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za\Desktop\Google Drive\PhD\Thesis\Copper Data\210516-Update\"/>
    </mc:Choice>
  </mc:AlternateContent>
  <xr:revisionPtr revIDLastSave="0" documentId="8_{4037B2A1-2187-48EF-9C22-32F898EB80BF}" xr6:coauthVersionLast="46" xr6:coauthVersionMax="46" xr10:uidLastSave="{00000000-0000-0000-0000-000000000000}"/>
  <bookViews>
    <workbookView xWindow="-93" yWindow="-93" windowWidth="20186" windowHeight="12920" activeTab="2" xr2:uid="{00000000-000D-0000-FFFF-FFFF00000000}"/>
  </bookViews>
  <sheets>
    <sheet name="README" sheetId="36" r:id="rId1"/>
    <sheet name="QB-Sources" sheetId="47" r:id="rId2"/>
    <sheet name="Generation" sheetId="44" r:id="rId3"/>
    <sheet name="Storage" sheetId="51" r:id="rId4"/>
    <sheet name="HydroExisting" sheetId="26" r:id="rId5"/>
    <sheet name="HydroRenewals" sheetId="41" r:id="rId6"/>
    <sheet name="HydroGreenfield" sheetId="42" r:id="rId7"/>
    <sheet name="HydroPS" sheetId="43" r:id="rId8"/>
    <sheet name="Transmission" sheetId="27" r:id="rId9"/>
    <sheet name="Nodes" sheetId="52" r:id="rId10"/>
    <sheet name="Distribution" sheetId="49" r:id="rId11"/>
    <sheet name="System" sheetId="30" r:id="rId12"/>
    <sheet name="HGWh" sheetId="33" r:id="rId13"/>
    <sheet name="HMW" sheetId="35" r:id="rId14"/>
    <sheet name="FGWh" sheetId="28" r:id="rId15"/>
    <sheet name="FMW" sheetId="39" r:id="rId16"/>
    <sheet name="Hourly" sheetId="37" r:id="rId17"/>
    <sheet name="Inputs" sheetId="50" r:id="rId18"/>
  </sheets>
  <externalReferences>
    <externalReference r:id="rId19"/>
  </externalReferences>
  <definedNames>
    <definedName name="_xlnm._FilterDatabase" localSheetId="10" hidden="1">Distribution!$B$3:$O$3</definedName>
    <definedName name="_xlnm._FilterDatabase" localSheetId="2" hidden="1">Generation!$B$3:$AU$3</definedName>
    <definedName name="_xlnm._FilterDatabase" localSheetId="4" hidden="1">HydroExisting!$B$3:$AX$3</definedName>
    <definedName name="_xlnm._FilterDatabase" localSheetId="6" hidden="1">HydroGreenfield!$B$3:$AJ$3</definedName>
    <definedName name="_xlnm._FilterDatabase" localSheetId="7" hidden="1">HydroPS!$B$3:$AI$3</definedName>
    <definedName name="_xlnm._FilterDatabase" localSheetId="5" hidden="1">HydroRenewals!$B$3:$AV$3</definedName>
    <definedName name="_xlnm._FilterDatabase" localSheetId="9" hidden="1">Nodes!$B$3:$N$3</definedName>
    <definedName name="_xlnm._FilterDatabase" localSheetId="1" hidden="1">'QB-Sources'!$B$3:$H$3</definedName>
    <definedName name="_xlnm._FilterDatabase" localSheetId="3" hidden="1">Storage!$B$3:$AF$3</definedName>
    <definedName name="_xlnm._FilterDatabase" localSheetId="8" hidden="1">Transmission!$B$3:$Y$3</definedName>
    <definedName name="code">#REF!</definedName>
    <definedName name="renumber">#REF!</definedName>
    <definedName name="rerank">#REF!</definedName>
    <definedName name="total">#REF!</definedName>
    <definedName name="user">#REF!</definedName>
    <definedName name="VRE">[1]lists!$B$3:$C$3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6" i="27" l="1"/>
  <c r="R176" i="27" s="1"/>
  <c r="J176" i="27"/>
  <c r="K185" i="27"/>
  <c r="R185" i="27" s="1"/>
  <c r="J185" i="27"/>
  <c r="K184" i="27"/>
  <c r="R184" i="27" s="1"/>
  <c r="J184" i="27"/>
  <c r="K183" i="27"/>
  <c r="R183" i="27" s="1"/>
  <c r="J183" i="27"/>
  <c r="K221" i="27"/>
  <c r="R221" i="27" s="1"/>
  <c r="J221" i="27"/>
  <c r="K220" i="27"/>
  <c r="R220" i="27" s="1"/>
  <c r="J220" i="27"/>
  <c r="K219" i="27"/>
  <c r="R219" i="27" s="1"/>
  <c r="J219" i="27"/>
  <c r="Q176" i="27" l="1"/>
  <c r="Q184" i="27"/>
  <c r="Q185" i="27"/>
  <c r="Q183" i="27"/>
  <c r="Q220" i="27"/>
  <c r="Q221" i="27"/>
  <c r="Q219" i="27"/>
  <c r="K790" i="27" l="1"/>
  <c r="R790" i="27" s="1"/>
  <c r="J790" i="27"/>
  <c r="K267" i="27"/>
  <c r="R267" i="27" s="1"/>
  <c r="J267" i="27"/>
  <c r="K17" i="27"/>
  <c r="R17" i="27" s="1"/>
  <c r="J17" i="27"/>
  <c r="J826" i="27"/>
  <c r="K826" i="27"/>
  <c r="Q826" i="27" s="1"/>
  <c r="J830" i="27"/>
  <c r="K830" i="27"/>
  <c r="Q830" i="27" s="1"/>
  <c r="K28" i="27"/>
  <c r="R28" i="27" s="1"/>
  <c r="J28" i="27"/>
  <c r="H685" i="27"/>
  <c r="K685" i="27" s="1"/>
  <c r="R685" i="27" s="1"/>
  <c r="J685" i="27"/>
  <c r="K25" i="27"/>
  <c r="R25" i="27" s="1"/>
  <c r="J25" i="27"/>
  <c r="K524" i="27"/>
  <c r="R524" i="27" s="1"/>
  <c r="J524" i="27"/>
  <c r="K523" i="27"/>
  <c r="R523" i="27" s="1"/>
  <c r="J523" i="27"/>
  <c r="K522" i="27"/>
  <c r="R522" i="27" s="1"/>
  <c r="J522" i="27"/>
  <c r="H518" i="27"/>
  <c r="K513" i="27"/>
  <c r="R513" i="27" s="1"/>
  <c r="J513" i="27"/>
  <c r="K512" i="27"/>
  <c r="R512" i="27" s="1"/>
  <c r="J512" i="27"/>
  <c r="K511" i="27"/>
  <c r="R511" i="27" s="1"/>
  <c r="J511" i="27"/>
  <c r="K517" i="27"/>
  <c r="R517" i="27" s="1"/>
  <c r="J517" i="27"/>
  <c r="K748" i="27"/>
  <c r="K750" i="27"/>
  <c r="R750" i="27" s="1"/>
  <c r="J750" i="27"/>
  <c r="J748" i="27"/>
  <c r="K956" i="27"/>
  <c r="Q956" i="27" s="1"/>
  <c r="J956" i="27"/>
  <c r="Q790" i="27" l="1"/>
  <c r="R830" i="27"/>
  <c r="R826" i="27"/>
  <c r="Q267" i="27"/>
  <c r="Q17" i="27"/>
  <c r="Q28" i="27"/>
  <c r="Q685" i="27"/>
  <c r="Q25" i="27"/>
  <c r="Q523" i="27"/>
  <c r="Q524" i="27"/>
  <c r="Q522" i="27"/>
  <c r="Q512" i="27"/>
  <c r="Q513" i="27"/>
  <c r="Q511" i="27"/>
  <c r="Q517" i="27"/>
  <c r="R956" i="27"/>
  <c r="Q748" i="27"/>
  <c r="R748" i="27"/>
  <c r="Q750" i="27"/>
  <c r="U80" i="44" l="1"/>
  <c r="V80" i="44" s="1"/>
  <c r="T80" i="44"/>
  <c r="T61" i="44"/>
  <c r="T62" i="44"/>
  <c r="N4" i="33"/>
  <c r="P17" i="50" l="1"/>
  <c r="S17" i="50" s="1"/>
  <c r="O17" i="50"/>
  <c r="Q17" i="50" s="1"/>
  <c r="T17" i="50" s="1"/>
  <c r="Q16" i="50"/>
  <c r="T16" i="50" s="1"/>
  <c r="P16" i="50"/>
  <c r="S16" i="50" s="1"/>
  <c r="O16" i="50"/>
  <c r="S15" i="50"/>
  <c r="Q15" i="50"/>
  <c r="T15" i="50" s="1"/>
  <c r="P15" i="50"/>
  <c r="O15" i="50"/>
  <c r="S14" i="50"/>
  <c r="P14" i="50"/>
  <c r="O14" i="50"/>
  <c r="Q14" i="50" s="1"/>
  <c r="T14" i="50" s="1"/>
  <c r="P13" i="50"/>
  <c r="S13" i="50" s="1"/>
  <c r="O13" i="50"/>
  <c r="Q13" i="50" s="1"/>
  <c r="T13" i="50" s="1"/>
  <c r="Q12" i="50"/>
  <c r="T12" i="50" s="1"/>
  <c r="P12" i="50"/>
  <c r="S12" i="50" s="1"/>
  <c r="O12" i="50"/>
  <c r="S11" i="50"/>
  <c r="Q11" i="50"/>
  <c r="T11" i="50" s="1"/>
  <c r="P11" i="50"/>
  <c r="O11" i="50"/>
  <c r="S10" i="50"/>
  <c r="P10" i="50"/>
  <c r="O10" i="50"/>
  <c r="Q10" i="50" s="1"/>
  <c r="T10" i="50" s="1"/>
  <c r="P9" i="50"/>
  <c r="S9" i="50" s="1"/>
  <c r="O9" i="50"/>
  <c r="Q9" i="50" s="1"/>
  <c r="T9" i="50" s="1"/>
  <c r="Q8" i="50"/>
  <c r="T8" i="50" s="1"/>
  <c r="P8" i="50"/>
  <c r="S8" i="50" s="1"/>
  <c r="O8" i="50"/>
  <c r="S7" i="50"/>
  <c r="Q7" i="50"/>
  <c r="T7" i="50" s="1"/>
  <c r="P7" i="50"/>
  <c r="O7" i="50"/>
  <c r="P6" i="50"/>
  <c r="S6" i="50" s="1"/>
  <c r="O6" i="50"/>
  <c r="Q6" i="50" s="1"/>
  <c r="T6" i="50" s="1"/>
  <c r="K442" i="27" l="1"/>
  <c r="K163" i="27"/>
  <c r="K837" i="27"/>
  <c r="K1009" i="27" l="1"/>
  <c r="K1010" i="27"/>
  <c r="K1011" i="27"/>
  <c r="K1012" i="27"/>
  <c r="K1013" i="27"/>
  <c r="K1014" i="27"/>
  <c r="K1015" i="27"/>
  <c r="K1016" i="27"/>
  <c r="K1017" i="27"/>
  <c r="K1018" i="27"/>
  <c r="K1019" i="27"/>
  <c r="K1020" i="27"/>
  <c r="K1021" i="27"/>
  <c r="K1022" i="27"/>
  <c r="K1023" i="27"/>
  <c r="K124" i="27"/>
  <c r="K1024" i="27"/>
  <c r="K1025" i="27"/>
  <c r="K1026" i="27"/>
  <c r="K1027" i="27"/>
  <c r="K52" i="27"/>
  <c r="K1028" i="27"/>
  <c r="K1029" i="27"/>
  <c r="K1030" i="27"/>
  <c r="K1031" i="27"/>
  <c r="K1032" i="27"/>
  <c r="K1033" i="27"/>
  <c r="K1034" i="27"/>
  <c r="K1035" i="27"/>
  <c r="K1036" i="27"/>
  <c r="K1037" i="27"/>
  <c r="K1038" i="27"/>
  <c r="K1039" i="27"/>
  <c r="K1040" i="27"/>
  <c r="K1041" i="27"/>
  <c r="K1042" i="27"/>
  <c r="K1043" i="27"/>
  <c r="K1044" i="27"/>
  <c r="K1045" i="27"/>
  <c r="K228" i="27"/>
  <c r="K1046" i="27"/>
  <c r="K1047" i="27"/>
  <c r="K1048" i="27"/>
  <c r="K1049" i="27"/>
  <c r="K1050" i="27"/>
  <c r="K1051" i="27"/>
  <c r="K1052" i="27"/>
  <c r="K1053" i="27"/>
  <c r="K1054" i="27"/>
  <c r="K1055" i="27"/>
  <c r="K1056" i="27"/>
  <c r="K1057" i="27"/>
  <c r="K1058" i="27"/>
  <c r="K1059" i="27"/>
  <c r="K1060" i="27"/>
  <c r="K1061" i="27"/>
  <c r="K1062" i="27"/>
  <c r="K1063" i="27"/>
  <c r="K1064" i="27"/>
  <c r="K1065" i="27"/>
  <c r="K1066" i="27"/>
  <c r="K1067" i="27"/>
  <c r="K1068" i="27"/>
  <c r="K1069" i="27"/>
  <c r="K1070" i="27"/>
  <c r="K1071" i="27"/>
  <c r="K1072" i="27"/>
  <c r="K1073" i="27"/>
  <c r="K1074" i="27"/>
  <c r="K1075" i="27"/>
  <c r="K1076" i="27"/>
  <c r="K1077" i="27"/>
  <c r="K1078" i="27"/>
  <c r="K1079" i="27"/>
  <c r="K1080" i="27"/>
  <c r="K1081" i="27"/>
  <c r="K1082" i="27"/>
  <c r="K1083" i="27"/>
  <c r="K1084" i="27"/>
  <c r="K1085" i="27"/>
  <c r="K1086" i="27"/>
  <c r="K1087" i="27"/>
  <c r="K1088" i="27"/>
  <c r="K1089" i="27"/>
  <c r="K1090" i="27"/>
  <c r="K1091" i="27"/>
  <c r="K1092" i="27"/>
  <c r="K1093" i="27"/>
  <c r="K1094" i="27"/>
  <c r="K1095" i="27"/>
  <c r="K73" i="27"/>
  <c r="K74" i="27"/>
  <c r="K125" i="27"/>
  <c r="K126" i="27"/>
  <c r="K127" i="27"/>
  <c r="K195" i="27"/>
  <c r="K196" i="27"/>
  <c r="K229" i="27"/>
  <c r="K230" i="27"/>
  <c r="K1096" i="27"/>
  <c r="K1097" i="27"/>
  <c r="K1098" i="27"/>
  <c r="K1008" i="27"/>
  <c r="K250" i="27"/>
  <c r="K123" i="27"/>
  <c r="K251" i="27"/>
  <c r="K201" i="27"/>
  <c r="K252" i="27"/>
  <c r="K202" i="27"/>
  <c r="K203" i="27"/>
  <c r="K204" i="27"/>
  <c r="K205" i="27"/>
  <c r="K253" i="27"/>
  <c r="K254" i="27"/>
  <c r="K118" i="27"/>
  <c r="K206" i="27"/>
  <c r="K207" i="27"/>
  <c r="K208" i="27"/>
  <c r="K209" i="27"/>
  <c r="K255" i="27"/>
  <c r="K256" i="27"/>
  <c r="K257" i="27"/>
  <c r="K119" i="27"/>
  <c r="K258" i="27"/>
  <c r="K259" i="27"/>
  <c r="K260" i="27"/>
  <c r="K261" i="27"/>
  <c r="K210" i="27"/>
  <c r="K211" i="27"/>
  <c r="K262" i="27"/>
  <c r="K263" i="27"/>
  <c r="K264" i="27"/>
  <c r="K265" i="27"/>
  <c r="K266" i="27"/>
  <c r="K268" i="27"/>
  <c r="K269" i="27"/>
  <c r="K270" i="27"/>
  <c r="K271" i="27"/>
  <c r="K272" i="27"/>
  <c r="K273" i="27"/>
  <c r="K274" i="27"/>
  <c r="K275" i="27"/>
  <c r="K276" i="27"/>
  <c r="K277" i="27"/>
  <c r="K278" i="27"/>
  <c r="K279" i="27"/>
  <c r="K280" i="27"/>
  <c r="K281" i="27"/>
  <c r="K282" i="27"/>
  <c r="K283" i="27"/>
  <c r="K212" i="27"/>
  <c r="K284" i="27"/>
  <c r="K285" i="27"/>
  <c r="K286" i="27"/>
  <c r="K287" i="27"/>
  <c r="K288" i="27"/>
  <c r="K289" i="27"/>
  <c r="K290" i="27"/>
  <c r="K291" i="27"/>
  <c r="K292" i="27"/>
  <c r="K213" i="27"/>
  <c r="K293" i="27"/>
  <c r="K294" i="27"/>
  <c r="K295" i="27"/>
  <c r="K296" i="27"/>
  <c r="K297" i="27"/>
  <c r="K298" i="27"/>
  <c r="K299" i="27"/>
  <c r="K300" i="27"/>
  <c r="K301" i="27"/>
  <c r="K302" i="27"/>
  <c r="K303" i="27"/>
  <c r="K304" i="27"/>
  <c r="K305" i="27"/>
  <c r="K306" i="27"/>
  <c r="K307" i="27"/>
  <c r="K308" i="27"/>
  <c r="K309" i="27"/>
  <c r="K310" i="27"/>
  <c r="K311" i="27"/>
  <c r="K312" i="27"/>
  <c r="K313" i="27"/>
  <c r="K314" i="27"/>
  <c r="K315" i="27"/>
  <c r="K316" i="27"/>
  <c r="K317" i="27"/>
  <c r="K318" i="27"/>
  <c r="K319" i="27"/>
  <c r="K320" i="27"/>
  <c r="K321" i="27"/>
  <c r="K322" i="27"/>
  <c r="K323" i="27"/>
  <c r="K324" i="27"/>
  <c r="K325" i="27"/>
  <c r="K326" i="27"/>
  <c r="K327" i="27"/>
  <c r="K328" i="27"/>
  <c r="K329" i="27"/>
  <c r="K330" i="27"/>
  <c r="K331" i="27"/>
  <c r="K332" i="27"/>
  <c r="K333" i="27"/>
  <c r="K334" i="27"/>
  <c r="K335" i="27"/>
  <c r="K336" i="27"/>
  <c r="K337" i="27"/>
  <c r="K338" i="27"/>
  <c r="K339" i="27"/>
  <c r="K340" i="27"/>
  <c r="K341" i="27"/>
  <c r="K342" i="27"/>
  <c r="K343" i="27"/>
  <c r="K344" i="27"/>
  <c r="K345" i="27"/>
  <c r="K346" i="27"/>
  <c r="K347" i="27"/>
  <c r="K348" i="27"/>
  <c r="K349" i="27"/>
  <c r="K350" i="27"/>
  <c r="K351" i="27"/>
  <c r="K352" i="27"/>
  <c r="K353" i="27"/>
  <c r="K354" i="27"/>
  <c r="K355" i="27"/>
  <c r="K356" i="27"/>
  <c r="K357" i="27"/>
  <c r="K177" i="27"/>
  <c r="K178" i="27"/>
  <c r="K179" i="27"/>
  <c r="K180" i="27"/>
  <c r="K181" i="27"/>
  <c r="K358" i="27"/>
  <c r="K359" i="27"/>
  <c r="K360" i="27"/>
  <c r="K361" i="27"/>
  <c r="K362" i="27"/>
  <c r="K53" i="27"/>
  <c r="K54" i="27"/>
  <c r="K55" i="27"/>
  <c r="K363" i="27"/>
  <c r="K364" i="27"/>
  <c r="K365" i="27"/>
  <c r="K366" i="27"/>
  <c r="K367" i="27"/>
  <c r="K368" i="27"/>
  <c r="K369" i="27"/>
  <c r="K370" i="27"/>
  <c r="K371" i="27"/>
  <c r="K372" i="27"/>
  <c r="K373" i="27"/>
  <c r="K374" i="27"/>
  <c r="K375" i="27"/>
  <c r="K376" i="27"/>
  <c r="K377" i="27"/>
  <c r="K378" i="27"/>
  <c r="K379" i="27"/>
  <c r="K164" i="27"/>
  <c r="K165" i="27"/>
  <c r="K166" i="27"/>
  <c r="K380" i="27"/>
  <c r="K381" i="27"/>
  <c r="K382" i="27"/>
  <c r="K383" i="27"/>
  <c r="K384" i="27"/>
  <c r="K385" i="27"/>
  <c r="K386" i="27"/>
  <c r="K387" i="27"/>
  <c r="K388" i="27"/>
  <c r="K389" i="27"/>
  <c r="K390" i="27"/>
  <c r="K391" i="27"/>
  <c r="K392" i="27"/>
  <c r="K393" i="27"/>
  <c r="K394" i="27"/>
  <c r="K395" i="27"/>
  <c r="K396" i="27"/>
  <c r="K397" i="27"/>
  <c r="K398" i="27"/>
  <c r="K399" i="27"/>
  <c r="K400" i="27"/>
  <c r="K401" i="27"/>
  <c r="K402" i="27"/>
  <c r="K403" i="27"/>
  <c r="K404" i="27"/>
  <c r="K405" i="27"/>
  <c r="K406" i="27"/>
  <c r="K407" i="27"/>
  <c r="K408" i="27"/>
  <c r="K409" i="27"/>
  <c r="K410" i="27"/>
  <c r="K411" i="27"/>
  <c r="K412" i="27"/>
  <c r="K413" i="27"/>
  <c r="K414" i="27"/>
  <c r="K89" i="27"/>
  <c r="K90" i="27"/>
  <c r="K91" i="27"/>
  <c r="K92" i="27"/>
  <c r="K415" i="27"/>
  <c r="K416" i="27"/>
  <c r="K417" i="27"/>
  <c r="K418" i="27"/>
  <c r="K419" i="27"/>
  <c r="K420" i="27"/>
  <c r="K421" i="27"/>
  <c r="K422" i="27"/>
  <c r="K423" i="27"/>
  <c r="K424" i="27"/>
  <c r="K425" i="27"/>
  <c r="K426" i="27"/>
  <c r="K427" i="27"/>
  <c r="K428" i="27"/>
  <c r="K429" i="27"/>
  <c r="K430" i="27"/>
  <c r="K431" i="27"/>
  <c r="K432" i="27"/>
  <c r="K433" i="27"/>
  <c r="K434" i="27"/>
  <c r="K435" i="27"/>
  <c r="K436" i="27"/>
  <c r="K437" i="27"/>
  <c r="K438" i="27"/>
  <c r="K439" i="27"/>
  <c r="K440" i="27"/>
  <c r="K441" i="27"/>
  <c r="K443" i="27"/>
  <c r="K444" i="27"/>
  <c r="K214" i="27"/>
  <c r="K215" i="27"/>
  <c r="K216" i="27"/>
  <c r="K217" i="27"/>
  <c r="K445" i="27"/>
  <c r="K446" i="27"/>
  <c r="K447" i="27"/>
  <c r="K448" i="27"/>
  <c r="K449" i="27"/>
  <c r="K450" i="27"/>
  <c r="K97" i="27"/>
  <c r="K451" i="27"/>
  <c r="K452" i="27"/>
  <c r="K453" i="27"/>
  <c r="K454" i="27"/>
  <c r="K455" i="27"/>
  <c r="K456" i="27"/>
  <c r="K457" i="27"/>
  <c r="K458" i="27"/>
  <c r="K459" i="27"/>
  <c r="K460" i="27"/>
  <c r="K461" i="27"/>
  <c r="K462" i="27"/>
  <c r="K463" i="27"/>
  <c r="K464" i="27"/>
  <c r="K167" i="27"/>
  <c r="K168" i="27"/>
  <c r="K169" i="27"/>
  <c r="K465" i="27"/>
  <c r="K98" i="27"/>
  <c r="K466" i="27"/>
  <c r="K467" i="27"/>
  <c r="K468" i="27"/>
  <c r="K469" i="27"/>
  <c r="K470" i="27"/>
  <c r="K471" i="27"/>
  <c r="K472" i="27"/>
  <c r="K473" i="27"/>
  <c r="K474" i="27"/>
  <c r="K475" i="27"/>
  <c r="K476" i="27"/>
  <c r="K218" i="27"/>
  <c r="K477" i="27"/>
  <c r="K478" i="27"/>
  <c r="K479" i="27"/>
  <c r="K480" i="27"/>
  <c r="K481" i="27"/>
  <c r="K482" i="27"/>
  <c r="K483" i="27"/>
  <c r="K484" i="27"/>
  <c r="K485" i="27"/>
  <c r="K486" i="27"/>
  <c r="K487" i="27"/>
  <c r="K488" i="27"/>
  <c r="K489" i="27"/>
  <c r="K490" i="27"/>
  <c r="K491" i="27"/>
  <c r="K492" i="27"/>
  <c r="K493" i="27"/>
  <c r="K494" i="27"/>
  <c r="K495" i="27"/>
  <c r="K496" i="27"/>
  <c r="K497" i="27"/>
  <c r="K498" i="27"/>
  <c r="K499" i="27"/>
  <c r="K500" i="27"/>
  <c r="K501" i="27"/>
  <c r="K502" i="27"/>
  <c r="K503" i="27"/>
  <c r="K504" i="27"/>
  <c r="K505" i="27"/>
  <c r="K506" i="27"/>
  <c r="K507" i="27"/>
  <c r="K508" i="27"/>
  <c r="K509" i="27"/>
  <c r="K510" i="27"/>
  <c r="K514" i="27"/>
  <c r="K515" i="27"/>
  <c r="K516" i="27"/>
  <c r="K518" i="27"/>
  <c r="K519" i="27"/>
  <c r="K520" i="27"/>
  <c r="K521" i="27"/>
  <c r="K525" i="27"/>
  <c r="K526" i="27"/>
  <c r="K527" i="27"/>
  <c r="K528" i="27"/>
  <c r="K529" i="27"/>
  <c r="K530" i="27"/>
  <c r="K531" i="27"/>
  <c r="K532" i="27"/>
  <c r="K533" i="27"/>
  <c r="K534" i="27"/>
  <c r="K535" i="27"/>
  <c r="K536" i="27"/>
  <c r="K537" i="27"/>
  <c r="K538" i="27"/>
  <c r="K539" i="27"/>
  <c r="K540" i="27"/>
  <c r="K12" i="27"/>
  <c r="K13" i="27"/>
  <c r="K541" i="27"/>
  <c r="K542" i="27"/>
  <c r="K543" i="27"/>
  <c r="K14" i="27"/>
  <c r="K15" i="27"/>
  <c r="K544" i="27"/>
  <c r="K545" i="27"/>
  <c r="K546" i="27"/>
  <c r="K547" i="27"/>
  <c r="K548" i="27"/>
  <c r="K549" i="27"/>
  <c r="K550" i="27"/>
  <c r="K551" i="27"/>
  <c r="K552" i="27"/>
  <c r="K553" i="27"/>
  <c r="K554" i="27"/>
  <c r="K555" i="27"/>
  <c r="K556" i="27"/>
  <c r="K222" i="27"/>
  <c r="K223" i="27"/>
  <c r="K557" i="27"/>
  <c r="K558" i="27"/>
  <c r="K559" i="27"/>
  <c r="K560" i="27"/>
  <c r="K561" i="27"/>
  <c r="K120" i="27"/>
  <c r="K121" i="27"/>
  <c r="K122" i="27"/>
  <c r="K562" i="27"/>
  <c r="K563" i="27"/>
  <c r="K564" i="27"/>
  <c r="K565" i="27"/>
  <c r="K566" i="27"/>
  <c r="K567" i="27"/>
  <c r="K568" i="27"/>
  <c r="K569" i="27"/>
  <c r="K570" i="27"/>
  <c r="K571" i="27"/>
  <c r="K572" i="27"/>
  <c r="K573" i="27"/>
  <c r="K574" i="27"/>
  <c r="K575" i="27"/>
  <c r="K576" i="27"/>
  <c r="K577" i="27"/>
  <c r="K578" i="27"/>
  <c r="K579" i="27"/>
  <c r="K580" i="27"/>
  <c r="K581" i="27"/>
  <c r="K582" i="27"/>
  <c r="K583" i="27"/>
  <c r="K584" i="27"/>
  <c r="K585" i="27"/>
  <c r="K586" i="27"/>
  <c r="K587" i="27"/>
  <c r="K588" i="27"/>
  <c r="K589" i="27"/>
  <c r="K590" i="27"/>
  <c r="K591" i="27"/>
  <c r="K592" i="27"/>
  <c r="K593" i="27"/>
  <c r="K594" i="27"/>
  <c r="K595" i="27"/>
  <c r="K596" i="27"/>
  <c r="K224" i="27"/>
  <c r="K225" i="27"/>
  <c r="K597" i="27"/>
  <c r="K598" i="27"/>
  <c r="K599" i="27"/>
  <c r="K600" i="27"/>
  <c r="K182" i="27"/>
  <c r="K601" i="27"/>
  <c r="K602" i="27"/>
  <c r="K603" i="27"/>
  <c r="K604" i="27"/>
  <c r="K605" i="27"/>
  <c r="K606" i="27"/>
  <c r="K607" i="27"/>
  <c r="K608" i="27"/>
  <c r="K609" i="27"/>
  <c r="K610" i="27"/>
  <c r="K611" i="27"/>
  <c r="K612" i="27"/>
  <c r="K613" i="27"/>
  <c r="K614" i="27"/>
  <c r="K615" i="27"/>
  <c r="K616" i="27"/>
  <c r="K617" i="27"/>
  <c r="K618" i="27"/>
  <c r="K619" i="27"/>
  <c r="K620" i="27"/>
  <c r="K621" i="27"/>
  <c r="K622" i="27"/>
  <c r="K623" i="27"/>
  <c r="K624" i="27"/>
  <c r="K625" i="27"/>
  <c r="K626" i="27"/>
  <c r="K226" i="27"/>
  <c r="K227" i="27"/>
  <c r="K627" i="27"/>
  <c r="K628" i="27"/>
  <c r="K629" i="27"/>
  <c r="K630" i="27"/>
  <c r="K631" i="27"/>
  <c r="K632" i="27"/>
  <c r="K633" i="27"/>
  <c r="K634" i="27"/>
  <c r="K635" i="27"/>
  <c r="K636" i="27"/>
  <c r="K637" i="27"/>
  <c r="K638" i="27"/>
  <c r="K639" i="27"/>
  <c r="K640" i="27"/>
  <c r="K641" i="27"/>
  <c r="K642" i="27"/>
  <c r="K41" i="27"/>
  <c r="K42" i="27"/>
  <c r="K643" i="27"/>
  <c r="K644" i="27"/>
  <c r="K645" i="27"/>
  <c r="K646" i="27"/>
  <c r="K647" i="27"/>
  <c r="K231" i="27"/>
  <c r="K232" i="27"/>
  <c r="K233" i="27"/>
  <c r="K234" i="27"/>
  <c r="K235" i="27"/>
  <c r="K236" i="27"/>
  <c r="K237" i="27"/>
  <c r="K648" i="27"/>
  <c r="K649" i="27"/>
  <c r="K16" i="27"/>
  <c r="K650" i="27"/>
  <c r="K18" i="27"/>
  <c r="K651" i="27"/>
  <c r="K652" i="27"/>
  <c r="K653" i="27"/>
  <c r="K19" i="27"/>
  <c r="K20" i="27"/>
  <c r="K21" i="27"/>
  <c r="K22" i="27"/>
  <c r="K654" i="27"/>
  <c r="K655" i="27"/>
  <c r="K23" i="27"/>
  <c r="K24" i="27"/>
  <c r="K26" i="27"/>
  <c r="K27" i="27"/>
  <c r="K656" i="27"/>
  <c r="K657" i="27"/>
  <c r="K658" i="27"/>
  <c r="K659" i="27"/>
  <c r="K660" i="27"/>
  <c r="K661" i="27"/>
  <c r="K662" i="27"/>
  <c r="K663" i="27"/>
  <c r="K664" i="27"/>
  <c r="K665" i="27"/>
  <c r="K666" i="27"/>
  <c r="K667" i="27"/>
  <c r="K668" i="27"/>
  <c r="K669" i="27"/>
  <c r="K670" i="27"/>
  <c r="K671" i="27"/>
  <c r="K672" i="27"/>
  <c r="K673" i="27"/>
  <c r="K674" i="27"/>
  <c r="K675" i="27"/>
  <c r="K173" i="27"/>
  <c r="K676" i="27"/>
  <c r="K677" i="27"/>
  <c r="K678" i="27"/>
  <c r="K679" i="27"/>
  <c r="K680" i="27"/>
  <c r="K681" i="27"/>
  <c r="K682" i="27"/>
  <c r="K683" i="27"/>
  <c r="K684" i="27"/>
  <c r="K686" i="27"/>
  <c r="K687" i="27"/>
  <c r="K688" i="27"/>
  <c r="K689" i="27"/>
  <c r="K56" i="27"/>
  <c r="K57" i="27"/>
  <c r="K58" i="27"/>
  <c r="K106" i="27"/>
  <c r="K107" i="27"/>
  <c r="K690" i="27"/>
  <c r="K691" i="27"/>
  <c r="K692" i="27"/>
  <c r="K693" i="27"/>
  <c r="K694" i="27"/>
  <c r="K695" i="27"/>
  <c r="K696" i="27"/>
  <c r="K29" i="27"/>
  <c r="K697" i="27"/>
  <c r="K698" i="27"/>
  <c r="K699" i="27"/>
  <c r="K700" i="27"/>
  <c r="K701" i="27"/>
  <c r="K702" i="27"/>
  <c r="K703" i="27"/>
  <c r="K704" i="27"/>
  <c r="K705" i="27"/>
  <c r="K706" i="27"/>
  <c r="K707" i="27"/>
  <c r="K708" i="27"/>
  <c r="K709" i="27"/>
  <c r="K710" i="27"/>
  <c r="K711" i="27"/>
  <c r="K712" i="27"/>
  <c r="K713" i="27"/>
  <c r="K714" i="27"/>
  <c r="K715" i="27"/>
  <c r="K716" i="27"/>
  <c r="K717" i="27"/>
  <c r="K718" i="27"/>
  <c r="K719" i="27"/>
  <c r="K720" i="27"/>
  <c r="K721" i="27"/>
  <c r="K35" i="27"/>
  <c r="K36" i="27"/>
  <c r="K37" i="27"/>
  <c r="K722" i="27"/>
  <c r="K723" i="27"/>
  <c r="K724" i="27"/>
  <c r="K725" i="27"/>
  <c r="K726" i="27"/>
  <c r="K727" i="27"/>
  <c r="K728" i="27"/>
  <c r="K729" i="27"/>
  <c r="K730" i="27"/>
  <c r="K731" i="27"/>
  <c r="K732" i="27"/>
  <c r="K733" i="27"/>
  <c r="K734" i="27"/>
  <c r="K34" i="27"/>
  <c r="K735" i="27"/>
  <c r="K736" i="27"/>
  <c r="K737" i="27"/>
  <c r="K738" i="27"/>
  <c r="K739" i="27"/>
  <c r="K740" i="27"/>
  <c r="K741" i="27"/>
  <c r="K742" i="27"/>
  <c r="K743" i="27"/>
  <c r="K744" i="27"/>
  <c r="K745" i="27"/>
  <c r="K746" i="27"/>
  <c r="K747" i="27"/>
  <c r="K749" i="27"/>
  <c r="K751" i="27"/>
  <c r="K143" i="27"/>
  <c r="K144" i="27"/>
  <c r="K145" i="27"/>
  <c r="K146" i="27"/>
  <c r="K147" i="27"/>
  <c r="K148" i="27"/>
  <c r="K149" i="27"/>
  <c r="K150" i="27"/>
  <c r="K151" i="27"/>
  <c r="K152" i="27"/>
  <c r="K153" i="27"/>
  <c r="K154" i="27"/>
  <c r="K155" i="27"/>
  <c r="K156" i="27"/>
  <c r="K157" i="27"/>
  <c r="K158" i="27"/>
  <c r="K159" i="27"/>
  <c r="K160" i="27"/>
  <c r="K161" i="27"/>
  <c r="K162" i="27"/>
  <c r="K752" i="27"/>
  <c r="K753" i="27"/>
  <c r="K38" i="27"/>
  <c r="K191" i="27"/>
  <c r="K192" i="27"/>
  <c r="K754" i="27"/>
  <c r="K755" i="27"/>
  <c r="K756" i="27"/>
  <c r="K757" i="27"/>
  <c r="K758" i="27"/>
  <c r="K759" i="27"/>
  <c r="K760" i="27"/>
  <c r="K761" i="27"/>
  <c r="K762" i="27"/>
  <c r="K763" i="27"/>
  <c r="K764" i="27"/>
  <c r="K765" i="27"/>
  <c r="K766" i="27"/>
  <c r="K767" i="27"/>
  <c r="K768" i="27"/>
  <c r="K769" i="27"/>
  <c r="K770" i="27"/>
  <c r="K771" i="27"/>
  <c r="K772" i="27"/>
  <c r="K773" i="27"/>
  <c r="K774" i="27"/>
  <c r="K775" i="27"/>
  <c r="K776" i="27"/>
  <c r="K777" i="27"/>
  <c r="K778" i="27"/>
  <c r="K779" i="27"/>
  <c r="K780" i="27"/>
  <c r="K781" i="27"/>
  <c r="K782" i="27"/>
  <c r="K783" i="27"/>
  <c r="K784" i="27"/>
  <c r="K785" i="27"/>
  <c r="K786" i="27"/>
  <c r="K787" i="27"/>
  <c r="K788" i="27"/>
  <c r="K789" i="27"/>
  <c r="K791" i="27"/>
  <c r="K792" i="27"/>
  <c r="K793" i="27"/>
  <c r="K794" i="27"/>
  <c r="K795" i="27"/>
  <c r="K75" i="27"/>
  <c r="K76" i="27"/>
  <c r="K796" i="27"/>
  <c r="K797" i="27"/>
  <c r="K798" i="27"/>
  <c r="K799" i="27"/>
  <c r="K800" i="27"/>
  <c r="K801" i="27"/>
  <c r="K174" i="27"/>
  <c r="K802" i="27"/>
  <c r="K803" i="27"/>
  <c r="K804" i="27"/>
  <c r="K805" i="27"/>
  <c r="K806" i="27"/>
  <c r="K807" i="27"/>
  <c r="K808" i="27"/>
  <c r="K809" i="27"/>
  <c r="K810" i="27"/>
  <c r="K811" i="27"/>
  <c r="K812" i="27"/>
  <c r="K813" i="27"/>
  <c r="K814" i="27"/>
  <c r="K815" i="27"/>
  <c r="K816" i="27"/>
  <c r="K817" i="27"/>
  <c r="K818" i="27"/>
  <c r="K819" i="27"/>
  <c r="K820" i="27"/>
  <c r="K821" i="27"/>
  <c r="K822" i="27"/>
  <c r="K823" i="27"/>
  <c r="K824" i="27"/>
  <c r="K825" i="27"/>
  <c r="K827" i="27"/>
  <c r="K828" i="27"/>
  <c r="K829" i="27"/>
  <c r="K831" i="27"/>
  <c r="K832" i="27"/>
  <c r="K833" i="27"/>
  <c r="K834" i="27"/>
  <c r="K30" i="27"/>
  <c r="K835" i="27"/>
  <c r="K836" i="27"/>
  <c r="K128" i="27"/>
  <c r="K838" i="27"/>
  <c r="K839" i="27"/>
  <c r="K840" i="27"/>
  <c r="K841" i="27"/>
  <c r="K188" i="27"/>
  <c r="K189" i="27"/>
  <c r="K190" i="27"/>
  <c r="K842" i="27"/>
  <c r="K843" i="27"/>
  <c r="K844" i="27"/>
  <c r="K845" i="27"/>
  <c r="K846" i="27"/>
  <c r="K847" i="27"/>
  <c r="K848" i="27"/>
  <c r="K849" i="27"/>
  <c r="K850" i="27"/>
  <c r="K175" i="27"/>
  <c r="K851" i="27"/>
  <c r="K852" i="27"/>
  <c r="K853" i="27"/>
  <c r="K854" i="27"/>
  <c r="K855" i="27"/>
  <c r="K856" i="27"/>
  <c r="K857" i="27"/>
  <c r="K858" i="27"/>
  <c r="K859" i="27"/>
  <c r="K860" i="27"/>
  <c r="K861" i="27"/>
  <c r="K862" i="27"/>
  <c r="K863" i="27"/>
  <c r="K864" i="27"/>
  <c r="K865" i="27"/>
  <c r="K866" i="27"/>
  <c r="K867" i="27"/>
  <c r="K868" i="27"/>
  <c r="K869" i="27"/>
  <c r="K870" i="27"/>
  <c r="K871" i="27"/>
  <c r="K872" i="27"/>
  <c r="K873" i="27"/>
  <c r="K874" i="27"/>
  <c r="K875" i="27"/>
  <c r="K876" i="27"/>
  <c r="K877" i="27"/>
  <c r="K238" i="27"/>
  <c r="K239" i="27"/>
  <c r="K878" i="27"/>
  <c r="K879" i="27"/>
  <c r="K880" i="27"/>
  <c r="K881" i="27"/>
  <c r="K882" i="27"/>
  <c r="K883" i="27"/>
  <c r="K884" i="27"/>
  <c r="K885" i="27"/>
  <c r="K886" i="27"/>
  <c r="K887" i="27"/>
  <c r="K888" i="27"/>
  <c r="K889" i="27"/>
  <c r="K890" i="27"/>
  <c r="K891" i="27"/>
  <c r="K892" i="27"/>
  <c r="K893" i="27"/>
  <c r="K894" i="27"/>
  <c r="K895" i="27"/>
  <c r="K896" i="27"/>
  <c r="K31" i="27"/>
  <c r="K43" i="27"/>
  <c r="K44" i="27"/>
  <c r="K45" i="27"/>
  <c r="K46" i="27"/>
  <c r="K47" i="27"/>
  <c r="K48" i="27"/>
  <c r="K897" i="27"/>
  <c r="K898" i="27"/>
  <c r="K95" i="27"/>
  <c r="K96" i="27"/>
  <c r="K899" i="27"/>
  <c r="K70" i="27"/>
  <c r="K108" i="27"/>
  <c r="K71" i="27"/>
  <c r="K72" i="27"/>
  <c r="K900" i="27"/>
  <c r="K901" i="27"/>
  <c r="K902" i="27"/>
  <c r="K903" i="27"/>
  <c r="K59" i="27"/>
  <c r="K60" i="27"/>
  <c r="K51" i="27"/>
  <c r="K99" i="27"/>
  <c r="K61" i="27"/>
  <c r="K93" i="27"/>
  <c r="K62" i="27"/>
  <c r="K4" i="27"/>
  <c r="K63" i="27"/>
  <c r="K64" i="27"/>
  <c r="K65" i="27"/>
  <c r="K109" i="27"/>
  <c r="K110" i="27"/>
  <c r="K111" i="27"/>
  <c r="K904" i="27"/>
  <c r="K905" i="27"/>
  <c r="K906" i="27"/>
  <c r="K907" i="27"/>
  <c r="K908" i="27"/>
  <c r="K10" i="27"/>
  <c r="K11" i="27"/>
  <c r="K909" i="27"/>
  <c r="K910" i="27"/>
  <c r="K911" i="27"/>
  <c r="K912" i="27"/>
  <c r="K913" i="27"/>
  <c r="K914" i="27"/>
  <c r="K915" i="27"/>
  <c r="K916" i="27"/>
  <c r="K5" i="27"/>
  <c r="K6" i="27"/>
  <c r="K81" i="27"/>
  <c r="K82" i="27"/>
  <c r="K83" i="27"/>
  <c r="K84" i="27"/>
  <c r="K917" i="27"/>
  <c r="K918" i="27"/>
  <c r="K919" i="27"/>
  <c r="K920" i="27"/>
  <c r="K921" i="27"/>
  <c r="K922" i="27"/>
  <c r="K133" i="27"/>
  <c r="K134" i="27"/>
  <c r="K135" i="27"/>
  <c r="K136" i="27"/>
  <c r="K137" i="27"/>
  <c r="K138" i="27"/>
  <c r="K139" i="27"/>
  <c r="K140" i="27"/>
  <c r="K141" i="27"/>
  <c r="K142" i="27"/>
  <c r="K100" i="27"/>
  <c r="K66" i="27"/>
  <c r="K94" i="27"/>
  <c r="K67" i="27"/>
  <c r="K68" i="27"/>
  <c r="K923" i="27"/>
  <c r="K924" i="27"/>
  <c r="K925" i="27"/>
  <c r="K926" i="27"/>
  <c r="K927" i="27"/>
  <c r="K928" i="27"/>
  <c r="K129" i="27"/>
  <c r="K130" i="27"/>
  <c r="K131" i="27"/>
  <c r="K132" i="27"/>
  <c r="K101" i="27"/>
  <c r="K102" i="27"/>
  <c r="K929" i="27"/>
  <c r="K930" i="27"/>
  <c r="K103" i="27"/>
  <c r="K104" i="27"/>
  <c r="K931" i="27"/>
  <c r="K932" i="27"/>
  <c r="K933" i="27"/>
  <c r="K934" i="27"/>
  <c r="K935" i="27"/>
  <c r="K32" i="27"/>
  <c r="K936" i="27"/>
  <c r="K937" i="27"/>
  <c r="K938" i="27"/>
  <c r="K939" i="27"/>
  <c r="K940" i="27"/>
  <c r="K112" i="27"/>
  <c r="K113" i="27"/>
  <c r="K114" i="27"/>
  <c r="K115" i="27"/>
  <c r="K116" i="27"/>
  <c r="K117" i="27"/>
  <c r="K941" i="27"/>
  <c r="K942" i="27"/>
  <c r="K943" i="27"/>
  <c r="K944" i="27"/>
  <c r="K945" i="27"/>
  <c r="K946" i="27"/>
  <c r="K947" i="27"/>
  <c r="K948" i="27"/>
  <c r="K949" i="27"/>
  <c r="K950" i="27"/>
  <c r="K951" i="27"/>
  <c r="K952" i="27"/>
  <c r="K953" i="27"/>
  <c r="K954" i="27"/>
  <c r="K33" i="27"/>
  <c r="K955" i="27"/>
  <c r="K39" i="27"/>
  <c r="K40" i="27"/>
  <c r="K957" i="27"/>
  <c r="K958" i="27"/>
  <c r="K959" i="27"/>
  <c r="K960" i="27"/>
  <c r="K961" i="27"/>
  <c r="K962" i="27"/>
  <c r="K49" i="27"/>
  <c r="K50" i="27"/>
  <c r="K963" i="27"/>
  <c r="K69" i="27"/>
  <c r="K964" i="27"/>
  <c r="K965" i="27"/>
  <c r="K966" i="27"/>
  <c r="K967" i="27"/>
  <c r="K968" i="27"/>
  <c r="K85" i="27"/>
  <c r="K86" i="27"/>
  <c r="K87" i="27"/>
  <c r="K88" i="27"/>
  <c r="K969" i="27"/>
  <c r="K970" i="27"/>
  <c r="K971" i="27"/>
  <c r="K972" i="27"/>
  <c r="K973" i="27"/>
  <c r="K974" i="27"/>
  <c r="K975" i="27"/>
  <c r="K976" i="27"/>
  <c r="K977" i="27"/>
  <c r="K978" i="27"/>
  <c r="K979" i="27"/>
  <c r="K980" i="27"/>
  <c r="K981" i="27"/>
  <c r="K186" i="27"/>
  <c r="K187" i="27"/>
  <c r="K982" i="27"/>
  <c r="K193" i="27"/>
  <c r="K194" i="27"/>
  <c r="K983" i="27"/>
  <c r="K77" i="27"/>
  <c r="K78" i="27"/>
  <c r="K79" i="27"/>
  <c r="K80" i="27"/>
  <c r="K984" i="27"/>
  <c r="K985" i="27"/>
  <c r="K986" i="27"/>
  <c r="K987" i="27"/>
  <c r="K988" i="27"/>
  <c r="K989" i="27"/>
  <c r="K990" i="27"/>
  <c r="K991" i="27"/>
  <c r="K992" i="27"/>
  <c r="K993" i="27"/>
  <c r="K8" i="27"/>
  <c r="K9" i="27"/>
  <c r="K994" i="27"/>
  <c r="K995" i="27"/>
  <c r="K996" i="27"/>
  <c r="K997" i="27"/>
  <c r="K7" i="27"/>
  <c r="K105" i="27"/>
  <c r="K170" i="27"/>
  <c r="K171" i="27"/>
  <c r="K172" i="27"/>
  <c r="K249" i="27"/>
  <c r="K241" i="27"/>
  <c r="K242" i="27"/>
  <c r="K243" i="27"/>
  <c r="K198" i="27"/>
  <c r="K244" i="27"/>
  <c r="K245" i="27"/>
  <c r="K199" i="27"/>
  <c r="K246" i="27"/>
  <c r="K200" i="27"/>
  <c r="K240" i="27"/>
  <c r="G23" i="50"/>
  <c r="C23" i="50"/>
  <c r="K22" i="50"/>
  <c r="J22" i="50"/>
  <c r="G22" i="50"/>
  <c r="C22" i="50"/>
  <c r="G21" i="50"/>
  <c r="C21" i="50"/>
  <c r="K20" i="50"/>
  <c r="J20" i="50"/>
  <c r="G20" i="50"/>
  <c r="C20" i="50"/>
  <c r="G19" i="50"/>
  <c r="C19" i="50"/>
  <c r="K18" i="50"/>
  <c r="J18" i="50"/>
  <c r="G18" i="50"/>
  <c r="C18" i="50"/>
  <c r="K17" i="50"/>
  <c r="J17" i="50"/>
  <c r="G17" i="50"/>
  <c r="C17" i="50"/>
  <c r="K16" i="50"/>
  <c r="J16" i="50"/>
  <c r="G16" i="50"/>
  <c r="C16" i="50"/>
  <c r="D16" i="50" s="1"/>
  <c r="G15" i="50"/>
  <c r="C15" i="50"/>
  <c r="D19" i="50" s="1"/>
  <c r="K14" i="50"/>
  <c r="J14" i="50"/>
  <c r="G14" i="50"/>
  <c r="C14" i="50"/>
  <c r="K13" i="50"/>
  <c r="J13" i="50"/>
  <c r="G13" i="50"/>
  <c r="C13" i="50"/>
  <c r="G12" i="50"/>
  <c r="C12" i="50"/>
  <c r="K11" i="50"/>
  <c r="J11" i="50"/>
  <c r="G11" i="50"/>
  <c r="C11" i="50"/>
  <c r="K10" i="50"/>
  <c r="J10" i="50"/>
  <c r="G10" i="50"/>
  <c r="C10" i="50"/>
  <c r="K9" i="50"/>
  <c r="J9" i="50"/>
  <c r="G9" i="50"/>
  <c r="C9" i="50"/>
  <c r="G8" i="50"/>
  <c r="C8" i="50"/>
  <c r="K7" i="50"/>
  <c r="J7" i="50"/>
  <c r="G7" i="50"/>
  <c r="C7" i="50"/>
  <c r="D7" i="50" s="1"/>
  <c r="K6" i="50"/>
  <c r="J6" i="50"/>
  <c r="G6" i="50"/>
  <c r="C6" i="50"/>
  <c r="J837" i="27" l="1"/>
  <c r="J163" i="27"/>
  <c r="J241" i="27"/>
  <c r="J484" i="27"/>
  <c r="J242" i="27"/>
  <c r="J243" i="27"/>
  <c r="J249" i="27"/>
  <c r="J482" i="27"/>
  <c r="J199" i="27"/>
  <c r="J250" i="27"/>
  <c r="J483" i="27"/>
  <c r="J693" i="27"/>
  <c r="J29" i="27"/>
  <c r="J720" i="27"/>
  <c r="J37" i="27"/>
  <c r="J725" i="27"/>
  <c r="J744" i="27"/>
  <c r="J749" i="27"/>
  <c r="J145" i="27"/>
  <c r="J149" i="27"/>
  <c r="J153" i="27"/>
  <c r="J157" i="27"/>
  <c r="J161" i="27"/>
  <c r="J38" i="27"/>
  <c r="J755" i="27"/>
  <c r="J597" i="27"/>
  <c r="J690" i="27"/>
  <c r="J694" i="27"/>
  <c r="J697" i="27"/>
  <c r="J705" i="27"/>
  <c r="J721" i="27"/>
  <c r="J722" i="27"/>
  <c r="J734" i="27"/>
  <c r="J741" i="27"/>
  <c r="J745" i="27"/>
  <c r="J751" i="27"/>
  <c r="J146" i="27"/>
  <c r="J150" i="27"/>
  <c r="J154" i="27"/>
  <c r="J158" i="27"/>
  <c r="J162" i="27"/>
  <c r="J756" i="27"/>
  <c r="J764" i="27"/>
  <c r="J768" i="27"/>
  <c r="J598" i="27"/>
  <c r="J691" i="27"/>
  <c r="J695" i="27"/>
  <c r="J698" i="27"/>
  <c r="J706" i="27"/>
  <c r="J35" i="27"/>
  <c r="J723" i="27"/>
  <c r="J34" i="27"/>
  <c r="J742" i="27"/>
  <c r="J746" i="27"/>
  <c r="J143" i="27"/>
  <c r="J147" i="27"/>
  <c r="J151" i="27"/>
  <c r="J155" i="27"/>
  <c r="J159" i="27"/>
  <c r="J752" i="27"/>
  <c r="J761" i="27"/>
  <c r="J765" i="27"/>
  <c r="J769" i="27"/>
  <c r="J599" i="27"/>
  <c r="J689" i="27"/>
  <c r="J692" i="27"/>
  <c r="J696" i="27"/>
  <c r="J699" i="27"/>
  <c r="J707" i="27"/>
  <c r="J719" i="27"/>
  <c r="J36" i="27"/>
  <c r="J724" i="27"/>
  <c r="J743" i="27"/>
  <c r="J747" i="27"/>
  <c r="J144" i="27"/>
  <c r="J148" i="27"/>
  <c r="J152" i="27"/>
  <c r="J156" i="27"/>
  <c r="J160" i="27"/>
  <c r="J753" i="27"/>
  <c r="J762" i="27"/>
  <c r="J770" i="27"/>
  <c r="J774" i="27"/>
  <c r="J778" i="27"/>
  <c r="J782" i="27"/>
  <c r="J786" i="27"/>
  <c r="J791" i="27"/>
  <c r="J795" i="27"/>
  <c r="J797" i="27"/>
  <c r="J801" i="27"/>
  <c r="J807" i="27"/>
  <c r="J811" i="27"/>
  <c r="J815" i="27"/>
  <c r="J819" i="27"/>
  <c r="J823" i="27"/>
  <c r="J827" i="27"/>
  <c r="J831" i="27"/>
  <c r="J30" i="27"/>
  <c r="J838" i="27"/>
  <c r="J188" i="27"/>
  <c r="J843" i="27"/>
  <c r="J847" i="27"/>
  <c r="J175" i="27"/>
  <c r="J854" i="27"/>
  <c r="J858" i="27"/>
  <c r="J862" i="27"/>
  <c r="J866" i="27"/>
  <c r="J870" i="27"/>
  <c r="J874" i="27"/>
  <c r="J238" i="27"/>
  <c r="J880" i="27"/>
  <c r="J884" i="27"/>
  <c r="J888" i="27"/>
  <c r="J1013" i="27"/>
  <c r="J1017" i="27"/>
  <c r="J763" i="27"/>
  <c r="J771" i="27"/>
  <c r="J775" i="27"/>
  <c r="J779" i="27"/>
  <c r="J783" i="27"/>
  <c r="J787" i="27"/>
  <c r="J792" i="27"/>
  <c r="J75" i="27"/>
  <c r="J798" i="27"/>
  <c r="J174" i="27"/>
  <c r="J804" i="27"/>
  <c r="J808" i="27"/>
  <c r="J812" i="27"/>
  <c r="J816" i="27"/>
  <c r="J820" i="27"/>
  <c r="J824" i="27"/>
  <c r="J828" i="27"/>
  <c r="J832" i="27"/>
  <c r="J835" i="27"/>
  <c r="J839" i="27"/>
  <c r="J189" i="27"/>
  <c r="J844" i="27"/>
  <c r="J848" i="27"/>
  <c r="J851" i="27"/>
  <c r="J855" i="27"/>
  <c r="J859" i="27"/>
  <c r="J863" i="27"/>
  <c r="J867" i="27"/>
  <c r="J871" i="27"/>
  <c r="J875" i="27"/>
  <c r="J239" i="27"/>
  <c r="J881" i="27"/>
  <c r="J885" i="27"/>
  <c r="J975" i="27"/>
  <c r="J1010" i="27"/>
  <c r="J1014" i="27"/>
  <c r="J1018" i="27"/>
  <c r="J766" i="27"/>
  <c r="J772" i="27"/>
  <c r="J776" i="27"/>
  <c r="J780" i="27"/>
  <c r="J784" i="27"/>
  <c r="J788" i="27"/>
  <c r="J793" i="27"/>
  <c r="J76" i="27"/>
  <c r="J799" i="27"/>
  <c r="J802" i="27"/>
  <c r="J805" i="27"/>
  <c r="J809" i="27"/>
  <c r="J813" i="27"/>
  <c r="J817" i="27"/>
  <c r="J821" i="27"/>
  <c r="J825" i="27"/>
  <c r="J829" i="27"/>
  <c r="J833" i="27"/>
  <c r="J836" i="27"/>
  <c r="J840" i="27"/>
  <c r="J190" i="27"/>
  <c r="J845" i="27"/>
  <c r="J849" i="27"/>
  <c r="J852" i="27"/>
  <c r="J856" i="27"/>
  <c r="J860" i="27"/>
  <c r="J864" i="27"/>
  <c r="J868" i="27"/>
  <c r="J872" i="27"/>
  <c r="J876" i="27"/>
  <c r="J878" i="27"/>
  <c r="J882" i="27"/>
  <c r="J886" i="27"/>
  <c r="J49" i="27"/>
  <c r="J1011" i="27"/>
  <c r="J1015" i="27"/>
  <c r="J767" i="27"/>
  <c r="J773" i="27"/>
  <c r="J777" i="27"/>
  <c r="J781" i="27"/>
  <c r="J785" i="27"/>
  <c r="J789" i="27"/>
  <c r="J794" i="27"/>
  <c r="J796" i="27"/>
  <c r="J800" i="27"/>
  <c r="J803" i="27"/>
  <c r="J806" i="27"/>
  <c r="J810" i="27"/>
  <c r="J814" i="27"/>
  <c r="J818" i="27"/>
  <c r="J822" i="27"/>
  <c r="J834" i="27"/>
  <c r="J128" i="27"/>
  <c r="J841" i="27"/>
  <c r="J842" i="27"/>
  <c r="J846" i="27"/>
  <c r="J850" i="27"/>
  <c r="J853" i="27"/>
  <c r="J857" i="27"/>
  <c r="J861" i="27"/>
  <c r="J865" i="27"/>
  <c r="J869" i="27"/>
  <c r="J873" i="27"/>
  <c r="J877" i="27"/>
  <c r="J879" i="27"/>
  <c r="J883" i="27"/>
  <c r="J887" i="27"/>
  <c r="J50" i="27"/>
  <c r="J1012" i="27"/>
  <c r="J1016" i="27"/>
  <c r="J1019" i="27"/>
  <c r="J1023" i="27"/>
  <c r="J1026" i="27"/>
  <c r="J1029" i="27"/>
  <c r="J1033" i="27"/>
  <c r="J1037" i="27"/>
  <c r="J1041" i="27"/>
  <c r="J1045" i="27"/>
  <c r="J1048" i="27"/>
  <c r="J1052" i="27"/>
  <c r="J1056" i="27"/>
  <c r="J1060" i="27"/>
  <c r="J1064" i="27"/>
  <c r="J1068" i="27"/>
  <c r="J1072" i="27"/>
  <c r="J1076" i="27"/>
  <c r="J1080" i="27"/>
  <c r="J1084" i="27"/>
  <c r="J1088" i="27"/>
  <c r="J1092" i="27"/>
  <c r="J73" i="27"/>
  <c r="J127" i="27"/>
  <c r="J240" i="27"/>
  <c r="J1020" i="27"/>
  <c r="J124" i="27"/>
  <c r="J1027" i="27"/>
  <c r="J1030" i="27"/>
  <c r="J1034" i="27"/>
  <c r="J1038" i="27"/>
  <c r="J1042" i="27"/>
  <c r="J1049" i="27"/>
  <c r="J1053" i="27"/>
  <c r="J1057" i="27"/>
  <c r="J1061" i="27"/>
  <c r="J1065" i="27"/>
  <c r="J1069" i="27"/>
  <c r="J1073" i="27"/>
  <c r="J1077" i="27"/>
  <c r="J1081" i="27"/>
  <c r="J1085" i="27"/>
  <c r="J1089" i="27"/>
  <c r="J1093" i="27"/>
  <c r="J74" i="27"/>
  <c r="J195" i="27"/>
  <c r="J1096" i="27"/>
  <c r="J1021" i="27"/>
  <c r="J1024" i="27"/>
  <c r="J52" i="27"/>
  <c r="J1031" i="27"/>
  <c r="J1035" i="27"/>
  <c r="J1039" i="27"/>
  <c r="J1043" i="27"/>
  <c r="J1046" i="27"/>
  <c r="J1050" i="27"/>
  <c r="J1054" i="27"/>
  <c r="J1058" i="27"/>
  <c r="J1062" i="27"/>
  <c r="J1066" i="27"/>
  <c r="J1070" i="27"/>
  <c r="J1074" i="27"/>
  <c r="J1078" i="27"/>
  <c r="J1082" i="27"/>
  <c r="J1086" i="27"/>
  <c r="J1090" i="27"/>
  <c r="J1094" i="27"/>
  <c r="J125" i="27"/>
  <c r="J196" i="27"/>
  <c r="J1097" i="27"/>
  <c r="J1022" i="27"/>
  <c r="J1025" i="27"/>
  <c r="J1028" i="27"/>
  <c r="J1032" i="27"/>
  <c r="J1036" i="27"/>
  <c r="J1040" i="27"/>
  <c r="J1044" i="27"/>
  <c r="J1047" i="27"/>
  <c r="J1051" i="27"/>
  <c r="J1055" i="27"/>
  <c r="J1059" i="27"/>
  <c r="J1063" i="27"/>
  <c r="J1067" i="27"/>
  <c r="J1071" i="27"/>
  <c r="J1075" i="27"/>
  <c r="J1079" i="27"/>
  <c r="J1083" i="27"/>
  <c r="J1087" i="27"/>
  <c r="J1091" i="27"/>
  <c r="J1095" i="27"/>
  <c r="J126" i="27"/>
  <c r="J1098" i="27"/>
  <c r="D9" i="50"/>
  <c r="D10" i="50"/>
  <c r="D11" i="50"/>
  <c r="D12" i="50"/>
  <c r="D17" i="50"/>
  <c r="D18" i="50"/>
  <c r="J894" i="27" s="1"/>
  <c r="R245" i="27"/>
  <c r="Q243" i="27"/>
  <c r="R532" i="27"/>
  <c r="R528" i="27"/>
  <c r="R521" i="27"/>
  <c r="R518" i="27"/>
  <c r="Q507" i="27"/>
  <c r="Q504" i="27"/>
  <c r="Q500" i="27"/>
  <c r="Q496" i="27"/>
  <c r="Q492" i="27"/>
  <c r="Q488" i="27"/>
  <c r="Q484" i="27"/>
  <c r="Q480" i="27"/>
  <c r="Q474" i="27"/>
  <c r="Q470" i="27"/>
  <c r="Q466" i="27"/>
  <c r="Q168" i="27"/>
  <c r="Q462" i="27"/>
  <c r="Q458" i="27"/>
  <c r="Q454" i="27"/>
  <c r="Q97" i="27"/>
  <c r="Q447" i="27"/>
  <c r="Q216" i="27"/>
  <c r="R440" i="27"/>
  <c r="R436" i="27"/>
  <c r="R432" i="27"/>
  <c r="R428" i="27"/>
  <c r="R424" i="27"/>
  <c r="R418" i="27"/>
  <c r="R92" i="27"/>
  <c r="R414" i="27"/>
  <c r="R410" i="27"/>
  <c r="R406" i="27"/>
  <c r="R402" i="27"/>
  <c r="R398" i="27"/>
  <c r="R394" i="27"/>
  <c r="R390" i="27"/>
  <c r="R386" i="27"/>
  <c r="R382" i="27"/>
  <c r="R165" i="27"/>
  <c r="R377" i="27"/>
  <c r="R373" i="27"/>
  <c r="R369" i="27"/>
  <c r="R365" i="27"/>
  <c r="R54" i="27"/>
  <c r="Q442" i="27"/>
  <c r="R442" i="27"/>
  <c r="R163" i="27"/>
  <c r="R837" i="27"/>
  <c r="Q163" i="27"/>
  <c r="Q837" i="27"/>
  <c r="R1020" i="27"/>
  <c r="R1038" i="27"/>
  <c r="R1081" i="27"/>
  <c r="Q1084" i="27"/>
  <c r="R1049" i="27"/>
  <c r="R1052" i="27"/>
  <c r="R1084" i="27"/>
  <c r="R1072" i="27"/>
  <c r="Q73" i="27"/>
  <c r="D8" i="50"/>
  <c r="D23" i="50"/>
  <c r="J228" i="27" s="1"/>
  <c r="R200" i="27"/>
  <c r="R244" i="27"/>
  <c r="R242" i="27"/>
  <c r="Q531" i="27"/>
  <c r="Q527" i="27"/>
  <c r="Q520" i="27"/>
  <c r="Q516" i="27"/>
  <c r="Q510" i="27"/>
  <c r="R506" i="27"/>
  <c r="R503" i="27"/>
  <c r="R499" i="27"/>
  <c r="R495" i="27"/>
  <c r="R491" i="27"/>
  <c r="R487" i="27"/>
  <c r="R483" i="27"/>
  <c r="R479" i="27"/>
  <c r="R218" i="27"/>
  <c r="R473" i="27"/>
  <c r="R469" i="27"/>
  <c r="R98" i="27"/>
  <c r="R167" i="27"/>
  <c r="R461" i="27"/>
  <c r="R457" i="27"/>
  <c r="R453" i="27"/>
  <c r="R450" i="27"/>
  <c r="R446" i="27"/>
  <c r="R215" i="27"/>
  <c r="R444" i="27"/>
  <c r="Q439" i="27"/>
  <c r="Q435" i="27"/>
  <c r="Q431" i="27"/>
  <c r="Q427" i="27"/>
  <c r="Q423" i="27"/>
  <c r="Q420" i="27"/>
  <c r="Q417" i="27"/>
  <c r="Q91" i="27"/>
  <c r="Q413" i="27"/>
  <c r="Q409" i="27"/>
  <c r="Q405" i="27"/>
  <c r="Q401" i="27"/>
  <c r="Q397" i="27"/>
  <c r="Q393" i="27"/>
  <c r="Q389" i="27"/>
  <c r="Q385" i="27"/>
  <c r="Q381" i="27"/>
  <c r="Q164" i="27"/>
  <c r="Q376" i="27"/>
  <c r="Q372" i="27"/>
  <c r="Q368" i="27"/>
  <c r="D13" i="50"/>
  <c r="Q246" i="27"/>
  <c r="Q241" i="27"/>
  <c r="R530" i="27"/>
  <c r="R526" i="27"/>
  <c r="R519" i="27"/>
  <c r="R515" i="27"/>
  <c r="R509" i="27"/>
  <c r="Q505" i="27"/>
  <c r="Q502" i="27"/>
  <c r="Q498" i="27"/>
  <c r="Q494" i="27"/>
  <c r="Q490" i="27"/>
  <c r="Q486" i="27"/>
  <c r="Q482" i="27"/>
  <c r="Q478" i="27"/>
  <c r="Q476" i="27"/>
  <c r="Q472" i="27"/>
  <c r="Q468" i="27"/>
  <c r="Q465" i="27"/>
  <c r="Q464" i="27"/>
  <c r="Q460" i="27"/>
  <c r="Q456" i="27"/>
  <c r="Q452" i="27"/>
  <c r="Q449" i="27"/>
  <c r="Q445" i="27"/>
  <c r="Q214" i="27"/>
  <c r="Q443" i="27"/>
  <c r="R438" i="27"/>
  <c r="R434" i="27"/>
  <c r="R430" i="27"/>
  <c r="R426" i="27"/>
  <c r="R422" i="27"/>
  <c r="R416" i="27"/>
  <c r="R90" i="27"/>
  <c r="R412" i="27"/>
  <c r="R408" i="27"/>
  <c r="R404" i="27"/>
  <c r="R400" i="27"/>
  <c r="R396" i="27"/>
  <c r="R392" i="27"/>
  <c r="R388" i="27"/>
  <c r="R384" i="27"/>
  <c r="R380" i="27"/>
  <c r="R379" i="27"/>
  <c r="R375" i="27"/>
  <c r="R371" i="27"/>
  <c r="R367" i="27"/>
  <c r="R363" i="27"/>
  <c r="D20" i="50"/>
  <c r="Q240" i="27"/>
  <c r="R199" i="27"/>
  <c r="R249" i="27"/>
  <c r="Q529" i="27"/>
  <c r="Q525" i="27"/>
  <c r="Q514" i="27"/>
  <c r="Q508" i="27"/>
  <c r="R501" i="27"/>
  <c r="R497" i="27"/>
  <c r="R493" i="27"/>
  <c r="R489" i="27"/>
  <c r="R485" i="27"/>
  <c r="R481" i="27"/>
  <c r="R477" i="27"/>
  <c r="R475" i="27"/>
  <c r="R471" i="27"/>
  <c r="R467" i="27"/>
  <c r="R169" i="27"/>
  <c r="R463" i="27"/>
  <c r="R459" i="27"/>
  <c r="R455" i="27"/>
  <c r="R451" i="27"/>
  <c r="R448" i="27"/>
  <c r="R217" i="27"/>
  <c r="Q441" i="27"/>
  <c r="Q437" i="27"/>
  <c r="Q433" i="27"/>
  <c r="Q429" i="27"/>
  <c r="Q425" i="27"/>
  <c r="Q421" i="27"/>
  <c r="Q419" i="27"/>
  <c r="Q415" i="27"/>
  <c r="Q89" i="27"/>
  <c r="Q411" i="27"/>
  <c r="Q407" i="27"/>
  <c r="Q403" i="27"/>
  <c r="Q399" i="27"/>
  <c r="Q395" i="27"/>
  <c r="Q391" i="27"/>
  <c r="Q387" i="27"/>
  <c r="Q383" i="27"/>
  <c r="Q166" i="27"/>
  <c r="Q378" i="27"/>
  <c r="Q374" i="27"/>
  <c r="Q370" i="27"/>
  <c r="Q366" i="27"/>
  <c r="R362" i="27"/>
  <c r="R358" i="27"/>
  <c r="R178" i="27"/>
  <c r="R355" i="27"/>
  <c r="R351" i="27"/>
  <c r="R347" i="27"/>
  <c r="R343" i="27"/>
  <c r="R339" i="27"/>
  <c r="R335" i="27"/>
  <c r="R332" i="27"/>
  <c r="R328" i="27"/>
  <c r="R324" i="27"/>
  <c r="R320" i="27"/>
  <c r="R317" i="27"/>
  <c r="R313" i="27"/>
  <c r="R310" i="27"/>
  <c r="R306" i="27"/>
  <c r="R302" i="27"/>
  <c r="R298" i="27"/>
  <c r="R294" i="27"/>
  <c r="R291" i="27"/>
  <c r="R287" i="27"/>
  <c r="R212" i="27"/>
  <c r="R280" i="27"/>
  <c r="R276" i="27"/>
  <c r="R272" i="27"/>
  <c r="R268" i="27"/>
  <c r="R263" i="27"/>
  <c r="R261" i="27"/>
  <c r="R119" i="27"/>
  <c r="R209" i="27"/>
  <c r="R118" i="27"/>
  <c r="R204" i="27"/>
  <c r="R201" i="27"/>
  <c r="Q1008" i="27"/>
  <c r="Q230" i="27"/>
  <c r="Q127" i="27"/>
  <c r="Q1093" i="27"/>
  <c r="Q1089" i="27"/>
  <c r="Q1085" i="27"/>
  <c r="Q1083" i="27"/>
  <c r="R1080" i="27"/>
  <c r="Q1076" i="27"/>
  <c r="Q1069" i="27"/>
  <c r="Q1065" i="27"/>
  <c r="Q1061" i="27"/>
  <c r="Q1057" i="27"/>
  <c r="Q1053" i="27"/>
  <c r="Q1050" i="27"/>
  <c r="Q1047" i="27"/>
  <c r="Q1044" i="27"/>
  <c r="Q1040" i="27"/>
  <c r="Q1037" i="27"/>
  <c r="Q1033" i="27"/>
  <c r="R1029" i="27"/>
  <c r="Q1026" i="27"/>
  <c r="Q1023" i="27"/>
  <c r="Q1020" i="27"/>
  <c r="Q1016" i="27"/>
  <c r="Q1012" i="27"/>
  <c r="Q55" i="27"/>
  <c r="Q361" i="27"/>
  <c r="Q181" i="27"/>
  <c r="Q177" i="27"/>
  <c r="Q354" i="27"/>
  <c r="Q350" i="27"/>
  <c r="Q346" i="27"/>
  <c r="Q342" i="27"/>
  <c r="Q338" i="27"/>
  <c r="Q334" i="27"/>
  <c r="Q331" i="27"/>
  <c r="Q327" i="27"/>
  <c r="Q323" i="27"/>
  <c r="Q319" i="27"/>
  <c r="Q316" i="27"/>
  <c r="Q309" i="27"/>
  <c r="Q305" i="27"/>
  <c r="Q301" i="27"/>
  <c r="Q297" i="27"/>
  <c r="Q293" i="27"/>
  <c r="Q290" i="27"/>
  <c r="Q286" i="27"/>
  <c r="Q283" i="27"/>
  <c r="Q279" i="27"/>
  <c r="Q275" i="27"/>
  <c r="Q271" i="27"/>
  <c r="Q266" i="27"/>
  <c r="Q262" i="27"/>
  <c r="Q260" i="27"/>
  <c r="Q257" i="27"/>
  <c r="Q208" i="27"/>
  <c r="Q254" i="27"/>
  <c r="Q203" i="27"/>
  <c r="Q251" i="27"/>
  <c r="Q1098" i="27"/>
  <c r="Q229" i="27"/>
  <c r="Q126" i="27"/>
  <c r="R73" i="27"/>
  <c r="Q1092" i="27"/>
  <c r="Q1088" i="27"/>
  <c r="Q1082" i="27"/>
  <c r="Q1079" i="27"/>
  <c r="Q1075" i="27"/>
  <c r="Q1072" i="27"/>
  <c r="Q1068" i="27"/>
  <c r="Q1064" i="27"/>
  <c r="Q1060" i="27"/>
  <c r="R1056" i="27"/>
  <c r="Q1046" i="27"/>
  <c r="Q1043" i="27"/>
  <c r="Q1039" i="27"/>
  <c r="Q1036" i="27"/>
  <c r="Q1032" i="27"/>
  <c r="Q1028" i="27"/>
  <c r="Q1025" i="27"/>
  <c r="Q1022" i="27"/>
  <c r="Q1019" i="27"/>
  <c r="R1015" i="27"/>
  <c r="Q1011" i="27"/>
  <c r="R360" i="27"/>
  <c r="R180" i="27"/>
  <c r="R357" i="27"/>
  <c r="R353" i="27"/>
  <c r="R349" i="27"/>
  <c r="R345" i="27"/>
  <c r="R341" i="27"/>
  <c r="R337" i="27"/>
  <c r="R330" i="27"/>
  <c r="R326" i="27"/>
  <c r="R322" i="27"/>
  <c r="R318" i="27"/>
  <c r="R315" i="27"/>
  <c r="R312" i="27"/>
  <c r="R308" i="27"/>
  <c r="R304" i="27"/>
  <c r="R300" i="27"/>
  <c r="R296" i="27"/>
  <c r="R213" i="27"/>
  <c r="R289" i="27"/>
  <c r="R285" i="27"/>
  <c r="R282" i="27"/>
  <c r="R278" i="27"/>
  <c r="R274" i="27"/>
  <c r="R270" i="27"/>
  <c r="R265" i="27"/>
  <c r="R211" i="27"/>
  <c r="R259" i="27"/>
  <c r="R256" i="27"/>
  <c r="R207" i="27"/>
  <c r="R253" i="27"/>
  <c r="R202" i="27"/>
  <c r="R123" i="27"/>
  <c r="Q1097" i="27"/>
  <c r="Q196" i="27"/>
  <c r="Q125" i="27"/>
  <c r="Q1095" i="27"/>
  <c r="Q1091" i="27"/>
  <c r="Q1087" i="27"/>
  <c r="Q1078" i="27"/>
  <c r="Q1074" i="27"/>
  <c r="Q1071" i="27"/>
  <c r="Q1067" i="27"/>
  <c r="Q1063" i="27"/>
  <c r="Q1059" i="27"/>
  <c r="Q1055" i="27"/>
  <c r="Q1052" i="27"/>
  <c r="Q1049" i="27"/>
  <c r="Q1042" i="27"/>
  <c r="Q1035" i="27"/>
  <c r="Q1031" i="27"/>
  <c r="Q52" i="27"/>
  <c r="Q1024" i="27"/>
  <c r="Q1021" i="27"/>
  <c r="Q1018" i="27"/>
  <c r="Q1014" i="27"/>
  <c r="Q1010" i="27"/>
  <c r="Q364" i="27"/>
  <c r="Q53" i="27"/>
  <c r="Q359" i="27"/>
  <c r="Q179" i="27"/>
  <c r="Q356" i="27"/>
  <c r="Q352" i="27"/>
  <c r="Q348" i="27"/>
  <c r="Q344" i="27"/>
  <c r="Q340" i="27"/>
  <c r="Q336" i="27"/>
  <c r="Q333" i="27"/>
  <c r="Q329" i="27"/>
  <c r="Q325" i="27"/>
  <c r="Q321" i="27"/>
  <c r="Q314" i="27"/>
  <c r="Q311" i="27"/>
  <c r="Q307" i="27"/>
  <c r="Q303" i="27"/>
  <c r="Q299" i="27"/>
  <c r="Q295" i="27"/>
  <c r="Q292" i="27"/>
  <c r="Q288" i="27"/>
  <c r="Q284" i="27"/>
  <c r="Q281" i="27"/>
  <c r="Q277" i="27"/>
  <c r="Q273" i="27"/>
  <c r="Q269" i="27"/>
  <c r="Q264" i="27"/>
  <c r="Q210" i="27"/>
  <c r="Q258" i="27"/>
  <c r="Q255" i="27"/>
  <c r="Q206" i="27"/>
  <c r="Q205" i="27"/>
  <c r="Q252" i="27"/>
  <c r="R250" i="27"/>
  <c r="Q1096" i="27"/>
  <c r="Q195" i="27"/>
  <c r="Q74" i="27"/>
  <c r="Q1094" i="27"/>
  <c r="Q1090" i="27"/>
  <c r="Q1086" i="27"/>
  <c r="Q1081" i="27"/>
  <c r="Q1077" i="27"/>
  <c r="Q1073" i="27"/>
  <c r="Q1070" i="27"/>
  <c r="Q1066" i="27"/>
  <c r="Q1062" i="27"/>
  <c r="Q1058" i="27"/>
  <c r="Q1054" i="27"/>
  <c r="Q1051" i="27"/>
  <c r="Q1048" i="27"/>
  <c r="Q1045" i="27"/>
  <c r="Q1041" i="27"/>
  <c r="Q1038" i="27"/>
  <c r="Q1034" i="27"/>
  <c r="Q1030" i="27"/>
  <c r="Q1027" i="27"/>
  <c r="Q124" i="27"/>
  <c r="Q1017" i="27"/>
  <c r="Q1013" i="27"/>
  <c r="R1009" i="27"/>
  <c r="R246" i="27"/>
  <c r="R243" i="27"/>
  <c r="R127" i="27"/>
  <c r="R1093" i="27"/>
  <c r="Q245" i="27"/>
  <c r="Q242" i="27"/>
  <c r="R1096" i="27"/>
  <c r="R74" i="27"/>
  <c r="R1068" i="27"/>
  <c r="R1060" i="27"/>
  <c r="Q244" i="27"/>
  <c r="Q200" i="27"/>
  <c r="R1088" i="27"/>
  <c r="Q1080" i="27"/>
  <c r="R1077" i="27"/>
  <c r="R1064" i="27"/>
  <c r="R1057" i="27"/>
  <c r="R1045" i="27"/>
  <c r="R1037" i="27"/>
  <c r="R230" i="27"/>
  <c r="R1061" i="27"/>
  <c r="R1042" i="27"/>
  <c r="R1034" i="27"/>
  <c r="Q1056" i="27"/>
  <c r="R1053" i="27"/>
  <c r="R1023" i="27"/>
  <c r="R1065" i="27"/>
  <c r="R1010" i="27"/>
  <c r="Q1009" i="27"/>
  <c r="Q250" i="27"/>
  <c r="R195" i="27"/>
  <c r="R1092" i="27"/>
  <c r="R1085" i="27"/>
  <c r="R1076" i="27"/>
  <c r="R1069" i="27"/>
  <c r="R1041" i="27"/>
  <c r="R240" i="27"/>
  <c r="R1089" i="27"/>
  <c r="R1073" i="27"/>
  <c r="R1026" i="27"/>
  <c r="Q199" i="27"/>
  <c r="R124" i="27"/>
  <c r="Q986" i="27"/>
  <c r="R986" i="27"/>
  <c r="Q186" i="27"/>
  <c r="R186" i="27"/>
  <c r="Q974" i="27"/>
  <c r="R974" i="27"/>
  <c r="Q966" i="27"/>
  <c r="R966" i="27"/>
  <c r="Q957" i="27"/>
  <c r="R957" i="27"/>
  <c r="Q947" i="27"/>
  <c r="R947" i="27"/>
  <c r="Q937" i="27"/>
  <c r="R937" i="27"/>
  <c r="Q130" i="27"/>
  <c r="R130" i="27"/>
  <c r="Q100" i="27"/>
  <c r="R100" i="27"/>
  <c r="Q917" i="27"/>
  <c r="R917" i="27"/>
  <c r="Q911" i="27"/>
  <c r="R911" i="27"/>
  <c r="Q905" i="27"/>
  <c r="R905" i="27"/>
  <c r="Q903" i="27"/>
  <c r="R903" i="27"/>
  <c r="Q897" i="27"/>
  <c r="R897" i="27"/>
  <c r="Q892" i="27"/>
  <c r="R892" i="27"/>
  <c r="Q880" i="27"/>
  <c r="R880" i="27"/>
  <c r="Q870" i="27"/>
  <c r="R870" i="27"/>
  <c r="Q858" i="27"/>
  <c r="R858" i="27"/>
  <c r="Q847" i="27"/>
  <c r="R847" i="27"/>
  <c r="Q188" i="27"/>
  <c r="R188" i="27"/>
  <c r="Q831" i="27"/>
  <c r="R831" i="27"/>
  <c r="Q815" i="27"/>
  <c r="R815" i="27"/>
  <c r="Q811" i="27"/>
  <c r="R811" i="27"/>
  <c r="Q791" i="27"/>
  <c r="R791" i="27"/>
  <c r="Q782" i="27"/>
  <c r="R782" i="27"/>
  <c r="R770" i="27"/>
  <c r="Q770" i="27"/>
  <c r="R753" i="27"/>
  <c r="Q753" i="27"/>
  <c r="R156" i="27"/>
  <c r="Q156" i="27"/>
  <c r="R747" i="27"/>
  <c r="Q747" i="27"/>
  <c r="R739" i="27"/>
  <c r="Q739" i="27"/>
  <c r="R724" i="27"/>
  <c r="Q724" i="27"/>
  <c r="R715" i="27"/>
  <c r="Q715" i="27"/>
  <c r="R707" i="27"/>
  <c r="Q707" i="27"/>
  <c r="R696" i="27"/>
  <c r="Q696" i="27"/>
  <c r="R106" i="27"/>
  <c r="Q106" i="27"/>
  <c r="R684" i="27"/>
  <c r="Q684" i="27"/>
  <c r="R677" i="27"/>
  <c r="Q677" i="27"/>
  <c r="R666" i="27"/>
  <c r="Q666" i="27"/>
  <c r="R658" i="27"/>
  <c r="Q658" i="27"/>
  <c r="R27" i="27"/>
  <c r="Q27" i="27"/>
  <c r="R652" i="27"/>
  <c r="Q652" i="27"/>
  <c r="R241" i="27"/>
  <c r="Q7" i="27"/>
  <c r="R7" i="27"/>
  <c r="Q994" i="27"/>
  <c r="R994" i="27"/>
  <c r="Q992" i="27"/>
  <c r="R992" i="27"/>
  <c r="Q988" i="27"/>
  <c r="R988" i="27"/>
  <c r="Q984" i="27"/>
  <c r="R984" i="27"/>
  <c r="Q77" i="27"/>
  <c r="R77" i="27"/>
  <c r="Q982" i="27"/>
  <c r="R982" i="27"/>
  <c r="Q980" i="27"/>
  <c r="R980" i="27"/>
  <c r="Q976" i="27"/>
  <c r="R976" i="27"/>
  <c r="Q972" i="27"/>
  <c r="R972" i="27"/>
  <c r="Q88" i="27"/>
  <c r="R88" i="27"/>
  <c r="Q968" i="27"/>
  <c r="R968" i="27"/>
  <c r="Q964" i="27"/>
  <c r="R964" i="27"/>
  <c r="Q49" i="27"/>
  <c r="R49" i="27"/>
  <c r="Q959" i="27"/>
  <c r="R959" i="27"/>
  <c r="Q39" i="27"/>
  <c r="R39" i="27"/>
  <c r="Q953" i="27"/>
  <c r="R953" i="27"/>
  <c r="Q949" i="27"/>
  <c r="R949" i="27"/>
  <c r="Q945" i="27"/>
  <c r="R945" i="27"/>
  <c r="Q941" i="27"/>
  <c r="R941" i="27"/>
  <c r="Q114" i="27"/>
  <c r="R114" i="27"/>
  <c r="Q939" i="27"/>
  <c r="R939" i="27"/>
  <c r="Q32" i="27"/>
  <c r="R32" i="27"/>
  <c r="Q932" i="27"/>
  <c r="R932" i="27"/>
  <c r="Q930" i="27"/>
  <c r="R930" i="27"/>
  <c r="Q132" i="27"/>
  <c r="R132" i="27"/>
  <c r="Q928" i="27"/>
  <c r="R928" i="27"/>
  <c r="Q924" i="27"/>
  <c r="R924" i="27"/>
  <c r="Q94" i="27"/>
  <c r="R94" i="27"/>
  <c r="Q141" i="27"/>
  <c r="R141" i="27"/>
  <c r="Q137" i="27"/>
  <c r="R137" i="27"/>
  <c r="Q133" i="27"/>
  <c r="R133" i="27"/>
  <c r="Q919" i="27"/>
  <c r="R919" i="27"/>
  <c r="Q83" i="27"/>
  <c r="R83" i="27"/>
  <c r="Q5" i="27"/>
  <c r="R5" i="27"/>
  <c r="Q913" i="27"/>
  <c r="R913" i="27"/>
  <c r="Q909" i="27"/>
  <c r="R909" i="27"/>
  <c r="Q907" i="27"/>
  <c r="R907" i="27"/>
  <c r="Q111" i="27"/>
  <c r="R111" i="27"/>
  <c r="Q64" i="27"/>
  <c r="R64" i="27"/>
  <c r="Q93" i="27"/>
  <c r="R93" i="27"/>
  <c r="Q60" i="27"/>
  <c r="R60" i="27"/>
  <c r="Q901" i="27"/>
  <c r="R901" i="27"/>
  <c r="Q108" i="27"/>
  <c r="R108" i="27"/>
  <c r="Q95" i="27"/>
  <c r="R95" i="27"/>
  <c r="Q47" i="27"/>
  <c r="R47" i="27"/>
  <c r="Q43" i="27"/>
  <c r="R43" i="27"/>
  <c r="Q894" i="27"/>
  <c r="R894" i="27"/>
  <c r="Q890" i="27"/>
  <c r="R890" i="27"/>
  <c r="Q886" i="27"/>
  <c r="R886" i="27"/>
  <c r="Q882" i="27"/>
  <c r="R882" i="27"/>
  <c r="Q878" i="27"/>
  <c r="R878" i="27"/>
  <c r="Q876" i="27"/>
  <c r="R876" i="27"/>
  <c r="Q872" i="27"/>
  <c r="R872" i="27"/>
  <c r="Q868" i="27"/>
  <c r="R868" i="27"/>
  <c r="Q864" i="27"/>
  <c r="R864" i="27"/>
  <c r="Q860" i="27"/>
  <c r="R860" i="27"/>
  <c r="Q856" i="27"/>
  <c r="R856" i="27"/>
  <c r="Q852" i="27"/>
  <c r="R852" i="27"/>
  <c r="Q849" i="27"/>
  <c r="R849" i="27"/>
  <c r="Q845" i="27"/>
  <c r="R845" i="27"/>
  <c r="Q190" i="27"/>
  <c r="R190" i="27"/>
  <c r="Q840" i="27"/>
  <c r="R840" i="27"/>
  <c r="Q836" i="27"/>
  <c r="R836" i="27"/>
  <c r="Q833" i="27"/>
  <c r="R833" i="27"/>
  <c r="Q829" i="27"/>
  <c r="R829" i="27"/>
  <c r="Q825" i="27"/>
  <c r="R825" i="27"/>
  <c r="Q821" i="27"/>
  <c r="R821" i="27"/>
  <c r="Q817" i="27"/>
  <c r="R817" i="27"/>
  <c r="Q813" i="27"/>
  <c r="R813" i="27"/>
  <c r="Q809" i="27"/>
  <c r="R809" i="27"/>
  <c r="Q805" i="27"/>
  <c r="R805" i="27"/>
  <c r="Q802" i="27"/>
  <c r="R802" i="27"/>
  <c r="Q799" i="27"/>
  <c r="R799" i="27"/>
  <c r="Q76" i="27"/>
  <c r="R76" i="27"/>
  <c r="Q793" i="27"/>
  <c r="R793" i="27"/>
  <c r="Q788" i="27"/>
  <c r="R788" i="27"/>
  <c r="Q784" i="27"/>
  <c r="R784" i="27"/>
  <c r="R780" i="27"/>
  <c r="Q780" i="27"/>
  <c r="R776" i="27"/>
  <c r="Q776" i="27"/>
  <c r="R772" i="27"/>
  <c r="Q772" i="27"/>
  <c r="R768" i="27"/>
  <c r="Q768" i="27"/>
  <c r="R764" i="27"/>
  <c r="Q764" i="27"/>
  <c r="R760" i="27"/>
  <c r="Q760" i="27"/>
  <c r="R756" i="27"/>
  <c r="Q756" i="27"/>
  <c r="R191" i="27"/>
  <c r="Q191" i="27"/>
  <c r="R162" i="27"/>
  <c r="Q162" i="27"/>
  <c r="R158" i="27"/>
  <c r="Q158" i="27"/>
  <c r="R154" i="27"/>
  <c r="Q154" i="27"/>
  <c r="R150" i="27"/>
  <c r="Q150" i="27"/>
  <c r="R146" i="27"/>
  <c r="Q146" i="27"/>
  <c r="R751" i="27"/>
  <c r="Q751" i="27"/>
  <c r="R745" i="27"/>
  <c r="Q745" i="27"/>
  <c r="R741" i="27"/>
  <c r="Q741" i="27"/>
  <c r="R737" i="27"/>
  <c r="Q737" i="27"/>
  <c r="R734" i="27"/>
  <c r="Q734" i="27"/>
  <c r="R730" i="27"/>
  <c r="Q730" i="27"/>
  <c r="R726" i="27"/>
  <c r="Q726" i="27"/>
  <c r="R722" i="27"/>
  <c r="Q722" i="27"/>
  <c r="R721" i="27"/>
  <c r="Q721" i="27"/>
  <c r="R717" i="27"/>
  <c r="Q717" i="27"/>
  <c r="R713" i="27"/>
  <c r="Q713" i="27"/>
  <c r="R709" i="27"/>
  <c r="Q709" i="27"/>
  <c r="R705" i="27"/>
  <c r="Q705" i="27"/>
  <c r="R701" i="27"/>
  <c r="Q701" i="27"/>
  <c r="R697" i="27"/>
  <c r="Q697" i="27"/>
  <c r="R694" i="27"/>
  <c r="Q694" i="27"/>
  <c r="R690" i="27"/>
  <c r="Q690" i="27"/>
  <c r="R57" i="27"/>
  <c r="Q57" i="27"/>
  <c r="R687" i="27"/>
  <c r="Q687" i="27"/>
  <c r="R683" i="27"/>
  <c r="Q683" i="27"/>
  <c r="R679" i="27"/>
  <c r="Q679" i="27"/>
  <c r="R173" i="27"/>
  <c r="Q173" i="27"/>
  <c r="R672" i="27"/>
  <c r="Q672" i="27"/>
  <c r="R668" i="27"/>
  <c r="Q668" i="27"/>
  <c r="R664" i="27"/>
  <c r="Q664" i="27"/>
  <c r="R660" i="27"/>
  <c r="Q660" i="27"/>
  <c r="R656" i="27"/>
  <c r="Q656" i="27"/>
  <c r="R24" i="27"/>
  <c r="Q24" i="27"/>
  <c r="R19" i="27"/>
  <c r="Q19" i="27"/>
  <c r="R18" i="27"/>
  <c r="Q18" i="27"/>
  <c r="R648" i="27"/>
  <c r="Q648" i="27"/>
  <c r="R234" i="27"/>
  <c r="Q234" i="27"/>
  <c r="R647" i="27"/>
  <c r="Q647" i="27"/>
  <c r="R643" i="27"/>
  <c r="Q643" i="27"/>
  <c r="R637" i="27"/>
  <c r="Q637" i="27"/>
  <c r="R633" i="27"/>
  <c r="Q633" i="27"/>
  <c r="R629" i="27"/>
  <c r="Q629" i="27"/>
  <c r="R226" i="27"/>
  <c r="Q226" i="27"/>
  <c r="Q170" i="27"/>
  <c r="R170" i="27"/>
  <c r="Q8" i="27"/>
  <c r="R8" i="27"/>
  <c r="Q79" i="27"/>
  <c r="R79" i="27"/>
  <c r="Q978" i="27"/>
  <c r="R978" i="27"/>
  <c r="Q86" i="27"/>
  <c r="R86" i="27"/>
  <c r="Q961" i="27"/>
  <c r="R961" i="27"/>
  <c r="Q951" i="27"/>
  <c r="R951" i="27"/>
  <c r="Q116" i="27"/>
  <c r="R116" i="27"/>
  <c r="Q934" i="27"/>
  <c r="R934" i="27"/>
  <c r="Q102" i="27"/>
  <c r="R102" i="27"/>
  <c r="Q68" i="27"/>
  <c r="R68" i="27"/>
  <c r="Q135" i="27"/>
  <c r="R135" i="27"/>
  <c r="Q81" i="27"/>
  <c r="R81" i="27"/>
  <c r="Q109" i="27"/>
  <c r="R109" i="27"/>
  <c r="Q99" i="27"/>
  <c r="R99" i="27"/>
  <c r="Q72" i="27"/>
  <c r="R72" i="27"/>
  <c r="Q45" i="27"/>
  <c r="R45" i="27"/>
  <c r="Q888" i="27"/>
  <c r="R888" i="27"/>
  <c r="Q238" i="27"/>
  <c r="R238" i="27"/>
  <c r="Q866" i="27"/>
  <c r="R866" i="27"/>
  <c r="Q854" i="27"/>
  <c r="R854" i="27"/>
  <c r="Q843" i="27"/>
  <c r="R843" i="27"/>
  <c r="Q30" i="27"/>
  <c r="R30" i="27"/>
  <c r="Q823" i="27"/>
  <c r="R823" i="27"/>
  <c r="Q797" i="27"/>
  <c r="R797" i="27"/>
  <c r="Q786" i="27"/>
  <c r="R786" i="27"/>
  <c r="R774" i="27"/>
  <c r="Q774" i="27"/>
  <c r="R762" i="27"/>
  <c r="Q762" i="27"/>
  <c r="R754" i="27"/>
  <c r="Q754" i="27"/>
  <c r="R152" i="27"/>
  <c r="Q152" i="27"/>
  <c r="R743" i="27"/>
  <c r="Q743" i="27"/>
  <c r="R732" i="27"/>
  <c r="Q732" i="27"/>
  <c r="R36" i="27"/>
  <c r="Q36" i="27"/>
  <c r="R703" i="27"/>
  <c r="Q703" i="27"/>
  <c r="R670" i="27"/>
  <c r="Q670" i="27"/>
  <c r="Q172" i="27"/>
  <c r="R172" i="27"/>
  <c r="R171" i="27"/>
  <c r="Q171" i="27"/>
  <c r="R997" i="27"/>
  <c r="Q997" i="27"/>
  <c r="R9" i="27"/>
  <c r="Q9" i="27"/>
  <c r="R991" i="27"/>
  <c r="Q991" i="27"/>
  <c r="R987" i="27"/>
  <c r="Q987" i="27"/>
  <c r="R80" i="27"/>
  <c r="Q80" i="27"/>
  <c r="R983" i="27"/>
  <c r="Q983" i="27"/>
  <c r="R187" i="27"/>
  <c r="Q187" i="27"/>
  <c r="R979" i="27"/>
  <c r="Q979" i="27"/>
  <c r="R975" i="27"/>
  <c r="Q975" i="27"/>
  <c r="R971" i="27"/>
  <c r="Q971" i="27"/>
  <c r="R87" i="27"/>
  <c r="Q87" i="27"/>
  <c r="R967" i="27"/>
  <c r="Q967" i="27"/>
  <c r="R69" i="27"/>
  <c r="Q69" i="27"/>
  <c r="R962" i="27"/>
  <c r="Q962" i="27"/>
  <c r="R958" i="27"/>
  <c r="Q958" i="27"/>
  <c r="R955" i="27"/>
  <c r="Q955" i="27"/>
  <c r="R952" i="27"/>
  <c r="Q952" i="27"/>
  <c r="R948" i="27"/>
  <c r="Q948" i="27"/>
  <c r="R944" i="27"/>
  <c r="Q944" i="27"/>
  <c r="R117" i="27"/>
  <c r="Q117" i="27"/>
  <c r="R113" i="27"/>
  <c r="Q113" i="27"/>
  <c r="R938" i="27"/>
  <c r="Q938" i="27"/>
  <c r="R935" i="27"/>
  <c r="Q935" i="27"/>
  <c r="R931" i="27"/>
  <c r="Q931" i="27"/>
  <c r="R929" i="27"/>
  <c r="Q929" i="27"/>
  <c r="R131" i="27"/>
  <c r="Q131" i="27"/>
  <c r="R927" i="27"/>
  <c r="Q927" i="27"/>
  <c r="R923" i="27"/>
  <c r="Q923" i="27"/>
  <c r="R66" i="27"/>
  <c r="Q66" i="27"/>
  <c r="R140" i="27"/>
  <c r="Q140" i="27"/>
  <c r="R136" i="27"/>
  <c r="Q136" i="27"/>
  <c r="R922" i="27"/>
  <c r="Q922" i="27"/>
  <c r="R918" i="27"/>
  <c r="Q918" i="27"/>
  <c r="R82" i="27"/>
  <c r="Q82" i="27"/>
  <c r="R916" i="27"/>
  <c r="Q916" i="27"/>
  <c r="R912" i="27"/>
  <c r="Q912" i="27"/>
  <c r="R11" i="27"/>
  <c r="Q11" i="27"/>
  <c r="R906" i="27"/>
  <c r="Q906" i="27"/>
  <c r="R110" i="27"/>
  <c r="Q110" i="27"/>
  <c r="R63" i="27"/>
  <c r="Q63" i="27"/>
  <c r="R61" i="27"/>
  <c r="Q61" i="27"/>
  <c r="R59" i="27"/>
  <c r="Q59" i="27"/>
  <c r="R900" i="27"/>
  <c r="Q900" i="27"/>
  <c r="R70" i="27"/>
  <c r="Q70" i="27"/>
  <c r="R898" i="27"/>
  <c r="Q898" i="27"/>
  <c r="R46" i="27"/>
  <c r="Q46" i="27"/>
  <c r="R31" i="27"/>
  <c r="Q31" i="27"/>
  <c r="R893" i="27"/>
  <c r="Q893" i="27"/>
  <c r="R889" i="27"/>
  <c r="Q889" i="27"/>
  <c r="R885" i="27"/>
  <c r="Q885" i="27"/>
  <c r="R881" i="27"/>
  <c r="Q881" i="27"/>
  <c r="R239" i="27"/>
  <c r="Q239" i="27"/>
  <c r="R875" i="27"/>
  <c r="Q875" i="27"/>
  <c r="R871" i="27"/>
  <c r="Q871" i="27"/>
  <c r="R867" i="27"/>
  <c r="Q867" i="27"/>
  <c r="R863" i="27"/>
  <c r="Q863" i="27"/>
  <c r="R859" i="27"/>
  <c r="Q859" i="27"/>
  <c r="R855" i="27"/>
  <c r="Q855" i="27"/>
  <c r="R851" i="27"/>
  <c r="Q851" i="27"/>
  <c r="R848" i="27"/>
  <c r="Q848" i="27"/>
  <c r="R844" i="27"/>
  <c r="Q844" i="27"/>
  <c r="R189" i="27"/>
  <c r="Q189" i="27"/>
  <c r="R839" i="27"/>
  <c r="Q839" i="27"/>
  <c r="R835" i="27"/>
  <c r="Q835" i="27"/>
  <c r="R832" i="27"/>
  <c r="Q832" i="27"/>
  <c r="R828" i="27"/>
  <c r="Q828" i="27"/>
  <c r="R824" i="27"/>
  <c r="Q824" i="27"/>
  <c r="R820" i="27"/>
  <c r="Q820" i="27"/>
  <c r="R816" i="27"/>
  <c r="Q816" i="27"/>
  <c r="R812" i="27"/>
  <c r="Q812" i="27"/>
  <c r="R808" i="27"/>
  <c r="Q808" i="27"/>
  <c r="R804" i="27"/>
  <c r="Q804" i="27"/>
  <c r="R174" i="27"/>
  <c r="Q174" i="27"/>
  <c r="R798" i="27"/>
  <c r="Q798" i="27"/>
  <c r="R75" i="27"/>
  <c r="Q75" i="27"/>
  <c r="R792" i="27"/>
  <c r="Q792" i="27"/>
  <c r="R787" i="27"/>
  <c r="Q787" i="27"/>
  <c r="Q783" i="27"/>
  <c r="R783" i="27"/>
  <c r="R779" i="27"/>
  <c r="Q779" i="27"/>
  <c r="R775" i="27"/>
  <c r="Q775" i="27"/>
  <c r="R771" i="27"/>
  <c r="Q771" i="27"/>
  <c r="R767" i="27"/>
  <c r="Q767" i="27"/>
  <c r="R763" i="27"/>
  <c r="Q763" i="27"/>
  <c r="R759" i="27"/>
  <c r="Q759" i="27"/>
  <c r="R755" i="27"/>
  <c r="Q755" i="27"/>
  <c r="R38" i="27"/>
  <c r="Q38" i="27"/>
  <c r="R161" i="27"/>
  <c r="Q161" i="27"/>
  <c r="R157" i="27"/>
  <c r="Q157" i="27"/>
  <c r="R153" i="27"/>
  <c r="Q153" i="27"/>
  <c r="R149" i="27"/>
  <c r="Q149" i="27"/>
  <c r="R145" i="27"/>
  <c r="Q145" i="27"/>
  <c r="R749" i="27"/>
  <c r="Q749" i="27"/>
  <c r="R744" i="27"/>
  <c r="Q744" i="27"/>
  <c r="R740" i="27"/>
  <c r="Q740" i="27"/>
  <c r="R736" i="27"/>
  <c r="Q736" i="27"/>
  <c r="R733" i="27"/>
  <c r="Q733" i="27"/>
  <c r="R729" i="27"/>
  <c r="Q729" i="27"/>
  <c r="R725" i="27"/>
  <c r="Q725" i="27"/>
  <c r="R37" i="27"/>
  <c r="Q37" i="27"/>
  <c r="R720" i="27"/>
  <c r="Q720" i="27"/>
  <c r="R716" i="27"/>
  <c r="Q716" i="27"/>
  <c r="R712" i="27"/>
  <c r="Q712" i="27"/>
  <c r="R708" i="27"/>
  <c r="Q708" i="27"/>
  <c r="R704" i="27"/>
  <c r="Q704" i="27"/>
  <c r="R700" i="27"/>
  <c r="Q700" i="27"/>
  <c r="R29" i="27"/>
  <c r="Q29" i="27"/>
  <c r="R693" i="27"/>
  <c r="Q693" i="27"/>
  <c r="R107" i="27"/>
  <c r="Q107" i="27"/>
  <c r="R56" i="27"/>
  <c r="Q56" i="27"/>
  <c r="R686" i="27"/>
  <c r="Q686" i="27"/>
  <c r="R682" i="27"/>
  <c r="Q682" i="27"/>
  <c r="R678" i="27"/>
  <c r="Q678" i="27"/>
  <c r="R675" i="27"/>
  <c r="Q675" i="27"/>
  <c r="R671" i="27"/>
  <c r="Q671" i="27"/>
  <c r="R667" i="27"/>
  <c r="Q667" i="27"/>
  <c r="R663" i="27"/>
  <c r="Q663" i="27"/>
  <c r="R659" i="27"/>
  <c r="Q659" i="27"/>
  <c r="R23" i="27"/>
  <c r="Q23" i="27"/>
  <c r="R22" i="27"/>
  <c r="Q22" i="27"/>
  <c r="R653" i="27"/>
  <c r="Q653" i="27"/>
  <c r="Q996" i="27"/>
  <c r="R996" i="27"/>
  <c r="Q990" i="27"/>
  <c r="R990" i="27"/>
  <c r="Q194" i="27"/>
  <c r="R194" i="27"/>
  <c r="Q970" i="27"/>
  <c r="R970" i="27"/>
  <c r="Q963" i="27"/>
  <c r="R963" i="27"/>
  <c r="Q33" i="27"/>
  <c r="R33" i="27"/>
  <c r="Q943" i="27"/>
  <c r="R943" i="27"/>
  <c r="Q112" i="27"/>
  <c r="R112" i="27"/>
  <c r="Q104" i="27"/>
  <c r="R104" i="27"/>
  <c r="Q926" i="27"/>
  <c r="R926" i="27"/>
  <c r="Q139" i="27"/>
  <c r="R139" i="27"/>
  <c r="Q921" i="27"/>
  <c r="R921" i="27"/>
  <c r="Q915" i="27"/>
  <c r="R915" i="27"/>
  <c r="Q10" i="27"/>
  <c r="R10" i="27"/>
  <c r="Q4" i="27"/>
  <c r="R4" i="27"/>
  <c r="Q899" i="27"/>
  <c r="R899" i="27"/>
  <c r="Q896" i="27"/>
  <c r="R896" i="27"/>
  <c r="Q884" i="27"/>
  <c r="R884" i="27"/>
  <c r="Q874" i="27"/>
  <c r="R874" i="27"/>
  <c r="Q862" i="27"/>
  <c r="R862" i="27"/>
  <c r="Q175" i="27"/>
  <c r="R175" i="27"/>
  <c r="Q838" i="27"/>
  <c r="R838" i="27"/>
  <c r="Q827" i="27"/>
  <c r="R827" i="27"/>
  <c r="Q819" i="27"/>
  <c r="R819" i="27"/>
  <c r="Q807" i="27"/>
  <c r="R807" i="27"/>
  <c r="Q801" i="27"/>
  <c r="R801" i="27"/>
  <c r="Q795" i="27"/>
  <c r="R795" i="27"/>
  <c r="R778" i="27"/>
  <c r="Q778" i="27"/>
  <c r="R766" i="27"/>
  <c r="Q766" i="27"/>
  <c r="R758" i="27"/>
  <c r="Q758" i="27"/>
  <c r="R160" i="27"/>
  <c r="Q160" i="27"/>
  <c r="R148" i="27"/>
  <c r="Q148" i="27"/>
  <c r="R144" i="27"/>
  <c r="Q144" i="27"/>
  <c r="R735" i="27"/>
  <c r="Q735" i="27"/>
  <c r="R728" i="27"/>
  <c r="Q728" i="27"/>
  <c r="R719" i="27"/>
  <c r="Q719" i="27"/>
  <c r="R711" i="27"/>
  <c r="Q711" i="27"/>
  <c r="R699" i="27"/>
  <c r="Q699" i="27"/>
  <c r="R692" i="27"/>
  <c r="Q692" i="27"/>
  <c r="R689" i="27"/>
  <c r="Q689" i="27"/>
  <c r="R681" i="27"/>
  <c r="Q681" i="27"/>
  <c r="R674" i="27"/>
  <c r="Q674" i="27"/>
  <c r="R662" i="27"/>
  <c r="Q662" i="27"/>
  <c r="R655" i="27"/>
  <c r="Q655" i="27"/>
  <c r="R21" i="27"/>
  <c r="Q21" i="27"/>
  <c r="R105" i="27"/>
  <c r="Q105" i="27"/>
  <c r="R995" i="27"/>
  <c r="Q995" i="27"/>
  <c r="R993" i="27"/>
  <c r="Q993" i="27"/>
  <c r="R989" i="27"/>
  <c r="Q989" i="27"/>
  <c r="R985" i="27"/>
  <c r="Q985" i="27"/>
  <c r="R78" i="27"/>
  <c r="Q78" i="27"/>
  <c r="R193" i="27"/>
  <c r="Q193" i="27"/>
  <c r="R981" i="27"/>
  <c r="Q981" i="27"/>
  <c r="R977" i="27"/>
  <c r="Q977" i="27"/>
  <c r="R973" i="27"/>
  <c r="Q973" i="27"/>
  <c r="R969" i="27"/>
  <c r="Q969" i="27"/>
  <c r="R85" i="27"/>
  <c r="Q85" i="27"/>
  <c r="R965" i="27"/>
  <c r="Q965" i="27"/>
  <c r="R50" i="27"/>
  <c r="Q50" i="27"/>
  <c r="R960" i="27"/>
  <c r="Q960" i="27"/>
  <c r="R40" i="27"/>
  <c r="Q40" i="27"/>
  <c r="R954" i="27"/>
  <c r="Q954" i="27"/>
  <c r="R950" i="27"/>
  <c r="Q950" i="27"/>
  <c r="R946" i="27"/>
  <c r="Q946" i="27"/>
  <c r="R942" i="27"/>
  <c r="Q942" i="27"/>
  <c r="R115" i="27"/>
  <c r="Q115" i="27"/>
  <c r="R940" i="27"/>
  <c r="Q940" i="27"/>
  <c r="R936" i="27"/>
  <c r="Q936" i="27"/>
  <c r="R933" i="27"/>
  <c r="Q933" i="27"/>
  <c r="R103" i="27"/>
  <c r="Q103" i="27"/>
  <c r="R101" i="27"/>
  <c r="Q101" i="27"/>
  <c r="R129" i="27"/>
  <c r="Q129" i="27"/>
  <c r="R925" i="27"/>
  <c r="Q925" i="27"/>
  <c r="R67" i="27"/>
  <c r="Q67" i="27"/>
  <c r="R142" i="27"/>
  <c r="Q142" i="27"/>
  <c r="R138" i="27"/>
  <c r="Q138" i="27"/>
  <c r="R134" i="27"/>
  <c r="Q134" i="27"/>
  <c r="R920" i="27"/>
  <c r="Q920" i="27"/>
  <c r="R84" i="27"/>
  <c r="Q84" i="27"/>
  <c r="R6" i="27"/>
  <c r="Q6" i="27"/>
  <c r="R914" i="27"/>
  <c r="Q914" i="27"/>
  <c r="R910" i="27"/>
  <c r="Q910" i="27"/>
  <c r="R908" i="27"/>
  <c r="Q908" i="27"/>
  <c r="R904" i="27"/>
  <c r="Q904" i="27"/>
  <c r="R65" i="27"/>
  <c r="Q65" i="27"/>
  <c r="R62" i="27"/>
  <c r="Q62" i="27"/>
  <c r="R51" i="27"/>
  <c r="Q51" i="27"/>
  <c r="R902" i="27"/>
  <c r="Q902" i="27"/>
  <c r="R71" i="27"/>
  <c r="Q71" i="27"/>
  <c r="R96" i="27"/>
  <c r="Q96" i="27"/>
  <c r="R48" i="27"/>
  <c r="Q48" i="27"/>
  <c r="R44" i="27"/>
  <c r="Q44" i="27"/>
  <c r="R895" i="27"/>
  <c r="Q895" i="27"/>
  <c r="R891" i="27"/>
  <c r="Q891" i="27"/>
  <c r="R887" i="27"/>
  <c r="Q887" i="27"/>
  <c r="R883" i="27"/>
  <c r="Q883" i="27"/>
  <c r="R879" i="27"/>
  <c r="Q879" i="27"/>
  <c r="R877" i="27"/>
  <c r="Q877" i="27"/>
  <c r="R873" i="27"/>
  <c r="Q873" i="27"/>
  <c r="R869" i="27"/>
  <c r="Q869" i="27"/>
  <c r="R865" i="27"/>
  <c r="Q865" i="27"/>
  <c r="R861" i="27"/>
  <c r="Q861" i="27"/>
  <c r="R857" i="27"/>
  <c r="Q857" i="27"/>
  <c r="R853" i="27"/>
  <c r="Q853" i="27"/>
  <c r="R850" i="27"/>
  <c r="Q850" i="27"/>
  <c r="R846" i="27"/>
  <c r="Q846" i="27"/>
  <c r="R842" i="27"/>
  <c r="Q842" i="27"/>
  <c r="R841" i="27"/>
  <c r="Q841" i="27"/>
  <c r="R128" i="27"/>
  <c r="Q128" i="27"/>
  <c r="R834" i="27"/>
  <c r="Q834" i="27"/>
  <c r="R822" i="27"/>
  <c r="Q822" i="27"/>
  <c r="R818" i="27"/>
  <c r="Q818" i="27"/>
  <c r="R814" i="27"/>
  <c r="Q814" i="27"/>
  <c r="R810" i="27"/>
  <c r="Q810" i="27"/>
  <c r="R806" i="27"/>
  <c r="Q806" i="27"/>
  <c r="R803" i="27"/>
  <c r="Q803" i="27"/>
  <c r="R800" i="27"/>
  <c r="Q800" i="27"/>
  <c r="R796" i="27"/>
  <c r="Q796" i="27"/>
  <c r="R794" i="27"/>
  <c r="Q794" i="27"/>
  <c r="R789" i="27"/>
  <c r="Q789" i="27"/>
  <c r="R785" i="27"/>
  <c r="Q785" i="27"/>
  <c r="R781" i="27"/>
  <c r="Q781" i="27"/>
  <c r="R777" i="27"/>
  <c r="Q777" i="27"/>
  <c r="R773" i="27"/>
  <c r="Q773" i="27"/>
  <c r="R769" i="27"/>
  <c r="Q769" i="27"/>
  <c r="R765" i="27"/>
  <c r="Q765" i="27"/>
  <c r="R761" i="27"/>
  <c r="Q761" i="27"/>
  <c r="R757" i="27"/>
  <c r="Q757" i="27"/>
  <c r="R192" i="27"/>
  <c r="Q192" i="27"/>
  <c r="R752" i="27"/>
  <c r="Q752" i="27"/>
  <c r="R159" i="27"/>
  <c r="Q159" i="27"/>
  <c r="R155" i="27"/>
  <c r="Q155" i="27"/>
  <c r="R151" i="27"/>
  <c r="Q151" i="27"/>
  <c r="R147" i="27"/>
  <c r="Q147" i="27"/>
  <c r="R143" i="27"/>
  <c r="Q143" i="27"/>
  <c r="R746" i="27"/>
  <c r="Q746" i="27"/>
  <c r="R742" i="27"/>
  <c r="Q742" i="27"/>
  <c r="R738" i="27"/>
  <c r="Q738" i="27"/>
  <c r="R34" i="27"/>
  <c r="Q34" i="27"/>
  <c r="R731" i="27"/>
  <c r="Q731" i="27"/>
  <c r="R727" i="27"/>
  <c r="Q727" i="27"/>
  <c r="R723" i="27"/>
  <c r="Q723" i="27"/>
  <c r="R35" i="27"/>
  <c r="Q35" i="27"/>
  <c r="R718" i="27"/>
  <c r="Q718" i="27"/>
  <c r="R714" i="27"/>
  <c r="Q714" i="27"/>
  <c r="R710" i="27"/>
  <c r="Q710" i="27"/>
  <c r="R706" i="27"/>
  <c r="Q706" i="27"/>
  <c r="R702" i="27"/>
  <c r="Q702" i="27"/>
  <c r="R698" i="27"/>
  <c r="Q698" i="27"/>
  <c r="R695" i="27"/>
  <c r="Q695" i="27"/>
  <c r="R691" i="27"/>
  <c r="Q691" i="27"/>
  <c r="R58" i="27"/>
  <c r="Q58" i="27"/>
  <c r="R688" i="27"/>
  <c r="Q688" i="27"/>
  <c r="R680" i="27"/>
  <c r="Q680" i="27"/>
  <c r="R676" i="27"/>
  <c r="Q676" i="27"/>
  <c r="R673" i="27"/>
  <c r="Q673" i="27"/>
  <c r="R669" i="27"/>
  <c r="Q669" i="27"/>
  <c r="R665" i="27"/>
  <c r="Q665" i="27"/>
  <c r="R661" i="27"/>
  <c r="Q661" i="27"/>
  <c r="R657" i="27"/>
  <c r="Q657" i="27"/>
  <c r="R26" i="27"/>
  <c r="Q26" i="27"/>
  <c r="R654" i="27"/>
  <c r="Q654" i="27"/>
  <c r="R20" i="27"/>
  <c r="Q20" i="27"/>
  <c r="R651" i="27"/>
  <c r="Q651" i="27"/>
  <c r="R649" i="27"/>
  <c r="Q649" i="27"/>
  <c r="R235" i="27"/>
  <c r="Q235" i="27"/>
  <c r="R231" i="27"/>
  <c r="Q231" i="27"/>
  <c r="R644" i="27"/>
  <c r="Q644" i="27"/>
  <c r="R642" i="27"/>
  <c r="Q642" i="27"/>
  <c r="R638" i="27"/>
  <c r="Q638" i="27"/>
  <c r="R634" i="27"/>
  <c r="Q634" i="27"/>
  <c r="R630" i="27"/>
  <c r="Q630" i="27"/>
  <c r="R227" i="27"/>
  <c r="Q227" i="27"/>
  <c r="R623" i="27"/>
  <c r="Q623" i="27"/>
  <c r="R619" i="27"/>
  <c r="Q619" i="27"/>
  <c r="R615" i="27"/>
  <c r="Q615" i="27"/>
  <c r="R611" i="27"/>
  <c r="Q611" i="27"/>
  <c r="R607" i="27"/>
  <c r="Q607" i="27"/>
  <c r="R603" i="27"/>
  <c r="Q603" i="27"/>
  <c r="R182" i="27"/>
  <c r="Q182" i="27"/>
  <c r="R597" i="27"/>
  <c r="Q597" i="27"/>
  <c r="R595" i="27"/>
  <c r="Q595" i="27"/>
  <c r="R591" i="27"/>
  <c r="Q591" i="27"/>
  <c r="R587" i="27"/>
  <c r="Q587" i="27"/>
  <c r="R583" i="27"/>
  <c r="Q583" i="27"/>
  <c r="R579" i="27"/>
  <c r="Q579" i="27"/>
  <c r="R575" i="27"/>
  <c r="Q575" i="27"/>
  <c r="R571" i="27"/>
  <c r="Q571" i="27"/>
  <c r="R567" i="27"/>
  <c r="Q567" i="27"/>
  <c r="R563" i="27"/>
  <c r="Q563" i="27"/>
  <c r="R120" i="27"/>
  <c r="Q120" i="27"/>
  <c r="R558" i="27"/>
  <c r="Q558" i="27"/>
  <c r="R556" i="27"/>
  <c r="Q556" i="27"/>
  <c r="R552" i="27"/>
  <c r="Q552" i="27"/>
  <c r="R548" i="27"/>
  <c r="Q548" i="27"/>
  <c r="R544" i="27"/>
  <c r="Q544" i="27"/>
  <c r="R542" i="27"/>
  <c r="Q542" i="27"/>
  <c r="R540" i="27"/>
  <c r="Q540" i="27"/>
  <c r="R536" i="27"/>
  <c r="Q536" i="27"/>
  <c r="R251" i="27"/>
  <c r="R252" i="27"/>
  <c r="R203" i="27"/>
  <c r="R205" i="27"/>
  <c r="R254" i="27"/>
  <c r="R206" i="27"/>
  <c r="R208" i="27"/>
  <c r="R255" i="27"/>
  <c r="R257" i="27"/>
  <c r="R258" i="27"/>
  <c r="R260" i="27"/>
  <c r="R210" i="27"/>
  <c r="R262" i="27"/>
  <c r="R264" i="27"/>
  <c r="R266" i="27"/>
  <c r="R269" i="27"/>
  <c r="R271" i="27"/>
  <c r="R273" i="27"/>
  <c r="R275" i="27"/>
  <c r="R277" i="27"/>
  <c r="R279" i="27"/>
  <c r="R281" i="27"/>
  <c r="R283" i="27"/>
  <c r="R284" i="27"/>
  <c r="R286" i="27"/>
  <c r="R288" i="27"/>
  <c r="R290" i="27"/>
  <c r="R292" i="27"/>
  <c r="R293" i="27"/>
  <c r="R295" i="27"/>
  <c r="R297" i="27"/>
  <c r="R299" i="27"/>
  <c r="R301" i="27"/>
  <c r="R303" i="27"/>
  <c r="R305" i="27"/>
  <c r="R307" i="27"/>
  <c r="R309" i="27"/>
  <c r="R311" i="27"/>
  <c r="R314" i="27"/>
  <c r="R316" i="27"/>
  <c r="R319" i="27"/>
  <c r="R321" i="27"/>
  <c r="R323" i="27"/>
  <c r="R325" i="27"/>
  <c r="R327" i="27"/>
  <c r="R329" i="27"/>
  <c r="R331" i="27"/>
  <c r="R333" i="27"/>
  <c r="R334" i="27"/>
  <c r="R336" i="27"/>
  <c r="R338" i="27"/>
  <c r="R340" i="27"/>
  <c r="R342" i="27"/>
  <c r="R344" i="27"/>
  <c r="R346" i="27"/>
  <c r="R348" i="27"/>
  <c r="R350" i="27"/>
  <c r="R352" i="27"/>
  <c r="R354" i="27"/>
  <c r="R356" i="27"/>
  <c r="R177" i="27"/>
  <c r="R179" i="27"/>
  <c r="R181" i="27"/>
  <c r="R359" i="27"/>
  <c r="R361" i="27"/>
  <c r="R53" i="27"/>
  <c r="R55" i="27"/>
  <c r="R364" i="27"/>
  <c r="R366" i="27"/>
  <c r="R368" i="27"/>
  <c r="R370" i="27"/>
  <c r="R372" i="27"/>
  <c r="R374" i="27"/>
  <c r="R376" i="27"/>
  <c r="R378" i="27"/>
  <c r="R164" i="27"/>
  <c r="R166" i="27"/>
  <c r="R381" i="27"/>
  <c r="R383" i="27"/>
  <c r="R385" i="27"/>
  <c r="R387" i="27"/>
  <c r="R389" i="27"/>
  <c r="R391" i="27"/>
  <c r="R393" i="27"/>
  <c r="R395" i="27"/>
  <c r="R397" i="27"/>
  <c r="R399" i="27"/>
  <c r="R401" i="27"/>
  <c r="R403" i="27"/>
  <c r="R405" i="27"/>
  <c r="R407" i="27"/>
  <c r="R409" i="27"/>
  <c r="R411" i="27"/>
  <c r="R413" i="27"/>
  <c r="R89" i="27"/>
  <c r="R91" i="27"/>
  <c r="R415" i="27"/>
  <c r="R417" i="27"/>
  <c r="R419" i="27"/>
  <c r="R420" i="27"/>
  <c r="R421" i="27"/>
  <c r="R423" i="27"/>
  <c r="R425" i="27"/>
  <c r="R427" i="27"/>
  <c r="R429" i="27"/>
  <c r="R431" i="27"/>
  <c r="R433" i="27"/>
  <c r="R435" i="27"/>
  <c r="R437" i="27"/>
  <c r="R439" i="27"/>
  <c r="R441" i="27"/>
  <c r="R443" i="27"/>
  <c r="R214" i="27"/>
  <c r="R216" i="27"/>
  <c r="R445" i="27"/>
  <c r="R447" i="27"/>
  <c r="R449" i="27"/>
  <c r="R97" i="27"/>
  <c r="R452" i="27"/>
  <c r="R454" i="27"/>
  <c r="R456" i="27"/>
  <c r="R458" i="27"/>
  <c r="R460" i="27"/>
  <c r="R462" i="27"/>
  <c r="R464" i="27"/>
  <c r="R168" i="27"/>
  <c r="R465" i="27"/>
  <c r="R466" i="27"/>
  <c r="R468" i="27"/>
  <c r="R470" i="27"/>
  <c r="R472" i="27"/>
  <c r="R474" i="27"/>
  <c r="R476" i="27"/>
  <c r="R478" i="27"/>
  <c r="R480" i="27"/>
  <c r="R482" i="27"/>
  <c r="R484" i="27"/>
  <c r="R486" i="27"/>
  <c r="R488" i="27"/>
  <c r="R490" i="27"/>
  <c r="R492" i="27"/>
  <c r="R494" i="27"/>
  <c r="R496" i="27"/>
  <c r="R498" i="27"/>
  <c r="R500" i="27"/>
  <c r="R502" i="27"/>
  <c r="R504" i="27"/>
  <c r="R505" i="27"/>
  <c r="R507" i="27"/>
  <c r="Q518" i="27"/>
  <c r="Q521" i="27"/>
  <c r="Q528" i="27"/>
  <c r="Q532" i="27"/>
  <c r="R650" i="27"/>
  <c r="Q650" i="27"/>
  <c r="R237" i="27"/>
  <c r="Q237" i="27"/>
  <c r="R233" i="27"/>
  <c r="Q233" i="27"/>
  <c r="R646" i="27"/>
  <c r="Q646" i="27"/>
  <c r="R42" i="27"/>
  <c r="Q42" i="27"/>
  <c r="R640" i="27"/>
  <c r="Q640" i="27"/>
  <c r="R636" i="27"/>
  <c r="Q636" i="27"/>
  <c r="R632" i="27"/>
  <c r="Q632" i="27"/>
  <c r="R628" i="27"/>
  <c r="Q628" i="27"/>
  <c r="R626" i="27"/>
  <c r="Q626" i="27"/>
  <c r="R622" i="27"/>
  <c r="Q622" i="27"/>
  <c r="R618" i="27"/>
  <c r="Q618" i="27"/>
  <c r="R614" i="27"/>
  <c r="Q614" i="27"/>
  <c r="R610" i="27"/>
  <c r="Q610" i="27"/>
  <c r="R606" i="27"/>
  <c r="Q606" i="27"/>
  <c r="R602" i="27"/>
  <c r="Q602" i="27"/>
  <c r="R225" i="27"/>
  <c r="Q225" i="27"/>
  <c r="R594" i="27"/>
  <c r="Q594" i="27"/>
  <c r="R590" i="27"/>
  <c r="Q590" i="27"/>
  <c r="R586" i="27"/>
  <c r="Q586" i="27"/>
  <c r="R582" i="27"/>
  <c r="Q582" i="27"/>
  <c r="R578" i="27"/>
  <c r="Q578" i="27"/>
  <c r="R574" i="27"/>
  <c r="Q574" i="27"/>
  <c r="R570" i="27"/>
  <c r="Q570" i="27"/>
  <c r="R566" i="27"/>
  <c r="Q566" i="27"/>
  <c r="R562" i="27"/>
  <c r="Q562" i="27"/>
  <c r="R561" i="27"/>
  <c r="Q561" i="27"/>
  <c r="R557" i="27"/>
  <c r="Q557" i="27"/>
  <c r="R555" i="27"/>
  <c r="Q555" i="27"/>
  <c r="R551" i="27"/>
  <c r="Q551" i="27"/>
  <c r="R547" i="27"/>
  <c r="Q547" i="27"/>
  <c r="R15" i="27"/>
  <c r="Q15" i="27"/>
  <c r="R541" i="27"/>
  <c r="Q541" i="27"/>
  <c r="R539" i="27"/>
  <c r="Q539" i="27"/>
  <c r="R535" i="27"/>
  <c r="Q535" i="27"/>
  <c r="Q123" i="27"/>
  <c r="Q201" i="27"/>
  <c r="Q202" i="27"/>
  <c r="Q204" i="27"/>
  <c r="Q253" i="27"/>
  <c r="Q118" i="27"/>
  <c r="Q207" i="27"/>
  <c r="Q209" i="27"/>
  <c r="Q256" i="27"/>
  <c r="Q119" i="27"/>
  <c r="Q259" i="27"/>
  <c r="Q261" i="27"/>
  <c r="Q211" i="27"/>
  <c r="Q263" i="27"/>
  <c r="Q265" i="27"/>
  <c r="Q268" i="27"/>
  <c r="Q270" i="27"/>
  <c r="Q272" i="27"/>
  <c r="Q274" i="27"/>
  <c r="Q276" i="27"/>
  <c r="Q278" i="27"/>
  <c r="Q280" i="27"/>
  <c r="Q282" i="27"/>
  <c r="Q212" i="27"/>
  <c r="Q285" i="27"/>
  <c r="Q287" i="27"/>
  <c r="Q289" i="27"/>
  <c r="Q291" i="27"/>
  <c r="Q213" i="27"/>
  <c r="Q294" i="27"/>
  <c r="Q296" i="27"/>
  <c r="Q298" i="27"/>
  <c r="Q300" i="27"/>
  <c r="Q302" i="27"/>
  <c r="Q304" i="27"/>
  <c r="Q306" i="27"/>
  <c r="Q308" i="27"/>
  <c r="Q310" i="27"/>
  <c r="Q312" i="27"/>
  <c r="Q313" i="27"/>
  <c r="Q315" i="27"/>
  <c r="Q317" i="27"/>
  <c r="Q318" i="27"/>
  <c r="Q320" i="27"/>
  <c r="Q322" i="27"/>
  <c r="Q324" i="27"/>
  <c r="Q326" i="27"/>
  <c r="Q328" i="27"/>
  <c r="Q330" i="27"/>
  <c r="Q332" i="27"/>
  <c r="Q335" i="27"/>
  <c r="Q337" i="27"/>
  <c r="Q339" i="27"/>
  <c r="Q341" i="27"/>
  <c r="Q343" i="27"/>
  <c r="Q345" i="27"/>
  <c r="Q347" i="27"/>
  <c r="Q349" i="27"/>
  <c r="Q351" i="27"/>
  <c r="Q353" i="27"/>
  <c r="Q355" i="27"/>
  <c r="Q357" i="27"/>
  <c r="Q178" i="27"/>
  <c r="Q180" i="27"/>
  <c r="Q358" i="27"/>
  <c r="Q360" i="27"/>
  <c r="Q362" i="27"/>
  <c r="Q54" i="27"/>
  <c r="Q363" i="27"/>
  <c r="Q365" i="27"/>
  <c r="Q367" i="27"/>
  <c r="Q369" i="27"/>
  <c r="Q371" i="27"/>
  <c r="Q373" i="27"/>
  <c r="Q375" i="27"/>
  <c r="Q377" i="27"/>
  <c r="Q379" i="27"/>
  <c r="Q165" i="27"/>
  <c r="Q380" i="27"/>
  <c r="Q382" i="27"/>
  <c r="Q384" i="27"/>
  <c r="Q386" i="27"/>
  <c r="Q388" i="27"/>
  <c r="Q390" i="27"/>
  <c r="Q392" i="27"/>
  <c r="Q394" i="27"/>
  <c r="Q396" i="27"/>
  <c r="Q398" i="27"/>
  <c r="Q400" i="27"/>
  <c r="Q402" i="27"/>
  <c r="Q404" i="27"/>
  <c r="Q406" i="27"/>
  <c r="Q408" i="27"/>
  <c r="Q410" i="27"/>
  <c r="Q412" i="27"/>
  <c r="Q414" i="27"/>
  <c r="Q90" i="27"/>
  <c r="Q92" i="27"/>
  <c r="Q416" i="27"/>
  <c r="Q418" i="27"/>
  <c r="Q422" i="27"/>
  <c r="Q424" i="27"/>
  <c r="Q426" i="27"/>
  <c r="Q428" i="27"/>
  <c r="Q430" i="27"/>
  <c r="Q432" i="27"/>
  <c r="Q434" i="27"/>
  <c r="Q436" i="27"/>
  <c r="Q438" i="27"/>
  <c r="Q440" i="27"/>
  <c r="Q444" i="27"/>
  <c r="Q215" i="27"/>
  <c r="Q217" i="27"/>
  <c r="Q446" i="27"/>
  <c r="Q448" i="27"/>
  <c r="Q450" i="27"/>
  <c r="Q451" i="27"/>
  <c r="Q453" i="27"/>
  <c r="Q455" i="27"/>
  <c r="Q457" i="27"/>
  <c r="Q459" i="27"/>
  <c r="Q461" i="27"/>
  <c r="Q463" i="27"/>
  <c r="Q167" i="27"/>
  <c r="Q169" i="27"/>
  <c r="Q98" i="27"/>
  <c r="Q467" i="27"/>
  <c r="Q469" i="27"/>
  <c r="Q471" i="27"/>
  <c r="Q473" i="27"/>
  <c r="Q475" i="27"/>
  <c r="Q218" i="27"/>
  <c r="Q477" i="27"/>
  <c r="Q479" i="27"/>
  <c r="Q481" i="27"/>
  <c r="Q483" i="27"/>
  <c r="Q485" i="27"/>
  <c r="Q487" i="27"/>
  <c r="Q489" i="27"/>
  <c r="Q491" i="27"/>
  <c r="Q493" i="27"/>
  <c r="Q495" i="27"/>
  <c r="Q497" i="27"/>
  <c r="Q499" i="27"/>
  <c r="Q501" i="27"/>
  <c r="Q503" i="27"/>
  <c r="Q506" i="27"/>
  <c r="R508" i="27"/>
  <c r="R514" i="27"/>
  <c r="R525" i="27"/>
  <c r="R529" i="27"/>
  <c r="R16" i="27"/>
  <c r="Q16" i="27"/>
  <c r="R236" i="27"/>
  <c r="Q236" i="27"/>
  <c r="R232" i="27"/>
  <c r="Q232" i="27"/>
  <c r="R645" i="27"/>
  <c r="Q645" i="27"/>
  <c r="R41" i="27"/>
  <c r="Q41" i="27"/>
  <c r="R639" i="27"/>
  <c r="Q639" i="27"/>
  <c r="R635" i="27"/>
  <c r="Q635" i="27"/>
  <c r="R631" i="27"/>
  <c r="Q631" i="27"/>
  <c r="R627" i="27"/>
  <c r="Q627" i="27"/>
  <c r="R625" i="27"/>
  <c r="Q625" i="27"/>
  <c r="R621" i="27"/>
  <c r="Q621" i="27"/>
  <c r="R617" i="27"/>
  <c r="Q617" i="27"/>
  <c r="R613" i="27"/>
  <c r="Q613" i="27"/>
  <c r="R609" i="27"/>
  <c r="Q609" i="27"/>
  <c r="R605" i="27"/>
  <c r="Q605" i="27"/>
  <c r="R599" i="27"/>
  <c r="Q599" i="27"/>
  <c r="R224" i="27"/>
  <c r="Q224" i="27"/>
  <c r="R593" i="27"/>
  <c r="Q593" i="27"/>
  <c r="R589" i="27"/>
  <c r="Q589" i="27"/>
  <c r="R585" i="27"/>
  <c r="Q585" i="27"/>
  <c r="R581" i="27"/>
  <c r="Q581" i="27"/>
  <c r="R577" i="27"/>
  <c r="Q577" i="27"/>
  <c r="R573" i="27"/>
  <c r="Q573" i="27"/>
  <c r="R569" i="27"/>
  <c r="Q569" i="27"/>
  <c r="R565" i="27"/>
  <c r="Q565" i="27"/>
  <c r="R122" i="27"/>
  <c r="Q122" i="27"/>
  <c r="R560" i="27"/>
  <c r="Q560" i="27"/>
  <c r="R223" i="27"/>
  <c r="Q223" i="27"/>
  <c r="R554" i="27"/>
  <c r="Q554" i="27"/>
  <c r="R550" i="27"/>
  <c r="Q550" i="27"/>
  <c r="R546" i="27"/>
  <c r="Q546" i="27"/>
  <c r="R14" i="27"/>
  <c r="Q14" i="27"/>
  <c r="R13" i="27"/>
  <c r="Q13" i="27"/>
  <c r="R538" i="27"/>
  <c r="Q538" i="27"/>
  <c r="R534" i="27"/>
  <c r="Q534" i="27"/>
  <c r="Q509" i="27"/>
  <c r="Q515" i="27"/>
  <c r="Q519" i="27"/>
  <c r="Q526" i="27"/>
  <c r="Q530" i="27"/>
  <c r="R624" i="27"/>
  <c r="Q624" i="27"/>
  <c r="R620" i="27"/>
  <c r="Q620" i="27"/>
  <c r="R616" i="27"/>
  <c r="Q616" i="27"/>
  <c r="R612" i="27"/>
  <c r="Q612" i="27"/>
  <c r="R608" i="27"/>
  <c r="Q608" i="27"/>
  <c r="R604" i="27"/>
  <c r="Q604" i="27"/>
  <c r="R601" i="27"/>
  <c r="Q601" i="27"/>
  <c r="R598" i="27"/>
  <c r="Q598" i="27"/>
  <c r="R596" i="27"/>
  <c r="Q596" i="27"/>
  <c r="R592" i="27"/>
  <c r="Q592" i="27"/>
  <c r="R588" i="27"/>
  <c r="Q588" i="27"/>
  <c r="R584" i="27"/>
  <c r="Q584" i="27"/>
  <c r="R580" i="27"/>
  <c r="Q580" i="27"/>
  <c r="R576" i="27"/>
  <c r="Q576" i="27"/>
  <c r="R572" i="27"/>
  <c r="Q572" i="27"/>
  <c r="R568" i="27"/>
  <c r="Q568" i="27"/>
  <c r="R564" i="27"/>
  <c r="Q564" i="27"/>
  <c r="R121" i="27"/>
  <c r="Q121" i="27"/>
  <c r="R559" i="27"/>
  <c r="Q559" i="27"/>
  <c r="R222" i="27"/>
  <c r="Q222" i="27"/>
  <c r="R553" i="27"/>
  <c r="Q553" i="27"/>
  <c r="R549" i="27"/>
  <c r="Q549" i="27"/>
  <c r="R545" i="27"/>
  <c r="Q545" i="27"/>
  <c r="R543" i="27"/>
  <c r="Q543" i="27"/>
  <c r="R12" i="27"/>
  <c r="Q12" i="27"/>
  <c r="R537" i="27"/>
  <c r="Q537" i="27"/>
  <c r="R533" i="27"/>
  <c r="Q533" i="27"/>
  <c r="R510" i="27"/>
  <c r="R516" i="27"/>
  <c r="R520" i="27"/>
  <c r="R527" i="27"/>
  <c r="R531" i="27"/>
  <c r="R1048" i="27"/>
  <c r="R1033" i="27"/>
  <c r="Q1029" i="27"/>
  <c r="R1027" i="27"/>
  <c r="R1019" i="27"/>
  <c r="Q1015" i="27"/>
  <c r="R1030" i="27"/>
  <c r="R1016" i="27"/>
  <c r="R1011" i="27"/>
  <c r="R1008" i="27"/>
  <c r="R1012" i="27"/>
  <c r="R1097" i="27"/>
  <c r="R196" i="27"/>
  <c r="R125" i="27"/>
  <c r="R1094" i="27"/>
  <c r="R1090" i="27"/>
  <c r="R1086" i="27"/>
  <c r="R1082" i="27"/>
  <c r="R1078" i="27"/>
  <c r="R1074" i="27"/>
  <c r="R1070" i="27"/>
  <c r="R1066" i="27"/>
  <c r="R1062" i="27"/>
  <c r="R1058" i="27"/>
  <c r="R1054" i="27"/>
  <c r="R1050" i="27"/>
  <c r="R1046" i="27"/>
  <c r="R1043" i="27"/>
  <c r="R1039" i="27"/>
  <c r="R1035" i="27"/>
  <c r="R1031" i="27"/>
  <c r="R52" i="27"/>
  <c r="R1024" i="27"/>
  <c r="R1021" i="27"/>
  <c r="R1017" i="27"/>
  <c r="R1013" i="27"/>
  <c r="R1098" i="27"/>
  <c r="R229" i="27"/>
  <c r="R126" i="27"/>
  <c r="R1095" i="27"/>
  <c r="R1091" i="27"/>
  <c r="R1087" i="27"/>
  <c r="R1083" i="27"/>
  <c r="R1079" i="27"/>
  <c r="R1075" i="27"/>
  <c r="R1071" i="27"/>
  <c r="R1067" i="27"/>
  <c r="R1063" i="27"/>
  <c r="R1059" i="27"/>
  <c r="R1055" i="27"/>
  <c r="R1051" i="27"/>
  <c r="R1047" i="27"/>
  <c r="R1044" i="27"/>
  <c r="R1040" i="27"/>
  <c r="R1036" i="27"/>
  <c r="R1032" i="27"/>
  <c r="R1028" i="27"/>
  <c r="R1025" i="27"/>
  <c r="R1022" i="27"/>
  <c r="R1018" i="27"/>
  <c r="R1014" i="27"/>
  <c r="Q249" i="27"/>
  <c r="J1008" i="27" l="1"/>
  <c r="J989" i="27"/>
  <c r="J981" i="27"/>
  <c r="J85" i="27"/>
  <c r="J40" i="27"/>
  <c r="J942" i="27"/>
  <c r="J933" i="27"/>
  <c r="J925" i="27"/>
  <c r="J134" i="27"/>
  <c r="J914" i="27"/>
  <c r="J65" i="27"/>
  <c r="J71" i="27"/>
  <c r="J895" i="27"/>
  <c r="J992" i="27"/>
  <c r="J982" i="27"/>
  <c r="J88" i="27"/>
  <c r="J959" i="27"/>
  <c r="J945" i="27"/>
  <c r="J932" i="27"/>
  <c r="J94" i="27"/>
  <c r="J83" i="27"/>
  <c r="J64" i="27"/>
  <c r="J95" i="27"/>
  <c r="J9" i="27"/>
  <c r="J105" i="27"/>
  <c r="J985" i="27"/>
  <c r="J977" i="27"/>
  <c r="J965" i="27"/>
  <c r="J954" i="27"/>
  <c r="J115" i="27"/>
  <c r="J103" i="27"/>
  <c r="J67" i="27"/>
  <c r="J920" i="27"/>
  <c r="J910" i="27"/>
  <c r="J62" i="27"/>
  <c r="J96" i="27"/>
  <c r="J891" i="27"/>
  <c r="J172" i="27"/>
  <c r="J988" i="27"/>
  <c r="J980" i="27"/>
  <c r="J968" i="27"/>
  <c r="J39" i="27"/>
  <c r="J941" i="27"/>
  <c r="J930" i="27"/>
  <c r="J141" i="27"/>
  <c r="J913" i="27"/>
  <c r="J93" i="27"/>
  <c r="J47" i="27"/>
  <c r="J983" i="27"/>
  <c r="J198" i="27"/>
  <c r="J253" i="27"/>
  <c r="J211" i="27"/>
  <c r="J278" i="27"/>
  <c r="J213" i="27"/>
  <c r="J308" i="27"/>
  <c r="J322" i="27"/>
  <c r="J337" i="27"/>
  <c r="J353" i="27"/>
  <c r="J54" i="27"/>
  <c r="J377" i="27"/>
  <c r="J390" i="27"/>
  <c r="J406" i="27"/>
  <c r="J418" i="27"/>
  <c r="J432" i="27"/>
  <c r="J216" i="27"/>
  <c r="J458" i="27"/>
  <c r="J470" i="27"/>
  <c r="J500" i="27"/>
  <c r="J518" i="27"/>
  <c r="J203" i="27"/>
  <c r="J260" i="27"/>
  <c r="J275" i="27"/>
  <c r="J290" i="27"/>
  <c r="J305" i="27"/>
  <c r="J319" i="27"/>
  <c r="J334" i="27"/>
  <c r="J350" i="27"/>
  <c r="J361" i="27"/>
  <c r="J374" i="27"/>
  <c r="J387" i="27"/>
  <c r="J403" i="27"/>
  <c r="J415" i="27"/>
  <c r="J429" i="27"/>
  <c r="J455" i="27"/>
  <c r="J201" i="27"/>
  <c r="J119" i="27"/>
  <c r="J272" i="27"/>
  <c r="J287" i="27"/>
  <c r="J302" i="27"/>
  <c r="J317" i="27"/>
  <c r="J332" i="27"/>
  <c r="J347" i="27"/>
  <c r="J358" i="27"/>
  <c r="J371" i="27"/>
  <c r="J384" i="27"/>
  <c r="J400" i="27"/>
  <c r="J90" i="27"/>
  <c r="J426" i="27"/>
  <c r="J443" i="27"/>
  <c r="J452" i="27"/>
  <c r="J465" i="27"/>
  <c r="J478" i="27"/>
  <c r="J494" i="27"/>
  <c r="J509" i="27"/>
  <c r="J530" i="27"/>
  <c r="J255" i="27"/>
  <c r="J269" i="27"/>
  <c r="J284" i="27"/>
  <c r="J299" i="27"/>
  <c r="J314" i="27"/>
  <c r="J329" i="27"/>
  <c r="J344" i="27"/>
  <c r="J179" i="27"/>
  <c r="J368" i="27"/>
  <c r="J381" i="27"/>
  <c r="J397" i="27"/>
  <c r="J413" i="27"/>
  <c r="J423" i="27"/>
  <c r="J439" i="27"/>
  <c r="J450" i="27"/>
  <c r="J167" i="27"/>
  <c r="J218" i="27"/>
  <c r="J506" i="27"/>
  <c r="J539" i="27"/>
  <c r="J551" i="27"/>
  <c r="J562" i="27"/>
  <c r="J578" i="27"/>
  <c r="J594" i="27"/>
  <c r="J606" i="27"/>
  <c r="J622" i="27"/>
  <c r="J636" i="27"/>
  <c r="J233" i="27"/>
  <c r="J22" i="27"/>
  <c r="J663" i="27"/>
  <c r="J678" i="27"/>
  <c r="J107" i="27"/>
  <c r="J704" i="27"/>
  <c r="J733" i="27"/>
  <c r="J759" i="27"/>
  <c r="J485" i="27"/>
  <c r="J542" i="27"/>
  <c r="J556" i="27"/>
  <c r="J567" i="27"/>
  <c r="J583" i="27"/>
  <c r="J611" i="27"/>
  <c r="J226" i="27"/>
  <c r="J641" i="27"/>
  <c r="J648" i="27"/>
  <c r="J24" i="27"/>
  <c r="J668" i="27"/>
  <c r="J683" i="27"/>
  <c r="J709" i="27"/>
  <c r="J737" i="27"/>
  <c r="J479" i="27"/>
  <c r="J510" i="27"/>
  <c r="J12" i="27"/>
  <c r="J553" i="27"/>
  <c r="J564" i="27"/>
  <c r="J580" i="27"/>
  <c r="J596" i="27"/>
  <c r="J608" i="27"/>
  <c r="J624" i="27"/>
  <c r="J638" i="27"/>
  <c r="J235" i="27"/>
  <c r="J654" i="27"/>
  <c r="J665" i="27"/>
  <c r="J680" i="27"/>
  <c r="J475" i="27"/>
  <c r="J538" i="27"/>
  <c r="J550" i="27"/>
  <c r="J122" i="27"/>
  <c r="J577" i="27"/>
  <c r="J593" i="27"/>
  <c r="J605" i="27"/>
  <c r="J621" i="27"/>
  <c r="J635" i="27"/>
  <c r="J232" i="27"/>
  <c r="J21" i="27"/>
  <c r="J662" i="27"/>
  <c r="J677" i="27"/>
  <c r="J106" i="27"/>
  <c r="J703" i="27"/>
  <c r="J732" i="27"/>
  <c r="J758" i="27"/>
  <c r="J442" i="27"/>
  <c r="J246" i="27"/>
  <c r="J207" i="27"/>
  <c r="J265" i="27"/>
  <c r="J282" i="27"/>
  <c r="J296" i="27"/>
  <c r="J312" i="27"/>
  <c r="J326" i="27"/>
  <c r="J341" i="27"/>
  <c r="J357" i="27"/>
  <c r="J365" i="27"/>
  <c r="J165" i="27"/>
  <c r="J394" i="27"/>
  <c r="J410" i="27"/>
  <c r="J436" i="27"/>
  <c r="J447" i="27"/>
  <c r="J462" i="27"/>
  <c r="J474" i="27"/>
  <c r="J488" i="27"/>
  <c r="J504" i="27"/>
  <c r="J521" i="27"/>
  <c r="J244" i="27"/>
  <c r="J254" i="27"/>
  <c r="J262" i="27"/>
  <c r="J279" i="27"/>
  <c r="J293" i="27"/>
  <c r="J309" i="27"/>
  <c r="J323" i="27"/>
  <c r="J338" i="27"/>
  <c r="J354" i="27"/>
  <c r="J55" i="27"/>
  <c r="J378" i="27"/>
  <c r="J391" i="27"/>
  <c r="J407" i="27"/>
  <c r="J419" i="27"/>
  <c r="J433" i="27"/>
  <c r="J217" i="27"/>
  <c r="J204" i="27"/>
  <c r="J261" i="27"/>
  <c r="J276" i="27"/>
  <c r="J291" i="27"/>
  <c r="J306" i="27"/>
  <c r="J320" i="27"/>
  <c r="J335" i="27"/>
  <c r="J351" i="27"/>
  <c r="J362" i="27"/>
  <c r="J375" i="27"/>
  <c r="J388" i="27"/>
  <c r="J404" i="27"/>
  <c r="J416" i="27"/>
  <c r="J430" i="27"/>
  <c r="J214" i="27"/>
  <c r="J456" i="27"/>
  <c r="J468" i="27"/>
  <c r="J498" i="27"/>
  <c r="J515" i="27"/>
  <c r="J534" i="27"/>
  <c r="J252" i="27"/>
  <c r="J258" i="27"/>
  <c r="J273" i="27"/>
  <c r="J288" i="27"/>
  <c r="J303" i="27"/>
  <c r="J333" i="27"/>
  <c r="J348" i="27"/>
  <c r="J359" i="27"/>
  <c r="J372" i="27"/>
  <c r="J385" i="27"/>
  <c r="J401" i="27"/>
  <c r="J91" i="27"/>
  <c r="J427" i="27"/>
  <c r="J444" i="27"/>
  <c r="J453" i="27"/>
  <c r="J98" i="27"/>
  <c r="J516" i="27"/>
  <c r="J541" i="27"/>
  <c r="J555" i="27"/>
  <c r="J566" i="27"/>
  <c r="J582" i="27"/>
  <c r="J225" i="27"/>
  <c r="J610" i="27"/>
  <c r="J626" i="27"/>
  <c r="J640" i="27"/>
  <c r="J237" i="27"/>
  <c r="J23" i="27"/>
  <c r="J667" i="27"/>
  <c r="J682" i="27"/>
  <c r="J708" i="27"/>
  <c r="J736" i="27"/>
  <c r="J463" i="27"/>
  <c r="J493" i="27"/>
  <c r="J529" i="27"/>
  <c r="J544" i="27"/>
  <c r="J558" i="27"/>
  <c r="J571" i="27"/>
  <c r="J587" i="27"/>
  <c r="J182" i="27"/>
  <c r="J615" i="27"/>
  <c r="J629" i="27"/>
  <c r="J643" i="27"/>
  <c r="J18" i="27"/>
  <c r="J656" i="27"/>
  <c r="J672" i="27"/>
  <c r="J687" i="27"/>
  <c r="J713" i="27"/>
  <c r="J726" i="27"/>
  <c r="J191" i="27"/>
  <c r="J487" i="27"/>
  <c r="J520" i="27"/>
  <c r="J543" i="27"/>
  <c r="J222" i="27"/>
  <c r="J568" i="27"/>
  <c r="J584" i="27"/>
  <c r="J612" i="27"/>
  <c r="J227" i="27"/>
  <c r="J642" i="27"/>
  <c r="J649" i="27"/>
  <c r="J26" i="27"/>
  <c r="J669" i="27"/>
  <c r="J710" i="27"/>
  <c r="J738" i="27"/>
  <c r="J481" i="27"/>
  <c r="J514" i="27"/>
  <c r="J13" i="27"/>
  <c r="J554" i="27"/>
  <c r="J565" i="27"/>
  <c r="J581" i="27"/>
  <c r="J224" i="27"/>
  <c r="J609" i="27"/>
  <c r="J625" i="27"/>
  <c r="J639" i="27"/>
  <c r="J236" i="27"/>
  <c r="J655" i="27"/>
  <c r="J666" i="27"/>
  <c r="J681" i="27"/>
  <c r="J735" i="27"/>
  <c r="J123" i="27"/>
  <c r="J256" i="27"/>
  <c r="J270" i="27"/>
  <c r="J285" i="27"/>
  <c r="J300" i="27"/>
  <c r="J315" i="27"/>
  <c r="J330" i="27"/>
  <c r="J345" i="27"/>
  <c r="J180" i="27"/>
  <c r="J369" i="27"/>
  <c r="J382" i="27"/>
  <c r="J398" i="27"/>
  <c r="J414" i="27"/>
  <c r="J424" i="27"/>
  <c r="J440" i="27"/>
  <c r="J97" i="27"/>
  <c r="J168" i="27"/>
  <c r="J492" i="27"/>
  <c r="J507" i="27"/>
  <c r="J528" i="27"/>
  <c r="J200" i="27"/>
  <c r="J208" i="27"/>
  <c r="J266" i="27"/>
  <c r="J283" i="27"/>
  <c r="J297" i="27"/>
  <c r="J327" i="27"/>
  <c r="J342" i="27"/>
  <c r="J177" i="27"/>
  <c r="J366" i="27"/>
  <c r="J166" i="27"/>
  <c r="J395" i="27"/>
  <c r="J411" i="27"/>
  <c r="J421" i="27"/>
  <c r="J437" i="27"/>
  <c r="J448" i="27"/>
  <c r="J245" i="27"/>
  <c r="J118" i="27"/>
  <c r="J263" i="27"/>
  <c r="J280" i="27"/>
  <c r="J294" i="27"/>
  <c r="J310" i="27"/>
  <c r="J324" i="27"/>
  <c r="J339" i="27"/>
  <c r="J355" i="27"/>
  <c r="J363" i="27"/>
  <c r="J379" i="27"/>
  <c r="J392" i="27"/>
  <c r="J408" i="27"/>
  <c r="J434" i="27"/>
  <c r="J445" i="27"/>
  <c r="J460" i="27"/>
  <c r="J472" i="27"/>
  <c r="J486" i="27"/>
  <c r="J502" i="27"/>
  <c r="J519" i="27"/>
  <c r="J197" i="27"/>
  <c r="J205" i="27"/>
  <c r="J210" i="27"/>
  <c r="J277" i="27"/>
  <c r="J292" i="27"/>
  <c r="J307" i="27"/>
  <c r="J321" i="27"/>
  <c r="J336" i="27"/>
  <c r="J352" i="27"/>
  <c r="J53" i="27"/>
  <c r="J376" i="27"/>
  <c r="J389" i="27"/>
  <c r="J405" i="27"/>
  <c r="J417" i="27"/>
  <c r="J431" i="27"/>
  <c r="J215" i="27"/>
  <c r="J457" i="27"/>
  <c r="J459" i="27"/>
  <c r="J491" i="27"/>
  <c r="J527" i="27"/>
  <c r="J15" i="27"/>
  <c r="J557" i="27"/>
  <c r="J570" i="27"/>
  <c r="J586" i="27"/>
  <c r="J600" i="27"/>
  <c r="J614" i="27"/>
  <c r="J628" i="27"/>
  <c r="J42" i="27"/>
  <c r="J650" i="27"/>
  <c r="J671" i="27"/>
  <c r="J686" i="27"/>
  <c r="J712" i="27"/>
  <c r="J740" i="27"/>
  <c r="J471" i="27"/>
  <c r="J501" i="27"/>
  <c r="J536" i="27"/>
  <c r="J548" i="27"/>
  <c r="J120" i="27"/>
  <c r="J575" i="27"/>
  <c r="J591" i="27"/>
  <c r="J603" i="27"/>
  <c r="J619" i="27"/>
  <c r="J633" i="27"/>
  <c r="J647" i="27"/>
  <c r="J19" i="27"/>
  <c r="J660" i="27"/>
  <c r="J173" i="27"/>
  <c r="J57" i="27"/>
  <c r="J701" i="27"/>
  <c r="J717" i="27"/>
  <c r="J730" i="27"/>
  <c r="J169" i="27"/>
  <c r="J495" i="27"/>
  <c r="J531" i="27"/>
  <c r="J545" i="27"/>
  <c r="J559" i="27"/>
  <c r="J572" i="27"/>
  <c r="J588" i="27"/>
  <c r="J601" i="27"/>
  <c r="J616" i="27"/>
  <c r="J630" i="27"/>
  <c r="J644" i="27"/>
  <c r="J651" i="27"/>
  <c r="J657" i="27"/>
  <c r="J673" i="27"/>
  <c r="J688" i="27"/>
  <c r="J714" i="27"/>
  <c r="J727" i="27"/>
  <c r="J192" i="27"/>
  <c r="J489" i="27"/>
  <c r="J525" i="27"/>
  <c r="J14" i="27"/>
  <c r="J223" i="27"/>
  <c r="J569" i="27"/>
  <c r="J585" i="27"/>
  <c r="J613" i="27"/>
  <c r="J627" i="27"/>
  <c r="J41" i="27"/>
  <c r="J16" i="27"/>
  <c r="J27" i="27"/>
  <c r="J670" i="27"/>
  <c r="J684" i="27"/>
  <c r="J711" i="27"/>
  <c r="J739" i="27"/>
  <c r="J99" i="27"/>
  <c r="J100" i="27"/>
  <c r="J202" i="27"/>
  <c r="J259" i="27"/>
  <c r="J274" i="27"/>
  <c r="J289" i="27"/>
  <c r="J304" i="27"/>
  <c r="J318" i="27"/>
  <c r="J349" i="27"/>
  <c r="J360" i="27"/>
  <c r="J373" i="27"/>
  <c r="J386" i="27"/>
  <c r="J402" i="27"/>
  <c r="J92" i="27"/>
  <c r="J428" i="27"/>
  <c r="J454" i="27"/>
  <c r="J466" i="27"/>
  <c r="J480" i="27"/>
  <c r="J496" i="27"/>
  <c r="J532" i="27"/>
  <c r="J251" i="27"/>
  <c r="J257" i="27"/>
  <c r="J271" i="27"/>
  <c r="J286" i="27"/>
  <c r="J301" i="27"/>
  <c r="J316" i="27"/>
  <c r="J331" i="27"/>
  <c r="J346" i="27"/>
  <c r="J181" i="27"/>
  <c r="J370" i="27"/>
  <c r="J383" i="27"/>
  <c r="J399" i="27"/>
  <c r="J89" i="27"/>
  <c r="J425" i="27"/>
  <c r="J441" i="27"/>
  <c r="J451" i="27"/>
  <c r="J209" i="27"/>
  <c r="J268" i="27"/>
  <c r="J212" i="27"/>
  <c r="J298" i="27"/>
  <c r="J313" i="27"/>
  <c r="J328" i="27"/>
  <c r="J343" i="27"/>
  <c r="J178" i="27"/>
  <c r="J367" i="27"/>
  <c r="J380" i="27"/>
  <c r="J396" i="27"/>
  <c r="J412" i="27"/>
  <c r="J422" i="27"/>
  <c r="J438" i="27"/>
  <c r="J449" i="27"/>
  <c r="J464" i="27"/>
  <c r="J476" i="27"/>
  <c r="J490" i="27"/>
  <c r="J505" i="27"/>
  <c r="J526" i="27"/>
  <c r="J206" i="27"/>
  <c r="J264" i="27"/>
  <c r="J281" i="27"/>
  <c r="J295" i="27"/>
  <c r="J311" i="27"/>
  <c r="J325" i="27"/>
  <c r="J340" i="27"/>
  <c r="J356" i="27"/>
  <c r="J364" i="27"/>
  <c r="J164" i="27"/>
  <c r="J393" i="27"/>
  <c r="J409" i="27"/>
  <c r="J420" i="27"/>
  <c r="J435" i="27"/>
  <c r="J446" i="27"/>
  <c r="J461" i="27"/>
  <c r="J469" i="27"/>
  <c r="J499" i="27"/>
  <c r="J535" i="27"/>
  <c r="J547" i="27"/>
  <c r="J561" i="27"/>
  <c r="J574" i="27"/>
  <c r="J590" i="27"/>
  <c r="J602" i="27"/>
  <c r="J618" i="27"/>
  <c r="J632" i="27"/>
  <c r="J646" i="27"/>
  <c r="J653" i="27"/>
  <c r="J659" i="27"/>
  <c r="J675" i="27"/>
  <c r="J56" i="27"/>
  <c r="J700" i="27"/>
  <c r="J716" i="27"/>
  <c r="J729" i="27"/>
  <c r="J477" i="27"/>
  <c r="J508" i="27"/>
  <c r="J540" i="27"/>
  <c r="J552" i="27"/>
  <c r="J563" i="27"/>
  <c r="J579" i="27"/>
  <c r="J595" i="27"/>
  <c r="J607" i="27"/>
  <c r="J623" i="27"/>
  <c r="J637" i="27"/>
  <c r="J234" i="27"/>
  <c r="J664" i="27"/>
  <c r="J679" i="27"/>
  <c r="J760" i="27"/>
  <c r="J473" i="27"/>
  <c r="J503" i="27"/>
  <c r="J537" i="27"/>
  <c r="J549" i="27"/>
  <c r="J121" i="27"/>
  <c r="J576" i="27"/>
  <c r="J592" i="27"/>
  <c r="J604" i="27"/>
  <c r="J620" i="27"/>
  <c r="J634" i="27"/>
  <c r="J231" i="27"/>
  <c r="J20" i="27"/>
  <c r="J661" i="27"/>
  <c r="J676" i="27"/>
  <c r="J58" i="27"/>
  <c r="J702" i="27"/>
  <c r="J718" i="27"/>
  <c r="J731" i="27"/>
  <c r="J757" i="27"/>
  <c r="J467" i="27"/>
  <c r="J497" i="27"/>
  <c r="J533" i="27"/>
  <c r="J546" i="27"/>
  <c r="J560" i="27"/>
  <c r="J573" i="27"/>
  <c r="J589" i="27"/>
  <c r="J617" i="27"/>
  <c r="J631" i="27"/>
  <c r="J645" i="27"/>
  <c r="J652" i="27"/>
  <c r="J658" i="27"/>
  <c r="J674" i="27"/>
  <c r="J715" i="27"/>
  <c r="J728" i="27"/>
  <c r="J754" i="27"/>
  <c r="J229" i="27"/>
  <c r="J995" i="27"/>
  <c r="J78" i="27"/>
  <c r="J973" i="27"/>
  <c r="J950" i="27"/>
  <c r="J940" i="27"/>
  <c r="J101" i="27"/>
  <c r="J142" i="27"/>
  <c r="J84" i="27"/>
  <c r="J908" i="27"/>
  <c r="J51" i="27"/>
  <c r="J48" i="27"/>
  <c r="J7" i="27"/>
  <c r="J984" i="27"/>
  <c r="J976" i="27"/>
  <c r="J964" i="27"/>
  <c r="J953" i="27"/>
  <c r="J114" i="27"/>
  <c r="J132" i="27"/>
  <c r="J133" i="27"/>
  <c r="J909" i="27"/>
  <c r="J60" i="27"/>
  <c r="J896" i="27"/>
  <c r="J72" i="27"/>
  <c r="J109" i="27"/>
  <c r="J915" i="27"/>
  <c r="J135" i="27"/>
  <c r="J926" i="27"/>
  <c r="J934" i="27"/>
  <c r="J943" i="27"/>
  <c r="J957" i="27"/>
  <c r="J86" i="27"/>
  <c r="J186" i="27"/>
  <c r="J990" i="27"/>
  <c r="J1009" i="27"/>
  <c r="J889" i="27"/>
  <c r="J898" i="27"/>
  <c r="J61" i="27"/>
  <c r="J11" i="27"/>
  <c r="J918" i="27"/>
  <c r="J66" i="27"/>
  <c r="J929" i="27"/>
  <c r="J113" i="27"/>
  <c r="J952" i="27"/>
  <c r="J69" i="27"/>
  <c r="J80" i="27"/>
  <c r="J997" i="27"/>
  <c r="J43" i="27"/>
  <c r="J901" i="27"/>
  <c r="J111" i="27"/>
  <c r="J5" i="27"/>
  <c r="J137" i="27"/>
  <c r="J928" i="27"/>
  <c r="J32" i="27"/>
  <c r="J45" i="27"/>
  <c r="J903" i="27"/>
  <c r="J905" i="27"/>
  <c r="J81" i="27"/>
  <c r="J139" i="27"/>
  <c r="J130" i="27"/>
  <c r="J937" i="27"/>
  <c r="J947" i="27"/>
  <c r="J961" i="27"/>
  <c r="J970" i="27"/>
  <c r="J194" i="27"/>
  <c r="J8" i="27"/>
  <c r="J893" i="27"/>
  <c r="J70" i="27"/>
  <c r="J63" i="27"/>
  <c r="J912" i="27"/>
  <c r="J922" i="27"/>
  <c r="J923" i="27"/>
  <c r="J931" i="27"/>
  <c r="J117" i="27"/>
  <c r="J955" i="27"/>
  <c r="J967" i="27"/>
  <c r="J979" i="27"/>
  <c r="J987" i="27"/>
  <c r="J171" i="27"/>
  <c r="J897" i="27"/>
  <c r="J10" i="27"/>
  <c r="J917" i="27"/>
  <c r="J102" i="27"/>
  <c r="J112" i="27"/>
  <c r="J951" i="27"/>
  <c r="J963" i="27"/>
  <c r="J974" i="27"/>
  <c r="J79" i="27"/>
  <c r="J996" i="27"/>
  <c r="J31" i="27"/>
  <c r="J900" i="27"/>
  <c r="J110" i="27"/>
  <c r="J916" i="27"/>
  <c r="J136" i="27"/>
  <c r="J927" i="27"/>
  <c r="J935" i="27"/>
  <c r="J944" i="27"/>
  <c r="J958" i="27"/>
  <c r="J87" i="27"/>
  <c r="J187" i="27"/>
  <c r="J991" i="27"/>
  <c r="J892" i="27"/>
  <c r="J899" i="27"/>
  <c r="J4" i="27"/>
  <c r="J911" i="27"/>
  <c r="J921" i="27"/>
  <c r="J68" i="27"/>
  <c r="J104" i="27"/>
  <c r="J116" i="27"/>
  <c r="J33" i="27"/>
  <c r="J966" i="27"/>
  <c r="J978" i="27"/>
  <c r="J986" i="27"/>
  <c r="J170" i="27"/>
  <c r="J46" i="27"/>
  <c r="J59" i="27"/>
  <c r="J906" i="27"/>
  <c r="J82" i="27"/>
  <c r="J140" i="27"/>
  <c r="J131" i="27"/>
  <c r="J938" i="27"/>
  <c r="J948" i="27"/>
  <c r="J962" i="27"/>
  <c r="J971" i="27"/>
  <c r="J230" i="27"/>
  <c r="J993" i="27"/>
  <c r="J193" i="27"/>
  <c r="J969" i="27"/>
  <c r="J960" i="27"/>
  <c r="J946" i="27"/>
  <c r="J936" i="27"/>
  <c r="J129" i="27"/>
  <c r="J138" i="27"/>
  <c r="J6" i="27"/>
  <c r="J904" i="27"/>
  <c r="J902" i="27"/>
  <c r="J44" i="27"/>
  <c r="J994" i="27"/>
  <c r="J77" i="27"/>
  <c r="J972" i="27"/>
  <c r="J949" i="27"/>
  <c r="J939" i="27"/>
  <c r="J924" i="27"/>
  <c r="J919" i="27"/>
  <c r="J907" i="27"/>
  <c r="J108" i="27"/>
  <c r="J890" i="27"/>
  <c r="L435" i="49" l="1"/>
  <c r="M435" i="49"/>
  <c r="L211" i="49"/>
  <c r="M211" i="49"/>
  <c r="L480" i="49"/>
  <c r="M480" i="49"/>
  <c r="L210" i="49"/>
  <c r="M210" i="49"/>
  <c r="L122" i="49"/>
  <c r="M122" i="49"/>
  <c r="L137" i="49"/>
  <c r="M137" i="49"/>
  <c r="L175" i="49"/>
  <c r="M175" i="49"/>
  <c r="L269" i="49"/>
  <c r="M269" i="49"/>
  <c r="L362" i="49"/>
  <c r="M362" i="49"/>
  <c r="L129" i="49"/>
  <c r="M129" i="49"/>
  <c r="L394" i="49"/>
  <c r="M394" i="49"/>
  <c r="L630" i="49"/>
  <c r="M630" i="49"/>
  <c r="L157" i="49"/>
  <c r="M157" i="49"/>
  <c r="L260" i="49"/>
  <c r="M260" i="49"/>
  <c r="L272" i="49"/>
  <c r="M272" i="49"/>
  <c r="L273" i="49"/>
  <c r="M273" i="49"/>
  <c r="L290" i="49"/>
  <c r="M290" i="49"/>
  <c r="L449" i="49"/>
  <c r="M449" i="49"/>
  <c r="L255" i="49"/>
  <c r="M255" i="49"/>
  <c r="L396" i="49"/>
  <c r="M396" i="49"/>
  <c r="L408" i="49"/>
  <c r="M408" i="49"/>
  <c r="L412" i="49"/>
  <c r="M412" i="49"/>
  <c r="L413" i="49"/>
  <c r="M413" i="49"/>
  <c r="L430" i="49"/>
  <c r="M430" i="49"/>
  <c r="L627" i="49"/>
  <c r="M627" i="49"/>
  <c r="L437" i="49"/>
  <c r="M437" i="49"/>
  <c r="L226" i="49"/>
  <c r="M226" i="49"/>
  <c r="L252" i="49"/>
  <c r="M252" i="49"/>
  <c r="L446" i="49"/>
  <c r="M446" i="49"/>
  <c r="L142" i="49"/>
  <c r="M142" i="49"/>
  <c r="L188" i="49"/>
  <c r="M188" i="49"/>
  <c r="L347" i="49"/>
  <c r="M347" i="49"/>
  <c r="L401" i="49"/>
  <c r="M401" i="49"/>
  <c r="L411" i="49"/>
  <c r="M411" i="49"/>
  <c r="L511" i="49"/>
  <c r="M511" i="49"/>
  <c r="L515" i="49"/>
  <c r="M515" i="49"/>
  <c r="L543" i="49"/>
  <c r="M543" i="49"/>
  <c r="L96" i="49"/>
  <c r="M96" i="49"/>
  <c r="L225" i="49"/>
  <c r="M225" i="49"/>
  <c r="L450" i="49"/>
  <c r="M450" i="49"/>
  <c r="L531" i="49"/>
  <c r="M531" i="49"/>
  <c r="L284" i="49"/>
  <c r="M284" i="49"/>
  <c r="L600" i="49"/>
  <c r="M600" i="49"/>
  <c r="L123" i="49"/>
  <c r="M123" i="49"/>
  <c r="L471" i="49"/>
  <c r="M471" i="49"/>
  <c r="L536" i="49"/>
  <c r="M536" i="49"/>
  <c r="L633" i="49"/>
  <c r="M633" i="49"/>
  <c r="L634" i="49"/>
  <c r="M634" i="49"/>
  <c r="L83" i="49"/>
  <c r="M83" i="49"/>
  <c r="L89" i="49"/>
  <c r="M89" i="49"/>
  <c r="L270" i="49"/>
  <c r="M270" i="49"/>
  <c r="L509" i="49"/>
  <c r="M509" i="49"/>
  <c r="L559" i="49"/>
  <c r="M559" i="49"/>
  <c r="L588" i="49"/>
  <c r="M588" i="49"/>
  <c r="L596" i="49"/>
  <c r="M596" i="49"/>
  <c r="L148" i="49"/>
  <c r="M148" i="49"/>
  <c r="L149" i="49"/>
  <c r="M149" i="49"/>
  <c r="L167" i="49"/>
  <c r="M167" i="49"/>
  <c r="L173" i="49"/>
  <c r="M173" i="49"/>
  <c r="L224" i="49"/>
  <c r="M224" i="49"/>
  <c r="L265" i="49"/>
  <c r="M265" i="49"/>
  <c r="L416" i="49"/>
  <c r="M416" i="49"/>
  <c r="L457" i="49"/>
  <c r="M457" i="49"/>
  <c r="L502" i="49"/>
  <c r="M502" i="49"/>
  <c r="L550" i="49"/>
  <c r="M550" i="49"/>
  <c r="L570" i="49"/>
  <c r="M570" i="49"/>
  <c r="L587" i="49"/>
  <c r="M587" i="49"/>
  <c r="L56" i="49"/>
  <c r="M56" i="49"/>
  <c r="L68" i="49"/>
  <c r="M68" i="49"/>
  <c r="L91" i="49"/>
  <c r="M91" i="49"/>
  <c r="L101" i="49"/>
  <c r="M101" i="49"/>
  <c r="L130" i="49"/>
  <c r="M130" i="49"/>
  <c r="L152" i="49"/>
  <c r="M152" i="49"/>
  <c r="L174" i="49"/>
  <c r="M174" i="49"/>
  <c r="L192" i="49"/>
  <c r="M192" i="49"/>
  <c r="L292" i="49"/>
  <c r="M292" i="49"/>
  <c r="L315" i="49"/>
  <c r="M315" i="49"/>
  <c r="L325" i="49"/>
  <c r="M325" i="49"/>
  <c r="L329" i="49"/>
  <c r="M329" i="49"/>
  <c r="L337" i="49"/>
  <c r="M337" i="49"/>
  <c r="L352" i="49"/>
  <c r="M352" i="49"/>
  <c r="L354" i="49"/>
  <c r="M354" i="49"/>
  <c r="L425" i="49"/>
  <c r="M425" i="49"/>
  <c r="L431" i="49"/>
  <c r="M431" i="49"/>
  <c r="L436" i="49"/>
  <c r="M436" i="49"/>
  <c r="L506" i="49"/>
  <c r="M506" i="49"/>
  <c r="L517" i="49"/>
  <c r="M517" i="49"/>
  <c r="L520" i="49"/>
  <c r="M520" i="49"/>
  <c r="L528" i="49"/>
  <c r="M528" i="49"/>
  <c r="L529" i="49"/>
  <c r="M529" i="49"/>
  <c r="L547" i="49"/>
  <c r="M547" i="49"/>
  <c r="L552" i="49"/>
  <c r="M552" i="49"/>
  <c r="L553" i="49"/>
  <c r="M553" i="49"/>
  <c r="L568" i="49"/>
  <c r="M568" i="49"/>
  <c r="L590" i="49"/>
  <c r="M590" i="49"/>
  <c r="L604" i="49"/>
  <c r="M604" i="49"/>
  <c r="L610" i="49"/>
  <c r="M610" i="49"/>
  <c r="L628" i="49"/>
  <c r="M628" i="49"/>
  <c r="L636" i="49"/>
  <c r="M636" i="49"/>
  <c r="L245" i="49"/>
  <c r="M245" i="49"/>
  <c r="L504" i="49"/>
  <c r="M504" i="49"/>
  <c r="L505" i="49"/>
  <c r="M505" i="49"/>
  <c r="L524" i="49"/>
  <c r="M524" i="49"/>
  <c r="L454" i="49"/>
  <c r="M454" i="49"/>
  <c r="L538" i="49"/>
  <c r="M538" i="49"/>
  <c r="L45" i="49"/>
  <c r="M45" i="49"/>
  <c r="L105" i="49"/>
  <c r="M105" i="49"/>
  <c r="L264" i="49"/>
  <c r="M264" i="49"/>
  <c r="L168" i="49"/>
  <c r="M168" i="49"/>
  <c r="L160" i="49"/>
  <c r="M160" i="49"/>
  <c r="L274" i="49"/>
  <c r="M274" i="49"/>
  <c r="L327" i="49"/>
  <c r="M327" i="49"/>
  <c r="L61" i="49"/>
  <c r="M61" i="49"/>
  <c r="L557" i="49"/>
  <c r="M557" i="49"/>
  <c r="L231" i="49"/>
  <c r="M231" i="49"/>
  <c r="L395" i="49"/>
  <c r="M395" i="49"/>
  <c r="L106" i="49"/>
  <c r="M106" i="49"/>
  <c r="L344" i="49"/>
  <c r="M344" i="49"/>
  <c r="L135" i="49"/>
  <c r="M135" i="49"/>
  <c r="L275" i="49"/>
  <c r="M275" i="49"/>
  <c r="L164" i="49"/>
  <c r="M164" i="49"/>
  <c r="L261" i="49"/>
  <c r="M261" i="49"/>
  <c r="L393" i="49"/>
  <c r="M393" i="49"/>
  <c r="L541" i="49"/>
  <c r="M541" i="49"/>
  <c r="L87" i="49"/>
  <c r="M87" i="49"/>
  <c r="L141" i="49"/>
  <c r="M141" i="49"/>
  <c r="L183" i="49"/>
  <c r="M183" i="49"/>
  <c r="L205" i="49"/>
  <c r="M205" i="49"/>
  <c r="L380" i="49"/>
  <c r="M380" i="49"/>
  <c r="L407" i="49"/>
  <c r="M407" i="49"/>
  <c r="L498" i="49"/>
  <c r="M498" i="49"/>
  <c r="L507" i="49"/>
  <c r="M507" i="49"/>
  <c r="L516" i="49"/>
  <c r="M516" i="49"/>
  <c r="L629" i="49"/>
  <c r="M629" i="49"/>
  <c r="L632" i="49"/>
  <c r="M632" i="49"/>
  <c r="L15" i="49"/>
  <c r="M15" i="49"/>
  <c r="L21" i="49"/>
  <c r="M21" i="49"/>
  <c r="L31" i="49"/>
  <c r="M31" i="49"/>
  <c r="L33" i="49"/>
  <c r="M33" i="49"/>
  <c r="L88" i="49"/>
  <c r="M88" i="49"/>
  <c r="L117" i="49"/>
  <c r="M117" i="49"/>
  <c r="L138" i="49"/>
  <c r="M138" i="49"/>
  <c r="L145" i="49"/>
  <c r="M145" i="49"/>
  <c r="L196" i="49"/>
  <c r="M196" i="49"/>
  <c r="L198" i="49"/>
  <c r="M198" i="49"/>
  <c r="L253" i="49"/>
  <c r="M253" i="49"/>
  <c r="L259" i="49"/>
  <c r="M259" i="49"/>
  <c r="L262" i="49"/>
  <c r="M262" i="49"/>
  <c r="L267" i="49"/>
  <c r="M267" i="49"/>
  <c r="L280" i="49"/>
  <c r="M280" i="49"/>
  <c r="L288" i="49"/>
  <c r="M288" i="49"/>
  <c r="L298" i="49"/>
  <c r="M298" i="49"/>
  <c r="L299" i="49"/>
  <c r="M299" i="49"/>
  <c r="L364" i="49"/>
  <c r="M364" i="49"/>
  <c r="L375" i="49"/>
  <c r="M375" i="49"/>
  <c r="L399" i="49"/>
  <c r="M399" i="49"/>
  <c r="L428" i="49"/>
  <c r="M428" i="49"/>
  <c r="L432" i="49"/>
  <c r="M432" i="49"/>
  <c r="L443" i="49"/>
  <c r="M443" i="49"/>
  <c r="L460" i="49"/>
  <c r="M460" i="49"/>
  <c r="L478" i="49"/>
  <c r="M478" i="49"/>
  <c r="L482" i="49"/>
  <c r="M482" i="49"/>
  <c r="L488" i="49"/>
  <c r="M488" i="49"/>
  <c r="L512" i="49"/>
  <c r="M512" i="49"/>
  <c r="L518" i="49"/>
  <c r="M518" i="49"/>
  <c r="L521" i="49"/>
  <c r="M521" i="49"/>
  <c r="L534" i="49"/>
  <c r="M534" i="49"/>
  <c r="L549" i="49"/>
  <c r="M549" i="49"/>
  <c r="L560" i="49"/>
  <c r="M560" i="49"/>
  <c r="L608" i="49"/>
  <c r="M608" i="49"/>
  <c r="L635" i="49"/>
  <c r="M635" i="49"/>
  <c r="L637" i="49"/>
  <c r="M637" i="49"/>
  <c r="L217" i="49"/>
  <c r="M217" i="49"/>
  <c r="L474" i="49"/>
  <c r="M474" i="49"/>
  <c r="L532" i="49"/>
  <c r="M532" i="49"/>
  <c r="L591" i="49"/>
  <c r="M591" i="49"/>
  <c r="L546" i="49"/>
  <c r="M546" i="49"/>
  <c r="L414" i="49"/>
  <c r="M414" i="49"/>
  <c r="L537" i="49"/>
  <c r="M537" i="49"/>
  <c r="L222" i="49"/>
  <c r="M222" i="49"/>
  <c r="L266" i="49"/>
  <c r="M266" i="49"/>
  <c r="L448" i="49"/>
  <c r="M448" i="49"/>
  <c r="L9" i="49"/>
  <c r="M9" i="49"/>
  <c r="L22" i="49"/>
  <c r="M22" i="49"/>
  <c r="L38" i="49"/>
  <c r="M38" i="49"/>
  <c r="L41" i="49"/>
  <c r="M41" i="49"/>
  <c r="L77" i="49"/>
  <c r="M77" i="49"/>
  <c r="L170" i="49"/>
  <c r="M170" i="49"/>
  <c r="L306" i="49"/>
  <c r="M306" i="49"/>
  <c r="L381" i="49"/>
  <c r="M381" i="49"/>
  <c r="L468" i="49"/>
  <c r="M468" i="49"/>
  <c r="L555" i="49"/>
  <c r="M555" i="49"/>
  <c r="L631" i="49"/>
  <c r="M631" i="49"/>
  <c r="L510" i="49"/>
  <c r="M510" i="49"/>
  <c r="L333" i="49"/>
  <c r="M333" i="49"/>
  <c r="L279" i="49"/>
  <c r="M279" i="49"/>
  <c r="L345" i="49"/>
  <c r="M345" i="49"/>
  <c r="L496" i="49"/>
  <c r="M496" i="49"/>
  <c r="L382" i="49"/>
  <c r="M382" i="49"/>
  <c r="L348" i="49"/>
  <c r="M348" i="49"/>
  <c r="L185" i="49"/>
  <c r="M185" i="49"/>
  <c r="L48" i="49"/>
  <c r="M48" i="49"/>
  <c r="L146" i="49"/>
  <c r="M146" i="49"/>
  <c r="L539" i="49"/>
  <c r="M539" i="49"/>
  <c r="L581" i="49"/>
  <c r="M581" i="49"/>
  <c r="L150" i="49"/>
  <c r="M150" i="49"/>
  <c r="L103" i="49"/>
  <c r="M103" i="49"/>
  <c r="L162" i="49"/>
  <c r="M162" i="49"/>
  <c r="L209" i="49"/>
  <c r="M209" i="49"/>
  <c r="L359" i="49"/>
  <c r="M359" i="49"/>
  <c r="L34" i="49"/>
  <c r="M34" i="49"/>
  <c r="L615" i="49"/>
  <c r="M615" i="49"/>
  <c r="L39" i="49"/>
  <c r="M39" i="49"/>
  <c r="L65" i="49"/>
  <c r="M65" i="49"/>
  <c r="L258" i="49"/>
  <c r="M258" i="49"/>
  <c r="L332" i="49"/>
  <c r="M332" i="49"/>
  <c r="L374" i="49"/>
  <c r="M374" i="49"/>
  <c r="L522" i="49"/>
  <c r="M522" i="49"/>
  <c r="L540" i="49"/>
  <c r="M540" i="49"/>
  <c r="L551" i="49"/>
  <c r="M551" i="49"/>
  <c r="L6" i="49"/>
  <c r="M6" i="49"/>
  <c r="L121" i="49"/>
  <c r="M121" i="49"/>
  <c r="L441" i="49"/>
  <c r="M441" i="49"/>
  <c r="L7" i="49"/>
  <c r="M7" i="49"/>
  <c r="L14" i="49"/>
  <c r="M14" i="49"/>
  <c r="L20" i="49"/>
  <c r="M20" i="49"/>
  <c r="L24" i="49"/>
  <c r="M24" i="49"/>
  <c r="L120" i="49"/>
  <c r="M120" i="49"/>
  <c r="L133" i="49"/>
  <c r="M133" i="49"/>
  <c r="L147" i="49"/>
  <c r="M147" i="49"/>
  <c r="L208" i="49"/>
  <c r="M208" i="49"/>
  <c r="L233" i="49"/>
  <c r="M233" i="49"/>
  <c r="L263" i="49"/>
  <c r="M263" i="49"/>
  <c r="L287" i="49"/>
  <c r="M287" i="49"/>
  <c r="L304" i="49"/>
  <c r="M304" i="49"/>
  <c r="L323" i="49"/>
  <c r="M323" i="49"/>
  <c r="L353" i="49"/>
  <c r="M353" i="49"/>
  <c r="L378" i="49"/>
  <c r="M378" i="49"/>
  <c r="L385" i="49"/>
  <c r="M385" i="49"/>
  <c r="L417" i="49"/>
  <c r="M417" i="49"/>
  <c r="L424" i="49"/>
  <c r="M424" i="49"/>
  <c r="L548" i="49"/>
  <c r="M548" i="49"/>
  <c r="L554" i="49"/>
  <c r="M554" i="49"/>
  <c r="L561" i="49"/>
  <c r="M561" i="49"/>
  <c r="L571" i="49"/>
  <c r="M571" i="49"/>
  <c r="L583" i="49"/>
  <c r="M583" i="49"/>
  <c r="L594" i="49"/>
  <c r="M594" i="49"/>
  <c r="L599" i="49"/>
  <c r="M599" i="49"/>
  <c r="L618" i="49"/>
  <c r="M618" i="49"/>
  <c r="L8" i="49"/>
  <c r="M8" i="49"/>
  <c r="L76" i="49"/>
  <c r="M76" i="49"/>
  <c r="L86" i="49"/>
  <c r="M86" i="49"/>
  <c r="L311" i="49"/>
  <c r="M311" i="49"/>
  <c r="L334" i="49"/>
  <c r="M334" i="49"/>
  <c r="L513" i="49"/>
  <c r="M513" i="49"/>
  <c r="L218" i="49"/>
  <c r="M218" i="49"/>
  <c r="L219" i="49"/>
  <c r="M219" i="49"/>
  <c r="L246" i="49"/>
  <c r="M246" i="49"/>
  <c r="L186" i="49"/>
  <c r="M186" i="49"/>
  <c r="L241" i="49"/>
  <c r="M241" i="49"/>
  <c r="L40" i="49"/>
  <c r="M40" i="49"/>
  <c r="L300" i="49"/>
  <c r="M300" i="49"/>
  <c r="L545" i="49"/>
  <c r="M545" i="49"/>
  <c r="L458" i="49"/>
  <c r="M458" i="49"/>
  <c r="L49" i="49"/>
  <c r="M49" i="49"/>
  <c r="L324" i="49"/>
  <c r="M324" i="49"/>
  <c r="L102" i="49"/>
  <c r="M102" i="49"/>
  <c r="L490" i="49"/>
  <c r="M490" i="49"/>
  <c r="L386" i="49"/>
  <c r="M386" i="49"/>
  <c r="L565" i="49"/>
  <c r="M565" i="49"/>
  <c r="L336" i="49"/>
  <c r="M336" i="49"/>
  <c r="L499" i="49"/>
  <c r="M499" i="49"/>
  <c r="L66" i="49"/>
  <c r="M66" i="49"/>
  <c r="L92" i="49"/>
  <c r="M92" i="49"/>
  <c r="L109" i="49"/>
  <c r="M109" i="49"/>
  <c r="L112" i="49"/>
  <c r="M112" i="49"/>
  <c r="L116" i="49"/>
  <c r="M116" i="49"/>
  <c r="L248" i="49"/>
  <c r="M248" i="49"/>
  <c r="L249" i="49"/>
  <c r="M249" i="49"/>
  <c r="L286" i="49"/>
  <c r="M286" i="49"/>
  <c r="L392" i="49"/>
  <c r="M392" i="49"/>
  <c r="L500" i="49"/>
  <c r="M500" i="49"/>
  <c r="L501" i="49"/>
  <c r="M501" i="49"/>
  <c r="L62" i="49"/>
  <c r="M62" i="49"/>
  <c r="L212" i="49"/>
  <c r="M212" i="49"/>
  <c r="L497" i="49"/>
  <c r="M497" i="49"/>
  <c r="L584" i="49"/>
  <c r="M584" i="49"/>
  <c r="L589" i="49"/>
  <c r="M589" i="49"/>
  <c r="L242" i="49"/>
  <c r="M242" i="49"/>
  <c r="L35" i="49"/>
  <c r="M35" i="49"/>
  <c r="L50" i="49"/>
  <c r="M50" i="49"/>
  <c r="L72" i="49"/>
  <c r="M72" i="49"/>
  <c r="L187" i="49"/>
  <c r="M187" i="49"/>
  <c r="L206" i="49"/>
  <c r="M206" i="49"/>
  <c r="L220" i="49"/>
  <c r="M220" i="49"/>
  <c r="L473" i="49"/>
  <c r="M473" i="49"/>
  <c r="L603" i="49"/>
  <c r="M603" i="49"/>
  <c r="L74" i="49"/>
  <c r="M74" i="49"/>
  <c r="L97" i="49"/>
  <c r="M97" i="49"/>
  <c r="L195" i="49"/>
  <c r="M195" i="49"/>
  <c r="L200" i="49"/>
  <c r="M200" i="49"/>
  <c r="L346" i="49"/>
  <c r="M346" i="49"/>
  <c r="L527" i="49"/>
  <c r="M527" i="49"/>
  <c r="L530" i="49"/>
  <c r="M530" i="49"/>
  <c r="L562" i="49"/>
  <c r="M562" i="49"/>
  <c r="L614" i="49"/>
  <c r="M614" i="49"/>
  <c r="L32" i="49"/>
  <c r="M32" i="49"/>
  <c r="L166" i="49"/>
  <c r="M166" i="49"/>
  <c r="L191" i="49"/>
  <c r="M191" i="49"/>
  <c r="L215" i="49"/>
  <c r="M215" i="49"/>
  <c r="L244" i="49"/>
  <c r="M244" i="49"/>
  <c r="L349" i="49"/>
  <c r="M349" i="49"/>
  <c r="L469" i="49"/>
  <c r="M469" i="49"/>
  <c r="L472" i="49"/>
  <c r="M472" i="49"/>
  <c r="L519" i="49"/>
  <c r="M519" i="49"/>
  <c r="L523" i="49"/>
  <c r="M523" i="49"/>
  <c r="L535" i="49"/>
  <c r="M535" i="49"/>
  <c r="L542" i="49"/>
  <c r="M542" i="49"/>
  <c r="L595" i="49"/>
  <c r="M595" i="49"/>
  <c r="L613" i="49"/>
  <c r="M613" i="49"/>
  <c r="L67" i="49"/>
  <c r="M67" i="49"/>
  <c r="L301" i="49"/>
  <c r="M301" i="49"/>
  <c r="L489" i="49"/>
  <c r="M489" i="49"/>
  <c r="L202" i="49"/>
  <c r="M202" i="49"/>
  <c r="L316" i="49"/>
  <c r="M316" i="49"/>
  <c r="L113" i="49"/>
  <c r="M113" i="49"/>
  <c r="L165" i="49"/>
  <c r="M165" i="49"/>
  <c r="L326" i="49"/>
  <c r="M326" i="49"/>
  <c r="L75" i="49"/>
  <c r="M75" i="49"/>
  <c r="L203" i="49"/>
  <c r="M203" i="49"/>
  <c r="L597" i="49"/>
  <c r="M597" i="49"/>
  <c r="L508" i="49"/>
  <c r="M508" i="49"/>
  <c r="L361" i="49"/>
  <c r="M361" i="49"/>
  <c r="L154" i="49"/>
  <c r="M154" i="49"/>
  <c r="L616" i="49"/>
  <c r="M616" i="49"/>
  <c r="L58" i="49"/>
  <c r="M58" i="49"/>
  <c r="L470" i="49"/>
  <c r="M470" i="49"/>
  <c r="L429" i="49"/>
  <c r="M429" i="49"/>
  <c r="L294" i="49"/>
  <c r="M294" i="49"/>
  <c r="L406" i="49"/>
  <c r="M406" i="49"/>
  <c r="L444" i="49"/>
  <c r="M444" i="49"/>
  <c r="L563" i="49"/>
  <c r="M563" i="49"/>
  <c r="L533" i="49"/>
  <c r="M533" i="49"/>
  <c r="L193" i="49"/>
  <c r="M193" i="49"/>
  <c r="L194" i="49"/>
  <c r="M194" i="49"/>
  <c r="L27" i="49"/>
  <c r="M27" i="49"/>
  <c r="L52" i="49"/>
  <c r="M52" i="49"/>
  <c r="L391" i="49"/>
  <c r="M391" i="49"/>
  <c r="L100" i="49"/>
  <c r="M100" i="49"/>
  <c r="L158" i="49"/>
  <c r="M158" i="49"/>
  <c r="L317" i="49"/>
  <c r="M317" i="49"/>
  <c r="L390" i="49"/>
  <c r="M390" i="49"/>
  <c r="L475" i="49"/>
  <c r="M475" i="49"/>
  <c r="L151" i="49"/>
  <c r="M151" i="49"/>
  <c r="L320" i="49"/>
  <c r="M320" i="49"/>
  <c r="L278" i="49"/>
  <c r="M278" i="49"/>
  <c r="L93" i="49"/>
  <c r="M93" i="49"/>
  <c r="L114" i="49"/>
  <c r="M114" i="49"/>
  <c r="L598" i="49"/>
  <c r="M598" i="49"/>
  <c r="L216" i="49"/>
  <c r="M216" i="49"/>
  <c r="L295" i="49"/>
  <c r="M295" i="49"/>
  <c r="L313" i="49"/>
  <c r="M313" i="49"/>
  <c r="L125" i="49"/>
  <c r="M125" i="49"/>
  <c r="L155" i="49"/>
  <c r="M155" i="49"/>
  <c r="L254" i="49"/>
  <c r="M254" i="49"/>
  <c r="L582" i="49"/>
  <c r="M582" i="49"/>
  <c r="L108" i="49"/>
  <c r="M108" i="49"/>
  <c r="L585" i="49"/>
  <c r="M585" i="49"/>
  <c r="L84" i="49"/>
  <c r="M84" i="49"/>
  <c r="L400" i="49"/>
  <c r="M400" i="49"/>
  <c r="L169" i="49"/>
  <c r="M169" i="49"/>
  <c r="L110" i="49"/>
  <c r="M110" i="49"/>
  <c r="L36" i="49"/>
  <c r="M36" i="49"/>
  <c r="L617" i="49"/>
  <c r="M617" i="49"/>
  <c r="L53" i="49"/>
  <c r="M53" i="49"/>
  <c r="L119" i="49"/>
  <c r="M119" i="49"/>
  <c r="L365" i="49"/>
  <c r="M365" i="49"/>
  <c r="L355" i="49"/>
  <c r="M355" i="49"/>
  <c r="L455" i="49"/>
  <c r="M455" i="49"/>
  <c r="L483" i="49"/>
  <c r="M483" i="49"/>
  <c r="L44" i="49"/>
  <c r="M44" i="49"/>
  <c r="L159" i="49"/>
  <c r="M159" i="49"/>
  <c r="L227" i="49"/>
  <c r="M227" i="49"/>
  <c r="L566" i="49"/>
  <c r="M566" i="49"/>
  <c r="L59" i="49"/>
  <c r="M59" i="49"/>
  <c r="L78" i="49"/>
  <c r="M78" i="49"/>
  <c r="L207" i="49"/>
  <c r="M207" i="49"/>
  <c r="L296" i="49"/>
  <c r="M296" i="49"/>
  <c r="L310" i="49"/>
  <c r="M310" i="49"/>
  <c r="L314" i="49"/>
  <c r="M314" i="49"/>
  <c r="L439" i="49"/>
  <c r="M439" i="49"/>
  <c r="L442" i="49"/>
  <c r="M442" i="49"/>
  <c r="L484" i="49"/>
  <c r="M484" i="49"/>
  <c r="L26" i="49"/>
  <c r="M26" i="49"/>
  <c r="L29" i="49"/>
  <c r="M29" i="49"/>
  <c r="L184" i="49"/>
  <c r="M184" i="49"/>
  <c r="L302" i="49"/>
  <c r="M302" i="49"/>
  <c r="L476" i="49"/>
  <c r="M476" i="49"/>
  <c r="L25" i="49"/>
  <c r="M25" i="49"/>
  <c r="L54" i="49"/>
  <c r="M54" i="49"/>
  <c r="L514" i="49"/>
  <c r="M514" i="49"/>
  <c r="L576" i="49"/>
  <c r="M576" i="49"/>
  <c r="L276" i="49"/>
  <c r="M276" i="49"/>
  <c r="L387" i="49"/>
  <c r="M387" i="49"/>
  <c r="L410" i="49"/>
  <c r="M410" i="49"/>
  <c r="L289" i="49"/>
  <c r="M289" i="49"/>
  <c r="L293" i="49"/>
  <c r="M293" i="49"/>
  <c r="L620" i="49"/>
  <c r="M620" i="49"/>
  <c r="L30" i="49"/>
  <c r="M30" i="49"/>
  <c r="L28" i="49"/>
  <c r="M28" i="49"/>
  <c r="L223" i="49"/>
  <c r="M223" i="49"/>
  <c r="L239" i="49"/>
  <c r="M239" i="49"/>
  <c r="L356" i="49"/>
  <c r="M356" i="49"/>
  <c r="L126" i="49"/>
  <c r="M126" i="49"/>
  <c r="L171" i="49"/>
  <c r="M171" i="49"/>
  <c r="L389" i="49"/>
  <c r="M389" i="49"/>
  <c r="L503" i="49"/>
  <c r="M503" i="49"/>
  <c r="L94" i="49"/>
  <c r="M94" i="49"/>
  <c r="L303" i="49"/>
  <c r="M303" i="49"/>
  <c r="L321" i="49"/>
  <c r="M321" i="49"/>
  <c r="L70" i="49"/>
  <c r="M70" i="49"/>
  <c r="L4" i="49"/>
  <c r="M4" i="49"/>
  <c r="L79" i="49"/>
  <c r="M79" i="49"/>
  <c r="L398" i="49"/>
  <c r="M398" i="49"/>
  <c r="L459" i="49"/>
  <c r="M459" i="49"/>
  <c r="L601" i="49"/>
  <c r="M601" i="49"/>
  <c r="L71" i="49"/>
  <c r="M71" i="49"/>
  <c r="L156" i="49"/>
  <c r="M156" i="49"/>
  <c r="L402" i="49"/>
  <c r="M402" i="49"/>
  <c r="L322" i="49"/>
  <c r="M322" i="49"/>
  <c r="L111" i="49"/>
  <c r="M111" i="49"/>
  <c r="L343" i="49"/>
  <c r="M343" i="49"/>
  <c r="L172" i="49"/>
  <c r="M172" i="49"/>
  <c r="L228" i="49"/>
  <c r="M228" i="49"/>
  <c r="L366" i="49"/>
  <c r="M366" i="49"/>
  <c r="L118" i="49"/>
  <c r="M118" i="49"/>
  <c r="L73" i="49"/>
  <c r="M73" i="49"/>
  <c r="L107" i="49"/>
  <c r="M107" i="49"/>
  <c r="L397" i="49"/>
  <c r="M397" i="49"/>
  <c r="L486" i="49"/>
  <c r="M486" i="49"/>
  <c r="L479" i="49"/>
  <c r="M479" i="49"/>
  <c r="L42" i="49"/>
  <c r="M42" i="49"/>
  <c r="L201" i="49"/>
  <c r="M201" i="49"/>
  <c r="L243" i="49"/>
  <c r="M243" i="49"/>
  <c r="M57" i="49"/>
  <c r="L57" i="49"/>
  <c r="J29" i="26" l="1"/>
  <c r="J33" i="26"/>
  <c r="J36" i="26"/>
  <c r="J37" i="26"/>
  <c r="J40" i="26"/>
  <c r="J42" i="26"/>
  <c r="J43" i="26"/>
  <c r="J44" i="26"/>
  <c r="J46" i="26"/>
  <c r="J51" i="26"/>
  <c r="J27" i="26"/>
  <c r="J26" i="26"/>
  <c r="J21" i="26"/>
  <c r="J20" i="26"/>
  <c r="J19" i="26"/>
  <c r="J18" i="26"/>
  <c r="J14" i="26"/>
  <c r="J13" i="26"/>
  <c r="J12" i="26"/>
  <c r="J7" i="26"/>
  <c r="J5" i="26"/>
  <c r="J52" i="26"/>
  <c r="J49" i="26"/>
  <c r="J48" i="26"/>
  <c r="J47" i="26"/>
  <c r="J41" i="26"/>
  <c r="J39" i="26"/>
  <c r="J38" i="26"/>
  <c r="J35" i="26"/>
  <c r="J34" i="26"/>
  <c r="J32" i="26"/>
  <c r="J31" i="26"/>
  <c r="J28" i="26"/>
  <c r="J25" i="26"/>
  <c r="J24" i="26"/>
  <c r="J23" i="26"/>
  <c r="J22" i="26"/>
  <c r="J17" i="26"/>
  <c r="J6" i="26"/>
  <c r="J4" i="26"/>
  <c r="G51" i="26"/>
  <c r="H51" i="26" s="1"/>
  <c r="G46" i="26"/>
  <c r="H46" i="26" s="1"/>
  <c r="G44" i="26"/>
  <c r="H44" i="26" s="1"/>
  <c r="G43" i="26"/>
  <c r="H43" i="26" s="1"/>
  <c r="G42" i="26"/>
  <c r="H42" i="26" s="1"/>
  <c r="G40" i="26"/>
  <c r="H40" i="26" s="1"/>
  <c r="G37" i="26"/>
  <c r="H37" i="26" s="1"/>
  <c r="G36" i="26"/>
  <c r="H36" i="26" s="1"/>
  <c r="G33" i="26"/>
  <c r="H33" i="26" s="1"/>
  <c r="G29" i="26"/>
  <c r="H29" i="26" s="1"/>
  <c r="G27" i="26"/>
  <c r="H27" i="26" s="1"/>
  <c r="G26" i="26"/>
  <c r="H26" i="26" s="1"/>
  <c r="G21" i="26"/>
  <c r="H21" i="26" s="1"/>
  <c r="G20" i="26"/>
  <c r="H20" i="26" s="1"/>
  <c r="G19" i="26"/>
  <c r="H19" i="26" s="1"/>
  <c r="G18" i="26"/>
  <c r="H18" i="26" s="1"/>
  <c r="G14" i="26"/>
  <c r="H14" i="26" s="1"/>
  <c r="G13" i="26"/>
  <c r="H13" i="26" s="1"/>
  <c r="G12" i="26"/>
  <c r="H12" i="26" s="1"/>
  <c r="G7" i="26"/>
  <c r="H7" i="26" s="1"/>
  <c r="G5" i="26"/>
  <c r="H5" i="26" s="1"/>
  <c r="G52" i="26"/>
  <c r="H52" i="26" s="1"/>
  <c r="G50" i="26"/>
  <c r="H50" i="26" s="1"/>
  <c r="G49" i="26"/>
  <c r="H49" i="26" s="1"/>
  <c r="G48" i="26"/>
  <c r="H48" i="26" s="1"/>
  <c r="G47" i="26"/>
  <c r="H47" i="26" s="1"/>
  <c r="G45" i="26"/>
  <c r="H45" i="26" s="1"/>
  <c r="G41" i="26"/>
  <c r="H41" i="26" s="1"/>
  <c r="G39" i="26"/>
  <c r="H39" i="26" s="1"/>
  <c r="G38" i="26"/>
  <c r="H38" i="26" s="1"/>
  <c r="G35" i="26"/>
  <c r="H35" i="26" s="1"/>
  <c r="G34" i="26"/>
  <c r="H34" i="26" s="1"/>
  <c r="G32" i="26"/>
  <c r="H32" i="26" s="1"/>
  <c r="G31" i="26"/>
  <c r="H31" i="26" s="1"/>
  <c r="G30" i="26"/>
  <c r="G28" i="26"/>
  <c r="H28" i="26" s="1"/>
  <c r="G25" i="26"/>
  <c r="H25" i="26" s="1"/>
  <c r="G24" i="26"/>
  <c r="H24" i="26" s="1"/>
  <c r="G23" i="26"/>
  <c r="H23" i="26" s="1"/>
  <c r="G22" i="26"/>
  <c r="H22" i="26" s="1"/>
  <c r="G17" i="26"/>
  <c r="H17" i="26" s="1"/>
  <c r="G16" i="26"/>
  <c r="H16" i="26" s="1"/>
  <c r="G15" i="26"/>
  <c r="G11" i="26"/>
  <c r="H11" i="26" s="1"/>
  <c r="G10" i="26"/>
  <c r="H10" i="26" s="1"/>
  <c r="G9" i="26"/>
  <c r="H9" i="26" s="1"/>
  <c r="G8" i="26"/>
  <c r="H8" i="26" s="1"/>
  <c r="G6" i="26"/>
  <c r="H6" i="26" s="1"/>
  <c r="G4" i="26"/>
  <c r="H4" i="26" s="1"/>
  <c r="V78" i="44" l="1"/>
  <c r="U194" i="44"/>
  <c r="V194" i="44" s="1"/>
  <c r="U220" i="44"/>
  <c r="V220" i="44" s="1"/>
  <c r="U216" i="44"/>
  <c r="V216" i="44" s="1"/>
  <c r="U217" i="44"/>
  <c r="V217" i="44" s="1"/>
  <c r="U221" i="44"/>
  <c r="V221" i="44" s="1"/>
  <c r="U222" i="44"/>
  <c r="V222" i="44" s="1"/>
  <c r="U223" i="44"/>
  <c r="V223" i="44" s="1"/>
  <c r="U208" i="44"/>
  <c r="V208" i="44" s="1"/>
  <c r="U183" i="44"/>
  <c r="V183" i="44" s="1"/>
  <c r="U189" i="44"/>
  <c r="V189" i="44" s="1"/>
  <c r="U193" i="44"/>
  <c r="V193" i="44" s="1"/>
  <c r="U185" i="44"/>
  <c r="V185" i="44" s="1"/>
  <c r="U215" i="44"/>
  <c r="V215" i="44" s="1"/>
  <c r="U195" i="44"/>
  <c r="V195" i="44" s="1"/>
  <c r="U184" i="44"/>
  <c r="V184" i="44" s="1"/>
  <c r="U213" i="44"/>
  <c r="V213" i="44" s="1"/>
  <c r="U192" i="44"/>
  <c r="V192" i="44" s="1"/>
  <c r="U188" i="44"/>
  <c r="V188" i="44" s="1"/>
  <c r="U187" i="44"/>
  <c r="V187" i="44" s="1"/>
  <c r="U214" i="44"/>
  <c r="V214" i="44" s="1"/>
  <c r="U207" i="44"/>
  <c r="V207" i="44" s="1"/>
  <c r="U203" i="44"/>
  <c r="V203" i="44" s="1"/>
  <c r="U218" i="44"/>
  <c r="V218" i="44" s="1"/>
  <c r="U224" i="44"/>
  <c r="V224" i="44" s="1"/>
  <c r="U210" i="44"/>
  <c r="V210" i="44" s="1"/>
  <c r="U198" i="44"/>
  <c r="V198" i="44" s="1"/>
  <c r="U199" i="44"/>
  <c r="V199" i="44" s="1"/>
  <c r="U211" i="44"/>
  <c r="V211" i="44" s="1"/>
  <c r="U209" i="44"/>
  <c r="V209" i="44" s="1"/>
  <c r="U219" i="44"/>
  <c r="V219" i="44" s="1"/>
  <c r="U182" i="44"/>
  <c r="V182" i="44" s="1"/>
  <c r="U191" i="44"/>
  <c r="V191" i="44" s="1"/>
  <c r="U212" i="44"/>
  <c r="V212" i="44" s="1"/>
  <c r="U204" i="44"/>
  <c r="V204" i="44" s="1"/>
  <c r="U206" i="44"/>
  <c r="V206" i="44" s="1"/>
  <c r="U205" i="44"/>
  <c r="V205" i="44" s="1"/>
  <c r="U201" i="44"/>
  <c r="V201" i="44" s="1"/>
  <c r="U186" i="44"/>
  <c r="V186" i="44" s="1"/>
  <c r="U225" i="44"/>
  <c r="V225" i="44" s="1"/>
  <c r="U196" i="44"/>
  <c r="V196" i="44" s="1"/>
  <c r="U197" i="44"/>
  <c r="V197" i="44" s="1"/>
  <c r="U190" i="44"/>
  <c r="V190" i="44" s="1"/>
  <c r="U200" i="44"/>
  <c r="V200" i="44" s="1"/>
  <c r="U202" i="44"/>
  <c r="V202" i="44" s="1"/>
  <c r="U25" i="44"/>
  <c r="V25" i="44" s="1"/>
  <c r="U26" i="44"/>
  <c r="V26" i="44" s="1"/>
  <c r="U24" i="44"/>
  <c r="V24" i="44" s="1"/>
  <c r="U111" i="44"/>
  <c r="V111" i="44" s="1"/>
  <c r="U89" i="44"/>
  <c r="V89" i="44" s="1"/>
  <c r="U109" i="44"/>
  <c r="V109" i="44" s="1"/>
  <c r="U179" i="44"/>
  <c r="V179" i="44" s="1"/>
  <c r="U176" i="44"/>
  <c r="V176" i="44" s="1"/>
  <c r="U178" i="44"/>
  <c r="V178" i="44" s="1"/>
  <c r="U177" i="44"/>
  <c r="V177" i="44" s="1"/>
  <c r="U169" i="44"/>
  <c r="V169" i="44" s="1"/>
  <c r="U120" i="44"/>
  <c r="V120" i="44" s="1"/>
  <c r="U117" i="44"/>
  <c r="V117" i="44" s="1"/>
  <c r="U119" i="44"/>
  <c r="V119" i="44" s="1"/>
  <c r="U175" i="44"/>
  <c r="V175" i="44" s="1"/>
  <c r="U174" i="44"/>
  <c r="V174" i="44" s="1"/>
  <c r="U102" i="44"/>
  <c r="V102" i="44" s="1"/>
  <c r="U104" i="44"/>
  <c r="V104" i="44" s="1"/>
  <c r="U173" i="44"/>
  <c r="V173" i="44" s="1"/>
  <c r="U83" i="44"/>
  <c r="V83" i="44" s="1"/>
  <c r="U146" i="44"/>
  <c r="V146" i="44" s="1"/>
  <c r="U161" i="44"/>
  <c r="V161" i="44" s="1"/>
  <c r="U113" i="44"/>
  <c r="V113" i="44" s="1"/>
  <c r="U135" i="44"/>
  <c r="V135" i="44" s="1"/>
  <c r="U166" i="44"/>
  <c r="V166" i="44" s="1"/>
  <c r="U128" i="44"/>
  <c r="V128" i="44" s="1"/>
  <c r="U106" i="44"/>
  <c r="V106" i="44" s="1"/>
  <c r="U129" i="44"/>
  <c r="V129" i="44" s="1"/>
  <c r="U130" i="44"/>
  <c r="V130" i="44" s="1"/>
  <c r="U94" i="44"/>
  <c r="V94" i="44" s="1"/>
  <c r="U149" i="44"/>
  <c r="V149" i="44" s="1"/>
  <c r="U141" i="44"/>
  <c r="V141" i="44" s="1"/>
  <c r="U162" i="44"/>
  <c r="V162" i="44" s="1"/>
  <c r="U79" i="44"/>
  <c r="V79" i="44" s="1"/>
  <c r="U121" i="44"/>
  <c r="V121" i="44" s="1"/>
  <c r="U168" i="44"/>
  <c r="V168" i="44" s="1"/>
  <c r="U95" i="44"/>
  <c r="V95" i="44" s="1"/>
  <c r="U124" i="44"/>
  <c r="V124" i="44" s="1"/>
  <c r="U125" i="44"/>
  <c r="V125" i="44" s="1"/>
  <c r="U127" i="44"/>
  <c r="V127" i="44" s="1"/>
  <c r="U86" i="44"/>
  <c r="V86" i="44" s="1"/>
  <c r="U108" i="44"/>
  <c r="V108" i="44" s="1"/>
  <c r="U134" i="44"/>
  <c r="V134" i="44" s="1"/>
  <c r="U82" i="44"/>
  <c r="V82" i="44" s="1"/>
  <c r="U160" i="44"/>
  <c r="V160" i="44" s="1"/>
  <c r="U165" i="44"/>
  <c r="V165" i="44" s="1"/>
  <c r="U87" i="44"/>
  <c r="V87" i="44" s="1"/>
  <c r="U114" i="44"/>
  <c r="V114" i="44" s="1"/>
  <c r="U143" i="44"/>
  <c r="V143" i="44" s="1"/>
  <c r="U151" i="44"/>
  <c r="V151" i="44" s="1"/>
  <c r="U152" i="44"/>
  <c r="V152" i="44" s="1"/>
  <c r="U100" i="44"/>
  <c r="V100" i="44" s="1"/>
  <c r="U180" i="44"/>
  <c r="V180" i="44" s="1"/>
  <c r="U88" i="44"/>
  <c r="V88" i="44" s="1"/>
  <c r="U132" i="44"/>
  <c r="V132" i="44" s="1"/>
  <c r="U133" i="44"/>
  <c r="V133" i="44" s="1"/>
  <c r="U163" i="44"/>
  <c r="V163" i="44" s="1"/>
  <c r="U131" i="44"/>
  <c r="V131" i="44" s="1"/>
  <c r="U107" i="44"/>
  <c r="V107" i="44" s="1"/>
  <c r="U153" i="44"/>
  <c r="V153" i="44" s="1"/>
  <c r="U164" i="44"/>
  <c r="V164" i="44" s="1"/>
  <c r="U110" i="44"/>
  <c r="V110" i="44" s="1"/>
  <c r="U144" i="44"/>
  <c r="V144" i="44" s="1"/>
  <c r="U105" i="44"/>
  <c r="V105" i="44" s="1"/>
  <c r="U81" i="44"/>
  <c r="V81" i="44" s="1"/>
  <c r="U85" i="44"/>
  <c r="V85" i="44" s="1"/>
  <c r="U93" i="44"/>
  <c r="V93" i="44" s="1"/>
  <c r="U99" i="44"/>
  <c r="V99" i="44" s="1"/>
  <c r="U90" i="44"/>
  <c r="V90" i="44" s="1"/>
  <c r="U101" i="44"/>
  <c r="V101" i="44" s="1"/>
  <c r="U91" i="44"/>
  <c r="V91" i="44" s="1"/>
  <c r="U156" i="44"/>
  <c r="V156" i="44" s="1"/>
  <c r="U103" i="44"/>
  <c r="V103" i="44" s="1"/>
  <c r="U112" i="44"/>
  <c r="V112" i="44" s="1"/>
  <c r="U171" i="44"/>
  <c r="V171" i="44" s="1"/>
  <c r="U122" i="44"/>
  <c r="V122" i="44" s="1"/>
  <c r="U123" i="44"/>
  <c r="V123" i="44" s="1"/>
  <c r="U139" i="44"/>
  <c r="V139" i="44" s="1"/>
  <c r="U147" i="44"/>
  <c r="V147" i="44" s="1"/>
  <c r="U148" i="44"/>
  <c r="V148" i="44" s="1"/>
  <c r="U155" i="44"/>
  <c r="V155" i="44" s="1"/>
  <c r="U157" i="44"/>
  <c r="V157" i="44" s="1"/>
  <c r="U158" i="44"/>
  <c r="V158" i="44" s="1"/>
  <c r="U159" i="44"/>
  <c r="V159" i="44" s="1"/>
  <c r="U126" i="44"/>
  <c r="V126" i="44" s="1"/>
  <c r="U172" i="44"/>
  <c r="V172" i="44" s="1"/>
  <c r="U92" i="44"/>
  <c r="V92" i="44" s="1"/>
  <c r="U84" i="44"/>
  <c r="V84" i="44" s="1"/>
  <c r="U181" i="44"/>
  <c r="V181" i="44" s="1"/>
  <c r="U97" i="44"/>
  <c r="V97" i="44" s="1"/>
  <c r="U96" i="44"/>
  <c r="V96" i="44" s="1"/>
  <c r="U98" i="44"/>
  <c r="V98" i="44" s="1"/>
  <c r="U142" i="44"/>
  <c r="V142" i="44" s="1"/>
  <c r="U136" i="44"/>
  <c r="V136" i="44" s="1"/>
  <c r="U137" i="44"/>
  <c r="V137" i="44" s="1"/>
  <c r="U138" i="44"/>
  <c r="V138" i="44" s="1"/>
  <c r="U167" i="44"/>
  <c r="V167" i="44" s="1"/>
  <c r="U150" i="44"/>
  <c r="V150" i="44" s="1"/>
  <c r="U145" i="44"/>
  <c r="V145" i="44" s="1"/>
  <c r="U154" i="44"/>
  <c r="V154" i="44" s="1"/>
  <c r="U140" i="44"/>
  <c r="V140" i="44" s="1"/>
  <c r="U56" i="44"/>
  <c r="V56" i="44" s="1"/>
  <c r="U57" i="44"/>
  <c r="V57" i="44" s="1"/>
  <c r="U58" i="44"/>
  <c r="V58" i="44" s="1"/>
  <c r="U59" i="44"/>
  <c r="V59" i="44" s="1"/>
  <c r="U64" i="44"/>
  <c r="V64" i="44" s="1"/>
  <c r="U65" i="44"/>
  <c r="V65" i="44" s="1"/>
  <c r="U66" i="44"/>
  <c r="V66" i="44" s="1"/>
  <c r="U67" i="44"/>
  <c r="V67" i="44" s="1"/>
  <c r="U68" i="44"/>
  <c r="V68" i="44" s="1"/>
  <c r="U69" i="44"/>
  <c r="V69" i="44" s="1"/>
  <c r="U70" i="44"/>
  <c r="V70" i="44" s="1"/>
  <c r="U71" i="44"/>
  <c r="V71" i="44" s="1"/>
  <c r="U72" i="44"/>
  <c r="V72" i="44" s="1"/>
  <c r="U73" i="44"/>
  <c r="V73" i="44" s="1"/>
  <c r="U63" i="44"/>
  <c r="V63" i="44" s="1"/>
  <c r="U74" i="44"/>
  <c r="V74" i="44" s="1"/>
  <c r="U75" i="44"/>
  <c r="V75" i="44" s="1"/>
  <c r="U76" i="44"/>
  <c r="V76" i="44" s="1"/>
  <c r="U77" i="44"/>
  <c r="V77" i="44" s="1"/>
  <c r="U55" i="44"/>
  <c r="V55" i="44" s="1"/>
  <c r="U53" i="44"/>
  <c r="V53" i="44" s="1"/>
  <c r="U34" i="44"/>
  <c r="V34" i="44" s="1"/>
  <c r="U32" i="44"/>
  <c r="V32" i="44" s="1"/>
  <c r="U31" i="44"/>
  <c r="V31" i="44" s="1"/>
  <c r="U30" i="44"/>
  <c r="V30" i="44" s="1"/>
  <c r="U29" i="44"/>
  <c r="V29" i="44" s="1"/>
  <c r="U27" i="44"/>
  <c r="V27" i="44" s="1"/>
  <c r="U28" i="44"/>
  <c r="V28" i="44" s="1"/>
  <c r="U35" i="44"/>
  <c r="V35" i="44" s="1"/>
  <c r="U36" i="44"/>
  <c r="V36" i="44" s="1"/>
  <c r="U37" i="44"/>
  <c r="V37" i="44" s="1"/>
  <c r="U38" i="44"/>
  <c r="V38" i="44" s="1"/>
  <c r="U39" i="44"/>
  <c r="V39" i="44" s="1"/>
  <c r="U41" i="44"/>
  <c r="V41" i="44" s="1"/>
  <c r="U42" i="44"/>
  <c r="V42" i="44" s="1"/>
  <c r="U43" i="44"/>
  <c r="V43" i="44" s="1"/>
  <c r="U44" i="44"/>
  <c r="V44" i="44" s="1"/>
  <c r="U45" i="44"/>
  <c r="V45" i="44" s="1"/>
  <c r="U46" i="44"/>
  <c r="V46" i="44" s="1"/>
  <c r="U47" i="44"/>
  <c r="V47" i="44" s="1"/>
  <c r="U50" i="44"/>
  <c r="V50" i="44" s="1"/>
  <c r="U51" i="44"/>
  <c r="V51" i="44" s="1"/>
  <c r="U52" i="44"/>
  <c r="V52" i="44" s="1"/>
  <c r="U54" i="44"/>
  <c r="V54" i="44" s="1"/>
  <c r="U40" i="44"/>
  <c r="V40" i="44" s="1"/>
  <c r="U49" i="44"/>
  <c r="V49" i="44" s="1"/>
  <c r="U15" i="44"/>
  <c r="V15" i="44" s="1"/>
  <c r="U17" i="44"/>
  <c r="V17" i="44" s="1"/>
  <c r="U22" i="44"/>
  <c r="V22" i="44" s="1"/>
  <c r="U21" i="44"/>
  <c r="V21" i="44" s="1"/>
  <c r="U5" i="44"/>
  <c r="V5" i="44" s="1"/>
  <c r="U18" i="44"/>
  <c r="V18" i="44" s="1"/>
  <c r="U8" i="44"/>
  <c r="V8" i="44" s="1"/>
  <c r="U23" i="44"/>
  <c r="V23" i="44" s="1"/>
  <c r="U11" i="44"/>
  <c r="V11" i="44" s="1"/>
  <c r="U19" i="44"/>
  <c r="V19" i="44" s="1"/>
  <c r="U10" i="44"/>
  <c r="V10" i="44" s="1"/>
  <c r="U9" i="44"/>
  <c r="V9" i="44" s="1"/>
  <c r="U6" i="44"/>
  <c r="V6" i="44" s="1"/>
  <c r="U20" i="44"/>
  <c r="V20" i="44" s="1"/>
  <c r="U12" i="44"/>
  <c r="V12" i="44" s="1"/>
  <c r="U16" i="44"/>
  <c r="V16" i="44" s="1"/>
  <c r="U14" i="44"/>
  <c r="V14" i="44" s="1"/>
  <c r="U13" i="44"/>
  <c r="V13" i="44" s="1"/>
  <c r="U4" i="44"/>
  <c r="V4" i="44" s="1"/>
  <c r="U7" i="44"/>
  <c r="V7" i="44" s="1"/>
  <c r="U61" i="44"/>
  <c r="U60" i="44"/>
  <c r="T4" i="44"/>
  <c r="T13" i="44"/>
  <c r="T10" i="44"/>
  <c r="T19" i="44"/>
  <c r="T22" i="44"/>
  <c r="T17" i="44"/>
  <c r="T164" i="44"/>
  <c r="T153" i="44"/>
  <c r="T180" i="44"/>
  <c r="T100" i="44"/>
  <c r="T160" i="44"/>
  <c r="T82" i="44"/>
  <c r="T124" i="44"/>
  <c r="T95" i="44"/>
  <c r="T94" i="44"/>
  <c r="T130" i="44"/>
  <c r="T176" i="44"/>
  <c r="T178" i="44"/>
  <c r="T174" i="44"/>
  <c r="T102" i="44"/>
  <c r="T135" i="44"/>
  <c r="T166" i="44"/>
  <c r="T145" i="44"/>
  <c r="T150" i="44"/>
  <c r="T98" i="44"/>
  <c r="T96" i="44"/>
  <c r="T214" i="44"/>
  <c r="T187" i="44"/>
  <c r="T188" i="44"/>
  <c r="T192" i="44"/>
  <c r="T213" i="44"/>
  <c r="T184" i="44"/>
  <c r="T195" i="44"/>
  <c r="T215" i="44"/>
  <c r="T185" i="44"/>
  <c r="T193" i="44"/>
  <c r="T189" i="44"/>
  <c r="T183" i="44"/>
  <c r="T208" i="44"/>
  <c r="T223" i="44"/>
  <c r="T222" i="44"/>
  <c r="T221" i="44"/>
  <c r="T217" i="44"/>
  <c r="T216" i="44"/>
  <c r="T220" i="44"/>
  <c r="T194" i="44"/>
  <c r="T202" i="44"/>
  <c r="T200" i="44"/>
  <c r="T190" i="44"/>
  <c r="T197" i="44"/>
  <c r="T196" i="44"/>
  <c r="T225" i="44"/>
  <c r="T186" i="44"/>
  <c r="T201" i="44"/>
  <c r="T205" i="44"/>
  <c r="T206" i="44"/>
  <c r="T204" i="44"/>
  <c r="T212" i="44"/>
  <c r="T191" i="44"/>
  <c r="T182" i="44"/>
  <c r="T219" i="44"/>
  <c r="T209" i="44"/>
  <c r="T211" i="44"/>
  <c r="T199" i="44"/>
  <c r="T198" i="44"/>
  <c r="T210" i="44"/>
  <c r="T224" i="44"/>
  <c r="T218" i="44"/>
  <c r="T203" i="44"/>
  <c r="T207" i="44"/>
  <c r="D7" i="30"/>
  <c r="D9" i="30" s="1"/>
  <c r="T144" i="44" s="1"/>
  <c r="D8" i="30"/>
  <c r="D11" i="30" s="1"/>
  <c r="D4" i="30"/>
  <c r="T25" i="44" s="1"/>
  <c r="D5" i="30"/>
  <c r="D6" i="30"/>
  <c r="T14" i="44" s="1"/>
  <c r="T84" i="44"/>
  <c r="T92" i="44"/>
  <c r="T126" i="44"/>
  <c r="T159" i="44"/>
  <c r="T158" i="44"/>
  <c r="T157" i="44"/>
  <c r="T148" i="44"/>
  <c r="T147" i="44"/>
  <c r="T139" i="44"/>
  <c r="T122" i="44"/>
  <c r="T171" i="44"/>
  <c r="T112" i="44"/>
  <c r="T103" i="44"/>
  <c r="T156" i="44"/>
  <c r="T91" i="44"/>
  <c r="T101" i="44"/>
  <c r="T90" i="44"/>
  <c r="T99" i="44"/>
  <c r="T85" i="44"/>
  <c r="T75" i="44"/>
  <c r="T74" i="44"/>
  <c r="T72" i="44"/>
  <c r="T70" i="44"/>
  <c r="T68" i="44"/>
  <c r="T59" i="44"/>
  <c r="T56" i="44"/>
  <c r="T37" i="44"/>
  <c r="T41" i="44"/>
  <c r="T43" i="44"/>
  <c r="T45" i="44"/>
  <c r="T46" i="44"/>
  <c r="T51" i="44"/>
  <c r="T27" i="44"/>
  <c r="E37" i="26" l="1"/>
  <c r="F37" i="26" s="1"/>
  <c r="E7" i="26"/>
  <c r="F7" i="26" s="1"/>
  <c r="E23" i="26"/>
  <c r="F23" i="26" s="1"/>
  <c r="E46" i="26"/>
  <c r="F46" i="26" s="1"/>
  <c r="E47" i="26"/>
  <c r="F47" i="26" s="1"/>
  <c r="E33" i="26"/>
  <c r="F33" i="26" s="1"/>
  <c r="E13" i="26"/>
  <c r="F13" i="26" s="1"/>
  <c r="E25" i="26"/>
  <c r="F25" i="26" s="1"/>
  <c r="E27" i="26"/>
  <c r="F27" i="26" s="1"/>
  <c r="E39" i="26"/>
  <c r="F39" i="26" s="1"/>
  <c r="E44" i="26"/>
  <c r="F44" i="26" s="1"/>
  <c r="E48" i="26"/>
  <c r="F48" i="26" s="1"/>
  <c r="E4" i="26"/>
  <c r="F4" i="26" s="1"/>
  <c r="E21" i="26"/>
  <c r="F21" i="26" s="1"/>
  <c r="E35" i="26"/>
  <c r="F35" i="26" s="1"/>
  <c r="E42" i="26"/>
  <c r="F42" i="26" s="1"/>
  <c r="E52" i="26"/>
  <c r="F52" i="26" s="1"/>
  <c r="E17" i="26"/>
  <c r="F17" i="26" s="1"/>
  <c r="E19" i="26"/>
  <c r="F19" i="26" s="1"/>
  <c r="E32" i="26"/>
  <c r="F32" i="26" s="1"/>
  <c r="T52" i="44"/>
  <c r="T36" i="44"/>
  <c r="T64" i="44"/>
  <c r="T71" i="44"/>
  <c r="T78" i="44"/>
  <c r="T123" i="44"/>
  <c r="T155" i="44"/>
  <c r="T137" i="44"/>
  <c r="T115" i="44"/>
  <c r="T146" i="44"/>
  <c r="T117" i="44"/>
  <c r="T89" i="44"/>
  <c r="T162" i="44"/>
  <c r="T127" i="44"/>
  <c r="T114" i="44"/>
  <c r="T133" i="44"/>
  <c r="T105" i="44"/>
  <c r="T18" i="44"/>
  <c r="T20" i="44"/>
  <c r="E26" i="26"/>
  <c r="F26" i="26" s="1"/>
  <c r="E38" i="26"/>
  <c r="F38" i="26" s="1"/>
  <c r="E29" i="26"/>
  <c r="F29" i="26" s="1"/>
  <c r="E14" i="26"/>
  <c r="F14" i="26" s="1"/>
  <c r="E28" i="26"/>
  <c r="F28" i="26" s="1"/>
  <c r="E51" i="26"/>
  <c r="F51" i="26" s="1"/>
  <c r="E41" i="26"/>
  <c r="F41" i="26" s="1"/>
  <c r="E36" i="26"/>
  <c r="F36" i="26" s="1"/>
  <c r="E12" i="26"/>
  <c r="F12" i="26" s="1"/>
  <c r="E24" i="26"/>
  <c r="F24" i="26" s="1"/>
  <c r="T42" i="44"/>
  <c r="T55" i="44"/>
  <c r="T67" i="44"/>
  <c r="T81" i="44"/>
  <c r="T111" i="44"/>
  <c r="T138" i="44"/>
  <c r="T116" i="44"/>
  <c r="T83" i="44"/>
  <c r="T120" i="44"/>
  <c r="T140" i="44"/>
  <c r="T79" i="44"/>
  <c r="T86" i="44"/>
  <c r="T143" i="44"/>
  <c r="T163" i="44"/>
  <c r="T7" i="44"/>
  <c r="T8" i="44"/>
  <c r="T12" i="44"/>
  <c r="E18" i="26"/>
  <c r="F18" i="26" s="1"/>
  <c r="E31" i="26"/>
  <c r="F31" i="26" s="1"/>
  <c r="E40" i="26"/>
  <c r="F40" i="26" s="1"/>
  <c r="E5" i="26"/>
  <c r="F5" i="26" s="1"/>
  <c r="E22" i="26"/>
  <c r="F22" i="26" s="1"/>
  <c r="E20" i="26"/>
  <c r="F20" i="26" s="1"/>
  <c r="E34" i="26"/>
  <c r="F34" i="26" s="1"/>
  <c r="E43" i="26"/>
  <c r="F43" i="26" s="1"/>
  <c r="E49" i="26"/>
  <c r="F49" i="26" s="1"/>
  <c r="E6" i="26"/>
  <c r="F6" i="26" s="1"/>
  <c r="T24" i="44"/>
  <c r="T40" i="44"/>
  <c r="T50" i="44"/>
  <c r="T44" i="44"/>
  <c r="T39" i="44"/>
  <c r="T35" i="44"/>
  <c r="T57" i="44"/>
  <c r="T65" i="44"/>
  <c r="T69" i="44"/>
  <c r="T73" i="44"/>
  <c r="T76" i="44"/>
  <c r="T181" i="44"/>
  <c r="T142" i="44"/>
  <c r="T154" i="44"/>
  <c r="T118" i="44"/>
  <c r="T113" i="44"/>
  <c r="T173" i="44"/>
  <c r="T175" i="44"/>
  <c r="T169" i="44"/>
  <c r="T179" i="44"/>
  <c r="T106" i="44"/>
  <c r="T149" i="44"/>
  <c r="T121" i="44"/>
  <c r="T125" i="44"/>
  <c r="T108" i="44"/>
  <c r="T165" i="44"/>
  <c r="T151" i="44"/>
  <c r="T88" i="44"/>
  <c r="T131" i="44"/>
  <c r="T110" i="44"/>
  <c r="T21" i="44"/>
  <c r="T23" i="44"/>
  <c r="T9" i="44"/>
  <c r="T16" i="44"/>
  <c r="T54" i="44"/>
  <c r="T47" i="44"/>
  <c r="T38" i="44"/>
  <c r="T28" i="44"/>
  <c r="T58" i="44"/>
  <c r="T66" i="44"/>
  <c r="T63" i="44"/>
  <c r="T77" i="44"/>
  <c r="T93" i="44"/>
  <c r="T172" i="44"/>
  <c r="T97" i="44"/>
  <c r="T136" i="44"/>
  <c r="T167" i="44"/>
  <c r="T170" i="44"/>
  <c r="T128" i="44"/>
  <c r="T161" i="44"/>
  <c r="T104" i="44"/>
  <c r="T119" i="44"/>
  <c r="T177" i="44"/>
  <c r="T109" i="44"/>
  <c r="T129" i="44"/>
  <c r="T141" i="44"/>
  <c r="T168" i="44"/>
  <c r="T134" i="44"/>
  <c r="T87" i="44"/>
  <c r="T152" i="44"/>
  <c r="T132" i="44"/>
  <c r="T107" i="44"/>
  <c r="T15" i="44"/>
  <c r="T5" i="44"/>
  <c r="T11" i="44"/>
  <c r="T6" i="44"/>
  <c r="T26" i="44"/>
  <c r="D10" i="30"/>
  <c r="E50" i="26" l="1"/>
  <c r="F50" i="26" s="1"/>
  <c r="E15" i="26"/>
  <c r="F15" i="26" s="1"/>
  <c r="E8" i="26"/>
  <c r="F8" i="26" s="1"/>
  <c r="E45" i="26"/>
  <c r="F45" i="26" s="1"/>
  <c r="E11" i="26"/>
  <c r="F11" i="26" s="1"/>
  <c r="E30" i="26"/>
  <c r="F30" i="26" s="1"/>
  <c r="E10" i="26"/>
  <c r="F10" i="26" s="1"/>
  <c r="E16" i="26"/>
  <c r="F16" i="26" s="1"/>
  <c r="E9" i="26"/>
  <c r="F9" i="26" s="1"/>
  <c r="T49" i="44"/>
  <c r="T31" i="44"/>
  <c r="T48" i="44"/>
  <c r="T30" i="44"/>
  <c r="T33" i="44"/>
  <c r="T32" i="44"/>
  <c r="T34" i="44"/>
  <c r="T29" i="44"/>
  <c r="T53" i="44"/>
  <c r="AD6" i="42" l="1"/>
  <c r="AD5" i="42"/>
  <c r="AD4" i="42"/>
  <c r="AM4" i="41"/>
  <c r="AL4" i="41"/>
  <c r="AO4" i="41"/>
  <c r="AQ4" i="41" s="1"/>
  <c r="AE4" i="41"/>
  <c r="AN4" i="41" l="1"/>
  <c r="AF4" i="41"/>
  <c r="AG4" i="41" s="1"/>
  <c r="AH4" i="41" s="1"/>
  <c r="AI4" i="41" l="1"/>
  <c r="AJ4" i="41" s="1"/>
  <c r="AK4" i="41" s="1"/>
  <c r="AE6" i="42" l="1"/>
  <c r="AG6" i="42" s="1"/>
  <c r="R6" i="42"/>
  <c r="AE5" i="42"/>
  <c r="AG5" i="42" s="1"/>
  <c r="W5" i="42"/>
  <c r="X5" i="42" s="1"/>
  <c r="R5" i="42"/>
  <c r="AE4" i="42"/>
  <c r="AG4" i="42" s="1"/>
  <c r="R4" i="42"/>
  <c r="Y5" i="42" l="1"/>
  <c r="W6" i="42"/>
  <c r="X6" i="42" s="1"/>
  <c r="W4" i="42"/>
  <c r="X4" i="42" s="1"/>
  <c r="Z5" i="42" l="1"/>
  <c r="AA5" i="42" s="1"/>
  <c r="AB5" i="42" s="1"/>
  <c r="AC5" i="42" s="1"/>
  <c r="Y6" i="42"/>
  <c r="Y4" i="42"/>
  <c r="Z6" i="42" l="1"/>
  <c r="AA6" i="42" s="1"/>
  <c r="AB6" i="42" s="1"/>
  <c r="AC6" i="42" s="1"/>
  <c r="Z4" i="42"/>
  <c r="AA4" i="42" s="1"/>
  <c r="AB4" i="42" s="1"/>
  <c r="AC4" i="42" s="1"/>
  <c r="N4" i="35" l="1"/>
  <c r="P6" i="39"/>
  <c r="Q6" i="39" s="1"/>
  <c r="O6" i="39"/>
  <c r="N6" i="39"/>
  <c r="M6" i="39"/>
  <c r="L6" i="39"/>
  <c r="K6" i="39"/>
  <c r="J6" i="39"/>
  <c r="I6" i="39"/>
  <c r="H6" i="39"/>
  <c r="G6" i="39"/>
  <c r="F6" i="39"/>
  <c r="E6" i="39"/>
  <c r="E4" i="39"/>
  <c r="E2" i="39" s="1"/>
  <c r="D2" i="39"/>
  <c r="E1" i="39"/>
  <c r="F1" i="39" s="1"/>
  <c r="G1" i="39" s="1"/>
  <c r="H1" i="39" s="1"/>
  <c r="I1" i="39" s="1"/>
  <c r="J1" i="39" s="1"/>
  <c r="K1" i="39" s="1"/>
  <c r="L1" i="39" s="1"/>
  <c r="M1" i="39" s="1"/>
  <c r="N1" i="39" s="1"/>
  <c r="O1" i="39" s="1"/>
  <c r="P6" i="28"/>
  <c r="O6" i="28"/>
  <c r="N6" i="28"/>
  <c r="M6" i="28"/>
  <c r="L6" i="28"/>
  <c r="K6" i="28"/>
  <c r="J6" i="28"/>
  <c r="I6" i="28"/>
  <c r="H6" i="28"/>
  <c r="G6" i="28"/>
  <c r="F6" i="28"/>
  <c r="E6" i="28"/>
  <c r="D2" i="28"/>
  <c r="F4" i="39" l="1"/>
  <c r="G4" i="39" l="1"/>
  <c r="F2" i="39"/>
  <c r="H4" i="39" l="1"/>
  <c r="G2" i="39"/>
  <c r="I4" i="39" l="1"/>
  <c r="H2" i="39"/>
  <c r="J4" i="39" l="1"/>
  <c r="I2" i="39"/>
  <c r="K4" i="39" l="1"/>
  <c r="J2" i="39"/>
  <c r="L4" i="39" l="1"/>
  <c r="K2" i="39"/>
  <c r="M4" i="39" l="1"/>
  <c r="L2" i="39"/>
  <c r="M2" i="39" l="1"/>
  <c r="N4" i="39"/>
  <c r="O4" i="39" l="1"/>
  <c r="O2" i="39" s="1"/>
  <c r="N2" i="39"/>
  <c r="E4" i="28" l="1"/>
  <c r="M3" i="33"/>
  <c r="L3" i="33"/>
  <c r="K3" i="33"/>
  <c r="J3" i="33"/>
  <c r="I3" i="33"/>
  <c r="H3" i="33"/>
  <c r="G3" i="33"/>
  <c r="F3" i="33"/>
  <c r="E3" i="33"/>
  <c r="E2" i="28" l="1"/>
  <c r="F4" i="28"/>
  <c r="F2" i="28" s="1"/>
  <c r="G4" i="28" l="1"/>
  <c r="G2" i="28" s="1"/>
  <c r="H4" i="28" l="1"/>
  <c r="H2" i="28" s="1"/>
  <c r="I4" i="28" l="1"/>
  <c r="I2" i="28" s="1"/>
  <c r="J4" i="28" l="1"/>
  <c r="J2" i="28" s="1"/>
  <c r="K4" i="28" l="1"/>
  <c r="K2" i="28" s="1"/>
  <c r="L4" i="28" l="1"/>
  <c r="L2" i="28" s="1"/>
  <c r="M4" i="28" l="1"/>
  <c r="M2" i="28" s="1"/>
  <c r="N4" i="28" l="1"/>
  <c r="N2" i="28" s="1"/>
  <c r="O4" i="28" l="1"/>
  <c r="Q6" i="28" l="1"/>
  <c r="O2" i="28"/>
  <c r="M3" i="35" l="1"/>
  <c r="M4" i="35" s="1"/>
  <c r="L3" i="35"/>
  <c r="L4" i="35" s="1"/>
  <c r="K3" i="35"/>
  <c r="K4" i="35" s="1"/>
  <c r="J3" i="35"/>
  <c r="J4" i="35" s="1"/>
  <c r="I3" i="35"/>
  <c r="I4" i="35" s="1"/>
  <c r="H3" i="35"/>
  <c r="H4" i="35" s="1"/>
  <c r="G3" i="35"/>
  <c r="G4" i="35" s="1"/>
  <c r="F3" i="35"/>
  <c r="F4" i="35" s="1"/>
  <c r="E3" i="35"/>
  <c r="E4" i="35" s="1"/>
  <c r="M4" i="33"/>
  <c r="L4" i="33"/>
  <c r="K4" i="33"/>
  <c r="J4" i="33"/>
  <c r="I4" i="33"/>
  <c r="H4" i="33"/>
  <c r="G4" i="33"/>
  <c r="F4" i="33"/>
  <c r="E4" i="33"/>
  <c r="E1" i="28" l="1"/>
  <c r="F1" i="28" s="1"/>
  <c r="G1" i="28" s="1"/>
  <c r="H1" i="28" s="1"/>
  <c r="I1" i="28" s="1"/>
  <c r="J1" i="28" s="1"/>
  <c r="K1" i="28" s="1"/>
  <c r="L1" i="28" s="1"/>
  <c r="M1" i="28" s="1"/>
  <c r="N1" i="28" s="1"/>
  <c r="O1" i="28" s="1"/>
  <c r="K197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Hendriks</author>
    <author>tc={28A5203F-651F-7C45-901C-C5DCBEFE140B}</author>
  </authors>
  <commentList>
    <comment ref="AZ1" authorId="0" shapeId="0" xr:uid="{4A89444C-3DFF-F44D-974A-F96F6C630734}">
      <text>
        <r>
          <rPr>
            <b/>
            <sz val="10"/>
            <color rgb="FF000000"/>
            <rFont val="Tahoma"/>
            <family val="2"/>
          </rPr>
          <t>Richard Hendriks: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Keep this table separate</t>
        </r>
      </text>
    </comment>
    <comment ref="J2" authorId="1" shapeId="0" xr:uid="{28A5203F-651F-7C45-901C-C5DCBEFE140B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column was required due to HQ method for determining effective capacity.</t>
        </r>
      </text>
    </comment>
  </commentList>
</comments>
</file>

<file path=xl/sharedStrings.xml><?xml version="1.0" encoding="utf-8"?>
<sst xmlns="http://schemas.openxmlformats.org/spreadsheetml/2006/main" count="17855" uniqueCount="3097">
  <si>
    <t>Initial Level</t>
  </si>
  <si>
    <t>M10</t>
  </si>
  <si>
    <t>M11</t>
  </si>
  <si>
    <t>M12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</si>
  <si>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</si>
  <si>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</si>
  <si>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</si>
  <si>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</si>
  <si>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</si>
  <si>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</si>
  <si>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</si>
  <si>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</si>
  <si>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</si>
  <si>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Owner</t>
  </si>
  <si>
    <t>Latitude</t>
  </si>
  <si>
    <t>Longitude</t>
  </si>
  <si>
    <t>Installed Capacity</t>
  </si>
  <si>
    <t>Start Year</t>
  </si>
  <si>
    <t>Project Name</t>
  </si>
  <si>
    <t>(MW)</t>
  </si>
  <si>
    <t>(GWh/year)</t>
  </si>
  <si>
    <t>(m^3/s)</t>
  </si>
  <si>
    <t>Location</t>
  </si>
  <si>
    <t>Transmission</t>
  </si>
  <si>
    <t>($/MWh)</t>
  </si>
  <si>
    <t>(%)</t>
  </si>
  <si>
    <t>Characteristics of existing system transmission</t>
  </si>
  <si>
    <t>LEGEND</t>
  </si>
  <si>
    <t>DESIGN</t>
  </si>
  <si>
    <t>Voltage</t>
  </si>
  <si>
    <t>Length</t>
  </si>
  <si>
    <t># of units</t>
  </si>
  <si>
    <t>Notes</t>
  </si>
  <si>
    <t>Low Volume</t>
  </si>
  <si>
    <t>High Volume</t>
  </si>
  <si>
    <t>(m)</t>
  </si>
  <si>
    <t>Live Storage</t>
  </si>
  <si>
    <t>Notes:</t>
  </si>
  <si>
    <t>Annual Average Energy</t>
  </si>
  <si>
    <t>Dependable Capacity</t>
  </si>
  <si>
    <t>Station Flow</t>
  </si>
  <si>
    <t>(WSC#)</t>
  </si>
  <si>
    <t>ANNUAL ENERGY LOAD FORECAST</t>
  </si>
  <si>
    <t>System</t>
  </si>
  <si>
    <t>Miscellaneous provincial system characteristics</t>
  </si>
  <si>
    <t>GWh/year</t>
  </si>
  <si>
    <t>Cumulative DSM</t>
  </si>
  <si>
    <t>Incremental Annual DSM</t>
  </si>
  <si>
    <t>Mid-load (before DSM)</t>
  </si>
  <si>
    <t>Mid-load (after DSM)</t>
  </si>
  <si>
    <t>%</t>
  </si>
  <si>
    <t>MW</t>
  </si>
  <si>
    <t>Reserve Requirements</t>
  </si>
  <si>
    <t>(% installed MW)</t>
  </si>
  <si>
    <t>Number of Circuits</t>
  </si>
  <si>
    <t>Circuit ID</t>
  </si>
  <si>
    <t>(ad/dc)</t>
  </si>
  <si>
    <t>(kV)</t>
  </si>
  <si>
    <t>(A)</t>
  </si>
  <si>
    <t>(km)</t>
  </si>
  <si>
    <t>Calculated values (may be overlain by reference shading)</t>
  </si>
  <si>
    <t>(% across system)</t>
  </si>
  <si>
    <t>Line Losses</t>
  </si>
  <si>
    <t>Biomass</t>
  </si>
  <si>
    <t>Upper Storage</t>
  </si>
  <si>
    <t>Upper Storage Level</t>
  </si>
  <si>
    <t>Lower Storage</t>
  </si>
  <si>
    <t>Lower Storage Level</t>
  </si>
  <si>
    <t>UNIT</t>
  </si>
  <si>
    <t>End Year</t>
  </si>
  <si>
    <t>Maximum Level</t>
  </si>
  <si>
    <t>Minimum Level</t>
  </si>
  <si>
    <t>(m3)</t>
  </si>
  <si>
    <t>(m3/s)</t>
  </si>
  <si>
    <t>EXISTING GENERATION</t>
  </si>
  <si>
    <t>Windsor</t>
  </si>
  <si>
    <t>(MVA)</t>
  </si>
  <si>
    <t>SYSTEM CHARACTERISTICS</t>
  </si>
  <si>
    <t>EXISTING TRANSMISSION</t>
  </si>
  <si>
    <t>Rated Discharge</t>
  </si>
  <si>
    <t>Annual Energy Demand (after DSM)</t>
  </si>
  <si>
    <t>Annual Change in Energy Demand</t>
  </si>
  <si>
    <t>Percentage Change in Energy Demand</t>
  </si>
  <si>
    <t>Annual Capacity Demand (after DSM)</t>
  </si>
  <si>
    <t>Annual Change in Capacity Demand</t>
  </si>
  <si>
    <t>Percentage Change in Capacity Demand</t>
  </si>
  <si>
    <t>HISTORICAL PEAK CAPACITY</t>
  </si>
  <si>
    <t>HISTORICAL ANNUAL ENERGY DEMAND</t>
  </si>
  <si>
    <t>QB</t>
  </si>
  <si>
    <t>Gatineau</t>
  </si>
  <si>
    <t>Vignan</t>
  </si>
  <si>
    <t>Dolbeau</t>
  </si>
  <si>
    <t>Mistassini</t>
  </si>
  <si>
    <t>Domtar-Windsor TG1</t>
  </si>
  <si>
    <t>Des Cantons</t>
  </si>
  <si>
    <t>Capacity injected into the network is zero.</t>
  </si>
  <si>
    <t>Domtar-Windsor TG2</t>
  </si>
  <si>
    <t>Kruger Bromptonville</t>
  </si>
  <si>
    <t>Bromptonville</t>
  </si>
  <si>
    <t>Sherbrooke</t>
  </si>
  <si>
    <t>Capacity injected into the network is limited compared to the installed capacity.</t>
  </si>
  <si>
    <t>Lebel-sur-Quévillon</t>
  </si>
  <si>
    <t>Témiscaming</t>
  </si>
  <si>
    <t>Kipawa</t>
  </si>
  <si>
    <t>St-Félicien</t>
  </si>
  <si>
    <t>Senneterre</t>
  </si>
  <si>
    <t>Hydro-Quebec Production</t>
  </si>
  <si>
    <t>Bécancour</t>
  </si>
  <si>
    <t>Anse-à-Valleau</t>
  </si>
  <si>
    <t>Rivière-au-Renard</t>
  </si>
  <si>
    <t>Baie-des-Sables</t>
  </si>
  <si>
    <t>Les Boules</t>
  </si>
  <si>
    <t>Carleton</t>
  </si>
  <si>
    <t>Cascapédia</t>
  </si>
  <si>
    <t>Côte-de-Beaupré</t>
  </si>
  <si>
    <t>Beaupré</t>
  </si>
  <si>
    <t>Laurentides</t>
  </si>
  <si>
    <t>De l'Érable</t>
  </si>
  <si>
    <t>Ste-Sophie d'Halifax</t>
  </si>
  <si>
    <t>Bois-Francs</t>
  </si>
  <si>
    <t>Thetford Mines</t>
  </si>
  <si>
    <t>Thetford</t>
  </si>
  <si>
    <t>Gros Morne</t>
  </si>
  <si>
    <t>Gros-Morne</t>
  </si>
  <si>
    <t>Goémon</t>
  </si>
  <si>
    <t>La Mitis</t>
  </si>
  <si>
    <t>Lac Alfred</t>
  </si>
  <si>
    <t>Rivière-du-Loup</t>
  </si>
  <si>
    <t>Le Granit</t>
  </si>
  <si>
    <t>St-Robert-Bellarmin</t>
  </si>
  <si>
    <t>Beauceville</t>
  </si>
  <si>
    <t>Matane</t>
  </si>
  <si>
    <t>Cap-Chat</t>
  </si>
  <si>
    <t>Matapédia</t>
  </si>
  <si>
    <t>Rimouski</t>
  </si>
  <si>
    <t>Le Plateau 2</t>
  </si>
  <si>
    <t>L’Ascension de Patapédia</t>
  </si>
  <si>
    <t>Massif du Sud</t>
  </si>
  <si>
    <t>Mont Copper</t>
  </si>
  <si>
    <t>Murdochville</t>
  </si>
  <si>
    <t>Copper Mountain</t>
  </si>
  <si>
    <t>Mont Miller</t>
  </si>
  <si>
    <t>Mont Rothery</t>
  </si>
  <si>
    <t>Mont Sainte-Marguerite</t>
  </si>
  <si>
    <t>Saint-Séverin</t>
  </si>
  <si>
    <t>Mont-Louis</t>
  </si>
  <si>
    <t>Montagne Sèche</t>
  </si>
  <si>
    <t>Cloridorme</t>
  </si>
  <si>
    <t>Montérégie</t>
  </si>
  <si>
    <t>St-Rémi</t>
  </si>
  <si>
    <t>New Richmond</t>
  </si>
  <si>
    <t>Nicolas-Riou</t>
  </si>
  <si>
    <t>Rivière du Moulin</t>
  </si>
  <si>
    <t>Charlevoix</t>
  </si>
  <si>
    <t>Rivière-Nouvelle</t>
  </si>
  <si>
    <t>Seigneurie de Beaupré 2</t>
  </si>
  <si>
    <t>Seigneurie de Beaupré 3</t>
  </si>
  <si>
    <t>Seigneurie de Beaupré 4</t>
  </si>
  <si>
    <t>St-Damase</t>
  </si>
  <si>
    <t>St-Honoré de Témiscouata</t>
  </si>
  <si>
    <t>Témiscouata II</t>
  </si>
  <si>
    <t>Vents du Kempt</t>
  </si>
  <si>
    <t>Causapscal</t>
  </si>
  <si>
    <t>Viger-Denonville</t>
  </si>
  <si>
    <t>St-Paul de la Croix</t>
  </si>
  <si>
    <t>Chute-à-Caron</t>
  </si>
  <si>
    <t>Rio Tinto Alcan</t>
  </si>
  <si>
    <t>Chute-à-la-Savane</t>
  </si>
  <si>
    <t>Chute-des-Passes</t>
  </si>
  <si>
    <t>Chute-du-Diable</t>
  </si>
  <si>
    <t>High Falls</t>
  </si>
  <si>
    <t>Brookfield Renewable Energy</t>
  </si>
  <si>
    <t>Lievre</t>
  </si>
  <si>
    <t>L'Isle-Maligne</t>
  </si>
  <si>
    <t>Shipshaw</t>
  </si>
  <si>
    <t>Beauharnois</t>
  </si>
  <si>
    <t>Lac Saint-François and canal de Beauharnois</t>
  </si>
  <si>
    <t>Beaumont</t>
  </si>
  <si>
    <t>Saint-Maurice</t>
  </si>
  <si>
    <t>Bersimis-2</t>
  </si>
  <si>
    <t>Betsiamites</t>
  </si>
  <si>
    <t>Carillon</t>
  </si>
  <si>
    <t>Outaouais</t>
  </si>
  <si>
    <t>Chelsea</t>
  </si>
  <si>
    <t>Manicouagan</t>
  </si>
  <si>
    <t>La Gabelle</t>
  </si>
  <si>
    <t>La Grande-1</t>
  </si>
  <si>
    <t>Grande Rivière</t>
  </si>
  <si>
    <t>La Tuque</t>
  </si>
  <si>
    <t>Laforge-2</t>
  </si>
  <si>
    <t>Laforge</t>
  </si>
  <si>
    <t>Les Cèdres</t>
  </si>
  <si>
    <t>Saint-Laurent</t>
  </si>
  <si>
    <t>Manic-1</t>
  </si>
  <si>
    <t>McCormick</t>
  </si>
  <si>
    <t>Hydro-Quebec Production (60%), Alcoa (40%)</t>
  </si>
  <si>
    <t>Outardes-2</t>
  </si>
  <si>
    <t>Aux Outardes</t>
  </si>
  <si>
    <t>Outardes-3</t>
  </si>
  <si>
    <t>Paugan</t>
  </si>
  <si>
    <t>Péribonka</t>
  </si>
  <si>
    <t>Première-Chute</t>
  </si>
  <si>
    <t>Rapides-des-Îles</t>
  </si>
  <si>
    <t>Rapides-des-Quinze</t>
  </si>
  <si>
    <t>Rocher-de-Grand-Mère</t>
  </si>
  <si>
    <t>Romaine-1</t>
  </si>
  <si>
    <t>Romaine</t>
  </si>
  <si>
    <t>Sarcelle</t>
  </si>
  <si>
    <t>Rivière Eastmain</t>
  </si>
  <si>
    <t>8.7 to 16.1</t>
  </si>
  <si>
    <t>Shawinigan-2</t>
  </si>
  <si>
    <t>Shawinigan-3</t>
  </si>
  <si>
    <t>Trenche</t>
  </si>
  <si>
    <t>Jim-Gray</t>
  </si>
  <si>
    <t>Produits forestiers Résolu - Hydro-Saguenay</t>
  </si>
  <si>
    <t>Murdock-Willson</t>
  </si>
  <si>
    <t>Bird</t>
  </si>
  <si>
    <t>Pont-Rouge</t>
  </si>
  <si>
    <t>Leneuf</t>
  </si>
  <si>
    <t>Franquelin–Chutes-à-Thompson</t>
  </si>
  <si>
    <t>Franquelin</t>
  </si>
  <si>
    <t>St-Joachim</t>
  </si>
  <si>
    <t>Magpie</t>
  </si>
  <si>
    <t>Arnaud</t>
  </si>
  <si>
    <t>Manouane</t>
  </si>
  <si>
    <t>McDougall</t>
  </si>
  <si>
    <t>Portneuf I</t>
  </si>
  <si>
    <t>Ste-Anne-de-Portneuf</t>
  </si>
  <si>
    <t>Les Basques</t>
  </si>
  <si>
    <t>Portneuf II</t>
  </si>
  <si>
    <t>Portneuf III</t>
  </si>
  <si>
    <t>Forestville</t>
  </si>
  <si>
    <t>Sept-Chutes</t>
  </si>
  <si>
    <t>Rivière au Tonnerre</t>
  </si>
  <si>
    <t>Val-Jalbert</t>
  </si>
  <si>
    <t>Chambord</t>
  </si>
  <si>
    <t>Roberval</t>
  </si>
  <si>
    <t>Adam-Cunningham</t>
  </si>
  <si>
    <t>Bésy</t>
  </si>
  <si>
    <t>Bryson</t>
  </si>
  <si>
    <t>Chicoutimi</t>
  </si>
  <si>
    <t>Chute-Allard</t>
  </si>
  <si>
    <t>Chute-Bell</t>
  </si>
  <si>
    <t>Rouge</t>
  </si>
  <si>
    <t>Chute-des-Chats</t>
  </si>
  <si>
    <t>Chute-Hemmings</t>
  </si>
  <si>
    <t>Saint-François</t>
  </si>
  <si>
    <t>Drummondville</t>
  </si>
  <si>
    <t>Grand-Mère</t>
  </si>
  <si>
    <t>Mitis</t>
  </si>
  <si>
    <t>Rapide-2</t>
  </si>
  <si>
    <t>Rapide-des-Cœurs</t>
  </si>
  <si>
    <t>Rivière-des-Prairies</t>
  </si>
  <si>
    <t>Saint-Narcisse</t>
  </si>
  <si>
    <t>Batiscan</t>
  </si>
  <si>
    <t>Sainte-Anne</t>
  </si>
  <si>
    <t>Bersimis-1</t>
  </si>
  <si>
    <t>Brisay</t>
  </si>
  <si>
    <t>Caniapiscau</t>
  </si>
  <si>
    <t>Eastmain-1</t>
  </si>
  <si>
    <t>Eastmain-1-A</t>
  </si>
  <si>
    <t>Hart-Jaune</t>
  </si>
  <si>
    <t>La Grande-2-A</t>
  </si>
  <si>
    <t>La Grande-3</t>
  </si>
  <si>
    <t>La Grande-4</t>
  </si>
  <si>
    <t>Laforge-1</t>
  </si>
  <si>
    <t>Manic-5</t>
  </si>
  <si>
    <t>Manic-5-PA</t>
  </si>
  <si>
    <t>Mercier</t>
  </si>
  <si>
    <t>Outardes-4</t>
  </si>
  <si>
    <t>Rapide-7</t>
  </si>
  <si>
    <t>Rapide-Blanc</t>
  </si>
  <si>
    <t>Robert-Bourassa</t>
  </si>
  <si>
    <t>Romaine-2</t>
  </si>
  <si>
    <t>Romaine-3</t>
  </si>
  <si>
    <t>Sainte-Marguerite-3</t>
  </si>
  <si>
    <t>Sainte-Marguerite</t>
  </si>
  <si>
    <t>Toulnustouc</t>
  </si>
  <si>
    <t>Montréal-Est</t>
  </si>
  <si>
    <t>Saguenay</t>
  </si>
  <si>
    <t>Reservoir Flows</t>
  </si>
  <si>
    <t>Hour of Year</t>
  </si>
  <si>
    <t>Lagrande</t>
  </si>
  <si>
    <t>De Pontois</t>
  </si>
  <si>
    <t>Sakami</t>
  </si>
  <si>
    <t>Eastmain</t>
  </si>
  <si>
    <t>Rupert</t>
  </si>
  <si>
    <t>Giard-Opinaca-Gipouloux</t>
  </si>
  <si>
    <t xml:space="preserve"> Aux Outardes</t>
  </si>
  <si>
    <t>CD11</t>
  </si>
  <si>
    <t>CRT</t>
  </si>
  <si>
    <t>CD22</t>
  </si>
  <si>
    <t>ÉLL</t>
  </si>
  <si>
    <t>D5A</t>
  </si>
  <si>
    <t>H9A</t>
  </si>
  <si>
    <t>MATI</t>
  </si>
  <si>
    <t>Abitibi</t>
  </si>
  <si>
    <t>HQT</t>
  </si>
  <si>
    <t>Alain-Grandbois</t>
  </si>
  <si>
    <t>Albanel</t>
  </si>
  <si>
    <t>Alma</t>
  </si>
  <si>
    <t>Appalaches</t>
  </si>
  <si>
    <t>Bedford</t>
  </si>
  <si>
    <t>Bergeronnes</t>
  </si>
  <si>
    <t>Blainville</t>
  </si>
  <si>
    <t>Boucherville</t>
  </si>
  <si>
    <t>Bout-de-l'Île</t>
  </si>
  <si>
    <t>Buckingham</t>
  </si>
  <si>
    <t>Cadieux</t>
  </si>
  <si>
    <t>Carignan</t>
  </si>
  <si>
    <t>Chamouchouane</t>
  </si>
  <si>
    <t>Charlesbourg</t>
  </si>
  <si>
    <t>Châteauguay</t>
  </si>
  <si>
    <t>Chénier</t>
  </si>
  <si>
    <t>Chibougamau</t>
  </si>
  <si>
    <t>Chissibi</t>
  </si>
  <si>
    <t>Chomedey</t>
  </si>
  <si>
    <t>Coaticook</t>
  </si>
  <si>
    <t>Deschambault</t>
  </si>
  <si>
    <t>Du Tremblay</t>
  </si>
  <si>
    <t>Duvernay</t>
  </si>
  <si>
    <t>Farnham</t>
  </si>
  <si>
    <t>Francheville</t>
  </si>
  <si>
    <t>Grondines</t>
  </si>
  <si>
    <t>Hauterive</t>
  </si>
  <si>
    <t>Hertel</t>
  </si>
  <si>
    <t>Iberville</t>
  </si>
  <si>
    <t>Interconnexion-Maclaren</t>
  </si>
  <si>
    <t>Jacques-Cartier</t>
  </si>
  <si>
    <t>La Prairie</t>
  </si>
  <si>
    <t>La Vérendrye</t>
  </si>
  <si>
    <t>Lac-des-Îles</t>
  </si>
  <si>
    <t>Lanaudière</t>
  </si>
  <si>
    <t>Langlois</t>
  </si>
  <si>
    <t>Le Moyne</t>
  </si>
  <si>
    <t>Lévis</t>
  </si>
  <si>
    <t>Lorrainville</t>
  </si>
  <si>
    <t>Lotbinière</t>
  </si>
  <si>
    <t>Madawaska</t>
  </si>
  <si>
    <t>Mauricie</t>
  </si>
  <si>
    <t>Micoua</t>
  </si>
  <si>
    <t>Montagnais</t>
  </si>
  <si>
    <t>Nemiscau</t>
  </si>
  <si>
    <t>Nicolet</t>
  </si>
  <si>
    <t>Nikamo</t>
  </si>
  <si>
    <t>Notre-Dame</t>
  </si>
  <si>
    <t>Outardes</t>
  </si>
  <si>
    <t>Périgny</t>
  </si>
  <si>
    <t>Petite-Nation</t>
  </si>
  <si>
    <t>Québec</t>
  </si>
  <si>
    <t>Quyon</t>
  </si>
  <si>
    <t>Radisson</t>
  </si>
  <si>
    <t>Saint-Césaire</t>
  </si>
  <si>
    <t>Saint-Polycarpe</t>
  </si>
  <si>
    <t>Saint-Sébastien</t>
  </si>
  <si>
    <t>Stanstead</t>
  </si>
  <si>
    <t>Tilly</t>
  </si>
  <si>
    <t>Trois-Rivières</t>
  </si>
  <si>
    <t>Wyman</t>
  </si>
  <si>
    <t>A41T</t>
  </si>
  <si>
    <t>A42T</t>
  </si>
  <si>
    <t>B31L</t>
  </si>
  <si>
    <t>B5D</t>
  </si>
  <si>
    <t>D4Z</t>
  </si>
  <si>
    <t>H4Z</t>
  </si>
  <si>
    <t>L0451</t>
  </si>
  <si>
    <t>L0452</t>
  </si>
  <si>
    <t>L1101</t>
  </si>
  <si>
    <t>L1104</t>
  </si>
  <si>
    <t>L1108</t>
  </si>
  <si>
    <t>L1110</t>
  </si>
  <si>
    <t>L1112</t>
  </si>
  <si>
    <t>L1114</t>
  </si>
  <si>
    <t>L1123</t>
  </si>
  <si>
    <t>L1125</t>
  </si>
  <si>
    <t>L1133</t>
  </si>
  <si>
    <t>L1173</t>
  </si>
  <si>
    <t>L1201</t>
  </si>
  <si>
    <t>L1202</t>
  </si>
  <si>
    <t>L1256</t>
  </si>
  <si>
    <t>L1257</t>
  </si>
  <si>
    <t>L1260</t>
  </si>
  <si>
    <t>L1261</t>
  </si>
  <si>
    <t>L1263</t>
  </si>
  <si>
    <t>L1291</t>
  </si>
  <si>
    <t>L1292</t>
  </si>
  <si>
    <t>L1332</t>
  </si>
  <si>
    <t>L1333</t>
  </si>
  <si>
    <t>L1362</t>
  </si>
  <si>
    <t>L1363</t>
  </si>
  <si>
    <t>L1376</t>
  </si>
  <si>
    <t>L1398</t>
  </si>
  <si>
    <t>L1399</t>
  </si>
  <si>
    <t>L1400</t>
  </si>
  <si>
    <t>L1401</t>
  </si>
  <si>
    <t>L1402</t>
  </si>
  <si>
    <t>L1424</t>
  </si>
  <si>
    <t>L1425</t>
  </si>
  <si>
    <t>L1426</t>
  </si>
  <si>
    <t>L1427</t>
  </si>
  <si>
    <t>L1428</t>
  </si>
  <si>
    <t>L1429</t>
  </si>
  <si>
    <t>L1437</t>
  </si>
  <si>
    <t>L1438</t>
  </si>
  <si>
    <t>L1439</t>
  </si>
  <si>
    <t>L1470</t>
  </si>
  <si>
    <t>L1472</t>
  </si>
  <si>
    <t>L2101</t>
  </si>
  <si>
    <t>L2102</t>
  </si>
  <si>
    <t>L2304</t>
  </si>
  <si>
    <t>L2305</t>
  </si>
  <si>
    <t>L2306</t>
  </si>
  <si>
    <t>L2307</t>
  </si>
  <si>
    <t>L2308</t>
  </si>
  <si>
    <t>L2311</t>
  </si>
  <si>
    <t>L2312</t>
  </si>
  <si>
    <t>L2313</t>
  </si>
  <si>
    <t>L2314</t>
  </si>
  <si>
    <t>L2319</t>
  </si>
  <si>
    <t>L2320</t>
  </si>
  <si>
    <t>L2321</t>
  </si>
  <si>
    <t>L2322</t>
  </si>
  <si>
    <t>L2323</t>
  </si>
  <si>
    <t>L2324</t>
  </si>
  <si>
    <t>L2325</t>
  </si>
  <si>
    <t>L2326</t>
  </si>
  <si>
    <t>L2327</t>
  </si>
  <si>
    <t>L2328</t>
  </si>
  <si>
    <t>L2329</t>
  </si>
  <si>
    <t>L2330</t>
  </si>
  <si>
    <t>L2331</t>
  </si>
  <si>
    <t>L2332</t>
  </si>
  <si>
    <t>L2333</t>
  </si>
  <si>
    <t>L2334</t>
  </si>
  <si>
    <t>L2336</t>
  </si>
  <si>
    <t>L2337</t>
  </si>
  <si>
    <t>L2338</t>
  </si>
  <si>
    <t>L2340</t>
  </si>
  <si>
    <t>L2341</t>
  </si>
  <si>
    <t>L2342</t>
  </si>
  <si>
    <t>L2343</t>
  </si>
  <si>
    <t>L2344</t>
  </si>
  <si>
    <t>L2345</t>
  </si>
  <si>
    <t>L2346</t>
  </si>
  <si>
    <t>L2349</t>
  </si>
  <si>
    <t>L2350</t>
  </si>
  <si>
    <t>L2351</t>
  </si>
  <si>
    <t>L2352</t>
  </si>
  <si>
    <t>L2353</t>
  </si>
  <si>
    <t>L2354</t>
  </si>
  <si>
    <t>L2355</t>
  </si>
  <si>
    <t>L2358</t>
  </si>
  <si>
    <t>L2360</t>
  </si>
  <si>
    <t>L2361</t>
  </si>
  <si>
    <t>L2363</t>
  </si>
  <si>
    <t>L2367</t>
  </si>
  <si>
    <t>L2369</t>
  </si>
  <si>
    <t>L2370</t>
  </si>
  <si>
    <t>L2371</t>
  </si>
  <si>
    <t>L2372</t>
  </si>
  <si>
    <t>L2373</t>
  </si>
  <si>
    <t>L2374</t>
  </si>
  <si>
    <t>L2375</t>
  </si>
  <si>
    <t>L2376</t>
  </si>
  <si>
    <t>L2377</t>
  </si>
  <si>
    <t>L2378</t>
  </si>
  <si>
    <t>L2379</t>
  </si>
  <si>
    <t>L2380</t>
  </si>
  <si>
    <t>L2381</t>
  </si>
  <si>
    <t>L2382</t>
  </si>
  <si>
    <t>L2383</t>
  </si>
  <si>
    <t>L2384</t>
  </si>
  <si>
    <t>L2385</t>
  </si>
  <si>
    <t>L2386</t>
  </si>
  <si>
    <t>L2387</t>
  </si>
  <si>
    <t>L2388</t>
  </si>
  <si>
    <t>L2389</t>
  </si>
  <si>
    <t>L2392</t>
  </si>
  <si>
    <t>L2393</t>
  </si>
  <si>
    <t>L2396</t>
  </si>
  <si>
    <t>L2397</t>
  </si>
  <si>
    <t>L2398</t>
  </si>
  <si>
    <t>L2399</t>
  </si>
  <si>
    <t>L2404</t>
  </si>
  <si>
    <t>L3001</t>
  </si>
  <si>
    <t>L3002</t>
  </si>
  <si>
    <t>L3003</t>
  </si>
  <si>
    <t>L3004</t>
  </si>
  <si>
    <t>L3005</t>
  </si>
  <si>
    <t>L3006</t>
  </si>
  <si>
    <t>L3007</t>
  </si>
  <si>
    <t>L3008</t>
  </si>
  <si>
    <t>L3009</t>
  </si>
  <si>
    <t>L3010</t>
  </si>
  <si>
    <t>L3011</t>
  </si>
  <si>
    <t>L3012</t>
  </si>
  <si>
    <t>L3013</t>
  </si>
  <si>
    <t>L3014</t>
  </si>
  <si>
    <t>L3015</t>
  </si>
  <si>
    <t>L3017</t>
  </si>
  <si>
    <t>L3019</t>
  </si>
  <si>
    <t>L3020</t>
  </si>
  <si>
    <t>L3021</t>
  </si>
  <si>
    <t>L3022</t>
  </si>
  <si>
    <t>L3023</t>
  </si>
  <si>
    <t>L3024</t>
  </si>
  <si>
    <t>L3026</t>
  </si>
  <si>
    <t>L3027</t>
  </si>
  <si>
    <t>L3028</t>
  </si>
  <si>
    <t>L3029</t>
  </si>
  <si>
    <t>L3030</t>
  </si>
  <si>
    <t>L3031</t>
  </si>
  <si>
    <t>L3032</t>
  </si>
  <si>
    <t>L3033</t>
  </si>
  <si>
    <t>L3034</t>
  </si>
  <si>
    <t>L3035</t>
  </si>
  <si>
    <t>L3036</t>
  </si>
  <si>
    <t>L3039</t>
  </si>
  <si>
    <t>L3040</t>
  </si>
  <si>
    <t>L3041</t>
  </si>
  <si>
    <t>L3042</t>
  </si>
  <si>
    <t>L3043</t>
  </si>
  <si>
    <t>L3044</t>
  </si>
  <si>
    <t>L3045</t>
  </si>
  <si>
    <t>L3046</t>
  </si>
  <si>
    <t>L3047</t>
  </si>
  <si>
    <t>L3048</t>
  </si>
  <si>
    <t>L3049</t>
  </si>
  <si>
    <t>L3050</t>
  </si>
  <si>
    <t>L3052</t>
  </si>
  <si>
    <t>L3053</t>
  </si>
  <si>
    <t>L3054</t>
  </si>
  <si>
    <t>L3055</t>
  </si>
  <si>
    <t>L3056</t>
  </si>
  <si>
    <t>L3057</t>
  </si>
  <si>
    <t>L3058</t>
  </si>
  <si>
    <t>L3059</t>
  </si>
  <si>
    <t>L3063</t>
  </si>
  <si>
    <t>L3065</t>
  </si>
  <si>
    <t>L3066</t>
  </si>
  <si>
    <t>L3067</t>
  </si>
  <si>
    <t>L3068</t>
  </si>
  <si>
    <t>L3069</t>
  </si>
  <si>
    <t>L3070</t>
  </si>
  <si>
    <t>L3071</t>
  </si>
  <si>
    <t>L3072</t>
  </si>
  <si>
    <t>L3073</t>
  </si>
  <si>
    <t>L3078</t>
  </si>
  <si>
    <t>L3079</t>
  </si>
  <si>
    <t>L3080</t>
  </si>
  <si>
    <t>L3081</t>
  </si>
  <si>
    <t>L3082</t>
  </si>
  <si>
    <t>L3083</t>
  </si>
  <si>
    <t>L3084</t>
  </si>
  <si>
    <t>L3085</t>
  </si>
  <si>
    <t>L3086</t>
  </si>
  <si>
    <t>L3087</t>
  </si>
  <si>
    <t>L3088</t>
  </si>
  <si>
    <t>L3089</t>
  </si>
  <si>
    <t>L3090</t>
  </si>
  <si>
    <t>L3091</t>
  </si>
  <si>
    <t>L3092</t>
  </si>
  <si>
    <t>L3093</t>
  </si>
  <si>
    <t>L3094</t>
  </si>
  <si>
    <t>L3095</t>
  </si>
  <si>
    <t>L3098</t>
  </si>
  <si>
    <t>L3100</t>
  </si>
  <si>
    <t>L3101</t>
  </si>
  <si>
    <t>L3102</t>
  </si>
  <si>
    <t>L3104</t>
  </si>
  <si>
    <t>L3105</t>
  </si>
  <si>
    <t>L3106</t>
  </si>
  <si>
    <t>L3107</t>
  </si>
  <si>
    <t>L3110</t>
  </si>
  <si>
    <t>L3113</t>
  </si>
  <si>
    <t>L3114</t>
  </si>
  <si>
    <t>L3115</t>
  </si>
  <si>
    <t>L3116</t>
  </si>
  <si>
    <t>L3121</t>
  </si>
  <si>
    <t>L3122</t>
  </si>
  <si>
    <t>L3123</t>
  </si>
  <si>
    <t>L3127</t>
  </si>
  <si>
    <t>L3129</t>
  </si>
  <si>
    <t>L3145</t>
  </si>
  <si>
    <t>L3150</t>
  </si>
  <si>
    <t>L3151</t>
  </si>
  <si>
    <t>L3152</t>
  </si>
  <si>
    <t>L3153</t>
  </si>
  <si>
    <t>L3154</t>
  </si>
  <si>
    <t>L3155</t>
  </si>
  <si>
    <t>L3162</t>
  </si>
  <si>
    <t>L3163</t>
  </si>
  <si>
    <t>L3166</t>
  </si>
  <si>
    <t>L3167</t>
  </si>
  <si>
    <t>L3168</t>
  </si>
  <si>
    <t>L3169</t>
  </si>
  <si>
    <t>L3170</t>
  </si>
  <si>
    <t>L3171</t>
  </si>
  <si>
    <t>L3172</t>
  </si>
  <si>
    <t>L3173</t>
  </si>
  <si>
    <t>L3176</t>
  </si>
  <si>
    <t>L3177</t>
  </si>
  <si>
    <t>L3189</t>
  </si>
  <si>
    <t>L4003</t>
  </si>
  <si>
    <t>L4004</t>
  </si>
  <si>
    <t>L4005</t>
  </si>
  <si>
    <t>L4006</t>
  </si>
  <si>
    <t>L4007</t>
  </si>
  <si>
    <t>L4008</t>
  </si>
  <si>
    <t>L4009</t>
  </si>
  <si>
    <t>L4010</t>
  </si>
  <si>
    <t>L7002</t>
  </si>
  <si>
    <t>L7004</t>
  </si>
  <si>
    <t>L7005</t>
  </si>
  <si>
    <t>L7006</t>
  </si>
  <si>
    <t>L7007</t>
  </si>
  <si>
    <t>L7008</t>
  </si>
  <si>
    <t>L7009</t>
  </si>
  <si>
    <t>L7010</t>
  </si>
  <si>
    <t>L7011</t>
  </si>
  <si>
    <t>L7014</t>
  </si>
  <si>
    <t>L7016</t>
  </si>
  <si>
    <t>L7017</t>
  </si>
  <si>
    <t>L7018</t>
  </si>
  <si>
    <t>L7019</t>
  </si>
  <si>
    <t>L7020</t>
  </si>
  <si>
    <t>L7023</t>
  </si>
  <si>
    <t>L7024</t>
  </si>
  <si>
    <t>L7025</t>
  </si>
  <si>
    <t>L7026</t>
  </si>
  <si>
    <t>L7027</t>
  </si>
  <si>
    <t>L7028</t>
  </si>
  <si>
    <t>L7029</t>
  </si>
  <si>
    <t>L7031</t>
  </si>
  <si>
    <t>L7032</t>
  </si>
  <si>
    <t>L7033</t>
  </si>
  <si>
    <t>L7034</t>
  </si>
  <si>
    <t>L7035</t>
  </si>
  <si>
    <t>L7036</t>
  </si>
  <si>
    <t>L7038</t>
  </si>
  <si>
    <t>L7040</t>
  </si>
  <si>
    <t>L7042</t>
  </si>
  <si>
    <t>L7044</t>
  </si>
  <si>
    <t>L7045</t>
  </si>
  <si>
    <t>L7046</t>
  </si>
  <si>
    <t>L7047</t>
  </si>
  <si>
    <t>L7048</t>
  </si>
  <si>
    <t>L7049</t>
  </si>
  <si>
    <t>L7051</t>
  </si>
  <si>
    <t>L7052</t>
  </si>
  <si>
    <t>L7053</t>
  </si>
  <si>
    <t>L7054</t>
  </si>
  <si>
    <t>L7055</t>
  </si>
  <si>
    <t>L7056</t>
  </si>
  <si>
    <t>L7057</t>
  </si>
  <si>
    <t>L7059</t>
  </si>
  <si>
    <t>L7060</t>
  </si>
  <si>
    <t>L7061</t>
  </si>
  <si>
    <t>L7062</t>
  </si>
  <si>
    <t>L7063</t>
  </si>
  <si>
    <t>L7066</t>
  </si>
  <si>
    <t>L7067</t>
  </si>
  <si>
    <t>L7068</t>
  </si>
  <si>
    <t>L7069</t>
  </si>
  <si>
    <t>L7070</t>
  </si>
  <si>
    <t>L7071</t>
  </si>
  <si>
    <t>L7072</t>
  </si>
  <si>
    <t>L7073</t>
  </si>
  <si>
    <t>L7076</t>
  </si>
  <si>
    <t>L7077</t>
  </si>
  <si>
    <t>L7078</t>
  </si>
  <si>
    <t>L7079</t>
  </si>
  <si>
    <t>L7080</t>
  </si>
  <si>
    <t>L7081</t>
  </si>
  <si>
    <t>L7082</t>
  </si>
  <si>
    <t>L7084</t>
  </si>
  <si>
    <t>L7085</t>
  </si>
  <si>
    <t>L7086</t>
  </si>
  <si>
    <t>L7088</t>
  </si>
  <si>
    <t>L7089</t>
  </si>
  <si>
    <t>L7090</t>
  </si>
  <si>
    <t>L7092</t>
  </si>
  <si>
    <t>L7093</t>
  </si>
  <si>
    <t>L7094</t>
  </si>
  <si>
    <t>L7095</t>
  </si>
  <si>
    <t>L7096</t>
  </si>
  <si>
    <t>L7097</t>
  </si>
  <si>
    <t>L7099</t>
  </si>
  <si>
    <t>L7100</t>
  </si>
  <si>
    <t>L7101</t>
  </si>
  <si>
    <t>L7102</t>
  </si>
  <si>
    <t>P33C</t>
  </si>
  <si>
    <t>Q4C</t>
  </si>
  <si>
    <t>X2Y</t>
  </si>
  <si>
    <t>Delisle</t>
  </si>
  <si>
    <t>RTA</t>
  </si>
  <si>
    <t>L61</t>
  </si>
  <si>
    <t>L62</t>
  </si>
  <si>
    <t>L65</t>
  </si>
  <si>
    <t>L66</t>
  </si>
  <si>
    <t>SCHM</t>
  </si>
  <si>
    <t>L1611</t>
  </si>
  <si>
    <t>L1612</t>
  </si>
  <si>
    <t>Summer Rating</t>
  </si>
  <si>
    <t>Winter Rating</t>
  </si>
  <si>
    <t>HydroExisting</t>
  </si>
  <si>
    <t>Characteristics specific to existing interconnected hydroelectric generators with hourly or monthly storage</t>
  </si>
  <si>
    <t>HydroRenewals</t>
  </si>
  <si>
    <t>Characteristics specific to potential future capacity upgrades and pumped storage additions at existing facilities</t>
  </si>
  <si>
    <t>HydroGreenfield</t>
  </si>
  <si>
    <t>Characteristics specific to potential future greenfield hydroelectric projects</t>
  </si>
  <si>
    <t>HydroPS</t>
  </si>
  <si>
    <t>Characteristics specific to potential future pumped storage hydroelectric projects</t>
  </si>
  <si>
    <t>HGWh</t>
  </si>
  <si>
    <t>Provincial historical energy demand, after DSM</t>
  </si>
  <si>
    <t>HMW</t>
  </si>
  <si>
    <t>Provincial historical capacity demand, after DSM</t>
  </si>
  <si>
    <t>FGWh</t>
  </si>
  <si>
    <t>Provincial mid-load energy forecast, before and after DSM</t>
  </si>
  <si>
    <t>FMW</t>
  </si>
  <si>
    <t>Provincial mid-load capacity forecast, before and after DSM</t>
  </si>
  <si>
    <t>Hourly</t>
  </si>
  <si>
    <t>Provincial hourly generation data</t>
  </si>
  <si>
    <t>Data not yet obtained</t>
  </si>
  <si>
    <t>Data obtained and calculated</t>
  </si>
  <si>
    <t>See the accompanying calculations file and raw data files for additional supporting information</t>
  </si>
  <si>
    <t>See the related Gitlab issue for a summary of inventory status</t>
  </si>
  <si>
    <t>See Hourly2018 file in the Hourly-2018 folder</t>
  </si>
  <si>
    <t>Other References</t>
  </si>
  <si>
    <t>https://www.tcenergy.com/operations/power/becancour-cogeneration-plant/#documents</t>
  </si>
  <si>
    <t>Ayers 1</t>
  </si>
  <si>
    <t>Lachute</t>
  </si>
  <si>
    <t>Ayers 2</t>
  </si>
  <si>
    <t>Winneway</t>
  </si>
  <si>
    <t>Biomont</t>
  </si>
  <si>
    <t>Montréal</t>
  </si>
  <si>
    <t>Charland</t>
  </si>
  <si>
    <t>Biogas</t>
  </si>
  <si>
    <t>Chapais</t>
  </si>
  <si>
    <t>Chute à Magnan</t>
  </si>
  <si>
    <t>St-Paulin</t>
  </si>
  <si>
    <t>Charette</t>
  </si>
  <si>
    <t>Chute Bell</t>
  </si>
  <si>
    <t>Calumet</t>
  </si>
  <si>
    <t>Chute Blanche</t>
  </si>
  <si>
    <t>Ste-Jeanne-d'Arc</t>
  </si>
  <si>
    <t>Chute du Quatre Milles</t>
  </si>
  <si>
    <t>Chute du Six Milles</t>
  </si>
  <si>
    <t>Chute Garneau</t>
  </si>
  <si>
    <t>Ville de Saguenay</t>
  </si>
  <si>
    <t>Chutes de la Chaudière</t>
  </si>
  <si>
    <t>Bernière</t>
  </si>
  <si>
    <t>Chaudière</t>
  </si>
  <si>
    <t>Cogénération Valleyfield</t>
  </si>
  <si>
    <t>Valleyfield</t>
  </si>
  <si>
    <t>Côte Ste-Catherine</t>
  </si>
  <si>
    <t>Ste-Catherine</t>
  </si>
  <si>
    <t>Delson</t>
  </si>
  <si>
    <t>Donnacona</t>
  </si>
  <si>
    <t>East Angus</t>
  </si>
  <si>
    <t>St-Gédéon</t>
  </si>
  <si>
    <t>Frampton</t>
  </si>
  <si>
    <t>Ste-Christine d'Auvergne</t>
  </si>
  <si>
    <t>Ste-Cécile de Milton</t>
  </si>
  <si>
    <t>Leclerc</t>
  </si>
  <si>
    <t>St-Hyacinthe</t>
  </si>
  <si>
    <t>Casavant</t>
  </si>
  <si>
    <t>Hydro-Fraser</t>
  </si>
  <si>
    <t>Grand-Portage</t>
  </si>
  <si>
    <t>Jean Guérin</t>
  </si>
  <si>
    <t>St-Henri</t>
  </si>
  <si>
    <t>La Sarre</t>
  </si>
  <si>
    <t>Palmarolle</t>
  </si>
  <si>
    <t>Maquatua</t>
  </si>
  <si>
    <t>Wemindji</t>
  </si>
  <si>
    <t>Marches Naturelles</t>
  </si>
  <si>
    <t>Montmorency</t>
  </si>
  <si>
    <t>Beauport</t>
  </si>
  <si>
    <t>Minashtuk</t>
  </si>
  <si>
    <t>ND de Laurette et Girardville</t>
  </si>
  <si>
    <t>Normandin</t>
  </si>
  <si>
    <t>Mont-Laurier</t>
  </si>
  <si>
    <t>Montmagny</t>
  </si>
  <si>
    <t>Pentecôte</t>
  </si>
  <si>
    <t>Rivière-Pentecôte</t>
  </si>
  <si>
    <t>Petites Bergeronnes</t>
  </si>
  <si>
    <t>Petites-Bergeronnes</t>
  </si>
  <si>
    <t>Pierre de Saurel</t>
  </si>
  <si>
    <t>St-Robert</t>
  </si>
  <si>
    <t>Yamaska</t>
  </si>
  <si>
    <t>Pont Arnaud</t>
  </si>
  <si>
    <t>Rapides-des-Cèdres</t>
  </si>
  <si>
    <t>Notre-Dame-du-Laus</t>
  </si>
  <si>
    <t>Rawdon</t>
  </si>
  <si>
    <t>Magnan</t>
  </si>
  <si>
    <t>Clarke City</t>
  </si>
  <si>
    <t>Laure</t>
  </si>
  <si>
    <t>St-Alban</t>
  </si>
  <si>
    <t>St-Cyprien</t>
  </si>
  <si>
    <t>St-Cyprien de Napierville</t>
  </si>
  <si>
    <t>St-Lambert</t>
  </si>
  <si>
    <t>St-Nicéphore</t>
  </si>
  <si>
    <t>Marcotte</t>
  </si>
  <si>
    <t>St-Philémon</t>
  </si>
  <si>
    <t>St-Raphaël</t>
  </si>
  <si>
    <t>La Durantaye</t>
  </si>
  <si>
    <t>St-Thomas</t>
  </si>
  <si>
    <t>Berthier</t>
  </si>
  <si>
    <t>Ste-Brigitte</t>
  </si>
  <si>
    <t>Ste-Brigitte-des-Saults</t>
  </si>
  <si>
    <t>TechnoCentre Corus</t>
  </si>
  <si>
    <t>Thibaudeau-Ricard</t>
  </si>
  <si>
    <t>Shawinigan</t>
  </si>
  <si>
    <t>Thibaudeau</t>
  </si>
  <si>
    <t>Waltham</t>
  </si>
  <si>
    <t>St-Antoine de RdLoup</t>
  </si>
  <si>
    <t>Hydro Saguenay</t>
  </si>
  <si>
    <t>Cartier Wind Energy</t>
  </si>
  <si>
    <t>TransCanada Wind (72%) / Innergex Inc (38%)</t>
  </si>
  <si>
    <t>Hydro Bromptonville Inc/Kruger</t>
  </si>
  <si>
    <t>Béarn Sawmill</t>
  </si>
  <si>
    <t>TransCanada Energy Ltd</t>
  </si>
  <si>
    <t>Belding</t>
  </si>
  <si>
    <t>Ville de Coaticook</t>
  </si>
  <si>
    <t>Algonquin Power</t>
  </si>
  <si>
    <t>Fiducie R.S.P. Hydro Inc/ Boralex Inc</t>
  </si>
  <si>
    <t>Boralex</t>
  </si>
  <si>
    <t>Elecnor</t>
  </si>
  <si>
    <t>Invenergy Wind Canada</t>
  </si>
  <si>
    <t>Dufferin</t>
  </si>
  <si>
    <t>Innergex Inc (38%) / TransCanada (42%)</t>
  </si>
  <si>
    <t>Hydro-Fraser Inc</t>
  </si>
  <si>
    <t>Northland Power Inc</t>
  </si>
  <si>
    <t>Joey-Tanenbaum</t>
  </si>
  <si>
    <t>EDF Energies Nouvelles (70%) / Energie Renouvelable de La Mitis (30%)</t>
  </si>
  <si>
    <t>Enbridge (67.5%) / EDF Energies Nouvelles (20%) / Mrc of La Mitis &amp; Matapedia (12.5%)</t>
  </si>
  <si>
    <t>Lachenaie Landfill</t>
  </si>
  <si>
    <t>Lidya Energy</t>
  </si>
  <si>
    <t>EDF Energies Nouvelles (70%) / Energie du Granit (30%)</t>
  </si>
  <si>
    <t>Transalta</t>
  </si>
  <si>
    <t>Le Plateau 1</t>
  </si>
  <si>
    <t>Roncevaux</t>
  </si>
  <si>
    <t>Lebreux</t>
  </si>
  <si>
    <t>Hydro Canomore Inc</t>
  </si>
  <si>
    <t>Masson</t>
  </si>
  <si>
    <t>Ville de Magog</t>
  </si>
  <si>
    <t>NextEra Energy</t>
  </si>
  <si>
    <t>Northland Power</t>
  </si>
  <si>
    <t>Paton</t>
  </si>
  <si>
    <t>Pierre-De Saurel MCR</t>
  </si>
  <si>
    <t>EDF Energies Nouvelles</t>
  </si>
  <si>
    <t>Rock Forest</t>
  </si>
  <si>
    <t>Innergex Inc (50%) / Desjardins Group Pension Plan (50%)</t>
  </si>
  <si>
    <t>Sainte-Marguerite-2</t>
  </si>
  <si>
    <t>Compagnie Gulf Power</t>
  </si>
  <si>
    <t>SEC Windsor</t>
  </si>
  <si>
    <t>Boralex Inc / Gazmetro</t>
  </si>
  <si>
    <t>Green Leaf</t>
  </si>
  <si>
    <t>Capstone (51%)</t>
  </si>
  <si>
    <t>T.-D.-Bouchard</t>
  </si>
  <si>
    <t>Thibaudeau-Ricard Inc</t>
  </si>
  <si>
    <t>Innergex Inc (50%) / RCM of Rivi√®re-du-Loup</t>
  </si>
  <si>
    <t>W.R. Beatty</t>
  </si>
  <si>
    <t>Weedon</t>
  </si>
  <si>
    <t>Westbury</t>
  </si>
  <si>
    <t>Chute-aux-Galets</t>
  </si>
  <si>
    <t>Chute-Burroughs</t>
  </si>
  <si>
    <t>Chutes-à-Gorry</t>
  </si>
  <si>
    <t>Frontenac</t>
  </si>
  <si>
    <t>Grande-Dame</t>
  </si>
  <si>
    <t>S.P.C.</t>
  </si>
  <si>
    <t>Centrale S.P.C. Inc</t>
  </si>
  <si>
    <t>Abénaquis</t>
  </si>
  <si>
    <t>Bécancour TCE</t>
  </si>
  <si>
    <t>Coulonge Eenergie/Hydro-Pontiac Inc</t>
  </si>
  <si>
    <t>Jonquière 1</t>
  </si>
  <si>
    <t>Jonquière</t>
  </si>
  <si>
    <t>Memphrémagog</t>
  </si>
  <si>
    <t>Jardin d'Éole</t>
  </si>
  <si>
    <t>Lachenie</t>
  </si>
  <si>
    <t>Generation Type</t>
  </si>
  <si>
    <t>NG_CC</t>
  </si>
  <si>
    <t>NG_CG</t>
  </si>
  <si>
    <t>hydro_run</t>
  </si>
  <si>
    <t>hydro_daily</t>
  </si>
  <si>
    <t>hydro_monthly</t>
  </si>
  <si>
    <t>Indorama Ventures</t>
  </si>
  <si>
    <t>https://www.thewindpower.net/windfarm_en_9996_site-nordique-experimental-en-eolien-corus.php</t>
  </si>
  <si>
    <t>TransAlta</t>
  </si>
  <si>
    <t>Des Moulins 2</t>
  </si>
  <si>
    <t>EDF Energies Nouvelles / MDI Wind LP</t>
  </si>
  <si>
    <t>Pattern Energy</t>
  </si>
  <si>
    <t>Kruger Energie</t>
  </si>
  <si>
    <t>Kahnawake Sustainable Energy</t>
  </si>
  <si>
    <t>Innergex Inc (50%) / Miôgmawei Mawiomi Business Corp (50%)</t>
  </si>
  <si>
    <t>Enbridge (50%) / EDF Energies Nouvelles (20%) / Fiera Axium &amp; Régime &amp; Desjardins (30%)</t>
  </si>
  <si>
    <t>Nergica</t>
  </si>
  <si>
    <t>Témiscouata I</t>
  </si>
  <si>
    <t>Ayers Limité</t>
  </si>
  <si>
    <t>https://www.hydroquebec.com/data/projets/ligne-micoua-saguenay/pdf/inventaire-milieu-feuillet-7.pdf</t>
  </si>
  <si>
    <t>http://www.hydroquebec.com/production/images/centrales/beauharnois-01.jpg</t>
  </si>
  <si>
    <t>http://www.hydroquebec.com/production/images/centrales/beaumont-01.jpg</t>
  </si>
  <si>
    <t>http://www.hydroquebec.com/production/images/centrales/bersimis2-01.jpg</t>
  </si>
  <si>
    <t>Hydro-Quebec Distribution</t>
  </si>
  <si>
    <t>https://www.innergex.com/sites/chaudiere/</t>
  </si>
  <si>
    <t>https://www.innergex.com/sites/sm-1/</t>
  </si>
  <si>
    <t>https://www.innergex.com/sites/magpie/</t>
  </si>
  <si>
    <t>wind</t>
  </si>
  <si>
    <t>wind_onshore</t>
  </si>
  <si>
    <t>https://energielalievre.com/en/</t>
  </si>
  <si>
    <t>http://www.hydroquebec.com/sebj/en/eastmain1.html</t>
  </si>
  <si>
    <t>PF Résolu Canada Inc</t>
  </si>
  <si>
    <t>https://fr.wikipedia.org/wiki/Centrale_de_Grand-Mère#Fin_de_vie_de_la_centrale</t>
  </si>
  <si>
    <t>Société Hydro-Canyon Saint-Joachim Inc</t>
  </si>
  <si>
    <t>Société d'Énergie de Columbus</t>
  </si>
  <si>
    <t>http://www.cima.ca/en/project/hydro-canyon-saint-joachim/</t>
  </si>
  <si>
    <t>Fort Coulonge</t>
  </si>
  <si>
    <t>Manouane Sipi</t>
  </si>
  <si>
    <t>Ville de La Tuque / Atikamekw de Wemotaci</t>
  </si>
  <si>
    <t>http://www.ville.latuque.qc.ca/fr/affaires/manouane</t>
  </si>
  <si>
    <t>http://www.hydroquebec.com/production/images/centrales/mccormick-1.jpg</t>
  </si>
  <si>
    <t>Minashtuk (Société en Commandite)</t>
  </si>
  <si>
    <t>http://www.hydroquebec.com/production/images/centrales/mercier-01.jpg</t>
  </si>
  <si>
    <t>Innergex Montmagny (Société en Commandite)</t>
  </si>
  <si>
    <t xml:space="preserve">Société en commandite Énergie Hydroélectrique Mistassini </t>
  </si>
  <si>
    <t>http://www.hydroquebec.com/production/images/centrales/outardes3-01.jpg</t>
  </si>
  <si>
    <t>http://www.hydroquebec.com/production/images/centrales/outardes2-01.jpg</t>
  </si>
  <si>
    <t>Romaine-4</t>
  </si>
  <si>
    <t>http://www.hydroquebec.com/production/images/centrales/shawinigan3-01.jpg</t>
  </si>
  <si>
    <t>Société D'Énergie Rivière Sheldrake Inc</t>
  </si>
  <si>
    <t>http://www.environnement.gouv.qc.ca/evaluations/decret/2010/1016-2010.pdf</t>
  </si>
  <si>
    <t>Énergie Hydroélectrique Ouiatchouan</t>
  </si>
  <si>
    <t>Biomont Énergie</t>
  </si>
  <si>
    <t>Standardized values for climatic conditions and other peak conditions such as date, day of the week and time.</t>
  </si>
  <si>
    <t>See R-4110-2019-B-007 Table 3.7</t>
  </si>
  <si>
    <t>2019-2029 Rate</t>
  </si>
  <si>
    <t>2018 - 2030</t>
  </si>
  <si>
    <t>2018 - 2050</t>
  </si>
  <si>
    <t>Incremental annual load growth (after DSM)</t>
  </si>
  <si>
    <t>See R-4110-2019-B-007 Table 2.4</t>
  </si>
  <si>
    <t>See R-4110-2019-B-007 Table 3.13</t>
  </si>
  <si>
    <t>Specific Notes:</t>
  </si>
  <si>
    <t>ANNUAL PEAK DEMAND FORECAST</t>
  </si>
  <si>
    <t>See R-4110-2019-B-007 Table 3.21</t>
  </si>
  <si>
    <t>2009 - 2018</t>
  </si>
  <si>
    <t>Average annual growth rate</t>
  </si>
  <si>
    <t>HQD contract durations presumed to be: wind - 20 years; small hydro, biomass, biogas automatically renewed</t>
  </si>
  <si>
    <t>Le Club Éolectric (51%)</t>
  </si>
  <si>
    <t>HYDROELECTRIC RENEWAL</t>
  </si>
  <si>
    <t>EXISTING DESIGN</t>
  </si>
  <si>
    <t>RENEWAL</t>
  </si>
  <si>
    <t>COSTS</t>
  </si>
  <si>
    <t>Existing Project Name</t>
  </si>
  <si>
    <t>Existing #units</t>
  </si>
  <si>
    <t>Renewal Project Name</t>
  </si>
  <si>
    <t>Short Name</t>
  </si>
  <si>
    <t>Distance to Market Grid</t>
  </si>
  <si>
    <t>Additional Installed Capacity</t>
  </si>
  <si>
    <t>Additional Dependable Capacity</t>
  </si>
  <si>
    <t>Additional Annual Energy</t>
  </si>
  <si>
    <t>Total Capital Cost</t>
  </si>
  <si>
    <t>Capital Overhead</t>
  </si>
  <si>
    <t>Interest During Construction</t>
  </si>
  <si>
    <t>Implementation Costs</t>
  </si>
  <si>
    <t>Project Definition Costs</t>
  </si>
  <si>
    <t>Total Project Cost</t>
  </si>
  <si>
    <t>Annualized Project Cost</t>
  </si>
  <si>
    <t>Annualized Project Cost per kW</t>
  </si>
  <si>
    <t>Fixed O&amp;M</t>
  </si>
  <si>
    <t>Variable Cost</t>
  </si>
  <si>
    <t>Water Rentals</t>
  </si>
  <si>
    <t>Variable O&amp;M</t>
  </si>
  <si>
    <t>Unit Capacity Cost</t>
  </si>
  <si>
    <t>Unit Energy Cost</t>
  </si>
  <si>
    <t>Construction Time</t>
  </si>
  <si>
    <t>Development Time</t>
  </si>
  <si>
    <t>($2017M)</t>
  </si>
  <si>
    <t>($2018M)</t>
  </si>
  <si>
    <t>($M)</t>
  </si>
  <si>
    <t>($M/year)</t>
  </si>
  <si>
    <t>($/kW-year)</t>
  </si>
  <si>
    <t>(years)</t>
  </si>
  <si>
    <t>General Notes:</t>
  </si>
  <si>
    <t>Assume installed capacity of hydroelectric renewals is all dependable capacity, though this should be verified with new studies.</t>
  </si>
  <si>
    <t>Total Capital Costs include contingency and project management costs, but exclude IDC, corporate overhead, future inflation and transmission costs</t>
  </si>
  <si>
    <t>Assume a Capital Overhead rate of 1.77% of total capital costs (inclusive of contingencies, as they are above) based on BC Hydro rate</t>
  </si>
  <si>
    <t>Assume IDC rate of 5% each year</t>
  </si>
  <si>
    <t>Assume Project Definition costs using regression curve found in the CA-Inventory dataset</t>
  </si>
  <si>
    <t>Assume hydroelectric, greenfield and pumped storage facilities have an economic life of 70 years</t>
  </si>
  <si>
    <t>Assume a discount rate of 7% each year</t>
  </si>
  <si>
    <t>Fixed O&amp;M and variable costs estimated using regression curves found in the CA-Inventory dataset</t>
  </si>
  <si>
    <t>HYDROELECTRIC GREENFIELD</t>
  </si>
  <si>
    <t>Location (River)</t>
  </si>
  <si>
    <t>Substation Voltage</t>
  </si>
  <si>
    <t>Average Annual Energy - Plant</t>
  </si>
  <si>
    <t>Capacity Factor</t>
  </si>
  <si>
    <t>($2013M)</t>
  </si>
  <si>
    <t>Unless already included in total capital costs, a distance of 25 km is added to distance to market grid to account for potential grid interconnection costs</t>
  </si>
  <si>
    <t>Tabaret</t>
  </si>
  <si>
    <t>Hydro Québec Production</t>
  </si>
  <si>
    <t>Nexolia Bioénergie</t>
  </si>
  <si>
    <t>Winston Hydro</t>
  </si>
  <si>
    <t>Winston</t>
  </si>
  <si>
    <t>Manic-3</t>
  </si>
  <si>
    <t>Manic-2</t>
  </si>
  <si>
    <t>Sainte-Margeurite-3 Unit 3</t>
  </si>
  <si>
    <t>RN_SM3_03</t>
  </si>
  <si>
    <t>Petit-Mécantina</t>
  </si>
  <si>
    <t>GF_PMC</t>
  </si>
  <si>
    <t>GF_MGP</t>
  </si>
  <si>
    <t>Magpie Complex</t>
  </si>
  <si>
    <t>Fixed Cost Existing Project</t>
  </si>
  <si>
    <t>Fixed Cost Renewed Project</t>
  </si>
  <si>
    <t>($/year)</t>
  </si>
  <si>
    <t>Quebec.b</t>
  </si>
  <si>
    <t>($/MW-year)</t>
  </si>
  <si>
    <t>Capital costs estimated based on costs of similar projects of similar size and complexity</t>
  </si>
  <si>
    <t>Romaine 1550 MW @7.5B; Site C 1132 MW @8.0B - total capital, before transmission</t>
  </si>
  <si>
    <t>Muskrat Falls 824MW @5.5B; Keeyask 695 MW @ 6.5B - total capital, before transmission</t>
  </si>
  <si>
    <t>ROR_150-160_LM 129 MW @580M; ROR_180-190_LM 103 MW @ 640M - total capital, before transmission</t>
  </si>
  <si>
    <t>Salt/Fresh</t>
  </si>
  <si>
    <t>Reservoir Types</t>
  </si>
  <si>
    <t>Storage Requirement</t>
  </si>
  <si>
    <t>Gross Head</t>
  </si>
  <si>
    <t>H/L Ratio</t>
  </si>
  <si>
    <t>Design Flow (Generation)</t>
  </si>
  <si>
    <t xml:space="preserve">Generation Duration at Peak Output </t>
  </si>
  <si>
    <t>Total Footprint</t>
  </si>
  <si>
    <t>Unit Cost of Capacity</t>
  </si>
  <si>
    <t>Unit Cost of Stored Energy</t>
  </si>
  <si>
    <t>Levelized Cost</t>
  </si>
  <si>
    <t>dd.dddd</t>
  </si>
  <si>
    <t>(MWh)</t>
  </si>
  <si>
    <t>(h)</t>
  </si>
  <si>
    <t>(ha)</t>
  </si>
  <si>
    <t>($2018/MW)</t>
  </si>
  <si>
    <t>($2018/MWh)</t>
  </si>
  <si>
    <t>($2018/kW-year)</t>
  </si>
  <si>
    <t>NONE</t>
  </si>
  <si>
    <t>GF_TBR</t>
  </si>
  <si>
    <t>Quebec.a</t>
  </si>
  <si>
    <t>Dam Type</t>
  </si>
  <si>
    <t>Penstock</t>
  </si>
  <si>
    <t>Rated Head</t>
  </si>
  <si>
    <t>Maximum Head</t>
  </si>
  <si>
    <t>Minimum Head</t>
  </si>
  <si>
    <t>Operating Flow (Facility)</t>
  </si>
  <si>
    <t>Rated Discharge (Unit)</t>
  </si>
  <si>
    <t>Upstream Reservoir Area</t>
  </si>
  <si>
    <t>Upstream Reservoir Storage</t>
  </si>
  <si>
    <t>Turbine Type</t>
  </si>
  <si>
    <t>(km2)</t>
  </si>
  <si>
    <t>(hours)</t>
  </si>
  <si>
    <t>Churchill Fall (Labrador Corporation)</t>
  </si>
  <si>
    <t>Dorion</t>
  </si>
  <si>
    <t>https://www.cornwallnewswatch.com/2016/08/22/cornwall-electric-10-year-hydro-quebec-deal-in-the-works/</t>
  </si>
  <si>
    <t>Annual</t>
  </si>
  <si>
    <t>TWh/year</t>
  </si>
  <si>
    <t>http://www.hydroquebec.com/international/en/exports/markets/new-england.html</t>
  </si>
  <si>
    <t>La Grande-2</t>
  </si>
  <si>
    <t>L1498</t>
  </si>
  <si>
    <t>L1499</t>
  </si>
  <si>
    <t>Chisasibi</t>
  </si>
  <si>
    <t>L1627</t>
  </si>
  <si>
    <t>Obalski</t>
  </si>
  <si>
    <t>L1628</t>
  </si>
  <si>
    <t>Obatogamau</t>
  </si>
  <si>
    <t>L1625</t>
  </si>
  <si>
    <t>Lebel</t>
  </si>
  <si>
    <t>Figuery</t>
  </si>
  <si>
    <t>L1493</t>
  </si>
  <si>
    <t>Quevillon</t>
  </si>
  <si>
    <t>Mine Gonzague-Langlois</t>
  </si>
  <si>
    <t>L1335</t>
  </si>
  <si>
    <t>Val d'Or</t>
  </si>
  <si>
    <t>L1301</t>
  </si>
  <si>
    <t>Amos</t>
  </si>
  <si>
    <t>L1308</t>
  </si>
  <si>
    <t>Louvicourt</t>
  </si>
  <si>
    <t>L1327</t>
  </si>
  <si>
    <t>L1328</t>
  </si>
  <si>
    <t>Malartic-2</t>
  </si>
  <si>
    <t>Cadillac</t>
  </si>
  <si>
    <t>L1317</t>
  </si>
  <si>
    <t>L1310</t>
  </si>
  <si>
    <t>Pandora</t>
  </si>
  <si>
    <t>L1321</t>
  </si>
  <si>
    <t>Coigny</t>
  </si>
  <si>
    <t>Poirier</t>
  </si>
  <si>
    <t>Joutel</t>
  </si>
  <si>
    <t>L1346</t>
  </si>
  <si>
    <t>L1347</t>
  </si>
  <si>
    <t>Mines Selbaie</t>
  </si>
  <si>
    <t>Matagami</t>
  </si>
  <si>
    <t>L1330</t>
  </si>
  <si>
    <t>Reneault</t>
  </si>
  <si>
    <t>L1491</t>
  </si>
  <si>
    <t>L1320</t>
  </si>
  <si>
    <t>L1340</t>
  </si>
  <si>
    <t>Normetal</t>
  </si>
  <si>
    <t>L1342</t>
  </si>
  <si>
    <t>Mines Casa-Berardi</t>
  </si>
  <si>
    <t>Rouyn</t>
  </si>
  <si>
    <t>Mine Bouchard-Hebert</t>
  </si>
  <si>
    <t>L1306</t>
  </si>
  <si>
    <t>L1313</t>
  </si>
  <si>
    <t>Mine Doyon</t>
  </si>
  <si>
    <t>L1322</t>
  </si>
  <si>
    <t>Mines Agnico-Eagle Limitée</t>
  </si>
  <si>
    <t>L1311</t>
  </si>
  <si>
    <t>L1312</t>
  </si>
  <si>
    <t>L1315</t>
  </si>
  <si>
    <t>L1316</t>
  </si>
  <si>
    <t>L1323</t>
  </si>
  <si>
    <t>L1324</t>
  </si>
  <si>
    <t>Rapides-des-Iles</t>
  </si>
  <si>
    <t>L1325</t>
  </si>
  <si>
    <t>Première Chute</t>
  </si>
  <si>
    <t>L1302</t>
  </si>
  <si>
    <t>L1318</t>
  </si>
  <si>
    <t>Notre-Dame-du-Nord</t>
  </si>
  <si>
    <t>Normand</t>
  </si>
  <si>
    <t>L1695</t>
  </si>
  <si>
    <t>Rob</t>
  </si>
  <si>
    <t>Queen</t>
  </si>
  <si>
    <t>Lac-Hope</t>
  </si>
  <si>
    <t>L1616</t>
  </si>
  <si>
    <t>L1617</t>
  </si>
  <si>
    <t>L1618</t>
  </si>
  <si>
    <t>L1620</t>
  </si>
  <si>
    <t>Iron-Ore-du-Canada</t>
  </si>
  <si>
    <t>L1619</t>
  </si>
  <si>
    <t>Rivière-aux-Bouleaux</t>
  </si>
  <si>
    <t>Rivière-au-Tonnerre</t>
  </si>
  <si>
    <t>Havre-Saint-Pierre</t>
  </si>
  <si>
    <t>Sept-Îles</t>
  </si>
  <si>
    <t>L1652</t>
  </si>
  <si>
    <t>Johan-Beetz</t>
  </si>
  <si>
    <t>Natashquan</t>
  </si>
  <si>
    <t>Port Cartier</t>
  </si>
  <si>
    <t>Rivière-aux-Rochers</t>
  </si>
  <si>
    <t>Aluminerie Alouette</t>
  </si>
  <si>
    <t>Pointe-Noire</t>
  </si>
  <si>
    <t>Companie-Minière-Québec-Cartier</t>
  </si>
  <si>
    <t>L1615</t>
  </si>
  <si>
    <t>Baie-Trinité</t>
  </si>
  <si>
    <t>Godbout</t>
  </si>
  <si>
    <t>Côte-Nord</t>
  </si>
  <si>
    <t>Alcoa</t>
  </si>
  <si>
    <t>L1608</t>
  </si>
  <si>
    <t>Laflèche</t>
  </si>
  <si>
    <t>Line name assumed</t>
  </si>
  <si>
    <t>Manic-5A</t>
  </si>
  <si>
    <t>L1648</t>
  </si>
  <si>
    <t>L1649</t>
  </si>
  <si>
    <t>Simard</t>
  </si>
  <si>
    <t>L1640</t>
  </si>
  <si>
    <t>L1641</t>
  </si>
  <si>
    <t>Aluminière Laterrière Alcan</t>
  </si>
  <si>
    <t>L10</t>
  </si>
  <si>
    <t>L13</t>
  </si>
  <si>
    <t>L14</t>
  </si>
  <si>
    <t>L15</t>
  </si>
  <si>
    <t>L16</t>
  </si>
  <si>
    <t>Chicoutimi-Nord</t>
  </si>
  <si>
    <t>L'Isle Maligne</t>
  </si>
  <si>
    <t>La Baie</t>
  </si>
  <si>
    <t>Aluminière Grande-Baie Alcan</t>
  </si>
  <si>
    <t>Port-Alfred</t>
  </si>
  <si>
    <t>L1642</t>
  </si>
  <si>
    <t>L1643</t>
  </si>
  <si>
    <t>Saint-Ambroise</t>
  </si>
  <si>
    <t>Niobec</t>
  </si>
  <si>
    <t>L1646</t>
  </si>
  <si>
    <t>L1647</t>
  </si>
  <si>
    <t>Abitibi Consolidated Kénogami</t>
  </si>
  <si>
    <t>L19</t>
  </si>
  <si>
    <t>L20</t>
  </si>
  <si>
    <t>Chute-du-diable</t>
  </si>
  <si>
    <t>L21</t>
  </si>
  <si>
    <t>L22</t>
  </si>
  <si>
    <t>L27</t>
  </si>
  <si>
    <t>L28</t>
  </si>
  <si>
    <t>L'Île</t>
  </si>
  <si>
    <t>Usine Alma</t>
  </si>
  <si>
    <t>L1624</t>
  </si>
  <si>
    <t>Desbiens</t>
  </si>
  <si>
    <t>L1623</t>
  </si>
  <si>
    <t>L1622</t>
  </si>
  <si>
    <t>Cogénération Saint-Félicien</t>
  </si>
  <si>
    <t>Saint-Félicien</t>
  </si>
  <si>
    <t>Frontenac-1</t>
  </si>
  <si>
    <t>L1626</t>
  </si>
  <si>
    <t>L1630</t>
  </si>
  <si>
    <t>L1639</t>
  </si>
  <si>
    <t>Bowater Produits Forestiers</t>
  </si>
  <si>
    <t>L1638</t>
  </si>
  <si>
    <t>SFK Pâte SENC</t>
  </si>
  <si>
    <t>L1629</t>
  </si>
  <si>
    <t>Chigoubiche</t>
  </si>
  <si>
    <t>Grand-Brulé</t>
  </si>
  <si>
    <t>Frontenac-2</t>
  </si>
  <si>
    <t>L2366</t>
  </si>
  <si>
    <t>La Suète</t>
  </si>
  <si>
    <t>Bourget</t>
  </si>
  <si>
    <t>Kamouraska_SCS</t>
  </si>
  <si>
    <t>Rivière-du-loup</t>
  </si>
  <si>
    <t>L1444</t>
  </si>
  <si>
    <t>L1443</t>
  </si>
  <si>
    <t>La Pocatière</t>
  </si>
  <si>
    <t>Saint-Pascal</t>
  </si>
  <si>
    <t>Saint-Alexandre</t>
  </si>
  <si>
    <t>L1448</t>
  </si>
  <si>
    <t>L1449</t>
  </si>
  <si>
    <t>Cabano</t>
  </si>
  <si>
    <t>Dégelis</t>
  </si>
  <si>
    <t>L1466</t>
  </si>
  <si>
    <t>Cacouna</t>
  </si>
  <si>
    <t>Saint-Clément</t>
  </si>
  <si>
    <t>L1495</t>
  </si>
  <si>
    <t>Squatec</t>
  </si>
  <si>
    <t>L1451</t>
  </si>
  <si>
    <t>Sully</t>
  </si>
  <si>
    <t>Trois-Pistoles</t>
  </si>
  <si>
    <t>Jules-A.-Brillant</t>
  </si>
  <si>
    <t>Mont-Joli</t>
  </si>
  <si>
    <t>Saint-Ulric-Saint-Léandre</t>
  </si>
  <si>
    <t>Les Méchins</t>
  </si>
  <si>
    <t>Le Nordais-2</t>
  </si>
  <si>
    <t>L2394</t>
  </si>
  <si>
    <t>L1454</t>
  </si>
  <si>
    <t>L1455</t>
  </si>
  <si>
    <t>L1450</t>
  </si>
  <si>
    <t>Amqui</t>
  </si>
  <si>
    <t>Sayabec</t>
  </si>
  <si>
    <t>L1601</t>
  </si>
  <si>
    <t>Rivière-Sainte-Anne</t>
  </si>
  <si>
    <t>L1602</t>
  </si>
  <si>
    <t>Micmac</t>
  </si>
  <si>
    <t>L1603</t>
  </si>
  <si>
    <t>Noranda</t>
  </si>
  <si>
    <t>Mont-Miller</t>
  </si>
  <si>
    <t>Percé</t>
  </si>
  <si>
    <t>L1604</t>
  </si>
  <si>
    <t>L1605</t>
  </si>
  <si>
    <t>L1607</t>
  </si>
  <si>
    <t>L1606</t>
  </si>
  <si>
    <t>Gaspé</t>
  </si>
  <si>
    <t>L1657</t>
  </si>
  <si>
    <t>Montagne-Sèche</t>
  </si>
  <si>
    <t>Paspébiac</t>
  </si>
  <si>
    <t>L1115</t>
  </si>
  <si>
    <t>Glenwood</t>
  </si>
  <si>
    <t>Lucerne</t>
  </si>
  <si>
    <t>L1352</t>
  </si>
  <si>
    <t>L1109</t>
  </si>
  <si>
    <t>Gamelin</t>
  </si>
  <si>
    <t>L1369</t>
  </si>
  <si>
    <t>L1370</t>
  </si>
  <si>
    <t>L1371</t>
  </si>
  <si>
    <t>Val-Tétreau</t>
  </si>
  <si>
    <t>L1116</t>
  </si>
  <si>
    <t>Hull-2</t>
  </si>
  <si>
    <t>Rapides-Farmers</t>
  </si>
  <si>
    <t>Limbour</t>
  </si>
  <si>
    <t>L1105</t>
  </si>
  <si>
    <t>Touraine</t>
  </si>
  <si>
    <t>L1373</t>
  </si>
  <si>
    <t>L1102</t>
  </si>
  <si>
    <t>L1103</t>
  </si>
  <si>
    <t>L1368</t>
  </si>
  <si>
    <t>L1106</t>
  </si>
  <si>
    <t>Templeton</t>
  </si>
  <si>
    <t>Masson-Nord</t>
  </si>
  <si>
    <t>Papineauville</t>
  </si>
  <si>
    <t>L1107</t>
  </si>
  <si>
    <t>Wakefield</t>
  </si>
  <si>
    <t>L1377</t>
  </si>
  <si>
    <t>L1113</t>
  </si>
  <si>
    <t>L1367</t>
  </si>
  <si>
    <t>Emballages Smurfit-Stone</t>
  </si>
  <si>
    <t>L1146</t>
  </si>
  <si>
    <t>L1100</t>
  </si>
  <si>
    <t>Maniwaki</t>
  </si>
  <si>
    <t>L1359</t>
  </si>
  <si>
    <t>L1111</t>
  </si>
  <si>
    <t>L1416</t>
  </si>
  <si>
    <t>Chenéville</t>
  </si>
  <si>
    <t>L1358</t>
  </si>
  <si>
    <t>L'Annonciation</t>
  </si>
  <si>
    <t>L1360</t>
  </si>
  <si>
    <t>Joly</t>
  </si>
  <si>
    <t>Ouimet</t>
  </si>
  <si>
    <t>L1356</t>
  </si>
  <si>
    <t>L1357</t>
  </si>
  <si>
    <t>Saint-Donat</t>
  </si>
  <si>
    <t>L2403</t>
  </si>
  <si>
    <t>Masson-Sud</t>
  </si>
  <si>
    <t>L1118</t>
  </si>
  <si>
    <t>Rapide-des-Coeurs</t>
  </si>
  <si>
    <t>Des Hêtres</t>
  </si>
  <si>
    <t>Sainte-Agathe-des-Monts</t>
  </si>
  <si>
    <t>L1128</t>
  </si>
  <si>
    <t>Doc-Grignon</t>
  </si>
  <si>
    <t>L1127</t>
  </si>
  <si>
    <t>Saint-Sauveur</t>
  </si>
  <si>
    <t>Paquin</t>
  </si>
  <si>
    <t>Arthur-Buies</t>
  </si>
  <si>
    <t>L1122</t>
  </si>
  <si>
    <t>Cascades Groupe Papiers</t>
  </si>
  <si>
    <t>Rolland</t>
  </si>
  <si>
    <t>Lafontaine</t>
  </si>
  <si>
    <t>L1119</t>
  </si>
  <si>
    <t>L1121</t>
  </si>
  <si>
    <t>L1126</t>
  </si>
  <si>
    <t>SGL Canada</t>
  </si>
  <si>
    <t>L1132</t>
  </si>
  <si>
    <t>Rigaud</t>
  </si>
  <si>
    <t>L1117</t>
  </si>
  <si>
    <t>Vaudreuil-Soulanges</t>
  </si>
  <si>
    <t>Beauharnois-Ouest</t>
  </si>
  <si>
    <t>L1213</t>
  </si>
  <si>
    <t>L1214</t>
  </si>
  <si>
    <t>Ormstown</t>
  </si>
  <si>
    <t>Huntingdon</t>
  </si>
  <si>
    <t>L1270</t>
  </si>
  <si>
    <t>Saint-Louis</t>
  </si>
  <si>
    <t>Saint-Chrysostome</t>
  </si>
  <si>
    <t>Hemmingford</t>
  </si>
  <si>
    <t>L1131</t>
  </si>
  <si>
    <t>L1435</t>
  </si>
  <si>
    <t>Léry</t>
  </si>
  <si>
    <t>L1262</t>
  </si>
  <si>
    <t>Monseigneur-Émard</t>
  </si>
  <si>
    <t>L1264</t>
  </si>
  <si>
    <t>Larocque</t>
  </si>
  <si>
    <t>La Société en commandite revenu Noranda</t>
  </si>
  <si>
    <t>L1361</t>
  </si>
  <si>
    <t>L1269</t>
  </si>
  <si>
    <t>Goodyear Canada</t>
  </si>
  <si>
    <t>L1243</t>
  </si>
  <si>
    <t>L1471</t>
  </si>
  <si>
    <t>L'Île-Perrot</t>
  </si>
  <si>
    <t>Baie d'Urfé</t>
  </si>
  <si>
    <t>Beauharnois-Est</t>
  </si>
  <si>
    <t>L1436</t>
  </si>
  <si>
    <t>Aqueduc</t>
  </si>
  <si>
    <t>L1205</t>
  </si>
  <si>
    <t>L1221</t>
  </si>
  <si>
    <t>L1206</t>
  </si>
  <si>
    <t>L1285</t>
  </si>
  <si>
    <t>Saint-Rémi</t>
  </si>
  <si>
    <t>L1225</t>
  </si>
  <si>
    <t>L1251</t>
  </si>
  <si>
    <t>L1239</t>
  </si>
  <si>
    <t>Napierville</t>
  </si>
  <si>
    <t>Richelieu</t>
  </si>
  <si>
    <t>L1193</t>
  </si>
  <si>
    <t>Brossard</t>
  </si>
  <si>
    <t>L1194</t>
  </si>
  <si>
    <t>L1278</t>
  </si>
  <si>
    <t>Viger</t>
  </si>
  <si>
    <t>L1210</t>
  </si>
  <si>
    <t>L1211</t>
  </si>
  <si>
    <t>Saint-Maxime</t>
  </si>
  <si>
    <t>Marie-Victorin</t>
  </si>
  <si>
    <t>L1209</t>
  </si>
  <si>
    <t>Chambly</t>
  </si>
  <si>
    <t>L1231</t>
  </si>
  <si>
    <t>L1184</t>
  </si>
  <si>
    <t>Saint-Basile</t>
  </si>
  <si>
    <t>L1160</t>
  </si>
  <si>
    <t>Rouville</t>
  </si>
  <si>
    <t>L1161</t>
  </si>
  <si>
    <t>L1163</t>
  </si>
  <si>
    <t>Pierre Boucher</t>
  </si>
  <si>
    <t>Varennes</t>
  </si>
  <si>
    <t>IREQ</t>
  </si>
  <si>
    <t>L1162</t>
  </si>
  <si>
    <t>Contrecoeur</t>
  </si>
  <si>
    <t>L1124</t>
  </si>
  <si>
    <t>Sorel</t>
  </si>
  <si>
    <t>Sidbec-Dosco</t>
  </si>
  <si>
    <t>Sorel-Sud</t>
  </si>
  <si>
    <t>L1180</t>
  </si>
  <si>
    <t>Sainte-Rosalie</t>
  </si>
  <si>
    <t>L1181</t>
  </si>
  <si>
    <t>L1188</t>
  </si>
  <si>
    <t>L1187</t>
  </si>
  <si>
    <t>Granby</t>
  </si>
  <si>
    <t>Cleveland</t>
  </si>
  <si>
    <t>L1383</t>
  </si>
  <si>
    <t>L1384</t>
  </si>
  <si>
    <t>L1422</t>
  </si>
  <si>
    <t>L1423</t>
  </si>
  <si>
    <t>Cowansville</t>
  </si>
  <si>
    <t>L1169</t>
  </si>
  <si>
    <t>L1390</t>
  </si>
  <si>
    <t>Waterloo</t>
  </si>
  <si>
    <t>L1192</t>
  </si>
  <si>
    <t>Stukely</t>
  </si>
  <si>
    <t>L1388</t>
  </si>
  <si>
    <t>Magog</t>
  </si>
  <si>
    <t>L1385</t>
  </si>
  <si>
    <t>L1386</t>
  </si>
  <si>
    <t>L1387</t>
  </si>
  <si>
    <t>Beaulieu</t>
  </si>
  <si>
    <t>L1175</t>
  </si>
  <si>
    <t>L1183</t>
  </si>
  <si>
    <t>L1174</t>
  </si>
  <si>
    <t>L1171</t>
  </si>
  <si>
    <t>L1421</t>
  </si>
  <si>
    <t>Acton</t>
  </si>
  <si>
    <t>L1355</t>
  </si>
  <si>
    <t>L1420</t>
  </si>
  <si>
    <t>Heriot</t>
  </si>
  <si>
    <t>Grantham</t>
  </si>
  <si>
    <t>L1182</t>
  </si>
  <si>
    <t>L1186</t>
  </si>
  <si>
    <t>L1152</t>
  </si>
  <si>
    <t>L1153</t>
  </si>
  <si>
    <t>L1141</t>
  </si>
  <si>
    <t>Sainte-Perpétue</t>
  </si>
  <si>
    <t>L1142</t>
  </si>
  <si>
    <t>Moras</t>
  </si>
  <si>
    <t>L1195</t>
  </si>
  <si>
    <t>Kingsey</t>
  </si>
  <si>
    <t>L1143</t>
  </si>
  <si>
    <t>Asbestos</t>
  </si>
  <si>
    <t>L1198</t>
  </si>
  <si>
    <t>Mine Jeffrey</t>
  </si>
  <si>
    <t>Rosiers</t>
  </si>
  <si>
    <t>L1159</t>
  </si>
  <si>
    <t>Arthabaska</t>
  </si>
  <si>
    <t>Plessisville</t>
  </si>
  <si>
    <t>L1164</t>
  </si>
  <si>
    <t>L1394</t>
  </si>
  <si>
    <t>Villeroy</t>
  </si>
  <si>
    <t>Parisville</t>
  </si>
  <si>
    <t>L1395</t>
  </si>
  <si>
    <t>Daveluyville</t>
  </si>
  <si>
    <t>L1393</t>
  </si>
  <si>
    <t>L2359</t>
  </si>
  <si>
    <t>L1151</t>
  </si>
  <si>
    <t>Forges-de-Sorel</t>
  </si>
  <si>
    <t>GEC-Alstom-Fagan</t>
  </si>
  <si>
    <t>L1154</t>
  </si>
  <si>
    <t>Tracy</t>
  </si>
  <si>
    <t>Cap-de-la-Madeleine</t>
  </si>
  <si>
    <t>Chenaux</t>
  </si>
  <si>
    <t>L2390</t>
  </si>
  <si>
    <t>Trans Canada Énergie</t>
  </si>
  <si>
    <t>Norsk Hydro Canada</t>
  </si>
  <si>
    <t>Aluminerie-de-Bécancour</t>
  </si>
  <si>
    <t>Silicium-Bécancour</t>
  </si>
  <si>
    <t>Cournoyer</t>
  </si>
  <si>
    <t>L1168</t>
  </si>
  <si>
    <t>Mégantic</t>
  </si>
  <si>
    <t>Lambton</t>
  </si>
  <si>
    <t>L1474</t>
  </si>
  <si>
    <t>Coleraine</t>
  </si>
  <si>
    <t>L1167</t>
  </si>
  <si>
    <t>Saint-Évariste</t>
  </si>
  <si>
    <t>L1459</t>
  </si>
  <si>
    <t>L1458</t>
  </si>
  <si>
    <t>East Broughton</t>
  </si>
  <si>
    <t>L1457</t>
  </si>
  <si>
    <t>Beauceville-Est</t>
  </si>
  <si>
    <t>Saint-Georges</t>
  </si>
  <si>
    <t>Bolduc</t>
  </si>
  <si>
    <t>L1460</t>
  </si>
  <si>
    <t>Linière</t>
  </si>
  <si>
    <t>L1461</t>
  </si>
  <si>
    <t>L1462</t>
  </si>
  <si>
    <t>Sainte-Germaine</t>
  </si>
  <si>
    <t>L1433</t>
  </si>
  <si>
    <t>Saint-Joseph</t>
  </si>
  <si>
    <t>L1432</t>
  </si>
  <si>
    <t>Sainte-Marie</t>
  </si>
  <si>
    <t>Sainte-Claire</t>
  </si>
  <si>
    <t>L1431</t>
  </si>
  <si>
    <t>L1434</t>
  </si>
  <si>
    <t>Saint-Lazare</t>
  </si>
  <si>
    <t>L1430</t>
  </si>
  <si>
    <t>Antoine-Lemieux</t>
  </si>
  <si>
    <t>Neufchâtel</t>
  </si>
  <si>
    <t>Compagnie Papiers Stadacona S.E.C.</t>
  </si>
  <si>
    <t>L2364</t>
  </si>
  <si>
    <t>Alcoa-Aluminierie de Deschambault SENC</t>
  </si>
  <si>
    <t>Alcan Usine Shawinigan</t>
  </si>
  <si>
    <t>L1477</t>
  </si>
  <si>
    <t>L1478</t>
  </si>
  <si>
    <t>Leman</t>
  </si>
  <si>
    <t>L1479</t>
  </si>
  <si>
    <t>Almaville</t>
  </si>
  <si>
    <t>L1145</t>
  </si>
  <si>
    <t>Grand-Pré</t>
  </si>
  <si>
    <t>L1406</t>
  </si>
  <si>
    <t>Sainte-Émélie</t>
  </si>
  <si>
    <t>Provost</t>
  </si>
  <si>
    <t>L1404</t>
  </si>
  <si>
    <t>Ramezay</t>
  </si>
  <si>
    <t>Laurendeau</t>
  </si>
  <si>
    <t>L1405</t>
  </si>
  <si>
    <t>L1403</t>
  </si>
  <si>
    <t>Joliette</t>
  </si>
  <si>
    <t>L1409</t>
  </si>
  <si>
    <t>L1410</t>
  </si>
  <si>
    <t>Kildare</t>
  </si>
  <si>
    <t>L1199</t>
  </si>
  <si>
    <t>L1407</t>
  </si>
  <si>
    <t>Lavaltrie</t>
  </si>
  <si>
    <t>L'Assomption</t>
  </si>
  <si>
    <t>Saint-Sulpice</t>
  </si>
  <si>
    <t>L1408</t>
  </si>
  <si>
    <t>L3016</t>
  </si>
  <si>
    <t>L1265</t>
  </si>
  <si>
    <t>Mirabel</t>
  </si>
  <si>
    <t>L1266</t>
  </si>
  <si>
    <t>Sainte-Thérèse-Ouest</t>
  </si>
  <si>
    <t>L1353</t>
  </si>
  <si>
    <t>L1267</t>
  </si>
  <si>
    <t>Saint-Eustache</t>
  </si>
  <si>
    <t>La Trappe</t>
  </si>
  <si>
    <t>L1268</t>
  </si>
  <si>
    <t>L1354</t>
  </si>
  <si>
    <t>L1134</t>
  </si>
  <si>
    <t>Saraguay</t>
  </si>
  <si>
    <t>L3099</t>
  </si>
  <si>
    <t>Sources</t>
  </si>
  <si>
    <t>L1254</t>
  </si>
  <si>
    <t>L1255</t>
  </si>
  <si>
    <t>Saint-Jean</t>
  </si>
  <si>
    <t>L1246</t>
  </si>
  <si>
    <t>L1248</t>
  </si>
  <si>
    <t>Salaberry</t>
  </si>
  <si>
    <t>L1253</t>
  </si>
  <si>
    <t>Laurent</t>
  </si>
  <si>
    <t>L1247</t>
  </si>
  <si>
    <t>Mont-Royal</t>
  </si>
  <si>
    <t>L1230</t>
  </si>
  <si>
    <t>L1233</t>
  </si>
  <si>
    <t>Rockfield</t>
  </si>
  <si>
    <t>L1204</t>
  </si>
  <si>
    <t>Hampstead</t>
  </si>
  <si>
    <t>L1176</t>
  </si>
  <si>
    <t>L1241</t>
  </si>
  <si>
    <t>Atwater</t>
  </si>
  <si>
    <t>Guy</t>
  </si>
  <si>
    <t>L1165</t>
  </si>
  <si>
    <t>L1166</t>
  </si>
  <si>
    <t>Hadley</t>
  </si>
  <si>
    <t>L1200</t>
  </si>
  <si>
    <t>L1242</t>
  </si>
  <si>
    <t>L1279</t>
  </si>
  <si>
    <t>L1196</t>
  </si>
  <si>
    <t>Maissonneuve</t>
  </si>
  <si>
    <t>L1212</t>
  </si>
  <si>
    <t>L1280</t>
  </si>
  <si>
    <t>Dorchester</t>
  </si>
  <si>
    <t>L1281</t>
  </si>
  <si>
    <t>L1282</t>
  </si>
  <si>
    <t>L1283</t>
  </si>
  <si>
    <t>L1284</t>
  </si>
  <si>
    <t>L1286</t>
  </si>
  <si>
    <t>L1287</t>
  </si>
  <si>
    <t>Fleury</t>
  </si>
  <si>
    <t>L1232</t>
  </si>
  <si>
    <t>Berri</t>
  </si>
  <si>
    <t>L1235</t>
  </si>
  <si>
    <t>L1236</t>
  </si>
  <si>
    <t>L1237</t>
  </si>
  <si>
    <t>L1238</t>
  </si>
  <si>
    <t>Reed</t>
  </si>
  <si>
    <t>L1215</t>
  </si>
  <si>
    <t>De Lorimier</t>
  </si>
  <si>
    <t>L1297</t>
  </si>
  <si>
    <t>Jeanne-d'Arc</t>
  </si>
  <si>
    <t>L1250</t>
  </si>
  <si>
    <t>L1469</t>
  </si>
  <si>
    <t>L1468</t>
  </si>
  <si>
    <t>Longue-Pointe</t>
  </si>
  <si>
    <t>L1298</t>
  </si>
  <si>
    <t>L1299</t>
  </si>
  <si>
    <t>L1244</t>
  </si>
  <si>
    <t>L1245</t>
  </si>
  <si>
    <t>L1295</t>
  </si>
  <si>
    <t>L1296</t>
  </si>
  <si>
    <t>Rosemont</t>
  </si>
  <si>
    <t>Bélanger</t>
  </si>
  <si>
    <t>L1467</t>
  </si>
  <si>
    <t>L1272</t>
  </si>
  <si>
    <t>L1222</t>
  </si>
  <si>
    <t>Montréal-Nord</t>
  </si>
  <si>
    <t>L1220</t>
  </si>
  <si>
    <t>L1219</t>
  </si>
  <si>
    <t>L1223</t>
  </si>
  <si>
    <t>L1224</t>
  </si>
  <si>
    <t>L1226</t>
  </si>
  <si>
    <t>L1227</t>
  </si>
  <si>
    <t>L1228</t>
  </si>
  <si>
    <t>L1229</t>
  </si>
  <si>
    <t>Bourassa</t>
  </si>
  <si>
    <t>L1218</t>
  </si>
  <si>
    <t>Interquisa</t>
  </si>
  <si>
    <t>Langelier</t>
  </si>
  <si>
    <t>L3061</t>
  </si>
  <si>
    <t>L1136</t>
  </si>
  <si>
    <t>L1178</t>
  </si>
  <si>
    <t>Terrebonne</t>
  </si>
  <si>
    <t>L1179</t>
  </si>
  <si>
    <t>Repetigny</t>
  </si>
  <si>
    <t>L1414</t>
  </si>
  <si>
    <t>Groulx</t>
  </si>
  <si>
    <t>Sainte-Anne-des-Plaines</t>
  </si>
  <si>
    <t>L1415</t>
  </si>
  <si>
    <t>Mascouche</t>
  </si>
  <si>
    <t>L1135</t>
  </si>
  <si>
    <t>L1138</t>
  </si>
  <si>
    <t>Landry</t>
  </si>
  <si>
    <t>L1137</t>
  </si>
  <si>
    <t>L1139</t>
  </si>
  <si>
    <t>Sainte-Rose</t>
  </si>
  <si>
    <t>Renaud</t>
  </si>
  <si>
    <t>L1156</t>
  </si>
  <si>
    <t>L1157</t>
  </si>
  <si>
    <t>L1273</t>
  </si>
  <si>
    <t>L1274</t>
  </si>
  <si>
    <t>L1275</t>
  </si>
  <si>
    <t>L1288</t>
  </si>
  <si>
    <t>Plouffe</t>
  </si>
  <si>
    <t>L1289</t>
  </si>
  <si>
    <t>Boulevard-Labelle</t>
  </si>
  <si>
    <t>Rolls-Royce</t>
  </si>
  <si>
    <t>Adélard-Godbout</t>
  </si>
  <si>
    <t>Central-2</t>
  </si>
  <si>
    <t>L3062</t>
  </si>
  <si>
    <t>L1276</t>
  </si>
  <si>
    <t>L1277</t>
  </si>
  <si>
    <t>L3198</t>
  </si>
  <si>
    <t>L3199</t>
  </si>
  <si>
    <t>Irlandais</t>
  </si>
  <si>
    <t>L3216</t>
  </si>
  <si>
    <t>L1130</t>
  </si>
  <si>
    <t>L1473</t>
  </si>
  <si>
    <t>L7004 rerouted to Outardes substation</t>
  </si>
  <si>
    <t>L7011 terminated at Outardes substation</t>
  </si>
  <si>
    <t>Saint-Patrick</t>
  </si>
  <si>
    <t>L3096</t>
  </si>
  <si>
    <t>Rivière-du-Moulin</t>
  </si>
  <si>
    <t>Patriotes</t>
  </si>
  <si>
    <t>Pierre-Le Gardeur</t>
  </si>
  <si>
    <t>L1535</t>
  </si>
  <si>
    <t>L1533</t>
  </si>
  <si>
    <t>L1534</t>
  </si>
  <si>
    <t>Lachenaie</t>
  </si>
  <si>
    <t>Le François</t>
  </si>
  <si>
    <t>Le Corbusier</t>
  </si>
  <si>
    <t>Duchesnay</t>
  </si>
  <si>
    <t>Roussillon</t>
  </si>
  <si>
    <t>Judith-Jasmin</t>
  </si>
  <si>
    <t>L7103</t>
  </si>
  <si>
    <t>L7108</t>
  </si>
  <si>
    <t>Anne-Hébert</t>
  </si>
  <si>
    <t>Saint-Bruno-de-Montarville</t>
  </si>
  <si>
    <t>Lac-Alfred</t>
  </si>
  <si>
    <t>Seigneurie de Beaupré</t>
  </si>
  <si>
    <t>Lac Bloom</t>
  </si>
  <si>
    <t>Baie-Saint-Paul</t>
  </si>
  <si>
    <t>Jean-R Marcotte</t>
  </si>
  <si>
    <t>L1610</t>
  </si>
  <si>
    <t>L1609</t>
  </si>
  <si>
    <t>Gaspésia</t>
  </si>
  <si>
    <t>MM1-MM2</t>
  </si>
  <si>
    <t>L1417</t>
  </si>
  <si>
    <t>L1613</t>
  </si>
  <si>
    <t>L1650</t>
  </si>
  <si>
    <t>https://archives.bape.gouv.qc.ca/sections/mandats/La%20Romaine_raccordement/documents/DA5.pdf</t>
  </si>
  <si>
    <t>Source</t>
  </si>
  <si>
    <t>Year</t>
  </si>
  <si>
    <t>Name</t>
  </si>
  <si>
    <t>Link</t>
  </si>
  <si>
    <t>Publication</t>
  </si>
  <si>
    <t>Region</t>
  </si>
  <si>
    <t>Hydro Québec</t>
  </si>
  <si>
    <t>Strategic Plan 2009-2013</t>
  </si>
  <si>
    <t>http://www.hydroquebec.com/data/documents-donnees/pdf/strategic-plan-20092013.pdf</t>
  </si>
  <si>
    <t>http://www.hydroquebec.com/generation/</t>
  </si>
  <si>
    <t>Hydro Québec Distribution</t>
  </si>
  <si>
    <t>Complément D'Information du Plan d'approvisionnement (Prévision de la demande) 2020-2029 (R-41102019)</t>
  </si>
  <si>
    <t>http://publicsde.regie-energie.qc.ca/_layouts/publicsite/ProjectPhaseDetail.aspx?ProjectID=529&amp;phase=1&amp;Provenance=B</t>
  </si>
  <si>
    <t>Hydro Québec Transénergie</t>
  </si>
  <si>
    <t>Liste des centrales privé</t>
  </si>
  <si>
    <t>NPCC</t>
  </si>
  <si>
    <t>2017 Québec Balancing Authority Area Comprehensive Review of Resource Adequacy</t>
  </si>
  <si>
    <t>https://www.npcc.org/Library/Resource%20Adequacy/Forms/Public%20List.aspx</t>
  </si>
  <si>
    <t>Régie de l'énergie du Québec</t>
  </si>
  <si>
    <t>D2016-143 - Entent globale cadre 20172019</t>
  </si>
  <si>
    <t>http://www.regie-energie.qc.ca/audiences/Suivis/Suivi_HQD_D2016-143.html</t>
  </si>
  <si>
    <t>Résolu Produits Forestiers</t>
  </si>
  <si>
    <t>Établissements</t>
  </si>
  <si>
    <t>https://www.pfresolu.com/installation_site.aspx?siteid=60&amp;langtype=3084</t>
  </si>
  <si>
    <t>Rio Tinto</t>
  </si>
  <si>
    <t>Le Site D'Énergie Èlectrique une division de Rio Tinto: Plan du site</t>
  </si>
  <si>
    <t>https://energie.riotinto.com/index.php?id=15#</t>
  </si>
  <si>
    <t>Environment Canada</t>
  </si>
  <si>
    <t>Historical Hydrometric Data Search</t>
  </si>
  <si>
    <t>https://wateroffice.ec.gc.ca/search/historical_e.html</t>
  </si>
  <si>
    <t>National</t>
  </si>
  <si>
    <t>The WindPower</t>
  </si>
  <si>
    <t>Wind Energy Market Intelligence - Wind Farms</t>
  </si>
  <si>
    <t>https://www.thewindpower.net/windfarms_list_en.php</t>
  </si>
  <si>
    <t>Our Projects &amp; Sites</t>
  </si>
  <si>
    <t>https://www.boralex.com/our-projects-and-sites/?refinementList%5Bcountry%5D%5B0%5D=Canada</t>
  </si>
  <si>
    <t xml:space="preserve">Watercourses Act, CQLR c R-13, s-68. </t>
  </si>
  <si>
    <t>Hydro Québec Act, CQLR c H-5, s.16.</t>
  </si>
  <si>
    <t>Installations de transport d'énergie au Québec</t>
  </si>
  <si>
    <t>World Resources Institute</t>
  </si>
  <si>
    <t>Global Power Plant Database</t>
  </si>
  <si>
    <t>http://datasets.wri.org/dataset/globalpowerplantdatabase</t>
  </si>
  <si>
    <t>Node Code</t>
  </si>
  <si>
    <t>Current</t>
  </si>
  <si>
    <t>Starting Node Name</t>
  </si>
  <si>
    <t>Ending Node Name</t>
  </si>
  <si>
    <t xml:space="preserve">Line name assumed. </t>
  </si>
  <si>
    <t>Mine Bouchard-Hebert JCT</t>
  </si>
  <si>
    <t>Saint-Blaise</t>
  </si>
  <si>
    <t>Sully JCT</t>
  </si>
  <si>
    <t>Katahdin Pâte Québec</t>
  </si>
  <si>
    <t>Beaumont GS</t>
  </si>
  <si>
    <t>Bécancour GS</t>
  </si>
  <si>
    <t>EXISTING SUBSTATIONS</t>
  </si>
  <si>
    <t>Starting Node Code</t>
  </si>
  <si>
    <t>Ending Node Code</t>
  </si>
  <si>
    <t>QB_MBH_JCT</t>
  </si>
  <si>
    <t>QB_LRV_SUB</t>
  </si>
  <si>
    <t>QB_SLY_JCT</t>
  </si>
  <si>
    <t>QB_ARN_SUB</t>
  </si>
  <si>
    <t>QB_1646_JCT</t>
  </si>
  <si>
    <t>QB_1647_JCT</t>
  </si>
  <si>
    <t>QB_RM1_SUB</t>
  </si>
  <si>
    <t>PP_QBNB1_IPT</t>
  </si>
  <si>
    <t>PP_QBNB2_IPT</t>
  </si>
  <si>
    <t>PP_QBNL1_IPT</t>
  </si>
  <si>
    <t>XX_QBUS1_INT</t>
  </si>
  <si>
    <t>XX_QBUS2_INT</t>
  </si>
  <si>
    <t>XX_QBUS3_INT</t>
  </si>
  <si>
    <t>XX_QBUS4_INT</t>
  </si>
  <si>
    <t>XX_QBUS5_INT</t>
  </si>
  <si>
    <t>Junction 1646</t>
  </si>
  <si>
    <t>Junction 1647</t>
  </si>
  <si>
    <t>Register of Entities Subject to Reliability Standards</t>
  </si>
  <si>
    <t>http://www.regie-energie.qc.ca/en/audiences/NormesFiabiliteTransportElectricite/Registre-2019_12_05_EN.pdf</t>
  </si>
  <si>
    <t>Line Count</t>
  </si>
  <si>
    <t>Connection Voltage</t>
  </si>
  <si>
    <t>dc</t>
  </si>
  <si>
    <t>ac</t>
  </si>
  <si>
    <t>Connecting Node Name</t>
  </si>
  <si>
    <t>Connecting Node Code</t>
  </si>
  <si>
    <t>Primary Voltage</t>
  </si>
  <si>
    <t>Secondary Voltage</t>
  </si>
  <si>
    <t>Winter Capacity</t>
  </si>
  <si>
    <t>Summer Capacity</t>
  </si>
  <si>
    <t>2 at 1650</t>
  </si>
  <si>
    <t>2 at 600</t>
  </si>
  <si>
    <t>2 at 699</t>
  </si>
  <si>
    <t>1 at 999</t>
  </si>
  <si>
    <t>1 at 999, 2 at 1110</t>
  </si>
  <si>
    <t>3 at 1110</t>
  </si>
  <si>
    <t>2 at 1110</t>
  </si>
  <si>
    <t>2 at 1650, 1 at 600</t>
  </si>
  <si>
    <t>4 at 1650</t>
  </si>
  <si>
    <t>2 at 250</t>
  </si>
  <si>
    <t>3 at 1650</t>
  </si>
  <si>
    <t>2 at 450</t>
  </si>
  <si>
    <t>1 at 1650</t>
  </si>
  <si>
    <t>3 at 1119</t>
  </si>
  <si>
    <t>2 at 1110, 2 at 399</t>
  </si>
  <si>
    <t>2 at 510, 2 at 1650</t>
  </si>
  <si>
    <t>2 at 1650, 3 at 570, 1 at 510</t>
  </si>
  <si>
    <t>1 at 672, 1 at 600</t>
  </si>
  <si>
    <t>2 at 900</t>
  </si>
  <si>
    <t>3 at 699</t>
  </si>
  <si>
    <t>1 at 450, 1 at 457</t>
  </si>
  <si>
    <t>3 at 500</t>
  </si>
  <si>
    <t>1 at 450</t>
  </si>
  <si>
    <t>2 at 33, 1 at 47</t>
  </si>
  <si>
    <t>2 at 400</t>
  </si>
  <si>
    <t>2 at 240</t>
  </si>
  <si>
    <t>3 at 400</t>
  </si>
  <si>
    <t>2 at 100, 1 at 125</t>
  </si>
  <si>
    <t>2 at 140</t>
  </si>
  <si>
    <t>3 at 140</t>
  </si>
  <si>
    <t>1 at 157</t>
  </si>
  <si>
    <t>1 at 90, 2 at 125</t>
  </si>
  <si>
    <t>4 at 450</t>
  </si>
  <si>
    <t>1 at 47, 1 at 50</t>
  </si>
  <si>
    <t>1 at 47, 1 at 42</t>
  </si>
  <si>
    <t>1 at 400</t>
  </si>
  <si>
    <t>1 at 240, 3 at 270</t>
  </si>
  <si>
    <t>1 at 175</t>
  </si>
  <si>
    <t>2 at 75</t>
  </si>
  <si>
    <t>3 at 346, 1 at 500</t>
  </si>
  <si>
    <t>2 at 60</t>
  </si>
  <si>
    <t>4 at 100</t>
  </si>
  <si>
    <t>3 at 450</t>
  </si>
  <si>
    <t>4 at 240, 1 at 270</t>
  </si>
  <si>
    <t>2 at 560</t>
  </si>
  <si>
    <t>2 at 125, 1 at 140</t>
  </si>
  <si>
    <t>1 at 47, 1 at 25</t>
  </si>
  <si>
    <t>2 at 40</t>
  </si>
  <si>
    <t>3 at 560</t>
  </si>
  <si>
    <t>2 at 260</t>
  </si>
  <si>
    <t>1 at 408, 2 at 450</t>
  </si>
  <si>
    <t>2 at 112</t>
  </si>
  <si>
    <t>1 at 560</t>
  </si>
  <si>
    <t>2 at 50</t>
  </si>
  <si>
    <t>6 at 100, 2 at 113</t>
  </si>
  <si>
    <t>2 at 200</t>
  </si>
  <si>
    <t>1 at 140</t>
  </si>
  <si>
    <t>3 at 47</t>
  </si>
  <si>
    <t>1 at 350</t>
  </si>
  <si>
    <t>3 at 60</t>
  </si>
  <si>
    <t>1 at 250, 1 at 200</t>
  </si>
  <si>
    <t>Adamsville</t>
  </si>
  <si>
    <t>Chute-Aux-Outardes</t>
  </si>
  <si>
    <t>Daaquam</t>
  </si>
  <si>
    <t>Des Groseillers</t>
  </si>
  <si>
    <t>Dosquet</t>
  </si>
  <si>
    <t>Du Rocher</t>
  </si>
  <si>
    <t>Fregeau</t>
  </si>
  <si>
    <t>Gracefield</t>
  </si>
  <si>
    <t>Grande-Vallee</t>
  </si>
  <si>
    <t>Grand-Remous</t>
  </si>
  <si>
    <t>Havre Saint-Pierre</t>
  </si>
  <si>
    <t>Jeanne-D'Arc</t>
  </si>
  <si>
    <t>Kazabazua</t>
  </si>
  <si>
    <t>La Malbaie</t>
  </si>
  <si>
    <t>L'Acadie</t>
  </si>
  <si>
    <t>Limoilou</t>
  </si>
  <si>
    <t>L'Islet</t>
  </si>
  <si>
    <t>Maria</t>
  </si>
  <si>
    <t>Messines</t>
  </si>
  <si>
    <t>Mont Tremblant</t>
  </si>
  <si>
    <t>Muskeg</t>
  </si>
  <si>
    <t>Neubois</t>
  </si>
  <si>
    <t>Nouvelle</t>
  </si>
  <si>
    <t>Parent</t>
  </si>
  <si>
    <t>Port-Daniel</t>
  </si>
  <si>
    <t>Portneuf</t>
  </si>
  <si>
    <t>Sacre-Cœur</t>
  </si>
  <si>
    <t>Saint-Agapit</t>
  </si>
  <si>
    <t>Saint-Aime-Des-Lacs</t>
  </si>
  <si>
    <t>Saint-Calixte</t>
  </si>
  <si>
    <t>Saint-Charles</t>
  </si>
  <si>
    <t>Sainte-Croix</t>
  </si>
  <si>
    <t>Saint-Hippolyte</t>
  </si>
  <si>
    <t>Saint-Lin</t>
  </si>
  <si>
    <t>Saint-Paul-Du-Nord</t>
  </si>
  <si>
    <t>Saint-Raymond</t>
  </si>
  <si>
    <t>Saint-Tite-Des-Caps</t>
  </si>
  <si>
    <t>Tache</t>
  </si>
  <si>
    <t>Tourville</t>
  </si>
  <si>
    <t>Turcotte</t>
  </si>
  <si>
    <t>Waconichi</t>
  </si>
  <si>
    <t>Waskaganish</t>
  </si>
  <si>
    <t>Waswanipi</t>
  </si>
  <si>
    <t>CLT capacity , excluding the largest transformer (i.e. N-1)</t>
  </si>
  <si>
    <t>Le Nordais-1</t>
  </si>
  <si>
    <t>Sainte-Anne-De-Beaupre</t>
  </si>
  <si>
    <t>Sainte-Anne-Des-Monts</t>
  </si>
  <si>
    <t>Sainte-Marguerite-1</t>
  </si>
  <si>
    <t>L1546</t>
  </si>
  <si>
    <t>L1547</t>
  </si>
  <si>
    <t>L'Anse Pleureuse</t>
  </si>
  <si>
    <t>Bourassa and Henri Bourassa treated as single station</t>
  </si>
  <si>
    <t>L1475</t>
  </si>
  <si>
    <t>Saint-Jérôme</t>
  </si>
  <si>
    <t>État de la transformation des postes: Complément de preuve faisant suite à la décision D-2019-118</t>
  </si>
  <si>
    <t>http://publicsde.regie-energie.qc.ca/projets/515/DocPrj/R-4096-2019-B-0067-Demande-PieceRev-2019_11_19.pdf</t>
  </si>
  <si>
    <t>Masson-Angers</t>
  </si>
  <si>
    <t>L1338</t>
  </si>
  <si>
    <t>L1339</t>
  </si>
  <si>
    <t>L7109</t>
  </si>
  <si>
    <t>L7110</t>
  </si>
  <si>
    <t>Temcell</t>
  </si>
  <si>
    <t>Cap-de-La-Madeleine</t>
  </si>
  <si>
    <t>Société d'Énergie Rivière Franquelin Inc</t>
  </si>
  <si>
    <t>Produits forestiers Résolu</t>
  </si>
  <si>
    <t>Domtar</t>
  </si>
  <si>
    <t>EBI Énergie</t>
  </si>
  <si>
    <t>Énergie Hydroélectric Pessamit</t>
  </si>
  <si>
    <t>Haute-Yamaska</t>
  </si>
  <si>
    <t>Terreau Biogaz</t>
  </si>
  <si>
    <t>Rayonier Advanced Materials</t>
  </si>
  <si>
    <t>Waste Management</t>
  </si>
  <si>
    <t>Sysgaz</t>
  </si>
  <si>
    <t>Corporation Sakami Eeyou</t>
  </si>
  <si>
    <t>Tembec</t>
  </si>
  <si>
    <t>BFI Canada</t>
  </si>
  <si>
    <t>Centrale Hydroélectrique La Sarre 1/Hydro-Abitibi Inc</t>
  </si>
  <si>
    <t>Hydro-Morin</t>
  </si>
  <si>
    <t>Saint-Paulin</t>
  </si>
  <si>
    <t>Generator Type</t>
  </si>
  <si>
    <t>Natural Gas CT</t>
  </si>
  <si>
    <t>Biomass / Biogas</t>
  </si>
  <si>
    <t>Hydro_daily</t>
  </si>
  <si>
    <t>Wind</t>
  </si>
  <si>
    <t>Hydro_run</t>
  </si>
  <si>
    <t>Hydro_monthly</t>
  </si>
  <si>
    <t>NERC</t>
  </si>
  <si>
    <t>2019 Long-Term Reliability Assessment</t>
  </si>
  <si>
    <t>https://www.nerc.com/pa/RAPA/ra/Reliability%20Assessments%20DL/NERC_LTRA_2019.pdf</t>
  </si>
  <si>
    <t>https://www.hydroquebec.com/production/centrales.html</t>
  </si>
  <si>
    <t>Average Unit Capacity</t>
  </si>
  <si>
    <t>Dépôt - Suivi administratif des critères de fiabilité selon la décision D-2011-162 Suivi du Plan d'approvisionnement 2011-2020</t>
  </si>
  <si>
    <t>http://www.regie-energie.qc.ca/audiences/Suivis/Suivi_HQD_D-2011-162_CriteresFiabilite.html</t>
  </si>
  <si>
    <t>Hydro (&lt; 30 MW Units)</t>
  </si>
  <si>
    <t>Hydro (&gt;30 MW units)</t>
  </si>
  <si>
    <t>Nova Scotia Power Inc.</t>
  </si>
  <si>
    <t>NS Power 2020 IRP Modeling Results Release</t>
  </si>
  <si>
    <t>https://irp.nspower.ca/documents/modeling-results/</t>
  </si>
  <si>
    <t>Nova Scotia</t>
  </si>
  <si>
    <t>Energy and Environmental Economics</t>
  </si>
  <si>
    <t>Planning Reserve Margin and Capacity Value Study</t>
  </si>
  <si>
    <t>https://irp.nspower.ca/documents/pre-irp-deliverables/</t>
  </si>
  <si>
    <t>See "Other References" column of the relevant tab</t>
  </si>
  <si>
    <t>Capacity Adjustment</t>
  </si>
  <si>
    <t>Equivalent Demand Forced Outage Rate (EFORd)</t>
  </si>
  <si>
    <t>EFORd is for the period 2012-2016</t>
  </si>
  <si>
    <t>Effective Capacity</t>
  </si>
  <si>
    <t>Strategic Plan 2006-2010</t>
  </si>
  <si>
    <t>https://www.hydroquebec.com/data/documents-donnees/pdf/strategic-plan-2006-2010.pdf</t>
  </si>
  <si>
    <t>Capacity adjustment applied to Hydro Québec facilities</t>
  </si>
  <si>
    <t>Capacity adjustment applied to non-Hydro Québec facilities</t>
  </si>
  <si>
    <t>Capacity adjustment applied to Hydro Québec facilities; capacity factor = capacity adjustment</t>
  </si>
  <si>
    <t>Natural Gas CC/CG</t>
  </si>
  <si>
    <t>Capacity adjustments for HQ facilities are determined by whether individual units are greater or less than 30 MW</t>
  </si>
  <si>
    <t>Capacity adjustments for non-HQ facilities based on hydroelectric operations</t>
  </si>
  <si>
    <t>Primary sources for the provincial data</t>
  </si>
  <si>
    <t>Generation</t>
  </si>
  <si>
    <t>Characteristics of existing interconnected generators</t>
  </si>
  <si>
    <t>QB-Sources</t>
  </si>
  <si>
    <t>COPPER Balancing Area</t>
  </si>
  <si>
    <t xml:space="preserve">Inc Heat Rate @ Max </t>
  </si>
  <si>
    <t>Minimum Capacity</t>
  </si>
  <si>
    <t>Maximum Capacity</t>
  </si>
  <si>
    <t>Minimum Up Time</t>
  </si>
  <si>
    <t>Minimum Down Time</t>
  </si>
  <si>
    <t>Spin Up Ramp Rate</t>
  </si>
  <si>
    <t>Spin Down Ramp Rate</t>
  </si>
  <si>
    <t>Start Up Ramp Limit</t>
  </si>
  <si>
    <t>Shut Down Ramp Limit</t>
  </si>
  <si>
    <t>Must Run</t>
  </si>
  <si>
    <t>Operating Reserve Fraction</t>
  </si>
  <si>
    <t>Outage Duration</t>
  </si>
  <si>
    <t>Forced Outage Rate</t>
  </si>
  <si>
    <t>Maintenance Days</t>
  </si>
  <si>
    <t>Start Up Costs</t>
  </si>
  <si>
    <t>Fuel Costs</t>
  </si>
  <si>
    <t>Shut Down Costs</t>
  </si>
  <si>
    <t>Fixed O&amp;M Cost</t>
  </si>
  <si>
    <t>Variable O&amp;M Cost</t>
  </si>
  <si>
    <t>(MMBtu/MWh)</t>
  </si>
  <si>
    <t>(%/min)</t>
  </si>
  <si>
    <t>[MW/hr p MWcap]</t>
  </si>
  <si>
    <t>(T/F)</t>
  </si>
  <si>
    <t>(days/y)</t>
  </si>
  <si>
    <t>(S/MWcap)</t>
  </si>
  <si>
    <t>Renewal Year</t>
  </si>
  <si>
    <t>EXISTING STORAGE HYDROELECTRIC</t>
  </si>
  <si>
    <t>Upper Storage Name</t>
  </si>
  <si>
    <t>Renewal Project Code</t>
  </si>
  <si>
    <t>Generation Type - COPPER</t>
  </si>
  <si>
    <t>Reactance</t>
  </si>
  <si>
    <t>Summer Ampacity</t>
  </si>
  <si>
    <t>Winter Ampacity</t>
  </si>
  <si>
    <t>Power Factor</t>
  </si>
  <si>
    <t>Plan directeur 2020</t>
  </si>
  <si>
    <t>http://www.hydroquebec.com/data/transenergie/pdf/hqt-plan-directeur-2020.pdf</t>
  </si>
  <si>
    <t>Bowater Gatineau</t>
  </si>
  <si>
    <t>Domtar Windsor</t>
  </si>
  <si>
    <t>Emballages-Smurfit-Stone La Tuque</t>
  </si>
  <si>
    <t>Erco Mondial Buckingham</t>
  </si>
  <si>
    <t>Falconbridge Limitée Montréal-Est</t>
  </si>
  <si>
    <t>Praxair Canada Contrecoeur</t>
  </si>
  <si>
    <t>Saint-Lin Ancien</t>
  </si>
  <si>
    <t>Usine Beauharnois Alcan</t>
  </si>
  <si>
    <t>Ville de Sherbrooke Galt</t>
  </si>
  <si>
    <t>Ville de Sherbrooke Orford</t>
  </si>
  <si>
    <t>Ville de Sherbrooke Saint-François</t>
  </si>
  <si>
    <t>See Hourly2019 file in the Hourly-2019 folder</t>
  </si>
  <si>
    <t>PRIMARY SOURCES</t>
  </si>
  <si>
    <t>Legend:</t>
  </si>
  <si>
    <t>JCT = Junction</t>
  </si>
  <si>
    <t>MTS = Municipal Transformer Station</t>
  </si>
  <si>
    <t>TS = Transformer Station</t>
  </si>
  <si>
    <t>Inputs</t>
  </si>
  <si>
    <t>Inputs to the data calculations</t>
  </si>
  <si>
    <t>Reactance as function of voltage</t>
  </si>
  <si>
    <t>Surge Impedance Loading</t>
  </si>
  <si>
    <t>CPI - Canada (all items)</t>
  </si>
  <si>
    <t>Zc (High)</t>
  </si>
  <si>
    <t>Zc 
(Low)</t>
  </si>
  <si>
    <t>SIL (Low)</t>
  </si>
  <si>
    <t>SIL
(High)</t>
  </si>
  <si>
    <t>(V)</t>
  </si>
  <si>
    <t>(ohm/km)</t>
  </si>
  <si>
    <t>(ohms)</t>
  </si>
  <si>
    <t>SIL (Low) assumed for summer and SIL (High) for winter</t>
  </si>
  <si>
    <t>Values estimated between known values</t>
  </si>
  <si>
    <t>Surge impedance loading (SIL) is the power delivered by a lossless line to a load resistance equal to the surge impedance Zc = (L/C)^0.5</t>
  </si>
  <si>
    <t>L = inductance</t>
  </si>
  <si>
    <t>C = capacitance</t>
  </si>
  <si>
    <t>(miles)</t>
  </si>
  <si>
    <t>(ohm)</t>
  </si>
  <si>
    <t>Smax</t>
  </si>
  <si>
    <t>Overbye et al.</t>
  </si>
  <si>
    <t>Power System Analysis and Design (Sixth Edition). Table 5.2</t>
  </si>
  <si>
    <t xml:space="preserve">Athari, MH and Zhifang, W. </t>
  </si>
  <si>
    <t xml:space="preserve">Interdependence of Transmission Branch Parameters on the Voltage Levels. Electrical Engineering and Systems Science. </t>
  </si>
  <si>
    <t>https://arxiv.org/abs/1709.06930</t>
  </si>
  <si>
    <t>Gutman, R., Marchenko, P.P., and Dunlop, R.D.</t>
  </si>
  <si>
    <t>Analytical Development of Loadability Characteristics for EHV and UHV Transmission Lines</t>
  </si>
  <si>
    <t>http://home.eng.iastate.edu/~jdm/ee552/StClairAEP.pdf</t>
  </si>
  <si>
    <t>Construction work and projects</t>
  </si>
  <si>
    <t>https://www.hydroquebec.com/projects/</t>
  </si>
  <si>
    <t>Mékanic</t>
  </si>
  <si>
    <t>Thurso-Papineau</t>
  </si>
  <si>
    <t>Thurso renamed to Thurso-Papineau</t>
  </si>
  <si>
    <t>L7021</t>
  </si>
  <si>
    <t>See calculations sheets for sources of values</t>
  </si>
  <si>
    <t>Start year indicates the year at which the facilitated was commissioned or refurbished to its current type</t>
  </si>
  <si>
    <t>When a substation contains two voltage levels, the generator connects at the more appropriate voltage based on generator capacity</t>
  </si>
  <si>
    <t>Unless noted otherwise, the wind generating stations are presumed to be connected to the nearest 69 kV substation</t>
  </si>
  <si>
    <t>Effective capacities estimated using the ELCC values in the "System" tab</t>
  </si>
  <si>
    <t>Multi-unit Hydro_run facilities treated as single-unit facilities</t>
  </si>
  <si>
    <t>Hydroelectric generation type has been estimated based on available information concerning operations, reservoir size and operations, facility location and design flows.</t>
  </si>
  <si>
    <t>The WSC# refers to the Water Survey of Canada Hydrometric station</t>
  </si>
  <si>
    <t>Assume hydro_daily and hydro_monthly generation has dependable capacity equal to installed capacity</t>
  </si>
  <si>
    <t>Smax = Loadability in multiples of SIL = 42.40 (Length in Miles)^(−0.6595) (this is a power function interpolation of Figure 7 in Gutman et al.)</t>
  </si>
  <si>
    <t>Transmission line flow ratings</t>
  </si>
  <si>
    <t>Conversions</t>
  </si>
  <si>
    <t>MH Values</t>
  </si>
  <si>
    <t>Winter/Summer Tranmission Flow Conversion</t>
  </si>
  <si>
    <t>Winter/Summer Transformer Flow Conversion</t>
  </si>
  <si>
    <t>Index</t>
  </si>
  <si>
    <t>Same values used for 63-72 kV</t>
  </si>
  <si>
    <t>Statistics Canada – TABLE 18-10-0005-01,  annual average, not seasonally adjusted</t>
  </si>
  <si>
    <t>Ampacity estimates made from known ratings on existing lines</t>
  </si>
  <si>
    <t>MH estimates provided by David Jacobson in an email of July 30, 2019</t>
  </si>
  <si>
    <t>Storage</t>
  </si>
  <si>
    <t>Characteristics of existing grid-scale storage facilities</t>
  </si>
  <si>
    <t>Data under review or being gathered</t>
  </si>
  <si>
    <t>all other colours are linked to sources</t>
  </si>
  <si>
    <t>EXISTING STORAGE</t>
  </si>
  <si>
    <t>OPERATIONS</t>
  </si>
  <si>
    <t>Connecting Voltage</t>
  </si>
  <si>
    <t xml:space="preserve">Technology </t>
  </si>
  <si>
    <t>Storage Capacity</t>
  </si>
  <si>
    <t>Storage Energy</t>
  </si>
  <si>
    <t>Duration</t>
  </si>
  <si>
    <t>Associated Generation</t>
  </si>
  <si>
    <t>Cost</t>
  </si>
  <si>
    <t>Minimum Capacity Plant</t>
  </si>
  <si>
    <t>Maximum Capacity Plant</t>
  </si>
  <si>
    <t>kV</t>
  </si>
  <si>
    <t>(Hours)</t>
  </si>
  <si>
    <t>2009-2018</t>
  </si>
  <si>
    <t>Mid-load forecast for use in COPPER</t>
  </si>
  <si>
    <t>INPUT DATA AND ASSUMPTIONS</t>
  </si>
  <si>
    <t>Maintenance Outage Rate</t>
  </si>
  <si>
    <t>Annual Average Energy Plant</t>
  </si>
  <si>
    <t>http://www.hydroquebec.com/data/transenergie/pdf/2019-12-31-liste-centrales-privees-raccordees-reseau-hydro-quebec.pdf</t>
  </si>
  <si>
    <t>La Belle Riviere</t>
  </si>
  <si>
    <t>Belle-Rivière Wind</t>
  </si>
  <si>
    <t>Belle-Rivière Hydro</t>
  </si>
  <si>
    <t>Watercourses Act</t>
  </si>
  <si>
    <t>Hydro Québec Act</t>
  </si>
  <si>
    <t>Google Maps / Google Earth</t>
  </si>
  <si>
    <t>IPT Beauharnois</t>
  </si>
  <si>
    <t>IPT Chats Falls</t>
  </si>
  <si>
    <t>IPT Chenaux</t>
  </si>
  <si>
    <t>IPT Dymond</t>
  </si>
  <si>
    <t>IPT Kipawa</t>
  </si>
  <si>
    <t>IPT Madawaska</t>
  </si>
  <si>
    <t>IPT Masson</t>
  </si>
  <si>
    <t>IPT Matapédia</t>
  </si>
  <si>
    <t>IPT Montagnais</t>
  </si>
  <si>
    <t>IPT Outaouais</t>
  </si>
  <si>
    <t>INT Dennison</t>
  </si>
  <si>
    <t>INT Derby</t>
  </si>
  <si>
    <t>INT Highgate</t>
  </si>
  <si>
    <t>INT Sandy Pond</t>
  </si>
  <si>
    <t>CSS = AC/DC Converter Station</t>
  </si>
  <si>
    <t>DFS = Dual Function Distribution and Generation Substation</t>
  </si>
  <si>
    <t>DSS = Distribution Substation</t>
  </si>
  <si>
    <t>GEN = Generating Unit</t>
  </si>
  <si>
    <t>GSS = Generating Substation</t>
  </si>
  <si>
    <t>INT = International Intertie</t>
  </si>
  <si>
    <t>IPT = Interprovincial Intertie</t>
  </si>
  <si>
    <t>ISS = Industrial Customer Substation</t>
  </si>
  <si>
    <t>SWS = Switching Station</t>
  </si>
  <si>
    <t>TSS = Terminal Station</t>
  </si>
  <si>
    <t>Nodes</t>
  </si>
  <si>
    <t>Characteristics of existing transmission system nodes</t>
  </si>
  <si>
    <t>Distribution</t>
  </si>
  <si>
    <t>Characteristics of existing distribution substations</t>
  </si>
  <si>
    <t>Gen Code</t>
  </si>
  <si>
    <t>Belleterre</t>
  </si>
  <si>
    <t>CEPSA-Indorama</t>
  </si>
  <si>
    <t>Glenford</t>
  </si>
  <si>
    <t>Hydraska</t>
  </si>
  <si>
    <t>Hydro-Canyon Saint-Joachim</t>
  </si>
  <si>
    <t>Le Nordais 1</t>
  </si>
  <si>
    <t>Le Nordais 2</t>
  </si>
  <si>
    <t>1969 CFLCo Contract + Guaranteed Winter Availability Contract (GWAC)</t>
  </si>
  <si>
    <t>Témiscaming 1</t>
  </si>
  <si>
    <t>Témiscaming 2</t>
  </si>
  <si>
    <t>Operating Region</t>
  </si>
  <si>
    <t>http://www.hydroquebec.com/international/en/exports/markets/</t>
  </si>
  <si>
    <t>Hydro Quebec Power Exports: A Winning Solution</t>
  </si>
  <si>
    <t>CONTRACTED - QB-Vermont</t>
  </si>
  <si>
    <t>CONTRACTED - QB-NL</t>
  </si>
  <si>
    <t>QB-NL Border</t>
  </si>
  <si>
    <t>ON-QB Border</t>
  </si>
  <si>
    <t>QB-Vermont Border</t>
  </si>
  <si>
    <t>IPT  Beauharnois</t>
  </si>
  <si>
    <t>Eastmain 1</t>
  </si>
  <si>
    <t>Eastmain 1-A</t>
  </si>
  <si>
    <t>La Grande 1</t>
  </si>
  <si>
    <t>La Grande 3</t>
  </si>
  <si>
    <t>La Grande 4</t>
  </si>
  <si>
    <t>La Grande 2A</t>
  </si>
  <si>
    <t>La Sarre 1</t>
  </si>
  <si>
    <t>Laforge 1</t>
  </si>
  <si>
    <t>Laforge 2</t>
  </si>
  <si>
    <t>Manic 1</t>
  </si>
  <si>
    <t>Manic 2</t>
  </si>
  <si>
    <t>Manic 3</t>
  </si>
  <si>
    <t>Manic 5</t>
  </si>
  <si>
    <t>Manic 5A</t>
  </si>
  <si>
    <t>Mitis 1</t>
  </si>
  <si>
    <t>Mitis 2</t>
  </si>
  <si>
    <t>Outardes 2</t>
  </si>
  <si>
    <t>Outardes 3</t>
  </si>
  <si>
    <t>Outardes 4</t>
  </si>
  <si>
    <t>Rapide 2</t>
  </si>
  <si>
    <t>Rapide 7</t>
  </si>
  <si>
    <t>Romaine 1</t>
  </si>
  <si>
    <t>Romaine 2</t>
  </si>
  <si>
    <t>Romaine 3</t>
  </si>
  <si>
    <t>Romaine 4</t>
  </si>
  <si>
    <t>Sainte-Margeurite 1-1A</t>
  </si>
  <si>
    <t>Sainte-Marguerite 2</t>
  </si>
  <si>
    <t>Sainte-Marguerite 3</t>
  </si>
  <si>
    <t>Shawinigan 2</t>
  </si>
  <si>
    <t>Shawinigan 3</t>
  </si>
  <si>
    <t>Boralex Inc</t>
  </si>
  <si>
    <t>Innergex Inc</t>
  </si>
  <si>
    <t>Fibrek</t>
  </si>
  <si>
    <t>Hydro-Windsor (Société en Commandite) / Innergex Inc</t>
  </si>
  <si>
    <t>Pouvoir Riverin Inc (Société en Commandite) / Algonquin Power Fund (Canada)</t>
  </si>
  <si>
    <t>Ville de Saguenay / Hydro-Jonquière</t>
  </si>
  <si>
    <t>Ville de Sherbrooke / Hydro Sherbrooke</t>
  </si>
  <si>
    <t>Waltham Énergie  Sec / Hydro-Pontiac Inc</t>
  </si>
  <si>
    <t>CONTRACTED - ON-QB</t>
  </si>
  <si>
    <t>St-Ulric / St-Léandre</t>
  </si>
  <si>
    <t>La Grande 2</t>
  </si>
  <si>
    <t>Also called "Robert-Bourassa"</t>
  </si>
  <si>
    <t>QB_BMT_GSS</t>
  </si>
  <si>
    <t>QB_BS1_GSS</t>
  </si>
  <si>
    <t>QB_BS2_GSS</t>
  </si>
  <si>
    <t>QB_BSY_GSS</t>
  </si>
  <si>
    <t>QB_BRY_GSS</t>
  </si>
  <si>
    <t>QB_CLT_GSS</t>
  </si>
  <si>
    <t>QB_CHL_GSS</t>
  </si>
  <si>
    <t>QB_CAC_GSS</t>
  </si>
  <si>
    <t>QB_CAS_GSS</t>
  </si>
  <si>
    <t>QB_CAL_GSS</t>
  </si>
  <si>
    <t>QB_CDD_GSS</t>
  </si>
  <si>
    <t>QB_CHH_GSS</t>
  </si>
  <si>
    <t>QB_EM1_GSS</t>
  </si>
  <si>
    <t>QB_HTJ_GSS</t>
  </si>
  <si>
    <t>QB_HIF_GSS</t>
  </si>
  <si>
    <t>QB_LG1_GSS</t>
  </si>
  <si>
    <t>QB_LG2_GSS</t>
  </si>
  <si>
    <t>QB_LG3_GSS</t>
  </si>
  <si>
    <t>QB_LG4_GSS</t>
  </si>
  <si>
    <t>QB_LTU_GSS</t>
  </si>
  <si>
    <t>QB_LF1_GSS</t>
  </si>
  <si>
    <t>QB_LF2_GSS</t>
  </si>
  <si>
    <t>QB_LCS_GSS</t>
  </si>
  <si>
    <t>QB_MC1_GSS</t>
  </si>
  <si>
    <t>QB_MC2_GSS</t>
  </si>
  <si>
    <t>QB_MC3_GSS</t>
  </si>
  <si>
    <t>QB_MC5_GSS</t>
  </si>
  <si>
    <t>QB_M5A_GSS</t>
  </si>
  <si>
    <t>QB_MCC_GSS</t>
  </si>
  <si>
    <t>QB_OT2_GSS</t>
  </si>
  <si>
    <t>QB_OT3_GSS</t>
  </si>
  <si>
    <t>QB_OT4_GSS</t>
  </si>
  <si>
    <t>QB_PAU_GSS</t>
  </si>
  <si>
    <t>QB_PRB_GSS</t>
  </si>
  <si>
    <t>QB_PRC_GSS</t>
  </si>
  <si>
    <t>QB_RP2_GSS</t>
  </si>
  <si>
    <t>QB_RP7_GSS</t>
  </si>
  <si>
    <t>QB_RPC_GSS</t>
  </si>
  <si>
    <t>QB_RPI_GSS</t>
  </si>
  <si>
    <t>QB_RPQ_GSS</t>
  </si>
  <si>
    <t>QB_RPF_GSS</t>
  </si>
  <si>
    <t>QB_RM2_GSS</t>
  </si>
  <si>
    <t>QB_RM3_GSS</t>
  </si>
  <si>
    <t>QB_RM4_GSS</t>
  </si>
  <si>
    <t>QB_SH2_GSS</t>
  </si>
  <si>
    <t>QB_SH3_GSS</t>
  </si>
  <si>
    <t>QB_SPS_GSS</t>
  </si>
  <si>
    <t>QB_TLC_GSS</t>
  </si>
  <si>
    <t>QB_TRC_GSS</t>
  </si>
  <si>
    <t>QB_AGB_DSS</t>
  </si>
  <si>
    <t>QB_ALM_DSS</t>
  </si>
  <si>
    <t>QB_BPT_DSS</t>
  </si>
  <si>
    <t>QB_BPR_DSS</t>
  </si>
  <si>
    <t>QB_BTH_DSS</t>
  </si>
  <si>
    <t>QB_BSF_DSS</t>
  </si>
  <si>
    <t>QB_BUC_DSS</t>
  </si>
  <si>
    <t>QB_CDX_DSS</t>
  </si>
  <si>
    <t>QB_CAL_DSS</t>
  </si>
  <si>
    <t>QB_CPM_DSS</t>
  </si>
  <si>
    <t>QB_CSV_DSS</t>
  </si>
  <si>
    <t>QB_CSC_DSS</t>
  </si>
  <si>
    <t>QB_CSP_DSS</t>
  </si>
  <si>
    <t>QB_CHP_DSS</t>
  </si>
  <si>
    <t>QB_CHR_DSS</t>
  </si>
  <si>
    <t>QB_CHU_DSS</t>
  </si>
  <si>
    <t>QB_CHC_DSS</t>
  </si>
  <si>
    <t>QB_CDP_DSS</t>
  </si>
  <si>
    <t>QB_CTK_DSS</t>
  </si>
  <si>
    <t>QB_CMT_DSS</t>
  </si>
  <si>
    <t>QB_DLN_DSS</t>
  </si>
  <si>
    <t>QB_EAG_DSS</t>
  </si>
  <si>
    <t>QB_GPG_DSS</t>
  </si>
  <si>
    <t>QB_GRT_DSS</t>
  </si>
  <si>
    <t>QB_HTR_DSS</t>
  </si>
  <si>
    <t>QB_JNQ_DSS</t>
  </si>
  <si>
    <t>QB_LAD_DSS</t>
  </si>
  <si>
    <t>QB_LAC_DSS</t>
  </si>
  <si>
    <t>QB_LCT_DSS</t>
  </si>
  <si>
    <t>QB_LDY_DSS</t>
  </si>
  <si>
    <t>QB_LAU_DSS</t>
  </si>
  <si>
    <t>QB_LCL_DSS</t>
  </si>
  <si>
    <t>QB_LNF_DSS</t>
  </si>
  <si>
    <t>QB_BSQ_DSS</t>
  </si>
  <si>
    <t>QB_LRV_DSS</t>
  </si>
  <si>
    <t>QB_MGN_DSS</t>
  </si>
  <si>
    <t>QB_MAR_DSS</t>
  </si>
  <si>
    <t>QB_MAT_DSS</t>
  </si>
  <si>
    <t>QB_MTP_DSS</t>
  </si>
  <si>
    <t>QB_MER_DSS</t>
  </si>
  <si>
    <t>QB_MIS_DSS</t>
  </si>
  <si>
    <t>QB_MTJ_DSS</t>
  </si>
  <si>
    <t>QB_MLR_DSS</t>
  </si>
  <si>
    <t>QB_MNM_DSS</t>
  </si>
  <si>
    <t>QB_MTE_DSS</t>
  </si>
  <si>
    <t>QB_NPR_DSS</t>
  </si>
  <si>
    <t>QB_NRN_DSS</t>
  </si>
  <si>
    <t>QB_NDL_DSS</t>
  </si>
  <si>
    <t>QB_PML_DSS</t>
  </si>
  <si>
    <t>QB_PSP_DSS</t>
  </si>
  <si>
    <t>QB_PTC_DSS</t>
  </si>
  <si>
    <t>QB_QVN_DSS</t>
  </si>
  <si>
    <t>QB_RVR_DSS</t>
  </si>
  <si>
    <t>QB_RVT_DSS</t>
  </si>
  <si>
    <t>QB_RBV_DSS</t>
  </si>
  <si>
    <t>QB_SAM_DSS</t>
  </si>
  <si>
    <t>QB_SFE_DSS</t>
  </si>
  <si>
    <t>QB_SMX_DSS</t>
  </si>
  <si>
    <t>QB_SRE_DSS</t>
  </si>
  <si>
    <t>QB_SCL_DSS</t>
  </si>
  <si>
    <t>QB_SMA_DSS</t>
  </si>
  <si>
    <t>QB_SPE_DSS</t>
  </si>
  <si>
    <t>QB_STR_DSS</t>
  </si>
  <si>
    <t>QB_THT_DSS</t>
  </si>
  <si>
    <t>QB_THI_DSS</t>
  </si>
  <si>
    <t>QB_VLF_DSS</t>
  </si>
  <si>
    <t>QB_VDM_DSS</t>
  </si>
  <si>
    <t>QB_VSO_DSS</t>
  </si>
  <si>
    <t>QB_VSF_DSS</t>
  </si>
  <si>
    <t>QB_WDN_DSS</t>
  </si>
  <si>
    <t>QB_WJI_DSS</t>
  </si>
  <si>
    <t>QB_WND_DSS</t>
  </si>
  <si>
    <t>QB_YAM_DSS</t>
  </si>
  <si>
    <t>QB_NDN_DSS</t>
  </si>
  <si>
    <t>QB_KIP_DSS</t>
  </si>
  <si>
    <t>QB_GRC_DSS</t>
  </si>
  <si>
    <t>QB_TMP_DSS</t>
  </si>
  <si>
    <t>QB_THU_DSS</t>
  </si>
  <si>
    <t>QB_TRN_DSS</t>
  </si>
  <si>
    <t>QB_GAT_DSS</t>
  </si>
  <si>
    <t>QB_LMB_DSS</t>
  </si>
  <si>
    <t>QB_WKF_DSS</t>
  </si>
  <si>
    <t>QB_GLN_DSS</t>
  </si>
  <si>
    <t>QB_VTR_DSS</t>
  </si>
  <si>
    <t>QB_RIG_DSS</t>
  </si>
  <si>
    <t>QB_VDS_DSS</t>
  </si>
  <si>
    <t>QB_PAQ_DSS</t>
  </si>
  <si>
    <t>QB_ARB_DSS</t>
  </si>
  <si>
    <t>QB_SJR_DSS</t>
  </si>
  <si>
    <t>QB_ROL_DSS</t>
  </si>
  <si>
    <t>QB_CTC_DSS</t>
  </si>
  <si>
    <t>QB_SSA_DSS</t>
  </si>
  <si>
    <t>QB_DOG_DSS</t>
  </si>
  <si>
    <t>QB_SPL_DSS</t>
  </si>
  <si>
    <t>QB_SFR_DSS</t>
  </si>
  <si>
    <t>QB_SRO_DSS</t>
  </si>
  <si>
    <t>QB_MOR_DSS</t>
  </si>
  <si>
    <t>QB_GRP_DSS</t>
  </si>
  <si>
    <t>QB_SRS_DSS</t>
  </si>
  <si>
    <t>QB_SRL_DSS</t>
  </si>
  <si>
    <t>QB_RSR_DSS</t>
  </si>
  <si>
    <t>QB_ART_DSS</t>
  </si>
  <si>
    <t>QB_CHY_DSS</t>
  </si>
  <si>
    <t>QB_VRN_DSS</t>
  </si>
  <si>
    <t>QB_LAM_DSS</t>
  </si>
  <si>
    <t>QB_MEG_DSS</t>
  </si>
  <si>
    <t>QB_CLV_DSS</t>
  </si>
  <si>
    <t>QB_BRO_DSS</t>
  </si>
  <si>
    <t>QB_WYM_DSS</t>
  </si>
  <si>
    <t>QB_VSG_DSS</t>
  </si>
  <si>
    <t>QB_VSM_DSS</t>
  </si>
  <si>
    <t>QB_HAM_DSS</t>
  </si>
  <si>
    <t>QB_RCK_DSS</t>
  </si>
  <si>
    <t>QB_MAS_DSS</t>
  </si>
  <si>
    <t>QB_SCS_DSS</t>
  </si>
  <si>
    <t>QB_ACD_DSS</t>
  </si>
  <si>
    <t>QB_GRY_DSS</t>
  </si>
  <si>
    <t>QB_STK_DSS</t>
  </si>
  <si>
    <t>QB_BRS_DSS</t>
  </si>
  <si>
    <t>QB_ADG_DSS</t>
  </si>
  <si>
    <t>QB_ATW_DSS</t>
  </si>
  <si>
    <t>QB_ASB_DSS</t>
  </si>
  <si>
    <t>QB_JLT_DSS</t>
  </si>
  <si>
    <t>QB_GUY_DSS</t>
  </si>
  <si>
    <t>QB_CHG_DSS</t>
  </si>
  <si>
    <t>QB_ORM_DSS</t>
  </si>
  <si>
    <t>QB_BRI_DSS</t>
  </si>
  <si>
    <t>QB_BEL_DSS</t>
  </si>
  <si>
    <t>QB_BDI_DSS</t>
  </si>
  <si>
    <t>QB_SRG_DSS</t>
  </si>
  <si>
    <t>QB_LRT_DSS</t>
  </si>
  <si>
    <t>QB_DVL_DSS</t>
  </si>
  <si>
    <t>QB_MTY_DSS</t>
  </si>
  <si>
    <t>QB_REE_DSS</t>
  </si>
  <si>
    <t>QB_HAD_DSS</t>
  </si>
  <si>
    <t>QB_LGP_DSS</t>
  </si>
  <si>
    <t>QB_SJE_DSS</t>
  </si>
  <si>
    <t>QB_SLB_DSS</t>
  </si>
  <si>
    <t>QB_BAU_DSS</t>
  </si>
  <si>
    <t>QB_LIP_DSS</t>
  </si>
  <si>
    <t>QB_STO_DSS</t>
  </si>
  <si>
    <t>QB_LTR_DSS</t>
  </si>
  <si>
    <t>QB_SLO_DSS</t>
  </si>
  <si>
    <t>QB_SCH_DSS</t>
  </si>
  <si>
    <t>QB_BEM_DSS</t>
  </si>
  <si>
    <t>QB_RSM_DSS</t>
  </si>
  <si>
    <t>QB_JDA_DSS</t>
  </si>
  <si>
    <t>QB_AMO_DSS</t>
  </si>
  <si>
    <t>QB_RYN_DSS</t>
  </si>
  <si>
    <t>QB_LVT_DSS</t>
  </si>
  <si>
    <t>QB_SBL_DSS</t>
  </si>
  <si>
    <t>QB_RNT_DSS</t>
  </si>
  <si>
    <t>QB_COI_DSS</t>
  </si>
  <si>
    <t>QB_POI_DSS</t>
  </si>
  <si>
    <t>QB_NMT_DSS</t>
  </si>
  <si>
    <t>QB_MTG_DSS</t>
  </si>
  <si>
    <t>QB_MTB_DSS</t>
  </si>
  <si>
    <t>QB_OMT_DSS</t>
  </si>
  <si>
    <t>QB_LAN_DSS</t>
  </si>
  <si>
    <t>QB_JOL_DSS</t>
  </si>
  <si>
    <t>QB_MNI_DSS</t>
  </si>
  <si>
    <t>QB_MGG_DSS</t>
  </si>
  <si>
    <t>QB_PAR_DSS</t>
  </si>
  <si>
    <t>QB_COY_DSS</t>
  </si>
  <si>
    <t>QB_PLS_DSS</t>
  </si>
  <si>
    <t>QB_VLL_DSS</t>
  </si>
  <si>
    <t>QB_STS_DSS</t>
  </si>
  <si>
    <t>QB_RAM_DSS</t>
  </si>
  <si>
    <t>QB_SEM_DSS</t>
  </si>
  <si>
    <t>QB_LVL_DSS</t>
  </si>
  <si>
    <t>QB_LAS_DSS</t>
  </si>
  <si>
    <t>QB_GRX_DSS</t>
  </si>
  <si>
    <t>QB_PAP_DSS</t>
  </si>
  <si>
    <t>QB_ACT_DSS</t>
  </si>
  <si>
    <t>QB_IBR_DSS</t>
  </si>
  <si>
    <t>QB_FRN_DSS</t>
  </si>
  <si>
    <t>QB_SSB_DSS</t>
  </si>
  <si>
    <t>QB_BED_DSS</t>
  </si>
  <si>
    <t>QB_NBS_DSS</t>
  </si>
  <si>
    <t>QB_SJO_DSS</t>
  </si>
  <si>
    <t>QB_LPC_DSS</t>
  </si>
  <si>
    <t>QB_SPA_DSS</t>
  </si>
  <si>
    <t>QB_SAL_DSS</t>
  </si>
  <si>
    <t>QB_CAB_DSS</t>
  </si>
  <si>
    <t>QB_AMQ_DSS</t>
  </si>
  <si>
    <t>QB_SYB_DSS</t>
  </si>
  <si>
    <t>QB_BCE_DSS</t>
  </si>
  <si>
    <t>QB_SGE_DSS</t>
  </si>
  <si>
    <t>QB_SEV_DSS</t>
  </si>
  <si>
    <t>QB_CAC_DSS</t>
  </si>
  <si>
    <t>QB_DEL_DSS</t>
  </si>
  <si>
    <t>QB_COL_DSS</t>
  </si>
  <si>
    <t>QB_DEH_DSS</t>
  </si>
  <si>
    <t>QB_TER_DSS</t>
  </si>
  <si>
    <t>QB_RVS_DSS</t>
  </si>
  <si>
    <t>QB_MCM_DSS</t>
  </si>
  <si>
    <t>QB_GSP_DSS</t>
  </si>
  <si>
    <t>QB_BAT_DSS</t>
  </si>
  <si>
    <t>QB_GOD_DSS</t>
  </si>
  <si>
    <t>QB_CON_DSS</t>
  </si>
  <si>
    <t>QB_STI_DSS</t>
  </si>
  <si>
    <t>QB_RVB_DSS</t>
  </si>
  <si>
    <t>QB_RVC_DSS</t>
  </si>
  <si>
    <t>QB_OBL_DSS</t>
  </si>
  <si>
    <t>QB_CHB_DSS</t>
  </si>
  <si>
    <t>QB_HSP_DSS</t>
  </si>
  <si>
    <t>QB_JHB_DSS</t>
  </si>
  <si>
    <t>QB_NRM_DSS</t>
  </si>
  <si>
    <t>QB_LHP_DSS</t>
  </si>
  <si>
    <t>QB_LIL_DSS</t>
  </si>
  <si>
    <t>QB_LVS_DSS</t>
  </si>
  <si>
    <t>QB_BGT_DSS</t>
  </si>
  <si>
    <t>QB_TRP_DSS</t>
  </si>
  <si>
    <t>QB_SAB_DSS</t>
  </si>
  <si>
    <t>QB_RVL_DSS</t>
  </si>
  <si>
    <t>QB_FR1_DSS</t>
  </si>
  <si>
    <t>QB_TCY_DSS</t>
  </si>
  <si>
    <t>QB_CHE_DSS</t>
  </si>
  <si>
    <t>QB_MEK_DSS</t>
  </si>
  <si>
    <t>QB_FRA_DSS</t>
  </si>
  <si>
    <t>QB_LLL_DSS</t>
  </si>
  <si>
    <t>QB_LST_DSS</t>
  </si>
  <si>
    <t>QB_JUB_DSS</t>
  </si>
  <si>
    <t>QB_LPL_DSS</t>
  </si>
  <si>
    <t>QB_SBM_DSS</t>
  </si>
  <si>
    <t>QB_LEF_DSS</t>
  </si>
  <si>
    <t>QB_CHX_DSS</t>
  </si>
  <si>
    <t>QB_BSP_DSS</t>
  </si>
  <si>
    <t>QB_FLE_DSS</t>
  </si>
  <si>
    <t>QB_BLV_DSS</t>
  </si>
  <si>
    <t>QB_RSN_DSS</t>
  </si>
  <si>
    <t>QB_SOU_DSS</t>
  </si>
  <si>
    <t>QB_LEC_DSS</t>
  </si>
  <si>
    <t>QB_PAT_DSS</t>
  </si>
  <si>
    <t>QB_DUT_DSS</t>
  </si>
  <si>
    <t>QB_CHN_DSS</t>
  </si>
  <si>
    <t>QB_LGL_DSS</t>
  </si>
  <si>
    <t>QB_SPK_DSS</t>
  </si>
  <si>
    <t>QB_IRL_DSS</t>
  </si>
  <si>
    <t>QB_NEU_DSS</t>
  </si>
  <si>
    <t>QB_DUC_DSS</t>
  </si>
  <si>
    <t>QB_WSW_DSS</t>
  </si>
  <si>
    <t>QB_NEM_DSS</t>
  </si>
  <si>
    <t>QB_DOR_DSS</t>
  </si>
  <si>
    <t>QB_JUJ_DSS</t>
  </si>
  <si>
    <t>QB_GAM_DSS</t>
  </si>
  <si>
    <t>QB_LDI_DSS</t>
  </si>
  <si>
    <t>QB_DRN_DSS</t>
  </si>
  <si>
    <t>QB_SLI_DSS</t>
  </si>
  <si>
    <t>QB_MSN_DSS</t>
  </si>
  <si>
    <t>QB_RND_DSS</t>
  </si>
  <si>
    <t>QB_BLL_DSS</t>
  </si>
  <si>
    <t>QB_PBO_DSS</t>
  </si>
  <si>
    <t>QB_COW_DSS</t>
  </si>
  <si>
    <t>QB_WLO_DSS</t>
  </si>
  <si>
    <t>QB_RCH_DSS</t>
  </si>
  <si>
    <t>QB_CT2_DSS</t>
  </si>
  <si>
    <t>QB_MNV_DSS</t>
  </si>
  <si>
    <t>QB_MRV_DSS</t>
  </si>
  <si>
    <t>QB_HUN_DSS</t>
  </si>
  <si>
    <t>QB_MND_DSS</t>
  </si>
  <si>
    <t>QB_MGE_DSS</t>
  </si>
  <si>
    <t>QB_MIR_DSS</t>
  </si>
  <si>
    <t>QB_HEM_DSS</t>
  </si>
  <si>
    <t>QB_PLF_DSS</t>
  </si>
  <si>
    <t>QB_LAB_DSS</t>
  </si>
  <si>
    <t>QB_VDO_DSS</t>
  </si>
  <si>
    <t>QB_PND_DSS</t>
  </si>
  <si>
    <t>QB_SEU_DSS</t>
  </si>
  <si>
    <t>QB_SDN_DSS</t>
  </si>
  <si>
    <t>QB_LRD_DSS</t>
  </si>
  <si>
    <t>QB_PVT_DSS</t>
  </si>
  <si>
    <t>QB_SSL_DSS</t>
  </si>
  <si>
    <t>QB_KLD_DSS</t>
  </si>
  <si>
    <t>QB_SAP_DSS</t>
  </si>
  <si>
    <t>QB_CHV_DSS</t>
  </si>
  <si>
    <t>QB_SLZ_DSS</t>
  </si>
  <si>
    <t>QB_SQU_DSS</t>
  </si>
  <si>
    <t>QB_DEG_DSS</t>
  </si>
  <si>
    <t>QB_SLY_DSS</t>
  </si>
  <si>
    <t>QB_BLD_DSS</t>
  </si>
  <si>
    <t>QB_EAB_DSS</t>
  </si>
  <si>
    <t>QB_LNR_DSS</t>
  </si>
  <si>
    <t>QB_DAQ_DSS</t>
  </si>
  <si>
    <t>QB_PRT_DSS</t>
  </si>
  <si>
    <t>QB_ALV_DSS</t>
  </si>
  <si>
    <t>QB_CHA_DSS</t>
  </si>
  <si>
    <t>QB_PAF_DSS</t>
  </si>
  <si>
    <t>QB_RPT_DSS</t>
  </si>
  <si>
    <t>QB_ADM_DSS</t>
  </si>
  <si>
    <t>QB_PCE_DSS</t>
  </si>
  <si>
    <t>QB_LFL_DSS</t>
  </si>
  <si>
    <t>QB_DBN_DSS</t>
  </si>
  <si>
    <t>QB_WCO_DSS</t>
  </si>
  <si>
    <t>QB_OBT_DSS</t>
  </si>
  <si>
    <t>QB_CHI_DSS</t>
  </si>
  <si>
    <t>QB_NTS_DSS</t>
  </si>
  <si>
    <t>QB_ANL_DSS</t>
  </si>
  <si>
    <t>QB_ANH_DSS</t>
  </si>
  <si>
    <t>QB_FR2_DSS</t>
  </si>
  <si>
    <t>QB_CAR_GSS</t>
  </si>
  <si>
    <t>QB_CDL_GSS</t>
  </si>
  <si>
    <t>QB_MLC_GSS</t>
  </si>
  <si>
    <t>QB_MTC_GSS</t>
  </si>
  <si>
    <t>QB_MGP_GSS</t>
  </si>
  <si>
    <t>QB_CSF_GSS</t>
  </si>
  <si>
    <t>QB_LN1_GSS</t>
  </si>
  <si>
    <t>QB_LN2_GSS</t>
  </si>
  <si>
    <t>QB_LMS_GSS</t>
  </si>
  <si>
    <t>QB_MTL_GSS</t>
  </si>
  <si>
    <t>QB_LAD_GSS</t>
  </si>
  <si>
    <t>QB_RDM_GSS</t>
  </si>
  <si>
    <t>QB_HL2_GSS</t>
  </si>
  <si>
    <t>QB_MTM_GSS</t>
  </si>
  <si>
    <t>QB_BEC_GSS</t>
  </si>
  <si>
    <t>QB_GRM_GSS</t>
  </si>
  <si>
    <t>QB_RM1_GSS</t>
  </si>
  <si>
    <t>QB_ABT_TSS</t>
  </si>
  <si>
    <t>QB_ACK_ISS</t>
  </si>
  <si>
    <t>QB_AUS_ISS</t>
  </si>
  <si>
    <t>QB_ALC_ISS</t>
  </si>
  <si>
    <t>QB_AAD_ISS</t>
  </si>
  <si>
    <t>QB_ALA_ISS</t>
  </si>
  <si>
    <t>QB_ABC_ISS</t>
  </si>
  <si>
    <t>QB_AGA_ISS</t>
  </si>
  <si>
    <t>QB_APP_TSS</t>
  </si>
  <si>
    <t>QB_AQD_TSS</t>
  </si>
  <si>
    <t>QB_ARG_ISS</t>
  </si>
  <si>
    <t>QB_ARN_TSS</t>
  </si>
  <si>
    <t>QB_BOC_ISS</t>
  </si>
  <si>
    <t>QB_BAS_ISS</t>
  </si>
  <si>
    <t>QB_BCV_TSS</t>
  </si>
  <si>
    <t>QB_BEC_TSS</t>
  </si>
  <si>
    <t>QB_BEL_TSS</t>
  </si>
  <si>
    <t>QB_BCH_TSS</t>
  </si>
  <si>
    <t>QB_BPF_ISS</t>
  </si>
  <si>
    <t>QB_BGT_ISS</t>
  </si>
  <si>
    <t>QB_CRG_TSS</t>
  </si>
  <si>
    <t>QB_CCI_ISS</t>
  </si>
  <si>
    <t>QB_CGP_ISS</t>
  </si>
  <si>
    <t>QB_CHN_TSS</t>
  </si>
  <si>
    <t>QB_CHB_TSS</t>
  </si>
  <si>
    <t>QB_CHO_TSS</t>
  </si>
  <si>
    <t>QB_CMI_ISS</t>
  </si>
  <si>
    <t>QB_CPS_ISS</t>
  </si>
  <si>
    <t>QB_CMQ_ISS</t>
  </si>
  <si>
    <t>QB_DEC_TSS</t>
  </si>
  <si>
    <t>QB_DOM_ISS</t>
  </si>
  <si>
    <t>QB_DUV_TSS</t>
  </si>
  <si>
    <t>QB_EKA_ISS</t>
  </si>
  <si>
    <t>QB_EKM_ISS</t>
  </si>
  <si>
    <t>QB_ESS_ISS</t>
  </si>
  <si>
    <t>QB_EST_ISS</t>
  </si>
  <si>
    <t>QB_ERC_ISS</t>
  </si>
  <si>
    <t>QB_FLC_ISS</t>
  </si>
  <si>
    <t>QB_FIG_TSS</t>
  </si>
  <si>
    <t>QB_FGS_ISS</t>
  </si>
  <si>
    <t>QB_FPS_ISS</t>
  </si>
  <si>
    <t>QB_GEC_ISS</t>
  </si>
  <si>
    <t>QB_GOE_TSS</t>
  </si>
  <si>
    <t>QB_GOO_ISS</t>
  </si>
  <si>
    <t>QB_GRB_TSS</t>
  </si>
  <si>
    <t>QB_HER_TSS</t>
  </si>
  <si>
    <t>QB_HRT_TSS</t>
  </si>
  <si>
    <t>QB_HYD_ISS</t>
  </si>
  <si>
    <t>QB_INQ_ISS</t>
  </si>
  <si>
    <t>QB_IRQ_ISS</t>
  </si>
  <si>
    <t>QB_INM_SWS</t>
  </si>
  <si>
    <t>QB_IOC_ISS</t>
  </si>
  <si>
    <t>QB_JQC_TSS</t>
  </si>
  <si>
    <t>QB_KAM_SWS</t>
  </si>
  <si>
    <t>QB_KPQ_ISS</t>
  </si>
  <si>
    <t>QB_KSY_TSS</t>
  </si>
  <si>
    <t>QB_KRB_ISS</t>
  </si>
  <si>
    <t>QB_KRT_ISS</t>
  </si>
  <si>
    <t>QB_LIM_ISS</t>
  </si>
  <si>
    <t>La Grande-2A</t>
  </si>
  <si>
    <t>QB_LPR_TSS</t>
  </si>
  <si>
    <t>QB_LCN_ISS</t>
  </si>
  <si>
    <t>QB_LVR_TSS</t>
  </si>
  <si>
    <t>QB_LAF_TSS</t>
  </si>
  <si>
    <t>QB_LND_TSS</t>
  </si>
  <si>
    <t>QB_LGS_TSS</t>
  </si>
  <si>
    <t>QB_LDS_TSS</t>
  </si>
  <si>
    <t>QB_LBL_ISS</t>
  </si>
  <si>
    <t>QB_LRY_ISS</t>
  </si>
  <si>
    <t>QB_LBS_TSS</t>
  </si>
  <si>
    <t>QB_MGN_TSS</t>
  </si>
  <si>
    <t>QB_MSS_DSS</t>
  </si>
  <si>
    <t>QB_MDF_ISS</t>
  </si>
  <si>
    <t>QB_MMI_ISS</t>
  </si>
  <si>
    <t>QB_MIC_TSS</t>
  </si>
  <si>
    <t>QB_MBH_ISS</t>
  </si>
  <si>
    <t>QB_MDY_ISS</t>
  </si>
  <si>
    <t>QB_MGL_ISS</t>
  </si>
  <si>
    <t>QB_MNJ_ISS</t>
  </si>
  <si>
    <t>QB_MAE_ISS</t>
  </si>
  <si>
    <t>QB_MCB_ISS</t>
  </si>
  <si>
    <t>QB_MNS_ISS</t>
  </si>
  <si>
    <t>QB_MAU_TSS</t>
  </si>
  <si>
    <t>QB_MCI_ISS</t>
  </si>
  <si>
    <t>QB_MTC_ISS</t>
  </si>
  <si>
    <t>QB_MTG_TSS</t>
  </si>
  <si>
    <t>QB_MTR_TSS</t>
  </si>
  <si>
    <t>QB_NIC_TSS</t>
  </si>
  <si>
    <t>QB_NIK_SWS</t>
  </si>
  <si>
    <t>QB_NIO_ISS</t>
  </si>
  <si>
    <t>QB_NOR_ISS</t>
  </si>
  <si>
    <t>QB_NSK_ISS</t>
  </si>
  <si>
    <t>QB_NDA_TSS</t>
  </si>
  <si>
    <t>QB_PCI_ISS</t>
  </si>
  <si>
    <t>QB_PMI_ISS</t>
  </si>
  <si>
    <t>QB_PSI_ISS</t>
  </si>
  <si>
    <t>QB_PTN_TSS</t>
  </si>
  <si>
    <t>QB_PLG_TSS</t>
  </si>
  <si>
    <t>QB_PPG_ISS</t>
  </si>
  <si>
    <t>QB_PRX_ISS</t>
  </si>
  <si>
    <t>QB_QBC_TSS</t>
  </si>
  <si>
    <t>QB_QUY_TSS</t>
  </si>
  <si>
    <t>QB_RAD_TSS</t>
  </si>
  <si>
    <t>QB_RPB_TSS</t>
  </si>
  <si>
    <t>QB_RIM_TSS</t>
  </si>
  <si>
    <t>QB_RDL_TSS</t>
  </si>
  <si>
    <t>QB_ROB_ISS</t>
  </si>
  <si>
    <t>QB_QUN_ISS</t>
  </si>
  <si>
    <t>QB_SAG_TSS</t>
  </si>
  <si>
    <t>QB_SM1_DFS</t>
  </si>
  <si>
    <t>QB_SM2_DFS</t>
  </si>
  <si>
    <t>QB_SM3_DFS</t>
  </si>
  <si>
    <t>QB_SFK_ISS</t>
  </si>
  <si>
    <t>QB_SGL_ISS</t>
  </si>
  <si>
    <t>QB_SHR_TSS</t>
  </si>
  <si>
    <t>QB_SDD_ISS</t>
  </si>
  <si>
    <t>QB_SLB_ISS</t>
  </si>
  <si>
    <t>QB_SPF_ISS</t>
  </si>
  <si>
    <t>QB_TMB_ISS</t>
  </si>
  <si>
    <t>QB_TLY_TSS</t>
  </si>
  <si>
    <t>QB_TMC_ISS</t>
  </si>
  <si>
    <t>QB_TCE_ISS</t>
  </si>
  <si>
    <t>QB_TRR_SWS</t>
  </si>
  <si>
    <t>QB_UAL_ISS</t>
  </si>
  <si>
    <t>QB_UBA_ISS</t>
  </si>
  <si>
    <t>QB_VGN_TSS</t>
  </si>
  <si>
    <t>QB_ALB_SWS</t>
  </si>
  <si>
    <t>QB_BEE_GSS</t>
  </si>
  <si>
    <t>QB_BEO_TSS</t>
  </si>
  <si>
    <t>QB_BRG_SWS</t>
  </si>
  <si>
    <t>QB_PER_SWS</t>
  </si>
  <si>
    <t>QB_BLX_ISS</t>
  </si>
  <si>
    <t>QB_CHM_SWS</t>
  </si>
  <si>
    <t>QB_CHS_SWS</t>
  </si>
  <si>
    <t>QB_DLS_ISS</t>
  </si>
  <si>
    <t>QB_DSM_SWS</t>
  </si>
  <si>
    <t>QB_GSA_ISS</t>
  </si>
  <si>
    <t>QB_GRO_SWS</t>
  </si>
  <si>
    <t>QB_JRM_ISS</t>
  </si>
  <si>
    <t>QB_JOU_SWS</t>
  </si>
  <si>
    <t>QB_LAG_GSS</t>
  </si>
  <si>
    <t>QB_LBM_ISS</t>
  </si>
  <si>
    <t>QB_LRQ_ISS</t>
  </si>
  <si>
    <t>QB_LEM_SWS</t>
  </si>
  <si>
    <t>QB_LMN_SWS</t>
  </si>
  <si>
    <t>QB_LTB_SWS</t>
  </si>
  <si>
    <t>QB_LUC_SWS</t>
  </si>
  <si>
    <t>QB_MAD_SWS</t>
  </si>
  <si>
    <t>QB_MSH_GSS</t>
  </si>
  <si>
    <t>QB_OUT_TSS</t>
  </si>
  <si>
    <t>QB_OTD_TSS</t>
  </si>
  <si>
    <t>QB_PMT_ISS</t>
  </si>
  <si>
    <t>QB_PNE_ISS</t>
  </si>
  <si>
    <t>QB_PCR_SWS</t>
  </si>
  <si>
    <t>QB_RLR_ISS</t>
  </si>
  <si>
    <t>QB_SUL_GSS</t>
  </si>
  <si>
    <t>QB_SDB_GSS</t>
  </si>
  <si>
    <t>QB_ANV_GSS</t>
  </si>
  <si>
    <t>QB_CLD_DSS</t>
  </si>
  <si>
    <t>Rivière-à-la-Chaloupe</t>
  </si>
  <si>
    <t>QB_SRC_GSS</t>
  </si>
  <si>
    <t>QB_VIG_SWS</t>
  </si>
  <si>
    <t>QB_ALO_ISS</t>
  </si>
  <si>
    <t>Node Name</t>
  </si>
  <si>
    <t>Lefrançois</t>
  </si>
  <si>
    <t>Société en Commandite Hydroélectrique Manicouagan</t>
  </si>
  <si>
    <t>HQT/RTA</t>
  </si>
  <si>
    <t>Le Plateau</t>
  </si>
  <si>
    <t>ÉLP</t>
  </si>
  <si>
    <t>Énergie éolienne Le Plateau S.E.C.</t>
  </si>
  <si>
    <t>Du Portage</t>
  </si>
  <si>
    <t>QB_DPT_DSS</t>
  </si>
  <si>
    <t>L1644</t>
  </si>
  <si>
    <t>L1645</t>
  </si>
  <si>
    <t>Usine Jonquière</t>
  </si>
  <si>
    <t>QB_UJQ_DSS</t>
  </si>
  <si>
    <t>Goldex</t>
  </si>
  <si>
    <t>QB_GDX_ISS</t>
  </si>
  <si>
    <t>Falconbridge</t>
  </si>
  <si>
    <t>QB_FLB_ISS</t>
  </si>
  <si>
    <t>QB_ACA_ISS</t>
  </si>
  <si>
    <t>Abitibi Consolidated Amos</t>
  </si>
  <si>
    <t>Corporation Minière Inmet</t>
  </si>
  <si>
    <t>Uniboard Canada Inc</t>
  </si>
  <si>
    <t>QB_UCI_ISS</t>
  </si>
  <si>
    <t>Domtar Quévillon</t>
  </si>
  <si>
    <t>QB_DOQ_ISS</t>
  </si>
  <si>
    <t>F.F. Soucy S.E.C.</t>
  </si>
  <si>
    <t>QB_FFS_ISS</t>
  </si>
  <si>
    <t>L1453</t>
  </si>
  <si>
    <t>L1440</t>
  </si>
  <si>
    <t>L1442</t>
  </si>
  <si>
    <t>Domtar Hull</t>
  </si>
  <si>
    <t>QB_DOH_ISS</t>
  </si>
  <si>
    <t>Qit-Fer-et-Titane</t>
  </si>
  <si>
    <t>QB_QFT_ISS</t>
  </si>
  <si>
    <t>QB_LPT_GSS</t>
  </si>
  <si>
    <t>Bersimis 1</t>
  </si>
  <si>
    <t>Bersimis 2</t>
  </si>
  <si>
    <t>Des Moulins 1</t>
  </si>
  <si>
    <t>Courbe-du-Sault</t>
  </si>
  <si>
    <t>Disconnect station</t>
  </si>
  <si>
    <t>Servicing telecom load</t>
  </si>
  <si>
    <t>QB_ABQ00_GEN</t>
  </si>
  <si>
    <t>QB_ADC00_GEN</t>
  </si>
  <si>
    <t>QB_ANV00_GEN</t>
  </si>
  <si>
    <t>QB_AYR01_GEN</t>
  </si>
  <si>
    <t>QB_AYR02_GEN</t>
  </si>
  <si>
    <t>QB_BDS00_GEN</t>
  </si>
  <si>
    <t>QB_BRS00_GEN</t>
  </si>
  <si>
    <t>QB_BEO00_GEN</t>
  </si>
  <si>
    <t>QB_BMT00_GEN</t>
  </si>
  <si>
    <t>QB_BEC00_GEN</t>
  </si>
  <si>
    <t>QB_TCE00_GEN</t>
  </si>
  <si>
    <t>QB_BLD00_GEN</t>
  </si>
  <si>
    <t>QB_BRH00_GEN</t>
  </si>
  <si>
    <t>QB_BRW00_GEN</t>
  </si>
  <si>
    <t>QB_BLT00_GEN</t>
  </si>
  <si>
    <t>QB_BS100_GEN</t>
  </si>
  <si>
    <t>QB_BS200_GEN</t>
  </si>
  <si>
    <t>QB_BES00_GEN</t>
  </si>
  <si>
    <t>QB_BNT00_GEN</t>
  </si>
  <si>
    <t>QB_BRD00_GEN</t>
  </si>
  <si>
    <t>QB_BSY00_GEN</t>
  </si>
  <si>
    <t>QB_BRY00_GEN</t>
  </si>
  <si>
    <t>QB_BUC00_GEN</t>
  </si>
  <si>
    <t>QB_CAR00_GEN</t>
  </si>
  <si>
    <t>QB_CLT00_GEN</t>
  </si>
  <si>
    <t>QB_CPI00_GEN</t>
  </si>
  <si>
    <t>QB_CHP00_GEN</t>
  </si>
  <si>
    <t>QB_CHL00_GEN</t>
  </si>
  <si>
    <t>QB_CCM00_GEN</t>
  </si>
  <si>
    <t>QB_CHM00_GEN</t>
  </si>
  <si>
    <t>QB_CHB00_GEN</t>
  </si>
  <si>
    <t>QB_CBC00_GEN</t>
  </si>
  <si>
    <t>QB_CQM00_GEN</t>
  </si>
  <si>
    <t>QB_CSM00_GEN</t>
  </si>
  <si>
    <t>QB_CGA00_GEN</t>
  </si>
  <si>
    <t>QB_CAC00_GEN</t>
  </si>
  <si>
    <t>QB_CAS00_GEN</t>
  </si>
  <si>
    <t>QB_CAL00_GEN</t>
  </si>
  <si>
    <t>QB_CAG00_GEN</t>
  </si>
  <si>
    <t>QB_CBL00_GEN</t>
  </si>
  <si>
    <t>QB_CBR00_GEN</t>
  </si>
  <si>
    <t>QB_CDC00_GEN</t>
  </si>
  <si>
    <t>QB_CDP00_GEN</t>
  </si>
  <si>
    <t>QB_CDD00_GEN</t>
  </si>
  <si>
    <t>QB_CHH00_GEN</t>
  </si>
  <si>
    <t>QB_CHU00_GEN</t>
  </si>
  <si>
    <t>QB_CGO00_GEN</t>
  </si>
  <si>
    <t>QB_VLF00_GEN</t>
  </si>
  <si>
    <t>PP_QBNL100_GEN</t>
  </si>
  <si>
    <t>XX_QBUS100_GEN</t>
  </si>
  <si>
    <t>QB_CSC00_GEN</t>
  </si>
  <si>
    <t>QB_CDB00_GEN</t>
  </si>
  <si>
    <t>QB_CDS00_GEN</t>
  </si>
  <si>
    <t>QB_DER00_GEN</t>
  </si>
  <si>
    <t>QB_DMO01_GEN</t>
  </si>
  <si>
    <t>QB_DMO02_GEN</t>
  </si>
  <si>
    <t>QB_DLB00_GEN</t>
  </si>
  <si>
    <t>QB_DOM01_GEN</t>
  </si>
  <si>
    <t>QB_DOM02_GEN</t>
  </si>
  <si>
    <t>QB_DNC00_GEN</t>
  </si>
  <si>
    <t>QB_DRM00_GEN</t>
  </si>
  <si>
    <t>QB_DFF00_GEN</t>
  </si>
  <si>
    <t>QB_EAG00_GEN</t>
  </si>
  <si>
    <t>QB_EM100_GEN</t>
  </si>
  <si>
    <t>QB_EM1A00_GEN</t>
  </si>
  <si>
    <t>QB_FBK00_GEN</t>
  </si>
  <si>
    <t>QB_FRT00_GEN</t>
  </si>
  <si>
    <t>QB_FMP00_GEN</t>
  </si>
  <si>
    <t>QB_FCT00_GEN</t>
  </si>
  <si>
    <t>QB_FTC00_GEN</t>
  </si>
  <si>
    <t>QB_BGT00_GEN</t>
  </si>
  <si>
    <t>QB_GLF00_GEN</t>
  </si>
  <si>
    <t>QB_GMR00_GEN</t>
  </si>
  <si>
    <t>QB_GDD00_GEN</t>
  </si>
  <si>
    <t>QB_GRM00_GEN</t>
  </si>
  <si>
    <t>QB_HTJ00_GEN</t>
  </si>
  <si>
    <t>QB_HYM00_GEN</t>
  </si>
  <si>
    <t>QB_HIF00_GEN</t>
  </si>
  <si>
    <t>QB_HYD00_GEN</t>
  </si>
  <si>
    <t>QB_HSJ00_GEN</t>
  </si>
  <si>
    <t>QB_HFR00_GEN</t>
  </si>
  <si>
    <t>QB_JEL00_GEN</t>
  </si>
  <si>
    <t>QB_JGU00_GEN</t>
  </si>
  <si>
    <t>QB_JGR00_GEN</t>
  </si>
  <si>
    <t>QB_JTN00_GEN</t>
  </si>
  <si>
    <t>QB_JNQ00_GEN</t>
  </si>
  <si>
    <t>QB_JN100_GEN</t>
  </si>
  <si>
    <t>QB_KRB00_GEN</t>
  </si>
  <si>
    <t>QB_LIM00_GEN</t>
  </si>
  <si>
    <t>QB_LAG00_GEN</t>
  </si>
  <si>
    <t>QB_LG100_GEN</t>
  </si>
  <si>
    <t>QB_LG200_GEN</t>
  </si>
  <si>
    <t>QB_LGA00_GEN</t>
  </si>
  <si>
    <t>QB_LG300_GEN</t>
  </si>
  <si>
    <t>QB_LG400_GEN</t>
  </si>
  <si>
    <t>QB_LMT00_GEN</t>
  </si>
  <si>
    <t>QB_LSR00_GEN</t>
  </si>
  <si>
    <t>QB_LTU00_GEN</t>
  </si>
  <si>
    <t>QB_LAL00_GEN</t>
  </si>
  <si>
    <t>QB_LAC00_GEN</t>
  </si>
  <si>
    <t>QB_LCT00_GEN</t>
  </si>
  <si>
    <t>QB_LF100_GEN</t>
  </si>
  <si>
    <t>QB_LF200_GEN</t>
  </si>
  <si>
    <t>QB_LAR00_GEN</t>
  </si>
  <si>
    <t>QB_LGR00_GEN</t>
  </si>
  <si>
    <t>QB_LN100_GEN</t>
  </si>
  <si>
    <t>QB_LN200_GEN</t>
  </si>
  <si>
    <t>QB_LPT01_GEN</t>
  </si>
  <si>
    <t>QB_LPT02_GEN</t>
  </si>
  <si>
    <t>QB_QVN00_GEN</t>
  </si>
  <si>
    <t>QB_LBR00_GEN</t>
  </si>
  <si>
    <t>QB_LFR00_GEN</t>
  </si>
  <si>
    <t>QB_LCS00_GEN</t>
  </si>
  <si>
    <t>QB_MGP00_GEN</t>
  </si>
  <si>
    <t>QB_MC100_GEN</t>
  </si>
  <si>
    <t>QB_MC200_GEN</t>
  </si>
  <si>
    <t>QB_MC300_GEN</t>
  </si>
  <si>
    <t>QB_MC500_GEN</t>
  </si>
  <si>
    <t>QB_M5A00_GEN</t>
  </si>
  <si>
    <t>QB_MNS00_GEN</t>
  </si>
  <si>
    <t>QB_MQT00_GEN</t>
  </si>
  <si>
    <t>QB_MNT00_GEN</t>
  </si>
  <si>
    <t>QB_MDS00_GEN</t>
  </si>
  <si>
    <t>QB_MSN00_GEN</t>
  </si>
  <si>
    <t>QB_MCC00_GEN</t>
  </si>
  <si>
    <t>QB_MDG00_GEN</t>
  </si>
  <si>
    <t>QB_MMP00_GEN</t>
  </si>
  <si>
    <t>QB_MER00_GEN</t>
  </si>
  <si>
    <t>QB_MSK00_GEN</t>
  </si>
  <si>
    <t>QB_MIS00_GEN</t>
  </si>
  <si>
    <t>QB_MT100_GEN</t>
  </si>
  <si>
    <t>QB_MT200_GEN</t>
  </si>
  <si>
    <t>QB_MTC00_GEN</t>
  </si>
  <si>
    <t>QB_MTM00_GEN</t>
  </si>
  <si>
    <t>QB_MRT00_GEN</t>
  </si>
  <si>
    <t>QB_MSM00_GEN</t>
  </si>
  <si>
    <t>QB_MLR00_GEN</t>
  </si>
  <si>
    <t>QB_MTL00_GEN</t>
  </si>
  <si>
    <t>QB_MSH00_GEN</t>
  </si>
  <si>
    <t>QB_MRG00_GEN</t>
  </si>
  <si>
    <t>QB_MNM00_GEN</t>
  </si>
  <si>
    <t>QB_MKW00_GEN</t>
  </si>
  <si>
    <t>QB_NRC00_GEN</t>
  </si>
  <si>
    <t>QB_NCR00_GEN</t>
  </si>
  <si>
    <t>QB_OT200_GEN</t>
  </si>
  <si>
    <t>QB_OT300_GEN</t>
  </si>
  <si>
    <t>QB_OT400_GEN</t>
  </si>
  <si>
    <t>QB_PTN00_GEN</t>
  </si>
  <si>
    <t>QB_PAU00_GEN</t>
  </si>
  <si>
    <t>QB_PTC00_GEN</t>
  </si>
  <si>
    <t>QB_PRB00_GEN</t>
  </si>
  <si>
    <t>QB_PBG00_GEN</t>
  </si>
  <si>
    <t>QB_PSR00_GEN</t>
  </si>
  <si>
    <t>QB_PAR00_GEN</t>
  </si>
  <si>
    <t>QB_PNF01_GEN</t>
  </si>
  <si>
    <t>QB_PNF02_GEN</t>
  </si>
  <si>
    <t>QB_PNF03_GEN</t>
  </si>
  <si>
    <t>QB_PRC00_GEN</t>
  </si>
  <si>
    <t>QB_RP200_GEN</t>
  </si>
  <si>
    <t>QB_RP700_GEN</t>
  </si>
  <si>
    <t>QB_RPB00_GEN</t>
  </si>
  <si>
    <t>QB_RPC00_GEN</t>
  </si>
  <si>
    <t>QB_RDC00_GEN</t>
  </si>
  <si>
    <t>QB_RPI00_GEN</t>
  </si>
  <si>
    <t>QB_RDQ00_GEN</t>
  </si>
  <si>
    <t>QB_RPF00_GEN</t>
  </si>
  <si>
    <t>QB_RWD00_GEN</t>
  </si>
  <si>
    <t>QB_RIM00_GEN</t>
  </si>
  <si>
    <t>QB_RDM00_GEN</t>
  </si>
  <si>
    <t>QB_RDP00_GEN</t>
  </si>
  <si>
    <t>QB_RDL00_GEN</t>
  </si>
  <si>
    <t>QB_RNV00_GEN</t>
  </si>
  <si>
    <t>QB_RGM00_GEN</t>
  </si>
  <si>
    <t>QB_RFR00_GEN</t>
  </si>
  <si>
    <t>QB_RM100_GEN</t>
  </si>
  <si>
    <t>QB_RM200_GEN</t>
  </si>
  <si>
    <t>QB_RM300_GEN</t>
  </si>
  <si>
    <t>QB_RM400_GEN</t>
  </si>
  <si>
    <t>QB_RCV00_GEN</t>
  </si>
  <si>
    <t>QB_SPC00_GEN</t>
  </si>
  <si>
    <t>QB_SNC00_GEN</t>
  </si>
  <si>
    <t>QB_SM100_GEN</t>
  </si>
  <si>
    <t>QB_SM200_GEN</t>
  </si>
  <si>
    <t>QB_SM300_GEN</t>
  </si>
  <si>
    <t>QB_SRC00_GEN</t>
  </si>
  <si>
    <t>QB_WND00_GEN</t>
  </si>
  <si>
    <t>QB_SBD200_GEN</t>
  </si>
  <si>
    <t>QB_SBD300_GEN</t>
  </si>
  <si>
    <t>QB_SBD400_GEN</t>
  </si>
  <si>
    <t>QB_STR00_GEN</t>
  </si>
  <si>
    <t>QB_SCT00_GEN</t>
  </si>
  <si>
    <t>QB_SH200_GEN</t>
  </si>
  <si>
    <t>QB_SH300_GEN</t>
  </si>
  <si>
    <t>QB_SPS00_GEN</t>
  </si>
  <si>
    <t>QB_SAL00_GEN</t>
  </si>
  <si>
    <t>QB_SCY00_GEN</t>
  </si>
  <si>
    <t>QB_SDA00_GEN</t>
  </si>
  <si>
    <t>QB_SFE00_GEN</t>
  </si>
  <si>
    <t>QB_SLA00_GEN</t>
  </si>
  <si>
    <t>QB_SNI00_GEN</t>
  </si>
  <si>
    <t>QB_SPH00_GEN</t>
  </si>
  <si>
    <t>QB_SRA00_GEN</t>
  </si>
  <si>
    <t>QB_SRB00_GEN</t>
  </si>
  <si>
    <t>QB_STH00_GEN</t>
  </si>
  <si>
    <t>QB_SBR00_GEN</t>
  </si>
  <si>
    <t>QB_TDB00_GEN</t>
  </si>
  <si>
    <t>QB_TCC00_GEN</t>
  </si>
  <si>
    <t>QB_TMG01_GEN</t>
  </si>
  <si>
    <t>QB_TMG02_GEN</t>
  </si>
  <si>
    <t>QB_TMT01_GEN</t>
  </si>
  <si>
    <t>QB_TMT02_GEN</t>
  </si>
  <si>
    <t>QB_THI00_GEN</t>
  </si>
  <si>
    <t>QB_TLC00_GEN</t>
  </si>
  <si>
    <t>QB_TRC00_GEN</t>
  </si>
  <si>
    <t>QB_VLB00_GEN</t>
  </si>
  <si>
    <t>QB_VDK00_GEN</t>
  </si>
  <si>
    <t>QB_VDN00_GEN</t>
  </si>
  <si>
    <t>QB_WRB00_GEN</t>
  </si>
  <si>
    <t>QB_WDN00_GEN</t>
  </si>
  <si>
    <t>QB_WTB00_GEN</t>
  </si>
  <si>
    <t>QB_WNT00_GEN</t>
  </si>
  <si>
    <t>gasCC</t>
  </si>
  <si>
    <t>biomass</t>
  </si>
  <si>
    <t>Storage Code</t>
  </si>
  <si>
    <t>Hydro Québec TransÉnergie. 2018. Poste des Irlandais à 315-25 kV. Étude d'impact dur l'environnement.</t>
  </si>
  <si>
    <t>Hydro Québec Production. 2015. Carte routière Eeyou Istchee Baie-James.</t>
  </si>
  <si>
    <t>Hydro Québec TransÉnergie. 2010. Poste de Neubois à 120-25 kV et ligne d'alimentation à 120 kV.</t>
  </si>
  <si>
    <t>Hydro Québec TransÉnergie. 2017. Poste des Patriotes à 315-25 kV et ligne d'alimentation à 315 kV. Étude d'impact dur l'environnement.</t>
  </si>
  <si>
    <t>Hydro Québec TransÉnergie. 2016. Réseau de Transport Principal et Éolien (Carte).</t>
  </si>
  <si>
    <t>Hydro Québec TransÉnergie. 2014. Rebuilding the 120-kV lines in Gatineua and L'Ange-Gardien.</t>
  </si>
  <si>
    <t>Hydro Québec TransÉnergie. 2017. Poste de Mékinac à 230-25 kV et lignes d'alimentation à 230 kV. Étude d'impact sur l'environnement.</t>
  </si>
  <si>
    <t>Connection assumed between Laure and Arnaud</t>
  </si>
  <si>
    <t>Hydro Québec TransÉnergie. 2001. Rapport Annuel 2001 Du Transporteur.</t>
  </si>
  <si>
    <t>Ville de Sherbrooke Massé</t>
  </si>
  <si>
    <t>L1189</t>
  </si>
  <si>
    <t>HYSB</t>
  </si>
  <si>
    <t>L1191</t>
  </si>
  <si>
    <t>Hydro Québec. 2009. Registre des entités visées par les normes de fiabilité.; Hydro Sherbrooke. 2019. Rapport Annuel 2019.</t>
  </si>
  <si>
    <t xml:space="preserve"> Winter Ampacity</t>
  </si>
  <si>
    <t>QB_BOU_DSS</t>
  </si>
  <si>
    <t>QB_RVD_DSS</t>
  </si>
  <si>
    <t>QB_SAG_DSS</t>
  </si>
  <si>
    <t>QB_SCM_DSS</t>
  </si>
  <si>
    <t>QB_SGO_DSS</t>
  </si>
  <si>
    <t>QB_SOR_DSS</t>
  </si>
  <si>
    <t>QB_VSA_DSS</t>
  </si>
  <si>
    <t>Basell Canada Inc</t>
  </si>
  <si>
    <t>Cascades Canada Inc</t>
  </si>
  <si>
    <t>Eka Chimie Canada Inc</t>
  </si>
  <si>
    <t>EKA Chimie Canada Inc Magog</t>
  </si>
  <si>
    <t>FPS Canada Inc</t>
  </si>
  <si>
    <t>Hydrogenal Inc</t>
  </si>
  <si>
    <t>Kruger Inc Bromptonville</t>
  </si>
  <si>
    <t>Kruger Inc Trois-Rivières</t>
  </si>
  <si>
    <t>MDF La Baie Inc</t>
  </si>
  <si>
    <t>Métallurgie Magnola Inc</t>
  </si>
  <si>
    <t>Mittal Canada Inc</t>
  </si>
  <si>
    <t>Mittal Canada Inc Contrecoeur</t>
  </si>
  <si>
    <t>P.C.I. Chimie Canada Inc</t>
  </si>
  <si>
    <t>Papier Masson Inc</t>
  </si>
  <si>
    <t>Papiers-Scott Inc</t>
  </si>
  <si>
    <t>Pétremont Inc</t>
  </si>
  <si>
    <t>PPG Canada Inc</t>
  </si>
  <si>
    <t>Spruce Falls Inc</t>
  </si>
  <si>
    <t>Tembec Inc Témiscaming</t>
  </si>
  <si>
    <t>Argonal Inc</t>
  </si>
  <si>
    <t>B.O.C. Canada Inc</t>
  </si>
  <si>
    <t>La Société d'Énergie Belle-Rivière Inc</t>
  </si>
  <si>
    <t>Les Industries JPB Inc</t>
  </si>
  <si>
    <t>Hydro Québec TransÉnergie. 2006. Réponse du Transporteur à la demande de Renseignments Numéro 1 de la Régie de l'Énergie.</t>
  </si>
  <si>
    <t>Hydro Québec TransÉnergie. 2015. Poste Saint-Jean à 315-25 kV et ligne d'alimentation à 315 kV. Étude d'impact sur l'environnement.</t>
  </si>
  <si>
    <t>Englobe. 2016.Construction d'un poste à 325-25 kV à la station d'épuration des eaux usées Jean-R. Marcotte. Étude d'impact sur l'environnement. Rapport principal et annexes.</t>
  </si>
  <si>
    <t>QB_LG2A_GSS</t>
  </si>
  <si>
    <t>QB_SIM_TSS</t>
  </si>
  <si>
    <t>Transformers</t>
  </si>
  <si>
    <t>Contracted firm sales from Quebec to Vermont.</t>
  </si>
  <si>
    <t>Contracted firm sales from Quebec to Cornwall, Ontario.</t>
  </si>
  <si>
    <t>Operated only at peak, so assumed low capacity factor.</t>
  </si>
  <si>
    <t>Operated only at peak, so treated as a NG_CT for capacity factor.</t>
  </si>
  <si>
    <t>Serves Resolute Forest Products internal load.</t>
  </si>
  <si>
    <t>Serves Rio Tinto Alcan internal load.</t>
  </si>
  <si>
    <t>INT Massena Dundee</t>
  </si>
  <si>
    <t>QB-NB Border</t>
  </si>
  <si>
    <t>QB-US Border</t>
  </si>
  <si>
    <t>Operating Status</t>
  </si>
  <si>
    <t>Operating</t>
  </si>
  <si>
    <t>Latitude/longitude is point of entry to the United States from Ontario.</t>
  </si>
  <si>
    <t>Summer Capacity Import</t>
  </si>
  <si>
    <t>Winter Capacity Import</t>
  </si>
  <si>
    <t>Summer Capacity Export</t>
  </si>
  <si>
    <t>Winter Capacity Export</t>
  </si>
  <si>
    <t>Provides electricity to Cornwall, Ontario before exporting to New York State</t>
  </si>
  <si>
    <t>Canada Energy Regulator</t>
  </si>
  <si>
    <t>International Power Lines Dashboard</t>
  </si>
  <si>
    <t>https://www.cer-rec.gc.ca/en/data-analysis/facilities-we-regulate/international-power-lines-dashboard/index.html</t>
  </si>
  <si>
    <t>Canada</t>
  </si>
  <si>
    <t>PP_ONQB100_GEN</t>
  </si>
  <si>
    <t>Hydro Quebec. 2019. Complexe de la Romaine - Bilan des activités environnementales 2018</t>
  </si>
  <si>
    <t>Englobe. 2016.Construction d'un poste à 325-25 kV à la station d'épuration des eaux usées Jean-R. Marcotte - Étude d'impact sur l'environnement: Rapport principal et annexes.</t>
  </si>
  <si>
    <t>Genivar. 2011. SEC Mine de far du Lac Bloom - Étude d'impact sur l'environnement et le milieu social: Construction d'un poste de transformation électrique de 315 kV.</t>
  </si>
  <si>
    <t>Hydro Québec TransÉnergie. 2002. Ligne à 315 kV Toulnustouc-Micoua - Résumé de l'étude d'impact dur l'environnement.</t>
  </si>
  <si>
    <t>Hydro Québec TransÉnergie. 2008. Poste Anne-Hébert à 315-25 kV - Étude d'impact sur l'environnement: Volume 1 - Rapport principal.</t>
  </si>
  <si>
    <t>Hydro Québec TransÉnergie. 2008. Poste Waconichi à 161-25 kV et ligne de raccordement à 161 kV - Étude d'impact dur l'environnement.</t>
  </si>
  <si>
    <t>Hydro Québec TransÉnergie. 2010. Ligne à 315 kV du parc éolien de Lac Alfred - Étude d'impact sur l'environnement.</t>
  </si>
  <si>
    <t>Hydro Québec TransÉnergie. 2010. Poste de Saint-Bruno-de-Montarville à 315-25 kV - Étude d'impact dur l'environnement.</t>
  </si>
  <si>
    <t>Hydro Québec TransÉnergie. 2011. Ligne à 345 kV du parc éolien de la Rivière-du-Moulin - Étude d'impact dur l'environnement.</t>
  </si>
  <si>
    <t>Hydro Québec TransÉnergie. 2011. Ligne de la Mauricie-Lanaudière - Étude d'impact sur l'environnement.</t>
  </si>
  <si>
    <t>Hydro Québec TransÉnergie. 2011. Ligne de raccordement à 315 kV des parcs éoliens de la Seigneurie de Beaupré et ligne de dérivation à 315 kV au poste de Charlevoix - Étude d'impact sur l'environnement.</t>
  </si>
  <si>
    <t>Hydro Québec TransÉnergie. 2011. Poste aux Outardes à 735-315 kV et lignes de raccordement à 735 kV - Étude d'impact dur l'environnement.</t>
  </si>
  <si>
    <t>Hydro Québec TransÉnergie. 2012. Demande relative au projet de construction du nouveau poste de Waswanipi à 315-25 kV et de sa ligne d'alimentation (Demande R-3812-2012).</t>
  </si>
  <si>
    <t>Hydro Québec TransÉnergie. 2012. Poste au nord de Blainville à 315-25 kV et ligne d'alimentation à 315 kV - Étude d'impact sur l'environnement.</t>
  </si>
  <si>
    <t>Hydro Québec TransÉnergie. 2012. Poste Duchesnay à 315-25 kVet ligne d'alimentation à 315 kV - Étude d'impact sur l'environnement.</t>
  </si>
  <si>
    <t>Hydro Québec TransÉnergie. 2012. Poste Henri-Bourassa à 315-25 kV - Résumé de l'étude d'impact sur l'environnement.</t>
  </si>
  <si>
    <t>Hydro Québec TransÉnergie. 2012. Poste Lefrançois à 315-25 kV - Étude d'impact sur l'environnement.</t>
  </si>
  <si>
    <t>Hydro Québec TransÉnergie. 2014. Poste de Baie-Saint-Paul à 315-25 kV - Résume de l'étude d'impact sur l'environnement.</t>
  </si>
  <si>
    <t>Hydro Québec TransÉnergie. 2014. Poste Saint-Patrick à 315-25 kV - Étude d'impact dur l'environnement.; Hydro Québec TransÉnergie. 2018. Poste des Irlandais à 315-25 kV - Étude d'impact dur l'environnement.</t>
  </si>
  <si>
    <t>Hydro Québec TransÉnergie. 2015. 120/25-kV Gracefield Substation and 120-kV Lines - Information on the solution selected.</t>
  </si>
  <si>
    <t>Hydro Québec TransÉnergie. 2017. Poste de Mékinac à 230-25 kV et lignes d'alimentation à 230 kV - Étude d'impact sur l'environnement.</t>
  </si>
  <si>
    <t>Hydro Québec TransÉnergie. 2017. Poste Le Corbusier à 315-25 kV - Étude d'impact sur l'environnement.</t>
  </si>
  <si>
    <t>Hydro Québec TransÉnergie. 2018. Ligne à 735 kV Micoua-Saguenay - Étude d'impact sur l'environnement.</t>
  </si>
  <si>
    <t>Hydro Québec TransÉnergie. 2018. Poste des Irlandais à 315-25 kV - Étude d'impact dur l'environnement.</t>
  </si>
  <si>
    <t>Hydro Québec TransÉnergie. 2019. Ligne d'interconnexion des Appalaches-Maine. Étude d'impact dur l'environnement - Volume 1 - Chapitres 1 à 8.</t>
  </si>
  <si>
    <t>Hydro Québec. 2014. Rebuilding the 120-kV lines in Gatineau and L'Ange-Gardien - General Information.</t>
  </si>
  <si>
    <t>Hydro Québec. 2018. Démantèlement de la ligne à 230 kV de Québec-Stadacona - Info-travaux.</t>
  </si>
  <si>
    <t>Hydro Québec. 2019. Complexe de la Romaine - Bilan des activités environnementales 2018.</t>
  </si>
  <si>
    <t>Hydro Québec TransÉnergie. 2007. Project du Transporteur visant l'ajout d'un nouveau poste Mont-Tremblant à 120-25 kV et de deux nouvelles lignes d'alimentation à 120 kV (Demande R-3651-2007).</t>
  </si>
  <si>
    <t>Hydro Québec TransÉnergie. 2011. Ligne à 735 kV reliant le poste de la Chamouchouane au poste du Bout-de-l'Îe - Montréal et Terrebonne.</t>
  </si>
  <si>
    <t>PP_ONQB1_IPT</t>
  </si>
  <si>
    <t>PP_ONQB4_IPT</t>
  </si>
  <si>
    <t>PP_ONQB5_IPT</t>
  </si>
  <si>
    <t>PP_ONQB7_IPT</t>
  </si>
  <si>
    <t>PP_ONQB6_IPT</t>
  </si>
  <si>
    <t>PP_ONQB3_IPT</t>
  </si>
  <si>
    <t>PP_ONQB2_IPT</t>
  </si>
  <si>
    <t>Hydro Québec TransÉnergie. 2007. Réponses du Transporteur à la demande de renseignement No 1 de SÉ/AQLPA (Demande R-3631-2007).</t>
  </si>
  <si>
    <t>Hydro Québec TransÉnergie. 2009. Raccordement du complexe de la Romaine - Étude d'impact sur l'environnement.</t>
  </si>
  <si>
    <t>Hydro Québec TransÉnergie. 2011. Travaux du nouveau poste de Charlesbourg et de son alimentation (Demande R-3761-2011).</t>
  </si>
  <si>
    <t>Hydro Québec TransÉnergie. 2013. Poste Fleury à 315-25 kV et ligne d'alimentation à 315 kV - Étude d'impact sur l'environnement.</t>
  </si>
  <si>
    <t>Hydro Québec TransÉnergie. 2013. Reconstruction du poste De Lorimier à 315-25 kV et lignes souterraines à 315 kV - Étude d'impact sur l'environnement.</t>
  </si>
  <si>
    <t>Hydro Québec TransÉnergie. 2014. Demande du Transporteur et du Distributeur relative au poste d'Adamsville (Demande R-3894-2014).</t>
  </si>
  <si>
    <t>Northland Power Inc. 2008. Projet d'aménagement du parc éolien de Saint-Maxime-du-Mont-Louis - Étude d'impact sur l'environnement.</t>
  </si>
  <si>
    <t>IREQ. 2004. Utilisation des Interconnexions entre le réseau d'Hydro Québec et les réseaux voisins a des fins de comblement des besoins en énergie du Québec.</t>
  </si>
  <si>
    <t>IREQ. 2004. Utilisation des Interconnexions entre le réseau d'Hydro Québec et les réseaux voisins a des fins de comblement des besoins en énergie du Québec.; MRC de Beauharnois-Salaberry. 2009. Schéma d'aménagement révisé (Seconde version).</t>
  </si>
  <si>
    <t>HYDROELECTRIC PUIMPED STORAGE</t>
  </si>
  <si>
    <t>Existing Design</t>
  </si>
  <si>
    <t>Reservoir Design</t>
  </si>
  <si>
    <t>Costs</t>
  </si>
  <si>
    <t>Pumped Storage Project</t>
  </si>
  <si>
    <t>Project Code</t>
  </si>
  <si>
    <t>Estimated Round Trip Efficiency</t>
  </si>
  <si>
    <t>Annual Average Energy - Plant</t>
  </si>
  <si>
    <t>Reservoir Storage</t>
  </si>
  <si>
    <t>Design Flow (Pumping)</t>
  </si>
  <si>
    <t>Pump Type</t>
  </si>
  <si>
    <t>Efficient Pumping Capacity Duration</t>
  </si>
  <si>
    <t>2019-2050 Rate</t>
  </si>
  <si>
    <t>See R-4110-2019-B-007 Table 2.1; Assume extended to 2050</t>
  </si>
  <si>
    <t>See R-4110-2019-B-007 Table 3.12; Assume extended to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</si>
</sst>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00000"/>
    <numFmt numFmtId="166" formatCode="#,##0.0000"/>
    <numFmt numFmtId="167" formatCode="#,##0.0"/>
    <numFmt numFmtId="168" formatCode="#,##0.0000000000"/>
  </numFmts>
  <fonts count="3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FF0000"/>
      <name val="Calibri"/>
      <family val="2"/>
      <scheme val="minor"/>
    </font>
    <font>
      <sz val="14"/>
      <color theme="1"/>
      <name val="Helvetic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 (Body)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Times New Roman"/>
      <family val="1"/>
    </font>
    <font>
      <b/>
      <sz val="12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gray125">
        <fgColor theme="0" tint="-0.149967955565050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4">
    <xf numFmtId="3" fontId="0" fillId="0" borderId="0">
      <alignment horizontal="right" vertical="center"/>
    </xf>
    <xf numFmtId="0" fontId="8" fillId="0" borderId="0"/>
    <xf numFmtId="0" fontId="5" fillId="0" borderId="0" applyNumberFormat="0" applyFill="0" applyBorder="0" applyAlignment="0" applyProtection="0"/>
    <xf numFmtId="1" fontId="29" fillId="0" borderId="9">
      <alignment horizontal="center" vertical="center" wrapText="1"/>
    </xf>
    <xf numFmtId="1" fontId="14" fillId="5" borderId="9">
      <alignment horizontal="center" vertical="center"/>
    </xf>
    <xf numFmtId="0" fontId="14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0" applyNumberFormat="0" applyBorder="0" applyAlignment="0" applyProtection="0"/>
    <xf numFmtId="0" fontId="24" fillId="10" borderId="4" applyNumberFormat="0" applyAlignment="0" applyProtection="0"/>
    <xf numFmtId="0" fontId="25" fillId="11" borderId="5" applyNumberFormat="0" applyAlignment="0" applyProtection="0"/>
    <xf numFmtId="0" fontId="26" fillId="0" borderId="6" applyNumberFormat="0" applyFill="0" applyAlignment="0" applyProtection="0"/>
    <xf numFmtId="0" fontId="4" fillId="37" borderId="9" applyNumberFormat="0" applyAlignment="0" applyProtection="0"/>
    <xf numFmtId="0" fontId="16" fillId="12" borderId="7" applyNumberFormat="0" applyFont="0" applyAlignment="0" applyProtection="0"/>
    <xf numFmtId="0" fontId="27" fillId="0" borderId="0" applyNumberFormat="0" applyFill="0" applyBorder="0" applyAlignment="0" applyProtection="0"/>
    <xf numFmtId="0" fontId="2" fillId="0" borderId="8" applyNumberFormat="0" applyFill="0" applyAlignment="0" applyProtection="0"/>
    <xf numFmtId="0" fontId="2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8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10" fontId="30" fillId="0" borderId="9">
      <alignment horizontal="right" vertical="center"/>
    </xf>
    <xf numFmtId="0" fontId="13" fillId="0" borderId="9">
      <alignment horizontal="left" vertical="center" wrapText="1"/>
    </xf>
    <xf numFmtId="0" fontId="13" fillId="0" borderId="9">
      <alignment horizontal="center" vertical="center" wrapText="1"/>
    </xf>
    <xf numFmtId="3" fontId="3" fillId="0" borderId="0">
      <alignment horizontal="left" vertical="center"/>
    </xf>
    <xf numFmtId="0" fontId="5" fillId="0" borderId="0" applyNumberFormat="0" applyFill="0" applyBorder="0" applyAlignment="0" applyProtection="0"/>
    <xf numFmtId="3" fontId="8" fillId="0" borderId="9">
      <alignment horizontal="right" vertical="center"/>
    </xf>
    <xf numFmtId="0" fontId="4" fillId="0" borderId="0">
      <alignment vertical="center"/>
    </xf>
    <xf numFmtId="0" fontId="13" fillId="0" borderId="9">
      <alignment horizontal="right" vertical="center" wrapText="1"/>
    </xf>
    <xf numFmtId="3" fontId="3" fillId="0" borderId="9">
      <alignment horizontal="left" vertical="center"/>
    </xf>
    <xf numFmtId="165" fontId="8" fillId="0" borderId="9">
      <alignment horizontal="right" vertical="center"/>
    </xf>
    <xf numFmtId="2" fontId="14" fillId="5" borderId="9">
      <alignment vertical="center"/>
    </xf>
    <xf numFmtId="4" fontId="8" fillId="0" borderId="9">
      <alignment horizontal="right" vertical="center"/>
    </xf>
    <xf numFmtId="10" fontId="8" fillId="0" borderId="9" applyFill="0" applyAlignment="0" applyProtection="0"/>
    <xf numFmtId="1" fontId="8" fillId="0" borderId="9">
      <alignment horizontal="right" vertical="center"/>
    </xf>
    <xf numFmtId="1" fontId="14" fillId="5" borderId="9">
      <alignment vertical="center"/>
    </xf>
    <xf numFmtId="166" fontId="8" fillId="0" borderId="9">
      <alignment horizontal="right" vertical="center"/>
    </xf>
    <xf numFmtId="0" fontId="4" fillId="0" borderId="0">
      <alignment vertical="center"/>
    </xf>
    <xf numFmtId="0" fontId="4" fillId="0" borderId="0">
      <alignment vertical="center"/>
    </xf>
    <xf numFmtId="3" fontId="8" fillId="0" borderId="9">
      <alignment horizontal="right" vertical="center"/>
    </xf>
    <xf numFmtId="167" fontId="8" fillId="0" borderId="9">
      <alignment horizontal="right" vertical="center"/>
    </xf>
    <xf numFmtId="168" fontId="8" fillId="0" borderId="9">
      <alignment horizontal="right" vertical="center"/>
    </xf>
    <xf numFmtId="10" fontId="8" fillId="0" borderId="9" applyFill="0" applyAlignment="0" applyProtection="0"/>
    <xf numFmtId="0" fontId="13" fillId="0" borderId="9">
      <alignment horizontal="left" vertical="center" wrapText="1"/>
    </xf>
    <xf numFmtId="0" fontId="13" fillId="0" borderId="9">
      <alignment horizontal="center" vertical="center" wrapText="1"/>
    </xf>
  </cellStyleXfs>
  <cellXfs count="297">
    <xf numFmtId="3" fontId="0" fillId="0" borderId="0" xfId="0">
      <alignment horizontal="right" vertical="center"/>
    </xf>
    <xf numFmtId="0" fontId="2" fillId="0" borderId="0" xfId="1" applyFont="1" applyAlignment="1">
      <alignment horizontal="center" vertical="center" wrapText="1"/>
    </xf>
    <xf numFmtId="0" fontId="8" fillId="0" borderId="0" xfId="1"/>
    <xf numFmtId="0" fontId="2" fillId="0" borderId="0" xfId="1" applyFont="1" applyAlignment="1">
      <alignment horizontal="center"/>
    </xf>
    <xf numFmtId="0" fontId="8" fillId="0" borderId="0" xfId="1" applyAlignment="1">
      <alignment horizontal="center"/>
    </xf>
    <xf numFmtId="0" fontId="2" fillId="0" borderId="0" xfId="1" applyFont="1" applyAlignment="1">
      <alignment horizontal="center" wrapText="1"/>
    </xf>
    <xf numFmtId="3" fontId="0" fillId="0" borderId="0" xfId="0" applyAlignment="1"/>
    <xf numFmtId="1" fontId="13" fillId="0" borderId="0" xfId="3" applyFont="1" applyBorder="1" applyAlignment="1">
      <alignment horizontal="left" vertical="top" wrapText="1"/>
    </xf>
    <xf numFmtId="3" fontId="8" fillId="0" borderId="0" xfId="0" applyFont="1" applyAlignment="1"/>
    <xf numFmtId="3" fontId="0" fillId="0" borderId="0" xfId="0" applyFill="1">
      <alignment horizontal="right" vertical="center"/>
    </xf>
    <xf numFmtId="0" fontId="1" fillId="0" borderId="0" xfId="1" applyFont="1"/>
    <xf numFmtId="1" fontId="29" fillId="0" borderId="9" xfId="3">
      <alignment horizontal="center" vertical="center" wrapText="1"/>
    </xf>
    <xf numFmtId="0" fontId="13" fillId="0" borderId="9" xfId="51">
      <alignment horizontal="left" vertical="center" wrapText="1"/>
    </xf>
    <xf numFmtId="3" fontId="3" fillId="0" borderId="0" xfId="53">
      <alignment horizontal="left" vertical="center"/>
    </xf>
    <xf numFmtId="1" fontId="29" fillId="4" borderId="9" xfId="3" applyFill="1">
      <alignment horizontal="center" vertical="center" wrapText="1"/>
    </xf>
    <xf numFmtId="0" fontId="3" fillId="0" borderId="0" xfId="1" applyFont="1" applyAlignment="1">
      <alignment horizontal="left" wrapText="1"/>
    </xf>
    <xf numFmtId="0" fontId="1" fillId="0" borderId="0" xfId="1" applyFont="1" applyAlignment="1">
      <alignment horizontal="center"/>
    </xf>
    <xf numFmtId="0" fontId="4" fillId="0" borderId="0" xfId="1" applyFont="1"/>
    <xf numFmtId="0" fontId="1" fillId="0" borderId="0" xfId="1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3" fontId="2" fillId="0" borderId="0" xfId="0" applyFont="1" applyAlignment="1">
      <alignment horizontal="center"/>
    </xf>
    <xf numFmtId="3" fontId="0" fillId="0" borderId="0" xfId="0">
      <alignment horizontal="right" vertical="center"/>
    </xf>
    <xf numFmtId="1" fontId="7" fillId="0" borderId="0" xfId="0" applyNumberFormat="1" applyFont="1" applyAlignment="1">
      <alignment horizontal="right" vertical="top" shrinkToFit="1"/>
    </xf>
    <xf numFmtId="0" fontId="12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3" fontId="8" fillId="0" borderId="0" xfId="0" applyFont="1">
      <alignment horizontal="right" vertical="center"/>
    </xf>
    <xf numFmtId="3" fontId="8" fillId="0" borderId="0" xfId="0" applyFont="1" applyAlignment="1">
      <alignment horizontal="center"/>
    </xf>
    <xf numFmtId="3" fontId="6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horizontal="right" vertical="top" shrinkToFit="1"/>
    </xf>
    <xf numFmtId="3" fontId="11" fillId="0" borderId="0" xfId="0" applyFont="1" applyAlignment="1">
      <alignment horizontal="right" vertical="center"/>
    </xf>
    <xf numFmtId="0" fontId="13" fillId="0" borderId="9" xfId="52">
      <alignment horizontal="center" vertical="center" wrapText="1"/>
    </xf>
    <xf numFmtId="3" fontId="0" fillId="0" borderId="0" xfId="0" applyAlignment="1">
      <alignment horizontal="center"/>
    </xf>
    <xf numFmtId="3" fontId="8" fillId="0" borderId="0" xfId="0" applyFont="1">
      <alignment horizontal="right" vertical="center"/>
    </xf>
    <xf numFmtId="3" fontId="0" fillId="0" borderId="0" xfId="0">
      <alignment horizontal="right" vertical="center"/>
    </xf>
    <xf numFmtId="3" fontId="0" fillId="0" borderId="0" xfId="0" applyFont="1">
      <alignment horizontal="right" vertical="center"/>
    </xf>
    <xf numFmtId="3" fontId="10" fillId="0" borderId="0" xfId="0" applyFont="1">
      <alignment horizontal="right" vertical="center"/>
    </xf>
    <xf numFmtId="164" fontId="15" fillId="0" borderId="0" xfId="0" applyNumberFormat="1" applyFont="1">
      <alignment horizontal="right" vertical="center"/>
    </xf>
    <xf numFmtId="1" fontId="8" fillId="0" borderId="0" xfId="0" applyNumberFormat="1" applyFont="1">
      <alignment horizontal="right" vertical="center"/>
    </xf>
    <xf numFmtId="3" fontId="3" fillId="0" borderId="0" xfId="0" applyFont="1" applyAlignment="1">
      <alignment horizontal="center"/>
    </xf>
    <xf numFmtId="3" fontId="8" fillId="2" borderId="0" xfId="0" applyFont="1" applyFill="1" applyAlignment="1"/>
    <xf numFmtId="3" fontId="8" fillId="4" borderId="0" xfId="0" applyFont="1" applyFill="1" applyAlignment="1"/>
    <xf numFmtId="3" fontId="8" fillId="3" borderId="0" xfId="0" applyFont="1" applyFill="1" applyAlignment="1"/>
    <xf numFmtId="3" fontId="8" fillId="0" borderId="9" xfId="55">
      <alignment horizontal="right" vertical="center"/>
    </xf>
    <xf numFmtId="0" fontId="4" fillId="0" borderId="0" xfId="56">
      <alignment vertical="center"/>
    </xf>
    <xf numFmtId="3" fontId="8" fillId="0" borderId="9" xfId="55" applyFill="1">
      <alignment horizontal="right" vertical="center"/>
    </xf>
    <xf numFmtId="1" fontId="29" fillId="0" borderId="9" xfId="3" quotePrefix="1">
      <alignment horizontal="center" vertical="center" wrapText="1"/>
    </xf>
    <xf numFmtId="0" fontId="13" fillId="0" borderId="9" xfId="57">
      <alignment horizontal="right" vertical="center" wrapText="1"/>
    </xf>
    <xf numFmtId="0" fontId="13" fillId="0" borderId="10" xfId="57" applyBorder="1">
      <alignment horizontal="right" vertical="center" wrapText="1"/>
    </xf>
    <xf numFmtId="0" fontId="13" fillId="0" borderId="10" xfId="52" applyBorder="1">
      <alignment horizontal="center" vertical="center" wrapText="1"/>
    </xf>
    <xf numFmtId="10" fontId="30" fillId="0" borderId="9" xfId="50">
      <alignment horizontal="right" vertical="center"/>
    </xf>
    <xf numFmtId="1" fontId="29" fillId="0" borderId="9" xfId="3" applyFill="1">
      <alignment horizontal="center" vertical="center" wrapText="1"/>
    </xf>
    <xf numFmtId="3" fontId="0" fillId="0" borderId="0" xfId="0" applyFill="1" applyAlignment="1">
      <alignment horizontal="center"/>
    </xf>
    <xf numFmtId="0" fontId="8" fillId="0" borderId="0" xfId="1" applyAlignment="1">
      <alignment horizontal="right"/>
    </xf>
    <xf numFmtId="3" fontId="0" fillId="0" borderId="0" xfId="0">
      <alignment horizontal="right" vertical="center"/>
    </xf>
    <xf numFmtId="3" fontId="0" fillId="0" borderId="0" xfId="0" applyAlignment="1">
      <alignment horizontal="center"/>
    </xf>
    <xf numFmtId="3" fontId="0" fillId="0" borderId="0" xfId="0" applyAlignment="1">
      <alignment horizontal="right"/>
    </xf>
    <xf numFmtId="1" fontId="29" fillId="0" borderId="11" xfId="3" applyBorder="1">
      <alignment horizontal="center" vertical="center" wrapText="1"/>
    </xf>
    <xf numFmtId="3" fontId="0" fillId="0" borderId="0" xfId="0">
      <alignment horizontal="right" vertical="center"/>
    </xf>
    <xf numFmtId="3" fontId="3" fillId="0" borderId="9" xfId="58">
      <alignment horizontal="left" vertical="center"/>
    </xf>
    <xf numFmtId="0" fontId="13" fillId="38" borderId="9" xfId="51" applyFill="1">
      <alignment horizontal="left" vertical="center" wrapText="1"/>
    </xf>
    <xf numFmtId="0" fontId="13" fillId="0" borderId="9" xfId="51" applyFill="1">
      <alignment horizontal="left" vertical="center" wrapText="1"/>
    </xf>
    <xf numFmtId="0" fontId="13" fillId="38" borderId="9" xfId="52" applyFill="1">
      <alignment horizontal="center" vertical="center" wrapText="1"/>
    </xf>
    <xf numFmtId="3" fontId="8" fillId="38" borderId="9" xfId="55" applyFill="1">
      <alignment horizontal="right" vertical="center"/>
    </xf>
    <xf numFmtId="0" fontId="13" fillId="39" borderId="9" xfId="51" applyFill="1">
      <alignment horizontal="left" vertical="center" wrapText="1"/>
    </xf>
    <xf numFmtId="0" fontId="13" fillId="39" borderId="9" xfId="52" applyFill="1">
      <alignment horizontal="center" vertical="center" wrapText="1"/>
    </xf>
    <xf numFmtId="0" fontId="13" fillId="41" borderId="9" xfId="51" applyFill="1">
      <alignment horizontal="left" vertical="center" wrapText="1"/>
    </xf>
    <xf numFmtId="0" fontId="13" fillId="41" borderId="9" xfId="52" applyFill="1">
      <alignment horizontal="center" vertical="center" wrapText="1"/>
    </xf>
    <xf numFmtId="3" fontId="8" fillId="41" borderId="9" xfId="55" applyFill="1">
      <alignment horizontal="right" vertical="center"/>
    </xf>
    <xf numFmtId="0" fontId="13" fillId="42" borderId="9" xfId="51" applyFill="1">
      <alignment horizontal="left" vertical="center" wrapText="1"/>
    </xf>
    <xf numFmtId="0" fontId="13" fillId="42" borderId="9" xfId="52" applyFill="1">
      <alignment horizontal="center" vertical="center" wrapText="1"/>
    </xf>
    <xf numFmtId="3" fontId="8" fillId="42" borderId="9" xfId="55" applyFill="1">
      <alignment horizontal="right" vertical="center"/>
    </xf>
    <xf numFmtId="1" fontId="29" fillId="3" borderId="9" xfId="3" applyFill="1">
      <alignment horizontal="center" vertical="center" wrapText="1"/>
    </xf>
    <xf numFmtId="165" fontId="8" fillId="43" borderId="9" xfId="59" applyFill="1">
      <alignment horizontal="right" vertical="center"/>
    </xf>
    <xf numFmtId="165" fontId="8" fillId="0" borderId="9" xfId="59">
      <alignment horizontal="right" vertical="center"/>
    </xf>
    <xf numFmtId="0" fontId="30" fillId="0" borderId="9" xfId="0" applyNumberFormat="1" applyFont="1" applyBorder="1" applyAlignment="1">
      <alignment horizontal="left" vertical="center" wrapText="1"/>
    </xf>
    <xf numFmtId="3" fontId="8" fillId="43" borderId="9" xfId="55" applyFill="1">
      <alignment horizontal="right" vertical="center"/>
    </xf>
    <xf numFmtId="0" fontId="13" fillId="43" borderId="9" xfId="51" applyFill="1">
      <alignment horizontal="left" vertical="center" wrapText="1"/>
    </xf>
    <xf numFmtId="0" fontId="30" fillId="43" borderId="9" xfId="0" applyNumberFormat="1" applyFont="1" applyFill="1" applyBorder="1" applyAlignment="1">
      <alignment horizontal="left" vertical="center" wrapText="1"/>
    </xf>
    <xf numFmtId="0" fontId="13" fillId="43" borderId="9" xfId="52" applyFill="1">
      <alignment horizontal="center" vertical="center" wrapText="1"/>
    </xf>
    <xf numFmtId="0" fontId="13" fillId="0" borderId="9" xfId="52" applyFill="1">
      <alignment horizontal="center" vertical="center" wrapText="1"/>
    </xf>
    <xf numFmtId="0" fontId="13" fillId="38" borderId="9" xfId="51" applyFill="1" applyBorder="1">
      <alignment horizontal="left" vertical="center" wrapText="1"/>
    </xf>
    <xf numFmtId="0" fontId="4" fillId="0" borderId="0" xfId="56" applyFill="1">
      <alignment vertical="center"/>
    </xf>
    <xf numFmtId="0" fontId="30" fillId="0" borderId="9" xfId="0" applyNumberFormat="1" applyFont="1" applyFill="1" applyBorder="1" applyAlignment="1">
      <alignment horizontal="center" vertical="center" wrapText="1"/>
    </xf>
    <xf numFmtId="0" fontId="8" fillId="0" borderId="0" xfId="1" applyFill="1" applyAlignment="1">
      <alignment horizontal="center"/>
    </xf>
    <xf numFmtId="0" fontId="13" fillId="43" borderId="9" xfId="51" applyFill="1" applyBorder="1">
      <alignment horizontal="left" vertical="center" wrapText="1"/>
    </xf>
    <xf numFmtId="0" fontId="13" fillId="0" borderId="9" xfId="51" applyBorder="1">
      <alignment horizontal="left" vertical="center" wrapText="1"/>
    </xf>
    <xf numFmtId="0" fontId="13" fillId="44" borderId="9" xfId="51" applyFill="1">
      <alignment horizontal="left" vertical="center" wrapText="1"/>
    </xf>
    <xf numFmtId="0" fontId="13" fillId="44" borderId="9" xfId="52" applyFill="1">
      <alignment horizontal="center" vertical="center" wrapText="1"/>
    </xf>
    <xf numFmtId="165" fontId="8" fillId="44" borderId="9" xfId="59" applyFill="1">
      <alignment horizontal="right" vertical="center"/>
    </xf>
    <xf numFmtId="0" fontId="13" fillId="45" borderId="9" xfId="52" applyFill="1">
      <alignment horizontal="center" vertical="center" wrapText="1"/>
    </xf>
    <xf numFmtId="0" fontId="13" fillId="45" borderId="9" xfId="51" applyFill="1">
      <alignment horizontal="left" vertical="center" wrapText="1"/>
    </xf>
    <xf numFmtId="0" fontId="30" fillId="0" borderId="9" xfId="0" applyNumberFormat="1" applyFont="1" applyBorder="1" applyAlignment="1">
      <alignment horizontal="center" vertical="center" wrapText="1"/>
    </xf>
    <xf numFmtId="10" fontId="30" fillId="46" borderId="9" xfId="50" applyFill="1">
      <alignment horizontal="right" vertical="center"/>
    </xf>
    <xf numFmtId="2" fontId="14" fillId="5" borderId="9" xfId="60">
      <alignment vertical="center"/>
    </xf>
    <xf numFmtId="3" fontId="8" fillId="46" borderId="9" xfId="55" applyFill="1">
      <alignment horizontal="right" vertical="center"/>
    </xf>
    <xf numFmtId="4" fontId="8" fillId="0" borderId="9" xfId="61">
      <alignment horizontal="right" vertical="center"/>
    </xf>
    <xf numFmtId="4" fontId="8" fillId="0" borderId="9" xfId="61" applyFill="1">
      <alignment horizontal="right" vertical="center"/>
    </xf>
    <xf numFmtId="0" fontId="8" fillId="0" borderId="0" xfId="1" applyFill="1"/>
    <xf numFmtId="0" fontId="1" fillId="0" borderId="0" xfId="1" applyFont="1" applyFill="1" applyAlignment="1">
      <alignment horizontal="right" vertical="center"/>
    </xf>
    <xf numFmtId="3" fontId="3" fillId="4" borderId="0" xfId="53" applyFill="1">
      <alignment horizontal="left" vertical="center"/>
    </xf>
    <xf numFmtId="4" fontId="8" fillId="46" borderId="9" xfId="61" applyFill="1">
      <alignment horizontal="right" vertical="center"/>
    </xf>
    <xf numFmtId="10" fontId="8" fillId="0" borderId="9" xfId="62" applyFill="1" applyAlignment="1">
      <alignment horizontal="right" vertical="center"/>
    </xf>
    <xf numFmtId="0" fontId="13" fillId="0" borderId="10" xfId="52" applyFill="1" applyBorder="1">
      <alignment horizontal="center" vertical="center" wrapText="1"/>
    </xf>
    <xf numFmtId="1" fontId="14" fillId="5" borderId="9" xfId="4">
      <alignment horizontal="center" vertical="center"/>
    </xf>
    <xf numFmtId="0" fontId="13" fillId="45" borderId="9" xfId="51" applyFill="1" applyBorder="1">
      <alignment horizontal="left" vertical="center" wrapText="1"/>
    </xf>
    <xf numFmtId="1" fontId="6" fillId="0" borderId="0" xfId="3" applyFont="1" applyBorder="1" applyAlignment="1">
      <alignment horizontal="left" vertical="top" wrapText="1"/>
    </xf>
    <xf numFmtId="4" fontId="8" fillId="38" borderId="9" xfId="61" applyFill="1">
      <alignment horizontal="right" vertical="center"/>
    </xf>
    <xf numFmtId="4" fontId="8" fillId="39" borderId="9" xfId="61" applyFill="1">
      <alignment horizontal="right" vertical="center"/>
    </xf>
    <xf numFmtId="4" fontId="8" fillId="43" borderId="9" xfId="61" applyFill="1">
      <alignment horizontal="right" vertical="center"/>
    </xf>
    <xf numFmtId="4" fontId="8" fillId="42" borderId="9" xfId="61" applyFill="1">
      <alignment horizontal="right" vertical="center"/>
    </xf>
    <xf numFmtId="10" fontId="8" fillId="0" borderId="9" xfId="62" applyAlignment="1">
      <alignment horizontal="right" vertical="center"/>
    </xf>
    <xf numFmtId="10" fontId="8" fillId="6" borderId="9" xfId="62" applyFill="1" applyAlignment="1">
      <alignment horizontal="right" vertical="center"/>
    </xf>
    <xf numFmtId="3" fontId="0" fillId="0" borderId="9" xfId="0" applyBorder="1">
      <alignment horizontal="right" vertical="center"/>
    </xf>
    <xf numFmtId="0" fontId="8" fillId="0" borderId="9" xfId="1" applyBorder="1"/>
    <xf numFmtId="3" fontId="8" fillId="0" borderId="0" xfId="55" applyBorder="1">
      <alignment horizontal="right" vertical="center"/>
    </xf>
    <xf numFmtId="165" fontId="8" fillId="0" borderId="9" xfId="59" applyFill="1">
      <alignment horizontal="right" vertical="center"/>
    </xf>
    <xf numFmtId="0" fontId="13" fillId="0" borderId="9" xfId="51" applyFill="1" applyAlignment="1">
      <alignment horizontal="center" vertical="center" wrapText="1"/>
    </xf>
    <xf numFmtId="1" fontId="14" fillId="0" borderId="9" xfId="4" applyFill="1">
      <alignment horizontal="center" vertical="center"/>
    </xf>
    <xf numFmtId="3" fontId="0" fillId="0" borderId="0" xfId="0" applyBorder="1">
      <alignment horizontal="right" vertical="center"/>
    </xf>
    <xf numFmtId="0" fontId="13" fillId="42" borderId="9" xfId="51" applyFill="1" applyBorder="1">
      <alignment horizontal="left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" fontId="8" fillId="0" borderId="9" xfId="63">
      <alignment horizontal="right" vertical="center"/>
    </xf>
    <xf numFmtId="1" fontId="14" fillId="0" borderId="9" xfId="64" applyFill="1">
      <alignment vertical="center"/>
    </xf>
    <xf numFmtId="1" fontId="6" fillId="0" borderId="0" xfId="3" applyFont="1" applyBorder="1" applyAlignment="1">
      <alignment horizontal="center" vertical="top" wrapText="1"/>
    </xf>
    <xf numFmtId="3" fontId="1" fillId="0" borderId="0" xfId="0" applyFont="1" applyAlignment="1"/>
    <xf numFmtId="3" fontId="11" fillId="0" borderId="0" xfId="0" applyFont="1">
      <alignment horizontal="right" vertical="center"/>
    </xf>
    <xf numFmtId="1" fontId="14" fillId="5" borderId="9" xfId="64">
      <alignment vertical="center"/>
    </xf>
    <xf numFmtId="3" fontId="4" fillId="0" borderId="0" xfId="0" applyFont="1">
      <alignment horizontal="right" vertical="center"/>
    </xf>
    <xf numFmtId="0" fontId="13" fillId="47" borderId="9" xfId="51" applyFill="1">
      <alignment horizontal="left" vertical="center" wrapText="1"/>
    </xf>
    <xf numFmtId="0" fontId="13" fillId="47" borderId="9" xfId="51" applyFill="1" applyBorder="1">
      <alignment horizontal="left" vertical="center" wrapText="1"/>
    </xf>
    <xf numFmtId="0" fontId="13" fillId="47" borderId="9" xfId="52" applyFill="1">
      <alignment horizontal="center" vertical="center" wrapText="1"/>
    </xf>
    <xf numFmtId="165" fontId="8" fillId="43" borderId="9" xfId="59" applyFill="1" applyBorder="1">
      <alignment horizontal="right" vertical="center"/>
    </xf>
    <xf numFmtId="165" fontId="8" fillId="44" borderId="9" xfId="59" applyFill="1" applyBorder="1">
      <alignment horizontal="right" vertical="center"/>
    </xf>
    <xf numFmtId="0" fontId="13" fillId="48" borderId="9" xfId="51" applyFill="1">
      <alignment horizontal="left" vertical="center" wrapText="1"/>
    </xf>
    <xf numFmtId="4" fontId="8" fillId="49" borderId="9" xfId="61" applyFill="1">
      <alignment horizontal="right" vertical="center"/>
    </xf>
    <xf numFmtId="4" fontId="8" fillId="48" borderId="9" xfId="61" applyFill="1">
      <alignment horizontal="right" vertical="center"/>
    </xf>
    <xf numFmtId="1" fontId="8" fillId="0" borderId="9" xfId="63" applyFill="1">
      <alignment horizontal="right" vertical="center"/>
    </xf>
    <xf numFmtId="3" fontId="0" fillId="0" borderId="0" xfId="0">
      <alignment horizontal="right" vertical="center"/>
    </xf>
    <xf numFmtId="3" fontId="0" fillId="0" borderId="0" xfId="0" applyFill="1" applyAlignment="1"/>
    <xf numFmtId="0" fontId="13" fillId="50" borderId="9" xfId="51" applyFill="1">
      <alignment horizontal="left" vertical="center" wrapText="1"/>
    </xf>
    <xf numFmtId="0" fontId="13" fillId="6" borderId="9" xfId="52" applyFill="1">
      <alignment horizontal="center" vertical="center" wrapText="1"/>
    </xf>
    <xf numFmtId="4" fontId="8" fillId="6" borderId="9" xfId="61" applyFill="1">
      <alignment horizontal="right" vertical="center"/>
    </xf>
    <xf numFmtId="3" fontId="8" fillId="6" borderId="9" xfId="55" applyFill="1">
      <alignment horizontal="right" vertical="center"/>
    </xf>
    <xf numFmtId="0" fontId="13" fillId="0" borderId="0" xfId="52" applyBorder="1">
      <alignment horizontal="center" vertical="center" wrapText="1"/>
    </xf>
    <xf numFmtId="3" fontId="13" fillId="0" borderId="0" xfId="0" applyFont="1" applyAlignment="1">
      <alignment horizontal="center" vertical="top" wrapText="1"/>
    </xf>
    <xf numFmtId="0" fontId="13" fillId="51" borderId="9" xfId="51" applyFill="1">
      <alignment horizontal="left" vertical="center" wrapText="1"/>
    </xf>
    <xf numFmtId="0" fontId="13" fillId="51" borderId="9" xfId="52" applyFill="1">
      <alignment horizontal="center" vertical="center" wrapText="1"/>
    </xf>
    <xf numFmtId="4" fontId="8" fillId="51" borderId="9" xfId="61" applyFill="1">
      <alignment horizontal="right" vertical="center"/>
    </xf>
    <xf numFmtId="3" fontId="8" fillId="51" borderId="9" xfId="55" applyFill="1">
      <alignment horizontal="right" vertical="center"/>
    </xf>
    <xf numFmtId="0" fontId="13" fillId="0" borderId="9" xfId="52" applyBorder="1">
      <alignment horizontal="center" vertical="center" wrapText="1"/>
    </xf>
    <xf numFmtId="0" fontId="13" fillId="0" borderId="9" xfId="51" applyFill="1" applyBorder="1">
      <alignment horizontal="left" vertical="center" wrapText="1"/>
    </xf>
    <xf numFmtId="0" fontId="1" fillId="0" borderId="9" xfId="1" applyFont="1" applyBorder="1" applyAlignment="1">
      <alignment horizontal="right" vertical="center"/>
    </xf>
    <xf numFmtId="3" fontId="6" fillId="0" borderId="9" xfId="0" applyFont="1" applyBorder="1" applyAlignment="1">
      <alignment horizontal="center" vertical="top" wrapText="1"/>
    </xf>
    <xf numFmtId="1" fontId="8" fillId="48" borderId="9" xfId="63" applyFill="1">
      <alignment horizontal="right" vertical="center"/>
    </xf>
    <xf numFmtId="0" fontId="3" fillId="0" borderId="0" xfId="1" applyFont="1"/>
    <xf numFmtId="3" fontId="31" fillId="0" borderId="0" xfId="0" applyFont="1">
      <alignment horizontal="right" vertical="center"/>
    </xf>
    <xf numFmtId="0" fontId="13" fillId="46" borderId="9" xfId="51" applyFill="1">
      <alignment horizontal="left" vertical="center" wrapText="1"/>
    </xf>
    <xf numFmtId="0" fontId="13" fillId="6" borderId="9" xfId="51" applyFill="1">
      <alignment horizontal="left" vertical="center" wrapText="1"/>
    </xf>
    <xf numFmtId="0" fontId="13" fillId="40" borderId="9" xfId="51" applyFill="1">
      <alignment horizontal="left" vertical="center" wrapText="1"/>
    </xf>
    <xf numFmtId="0" fontId="13" fillId="49" borderId="9" xfId="51" applyFill="1">
      <alignment horizontal="left" vertical="center" wrapText="1"/>
    </xf>
    <xf numFmtId="1" fontId="8" fillId="0" borderId="0" xfId="1" applyNumberFormat="1" applyAlignment="1">
      <alignment horizontal="center"/>
    </xf>
    <xf numFmtId="49" fontId="32" fillId="0" borderId="0" xfId="1" applyNumberFormat="1" applyFont="1" applyAlignment="1">
      <alignment horizontal="left"/>
    </xf>
    <xf numFmtId="0" fontId="32" fillId="0" borderId="0" xfId="1" applyFont="1" applyAlignment="1">
      <alignment horizontal="left"/>
    </xf>
    <xf numFmtId="0" fontId="13" fillId="0" borderId="9" xfId="52" applyFill="1" applyBorder="1">
      <alignment horizontal="center" vertical="center" wrapText="1"/>
    </xf>
    <xf numFmtId="0" fontId="13" fillId="0" borderId="12" xfId="52" applyBorder="1">
      <alignment horizontal="center" vertical="center" wrapText="1"/>
    </xf>
    <xf numFmtId="0" fontId="13" fillId="52" borderId="9" xfId="51" applyFill="1">
      <alignment horizontal="left" vertical="center" wrapText="1"/>
    </xf>
    <xf numFmtId="0" fontId="13" fillId="53" borderId="9" xfId="51" applyFill="1">
      <alignment horizontal="left" vertical="center" wrapText="1"/>
    </xf>
    <xf numFmtId="0" fontId="13" fillId="53" borderId="9" xfId="52" applyFill="1">
      <alignment horizontal="center" vertical="center" wrapText="1"/>
    </xf>
    <xf numFmtId="0" fontId="13" fillId="54" borderId="9" xfId="52" applyFill="1">
      <alignment horizontal="center" vertical="center" wrapText="1"/>
    </xf>
    <xf numFmtId="0" fontId="13" fillId="54" borderId="9" xfId="52" applyFill="1" applyBorder="1">
      <alignment horizontal="center" vertical="center" wrapText="1"/>
    </xf>
    <xf numFmtId="3" fontId="0" fillId="0" borderId="0" xfId="0">
      <alignment horizontal="right" vertical="center"/>
    </xf>
    <xf numFmtId="3" fontId="0" fillId="0" borderId="9" xfId="0" applyBorder="1">
      <alignment horizontal="right" vertical="center"/>
    </xf>
    <xf numFmtId="0" fontId="13" fillId="54" borderId="9" xfId="51" applyFill="1">
      <alignment horizontal="left" vertical="center" wrapText="1"/>
    </xf>
    <xf numFmtId="3" fontId="8" fillId="54" borderId="9" xfId="55" applyFill="1">
      <alignment horizontal="right" vertical="center"/>
    </xf>
    <xf numFmtId="0" fontId="13" fillId="54" borderId="9" xfId="51" applyFill="1" applyBorder="1">
      <alignment horizontal="left" vertical="center" wrapText="1"/>
    </xf>
    <xf numFmtId="3" fontId="8" fillId="54" borderId="9" xfId="55" applyFill="1" applyBorder="1">
      <alignment horizontal="right" vertical="center"/>
    </xf>
    <xf numFmtId="0" fontId="13" fillId="55" borderId="9" xfId="51" applyFill="1">
      <alignment horizontal="left" vertical="center" wrapText="1"/>
    </xf>
    <xf numFmtId="164" fontId="13" fillId="51" borderId="9" xfId="52" applyNumberFormat="1" applyFill="1">
      <alignment horizontal="center" vertical="center" wrapText="1"/>
    </xf>
    <xf numFmtId="0" fontId="13" fillId="51" borderId="9" xfId="52" applyFill="1" applyBorder="1">
      <alignment horizontal="center" vertical="center" wrapText="1"/>
    </xf>
    <xf numFmtId="0" fontId="30" fillId="51" borderId="9" xfId="0" applyNumberFormat="1" applyFont="1" applyFill="1" applyBorder="1" applyAlignment="1">
      <alignment horizontal="center" vertical="center" wrapText="1"/>
    </xf>
    <xf numFmtId="0" fontId="13" fillId="51" borderId="10" xfId="52" applyFill="1" applyBorder="1">
      <alignment horizontal="center" vertical="center" wrapText="1"/>
    </xf>
    <xf numFmtId="0" fontId="13" fillId="56" borderId="9" xfId="52" applyFill="1">
      <alignment horizontal="center" vertical="center" wrapText="1"/>
    </xf>
    <xf numFmtId="0" fontId="13" fillId="44" borderId="9" xfId="51" applyFill="1" applyBorder="1">
      <alignment horizontal="left" vertical="center" wrapText="1"/>
    </xf>
    <xf numFmtId="0" fontId="4" fillId="0" borderId="0" xfId="1" applyFont="1" applyFill="1"/>
    <xf numFmtId="3" fontId="6" fillId="0" borderId="0" xfId="0" applyFont="1" applyFill="1" applyAlignment="1">
      <alignment horizontal="center" vertical="top" wrapText="1"/>
    </xf>
    <xf numFmtId="0" fontId="13" fillId="0" borderId="9" xfId="51" applyAlignment="1">
      <alignment horizontal="left" vertical="top" wrapText="1"/>
    </xf>
    <xf numFmtId="10" fontId="30" fillId="57" borderId="9" xfId="50" applyFill="1">
      <alignment horizontal="right" vertical="center"/>
    </xf>
    <xf numFmtId="3" fontId="8" fillId="39" borderId="9" xfId="55" applyFill="1">
      <alignment horizontal="right" vertical="center"/>
    </xf>
    <xf numFmtId="0" fontId="13" fillId="59" borderId="9" xfId="51" applyFill="1">
      <alignment horizontal="left" vertical="center" wrapText="1"/>
    </xf>
    <xf numFmtId="10" fontId="30" fillId="6" borderId="9" xfId="50" applyFill="1">
      <alignment horizontal="right" vertical="center"/>
    </xf>
    <xf numFmtId="0" fontId="13" fillId="57" borderId="9" xfId="51" applyFill="1" applyAlignment="1">
      <alignment horizontal="left" vertical="top" wrapText="1"/>
    </xf>
    <xf numFmtId="0" fontId="13" fillId="0" borderId="9" xfId="52" applyAlignment="1">
      <alignment horizontal="center" vertical="top" wrapText="1"/>
    </xf>
    <xf numFmtId="0" fontId="13" fillId="58" borderId="9" xfId="51" applyFill="1" applyAlignment="1">
      <alignment horizontal="left" vertical="top" wrapText="1"/>
    </xf>
    <xf numFmtId="0" fontId="13" fillId="56" borderId="9" xfId="51" applyFill="1" applyAlignment="1">
      <alignment horizontal="left" vertical="top" wrapText="1"/>
    </xf>
    <xf numFmtId="0" fontId="13" fillId="0" borderId="9" xfId="51" applyFill="1" applyAlignment="1">
      <alignment horizontal="left" vertical="top" wrapText="1"/>
    </xf>
    <xf numFmtId="0" fontId="13" fillId="60" borderId="9" xfId="51" applyFill="1">
      <alignment horizontal="left" vertical="center" wrapText="1"/>
    </xf>
    <xf numFmtId="10" fontId="30" fillId="60" borderId="9" xfId="50" applyFill="1">
      <alignment horizontal="right" vertical="center"/>
    </xf>
    <xf numFmtId="4" fontId="8" fillId="41" borderId="9" xfId="61" applyFill="1">
      <alignment horizontal="right" vertical="center"/>
    </xf>
    <xf numFmtId="10" fontId="8" fillId="60" borderId="9" xfId="62" applyFill="1" applyAlignment="1">
      <alignment horizontal="right" vertical="center"/>
    </xf>
    <xf numFmtId="4" fontId="8" fillId="52" borderId="9" xfId="61" applyFill="1">
      <alignment horizontal="right" vertical="center"/>
    </xf>
    <xf numFmtId="10" fontId="30" fillId="59" borderId="9" xfId="50" applyFill="1">
      <alignment horizontal="right" vertical="center"/>
    </xf>
    <xf numFmtId="10" fontId="8" fillId="59" borderId="9" xfId="62" applyFill="1" applyAlignment="1">
      <alignment horizontal="right" vertical="center"/>
    </xf>
    <xf numFmtId="4" fontId="8" fillId="59" borderId="9" xfId="61" applyFill="1">
      <alignment horizontal="right" vertical="center"/>
    </xf>
    <xf numFmtId="10" fontId="34" fillId="60" borderId="9" xfId="0" applyNumberFormat="1" applyFont="1" applyFill="1" applyBorder="1">
      <alignment horizontal="right" vertical="center"/>
    </xf>
    <xf numFmtId="10" fontId="8" fillId="57" borderId="9" xfId="62" applyFill="1" applyAlignment="1">
      <alignment horizontal="right" vertical="center"/>
    </xf>
    <xf numFmtId="10" fontId="8" fillId="51" borderId="9" xfId="62" applyFill="1" applyAlignment="1">
      <alignment horizontal="right" vertical="center"/>
    </xf>
    <xf numFmtId="4" fontId="8" fillId="60" borderId="9" xfId="61" applyFill="1">
      <alignment horizontal="right" vertical="center"/>
    </xf>
    <xf numFmtId="4" fontId="8" fillId="57" borderId="9" xfId="61" applyFill="1">
      <alignment horizontal="right" vertical="center"/>
    </xf>
    <xf numFmtId="4" fontId="8" fillId="54" borderId="9" xfId="61" applyFill="1">
      <alignment horizontal="right" vertical="center"/>
    </xf>
    <xf numFmtId="3" fontId="10" fillId="0" borderId="0" xfId="0" applyFont="1" applyAlignment="1">
      <alignment horizontal="center"/>
    </xf>
    <xf numFmtId="4" fontId="10" fillId="0" borderId="0" xfId="0" applyNumberFormat="1" applyFont="1">
      <alignment horizontal="right" vertical="center"/>
    </xf>
    <xf numFmtId="3" fontId="3" fillId="4" borderId="9" xfId="58" applyFill="1">
      <alignment horizontal="left" vertical="center"/>
    </xf>
    <xf numFmtId="1" fontId="29" fillId="0" borderId="9" xfId="0" applyNumberFormat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/>
    </xf>
    <xf numFmtId="3" fontId="1" fillId="0" borderId="9" xfId="0" applyFont="1" applyBorder="1">
      <alignment horizontal="right" vertical="center"/>
    </xf>
    <xf numFmtId="1" fontId="7" fillId="0" borderId="9" xfId="0" applyNumberFormat="1" applyFont="1" applyBorder="1" applyAlignment="1">
      <alignment horizontal="right" vertical="top" shrinkToFit="1"/>
    </xf>
    <xf numFmtId="3" fontId="8" fillId="0" borderId="9" xfId="0" applyFont="1" applyBorder="1">
      <alignment horizontal="right" vertical="center"/>
    </xf>
    <xf numFmtId="0" fontId="12" fillId="0" borderId="9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3" fontId="11" fillId="0" borderId="9" xfId="0" applyFont="1" applyBorder="1" applyAlignment="1">
      <alignment horizontal="right" vertical="center"/>
    </xf>
    <xf numFmtId="3" fontId="0" fillId="0" borderId="9" xfId="0" applyBorder="1" applyAlignment="1">
      <alignment horizontal="center"/>
    </xf>
    <xf numFmtId="3" fontId="8" fillId="61" borderId="9" xfId="55" applyFill="1">
      <alignment horizontal="right" vertical="center"/>
    </xf>
    <xf numFmtId="0" fontId="13" fillId="61" borderId="9" xfId="51" applyFill="1">
      <alignment horizontal="left" vertical="center" wrapText="1"/>
    </xf>
    <xf numFmtId="3" fontId="8" fillId="0" borderId="9" xfId="55" applyBorder="1">
      <alignment horizontal="right" vertical="center"/>
    </xf>
    <xf numFmtId="3" fontId="8" fillId="0" borderId="9" xfId="68">
      <alignment horizontal="right" vertical="center"/>
    </xf>
    <xf numFmtId="166" fontId="8" fillId="62" borderId="9" xfId="65" applyFill="1">
      <alignment horizontal="right" vertical="center"/>
    </xf>
    <xf numFmtId="3" fontId="8" fillId="63" borderId="9" xfId="68" applyFill="1">
      <alignment horizontal="right" vertical="center"/>
    </xf>
    <xf numFmtId="4" fontId="8" fillId="62" borderId="9" xfId="61" applyFill="1">
      <alignment horizontal="right" vertical="center"/>
    </xf>
    <xf numFmtId="4" fontId="8" fillId="64" borderId="9" xfId="61" quotePrefix="1" applyFill="1">
      <alignment horizontal="right" vertical="center"/>
    </xf>
    <xf numFmtId="3" fontId="8" fillId="63" borderId="9" xfId="55" applyFill="1">
      <alignment horizontal="right" vertical="center"/>
    </xf>
    <xf numFmtId="0" fontId="13" fillId="65" borderId="9" xfId="51" applyFill="1" applyAlignment="1">
      <alignment horizontal="left" vertical="top" wrapText="1"/>
    </xf>
    <xf numFmtId="0" fontId="13" fillId="66" borderId="9" xfId="51" applyFill="1" applyAlignment="1">
      <alignment horizontal="left" vertical="top" wrapText="1"/>
    </xf>
    <xf numFmtId="0" fontId="13" fillId="63" borderId="9" xfId="51" applyFill="1">
      <alignment horizontal="left" vertical="center" wrapText="1"/>
    </xf>
    <xf numFmtId="0" fontId="13" fillId="62" borderId="9" xfId="51" applyFill="1">
      <alignment horizontal="left" vertical="center" wrapText="1"/>
    </xf>
    <xf numFmtId="0" fontId="13" fillId="64" borderId="9" xfId="51" applyFill="1">
      <alignment horizontal="left" vertical="center" wrapText="1"/>
    </xf>
    <xf numFmtId="0" fontId="13" fillId="67" borderId="9" xfId="51" applyFill="1">
      <alignment horizontal="left" vertical="center" wrapText="1"/>
    </xf>
    <xf numFmtId="0" fontId="13" fillId="68" borderId="9" xfId="51" applyFill="1">
      <alignment horizontal="left" vertical="center" wrapText="1"/>
    </xf>
    <xf numFmtId="0" fontId="13" fillId="66" borderId="9" xfId="52" applyFill="1">
      <alignment horizontal="center" vertical="center" wrapText="1"/>
    </xf>
    <xf numFmtId="2" fontId="14" fillId="0" borderId="9" xfId="60" applyFill="1">
      <alignment vertical="center"/>
    </xf>
    <xf numFmtId="0" fontId="13" fillId="56" borderId="9" xfId="51" applyFill="1">
      <alignment horizontal="left" vertical="center" wrapText="1"/>
    </xf>
    <xf numFmtId="164" fontId="7" fillId="0" borderId="0" xfId="0" applyNumberFormat="1" applyFont="1" applyAlignment="1">
      <alignment horizontal="right" vertical="top" shrinkToFit="1"/>
    </xf>
    <xf numFmtId="1" fontId="13" fillId="0" borderId="0" xfId="3" applyFont="1" applyBorder="1" applyAlignment="1">
      <alignment horizontal="left" vertical="top"/>
    </xf>
    <xf numFmtId="0" fontId="8" fillId="0" borderId="0" xfId="1" applyAlignment="1">
      <alignment horizontal="right" vertical="center"/>
    </xf>
    <xf numFmtId="0" fontId="8" fillId="0" borderId="0" xfId="1" applyAlignment="1">
      <alignment horizontal="center" vertical="center"/>
    </xf>
    <xf numFmtId="1" fontId="13" fillId="0" borderId="0" xfId="3" applyFont="1" applyBorder="1" applyAlignment="1">
      <alignment horizontal="center" vertical="top" wrapText="1"/>
    </xf>
    <xf numFmtId="3" fontId="37" fillId="0" borderId="0" xfId="0" applyFont="1" applyAlignment="1">
      <alignment horizontal="left" vertical="top"/>
    </xf>
    <xf numFmtId="3" fontId="37" fillId="0" borderId="0" xfId="0" applyFont="1" applyAlignment="1">
      <alignment horizontal="center" vertical="top"/>
    </xf>
    <xf numFmtId="3" fontId="8" fillId="0" borderId="9" xfId="68" quotePrefix="1">
      <alignment horizontal="right" vertical="center"/>
    </xf>
    <xf numFmtId="3" fontId="8" fillId="56" borderId="9" xfId="68" applyFill="1">
      <alignment horizontal="right" vertical="center"/>
    </xf>
    <xf numFmtId="167" fontId="8" fillId="0" borderId="9" xfId="69">
      <alignment horizontal="right" vertical="center"/>
    </xf>
    <xf numFmtId="1" fontId="14" fillId="5" borderId="9" xfId="64" applyAlignment="1">
      <alignment horizontal="right" vertical="center"/>
    </xf>
    <xf numFmtId="14" fontId="38" fillId="0" borderId="0" xfId="0" applyNumberFormat="1" applyFont="1" applyAlignment="1">
      <alignment vertical="center"/>
    </xf>
    <xf numFmtId="0" fontId="13" fillId="0" borderId="9" xfId="51" applyAlignment="1">
      <alignment horizontal="center" vertical="center" wrapText="1"/>
    </xf>
    <xf numFmtId="1" fontId="38" fillId="0" borderId="0" xfId="0" applyNumberFormat="1" applyFont="1" applyAlignment="1">
      <alignment vertical="center" wrapText="1"/>
    </xf>
    <xf numFmtId="3" fontId="8" fillId="0" borderId="0" xfId="1" applyNumberFormat="1"/>
    <xf numFmtId="3" fontId="6" fillId="0" borderId="0" xfId="0" applyFont="1" applyAlignment="1">
      <alignment horizontal="left" vertical="top" wrapText="1"/>
    </xf>
    <xf numFmtId="3" fontId="4" fillId="0" borderId="0" xfId="0" applyFont="1" applyAlignment="1"/>
    <xf numFmtId="10" fontId="8" fillId="52" borderId="9" xfId="62" applyFill="1" applyAlignment="1">
      <alignment horizontal="right" vertical="center"/>
    </xf>
    <xf numFmtId="0" fontId="30" fillId="47" borderId="9" xfId="0" applyNumberFormat="1" applyFont="1" applyFill="1" applyBorder="1" applyAlignment="1">
      <alignment horizontal="left" vertical="center" wrapText="1"/>
    </xf>
    <xf numFmtId="3" fontId="0" fillId="0" borderId="0" xfId="0" applyBorder="1" applyAlignment="1"/>
    <xf numFmtId="0" fontId="30" fillId="0" borderId="12" xfId="0" applyNumberFormat="1" applyFont="1" applyBorder="1" applyAlignment="1">
      <alignment horizontal="center" vertical="center" wrapText="1"/>
    </xf>
    <xf numFmtId="0" fontId="4" fillId="0" borderId="0" xfId="66">
      <alignment vertical="center"/>
    </xf>
    <xf numFmtId="3" fontId="3" fillId="0" borderId="0" xfId="53" applyFill="1">
      <alignment horizontal="left" vertical="center"/>
    </xf>
    <xf numFmtId="1" fontId="6" fillId="0" borderId="0" xfId="3" applyFont="1" applyFill="1" applyBorder="1" applyAlignment="1">
      <alignment horizontal="left" vertical="top" wrapText="1"/>
    </xf>
    <xf numFmtId="1" fontId="13" fillId="0" borderId="0" xfId="3" applyFont="1" applyFill="1" applyBorder="1" applyAlignment="1">
      <alignment horizontal="left" vertical="top" wrapText="1"/>
    </xf>
    <xf numFmtId="3" fontId="8" fillId="0" borderId="0" xfId="0" applyFont="1" applyFill="1" applyAlignment="1"/>
    <xf numFmtId="168" fontId="8" fillId="44" borderId="9" xfId="70" applyFill="1">
      <alignment horizontal="right" vertical="center"/>
    </xf>
    <xf numFmtId="168" fontId="8" fillId="0" borderId="9" xfId="70">
      <alignment horizontal="right" vertical="center"/>
    </xf>
    <xf numFmtId="0" fontId="30" fillId="69" borderId="9" xfId="0" applyNumberFormat="1" applyFont="1" applyFill="1" applyBorder="1" applyAlignment="1">
      <alignment horizontal="center" vertical="center" wrapText="1"/>
    </xf>
    <xf numFmtId="3" fontId="0" fillId="53" borderId="0" xfId="0" applyFill="1">
      <alignment horizontal="right" vertical="center"/>
    </xf>
    <xf numFmtId="0" fontId="13" fillId="54" borderId="9" xfId="51" applyFill="1" applyAlignment="1">
      <alignment horizontal="center" vertical="center" wrapText="1"/>
    </xf>
    <xf numFmtId="3" fontId="0" fillId="0" borderId="9" xfId="0" applyFill="1" applyBorder="1">
      <alignment horizontal="right" vertical="center"/>
    </xf>
    <xf numFmtId="3" fontId="0" fillId="0" borderId="0" xfId="0" applyFill="1" applyBorder="1">
      <alignment horizontal="right" vertical="center"/>
    </xf>
    <xf numFmtId="4" fontId="8" fillId="0" borderId="9" xfId="61" quotePrefix="1" applyFill="1">
      <alignment horizontal="right" vertical="center"/>
    </xf>
    <xf numFmtId="3" fontId="10" fillId="0" borderId="0" xfId="0" applyFont="1" applyFill="1">
      <alignment horizontal="right" vertical="center"/>
    </xf>
    <xf numFmtId="0" fontId="13" fillId="54" borderId="0" xfId="52" applyFill="1" applyBorder="1">
      <alignment horizontal="center" vertical="center" wrapText="1"/>
    </xf>
    <xf numFmtId="3" fontId="8" fillId="54" borderId="0" xfId="55" applyFill="1" applyBorder="1">
      <alignment horizontal="right" vertical="center"/>
    </xf>
    <xf numFmtId="0" fontId="13" fillId="0" borderId="0" xfId="51" applyFill="1" applyBorder="1">
      <alignment horizontal="left" vertical="center" wrapText="1"/>
    </xf>
    <xf numFmtId="0" fontId="13" fillId="67" borderId="9" xfId="51" applyFill="1" applyBorder="1">
      <alignment horizontal="left" vertical="center" wrapText="1"/>
    </xf>
    <xf numFmtId="3" fontId="8" fillId="68" borderId="9" xfId="55" applyFill="1">
      <alignment horizontal="right" vertical="center"/>
    </xf>
    <xf numFmtId="1" fontId="8" fillId="68" borderId="9" xfId="63" applyFill="1">
      <alignment horizontal="right" vertical="center"/>
    </xf>
    <xf numFmtId="0" fontId="13" fillId="0" borderId="11" xfId="51" applyBorder="1">
      <alignment horizontal="left" vertical="center" wrapText="1"/>
    </xf>
    <xf numFmtId="1" fontId="29" fillId="0" borderId="9" xfId="3" applyBorder="1">
      <alignment horizontal="center" vertical="center" wrapText="1"/>
    </xf>
    <xf numFmtId="0" fontId="13" fillId="70" borderId="9" xfId="51" applyFill="1">
      <alignment horizontal="left" vertical="center" wrapText="1"/>
    </xf>
    <xf numFmtId="0" fontId="13" fillId="43" borderId="10" xfId="51" applyFill="1" applyBorder="1">
      <alignment horizontal="left" vertical="center" wrapText="1"/>
    </xf>
    <xf numFmtId="0" fontId="13" fillId="0" borderId="12" xfId="52" applyFill="1" applyBorder="1">
      <alignment horizontal="center" vertical="center" wrapText="1"/>
    </xf>
    <xf numFmtId="10" fontId="8" fillId="0" borderId="9" xfId="71" applyAlignment="1">
      <alignment horizontal="right" vertical="center"/>
    </xf>
    <xf numFmtId="1" fontId="29" fillId="4" borderId="9" xfId="3" quotePrefix="1" applyFill="1">
      <alignment horizontal="center" vertical="center" wrapText="1"/>
    </xf>
    <xf numFmtId="0" fontId="13" fillId="0" borderId="9" xfId="72">
      <alignment horizontal="left" vertical="center" wrapText="1"/>
    </xf>
    <xf numFmtId="0" fontId="13" fillId="0" borderId="9" xfId="73">
      <alignment horizontal="center" vertical="center" wrapText="1"/>
    </xf>
    <xf numFmtId="10" fontId="8" fillId="0" borderId="9" xfId="71" applyFill="1" applyAlignment="1">
      <alignment vertical="center"/>
    </xf>
    <xf numFmtId="10" fontId="8" fillId="0" borderId="9" xfId="71" applyFill="1" applyAlignment="1">
      <alignment horizontal="right" vertical="center"/>
    </xf>
    <xf numFmtId="4" fontId="4" fillId="0" borderId="9" xfId="22" applyNumberFormat="1" applyFill="1" applyAlignment="1">
      <alignment horizontal="right" vertical="center"/>
    </xf>
    <xf numFmtId="10" fontId="8" fillId="2" borderId="9" xfId="62" applyFill="1" applyAlignment="1">
      <alignment horizontal="right" vertical="center"/>
    </xf>
    <xf numFmtId="0" fontId="13" fillId="2" borderId="9" xfId="51" applyFill="1">
      <alignment horizontal="left" vertical="center" wrapText="1"/>
    </xf>
    <xf numFmtId="3" fontId="31" fillId="2" borderId="0" xfId="0" applyFont="1" applyFill="1">
      <alignment horizontal="right" vertical="center"/>
    </xf>
  </cellXfs>
  <cellStyles count="74">
    <cellStyle name="20% - Accent1" xfId="27" builtinId="30" hidden="1" customBuiltin="1"/>
    <cellStyle name="20% - Accent2" xfId="31" builtinId="34" hidden="1"/>
    <cellStyle name="20% - Accent3" xfId="35" builtinId="38" hidden="1"/>
    <cellStyle name="20% - Accent4" xfId="39" builtinId="42" hidden="1"/>
    <cellStyle name="20% - Accent5" xfId="43" builtinId="46" hidden="1"/>
    <cellStyle name="20% - Accent6" xfId="47" builtinId="50" hidden="1"/>
    <cellStyle name="40% - Accent1" xfId="28" builtinId="31" hidden="1"/>
    <cellStyle name="40% - Accent2" xfId="32" builtinId="35" hidden="1"/>
    <cellStyle name="40% - Accent3" xfId="36" builtinId="39" hidden="1"/>
    <cellStyle name="40% - Accent4" xfId="40" builtinId="43" hidden="1"/>
    <cellStyle name="40% - Accent5" xfId="44" builtinId="47" hidden="1"/>
    <cellStyle name="40% - Accent6" xfId="48" builtinId="51" hidden="1"/>
    <cellStyle name="60% - Accent1" xfId="29" builtinId="32" hidden="1"/>
    <cellStyle name="60% - Accent2" xfId="33" builtinId="36" hidden="1"/>
    <cellStyle name="60% - Accent3" xfId="37" builtinId="40" hidden="1"/>
    <cellStyle name="60% - Accent4" xfId="41" builtinId="44" hidden="1"/>
    <cellStyle name="60% - Accent5" xfId="45" builtinId="48" hidden="1"/>
    <cellStyle name="60% - Accent6" xfId="49" builtinId="52" hidden="1"/>
    <cellStyle name="Accent1" xfId="26" builtinId="29" hidden="1"/>
    <cellStyle name="Accent2" xfId="30" builtinId="33" hidden="1"/>
    <cellStyle name="Accent3" xfId="34" builtinId="37" hidden="1"/>
    <cellStyle name="Accent4" xfId="38" builtinId="41" hidden="1"/>
    <cellStyle name="Accent5" xfId="42" builtinId="45" hidden="1"/>
    <cellStyle name="Accent6" xfId="46" builtinId="49" hidden="1"/>
    <cellStyle name="Bad" xfId="17" builtinId="27" hidden="1"/>
    <cellStyle name="Check Cell" xfId="22" builtinId="23" customBuiltin="1"/>
    <cellStyle name="Comma" xfId="6" builtinId="3" hidden="1"/>
    <cellStyle name="Comma [0]" xfId="7" builtinId="6" hidden="1"/>
    <cellStyle name="Currency" xfId="8" builtinId="4" hidden="1"/>
    <cellStyle name="Currency [0]" xfId="9" builtinId="7" hidden="1"/>
    <cellStyle name="Decimal-1" xfId="69" xr:uid="{80199F9F-A01F-ED4D-8FEC-1FDE8A150824}"/>
    <cellStyle name="Decimal-10" xfId="70" xr:uid="{120B03C4-1E7D-6E4F-A373-A7242314CC26}"/>
    <cellStyle name="Decimal-2" xfId="61" xr:uid="{D526A742-B425-8841-9BEF-BE8F1CB28FBB}"/>
    <cellStyle name="Decimal-4" xfId="65" xr:uid="{3B15CE02-CB89-4F43-A782-F78E2B1DFDAB}"/>
    <cellStyle name="Decimal-6" xfId="59" xr:uid="{C51DC493-176F-BA40-A095-A7A09B0D7FEA}"/>
    <cellStyle name="Estimated" xfId="4" xr:uid="{38062CB6-EF4B-CF41-85AF-D72FF9707668}"/>
    <cellStyle name="Estimated 2" xfId="60" xr:uid="{70EB635C-499E-124C-B0FB-EF3D539D3355}"/>
    <cellStyle name="Estimated 3" xfId="64" xr:uid="{57F4DEDB-8F17-F640-93AE-96E2C0F0CA9E}"/>
    <cellStyle name="Explanatory Text" xfId="24" builtinId="53" hidden="1"/>
    <cellStyle name="Good" xfId="16" builtinId="26" hidden="1"/>
    <cellStyle name="Heading 1" xfId="12" builtinId="16" hidden="1"/>
    <cellStyle name="Heading 2" xfId="13" builtinId="17" hidden="1"/>
    <cellStyle name="Heading 3" xfId="14" builtinId="18" hidden="1"/>
    <cellStyle name="Heading 4" xfId="15" builtinId="19" hidden="1"/>
    <cellStyle name="Hyperlink" xfId="2" builtinId="8" hidden="1"/>
    <cellStyle name="Hyperlink" xfId="54" builtinId="8" hidden="1"/>
    <cellStyle name="Input" xfId="19" builtinId="20" hidden="1"/>
    <cellStyle name="Linked Cell" xfId="21" builtinId="24" hidden="1"/>
    <cellStyle name="Neutral" xfId="18" builtinId="28" hidden="1"/>
    <cellStyle name="Normal" xfId="0" builtinId="0" customBuiltin="1"/>
    <cellStyle name="Normal 2" xfId="1" xr:uid="{6518068D-7F63-BB47-8624-9E754A647162}"/>
    <cellStyle name="Normal 3" xfId="3" xr:uid="{FD7BBF8A-3A79-CC46-92E9-540F981CCC7D}"/>
    <cellStyle name="Note" xfId="23" builtinId="10" hidden="1"/>
    <cellStyle name="Number" xfId="55" xr:uid="{5C13E065-72F8-3E45-9DB1-A89D31B8B255}"/>
    <cellStyle name="Number 2" xfId="63" xr:uid="{4075E8AD-9477-A54D-8859-AAFD39C97D31}"/>
    <cellStyle name="Number 2 2" xfId="68" xr:uid="{B34CEF29-9EA8-BA4D-89DA-81A85FF8EDD5}"/>
    <cellStyle name="Output" xfId="20" builtinId="21" hidden="1"/>
    <cellStyle name="Percent" xfId="10" builtinId="5" hidden="1" customBuiltin="1"/>
    <cellStyle name="Percent" xfId="50" builtinId="5" customBuiltin="1"/>
    <cellStyle name="Percent-2" xfId="62" xr:uid="{0649F27B-D6C7-8E43-9962-342F00506F29}"/>
    <cellStyle name="Percent-2 2" xfId="71" xr:uid="{848AA2DA-84A5-0B4C-A8DC-9B7070CB2819}"/>
    <cellStyle name="Sub-title" xfId="56" xr:uid="{515D02F9-C424-0749-A2F2-AE42248D9FF3}"/>
    <cellStyle name="Sub-title 2" xfId="67" xr:uid="{009B8077-EB8A-9044-8678-3F8AFB90F5AD}"/>
    <cellStyle name="Sub-title 2 2" xfId="66" xr:uid="{46DAE50F-3207-334C-AB7D-310EC7752BF4}"/>
    <cellStyle name="Text Centre" xfId="52" xr:uid="{EF003E5B-098A-5F4E-91C9-5340529FBA44}"/>
    <cellStyle name="Text Centre 2" xfId="73" xr:uid="{ABAEC4D1-A07C-BB41-9F5A-B4964DAAD449}"/>
    <cellStyle name="Text Left" xfId="51" xr:uid="{4561F0F6-4880-BA48-899A-5D67000CD77E}"/>
    <cellStyle name="Text Left 2" xfId="72" xr:uid="{14B2B18A-011E-FB40-90C3-99FE335E1B59}"/>
    <cellStyle name="Text Right" xfId="57" xr:uid="{30D929E0-F7E1-414C-82D5-3CF792823DD5}"/>
    <cellStyle name="Title" xfId="11" builtinId="15" hidden="1"/>
    <cellStyle name="Title" xfId="53" builtinId="15" customBuiltin="1"/>
    <cellStyle name="Title 2" xfId="58" xr:uid="{C482161D-5F8B-AD4E-86F8-CD52029982A5}"/>
    <cellStyle name="Total" xfId="25" builtinId="25" hidden="1"/>
    <cellStyle name="Warning Text" xfId="5" builtinId="11" hidden="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1100</xdr:row>
      <xdr:rowOff>0</xdr:rowOff>
    </xdr:from>
    <xdr:ext cx="0" cy="169544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DA676AFF-0A2E-9E48-9677-FDE09E277615}"/>
            </a:ext>
          </a:extLst>
        </xdr:cNvPr>
        <xdr:cNvSpPr/>
      </xdr:nvSpPr>
      <xdr:spPr>
        <a:xfrm>
          <a:off x="7200900" y="562571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4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1100</xdr:row>
      <xdr:rowOff>0</xdr:rowOff>
    </xdr:from>
    <xdr:ext cx="0" cy="169544"/>
    <xdr:sp macro="" textlink="">
      <xdr:nvSpPr>
        <xdr:cNvPr id="3" name="Shape 7">
          <a:extLst>
            <a:ext uri="{FF2B5EF4-FFF2-40B4-BE49-F238E27FC236}">
              <a16:creationId xmlns:a16="http://schemas.microsoft.com/office/drawing/2014/main" id="{F1979DA3-2F66-2747-8F30-C4EC2D3462DE}"/>
            </a:ext>
          </a:extLst>
        </xdr:cNvPr>
        <xdr:cNvSpPr/>
      </xdr:nvSpPr>
      <xdr:spPr>
        <a:xfrm>
          <a:off x="7200900" y="562571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3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1100</xdr:row>
      <xdr:rowOff>0</xdr:rowOff>
    </xdr:from>
    <xdr:ext cx="0" cy="169544"/>
    <xdr:sp macro="" textlink="">
      <xdr:nvSpPr>
        <xdr:cNvPr id="4" name="Shape 6">
          <a:extLst>
            <a:ext uri="{FF2B5EF4-FFF2-40B4-BE49-F238E27FC236}">
              <a16:creationId xmlns:a16="http://schemas.microsoft.com/office/drawing/2014/main" id="{91DDB7F6-3B38-6C48-8ABC-C981EDCD11E8}"/>
            </a:ext>
          </a:extLst>
        </xdr:cNvPr>
        <xdr:cNvSpPr/>
      </xdr:nvSpPr>
      <xdr:spPr>
        <a:xfrm>
          <a:off x="7200900" y="562571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4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1100</xdr:row>
      <xdr:rowOff>0</xdr:rowOff>
    </xdr:from>
    <xdr:ext cx="0" cy="169544"/>
    <xdr:sp macro="" textlink="">
      <xdr:nvSpPr>
        <xdr:cNvPr id="5" name="Shape 7">
          <a:extLst>
            <a:ext uri="{FF2B5EF4-FFF2-40B4-BE49-F238E27FC236}">
              <a16:creationId xmlns:a16="http://schemas.microsoft.com/office/drawing/2014/main" id="{D99D7904-4144-4945-B43D-BF642CA04CEE}"/>
            </a:ext>
          </a:extLst>
        </xdr:cNvPr>
        <xdr:cNvSpPr/>
      </xdr:nvSpPr>
      <xdr:spPr>
        <a:xfrm>
          <a:off x="7200900" y="562571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3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28</xdr:row>
      <xdr:rowOff>0</xdr:rowOff>
    </xdr:from>
    <xdr:ext cx="0" cy="169544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9BC3549B-379A-1248-8B2D-CA1F35F4AFB2}"/>
            </a:ext>
          </a:extLst>
        </xdr:cNvPr>
        <xdr:cNvSpPr/>
      </xdr:nvSpPr>
      <xdr:spPr>
        <a:xfrm>
          <a:off x="12573000" y="1708531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4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639</xdr:row>
      <xdr:rowOff>0</xdr:rowOff>
    </xdr:from>
    <xdr:ext cx="0" cy="169544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B4DF5E11-61D8-CF4F-BD15-5A9F355C470E}"/>
            </a:ext>
          </a:extLst>
        </xdr:cNvPr>
        <xdr:cNvSpPr/>
      </xdr:nvSpPr>
      <xdr:spPr>
        <a:xfrm>
          <a:off x="7607300" y="2777871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4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7</xdr:col>
      <xdr:colOff>0</xdr:colOff>
      <xdr:row>639</xdr:row>
      <xdr:rowOff>0</xdr:rowOff>
    </xdr:from>
    <xdr:ext cx="0" cy="169544"/>
    <xdr:sp macro="" textlink="">
      <xdr:nvSpPr>
        <xdr:cNvPr id="3" name="Shape 7">
          <a:extLst>
            <a:ext uri="{FF2B5EF4-FFF2-40B4-BE49-F238E27FC236}">
              <a16:creationId xmlns:a16="http://schemas.microsoft.com/office/drawing/2014/main" id="{79C13330-FA9E-874C-AA61-8C6CCAA16470}"/>
            </a:ext>
          </a:extLst>
        </xdr:cNvPr>
        <xdr:cNvSpPr/>
      </xdr:nvSpPr>
      <xdr:spPr>
        <a:xfrm>
          <a:off x="7607300" y="2777871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3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7</xdr:col>
      <xdr:colOff>0</xdr:colOff>
      <xdr:row>639</xdr:row>
      <xdr:rowOff>0</xdr:rowOff>
    </xdr:from>
    <xdr:ext cx="0" cy="169544"/>
    <xdr:sp macro="" textlink="">
      <xdr:nvSpPr>
        <xdr:cNvPr id="4" name="Shape 6">
          <a:extLst>
            <a:ext uri="{FF2B5EF4-FFF2-40B4-BE49-F238E27FC236}">
              <a16:creationId xmlns:a16="http://schemas.microsoft.com/office/drawing/2014/main" id="{35A40833-2FA5-F94E-8DC3-A16AF256C556}"/>
            </a:ext>
          </a:extLst>
        </xdr:cNvPr>
        <xdr:cNvSpPr/>
      </xdr:nvSpPr>
      <xdr:spPr>
        <a:xfrm>
          <a:off x="7607300" y="2777871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4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7</xdr:col>
      <xdr:colOff>0</xdr:colOff>
      <xdr:row>639</xdr:row>
      <xdr:rowOff>0</xdr:rowOff>
    </xdr:from>
    <xdr:ext cx="0" cy="169544"/>
    <xdr:sp macro="" textlink="">
      <xdr:nvSpPr>
        <xdr:cNvPr id="5" name="Shape 7">
          <a:extLst>
            <a:ext uri="{FF2B5EF4-FFF2-40B4-BE49-F238E27FC236}">
              <a16:creationId xmlns:a16="http://schemas.microsoft.com/office/drawing/2014/main" id="{445D5DF3-FFAA-F24F-B8F9-78B3EF8E4AD3}"/>
            </a:ext>
          </a:extLst>
        </xdr:cNvPr>
        <xdr:cNvSpPr/>
      </xdr:nvSpPr>
      <xdr:spPr>
        <a:xfrm>
          <a:off x="7607300" y="2777871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3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me/Files/UoT-PhD/Research/00-References/Alberta/Transmission/SLIVER%20model%20inputs%20-%20AB-4-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ICHARD HENDRIKS" id="{446E5950-9F48-FA4A-8DC5-5822B02F2206}" userId="95c2888d3a41431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0-10-26T01:06:28.94" personId="{446E5950-9F48-FA4A-8DC5-5822B02F2206}" id="{28A5203F-651F-7C45-901C-C5DCBEFE140B}">
    <text>This column was required due to HQ method for determining effective capacity.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3DD5-0255-E340-BFB6-28C08C4EA6CD}">
  <sheetPr codeName="Sheet1"/>
  <dimension ref="A1:C28"/>
  <sheetViews>
    <sheetView workbookViewId="0">
      <selection activeCell="H16" sqref="H16"/>
    </sheetView>
  </sheetViews>
  <sheetFormatPr defaultColWidth="10.83203125" defaultRowHeight="15.7"/>
  <cols>
    <col min="1" max="1" width="4.83203125" style="6" customWidth="1"/>
    <col min="2" max="2" width="21.6640625" style="6" customWidth="1"/>
    <col min="3" max="3" width="10.83203125" style="6"/>
    <col min="4" max="16384" width="10.83203125" style="57"/>
  </cols>
  <sheetData>
    <row r="1" spans="1:3" s="13" customFormat="1" ht="20.7">
      <c r="A1" s="13" t="s">
        <v>88</v>
      </c>
      <c r="B1" s="13" t="s">
        <v>27</v>
      </c>
    </row>
    <row r="2" spans="1:3" s="6" customFormat="1"/>
    <row r="3" spans="1:3" s="8" customFormat="1" ht="18">
      <c r="B3" s="2" t="s">
        <v>1942</v>
      </c>
      <c r="C3" s="2" t="s">
        <v>1939</v>
      </c>
    </row>
    <row r="4" spans="1:3" s="8" customFormat="1" ht="18">
      <c r="B4" s="2" t="s">
        <v>1940</v>
      </c>
      <c r="C4" s="2" t="s">
        <v>1941</v>
      </c>
    </row>
    <row r="5" spans="1:3" s="8" customFormat="1" ht="18">
      <c r="B5" s="2" t="s">
        <v>2051</v>
      </c>
      <c r="C5" s="2" t="s">
        <v>2052</v>
      </c>
    </row>
    <row r="6" spans="1:3" s="8" customFormat="1" ht="18">
      <c r="B6" s="2" t="s">
        <v>705</v>
      </c>
      <c r="C6" s="2" t="s">
        <v>706</v>
      </c>
    </row>
    <row r="7" spans="1:3" s="8" customFormat="1" ht="18">
      <c r="B7" s="2" t="s">
        <v>707</v>
      </c>
      <c r="C7" s="2" t="s">
        <v>708</v>
      </c>
    </row>
    <row r="8" spans="1:3" s="8" customFormat="1" ht="18">
      <c r="B8" s="2" t="s">
        <v>709</v>
      </c>
      <c r="C8" s="2" t="s">
        <v>710</v>
      </c>
    </row>
    <row r="9" spans="1:3" s="8" customFormat="1" ht="18">
      <c r="B9" s="2" t="s">
        <v>711</v>
      </c>
      <c r="C9" s="2" t="s">
        <v>712</v>
      </c>
    </row>
    <row r="10" spans="1:3" s="8" customFormat="1" ht="18">
      <c r="B10" s="8" t="s">
        <v>23</v>
      </c>
      <c r="C10" s="8" t="s">
        <v>26</v>
      </c>
    </row>
    <row r="11" spans="1:3" s="8" customFormat="1" ht="18">
      <c r="B11" s="8" t="s">
        <v>2104</v>
      </c>
      <c r="C11" s="8" t="s">
        <v>2105</v>
      </c>
    </row>
    <row r="12" spans="1:3" s="8" customFormat="1" ht="18">
      <c r="B12" s="8" t="s">
        <v>2106</v>
      </c>
      <c r="C12" s="8" t="s">
        <v>2107</v>
      </c>
    </row>
    <row r="13" spans="1:3" s="8" customFormat="1" ht="18">
      <c r="B13" s="2" t="s">
        <v>43</v>
      </c>
      <c r="C13" s="2" t="s">
        <v>44</v>
      </c>
    </row>
    <row r="14" spans="1:3" s="32" customFormat="1" ht="18">
      <c r="A14" s="8"/>
      <c r="B14" s="2" t="s">
        <v>713</v>
      </c>
      <c r="C14" s="2" t="s">
        <v>714</v>
      </c>
    </row>
    <row r="15" spans="1:3" s="32" customFormat="1" ht="18">
      <c r="A15" s="8"/>
      <c r="B15" s="2" t="s">
        <v>715</v>
      </c>
      <c r="C15" s="2" t="s">
        <v>716</v>
      </c>
    </row>
    <row r="16" spans="1:3" s="8" customFormat="1" ht="18">
      <c r="B16" s="2" t="s">
        <v>717</v>
      </c>
      <c r="C16" s="2" t="s">
        <v>718</v>
      </c>
    </row>
    <row r="17" spans="1:3" s="8" customFormat="1" ht="18">
      <c r="B17" s="2" t="s">
        <v>719</v>
      </c>
      <c r="C17" s="2" t="s">
        <v>720</v>
      </c>
    </row>
    <row r="18" spans="1:3" s="8" customFormat="1" ht="18">
      <c r="B18" s="2" t="s">
        <v>721</v>
      </c>
      <c r="C18" s="2" t="s">
        <v>722</v>
      </c>
    </row>
    <row r="19" spans="1:3" s="8" customFormat="1" ht="18">
      <c r="B19" s="8" t="s">
        <v>1997</v>
      </c>
      <c r="C19" s="8" t="s">
        <v>1998</v>
      </c>
    </row>
    <row r="20" spans="1:3" s="8" customFormat="1" ht="18"/>
    <row r="21" spans="1:3" s="32" customFormat="1" ht="18">
      <c r="A21" s="8"/>
      <c r="B21" s="39"/>
      <c r="C21" s="2" t="s">
        <v>723</v>
      </c>
    </row>
    <row r="22" spans="1:3" s="32" customFormat="1" ht="18">
      <c r="A22" s="8"/>
      <c r="B22" s="41"/>
      <c r="C22" s="2" t="s">
        <v>2053</v>
      </c>
    </row>
    <row r="23" spans="1:3" s="32" customFormat="1" ht="18">
      <c r="A23" s="8"/>
      <c r="B23" s="40"/>
      <c r="C23" s="2" t="s">
        <v>724</v>
      </c>
    </row>
    <row r="24" spans="1:3" s="32" customFormat="1" ht="18">
      <c r="A24" s="8"/>
      <c r="B24" s="251">
        <v>27</v>
      </c>
      <c r="C24" s="2" t="s">
        <v>60</v>
      </c>
    </row>
    <row r="25" spans="1:3" s="32" customFormat="1" ht="18">
      <c r="A25" s="8"/>
      <c r="B25" s="8"/>
      <c r="C25" s="2" t="s">
        <v>2054</v>
      </c>
    </row>
    <row r="26" spans="1:3" s="32" customFormat="1" ht="18">
      <c r="A26" s="8"/>
      <c r="B26" s="8"/>
      <c r="C26" s="2"/>
    </row>
    <row r="27" spans="1:3" s="32" customFormat="1" ht="18">
      <c r="A27" s="8"/>
      <c r="B27" s="2" t="s">
        <v>725</v>
      </c>
      <c r="C27" s="8"/>
    </row>
    <row r="28" spans="1:3" ht="18">
      <c r="B28" s="2" t="s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C75F-0BC6-A644-9048-F61F36334AB2}">
  <sheetPr codeName="Sheet17"/>
  <dimension ref="A1:AK37"/>
  <sheetViews>
    <sheetView zoomScaleNormal="100" workbookViewId="0">
      <pane xSplit="3" ySplit="3" topLeftCell="D4" activePane="bottomRight" state="frozen"/>
      <selection pane="topRight" activeCell="C1" sqref="C1"/>
      <selection pane="bottomLeft" activeCell="A2" sqref="A2"/>
      <selection pane="bottomRight" activeCell="E23" sqref="E23"/>
    </sheetView>
  </sheetViews>
  <sheetFormatPr defaultColWidth="10.83203125" defaultRowHeight="18"/>
  <cols>
    <col min="1" max="1" width="4.83203125" style="2" customWidth="1"/>
    <col min="2" max="2" width="63.5" style="2" customWidth="1"/>
    <col min="3" max="3" width="13.5" style="161" customWidth="1"/>
    <col min="4" max="4" width="120.83203125" style="162" customWidth="1"/>
    <col min="5" max="5" width="134.83203125" style="163" customWidth="1"/>
    <col min="6" max="7" width="57.6640625" style="163" customWidth="1"/>
    <col min="8" max="8" width="100.83203125" style="163" customWidth="1"/>
    <col min="9" max="16384" width="10.83203125" style="2"/>
  </cols>
  <sheetData>
    <row r="1" spans="1:8" ht="20.7">
      <c r="A1" s="38" t="s">
        <v>88</v>
      </c>
      <c r="B1" s="13" t="s">
        <v>1992</v>
      </c>
    </row>
    <row r="2" spans="1:8" s="138" customFormat="1" ht="15.7"/>
    <row r="3" spans="1:8" s="155" customFormat="1" ht="20.7">
      <c r="B3" s="11" t="s">
        <v>1678</v>
      </c>
      <c r="C3" s="11" t="s">
        <v>1679</v>
      </c>
      <c r="D3" s="11" t="s">
        <v>1680</v>
      </c>
      <c r="E3" s="11" t="s">
        <v>1681</v>
      </c>
      <c r="F3" s="11" t="s">
        <v>1682</v>
      </c>
      <c r="G3" s="11" t="s">
        <v>1683</v>
      </c>
      <c r="H3" s="11" t="s">
        <v>32</v>
      </c>
    </row>
    <row r="4" spans="1:8" s="156" customFormat="1">
      <c r="B4" s="166" t="s">
        <v>1696</v>
      </c>
      <c r="C4" s="79">
        <v>2019</v>
      </c>
      <c r="D4" s="12" t="s">
        <v>1697</v>
      </c>
      <c r="E4" s="12" t="s">
        <v>1698</v>
      </c>
      <c r="F4" s="12"/>
      <c r="G4" s="12" t="s">
        <v>349</v>
      </c>
      <c r="H4" s="12"/>
    </row>
    <row r="5" spans="1:8">
      <c r="B5" s="167" t="s">
        <v>1684</v>
      </c>
      <c r="C5" s="79">
        <v>2019</v>
      </c>
      <c r="D5" s="12" t="s">
        <v>1751</v>
      </c>
      <c r="E5" s="12" t="s">
        <v>1752</v>
      </c>
      <c r="F5" s="12"/>
      <c r="G5" s="12" t="s">
        <v>349</v>
      </c>
      <c r="H5" s="12"/>
    </row>
    <row r="6" spans="1:8">
      <c r="B6" s="173" t="s">
        <v>1691</v>
      </c>
      <c r="C6" s="79">
        <v>2019</v>
      </c>
      <c r="D6" s="12" t="s">
        <v>1878</v>
      </c>
      <c r="E6" s="12" t="s">
        <v>1879</v>
      </c>
      <c r="F6" s="12"/>
      <c r="G6" s="12" t="s">
        <v>349</v>
      </c>
      <c r="H6" s="12"/>
    </row>
    <row r="7" spans="1:8" ht="36">
      <c r="B7" s="177" t="s">
        <v>1688</v>
      </c>
      <c r="C7" s="79">
        <v>2014</v>
      </c>
      <c r="D7" s="12" t="s">
        <v>1915</v>
      </c>
      <c r="E7" s="12" t="s">
        <v>1916</v>
      </c>
      <c r="F7" s="12"/>
      <c r="G7" s="12" t="s">
        <v>349</v>
      </c>
      <c r="H7" s="12"/>
    </row>
    <row r="8" spans="1:8" s="156" customFormat="1">
      <c r="B8" s="76" t="s">
        <v>1717</v>
      </c>
      <c r="C8" s="79">
        <v>2019</v>
      </c>
      <c r="D8" s="12" t="s">
        <v>1718</v>
      </c>
      <c r="E8" s="12" t="s">
        <v>1719</v>
      </c>
      <c r="F8" s="12"/>
      <c r="G8" s="12" t="s">
        <v>1708</v>
      </c>
      <c r="H8" s="12"/>
    </row>
    <row r="9" spans="1:8">
      <c r="B9" s="86" t="s">
        <v>2079</v>
      </c>
      <c r="C9" s="30">
        <v>2020</v>
      </c>
      <c r="D9" s="12"/>
      <c r="E9" s="12"/>
      <c r="F9" s="12"/>
      <c r="G9" s="12"/>
      <c r="H9" s="12"/>
    </row>
    <row r="10" spans="1:8">
      <c r="B10" s="194" t="s">
        <v>1926</v>
      </c>
      <c r="C10" s="192"/>
      <c r="D10" s="186"/>
      <c r="E10" s="186"/>
      <c r="F10" s="186"/>
      <c r="G10" s="186"/>
      <c r="H10" s="186"/>
    </row>
    <row r="11" spans="1:8" s="156" customFormat="1">
      <c r="B11" s="189" t="s">
        <v>1910</v>
      </c>
      <c r="C11" s="79">
        <v>2019</v>
      </c>
      <c r="D11" s="12" t="s">
        <v>1911</v>
      </c>
      <c r="E11" s="12" t="s">
        <v>1912</v>
      </c>
      <c r="F11" s="12"/>
      <c r="G11" s="12"/>
      <c r="H11" s="12"/>
    </row>
    <row r="12" spans="1:8" s="156" customFormat="1">
      <c r="B12" s="196" t="s">
        <v>1684</v>
      </c>
      <c r="C12" s="79">
        <v>2006</v>
      </c>
      <c r="D12" s="12" t="s">
        <v>1931</v>
      </c>
      <c r="E12" s="12" t="s">
        <v>1932</v>
      </c>
      <c r="F12" s="12"/>
      <c r="G12" s="12" t="s">
        <v>349</v>
      </c>
      <c r="H12" s="12"/>
    </row>
    <row r="13" spans="1:8" s="156" customFormat="1">
      <c r="B13" s="223" t="s">
        <v>1691</v>
      </c>
      <c r="C13" s="79">
        <v>2020</v>
      </c>
      <c r="D13" s="12" t="s">
        <v>1978</v>
      </c>
      <c r="E13" s="12" t="s">
        <v>1979</v>
      </c>
      <c r="F13" s="12"/>
      <c r="G13" s="12" t="s">
        <v>349</v>
      </c>
      <c r="H13" s="12"/>
    </row>
    <row r="14" spans="1:8">
      <c r="B14" s="191" t="s">
        <v>1919</v>
      </c>
      <c r="C14" s="192">
        <v>2020</v>
      </c>
      <c r="D14" s="186" t="s">
        <v>1920</v>
      </c>
      <c r="E14" s="186" t="s">
        <v>1921</v>
      </c>
      <c r="F14" s="186"/>
      <c r="G14" s="186" t="s">
        <v>1922</v>
      </c>
      <c r="H14" s="186"/>
    </row>
    <row r="15" spans="1:8">
      <c r="B15" s="193" t="s">
        <v>1923</v>
      </c>
      <c r="C15" s="192">
        <v>2019</v>
      </c>
      <c r="D15" s="186" t="s">
        <v>1924</v>
      </c>
      <c r="E15" s="186" t="s">
        <v>1925</v>
      </c>
      <c r="F15" s="186"/>
      <c r="G15" s="186" t="s">
        <v>1922</v>
      </c>
      <c r="H15" s="186"/>
    </row>
    <row r="16" spans="1:8">
      <c r="B16" s="231"/>
      <c r="C16" s="192"/>
      <c r="D16" s="186"/>
      <c r="E16" s="186"/>
      <c r="F16" s="186"/>
      <c r="G16" s="186"/>
      <c r="H16" s="186"/>
    </row>
    <row r="17" spans="1:19">
      <c r="B17" s="232" t="s">
        <v>1684</v>
      </c>
      <c r="C17" s="192">
        <v>2020</v>
      </c>
      <c r="D17" s="186" t="s">
        <v>2025</v>
      </c>
      <c r="E17" s="186" t="s">
        <v>2026</v>
      </c>
      <c r="F17" s="186"/>
      <c r="G17" s="186"/>
      <c r="H17" s="186"/>
    </row>
    <row r="18" spans="1:19" s="156" customFormat="1">
      <c r="B18" s="59" t="s">
        <v>1684</v>
      </c>
      <c r="C18" s="79">
        <v>2019</v>
      </c>
      <c r="D18" s="12" t="s">
        <v>999</v>
      </c>
      <c r="E18" s="12" t="s">
        <v>1687</v>
      </c>
      <c r="F18" s="12"/>
      <c r="G18" s="12" t="s">
        <v>349</v>
      </c>
      <c r="H18" s="12"/>
    </row>
    <row r="19" spans="1:19" s="156" customFormat="1">
      <c r="B19" s="63" t="s">
        <v>1691</v>
      </c>
      <c r="C19" s="79">
        <v>2019</v>
      </c>
      <c r="D19" s="12" t="s">
        <v>1692</v>
      </c>
      <c r="E19" s="12" t="s">
        <v>2073</v>
      </c>
      <c r="F19" s="12"/>
      <c r="G19" s="12" t="s">
        <v>349</v>
      </c>
      <c r="H19" s="12"/>
    </row>
    <row r="20" spans="1:19">
      <c r="B20" s="159" t="s">
        <v>1705</v>
      </c>
      <c r="C20" s="79">
        <v>2019</v>
      </c>
      <c r="D20" s="12" t="s">
        <v>1706</v>
      </c>
      <c r="E20" s="12" t="s">
        <v>1707</v>
      </c>
      <c r="F20" s="12"/>
      <c r="G20" s="12" t="s">
        <v>1708</v>
      </c>
      <c r="H20" s="12"/>
    </row>
    <row r="21" spans="1:19" s="156" customFormat="1">
      <c r="B21" s="65" t="s">
        <v>1702</v>
      </c>
      <c r="C21" s="79">
        <v>2019</v>
      </c>
      <c r="D21" s="12" t="s">
        <v>1703</v>
      </c>
      <c r="E21" s="12" t="s">
        <v>1704</v>
      </c>
      <c r="F21" s="12"/>
      <c r="G21" s="12" t="s">
        <v>349</v>
      </c>
      <c r="H21" s="12"/>
    </row>
    <row r="22" spans="1:19" s="156" customFormat="1">
      <c r="B22" s="68" t="s">
        <v>1699</v>
      </c>
      <c r="C22" s="79">
        <v>2019</v>
      </c>
      <c r="D22" s="12" t="s">
        <v>1700</v>
      </c>
      <c r="E22" s="12" t="s">
        <v>1701</v>
      </c>
      <c r="F22" s="12"/>
      <c r="G22" s="12" t="s">
        <v>349</v>
      </c>
      <c r="H22" s="12"/>
    </row>
    <row r="23" spans="1:19" s="156" customFormat="1">
      <c r="A23" s="296"/>
      <c r="B23" s="157" t="s">
        <v>1688</v>
      </c>
      <c r="C23" s="79">
        <v>2019</v>
      </c>
      <c r="D23" s="12" t="s">
        <v>1689</v>
      </c>
      <c r="E23" s="12" t="s">
        <v>1690</v>
      </c>
      <c r="F23" s="12"/>
      <c r="G23" s="12" t="s">
        <v>349</v>
      </c>
      <c r="H23" s="12"/>
    </row>
    <row r="24" spans="1:19" s="57" customFormat="1">
      <c r="B24" s="90" t="s">
        <v>1709</v>
      </c>
      <c r="C24" s="79">
        <v>2019</v>
      </c>
      <c r="D24" s="12" t="s">
        <v>1710</v>
      </c>
      <c r="E24" s="12" t="s">
        <v>1711</v>
      </c>
      <c r="F24" s="12"/>
      <c r="G24" s="12" t="s">
        <v>1708</v>
      </c>
      <c r="H24" s="12"/>
      <c r="K24" s="2"/>
      <c r="L24" s="2"/>
      <c r="M24" s="2"/>
      <c r="N24" s="2"/>
      <c r="O24" s="2"/>
      <c r="P24" s="2"/>
      <c r="Q24" s="2"/>
      <c r="R24" s="2"/>
      <c r="S24" s="18"/>
    </row>
    <row r="25" spans="1:19" s="156" customFormat="1">
      <c r="B25" s="158" t="s">
        <v>1693</v>
      </c>
      <c r="C25" s="79">
        <v>2017</v>
      </c>
      <c r="D25" s="12" t="s">
        <v>1694</v>
      </c>
      <c r="E25" s="12" t="s">
        <v>1695</v>
      </c>
      <c r="F25" s="12"/>
      <c r="G25" s="12" t="s">
        <v>349</v>
      </c>
      <c r="H25" s="12"/>
    </row>
    <row r="26" spans="1:19">
      <c r="B26" s="129" t="s">
        <v>826</v>
      </c>
      <c r="C26" s="79">
        <v>2019</v>
      </c>
      <c r="D26" s="12" t="s">
        <v>1712</v>
      </c>
      <c r="E26" s="12" t="s">
        <v>1713</v>
      </c>
      <c r="F26" s="12"/>
      <c r="G26" s="12"/>
      <c r="H26" s="12"/>
    </row>
    <row r="27" spans="1:19" s="156" customFormat="1">
      <c r="B27" s="134" t="s">
        <v>1684</v>
      </c>
      <c r="C27" s="79">
        <v>2009</v>
      </c>
      <c r="D27" s="12" t="s">
        <v>1685</v>
      </c>
      <c r="E27" s="12" t="s">
        <v>1686</v>
      </c>
      <c r="F27" s="12"/>
      <c r="G27" s="12" t="s">
        <v>349</v>
      </c>
      <c r="H27" s="12"/>
    </row>
    <row r="28" spans="1:19">
      <c r="B28" s="160" t="s">
        <v>2077</v>
      </c>
      <c r="C28" s="79">
        <v>2017</v>
      </c>
      <c r="D28" s="60" t="s">
        <v>1714</v>
      </c>
      <c r="E28" s="12"/>
      <c r="F28" s="12"/>
      <c r="G28" s="12" t="s">
        <v>349</v>
      </c>
      <c r="H28" s="12"/>
    </row>
    <row r="29" spans="1:19">
      <c r="B29" s="160" t="s">
        <v>2078</v>
      </c>
      <c r="C29" s="79">
        <v>2020</v>
      </c>
      <c r="D29" s="60" t="s">
        <v>1715</v>
      </c>
      <c r="E29" s="12"/>
      <c r="F29" s="12"/>
      <c r="G29" s="12" t="s">
        <v>349</v>
      </c>
      <c r="H29" s="12"/>
    </row>
    <row r="30" spans="1:19">
      <c r="B30" s="140" t="s">
        <v>1684</v>
      </c>
      <c r="C30" s="79">
        <v>2019</v>
      </c>
      <c r="D30" s="12" t="s">
        <v>2121</v>
      </c>
      <c r="E30" s="12" t="s">
        <v>2120</v>
      </c>
      <c r="F30" s="12"/>
      <c r="G30" s="12"/>
      <c r="H30" s="12"/>
    </row>
    <row r="31" spans="1:19">
      <c r="B31" s="146" t="s">
        <v>1691</v>
      </c>
      <c r="C31" s="79">
        <v>2006</v>
      </c>
      <c r="D31" s="12" t="s">
        <v>1716</v>
      </c>
      <c r="E31" s="12" t="s">
        <v>1677</v>
      </c>
      <c r="F31" s="12"/>
      <c r="G31" s="12" t="s">
        <v>349</v>
      </c>
      <c r="H31" s="12"/>
    </row>
    <row r="32" spans="1:19">
      <c r="B32" s="233" t="s">
        <v>2017</v>
      </c>
      <c r="C32" s="30">
        <v>2017</v>
      </c>
      <c r="D32" s="12" t="s">
        <v>2018</v>
      </c>
      <c r="E32" s="12"/>
      <c r="F32" s="12"/>
      <c r="G32" s="12"/>
      <c r="H32" s="12"/>
    </row>
    <row r="33" spans="2:37">
      <c r="B33" s="234" t="s">
        <v>2019</v>
      </c>
      <c r="C33" s="30">
        <v>2017</v>
      </c>
      <c r="D33" s="12" t="s">
        <v>2020</v>
      </c>
      <c r="E33" s="12" t="s">
        <v>2021</v>
      </c>
      <c r="F33" s="12"/>
      <c r="G33" s="12"/>
      <c r="H33" s="12"/>
    </row>
    <row r="34" spans="2:37">
      <c r="B34" s="235" t="s">
        <v>2022</v>
      </c>
      <c r="C34" s="30">
        <v>1979</v>
      </c>
      <c r="D34" s="12" t="s">
        <v>2023</v>
      </c>
      <c r="E34" s="12" t="s">
        <v>2024</v>
      </c>
      <c r="F34" s="12"/>
      <c r="G34" s="12"/>
      <c r="H34" s="12"/>
    </row>
    <row r="35" spans="2:37">
      <c r="B35" s="236" t="s">
        <v>1684</v>
      </c>
      <c r="C35" s="30">
        <v>2019</v>
      </c>
      <c r="D35" s="12" t="s">
        <v>2121</v>
      </c>
      <c r="E35" s="12" t="s">
        <v>2120</v>
      </c>
      <c r="F35" s="12"/>
      <c r="G35" s="12"/>
      <c r="H35" s="12"/>
    </row>
    <row r="36" spans="2:37">
      <c r="B36" s="284"/>
      <c r="C36" s="30"/>
      <c r="D36" s="12"/>
      <c r="E36" s="12"/>
      <c r="F36" s="12"/>
      <c r="G36" s="12"/>
      <c r="H36" s="12"/>
      <c r="J36" s="171"/>
      <c r="K36" s="27"/>
      <c r="L36" s="19"/>
      <c r="M36" s="27"/>
      <c r="N36" s="27"/>
      <c r="O36" s="27"/>
      <c r="P36" s="27"/>
      <c r="Q36" s="19"/>
      <c r="R36" s="27"/>
      <c r="S36" s="27"/>
      <c r="T36" s="18"/>
      <c r="U36" s="18"/>
      <c r="V36" s="22"/>
      <c r="W36" s="22"/>
      <c r="Y36" s="10"/>
      <c r="AF36" s="4"/>
      <c r="AJ36" s="171"/>
      <c r="AK36" s="171"/>
    </row>
    <row r="37" spans="2:37">
      <c r="B37" s="237" t="s">
        <v>3031</v>
      </c>
      <c r="C37" s="30">
        <v>2021</v>
      </c>
      <c r="D37" s="12" t="s">
        <v>3032</v>
      </c>
      <c r="E37" s="12" t="s">
        <v>3033</v>
      </c>
      <c r="F37" s="12"/>
      <c r="G37" s="12" t="s">
        <v>3034</v>
      </c>
      <c r="H37" s="12"/>
    </row>
  </sheetData>
  <autoFilter ref="B3:H3" xr:uid="{4394770A-2345-D74B-BD81-DB7567B27015}">
    <sortState xmlns:xlrd2="http://schemas.microsoft.com/office/spreadsheetml/2017/richdata2" ref="B4:H206">
      <sortCondition ref="G3:G20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641E-B295-F644-9334-86789D7E4F4E}">
  <sheetPr codeName="Sheet4"/>
  <dimension ref="A1:BC237"/>
  <sheetViews>
    <sheetView tabSelected="1" zoomScaleNormal="100" workbookViewId="0">
      <pane xSplit="2" ySplit="3" topLeftCell="M15" activePane="bottomRight" state="frozen"/>
      <selection pane="topRight" activeCell="C1" sqref="C1"/>
      <selection pane="bottomLeft" activeCell="A4" sqref="A4"/>
      <selection pane="bottomRight" activeCell="Q2" sqref="Q2"/>
    </sheetView>
  </sheetViews>
  <sheetFormatPr defaultColWidth="10.83203125" defaultRowHeight="18"/>
  <cols>
    <col min="1" max="1" width="4.83203125" style="2" customWidth="1"/>
    <col min="2" max="2" width="60.83203125" style="2" customWidth="1"/>
    <col min="3" max="3" width="24.33203125" style="97" customWidth="1"/>
    <col min="4" max="4" width="90.83203125" style="2" customWidth="1"/>
    <col min="5" max="5" width="45.83203125" style="4" customWidth="1"/>
    <col min="6" max="7" width="19.33203125" style="6" customWidth="1"/>
    <col min="8" max="8" width="34.83203125" style="6" customWidth="1"/>
    <col min="9" max="9" width="24.83203125" style="6" customWidth="1"/>
    <col min="10" max="10" width="50.6640625" style="2" customWidth="1"/>
    <col min="11" max="11" width="31" style="2" customWidth="1"/>
    <col min="12" max="12" width="12.83203125" style="2" customWidth="1"/>
    <col min="13" max="14" width="12.83203125" style="4" customWidth="1"/>
    <col min="15" max="15" width="5" style="57" customWidth="1"/>
    <col min="16" max="16" width="20.83203125" style="4" customWidth="1"/>
    <col min="17" max="17" width="20.83203125" style="83" customWidth="1"/>
    <col min="18" max="18" width="15.83203125" style="2" customWidth="1"/>
    <col min="19" max="20" width="15.83203125" style="97" customWidth="1"/>
    <col min="21" max="21" width="18" style="139" customWidth="1"/>
    <col min="22" max="22" width="18" style="6" customWidth="1"/>
    <col min="23" max="23" width="10.83203125" style="2" customWidth="1"/>
    <col min="24" max="24" width="4.83203125" style="57" customWidth="1"/>
    <col min="25" max="37" width="12.6640625" style="138" customWidth="1"/>
    <col min="38" max="38" width="14.83203125" style="138" customWidth="1"/>
    <col min="39" max="39" width="4.83203125" style="138" customWidth="1"/>
    <col min="40" max="43" width="12.6640625" style="138" customWidth="1"/>
    <col min="44" max="44" width="14.33203125" style="138" customWidth="1"/>
    <col min="45" max="45" width="4.83203125" style="138" customWidth="1"/>
    <col min="46" max="46" width="110.83203125" style="2" customWidth="1"/>
    <col min="47" max="47" width="84.1640625" style="2" customWidth="1"/>
    <col min="48" max="16384" width="10.83203125" style="2"/>
  </cols>
  <sheetData>
    <row r="1" spans="1:47" ht="20.7">
      <c r="A1" s="38" t="s">
        <v>88</v>
      </c>
      <c r="B1" s="13" t="s">
        <v>74</v>
      </c>
      <c r="C1" s="263"/>
      <c r="D1" s="15"/>
      <c r="J1" s="97"/>
      <c r="P1" s="43" t="s">
        <v>28</v>
      </c>
      <c r="Q1" s="81"/>
      <c r="R1" s="17"/>
      <c r="S1" s="184"/>
      <c r="T1" s="184"/>
    </row>
    <row r="2" spans="1:47" s="5" customFormat="1" ht="54">
      <c r="A2" s="3"/>
      <c r="B2" s="14" t="s">
        <v>18</v>
      </c>
      <c r="C2" s="14" t="s">
        <v>2108</v>
      </c>
      <c r="D2" s="14" t="s">
        <v>13</v>
      </c>
      <c r="E2" s="14" t="s">
        <v>22</v>
      </c>
      <c r="F2" s="14" t="s">
        <v>14</v>
      </c>
      <c r="G2" s="14" t="s">
        <v>15</v>
      </c>
      <c r="H2" s="14" t="s">
        <v>1943</v>
      </c>
      <c r="I2" s="14" t="s">
        <v>2119</v>
      </c>
      <c r="J2" s="14" t="s">
        <v>1757</v>
      </c>
      <c r="K2" s="14" t="s">
        <v>1758</v>
      </c>
      <c r="L2" s="14" t="s">
        <v>1754</v>
      </c>
      <c r="M2" s="14" t="s">
        <v>17</v>
      </c>
      <c r="N2" s="14" t="s">
        <v>69</v>
      </c>
      <c r="O2" s="57"/>
      <c r="P2" s="14" t="s">
        <v>880</v>
      </c>
      <c r="Q2" s="14" t="s">
        <v>1973</v>
      </c>
      <c r="R2" s="14" t="s">
        <v>16</v>
      </c>
      <c r="S2" s="14" t="s">
        <v>1927</v>
      </c>
      <c r="T2" s="14" t="s">
        <v>1930</v>
      </c>
      <c r="U2" s="14" t="s">
        <v>995</v>
      </c>
      <c r="V2" s="14" t="s">
        <v>38</v>
      </c>
      <c r="W2" s="14" t="s">
        <v>31</v>
      </c>
      <c r="X2" s="57"/>
      <c r="Y2" s="71" t="s">
        <v>1944</v>
      </c>
      <c r="Z2" s="71" t="s">
        <v>1945</v>
      </c>
      <c r="AA2" s="71" t="s">
        <v>1946</v>
      </c>
      <c r="AB2" s="71" t="s">
        <v>1947</v>
      </c>
      <c r="AC2" s="71" t="s">
        <v>1948</v>
      </c>
      <c r="AD2" s="71" t="s">
        <v>1949</v>
      </c>
      <c r="AE2" s="71" t="s">
        <v>1950</v>
      </c>
      <c r="AF2" s="71" t="s">
        <v>1951</v>
      </c>
      <c r="AG2" s="71" t="s">
        <v>1952</v>
      </c>
      <c r="AH2" s="71" t="s">
        <v>1953</v>
      </c>
      <c r="AI2" s="71" t="s">
        <v>1954</v>
      </c>
      <c r="AJ2" s="71" t="s">
        <v>1955</v>
      </c>
      <c r="AK2" s="71" t="s">
        <v>1956</v>
      </c>
      <c r="AL2" s="71" t="s">
        <v>2071</v>
      </c>
      <c r="AM2" s="11"/>
      <c r="AN2" s="71" t="s">
        <v>1958</v>
      </c>
      <c r="AO2" s="71" t="s">
        <v>1959</v>
      </c>
      <c r="AP2" s="71" t="s">
        <v>1960</v>
      </c>
      <c r="AQ2" s="71" t="s">
        <v>1961</v>
      </c>
      <c r="AR2" s="71" t="s">
        <v>1962</v>
      </c>
      <c r="AS2" s="138"/>
      <c r="AT2" s="14" t="s">
        <v>728</v>
      </c>
      <c r="AU2" s="14" t="s">
        <v>32</v>
      </c>
    </row>
    <row r="3" spans="1:47" s="3" customFormat="1" ht="36">
      <c r="B3" s="11"/>
      <c r="C3" s="50"/>
      <c r="D3" s="11"/>
      <c r="E3" s="11"/>
      <c r="F3" s="11"/>
      <c r="G3" s="11"/>
      <c r="H3" s="11"/>
      <c r="I3" s="11"/>
      <c r="J3" s="50"/>
      <c r="K3" s="11"/>
      <c r="L3" s="11" t="s">
        <v>57</v>
      </c>
      <c r="M3" s="11"/>
      <c r="N3" s="11"/>
      <c r="O3" s="57"/>
      <c r="P3" s="11"/>
      <c r="Q3" s="50"/>
      <c r="R3" s="11" t="s">
        <v>19</v>
      </c>
      <c r="S3" s="50"/>
      <c r="T3" s="50" t="s">
        <v>19</v>
      </c>
      <c r="U3" s="50"/>
      <c r="V3" s="11" t="s">
        <v>20</v>
      </c>
      <c r="W3" s="11"/>
      <c r="X3" s="57"/>
      <c r="Y3" s="11" t="s">
        <v>1963</v>
      </c>
      <c r="Z3" s="11" t="s">
        <v>19</v>
      </c>
      <c r="AA3" s="11" t="s">
        <v>19</v>
      </c>
      <c r="AB3" s="11" t="s">
        <v>1052</v>
      </c>
      <c r="AC3" s="11" t="s">
        <v>1052</v>
      </c>
      <c r="AD3" s="11" t="s">
        <v>1964</v>
      </c>
      <c r="AE3" s="11" t="s">
        <v>1964</v>
      </c>
      <c r="AF3" s="11" t="s">
        <v>1965</v>
      </c>
      <c r="AG3" s="11" t="s">
        <v>1965</v>
      </c>
      <c r="AH3" s="11" t="s">
        <v>1966</v>
      </c>
      <c r="AI3" s="45" t="s">
        <v>25</v>
      </c>
      <c r="AJ3" s="11" t="s">
        <v>1052</v>
      </c>
      <c r="AK3" s="11" t="s">
        <v>25</v>
      </c>
      <c r="AL3" s="11" t="s">
        <v>1967</v>
      </c>
      <c r="AM3" s="138"/>
      <c r="AN3" s="11" t="s">
        <v>1968</v>
      </c>
      <c r="AO3" s="11" t="s">
        <v>24</v>
      </c>
      <c r="AP3" s="11" t="s">
        <v>1968</v>
      </c>
      <c r="AQ3" s="213" t="s">
        <v>1013</v>
      </c>
      <c r="AR3" s="11" t="s">
        <v>24</v>
      </c>
      <c r="AS3" s="138"/>
      <c r="AT3" s="56"/>
      <c r="AU3" s="11"/>
    </row>
    <row r="4" spans="1:47" s="3" customFormat="1">
      <c r="B4" s="63" t="s">
        <v>806</v>
      </c>
      <c r="C4" s="30" t="s">
        <v>2942</v>
      </c>
      <c r="D4" s="86" t="s">
        <v>1890</v>
      </c>
      <c r="E4" s="63" t="s">
        <v>806</v>
      </c>
      <c r="F4" s="72">
        <v>46.063899999999997</v>
      </c>
      <c r="G4" s="72">
        <v>-73.255499999999998</v>
      </c>
      <c r="H4" s="30" t="s">
        <v>1040</v>
      </c>
      <c r="I4" s="30" t="s">
        <v>349</v>
      </c>
      <c r="J4" s="147" t="s">
        <v>807</v>
      </c>
      <c r="K4" s="30" t="s">
        <v>2223</v>
      </c>
      <c r="L4" s="271">
        <v>120</v>
      </c>
      <c r="M4" s="103">
        <v>2000</v>
      </c>
      <c r="N4" s="103">
        <v>2100</v>
      </c>
      <c r="O4" s="171"/>
      <c r="P4" s="64" t="s">
        <v>737</v>
      </c>
      <c r="Q4" s="79" t="s">
        <v>2961</v>
      </c>
      <c r="R4" s="107">
        <v>9.9</v>
      </c>
      <c r="S4" s="111">
        <v>0.92500000000000004</v>
      </c>
      <c r="T4" s="142">
        <f t="shared" ref="T4:T35" si="0">R4*S4</f>
        <v>9.1575000000000006</v>
      </c>
      <c r="U4" s="205">
        <f>System!$E$6</f>
        <v>0.85</v>
      </c>
      <c r="V4" s="208">
        <f t="shared" ref="V4:V32" si="1">U4*R4*24*365/1000</f>
        <v>73.715400000000002</v>
      </c>
      <c r="W4" s="42"/>
      <c r="X4" s="171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14"/>
      <c r="AN4" s="172"/>
      <c r="AO4" s="172"/>
      <c r="AP4" s="172"/>
      <c r="AQ4" s="172"/>
      <c r="AR4" s="172"/>
      <c r="AS4" s="171"/>
      <c r="AT4" s="282"/>
      <c r="AU4" s="12"/>
    </row>
    <row r="5" spans="1:47" s="10" customFormat="1">
      <c r="B5" s="63" t="s">
        <v>89</v>
      </c>
      <c r="C5" s="30" t="s">
        <v>2809</v>
      </c>
      <c r="D5" s="86" t="s">
        <v>1888</v>
      </c>
      <c r="E5" s="63" t="s">
        <v>89</v>
      </c>
      <c r="F5" s="132">
        <v>45.479199999999999</v>
      </c>
      <c r="G5" s="132">
        <v>-75.655199999999994</v>
      </c>
      <c r="H5" s="30" t="s">
        <v>1040</v>
      </c>
      <c r="I5" s="30" t="s">
        <v>349</v>
      </c>
      <c r="J5" s="147" t="s">
        <v>1980</v>
      </c>
      <c r="K5" s="79" t="s">
        <v>2555</v>
      </c>
      <c r="L5" s="147">
        <v>120</v>
      </c>
      <c r="M5" s="103">
        <v>2000</v>
      </c>
      <c r="N5" s="103">
        <v>2100</v>
      </c>
      <c r="O5" s="171"/>
      <c r="P5" s="64" t="s">
        <v>63</v>
      </c>
      <c r="Q5" s="79" t="s">
        <v>2961</v>
      </c>
      <c r="R5" s="107">
        <v>16.5</v>
      </c>
      <c r="S5" s="111">
        <v>0.92500000000000004</v>
      </c>
      <c r="T5" s="142">
        <f t="shared" si="0"/>
        <v>15.262500000000001</v>
      </c>
      <c r="U5" s="205">
        <f>System!$E$6</f>
        <v>0.85</v>
      </c>
      <c r="V5" s="208">
        <f t="shared" si="1"/>
        <v>122.85900000000001</v>
      </c>
      <c r="W5" s="42"/>
      <c r="X5" s="171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14"/>
      <c r="AN5" s="172"/>
      <c r="AO5" s="172"/>
      <c r="AP5" s="172"/>
      <c r="AQ5" s="172"/>
      <c r="AR5" s="172"/>
      <c r="AS5" s="171"/>
      <c r="AT5" s="12"/>
      <c r="AU5" s="12"/>
    </row>
    <row r="6" spans="1:47" s="10" customFormat="1">
      <c r="B6" s="63" t="s">
        <v>738</v>
      </c>
      <c r="C6" s="30" t="s">
        <v>2765</v>
      </c>
      <c r="D6" s="76" t="s">
        <v>171</v>
      </c>
      <c r="E6" s="63" t="s">
        <v>738</v>
      </c>
      <c r="F6" s="72">
        <v>49.770899999999997</v>
      </c>
      <c r="G6" s="72">
        <v>-74.856800000000007</v>
      </c>
      <c r="H6" s="30" t="s">
        <v>1014</v>
      </c>
      <c r="I6" s="30" t="s">
        <v>349</v>
      </c>
      <c r="J6" s="147" t="s">
        <v>738</v>
      </c>
      <c r="K6" s="30" t="s">
        <v>2232</v>
      </c>
      <c r="L6" s="271">
        <v>161</v>
      </c>
      <c r="M6" s="103">
        <v>2000</v>
      </c>
      <c r="N6" s="103">
        <v>2100</v>
      </c>
      <c r="O6" s="171"/>
      <c r="P6" s="64" t="s">
        <v>63</v>
      </c>
      <c r="Q6" s="79" t="s">
        <v>2961</v>
      </c>
      <c r="R6" s="107">
        <v>31</v>
      </c>
      <c r="S6" s="111">
        <v>0.92500000000000004</v>
      </c>
      <c r="T6" s="142">
        <f t="shared" si="0"/>
        <v>28.675000000000001</v>
      </c>
      <c r="U6" s="205">
        <f>System!$E$6</f>
        <v>0.85</v>
      </c>
      <c r="V6" s="208">
        <f t="shared" si="1"/>
        <v>230.82599999999999</v>
      </c>
      <c r="W6" s="42"/>
      <c r="X6" s="171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14"/>
      <c r="AN6" s="172"/>
      <c r="AO6" s="172"/>
      <c r="AP6" s="172"/>
      <c r="AQ6" s="172"/>
      <c r="AR6" s="172"/>
      <c r="AS6" s="171"/>
      <c r="AT6" s="12" t="s">
        <v>909</v>
      </c>
      <c r="AU6" s="12"/>
    </row>
    <row r="7" spans="1:47" s="10" customFormat="1">
      <c r="B7" s="63" t="s">
        <v>734</v>
      </c>
      <c r="C7" s="30" t="s">
        <v>2757</v>
      </c>
      <c r="D7" s="86" t="s">
        <v>932</v>
      </c>
      <c r="E7" s="63" t="s">
        <v>735</v>
      </c>
      <c r="F7" s="88">
        <v>45.559244</v>
      </c>
      <c r="G7" s="88">
        <v>-73.617312999999996</v>
      </c>
      <c r="H7" s="30" t="s">
        <v>1040</v>
      </c>
      <c r="I7" s="30" t="s">
        <v>349</v>
      </c>
      <c r="J7" s="180" t="s">
        <v>736</v>
      </c>
      <c r="K7" s="91" t="s">
        <v>2694</v>
      </c>
      <c r="L7" s="271">
        <v>315</v>
      </c>
      <c r="M7" s="103">
        <v>2000</v>
      </c>
      <c r="N7" s="103">
        <v>2100</v>
      </c>
      <c r="O7" s="171"/>
      <c r="P7" s="64" t="s">
        <v>737</v>
      </c>
      <c r="Q7" s="79" t="s">
        <v>2961</v>
      </c>
      <c r="R7" s="107">
        <v>4.8</v>
      </c>
      <c r="S7" s="111">
        <v>0.92500000000000004</v>
      </c>
      <c r="T7" s="142">
        <f t="shared" si="0"/>
        <v>4.4400000000000004</v>
      </c>
      <c r="U7" s="205">
        <f>System!$E$6</f>
        <v>0.85</v>
      </c>
      <c r="V7" s="208">
        <f t="shared" si="1"/>
        <v>35.7408</v>
      </c>
      <c r="W7" s="42"/>
      <c r="X7" s="171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14"/>
      <c r="AN7" s="172"/>
      <c r="AO7" s="172"/>
      <c r="AP7" s="172"/>
      <c r="AQ7" s="172"/>
      <c r="AR7" s="172"/>
      <c r="AS7" s="171"/>
      <c r="AT7" s="85"/>
      <c r="AU7" s="12"/>
    </row>
    <row r="8" spans="1:47" s="10" customFormat="1">
      <c r="B8" s="63" t="s">
        <v>101</v>
      </c>
      <c r="C8" s="30" t="s">
        <v>2848</v>
      </c>
      <c r="D8" s="183" t="s">
        <v>1000</v>
      </c>
      <c r="E8" s="63" t="s">
        <v>101</v>
      </c>
      <c r="F8" s="88">
        <v>49.931649999999998</v>
      </c>
      <c r="G8" s="88">
        <v>-74.369738999999996</v>
      </c>
      <c r="H8" s="30" t="s">
        <v>1014</v>
      </c>
      <c r="I8" s="30" t="s">
        <v>349</v>
      </c>
      <c r="J8" s="147" t="s">
        <v>2721</v>
      </c>
      <c r="K8" s="30" t="s">
        <v>2722</v>
      </c>
      <c r="L8" s="169">
        <v>120</v>
      </c>
      <c r="M8" s="64">
        <v>2020</v>
      </c>
      <c r="N8" s="103">
        <v>2100</v>
      </c>
      <c r="O8" s="118"/>
      <c r="P8" s="64" t="s">
        <v>63</v>
      </c>
      <c r="Q8" s="79" t="s">
        <v>2961</v>
      </c>
      <c r="R8" s="107">
        <v>55.3</v>
      </c>
      <c r="S8" s="111">
        <v>0.92500000000000004</v>
      </c>
      <c r="T8" s="142">
        <f t="shared" si="0"/>
        <v>51.152499999999996</v>
      </c>
      <c r="U8" s="205">
        <f>System!$E$6</f>
        <v>0.85</v>
      </c>
      <c r="V8" s="208">
        <f t="shared" si="1"/>
        <v>411.7638</v>
      </c>
      <c r="W8" s="42"/>
      <c r="X8" s="118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14"/>
      <c r="AN8" s="172"/>
      <c r="AO8" s="172"/>
      <c r="AP8" s="172"/>
      <c r="AQ8" s="172"/>
      <c r="AR8" s="172"/>
      <c r="AS8" s="118"/>
      <c r="AT8" s="12"/>
      <c r="AU8" s="12" t="s">
        <v>95</v>
      </c>
    </row>
    <row r="9" spans="1:47" s="10" customFormat="1">
      <c r="B9" s="63" t="s">
        <v>93</v>
      </c>
      <c r="C9" s="30" t="s">
        <v>2796</v>
      </c>
      <c r="D9" s="86" t="s">
        <v>1889</v>
      </c>
      <c r="E9" s="63" t="s">
        <v>75</v>
      </c>
      <c r="F9" s="88">
        <v>45.564537000000001</v>
      </c>
      <c r="G9" s="88">
        <v>-71.978148000000004</v>
      </c>
      <c r="H9" s="30" t="s">
        <v>1040</v>
      </c>
      <c r="I9" s="30" t="s">
        <v>349</v>
      </c>
      <c r="J9" s="147" t="s">
        <v>1981</v>
      </c>
      <c r="K9" s="30" t="s">
        <v>2566</v>
      </c>
      <c r="L9" s="169">
        <v>120</v>
      </c>
      <c r="M9" s="103">
        <v>2000</v>
      </c>
      <c r="N9" s="103">
        <v>2100</v>
      </c>
      <c r="O9" s="57"/>
      <c r="P9" s="64" t="s">
        <v>63</v>
      </c>
      <c r="Q9" s="79" t="s">
        <v>2961</v>
      </c>
      <c r="R9" s="107">
        <v>30</v>
      </c>
      <c r="S9" s="111">
        <v>0.92500000000000004</v>
      </c>
      <c r="T9" s="142">
        <f t="shared" si="0"/>
        <v>27.75</v>
      </c>
      <c r="U9" s="205">
        <f>System!$E$6</f>
        <v>0.85</v>
      </c>
      <c r="V9" s="208">
        <f t="shared" si="1"/>
        <v>223.38</v>
      </c>
      <c r="W9" s="42"/>
      <c r="X9" s="57"/>
      <c r="Y9" s="172"/>
      <c r="Z9" s="172"/>
      <c r="AA9" s="172"/>
      <c r="AB9" s="172"/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14"/>
      <c r="AN9" s="172"/>
      <c r="AO9" s="172"/>
      <c r="AP9" s="172"/>
      <c r="AQ9" s="172"/>
      <c r="AR9" s="172"/>
      <c r="AS9" s="138"/>
      <c r="AT9" s="12"/>
      <c r="AU9" s="12" t="s">
        <v>95</v>
      </c>
    </row>
    <row r="10" spans="1:47" s="10" customFormat="1">
      <c r="B10" s="63" t="s">
        <v>96</v>
      </c>
      <c r="C10" s="30" t="s">
        <v>2797</v>
      </c>
      <c r="D10" s="86" t="s">
        <v>1889</v>
      </c>
      <c r="E10" s="63" t="s">
        <v>75</v>
      </c>
      <c r="F10" s="133">
        <v>45.564537000000001</v>
      </c>
      <c r="G10" s="133">
        <v>-71.978148000000004</v>
      </c>
      <c r="H10" s="30" t="s">
        <v>1040</v>
      </c>
      <c r="I10" s="30" t="s">
        <v>349</v>
      </c>
      <c r="J10" s="147" t="s">
        <v>1981</v>
      </c>
      <c r="K10" s="30" t="s">
        <v>2566</v>
      </c>
      <c r="L10" s="169">
        <v>120</v>
      </c>
      <c r="M10" s="103">
        <v>2000</v>
      </c>
      <c r="N10" s="103">
        <v>2100</v>
      </c>
      <c r="O10" s="57"/>
      <c r="P10" s="64" t="s">
        <v>63</v>
      </c>
      <c r="Q10" s="79" t="s">
        <v>2961</v>
      </c>
      <c r="R10" s="107">
        <v>18</v>
      </c>
      <c r="S10" s="111">
        <v>0.92500000000000004</v>
      </c>
      <c r="T10" s="142">
        <f t="shared" si="0"/>
        <v>16.650000000000002</v>
      </c>
      <c r="U10" s="205">
        <f>System!$E$6</f>
        <v>0.85</v>
      </c>
      <c r="V10" s="208">
        <f t="shared" si="1"/>
        <v>134.02799999999999</v>
      </c>
      <c r="W10" s="42"/>
      <c r="X10" s="57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14"/>
      <c r="AN10" s="172"/>
      <c r="AO10" s="172"/>
      <c r="AP10" s="172"/>
      <c r="AQ10" s="172"/>
      <c r="AR10" s="172"/>
      <c r="AS10" s="138"/>
      <c r="AT10" s="12"/>
      <c r="AU10" s="12" t="s">
        <v>95</v>
      </c>
    </row>
    <row r="11" spans="1:47" s="10" customFormat="1">
      <c r="B11" s="63" t="s">
        <v>97</v>
      </c>
      <c r="C11" s="30" t="s">
        <v>2826</v>
      </c>
      <c r="D11" s="86" t="s">
        <v>892</v>
      </c>
      <c r="E11" s="63" t="s">
        <v>98</v>
      </c>
      <c r="F11" s="88">
        <v>45.483182999999997</v>
      </c>
      <c r="G11" s="88">
        <v>-71.949141999999995</v>
      </c>
      <c r="H11" s="30" t="s">
        <v>1040</v>
      </c>
      <c r="I11" s="30" t="s">
        <v>349</v>
      </c>
      <c r="J11" s="147" t="s">
        <v>2991</v>
      </c>
      <c r="K11" s="79" t="s">
        <v>2592</v>
      </c>
      <c r="L11" s="169">
        <v>120</v>
      </c>
      <c r="M11" s="103">
        <v>2000</v>
      </c>
      <c r="N11" s="103">
        <v>2100</v>
      </c>
      <c r="O11" s="118"/>
      <c r="P11" s="64" t="s">
        <v>63</v>
      </c>
      <c r="Q11" s="79" t="s">
        <v>2961</v>
      </c>
      <c r="R11" s="107">
        <v>26.5</v>
      </c>
      <c r="S11" s="111">
        <v>0.92500000000000004</v>
      </c>
      <c r="T11" s="142">
        <f t="shared" si="0"/>
        <v>24.512500000000003</v>
      </c>
      <c r="U11" s="205">
        <f>System!$E$6</f>
        <v>0.85</v>
      </c>
      <c r="V11" s="208">
        <f t="shared" si="1"/>
        <v>197.31899999999996</v>
      </c>
      <c r="W11" s="42"/>
      <c r="X11" s="118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14"/>
      <c r="AN11" s="172"/>
      <c r="AO11" s="172"/>
      <c r="AP11" s="172"/>
      <c r="AQ11" s="172"/>
      <c r="AR11" s="172"/>
      <c r="AS11" s="118"/>
      <c r="AT11" s="12"/>
      <c r="AU11" s="12" t="s">
        <v>100</v>
      </c>
    </row>
    <row r="12" spans="1:47" s="10" customFormat="1">
      <c r="B12" s="76" t="s">
        <v>836</v>
      </c>
      <c r="C12" s="30" t="s">
        <v>2838</v>
      </c>
      <c r="D12" s="86" t="s">
        <v>1899</v>
      </c>
      <c r="E12" s="76" t="s">
        <v>879</v>
      </c>
      <c r="F12" s="132">
        <v>45.732599999999998</v>
      </c>
      <c r="G12" s="132">
        <v>-73.534599999999998</v>
      </c>
      <c r="H12" s="30" t="s">
        <v>1040</v>
      </c>
      <c r="I12" s="30" t="s">
        <v>349</v>
      </c>
      <c r="J12" s="147" t="s">
        <v>1655</v>
      </c>
      <c r="K12" s="79" t="s">
        <v>2246</v>
      </c>
      <c r="L12" s="169">
        <v>315</v>
      </c>
      <c r="M12" s="103">
        <v>2000</v>
      </c>
      <c r="N12" s="103">
        <v>2100</v>
      </c>
      <c r="O12" s="171"/>
      <c r="P12" s="78" t="s">
        <v>63</v>
      </c>
      <c r="Q12" s="79" t="s">
        <v>2961</v>
      </c>
      <c r="R12" s="108">
        <v>4</v>
      </c>
      <c r="S12" s="111">
        <v>0.92500000000000004</v>
      </c>
      <c r="T12" s="142">
        <f t="shared" si="0"/>
        <v>3.7</v>
      </c>
      <c r="U12" s="205">
        <f>System!$E$6</f>
        <v>0.85</v>
      </c>
      <c r="V12" s="208">
        <f t="shared" si="1"/>
        <v>29.783999999999995</v>
      </c>
      <c r="W12" s="42"/>
      <c r="X12" s="171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14"/>
      <c r="AN12" s="172"/>
      <c r="AO12" s="172"/>
      <c r="AP12" s="172"/>
      <c r="AQ12" s="172"/>
      <c r="AR12" s="172"/>
      <c r="AS12" s="171"/>
      <c r="AT12" s="12"/>
      <c r="AU12" s="12"/>
    </row>
    <row r="13" spans="1:47" s="10" customFormat="1">
      <c r="B13" s="63" t="s">
        <v>731</v>
      </c>
      <c r="C13" s="30" t="s">
        <v>2839</v>
      </c>
      <c r="D13" s="76" t="s">
        <v>837</v>
      </c>
      <c r="E13" s="63" t="s">
        <v>731</v>
      </c>
      <c r="F13" s="72">
        <v>45.609299999999998</v>
      </c>
      <c r="G13" s="72">
        <v>-74.249200000000002</v>
      </c>
      <c r="H13" s="30" t="s">
        <v>1040</v>
      </c>
      <c r="I13" s="30" t="s">
        <v>349</v>
      </c>
      <c r="J13" s="147" t="s">
        <v>731</v>
      </c>
      <c r="K13" s="79" t="s">
        <v>2247</v>
      </c>
      <c r="L13" s="271">
        <v>120</v>
      </c>
      <c r="M13" s="103">
        <v>2000</v>
      </c>
      <c r="N13" s="103">
        <v>2100</v>
      </c>
      <c r="O13" s="171"/>
      <c r="P13" s="64" t="s">
        <v>737</v>
      </c>
      <c r="Q13" s="79" t="s">
        <v>2961</v>
      </c>
      <c r="R13" s="107">
        <v>9.9</v>
      </c>
      <c r="S13" s="111">
        <v>0.92500000000000004</v>
      </c>
      <c r="T13" s="142">
        <f t="shared" si="0"/>
        <v>9.1575000000000006</v>
      </c>
      <c r="U13" s="205">
        <f>System!$E$6</f>
        <v>0.85</v>
      </c>
      <c r="V13" s="208">
        <f t="shared" si="1"/>
        <v>73.715400000000002</v>
      </c>
      <c r="W13" s="42"/>
      <c r="X13" s="171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14"/>
      <c r="AN13" s="172"/>
      <c r="AO13" s="172"/>
      <c r="AP13" s="172"/>
      <c r="AQ13" s="172"/>
      <c r="AR13" s="172"/>
      <c r="AS13" s="171"/>
      <c r="AT13" s="12"/>
      <c r="AU13" s="12"/>
    </row>
    <row r="14" spans="1:47" s="10" customFormat="1">
      <c r="B14" s="63" t="s">
        <v>1892</v>
      </c>
      <c r="C14" s="30" t="s">
        <v>2815</v>
      </c>
      <c r="D14" s="183" t="s">
        <v>1893</v>
      </c>
      <c r="E14" s="63" t="s">
        <v>763</v>
      </c>
      <c r="F14" s="132">
        <v>45.4634</v>
      </c>
      <c r="G14" s="132">
        <v>-72.780900000000003</v>
      </c>
      <c r="H14" s="30" t="s">
        <v>1040</v>
      </c>
      <c r="I14" s="30" t="s">
        <v>349</v>
      </c>
      <c r="J14" s="147" t="s">
        <v>764</v>
      </c>
      <c r="K14" s="79" t="s">
        <v>2250</v>
      </c>
      <c r="L14" s="271">
        <v>120</v>
      </c>
      <c r="M14" s="103">
        <v>2000</v>
      </c>
      <c r="N14" s="103">
        <v>2100</v>
      </c>
      <c r="O14" s="171"/>
      <c r="P14" s="64" t="s">
        <v>737</v>
      </c>
      <c r="Q14" s="79" t="s">
        <v>2961</v>
      </c>
      <c r="R14" s="107">
        <v>2.1</v>
      </c>
      <c r="S14" s="111">
        <v>0.92500000000000004</v>
      </c>
      <c r="T14" s="142">
        <f t="shared" si="0"/>
        <v>1.9425000000000001</v>
      </c>
      <c r="U14" s="205">
        <f>System!$E$6</f>
        <v>0.85</v>
      </c>
      <c r="V14" s="208">
        <f t="shared" si="1"/>
        <v>15.636599999999998</v>
      </c>
      <c r="W14" s="42"/>
      <c r="X14" s="171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14"/>
      <c r="AN14" s="172"/>
      <c r="AO14" s="172"/>
      <c r="AP14" s="172"/>
      <c r="AQ14" s="172"/>
      <c r="AR14" s="172"/>
      <c r="AS14" s="171"/>
      <c r="AT14" s="12"/>
      <c r="AU14" s="12"/>
    </row>
    <row r="15" spans="1:47" s="6" customFormat="1">
      <c r="B15" s="76" t="s">
        <v>820</v>
      </c>
      <c r="C15" s="30" t="s">
        <v>2745</v>
      </c>
      <c r="D15" s="86" t="s">
        <v>1898</v>
      </c>
      <c r="E15" s="76" t="s">
        <v>102</v>
      </c>
      <c r="F15" s="132">
        <v>47.284700000000001</v>
      </c>
      <c r="G15" s="132">
        <v>-79.335599999999999</v>
      </c>
      <c r="H15" s="30" t="s">
        <v>1040</v>
      </c>
      <c r="I15" s="30" t="s">
        <v>349</v>
      </c>
      <c r="J15" s="147" t="s">
        <v>336</v>
      </c>
      <c r="K15" s="79" t="s">
        <v>2253</v>
      </c>
      <c r="L15" s="169">
        <v>120</v>
      </c>
      <c r="M15" s="103">
        <v>2000</v>
      </c>
      <c r="N15" s="103">
        <v>2100</v>
      </c>
      <c r="O15" s="171"/>
      <c r="P15" s="78" t="s">
        <v>63</v>
      </c>
      <c r="Q15" s="79" t="s">
        <v>2961</v>
      </c>
      <c r="R15" s="108">
        <v>7</v>
      </c>
      <c r="S15" s="111">
        <v>0.92500000000000004</v>
      </c>
      <c r="T15" s="142">
        <f t="shared" si="0"/>
        <v>6.4750000000000005</v>
      </c>
      <c r="U15" s="205">
        <f>System!$E$6</f>
        <v>0.85</v>
      </c>
      <c r="V15" s="208">
        <f t="shared" si="1"/>
        <v>52.122000000000007</v>
      </c>
      <c r="W15" s="42"/>
      <c r="X15" s="171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14"/>
      <c r="AN15" s="172"/>
      <c r="AO15" s="172"/>
      <c r="AP15" s="172"/>
      <c r="AQ15" s="172"/>
      <c r="AR15" s="172"/>
      <c r="AS15" s="171"/>
      <c r="AT15" s="12"/>
      <c r="AU15" s="12"/>
    </row>
    <row r="16" spans="1:47" s="10" customFormat="1">
      <c r="B16" s="63" t="s">
        <v>801</v>
      </c>
      <c r="C16" s="30" t="s">
        <v>2938</v>
      </c>
      <c r="D16" s="86" t="s">
        <v>1895</v>
      </c>
      <c r="E16" s="63" t="s">
        <v>801</v>
      </c>
      <c r="F16" s="132">
        <v>45.822800000000001</v>
      </c>
      <c r="G16" s="132">
        <v>-72.368799999999993</v>
      </c>
      <c r="H16" s="30" t="s">
        <v>1040</v>
      </c>
      <c r="I16" s="30" t="s">
        <v>349</v>
      </c>
      <c r="J16" s="147" t="s">
        <v>802</v>
      </c>
      <c r="K16" s="79" t="s">
        <v>2255</v>
      </c>
      <c r="L16" s="271">
        <v>120</v>
      </c>
      <c r="M16" s="103">
        <v>2000</v>
      </c>
      <c r="N16" s="103">
        <v>2100</v>
      </c>
      <c r="O16" s="171"/>
      <c r="P16" s="64" t="s">
        <v>737</v>
      </c>
      <c r="Q16" s="79" t="s">
        <v>2961</v>
      </c>
      <c r="R16" s="107">
        <v>7.6</v>
      </c>
      <c r="S16" s="111">
        <v>0.92500000000000004</v>
      </c>
      <c r="T16" s="142">
        <f t="shared" si="0"/>
        <v>7.03</v>
      </c>
      <c r="U16" s="205">
        <f>System!$E$6</f>
        <v>0.85</v>
      </c>
      <c r="V16" s="208">
        <f t="shared" si="1"/>
        <v>56.589599999999997</v>
      </c>
      <c r="W16" s="42"/>
      <c r="X16" s="171"/>
      <c r="Y16" s="172"/>
      <c r="Z16" s="172"/>
      <c r="AA16" s="172"/>
      <c r="AB16" s="172"/>
      <c r="AC16" s="172"/>
      <c r="AD16" s="172"/>
      <c r="AE16" s="172"/>
      <c r="AF16" s="172"/>
      <c r="AG16" s="172"/>
      <c r="AH16" s="172"/>
      <c r="AI16" s="172"/>
      <c r="AJ16" s="172"/>
      <c r="AK16" s="172"/>
      <c r="AL16" s="172"/>
      <c r="AM16" s="114"/>
      <c r="AN16" s="172"/>
      <c r="AO16" s="172"/>
      <c r="AP16" s="172"/>
      <c r="AQ16" s="172"/>
      <c r="AR16" s="172"/>
      <c r="AS16" s="171"/>
      <c r="AT16" s="12"/>
      <c r="AU16" s="12"/>
    </row>
    <row r="17" spans="2:47" s="10" customFormat="1">
      <c r="B17" s="63" t="s">
        <v>91</v>
      </c>
      <c r="C17" s="30" t="s">
        <v>2795</v>
      </c>
      <c r="D17" s="86" t="s">
        <v>1896</v>
      </c>
      <c r="E17" s="63" t="s">
        <v>91</v>
      </c>
      <c r="F17" s="132">
        <v>48.879399999999997</v>
      </c>
      <c r="G17" s="132">
        <v>-72.217399999999998</v>
      </c>
      <c r="H17" s="30" t="s">
        <v>1014</v>
      </c>
      <c r="I17" s="30" t="s">
        <v>349</v>
      </c>
      <c r="J17" s="147" t="s">
        <v>92</v>
      </c>
      <c r="K17" s="79" t="s">
        <v>2259</v>
      </c>
      <c r="L17" s="169">
        <v>161</v>
      </c>
      <c r="M17" s="103">
        <v>2000</v>
      </c>
      <c r="N17" s="103">
        <v>2100</v>
      </c>
      <c r="O17" s="171"/>
      <c r="P17" s="64" t="s">
        <v>63</v>
      </c>
      <c r="Q17" s="79" t="s">
        <v>2961</v>
      </c>
      <c r="R17" s="107">
        <v>28.8</v>
      </c>
      <c r="S17" s="111">
        <v>0.92500000000000004</v>
      </c>
      <c r="T17" s="142">
        <f t="shared" si="0"/>
        <v>26.64</v>
      </c>
      <c r="U17" s="205">
        <f>System!$E$6</f>
        <v>0.85</v>
      </c>
      <c r="V17" s="208">
        <f t="shared" si="1"/>
        <v>214.44479999999999</v>
      </c>
      <c r="W17" s="42"/>
      <c r="X17" s="171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172"/>
      <c r="AL17" s="172"/>
      <c r="AM17" s="114"/>
      <c r="AN17" s="172"/>
      <c r="AO17" s="172"/>
      <c r="AP17" s="172"/>
      <c r="AQ17" s="172"/>
      <c r="AR17" s="172"/>
      <c r="AS17" s="171"/>
      <c r="AT17" s="12"/>
      <c r="AU17" s="12"/>
    </row>
    <row r="18" spans="2:47" s="10" customFormat="1">
      <c r="B18" s="63" t="s">
        <v>2160</v>
      </c>
      <c r="C18" s="30" t="s">
        <v>2804</v>
      </c>
      <c r="D18" s="84" t="s">
        <v>911</v>
      </c>
      <c r="E18" s="63" t="s">
        <v>104</v>
      </c>
      <c r="F18" s="72">
        <v>48.746499999999997</v>
      </c>
      <c r="G18" s="72">
        <v>-72.512799999999999</v>
      </c>
      <c r="H18" s="30" t="s">
        <v>1014</v>
      </c>
      <c r="I18" s="30" t="s">
        <v>349</v>
      </c>
      <c r="J18" s="147" t="s">
        <v>1190</v>
      </c>
      <c r="K18" s="79" t="s">
        <v>2275</v>
      </c>
      <c r="L18" s="169">
        <v>161</v>
      </c>
      <c r="M18" s="103">
        <v>2000</v>
      </c>
      <c r="N18" s="103">
        <v>2100</v>
      </c>
      <c r="O18" s="171"/>
      <c r="P18" s="64" t="s">
        <v>63</v>
      </c>
      <c r="Q18" s="79" t="s">
        <v>2961</v>
      </c>
      <c r="R18" s="107">
        <v>43</v>
      </c>
      <c r="S18" s="111">
        <v>0.92500000000000004</v>
      </c>
      <c r="T18" s="142">
        <f t="shared" si="0"/>
        <v>39.774999999999999</v>
      </c>
      <c r="U18" s="205">
        <f>System!$E$6</f>
        <v>0.85</v>
      </c>
      <c r="V18" s="208">
        <f t="shared" si="1"/>
        <v>320.178</v>
      </c>
      <c r="W18" s="42"/>
      <c r="X18" s="171"/>
      <c r="Y18" s="172"/>
      <c r="Z18" s="172"/>
      <c r="AA18" s="172"/>
      <c r="AB18" s="172"/>
      <c r="AC18" s="172"/>
      <c r="AD18" s="172"/>
      <c r="AE18" s="172"/>
      <c r="AF18" s="172"/>
      <c r="AG18" s="172"/>
      <c r="AH18" s="172"/>
      <c r="AI18" s="172"/>
      <c r="AJ18" s="172"/>
      <c r="AK18" s="172"/>
      <c r="AL18" s="172"/>
      <c r="AM18" s="114"/>
      <c r="AN18" s="172"/>
      <c r="AO18" s="172"/>
      <c r="AP18" s="172"/>
      <c r="AQ18" s="172"/>
      <c r="AR18" s="172"/>
      <c r="AS18" s="171"/>
      <c r="AT18" s="12"/>
      <c r="AU18" s="12" t="s">
        <v>100</v>
      </c>
    </row>
    <row r="19" spans="2:47" s="10" customFormat="1">
      <c r="B19" s="63" t="s">
        <v>104</v>
      </c>
      <c r="C19" s="30" t="s">
        <v>2936</v>
      </c>
      <c r="D19" s="84" t="s">
        <v>857</v>
      </c>
      <c r="E19" s="63" t="s">
        <v>104</v>
      </c>
      <c r="F19" s="132">
        <v>48.637900000000002</v>
      </c>
      <c r="G19" s="132">
        <v>-72.433700000000002</v>
      </c>
      <c r="H19" s="30" t="s">
        <v>1014</v>
      </c>
      <c r="I19" s="30" t="s">
        <v>349</v>
      </c>
      <c r="J19" s="147" t="s">
        <v>1190</v>
      </c>
      <c r="K19" s="79" t="s">
        <v>2275</v>
      </c>
      <c r="L19" s="169">
        <v>161</v>
      </c>
      <c r="M19" s="103">
        <v>2000</v>
      </c>
      <c r="N19" s="103">
        <v>2100</v>
      </c>
      <c r="O19" s="171"/>
      <c r="P19" s="64" t="s">
        <v>63</v>
      </c>
      <c r="Q19" s="79" t="s">
        <v>2961</v>
      </c>
      <c r="R19" s="107">
        <v>23</v>
      </c>
      <c r="S19" s="111">
        <v>0.92500000000000004</v>
      </c>
      <c r="T19" s="142">
        <f t="shared" si="0"/>
        <v>21.275000000000002</v>
      </c>
      <c r="U19" s="205">
        <f>System!$E$6</f>
        <v>0.85</v>
      </c>
      <c r="V19" s="208">
        <f t="shared" si="1"/>
        <v>171.25800000000004</v>
      </c>
      <c r="W19" s="42"/>
      <c r="X19" s="171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172"/>
      <c r="AL19" s="172"/>
      <c r="AM19" s="114"/>
      <c r="AN19" s="172"/>
      <c r="AO19" s="172"/>
      <c r="AP19" s="172"/>
      <c r="AQ19" s="172"/>
      <c r="AR19" s="172"/>
      <c r="AS19" s="171"/>
      <c r="AT19" s="12"/>
      <c r="AU19" s="12"/>
    </row>
    <row r="20" spans="2:47" s="10" customFormat="1">
      <c r="B20" s="63" t="s">
        <v>105</v>
      </c>
      <c r="C20" s="30" t="s">
        <v>2928</v>
      </c>
      <c r="D20" s="76" t="s">
        <v>2158</v>
      </c>
      <c r="E20" s="63" t="s">
        <v>105</v>
      </c>
      <c r="F20" s="132">
        <v>48.383800000000001</v>
      </c>
      <c r="G20" s="132">
        <v>-77.222999999999999</v>
      </c>
      <c r="H20" s="30" t="s">
        <v>1014</v>
      </c>
      <c r="I20" s="30" t="s">
        <v>349</v>
      </c>
      <c r="J20" s="147" t="s">
        <v>105</v>
      </c>
      <c r="K20" s="79" t="s">
        <v>2281</v>
      </c>
      <c r="L20" s="169">
        <v>120</v>
      </c>
      <c r="M20" s="103">
        <v>2000</v>
      </c>
      <c r="N20" s="103">
        <v>2100</v>
      </c>
      <c r="O20" s="171"/>
      <c r="P20" s="64" t="s">
        <v>63</v>
      </c>
      <c r="Q20" s="79" t="s">
        <v>2961</v>
      </c>
      <c r="R20" s="107">
        <v>31</v>
      </c>
      <c r="S20" s="111">
        <v>0.92500000000000004</v>
      </c>
      <c r="T20" s="142">
        <f t="shared" si="0"/>
        <v>28.675000000000001</v>
      </c>
      <c r="U20" s="205">
        <f>System!$E$6</f>
        <v>0.85</v>
      </c>
      <c r="V20" s="208">
        <f t="shared" si="1"/>
        <v>230.82599999999999</v>
      </c>
      <c r="W20" s="42"/>
      <c r="X20" s="171"/>
      <c r="Y20" s="172"/>
      <c r="Z20" s="172"/>
      <c r="AA20" s="172"/>
      <c r="AB20" s="172"/>
      <c r="AC20" s="172"/>
      <c r="AD20" s="172"/>
      <c r="AE20" s="172"/>
      <c r="AF20" s="172"/>
      <c r="AG20" s="172"/>
      <c r="AH20" s="172"/>
      <c r="AI20" s="172"/>
      <c r="AJ20" s="172"/>
      <c r="AK20" s="172"/>
      <c r="AL20" s="172"/>
      <c r="AM20" s="114"/>
      <c r="AN20" s="172"/>
      <c r="AO20" s="172"/>
      <c r="AP20" s="172"/>
      <c r="AQ20" s="172"/>
      <c r="AR20" s="172"/>
      <c r="AS20" s="171"/>
      <c r="AT20" s="12"/>
      <c r="AU20" s="12"/>
    </row>
    <row r="21" spans="2:47" s="10" customFormat="1">
      <c r="B21" s="63" t="s">
        <v>2117</v>
      </c>
      <c r="C21" s="30" t="s">
        <v>2946</v>
      </c>
      <c r="D21" s="86" t="s">
        <v>1894</v>
      </c>
      <c r="E21" s="63" t="s">
        <v>102</v>
      </c>
      <c r="F21" s="88">
        <v>46.713050000000003</v>
      </c>
      <c r="G21" s="88">
        <v>-79.093767</v>
      </c>
      <c r="H21" s="30" t="s">
        <v>1040</v>
      </c>
      <c r="I21" s="30" t="s">
        <v>349</v>
      </c>
      <c r="J21" s="147" t="s">
        <v>3003</v>
      </c>
      <c r="K21" s="30" t="s">
        <v>2654</v>
      </c>
      <c r="L21" s="169">
        <v>120</v>
      </c>
      <c r="M21" s="103">
        <v>2000</v>
      </c>
      <c r="N21" s="103">
        <v>2100</v>
      </c>
      <c r="O21" s="57"/>
      <c r="P21" s="64" t="s">
        <v>63</v>
      </c>
      <c r="Q21" s="79" t="s">
        <v>2961</v>
      </c>
      <c r="R21" s="107">
        <v>9.4</v>
      </c>
      <c r="S21" s="111">
        <v>0.92500000000000004</v>
      </c>
      <c r="T21" s="142">
        <f t="shared" si="0"/>
        <v>8.6950000000000003</v>
      </c>
      <c r="U21" s="205">
        <f>System!$E$6</f>
        <v>0.85</v>
      </c>
      <c r="V21" s="208">
        <f t="shared" si="1"/>
        <v>69.992399999999989</v>
      </c>
      <c r="W21" s="42"/>
      <c r="X21" s="57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14"/>
      <c r="AN21" s="172"/>
      <c r="AO21" s="172"/>
      <c r="AP21" s="172"/>
      <c r="AQ21" s="172"/>
      <c r="AR21" s="172"/>
      <c r="AS21" s="138"/>
      <c r="AT21" s="12"/>
      <c r="AU21" s="12" t="s">
        <v>95</v>
      </c>
    </row>
    <row r="22" spans="2:47" s="10" customFormat="1">
      <c r="B22" s="63" t="s">
        <v>2118</v>
      </c>
      <c r="C22" s="30" t="s">
        <v>2947</v>
      </c>
      <c r="D22" s="86" t="s">
        <v>1894</v>
      </c>
      <c r="E22" s="63" t="s">
        <v>102</v>
      </c>
      <c r="F22" s="88">
        <v>46.713050000000003</v>
      </c>
      <c r="G22" s="88">
        <v>-79.093767</v>
      </c>
      <c r="H22" s="30" t="s">
        <v>1040</v>
      </c>
      <c r="I22" s="30" t="s">
        <v>349</v>
      </c>
      <c r="J22" s="147" t="s">
        <v>3003</v>
      </c>
      <c r="K22" s="30" t="s">
        <v>2654</v>
      </c>
      <c r="L22" s="169">
        <v>120</v>
      </c>
      <c r="M22" s="103">
        <v>2000</v>
      </c>
      <c r="N22" s="103">
        <v>2100</v>
      </c>
      <c r="O22" s="57"/>
      <c r="P22" s="64" t="s">
        <v>63</v>
      </c>
      <c r="Q22" s="79" t="s">
        <v>2961</v>
      </c>
      <c r="R22" s="107">
        <v>50.8</v>
      </c>
      <c r="S22" s="111">
        <v>0.92500000000000004</v>
      </c>
      <c r="T22" s="142">
        <f t="shared" si="0"/>
        <v>46.99</v>
      </c>
      <c r="U22" s="205">
        <f>System!$E$6</f>
        <v>0.85</v>
      </c>
      <c r="V22" s="208">
        <f t="shared" si="1"/>
        <v>378.2568</v>
      </c>
      <c r="W22" s="42"/>
      <c r="X22" s="57"/>
      <c r="Y22" s="172"/>
      <c r="Z22" s="172"/>
      <c r="AA22" s="172"/>
      <c r="AB22" s="172"/>
      <c r="AC22" s="172"/>
      <c r="AD22" s="172"/>
      <c r="AE22" s="172"/>
      <c r="AF22" s="172"/>
      <c r="AG22" s="172"/>
      <c r="AH22" s="172"/>
      <c r="AI22" s="172"/>
      <c r="AJ22" s="172"/>
      <c r="AK22" s="172"/>
      <c r="AL22" s="172"/>
      <c r="AM22" s="114"/>
      <c r="AN22" s="172"/>
      <c r="AO22" s="172"/>
      <c r="AP22" s="172"/>
      <c r="AQ22" s="172"/>
      <c r="AR22" s="172"/>
      <c r="AS22" s="138"/>
      <c r="AT22" s="85"/>
      <c r="AU22" s="12" t="s">
        <v>95</v>
      </c>
    </row>
    <row r="23" spans="2:47" s="10" customFormat="1">
      <c r="B23" s="63" t="s">
        <v>753</v>
      </c>
      <c r="C23" s="30" t="s">
        <v>2786</v>
      </c>
      <c r="D23" s="86" t="s">
        <v>3007</v>
      </c>
      <c r="E23" s="63" t="s">
        <v>754</v>
      </c>
      <c r="F23" s="88">
        <v>45.230193</v>
      </c>
      <c r="G23" s="88">
        <v>-74.083753000000002</v>
      </c>
      <c r="H23" s="30" t="s">
        <v>1040</v>
      </c>
      <c r="I23" s="30" t="s">
        <v>349</v>
      </c>
      <c r="J23" s="147" t="s">
        <v>754</v>
      </c>
      <c r="K23" s="79" t="s">
        <v>2284</v>
      </c>
      <c r="L23" s="271">
        <v>120</v>
      </c>
      <c r="M23" s="64">
        <v>2020</v>
      </c>
      <c r="N23" s="103">
        <v>2100</v>
      </c>
      <c r="O23" s="57"/>
      <c r="P23" s="64" t="s">
        <v>63</v>
      </c>
      <c r="Q23" s="79" t="s">
        <v>2961</v>
      </c>
      <c r="R23" s="107">
        <v>9.75</v>
      </c>
      <c r="S23" s="111">
        <v>0.92500000000000004</v>
      </c>
      <c r="T23" s="142">
        <f t="shared" si="0"/>
        <v>9.0187500000000007</v>
      </c>
      <c r="U23" s="205">
        <f>System!$E$6</f>
        <v>0.85</v>
      </c>
      <c r="V23" s="208">
        <f t="shared" si="1"/>
        <v>72.598499999999987</v>
      </c>
      <c r="W23" s="42"/>
      <c r="X23" s="57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14"/>
      <c r="AN23" s="172"/>
      <c r="AO23" s="172"/>
      <c r="AP23" s="172"/>
      <c r="AQ23" s="172"/>
      <c r="AR23" s="172"/>
      <c r="AS23" s="138"/>
      <c r="AT23" s="12"/>
      <c r="AU23" s="12"/>
    </row>
    <row r="24" spans="2:47" s="10" customFormat="1">
      <c r="B24" s="59" t="s">
        <v>107</v>
      </c>
      <c r="C24" s="30" t="s">
        <v>2748</v>
      </c>
      <c r="D24" s="59" t="s">
        <v>106</v>
      </c>
      <c r="E24" s="59" t="s">
        <v>107</v>
      </c>
      <c r="F24" s="132">
        <v>46.3919</v>
      </c>
      <c r="G24" s="132">
        <v>-72.3523</v>
      </c>
      <c r="H24" s="30" t="s">
        <v>1040</v>
      </c>
      <c r="I24" s="30" t="s">
        <v>349</v>
      </c>
      <c r="J24" s="147" t="s">
        <v>1730</v>
      </c>
      <c r="K24" s="30" t="s">
        <v>2533</v>
      </c>
      <c r="L24" s="147">
        <v>230</v>
      </c>
      <c r="M24" s="61">
        <v>1993</v>
      </c>
      <c r="N24" s="103">
        <v>2100</v>
      </c>
      <c r="O24" s="171"/>
      <c r="P24" s="61" t="s">
        <v>881</v>
      </c>
      <c r="Q24" s="79" t="s">
        <v>2960</v>
      </c>
      <c r="R24" s="106">
        <v>411</v>
      </c>
      <c r="S24" s="111">
        <v>0.95299999999999996</v>
      </c>
      <c r="T24" s="142">
        <f t="shared" si="0"/>
        <v>391.68299999999999</v>
      </c>
      <c r="U24" s="202">
        <f>System!$E$5</f>
        <v>0.01</v>
      </c>
      <c r="V24" s="203">
        <f t="shared" si="1"/>
        <v>36.003600000000006</v>
      </c>
      <c r="W24" s="62">
        <v>4</v>
      </c>
      <c r="X24" s="171"/>
      <c r="Y24" s="172"/>
      <c r="Z24" s="172"/>
      <c r="AA24" s="172"/>
      <c r="AB24" s="172"/>
      <c r="AC24" s="172"/>
      <c r="AD24" s="172"/>
      <c r="AE24" s="172"/>
      <c r="AF24" s="172"/>
      <c r="AG24" s="172"/>
      <c r="AH24" s="172"/>
      <c r="AI24" s="172"/>
      <c r="AJ24" s="172"/>
      <c r="AK24" s="172"/>
      <c r="AL24" s="172"/>
      <c r="AM24" s="114"/>
      <c r="AN24" s="172"/>
      <c r="AO24" s="172"/>
      <c r="AP24" s="172"/>
      <c r="AQ24" s="172"/>
      <c r="AR24" s="172"/>
      <c r="AS24" s="171"/>
      <c r="AT24" s="85" t="s">
        <v>1913</v>
      </c>
      <c r="AU24" s="12" t="s">
        <v>3016</v>
      </c>
    </row>
    <row r="25" spans="2:47" s="10" customFormat="1">
      <c r="B25" s="63" t="s">
        <v>2110</v>
      </c>
      <c r="C25" s="30" t="s">
        <v>2764</v>
      </c>
      <c r="D25" s="86" t="s">
        <v>886</v>
      </c>
      <c r="E25" s="63" t="s">
        <v>278</v>
      </c>
      <c r="F25" s="88">
        <v>45.657546000000004</v>
      </c>
      <c r="G25" s="88">
        <v>-73.492439000000005</v>
      </c>
      <c r="H25" s="30" t="s">
        <v>1040</v>
      </c>
      <c r="I25" s="30" t="s">
        <v>349</v>
      </c>
      <c r="J25" s="147" t="s">
        <v>278</v>
      </c>
      <c r="K25" s="79" t="s">
        <v>2263</v>
      </c>
      <c r="L25" s="169">
        <v>120</v>
      </c>
      <c r="M25" s="103">
        <v>2000</v>
      </c>
      <c r="N25" s="103">
        <v>2100</v>
      </c>
      <c r="O25" s="138"/>
      <c r="P25" s="64" t="s">
        <v>882</v>
      </c>
      <c r="Q25" s="79" t="s">
        <v>2960</v>
      </c>
      <c r="R25" s="107">
        <v>7.5</v>
      </c>
      <c r="S25" s="111">
        <v>0.95299999999999996</v>
      </c>
      <c r="T25" s="142">
        <f t="shared" si="0"/>
        <v>7.1475</v>
      </c>
      <c r="U25" s="93">
        <f>System!$E$4</f>
        <v>0.75</v>
      </c>
      <c r="V25" s="207">
        <f t="shared" si="1"/>
        <v>49.274999999999999</v>
      </c>
      <c r="W25" s="42"/>
      <c r="X25" s="138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14"/>
      <c r="AN25" s="172"/>
      <c r="AO25" s="172"/>
      <c r="AP25" s="172"/>
      <c r="AQ25" s="172"/>
      <c r="AR25" s="172"/>
      <c r="AS25" s="138"/>
      <c r="AT25" s="12"/>
      <c r="AU25" s="12"/>
    </row>
    <row r="26" spans="2:47" s="10" customFormat="1">
      <c r="B26" s="63" t="s">
        <v>873</v>
      </c>
      <c r="C26" s="30" t="s">
        <v>2749</v>
      </c>
      <c r="D26" s="76" t="s">
        <v>821</v>
      </c>
      <c r="E26" s="63" t="s">
        <v>107</v>
      </c>
      <c r="F26" s="132">
        <v>46.3675</v>
      </c>
      <c r="G26" s="132">
        <v>-72.403700000000001</v>
      </c>
      <c r="H26" s="30" t="s">
        <v>1040</v>
      </c>
      <c r="I26" s="30" t="s">
        <v>349</v>
      </c>
      <c r="J26" s="179" t="s">
        <v>1451</v>
      </c>
      <c r="K26" s="30" t="s">
        <v>2657</v>
      </c>
      <c r="L26" s="169">
        <v>230</v>
      </c>
      <c r="M26" s="103">
        <v>2000</v>
      </c>
      <c r="N26" s="103">
        <v>2100</v>
      </c>
      <c r="O26" s="171"/>
      <c r="P26" s="64" t="s">
        <v>882</v>
      </c>
      <c r="Q26" s="79" t="s">
        <v>2960</v>
      </c>
      <c r="R26" s="107">
        <v>547</v>
      </c>
      <c r="S26" s="111">
        <v>0.95299999999999996</v>
      </c>
      <c r="T26" s="142">
        <f t="shared" si="0"/>
        <v>521.29099999999994</v>
      </c>
      <c r="U26" s="202">
        <f>System!$E$5</f>
        <v>0.01</v>
      </c>
      <c r="V26" s="203">
        <f t="shared" si="1"/>
        <v>47.917199999999994</v>
      </c>
      <c r="W26" s="42"/>
      <c r="X26" s="171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14"/>
      <c r="AN26" s="172"/>
      <c r="AO26" s="172"/>
      <c r="AP26" s="172"/>
      <c r="AQ26" s="172"/>
      <c r="AR26" s="172"/>
      <c r="AS26" s="171"/>
      <c r="AT26" s="12" t="s">
        <v>729</v>
      </c>
      <c r="AU26" s="12" t="s">
        <v>3017</v>
      </c>
    </row>
    <row r="27" spans="2:47" s="10" customFormat="1">
      <c r="B27" s="59" t="s">
        <v>177</v>
      </c>
      <c r="C27" s="30" t="s">
        <v>2747</v>
      </c>
      <c r="D27" s="80" t="s">
        <v>106</v>
      </c>
      <c r="E27" s="59" t="s">
        <v>178</v>
      </c>
      <c r="F27" s="72">
        <v>47.556100000000001</v>
      </c>
      <c r="G27" s="72">
        <v>-72.836200000000005</v>
      </c>
      <c r="H27" s="30" t="s">
        <v>1040</v>
      </c>
      <c r="I27" s="30" t="s">
        <v>349</v>
      </c>
      <c r="J27" s="147" t="s">
        <v>1729</v>
      </c>
      <c r="K27" s="79" t="s">
        <v>2170</v>
      </c>
      <c r="L27" s="169">
        <v>230</v>
      </c>
      <c r="M27" s="61">
        <v>1959</v>
      </c>
      <c r="N27" s="103">
        <v>2100</v>
      </c>
      <c r="O27" s="171"/>
      <c r="P27" s="61" t="s">
        <v>884</v>
      </c>
      <c r="Q27" s="79" t="s">
        <v>884</v>
      </c>
      <c r="R27" s="106">
        <v>270</v>
      </c>
      <c r="S27" s="111">
        <v>0.98099999999999998</v>
      </c>
      <c r="T27" s="142">
        <f t="shared" si="0"/>
        <v>264.87</v>
      </c>
      <c r="U27" s="199">
        <f>System!$E$10</f>
        <v>0.65</v>
      </c>
      <c r="V27" s="207">
        <f t="shared" si="1"/>
        <v>1537.38</v>
      </c>
      <c r="W27" s="62">
        <v>6</v>
      </c>
      <c r="X27" s="171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14"/>
      <c r="AN27" s="172"/>
      <c r="AO27" s="172"/>
      <c r="AP27" s="172"/>
      <c r="AQ27" s="172"/>
      <c r="AR27" s="172"/>
      <c r="AS27" s="171"/>
      <c r="AT27" s="12" t="s">
        <v>901</v>
      </c>
      <c r="AU27" s="12"/>
    </row>
    <row r="28" spans="2:47" s="10" customFormat="1">
      <c r="B28" s="59" t="s">
        <v>2734</v>
      </c>
      <c r="C28" s="30" t="s">
        <v>2755</v>
      </c>
      <c r="D28" s="80" t="s">
        <v>106</v>
      </c>
      <c r="E28" s="59" t="s">
        <v>180</v>
      </c>
      <c r="F28" s="132">
        <v>49.175400000000003</v>
      </c>
      <c r="G28" s="132">
        <v>-69.226299999999995</v>
      </c>
      <c r="H28" s="30" t="s">
        <v>1014</v>
      </c>
      <c r="I28" s="30" t="s">
        <v>349</v>
      </c>
      <c r="J28" s="147" t="s">
        <v>179</v>
      </c>
      <c r="K28" s="286" t="s">
        <v>2172</v>
      </c>
      <c r="L28" s="147">
        <v>315</v>
      </c>
      <c r="M28" s="61">
        <v>1960</v>
      </c>
      <c r="N28" s="103">
        <v>2100</v>
      </c>
      <c r="O28" s="171"/>
      <c r="P28" s="61" t="s">
        <v>884</v>
      </c>
      <c r="Q28" s="79" t="s">
        <v>884</v>
      </c>
      <c r="R28" s="106">
        <v>845</v>
      </c>
      <c r="S28" s="111">
        <v>0.98099999999999998</v>
      </c>
      <c r="T28" s="142">
        <f t="shared" si="0"/>
        <v>828.94499999999994</v>
      </c>
      <c r="U28" s="199">
        <f>System!$E$10</f>
        <v>0.65</v>
      </c>
      <c r="V28" s="207">
        <f t="shared" si="1"/>
        <v>4811.43</v>
      </c>
      <c r="W28" s="62">
        <v>5</v>
      </c>
      <c r="X28" s="171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14"/>
      <c r="AN28" s="172"/>
      <c r="AO28" s="172"/>
      <c r="AP28" s="172"/>
      <c r="AQ28" s="172"/>
      <c r="AR28" s="172"/>
      <c r="AS28" s="171"/>
      <c r="AT28" s="12" t="s">
        <v>902</v>
      </c>
      <c r="AU28" s="12"/>
    </row>
    <row r="29" spans="2:47" s="10" customFormat="1">
      <c r="B29" s="65" t="s">
        <v>165</v>
      </c>
      <c r="C29" s="30" t="s">
        <v>2774</v>
      </c>
      <c r="D29" s="65" t="s">
        <v>166</v>
      </c>
      <c r="E29" s="65" t="s">
        <v>279</v>
      </c>
      <c r="F29" s="72">
        <v>48.450600000000001</v>
      </c>
      <c r="G29" s="72">
        <v>-71.253600000000006</v>
      </c>
      <c r="H29" s="30" t="s">
        <v>1014</v>
      </c>
      <c r="I29" s="30" t="s">
        <v>349</v>
      </c>
      <c r="J29" s="147" t="s">
        <v>165</v>
      </c>
      <c r="K29" s="79" t="s">
        <v>2177</v>
      </c>
      <c r="L29" s="147">
        <v>120</v>
      </c>
      <c r="M29" s="66">
        <v>1931</v>
      </c>
      <c r="N29" s="103">
        <v>2100</v>
      </c>
      <c r="O29" s="171"/>
      <c r="P29" s="66" t="s">
        <v>884</v>
      </c>
      <c r="Q29" s="79" t="s">
        <v>884</v>
      </c>
      <c r="R29" s="198">
        <v>222</v>
      </c>
      <c r="S29" s="111">
        <v>0.98099999999999998</v>
      </c>
      <c r="T29" s="142">
        <f t="shared" si="0"/>
        <v>217.78199999999998</v>
      </c>
      <c r="U29" s="199">
        <f>System!$E$10</f>
        <v>0.65</v>
      </c>
      <c r="V29" s="207">
        <f t="shared" si="1"/>
        <v>1264.068</v>
      </c>
      <c r="W29" s="42"/>
      <c r="X29" s="57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14"/>
      <c r="AN29" s="172"/>
      <c r="AO29" s="172"/>
      <c r="AP29" s="172"/>
      <c r="AQ29" s="172"/>
      <c r="AR29" s="172"/>
      <c r="AS29" s="138"/>
      <c r="AT29" s="12"/>
      <c r="AU29" s="12" t="s">
        <v>3019</v>
      </c>
    </row>
    <row r="30" spans="2:47" s="10" customFormat="1">
      <c r="B30" s="65" t="s">
        <v>167</v>
      </c>
      <c r="C30" s="30" t="s">
        <v>2775</v>
      </c>
      <c r="D30" s="65" t="s">
        <v>166</v>
      </c>
      <c r="E30" s="65" t="s">
        <v>279</v>
      </c>
      <c r="F30" s="72">
        <v>48.753599999999999</v>
      </c>
      <c r="G30" s="72">
        <v>-71.839500000000001</v>
      </c>
      <c r="H30" s="30" t="s">
        <v>1014</v>
      </c>
      <c r="I30" s="30" t="s">
        <v>349</v>
      </c>
      <c r="J30" s="180" t="s">
        <v>167</v>
      </c>
      <c r="K30" s="164" t="s">
        <v>2178</v>
      </c>
      <c r="L30" s="147">
        <v>120</v>
      </c>
      <c r="M30" s="66">
        <v>1953</v>
      </c>
      <c r="N30" s="103">
        <v>2100</v>
      </c>
      <c r="O30" s="171"/>
      <c r="P30" s="66" t="s">
        <v>884</v>
      </c>
      <c r="Q30" s="79" t="s">
        <v>884</v>
      </c>
      <c r="R30" s="198">
        <v>245</v>
      </c>
      <c r="S30" s="111">
        <v>0.98099999999999998</v>
      </c>
      <c r="T30" s="142">
        <f t="shared" si="0"/>
        <v>240.345</v>
      </c>
      <c r="U30" s="199">
        <f>System!$E$10</f>
        <v>0.65</v>
      </c>
      <c r="V30" s="207">
        <f t="shared" si="1"/>
        <v>1395.03</v>
      </c>
      <c r="W30" s="42"/>
      <c r="X30" s="57"/>
      <c r="Y30" s="172"/>
      <c r="Z30" s="172"/>
      <c r="AA30" s="172"/>
      <c r="AB30" s="172"/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14"/>
      <c r="AN30" s="172"/>
      <c r="AO30" s="172"/>
      <c r="AP30" s="172"/>
      <c r="AQ30" s="172"/>
      <c r="AR30" s="172"/>
      <c r="AS30" s="138"/>
      <c r="AT30" s="12"/>
      <c r="AU30" s="12" t="s">
        <v>3019</v>
      </c>
    </row>
    <row r="31" spans="2:47" s="10" customFormat="1">
      <c r="B31" s="65" t="s">
        <v>168</v>
      </c>
      <c r="C31" s="30" t="s">
        <v>2781</v>
      </c>
      <c r="D31" s="65" t="s">
        <v>166</v>
      </c>
      <c r="E31" s="65" t="s">
        <v>279</v>
      </c>
      <c r="F31" s="132">
        <v>49.837400000000002</v>
      </c>
      <c r="G31" s="132">
        <v>-71.166499999999999</v>
      </c>
      <c r="H31" s="30" t="s">
        <v>1014</v>
      </c>
      <c r="I31" s="30" t="s">
        <v>349</v>
      </c>
      <c r="J31" s="147" t="s">
        <v>168</v>
      </c>
      <c r="K31" s="79" t="s">
        <v>2236</v>
      </c>
      <c r="L31" s="147">
        <v>315</v>
      </c>
      <c r="M31" s="66">
        <v>1959</v>
      </c>
      <c r="N31" s="103">
        <v>2100</v>
      </c>
      <c r="O31" s="171"/>
      <c r="P31" s="66" t="s">
        <v>884</v>
      </c>
      <c r="Q31" s="79" t="s">
        <v>884</v>
      </c>
      <c r="R31" s="198">
        <v>833</v>
      </c>
      <c r="S31" s="111">
        <v>0.98099999999999998</v>
      </c>
      <c r="T31" s="142">
        <f t="shared" si="0"/>
        <v>817.173</v>
      </c>
      <c r="U31" s="199">
        <f>System!$E$10</f>
        <v>0.65</v>
      </c>
      <c r="V31" s="207">
        <f t="shared" si="1"/>
        <v>4743.1019999999999</v>
      </c>
      <c r="W31" s="42"/>
      <c r="X31" s="57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14"/>
      <c r="AN31" s="172"/>
      <c r="AO31" s="172"/>
      <c r="AP31" s="172"/>
      <c r="AQ31" s="172"/>
      <c r="AR31" s="172"/>
      <c r="AS31" s="138"/>
      <c r="AT31" s="12"/>
      <c r="AU31" s="12" t="s">
        <v>3019</v>
      </c>
    </row>
    <row r="32" spans="2:47" s="10" customFormat="1">
      <c r="B32" s="65" t="s">
        <v>169</v>
      </c>
      <c r="C32" s="30" t="s">
        <v>2782</v>
      </c>
      <c r="D32" s="65" t="s">
        <v>166</v>
      </c>
      <c r="E32" s="65" t="s">
        <v>279</v>
      </c>
      <c r="F32" s="72">
        <v>48.780700000000003</v>
      </c>
      <c r="G32" s="72">
        <v>-71.697400000000002</v>
      </c>
      <c r="H32" s="30" t="s">
        <v>1014</v>
      </c>
      <c r="I32" s="30" t="s">
        <v>349</v>
      </c>
      <c r="J32" s="180" t="s">
        <v>1178</v>
      </c>
      <c r="K32" s="164" t="s">
        <v>2180</v>
      </c>
      <c r="L32" s="147">
        <v>120</v>
      </c>
      <c r="M32" s="66">
        <v>1952</v>
      </c>
      <c r="N32" s="103">
        <v>2100</v>
      </c>
      <c r="O32" s="171"/>
      <c r="P32" s="66" t="s">
        <v>884</v>
      </c>
      <c r="Q32" s="79" t="s">
        <v>884</v>
      </c>
      <c r="R32" s="198">
        <v>224</v>
      </c>
      <c r="S32" s="111">
        <v>0.98099999999999998</v>
      </c>
      <c r="T32" s="142">
        <f t="shared" si="0"/>
        <v>219.744</v>
      </c>
      <c r="U32" s="199">
        <f>System!$E$10</f>
        <v>0.65</v>
      </c>
      <c r="V32" s="207">
        <f t="shared" si="1"/>
        <v>1275.4559999999997</v>
      </c>
      <c r="W32" s="42"/>
      <c r="X32" s="171"/>
      <c r="Y32" s="172"/>
      <c r="Z32" s="172"/>
      <c r="AA32" s="172"/>
      <c r="AB32" s="172"/>
      <c r="AC32" s="172"/>
      <c r="AD32" s="172"/>
      <c r="AE32" s="172"/>
      <c r="AF32" s="172"/>
      <c r="AG32" s="172"/>
      <c r="AH32" s="172"/>
      <c r="AI32" s="172"/>
      <c r="AJ32" s="172"/>
      <c r="AK32" s="172"/>
      <c r="AL32" s="172"/>
      <c r="AM32" s="114"/>
      <c r="AN32" s="172"/>
      <c r="AO32" s="172"/>
      <c r="AP32" s="172"/>
      <c r="AQ32" s="172"/>
      <c r="AR32" s="172"/>
      <c r="AS32" s="171"/>
      <c r="AT32" s="12"/>
      <c r="AU32" s="12" t="s">
        <v>3019</v>
      </c>
    </row>
    <row r="33" spans="2:47" s="10" customFormat="1">
      <c r="B33" s="68" t="s">
        <v>215</v>
      </c>
      <c r="C33" s="30" t="s">
        <v>2880</v>
      </c>
      <c r="D33" s="68" t="s">
        <v>214</v>
      </c>
      <c r="E33" s="76" t="s">
        <v>876</v>
      </c>
      <c r="F33" s="72">
        <v>48.451999999999998</v>
      </c>
      <c r="G33" s="72">
        <v>-71.213200000000001</v>
      </c>
      <c r="H33" s="30" t="s">
        <v>1014</v>
      </c>
      <c r="I33" s="30" t="s">
        <v>349</v>
      </c>
      <c r="J33" s="147" t="s">
        <v>876</v>
      </c>
      <c r="K33" s="79" t="s">
        <v>2244</v>
      </c>
      <c r="L33" s="169">
        <v>161</v>
      </c>
      <c r="M33" s="69">
        <v>1957</v>
      </c>
      <c r="N33" s="103">
        <v>2100</v>
      </c>
      <c r="O33" s="171"/>
      <c r="P33" s="69" t="s">
        <v>884</v>
      </c>
      <c r="Q33" s="79" t="s">
        <v>884</v>
      </c>
      <c r="R33" s="109">
        <v>55</v>
      </c>
      <c r="S33" s="111">
        <v>0.98099999999999998</v>
      </c>
      <c r="T33" s="142">
        <f t="shared" si="0"/>
        <v>53.954999999999998</v>
      </c>
      <c r="U33" s="101"/>
      <c r="V33" s="70">
        <v>360</v>
      </c>
      <c r="W33" s="42"/>
      <c r="X33" s="171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14"/>
      <c r="AN33" s="172"/>
      <c r="AO33" s="172"/>
      <c r="AP33" s="172"/>
      <c r="AQ33" s="172"/>
      <c r="AR33" s="172"/>
      <c r="AS33" s="171"/>
      <c r="AT33" s="12"/>
      <c r="AU33" s="12" t="s">
        <v>3018</v>
      </c>
    </row>
    <row r="34" spans="2:47" s="10" customFormat="1">
      <c r="B34" s="65" t="s">
        <v>173</v>
      </c>
      <c r="C34" s="30" t="s">
        <v>2827</v>
      </c>
      <c r="D34" s="65" t="s">
        <v>166</v>
      </c>
      <c r="E34" s="65" t="s">
        <v>279</v>
      </c>
      <c r="F34" s="72">
        <v>48.577100000000002</v>
      </c>
      <c r="G34" s="72">
        <v>-71.634699999999995</v>
      </c>
      <c r="H34" s="30" t="s">
        <v>1014</v>
      </c>
      <c r="I34" s="30" t="s">
        <v>349</v>
      </c>
      <c r="J34" s="147" t="s">
        <v>1165</v>
      </c>
      <c r="K34" s="79" t="s">
        <v>2594</v>
      </c>
      <c r="L34" s="169">
        <v>230</v>
      </c>
      <c r="M34" s="66">
        <v>1926</v>
      </c>
      <c r="N34" s="103">
        <v>2100</v>
      </c>
      <c r="O34" s="57"/>
      <c r="P34" s="66" t="s">
        <v>884</v>
      </c>
      <c r="Q34" s="82" t="s">
        <v>884</v>
      </c>
      <c r="R34" s="198">
        <v>448</v>
      </c>
      <c r="S34" s="111">
        <v>0.98099999999999998</v>
      </c>
      <c r="T34" s="142">
        <f t="shared" si="0"/>
        <v>439.488</v>
      </c>
      <c r="U34" s="199">
        <f>System!$E$10</f>
        <v>0.65</v>
      </c>
      <c r="V34" s="207">
        <f t="shared" ref="V34:V47" si="2">U34*R34*24*365/1000</f>
        <v>2550.9119999999994</v>
      </c>
      <c r="W34" s="42"/>
      <c r="X34" s="57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14"/>
      <c r="AN34" s="172"/>
      <c r="AO34" s="172"/>
      <c r="AP34" s="172"/>
      <c r="AQ34" s="172"/>
      <c r="AR34" s="172"/>
      <c r="AS34" s="138"/>
      <c r="AT34" s="12" t="s">
        <v>899</v>
      </c>
      <c r="AU34" s="12" t="s">
        <v>3019</v>
      </c>
    </row>
    <row r="35" spans="2:47" s="10" customFormat="1">
      <c r="B35" s="59" t="s">
        <v>2130</v>
      </c>
      <c r="C35" s="30" t="s">
        <v>2829</v>
      </c>
      <c r="D35" s="80" t="s">
        <v>106</v>
      </c>
      <c r="E35" s="59" t="s">
        <v>187</v>
      </c>
      <c r="F35" s="132">
        <v>53.732300000000002</v>
      </c>
      <c r="G35" s="132">
        <v>-78.571200000000005</v>
      </c>
      <c r="H35" s="30" t="s">
        <v>1014</v>
      </c>
      <c r="I35" s="30" t="s">
        <v>349</v>
      </c>
      <c r="J35" s="147" t="s">
        <v>186</v>
      </c>
      <c r="K35" s="164" t="s">
        <v>2185</v>
      </c>
      <c r="L35" s="169">
        <v>315</v>
      </c>
      <c r="M35" s="61">
        <v>1995</v>
      </c>
      <c r="N35" s="103">
        <v>2100</v>
      </c>
      <c r="O35" s="171"/>
      <c r="P35" s="61" t="s">
        <v>884</v>
      </c>
      <c r="Q35" s="82" t="s">
        <v>884</v>
      </c>
      <c r="R35" s="106">
        <v>1436</v>
      </c>
      <c r="S35" s="111">
        <v>0.98099999999999998</v>
      </c>
      <c r="T35" s="142">
        <f t="shared" si="0"/>
        <v>1408.7159999999999</v>
      </c>
      <c r="U35" s="199">
        <f>System!$E$10</f>
        <v>0.65</v>
      </c>
      <c r="V35" s="207">
        <f t="shared" si="2"/>
        <v>8176.5839999999989</v>
      </c>
      <c r="W35" s="62">
        <v>12</v>
      </c>
      <c r="X35" s="171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14"/>
      <c r="AN35" s="172"/>
      <c r="AO35" s="172"/>
      <c r="AP35" s="172"/>
      <c r="AQ35" s="172"/>
      <c r="AR35" s="172"/>
      <c r="AS35" s="171"/>
      <c r="AT35" s="12"/>
      <c r="AU35" s="12"/>
    </row>
    <row r="36" spans="2:47" s="10" customFormat="1">
      <c r="B36" s="59" t="s">
        <v>2136</v>
      </c>
      <c r="C36" s="30" t="s">
        <v>2841</v>
      </c>
      <c r="D36" s="59" t="s">
        <v>106</v>
      </c>
      <c r="E36" s="59" t="s">
        <v>190</v>
      </c>
      <c r="F36" s="72">
        <v>54.590899999999998</v>
      </c>
      <c r="G36" s="72">
        <v>-71.278700000000001</v>
      </c>
      <c r="H36" s="30" t="s">
        <v>1014</v>
      </c>
      <c r="I36" s="30" t="s">
        <v>349</v>
      </c>
      <c r="J36" s="147" t="s">
        <v>189</v>
      </c>
      <c r="K36" s="79" t="s">
        <v>2191</v>
      </c>
      <c r="L36" s="169">
        <v>315</v>
      </c>
      <c r="M36" s="61">
        <v>1996</v>
      </c>
      <c r="N36" s="103">
        <v>2100</v>
      </c>
      <c r="O36" s="171"/>
      <c r="P36" s="61" t="s">
        <v>884</v>
      </c>
      <c r="Q36" s="79" t="s">
        <v>884</v>
      </c>
      <c r="R36" s="106">
        <v>319</v>
      </c>
      <c r="S36" s="111">
        <v>0.98099999999999998</v>
      </c>
      <c r="T36" s="142">
        <f t="shared" ref="T36:T59" si="3">R36*S36</f>
        <v>312.93900000000002</v>
      </c>
      <c r="U36" s="199">
        <f>System!$E$10</f>
        <v>0.65</v>
      </c>
      <c r="V36" s="207">
        <f t="shared" si="2"/>
        <v>1816.3859999999997</v>
      </c>
      <c r="W36" s="62">
        <v>2</v>
      </c>
      <c r="X36" s="171"/>
      <c r="Y36" s="172"/>
      <c r="Z36" s="172"/>
      <c r="AA36" s="172"/>
      <c r="AB36" s="172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14"/>
      <c r="AN36" s="172"/>
      <c r="AO36" s="172"/>
      <c r="AP36" s="172"/>
      <c r="AQ36" s="172"/>
      <c r="AR36" s="172"/>
      <c r="AS36" s="171"/>
      <c r="AT36" s="12"/>
      <c r="AU36" s="12"/>
    </row>
    <row r="37" spans="2:47" s="10" customFormat="1">
      <c r="B37" s="59" t="s">
        <v>2137</v>
      </c>
      <c r="C37" s="30" t="s">
        <v>2853</v>
      </c>
      <c r="D37" s="59" t="s">
        <v>106</v>
      </c>
      <c r="E37" s="59" t="s">
        <v>184</v>
      </c>
      <c r="F37" s="72">
        <v>49.191299999999998</v>
      </c>
      <c r="G37" s="72">
        <v>-68.329400000000007</v>
      </c>
      <c r="H37" s="30" t="s">
        <v>1014</v>
      </c>
      <c r="I37" s="30" t="s">
        <v>349</v>
      </c>
      <c r="J37" s="147" t="s">
        <v>193</v>
      </c>
      <c r="K37" s="79" t="s">
        <v>2193</v>
      </c>
      <c r="L37" s="169">
        <v>120</v>
      </c>
      <c r="M37" s="61">
        <v>1967</v>
      </c>
      <c r="N37" s="103">
        <v>2100</v>
      </c>
      <c r="O37" s="171"/>
      <c r="P37" s="61" t="s">
        <v>884</v>
      </c>
      <c r="Q37" s="79" t="s">
        <v>884</v>
      </c>
      <c r="R37" s="106">
        <v>184</v>
      </c>
      <c r="S37" s="111">
        <v>0.98099999999999998</v>
      </c>
      <c r="T37" s="142">
        <f t="shared" si="3"/>
        <v>180.50399999999999</v>
      </c>
      <c r="U37" s="199">
        <f>System!$E$10</f>
        <v>0.65</v>
      </c>
      <c r="V37" s="207">
        <f t="shared" si="2"/>
        <v>1047.6959999999999</v>
      </c>
      <c r="W37" s="62">
        <v>3</v>
      </c>
      <c r="X37" s="171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14"/>
      <c r="AN37" s="172"/>
      <c r="AO37" s="172"/>
      <c r="AP37" s="172"/>
      <c r="AQ37" s="172"/>
      <c r="AR37" s="172"/>
      <c r="AS37" s="171"/>
      <c r="AT37" s="12"/>
      <c r="AU37" s="12"/>
    </row>
    <row r="38" spans="2:47" s="10" customFormat="1">
      <c r="B38" s="59" t="s">
        <v>2138</v>
      </c>
      <c r="C38" s="30" t="s">
        <v>2854</v>
      </c>
      <c r="D38" s="59" t="s">
        <v>106</v>
      </c>
      <c r="E38" s="59" t="s">
        <v>184</v>
      </c>
      <c r="F38" s="72">
        <v>49.321300000000001</v>
      </c>
      <c r="G38" s="72">
        <v>-68.346699999999998</v>
      </c>
      <c r="H38" s="30" t="s">
        <v>1014</v>
      </c>
      <c r="I38" s="30" t="s">
        <v>349</v>
      </c>
      <c r="J38" s="147" t="s">
        <v>1004</v>
      </c>
      <c r="K38" s="79" t="s">
        <v>2194</v>
      </c>
      <c r="L38" s="169">
        <v>315</v>
      </c>
      <c r="M38" s="61">
        <v>1967</v>
      </c>
      <c r="N38" s="103">
        <v>2100</v>
      </c>
      <c r="O38" s="171"/>
      <c r="P38" s="61" t="s">
        <v>884</v>
      </c>
      <c r="Q38" s="82" t="s">
        <v>884</v>
      </c>
      <c r="R38" s="106">
        <v>1229</v>
      </c>
      <c r="S38" s="111">
        <v>0.98099999999999998</v>
      </c>
      <c r="T38" s="142">
        <f t="shared" si="3"/>
        <v>1205.6489999999999</v>
      </c>
      <c r="U38" s="199">
        <f>System!$E$10</f>
        <v>0.65</v>
      </c>
      <c r="V38" s="207">
        <f t="shared" si="2"/>
        <v>6997.9260000000013</v>
      </c>
      <c r="W38" s="62">
        <v>8</v>
      </c>
      <c r="X38" s="171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172"/>
      <c r="AL38" s="172"/>
      <c r="AM38" s="114"/>
      <c r="AN38" s="172"/>
      <c r="AO38" s="172"/>
      <c r="AP38" s="172"/>
      <c r="AQ38" s="172"/>
      <c r="AR38" s="172"/>
      <c r="AS38" s="171"/>
      <c r="AT38" s="12"/>
      <c r="AU38" s="12"/>
    </row>
    <row r="39" spans="2:47" s="10" customFormat="1">
      <c r="B39" s="59" t="s">
        <v>2139</v>
      </c>
      <c r="C39" s="30" t="s">
        <v>2855</v>
      </c>
      <c r="D39" s="59" t="s">
        <v>106</v>
      </c>
      <c r="E39" s="59" t="s">
        <v>184</v>
      </c>
      <c r="F39" s="72">
        <v>49.7408</v>
      </c>
      <c r="G39" s="72">
        <v>-68.594499999999996</v>
      </c>
      <c r="H39" s="30" t="s">
        <v>1014</v>
      </c>
      <c r="I39" s="30" t="s">
        <v>349</v>
      </c>
      <c r="J39" s="147" t="s">
        <v>1003</v>
      </c>
      <c r="K39" s="79" t="s">
        <v>2195</v>
      </c>
      <c r="L39" s="169">
        <v>315</v>
      </c>
      <c r="M39" s="61">
        <v>1976</v>
      </c>
      <c r="N39" s="103">
        <v>2100</v>
      </c>
      <c r="O39" s="171"/>
      <c r="P39" s="61" t="s">
        <v>884</v>
      </c>
      <c r="Q39" s="79" t="s">
        <v>884</v>
      </c>
      <c r="R39" s="106">
        <v>1326</v>
      </c>
      <c r="S39" s="111">
        <v>0.98099999999999998</v>
      </c>
      <c r="T39" s="142">
        <f t="shared" si="3"/>
        <v>1300.806</v>
      </c>
      <c r="U39" s="199">
        <f>System!$E$10</f>
        <v>0.65</v>
      </c>
      <c r="V39" s="207">
        <f t="shared" si="2"/>
        <v>7550.2439999999988</v>
      </c>
      <c r="W39" s="62">
        <v>6</v>
      </c>
      <c r="X39" s="171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14"/>
      <c r="AN39" s="172"/>
      <c r="AO39" s="172"/>
      <c r="AP39" s="172"/>
      <c r="AQ39" s="172"/>
      <c r="AR39" s="172"/>
      <c r="AS39" s="171"/>
      <c r="AT39" s="12"/>
      <c r="AU39" s="12"/>
    </row>
    <row r="40" spans="2:47" s="10" customFormat="1">
      <c r="B40" s="59" t="s">
        <v>194</v>
      </c>
      <c r="C40" s="30" t="s">
        <v>2863</v>
      </c>
      <c r="D40" s="59" t="s">
        <v>195</v>
      </c>
      <c r="E40" s="59" t="s">
        <v>184</v>
      </c>
      <c r="F40" s="72">
        <v>49.192999999999998</v>
      </c>
      <c r="G40" s="72">
        <v>-68.326800000000006</v>
      </c>
      <c r="H40" s="30" t="s">
        <v>1014</v>
      </c>
      <c r="I40" s="30" t="s">
        <v>349</v>
      </c>
      <c r="J40" s="147" t="s">
        <v>194</v>
      </c>
      <c r="K40" s="79" t="s">
        <v>2198</v>
      </c>
      <c r="L40" s="169">
        <v>120</v>
      </c>
      <c r="M40" s="61">
        <v>1952</v>
      </c>
      <c r="N40" s="103">
        <v>2100</v>
      </c>
      <c r="O40" s="57"/>
      <c r="P40" s="61" t="s">
        <v>884</v>
      </c>
      <c r="Q40" s="79" t="s">
        <v>884</v>
      </c>
      <c r="R40" s="106">
        <v>235</v>
      </c>
      <c r="S40" s="111">
        <v>0.98099999999999998</v>
      </c>
      <c r="T40" s="142">
        <f t="shared" si="3"/>
        <v>230.535</v>
      </c>
      <c r="U40" s="199">
        <f>System!$E$10</f>
        <v>0.65</v>
      </c>
      <c r="V40" s="207">
        <f t="shared" si="2"/>
        <v>1338.09</v>
      </c>
      <c r="W40" s="62">
        <v>7</v>
      </c>
      <c r="X40" s="57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172"/>
      <c r="AL40" s="172"/>
      <c r="AM40" s="114"/>
      <c r="AN40" s="172"/>
      <c r="AO40" s="172"/>
      <c r="AP40" s="172"/>
      <c r="AQ40" s="172"/>
      <c r="AR40" s="172"/>
      <c r="AS40" s="138"/>
      <c r="AT40" s="12" t="s">
        <v>920</v>
      </c>
      <c r="AU40" s="12"/>
    </row>
    <row r="41" spans="2:47" s="10" customFormat="1">
      <c r="B41" s="59" t="s">
        <v>2144</v>
      </c>
      <c r="C41" s="30" t="s">
        <v>2883</v>
      </c>
      <c r="D41" s="80" t="s">
        <v>106</v>
      </c>
      <c r="E41" s="59" t="s">
        <v>197</v>
      </c>
      <c r="F41" s="132">
        <v>49.144799999999996</v>
      </c>
      <c r="G41" s="132">
        <v>-68.389399999999995</v>
      </c>
      <c r="H41" s="30" t="s">
        <v>1014</v>
      </c>
      <c r="I41" s="30" t="s">
        <v>349</v>
      </c>
      <c r="J41" s="147" t="s">
        <v>196</v>
      </c>
      <c r="K41" s="79" t="s">
        <v>2199</v>
      </c>
      <c r="L41" s="169">
        <v>315</v>
      </c>
      <c r="M41" s="61">
        <v>1978</v>
      </c>
      <c r="N41" s="103">
        <v>2100</v>
      </c>
      <c r="O41" s="57"/>
      <c r="P41" s="61" t="s">
        <v>884</v>
      </c>
      <c r="Q41" s="79" t="s">
        <v>884</v>
      </c>
      <c r="R41" s="106">
        <v>523</v>
      </c>
      <c r="S41" s="111">
        <v>0.98099999999999998</v>
      </c>
      <c r="T41" s="142">
        <f t="shared" si="3"/>
        <v>513.06299999999999</v>
      </c>
      <c r="U41" s="199">
        <f>System!$E$10</f>
        <v>0.65</v>
      </c>
      <c r="V41" s="207">
        <f t="shared" si="2"/>
        <v>2977.9619999999995</v>
      </c>
      <c r="W41" s="62">
        <v>3</v>
      </c>
      <c r="X41" s="57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14"/>
      <c r="AN41" s="172"/>
      <c r="AO41" s="172"/>
      <c r="AP41" s="172"/>
      <c r="AQ41" s="172"/>
      <c r="AR41" s="172"/>
      <c r="AS41" s="138"/>
      <c r="AT41" s="12" t="s">
        <v>926</v>
      </c>
      <c r="AU41" s="12"/>
    </row>
    <row r="42" spans="2:47" s="10" customFormat="1">
      <c r="B42" s="59" t="s">
        <v>2145</v>
      </c>
      <c r="C42" s="30" t="s">
        <v>2884</v>
      </c>
      <c r="D42" s="59" t="s">
        <v>106</v>
      </c>
      <c r="E42" s="59" t="s">
        <v>197</v>
      </c>
      <c r="F42" s="72">
        <v>49.557600000000001</v>
      </c>
      <c r="G42" s="72">
        <v>-68.7256</v>
      </c>
      <c r="H42" s="30" t="s">
        <v>1014</v>
      </c>
      <c r="I42" s="30" t="s">
        <v>349</v>
      </c>
      <c r="J42" s="147" t="s">
        <v>198</v>
      </c>
      <c r="K42" s="79" t="s">
        <v>2200</v>
      </c>
      <c r="L42" s="169">
        <v>315</v>
      </c>
      <c r="M42" s="61">
        <v>1969</v>
      </c>
      <c r="N42" s="103">
        <v>2100</v>
      </c>
      <c r="O42" s="171"/>
      <c r="P42" s="61" t="s">
        <v>884</v>
      </c>
      <c r="Q42" s="79" t="s">
        <v>884</v>
      </c>
      <c r="R42" s="106">
        <v>1026</v>
      </c>
      <c r="S42" s="111">
        <v>0.98099999999999998</v>
      </c>
      <c r="T42" s="142">
        <f t="shared" si="3"/>
        <v>1006.506</v>
      </c>
      <c r="U42" s="199">
        <f>System!$E$10</f>
        <v>0.65</v>
      </c>
      <c r="V42" s="207">
        <f t="shared" si="2"/>
        <v>5842.043999999999</v>
      </c>
      <c r="W42" s="62">
        <v>4</v>
      </c>
      <c r="X42" s="171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14"/>
      <c r="AN42" s="172"/>
      <c r="AO42" s="172"/>
      <c r="AP42" s="172"/>
      <c r="AQ42" s="172"/>
      <c r="AR42" s="172"/>
      <c r="AS42" s="171"/>
      <c r="AT42" s="12" t="s">
        <v>925</v>
      </c>
      <c r="AU42" s="12"/>
    </row>
    <row r="43" spans="2:47" s="10" customFormat="1">
      <c r="B43" s="59" t="s">
        <v>199</v>
      </c>
      <c r="C43" s="30" t="s">
        <v>2887</v>
      </c>
      <c r="D43" s="59" t="s">
        <v>106</v>
      </c>
      <c r="E43" s="59" t="s">
        <v>89</v>
      </c>
      <c r="F43" s="72">
        <v>45.809699999999999</v>
      </c>
      <c r="G43" s="72">
        <v>-75.930899999999994</v>
      </c>
      <c r="H43" s="30" t="s">
        <v>1040</v>
      </c>
      <c r="I43" s="30" t="s">
        <v>349</v>
      </c>
      <c r="J43" s="147" t="s">
        <v>199</v>
      </c>
      <c r="K43" s="79" t="s">
        <v>2202</v>
      </c>
      <c r="L43" s="147">
        <v>230</v>
      </c>
      <c r="M43" s="61">
        <v>1956</v>
      </c>
      <c r="N43" s="103">
        <v>2100</v>
      </c>
      <c r="O43" s="171"/>
      <c r="P43" s="61" t="s">
        <v>884</v>
      </c>
      <c r="Q43" s="79" t="s">
        <v>884</v>
      </c>
      <c r="R43" s="106">
        <v>226</v>
      </c>
      <c r="S43" s="111">
        <v>0.65</v>
      </c>
      <c r="T43" s="142">
        <f t="shared" si="3"/>
        <v>146.9</v>
      </c>
      <c r="U43" s="199">
        <f>System!$E$10</f>
        <v>0.65</v>
      </c>
      <c r="V43" s="207">
        <f t="shared" si="2"/>
        <v>1286.8440000000003</v>
      </c>
      <c r="W43" s="62">
        <v>8</v>
      </c>
      <c r="X43" s="171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14"/>
      <c r="AN43" s="172"/>
      <c r="AO43" s="172"/>
      <c r="AP43" s="172"/>
      <c r="AQ43" s="172"/>
      <c r="AR43" s="172"/>
      <c r="AS43" s="171"/>
      <c r="AT43" s="12"/>
      <c r="AU43" s="12"/>
    </row>
    <row r="44" spans="2:47" s="10" customFormat="1">
      <c r="B44" s="59" t="s">
        <v>201</v>
      </c>
      <c r="C44" s="30" t="s">
        <v>2896</v>
      </c>
      <c r="D44" s="59" t="s">
        <v>106</v>
      </c>
      <c r="E44" s="59" t="s">
        <v>182</v>
      </c>
      <c r="F44" s="72">
        <v>47.600700000000003</v>
      </c>
      <c r="G44" s="72">
        <v>-79.452399999999997</v>
      </c>
      <c r="H44" s="30" t="s">
        <v>1040</v>
      </c>
      <c r="I44" s="30" t="s">
        <v>349</v>
      </c>
      <c r="J44" s="147" t="s">
        <v>1117</v>
      </c>
      <c r="K44" s="79" t="s">
        <v>2204</v>
      </c>
      <c r="L44" s="169">
        <v>120</v>
      </c>
      <c r="M44" s="61">
        <v>1975</v>
      </c>
      <c r="N44" s="103">
        <v>2100</v>
      </c>
      <c r="O44" s="118"/>
      <c r="P44" s="61" t="s">
        <v>884</v>
      </c>
      <c r="Q44" s="79" t="s">
        <v>884</v>
      </c>
      <c r="R44" s="106">
        <v>131</v>
      </c>
      <c r="S44" s="111">
        <v>0.98099999999999998</v>
      </c>
      <c r="T44" s="142">
        <f t="shared" si="3"/>
        <v>128.511</v>
      </c>
      <c r="U44" s="199">
        <f>System!$E$10</f>
        <v>0.65</v>
      </c>
      <c r="V44" s="207">
        <f t="shared" si="2"/>
        <v>745.91399999999999</v>
      </c>
      <c r="W44" s="62">
        <v>4</v>
      </c>
      <c r="X44" s="138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  <c r="AM44" s="114"/>
      <c r="AN44" s="172"/>
      <c r="AO44" s="172"/>
      <c r="AP44" s="172"/>
      <c r="AQ44" s="172"/>
      <c r="AR44" s="172"/>
      <c r="AS44" s="138"/>
      <c r="AT44" s="12"/>
      <c r="AU44" s="12"/>
    </row>
    <row r="45" spans="2:47" s="10" customFormat="1">
      <c r="B45" s="59" t="s">
        <v>202</v>
      </c>
      <c r="C45" s="30" t="s">
        <v>2902</v>
      </c>
      <c r="D45" s="80" t="s">
        <v>106</v>
      </c>
      <c r="E45" s="59" t="s">
        <v>182</v>
      </c>
      <c r="F45" s="72">
        <v>47.576799999999999</v>
      </c>
      <c r="G45" s="72">
        <v>-79.354600000000005</v>
      </c>
      <c r="H45" s="30" t="s">
        <v>1040</v>
      </c>
      <c r="I45" s="30" t="s">
        <v>349</v>
      </c>
      <c r="J45" s="147" t="s">
        <v>1115</v>
      </c>
      <c r="K45" s="79" t="s">
        <v>2208</v>
      </c>
      <c r="L45" s="169">
        <v>120</v>
      </c>
      <c r="M45" s="61">
        <v>1973</v>
      </c>
      <c r="N45" s="103">
        <v>2100</v>
      </c>
      <c r="O45" s="171"/>
      <c r="P45" s="61" t="s">
        <v>884</v>
      </c>
      <c r="Q45" s="79" t="s">
        <v>884</v>
      </c>
      <c r="R45" s="106">
        <v>176</v>
      </c>
      <c r="S45" s="111">
        <v>0.98099999999999998</v>
      </c>
      <c r="T45" s="142">
        <f t="shared" si="3"/>
        <v>172.65600000000001</v>
      </c>
      <c r="U45" s="199">
        <f>System!$E$10</f>
        <v>0.65</v>
      </c>
      <c r="V45" s="207">
        <f t="shared" si="2"/>
        <v>1002.1440000000001</v>
      </c>
      <c r="W45" s="62">
        <v>4</v>
      </c>
      <c r="X45" s="138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14"/>
      <c r="AN45" s="172"/>
      <c r="AO45" s="172"/>
      <c r="AP45" s="172"/>
      <c r="AQ45" s="172"/>
      <c r="AR45" s="172"/>
      <c r="AS45" s="138"/>
      <c r="AT45" s="12"/>
      <c r="AU45" s="12"/>
    </row>
    <row r="46" spans="2:47" s="10" customFormat="1">
      <c r="B46" s="59" t="s">
        <v>203</v>
      </c>
      <c r="C46" s="30" t="s">
        <v>2903</v>
      </c>
      <c r="D46" s="59" t="s">
        <v>106</v>
      </c>
      <c r="E46" s="59" t="s">
        <v>182</v>
      </c>
      <c r="F46" s="132">
        <v>47.590600000000002</v>
      </c>
      <c r="G46" s="132">
        <v>-79.294399999999996</v>
      </c>
      <c r="H46" s="30" t="s">
        <v>1040</v>
      </c>
      <c r="I46" s="30" t="s">
        <v>349</v>
      </c>
      <c r="J46" s="147" t="s">
        <v>203</v>
      </c>
      <c r="K46" s="30" t="s">
        <v>2209</v>
      </c>
      <c r="L46" s="169">
        <v>120</v>
      </c>
      <c r="M46" s="61">
        <v>1955</v>
      </c>
      <c r="N46" s="103">
        <v>2100</v>
      </c>
      <c r="O46" s="171"/>
      <c r="P46" s="61" t="s">
        <v>884</v>
      </c>
      <c r="Q46" s="79" t="s">
        <v>884</v>
      </c>
      <c r="R46" s="106">
        <v>109</v>
      </c>
      <c r="S46" s="111">
        <v>0.65</v>
      </c>
      <c r="T46" s="142">
        <f t="shared" si="3"/>
        <v>70.850000000000009</v>
      </c>
      <c r="U46" s="199">
        <f>System!$E$10</f>
        <v>0.65</v>
      </c>
      <c r="V46" s="207">
        <f t="shared" si="2"/>
        <v>620.64599999999996</v>
      </c>
      <c r="W46" s="62">
        <v>6</v>
      </c>
      <c r="X46" s="171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172"/>
      <c r="AL46" s="172"/>
      <c r="AM46" s="114"/>
      <c r="AN46" s="172"/>
      <c r="AO46" s="172"/>
      <c r="AP46" s="172"/>
      <c r="AQ46" s="172"/>
      <c r="AR46" s="172"/>
      <c r="AS46" s="171"/>
      <c r="AT46" s="12"/>
      <c r="AU46" s="12"/>
    </row>
    <row r="47" spans="2:47" s="10" customFormat="1">
      <c r="B47" s="59" t="s">
        <v>2149</v>
      </c>
      <c r="C47" s="30" t="s">
        <v>2913</v>
      </c>
      <c r="D47" s="80" t="s">
        <v>106</v>
      </c>
      <c r="E47" s="59" t="s">
        <v>206</v>
      </c>
      <c r="F47" s="72">
        <v>50.385399999999997</v>
      </c>
      <c r="G47" s="72">
        <v>-63.2607</v>
      </c>
      <c r="H47" s="30" t="s">
        <v>1014</v>
      </c>
      <c r="I47" s="30" t="s">
        <v>349</v>
      </c>
      <c r="J47" s="147" t="s">
        <v>205</v>
      </c>
      <c r="K47" s="150" t="s">
        <v>2535</v>
      </c>
      <c r="L47" s="147">
        <v>315</v>
      </c>
      <c r="M47" s="61">
        <v>2015</v>
      </c>
      <c r="N47" s="103">
        <v>2100</v>
      </c>
      <c r="O47" s="171"/>
      <c r="P47" s="61" t="s">
        <v>884</v>
      </c>
      <c r="Q47" s="79" t="s">
        <v>884</v>
      </c>
      <c r="R47" s="106">
        <v>270</v>
      </c>
      <c r="S47" s="111">
        <v>0.98099999999999998</v>
      </c>
      <c r="T47" s="142">
        <f t="shared" si="3"/>
        <v>264.87</v>
      </c>
      <c r="U47" s="199">
        <f>System!$E$10</f>
        <v>0.65</v>
      </c>
      <c r="V47" s="207">
        <f t="shared" si="2"/>
        <v>1537.38</v>
      </c>
      <c r="W47" s="62">
        <v>2</v>
      </c>
      <c r="X47" s="171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14"/>
      <c r="AN47" s="172"/>
      <c r="AO47" s="172"/>
      <c r="AP47" s="172"/>
      <c r="AQ47" s="172"/>
      <c r="AR47" s="172"/>
      <c r="AS47" s="171"/>
      <c r="AT47" s="12" t="s">
        <v>3036</v>
      </c>
      <c r="AU47" s="12"/>
    </row>
    <row r="48" spans="2:47" s="10" customFormat="1">
      <c r="B48" s="68" t="s">
        <v>213</v>
      </c>
      <c r="C48" s="30" t="s">
        <v>2822</v>
      </c>
      <c r="D48" s="68" t="s">
        <v>214</v>
      </c>
      <c r="E48" s="76" t="s">
        <v>876</v>
      </c>
      <c r="F48" s="72">
        <v>48.698700000000002</v>
      </c>
      <c r="G48" s="72">
        <v>-71.212500000000006</v>
      </c>
      <c r="H48" s="30" t="s">
        <v>1014</v>
      </c>
      <c r="I48" s="30" t="s">
        <v>349</v>
      </c>
      <c r="J48" s="147" t="s">
        <v>1171</v>
      </c>
      <c r="K48" s="79" t="s">
        <v>2274</v>
      </c>
      <c r="L48" s="169">
        <v>161</v>
      </c>
      <c r="M48" s="69">
        <v>1953</v>
      </c>
      <c r="N48" s="103">
        <v>2100</v>
      </c>
      <c r="O48" s="171"/>
      <c r="P48" s="69" t="s">
        <v>884</v>
      </c>
      <c r="Q48" s="82" t="s">
        <v>884</v>
      </c>
      <c r="R48" s="109">
        <v>63</v>
      </c>
      <c r="S48" s="111">
        <v>0.98099999999999998</v>
      </c>
      <c r="T48" s="142">
        <f t="shared" si="3"/>
        <v>61.802999999999997</v>
      </c>
      <c r="U48" s="101"/>
      <c r="V48" s="70">
        <v>410</v>
      </c>
      <c r="W48" s="70">
        <v>2</v>
      </c>
      <c r="X48" s="171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2"/>
      <c r="AL48" s="172"/>
      <c r="AM48" s="114"/>
      <c r="AN48" s="172"/>
      <c r="AO48" s="172"/>
      <c r="AP48" s="172"/>
      <c r="AQ48" s="172"/>
      <c r="AR48" s="172"/>
      <c r="AS48" s="171"/>
      <c r="AT48" s="12"/>
      <c r="AU48" s="12" t="s">
        <v>3018</v>
      </c>
    </row>
    <row r="49" spans="2:47" s="10" customFormat="1">
      <c r="B49" s="76" t="s">
        <v>2154</v>
      </c>
      <c r="C49" s="30" t="s">
        <v>2921</v>
      </c>
      <c r="D49" s="76" t="s">
        <v>854</v>
      </c>
      <c r="E49" s="76" t="s">
        <v>276</v>
      </c>
      <c r="F49" s="72">
        <v>50.212299999999999</v>
      </c>
      <c r="G49" s="72">
        <v>-66.658299999999997</v>
      </c>
      <c r="H49" s="30" t="s">
        <v>1014</v>
      </c>
      <c r="I49" s="30" t="s">
        <v>349</v>
      </c>
      <c r="J49" s="147" t="s">
        <v>853</v>
      </c>
      <c r="K49" s="30" t="s">
        <v>2646</v>
      </c>
      <c r="L49" s="169">
        <v>120</v>
      </c>
      <c r="M49" s="103">
        <v>2000</v>
      </c>
      <c r="N49" s="103">
        <v>2100</v>
      </c>
      <c r="O49" s="171"/>
      <c r="P49" s="78" t="s">
        <v>884</v>
      </c>
      <c r="Q49" s="79" t="s">
        <v>884</v>
      </c>
      <c r="R49" s="108">
        <v>24</v>
      </c>
      <c r="S49" s="111">
        <v>0.98099999999999998</v>
      </c>
      <c r="T49" s="142">
        <f t="shared" si="3"/>
        <v>23.544</v>
      </c>
      <c r="U49" s="199">
        <f>System!$E$10</f>
        <v>0.65</v>
      </c>
      <c r="V49" s="207">
        <f t="shared" ref="V49:V59" si="4">U49*R49*24*365/1000</f>
        <v>136.65600000000001</v>
      </c>
      <c r="W49" s="42"/>
      <c r="X49" s="171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14"/>
      <c r="AN49" s="172"/>
      <c r="AO49" s="172"/>
      <c r="AP49" s="172"/>
      <c r="AQ49" s="172"/>
      <c r="AR49" s="172"/>
      <c r="AS49" s="171"/>
      <c r="AT49" s="74"/>
      <c r="AU49" s="12"/>
    </row>
    <row r="50" spans="2:47" s="10" customFormat="1">
      <c r="B50" s="59" t="s">
        <v>207</v>
      </c>
      <c r="C50" s="30" t="s">
        <v>2923</v>
      </c>
      <c r="D50" s="59" t="s">
        <v>106</v>
      </c>
      <c r="E50" s="59" t="s">
        <v>208</v>
      </c>
      <c r="F50" s="72">
        <v>52.6678</v>
      </c>
      <c r="G50" s="72">
        <v>-76.632599999999996</v>
      </c>
      <c r="H50" s="30" t="s">
        <v>1014</v>
      </c>
      <c r="I50" s="30" t="s">
        <v>349</v>
      </c>
      <c r="J50" s="147" t="s">
        <v>207</v>
      </c>
      <c r="K50" s="30" t="s">
        <v>2696</v>
      </c>
      <c r="L50" s="169">
        <v>315</v>
      </c>
      <c r="M50" s="61">
        <v>2013</v>
      </c>
      <c r="N50" s="103">
        <v>2100</v>
      </c>
      <c r="O50" s="171"/>
      <c r="P50" s="61" t="s">
        <v>884</v>
      </c>
      <c r="Q50" s="79" t="s">
        <v>884</v>
      </c>
      <c r="R50" s="106">
        <v>150</v>
      </c>
      <c r="S50" s="111">
        <v>0.98099999999999998</v>
      </c>
      <c r="T50" s="142">
        <f t="shared" si="3"/>
        <v>147.15</v>
      </c>
      <c r="U50" s="199">
        <f>System!$E$10</f>
        <v>0.65</v>
      </c>
      <c r="V50" s="207">
        <f t="shared" si="4"/>
        <v>854.1</v>
      </c>
      <c r="W50" s="62">
        <v>3</v>
      </c>
      <c r="X50" s="171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172"/>
      <c r="AJ50" s="172"/>
      <c r="AK50" s="172"/>
      <c r="AL50" s="172"/>
      <c r="AM50" s="114"/>
      <c r="AN50" s="172"/>
      <c r="AO50" s="172"/>
      <c r="AP50" s="172"/>
      <c r="AQ50" s="172"/>
      <c r="AR50" s="172"/>
      <c r="AS50" s="171"/>
      <c r="AT50" s="12"/>
      <c r="AU50" s="12"/>
    </row>
    <row r="51" spans="2:47" s="10" customFormat="1">
      <c r="B51" s="59" t="s">
        <v>2156</v>
      </c>
      <c r="C51" s="30" t="s">
        <v>2930</v>
      </c>
      <c r="D51" s="59" t="s">
        <v>106</v>
      </c>
      <c r="E51" s="59" t="s">
        <v>178</v>
      </c>
      <c r="F51" s="72">
        <v>46.535899999999998</v>
      </c>
      <c r="G51" s="72">
        <v>-72.767300000000006</v>
      </c>
      <c r="H51" s="30" t="s">
        <v>1040</v>
      </c>
      <c r="I51" s="30" t="s">
        <v>349</v>
      </c>
      <c r="J51" s="147" t="s">
        <v>210</v>
      </c>
      <c r="K51" s="30" t="s">
        <v>2214</v>
      </c>
      <c r="L51" s="169">
        <v>120</v>
      </c>
      <c r="M51" s="61">
        <v>1929</v>
      </c>
      <c r="N51" s="103">
        <v>2100</v>
      </c>
      <c r="O51" s="171"/>
      <c r="P51" s="61" t="s">
        <v>884</v>
      </c>
      <c r="Q51" s="79" t="s">
        <v>884</v>
      </c>
      <c r="R51" s="106">
        <v>200</v>
      </c>
      <c r="S51" s="111">
        <v>0.65</v>
      </c>
      <c r="T51" s="142">
        <f t="shared" si="3"/>
        <v>130</v>
      </c>
      <c r="U51" s="199">
        <f>System!$E$10</f>
        <v>0.65</v>
      </c>
      <c r="V51" s="207">
        <f t="shared" si="4"/>
        <v>1138.8</v>
      </c>
      <c r="W51" s="62">
        <v>8</v>
      </c>
      <c r="X51" s="171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172"/>
      <c r="AL51" s="172"/>
      <c r="AM51" s="114"/>
      <c r="AN51" s="172"/>
      <c r="AO51" s="172"/>
      <c r="AP51" s="172"/>
      <c r="AQ51" s="172"/>
      <c r="AR51" s="172"/>
      <c r="AS51" s="171"/>
      <c r="AT51" s="12" t="s">
        <v>928</v>
      </c>
      <c r="AU51" s="12"/>
    </row>
    <row r="52" spans="2:47" s="10" customFormat="1">
      <c r="B52" s="59" t="s">
        <v>2157</v>
      </c>
      <c r="C52" s="30" t="s">
        <v>2931</v>
      </c>
      <c r="D52" s="59" t="s">
        <v>106</v>
      </c>
      <c r="E52" s="59" t="s">
        <v>178</v>
      </c>
      <c r="F52" s="72">
        <v>46.533799999999999</v>
      </c>
      <c r="G52" s="72">
        <v>-72.765600000000006</v>
      </c>
      <c r="H52" s="30" t="s">
        <v>1040</v>
      </c>
      <c r="I52" s="30" t="s">
        <v>349</v>
      </c>
      <c r="J52" s="147" t="s">
        <v>211</v>
      </c>
      <c r="K52" s="30" t="s">
        <v>2215</v>
      </c>
      <c r="L52" s="169">
        <v>120</v>
      </c>
      <c r="M52" s="61">
        <v>1949</v>
      </c>
      <c r="N52" s="103">
        <v>2100</v>
      </c>
      <c r="O52" s="171"/>
      <c r="P52" s="61" t="s">
        <v>884</v>
      </c>
      <c r="Q52" s="79" t="s">
        <v>884</v>
      </c>
      <c r="R52" s="106">
        <v>194</v>
      </c>
      <c r="S52" s="111">
        <v>0.98099999999999998</v>
      </c>
      <c r="T52" s="142">
        <f t="shared" si="3"/>
        <v>190.31399999999999</v>
      </c>
      <c r="U52" s="199">
        <f>System!$E$10</f>
        <v>0.65</v>
      </c>
      <c r="V52" s="207">
        <f t="shared" si="4"/>
        <v>1104.636</v>
      </c>
      <c r="W52" s="62">
        <v>3</v>
      </c>
      <c r="X52" s="171"/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172"/>
      <c r="AJ52" s="172"/>
      <c r="AK52" s="172"/>
      <c r="AL52" s="172"/>
      <c r="AM52" s="114"/>
      <c r="AN52" s="172"/>
      <c r="AO52" s="172"/>
      <c r="AP52" s="172"/>
      <c r="AQ52" s="172"/>
      <c r="AR52" s="172"/>
      <c r="AS52" s="171"/>
      <c r="AT52" s="12"/>
      <c r="AU52" s="12"/>
    </row>
    <row r="53" spans="2:47" s="10" customFormat="1">
      <c r="B53" s="65" t="s">
        <v>174</v>
      </c>
      <c r="C53" s="30" t="s">
        <v>2932</v>
      </c>
      <c r="D53" s="65" t="s">
        <v>166</v>
      </c>
      <c r="E53" s="65" t="s">
        <v>279</v>
      </c>
      <c r="F53" s="72">
        <v>48.448399999999999</v>
      </c>
      <c r="G53" s="72">
        <v>-71.214799999999997</v>
      </c>
      <c r="H53" s="30" t="s">
        <v>1014</v>
      </c>
      <c r="I53" s="30" t="s">
        <v>349</v>
      </c>
      <c r="J53" s="147" t="s">
        <v>174</v>
      </c>
      <c r="K53" s="30" t="s">
        <v>2216</v>
      </c>
      <c r="L53" s="169">
        <v>161</v>
      </c>
      <c r="M53" s="66">
        <v>1943</v>
      </c>
      <c r="N53" s="103">
        <v>2100</v>
      </c>
      <c r="O53" s="171"/>
      <c r="P53" s="66" t="s">
        <v>884</v>
      </c>
      <c r="Q53" s="79" t="s">
        <v>884</v>
      </c>
      <c r="R53" s="198">
        <v>947</v>
      </c>
      <c r="S53" s="111">
        <v>0.98099999999999998</v>
      </c>
      <c r="T53" s="142">
        <f t="shared" si="3"/>
        <v>929.00699999999995</v>
      </c>
      <c r="U53" s="199">
        <f>System!$E$10</f>
        <v>0.65</v>
      </c>
      <c r="V53" s="207">
        <f t="shared" si="4"/>
        <v>5392.2179999999998</v>
      </c>
      <c r="W53" s="42"/>
      <c r="X53" s="171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172"/>
      <c r="AL53" s="172"/>
      <c r="AM53" s="114"/>
      <c r="AN53" s="172"/>
      <c r="AO53" s="172"/>
      <c r="AP53" s="172"/>
      <c r="AQ53" s="172"/>
      <c r="AR53" s="172"/>
      <c r="AS53" s="171"/>
      <c r="AT53" s="12"/>
      <c r="AU53" s="12" t="s">
        <v>3019</v>
      </c>
    </row>
    <row r="54" spans="2:47" s="10" customFormat="1">
      <c r="B54" s="59" t="s">
        <v>212</v>
      </c>
      <c r="C54" s="30" t="s">
        <v>2952</v>
      </c>
      <c r="D54" s="59" t="s">
        <v>106</v>
      </c>
      <c r="E54" s="59" t="s">
        <v>178</v>
      </c>
      <c r="F54" s="72">
        <v>47.752099999999999</v>
      </c>
      <c r="G54" s="72">
        <v>-72.878299999999996</v>
      </c>
      <c r="H54" s="30" t="s">
        <v>1014</v>
      </c>
      <c r="I54" s="30" t="s">
        <v>349</v>
      </c>
      <c r="J54" s="147" t="s">
        <v>212</v>
      </c>
      <c r="K54" s="30" t="s">
        <v>2218</v>
      </c>
      <c r="L54" s="147">
        <v>230</v>
      </c>
      <c r="M54" s="61">
        <v>1955</v>
      </c>
      <c r="N54" s="103">
        <v>2100</v>
      </c>
      <c r="O54" s="171"/>
      <c r="P54" s="61" t="s">
        <v>884</v>
      </c>
      <c r="Q54" s="79" t="s">
        <v>884</v>
      </c>
      <c r="R54" s="106">
        <v>302</v>
      </c>
      <c r="S54" s="111">
        <v>0.98099999999999998</v>
      </c>
      <c r="T54" s="142">
        <f t="shared" si="3"/>
        <v>296.262</v>
      </c>
      <c r="U54" s="199">
        <f>System!$E$10</f>
        <v>0.65</v>
      </c>
      <c r="V54" s="207">
        <f t="shared" si="4"/>
        <v>1719.5880000000002</v>
      </c>
      <c r="W54" s="62">
        <v>6</v>
      </c>
      <c r="X54" s="171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172"/>
      <c r="AJ54" s="172"/>
      <c r="AK54" s="172"/>
      <c r="AL54" s="172"/>
      <c r="AM54" s="114"/>
      <c r="AN54" s="172"/>
      <c r="AO54" s="172"/>
      <c r="AP54" s="172"/>
      <c r="AQ54" s="172"/>
      <c r="AR54" s="172"/>
      <c r="AS54" s="171"/>
      <c r="AT54" s="12"/>
      <c r="AU54" s="12"/>
    </row>
    <row r="55" spans="2:47" s="10" customFormat="1">
      <c r="B55" s="59" t="s">
        <v>2733</v>
      </c>
      <c r="C55" s="30" t="s">
        <v>2754</v>
      </c>
      <c r="D55" s="59" t="s">
        <v>106</v>
      </c>
      <c r="E55" s="59" t="s">
        <v>180</v>
      </c>
      <c r="F55" s="132">
        <v>49.294699999999999</v>
      </c>
      <c r="G55" s="132">
        <v>-69.551400000000001</v>
      </c>
      <c r="H55" s="30" t="s">
        <v>1014</v>
      </c>
      <c r="I55" s="30" t="s">
        <v>349</v>
      </c>
      <c r="J55" s="147" t="s">
        <v>256</v>
      </c>
      <c r="K55" s="79" t="s">
        <v>2171</v>
      </c>
      <c r="L55" s="147">
        <v>315</v>
      </c>
      <c r="M55" s="61">
        <v>1959</v>
      </c>
      <c r="N55" s="103">
        <v>2100</v>
      </c>
      <c r="O55" s="171"/>
      <c r="P55" s="61" t="s">
        <v>885</v>
      </c>
      <c r="Q55" s="79" t="s">
        <v>885</v>
      </c>
      <c r="R55" s="106">
        <v>1178</v>
      </c>
      <c r="S55" s="111">
        <v>0.98099999999999998</v>
      </c>
      <c r="T55" s="142">
        <f t="shared" si="3"/>
        <v>1155.6179999999999</v>
      </c>
      <c r="U55" s="199">
        <f>System!$E$11</f>
        <v>0.65</v>
      </c>
      <c r="V55" s="207">
        <f t="shared" si="4"/>
        <v>6707.5320000000011</v>
      </c>
      <c r="W55" s="62">
        <v>8</v>
      </c>
      <c r="X55" s="171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14"/>
      <c r="AN55" s="172"/>
      <c r="AO55" s="172"/>
      <c r="AP55" s="172"/>
      <c r="AQ55" s="172"/>
      <c r="AR55" s="172"/>
      <c r="AS55" s="171"/>
      <c r="AT55" s="12"/>
      <c r="AU55" s="12"/>
    </row>
    <row r="56" spans="2:47" s="10" customFormat="1">
      <c r="B56" s="59" t="s">
        <v>257</v>
      </c>
      <c r="C56" s="30" t="s">
        <v>2759</v>
      </c>
      <c r="D56" s="59" t="s">
        <v>106</v>
      </c>
      <c r="E56" s="59" t="s">
        <v>258</v>
      </c>
      <c r="F56" s="132">
        <v>54.449100000000001</v>
      </c>
      <c r="G56" s="132">
        <v>-70.512100000000004</v>
      </c>
      <c r="H56" s="30" t="s">
        <v>1014</v>
      </c>
      <c r="I56" s="30" t="s">
        <v>349</v>
      </c>
      <c r="J56" s="147" t="s">
        <v>257</v>
      </c>
      <c r="K56" s="79" t="s">
        <v>2173</v>
      </c>
      <c r="L56" s="147">
        <v>315</v>
      </c>
      <c r="M56" s="61">
        <v>1993</v>
      </c>
      <c r="N56" s="103">
        <v>2100</v>
      </c>
      <c r="O56" s="171"/>
      <c r="P56" s="61" t="s">
        <v>885</v>
      </c>
      <c r="Q56" s="79" t="s">
        <v>885</v>
      </c>
      <c r="R56" s="106">
        <v>469</v>
      </c>
      <c r="S56" s="111">
        <v>0.98099999999999998</v>
      </c>
      <c r="T56" s="142">
        <f t="shared" si="3"/>
        <v>460.089</v>
      </c>
      <c r="U56" s="199">
        <f>System!$E$11</f>
        <v>0.65</v>
      </c>
      <c r="V56" s="207">
        <f t="shared" si="4"/>
        <v>2670.4859999999999</v>
      </c>
      <c r="W56" s="62">
        <v>2</v>
      </c>
      <c r="X56" s="171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14"/>
      <c r="AN56" s="172"/>
      <c r="AO56" s="172"/>
      <c r="AP56" s="172"/>
      <c r="AQ56" s="172"/>
      <c r="AR56" s="172"/>
      <c r="AS56" s="171"/>
      <c r="AT56" s="12"/>
      <c r="AU56" s="12"/>
    </row>
    <row r="57" spans="2:47" s="10" customFormat="1">
      <c r="B57" s="59" t="s">
        <v>2128</v>
      </c>
      <c r="C57" s="30" t="s">
        <v>2802</v>
      </c>
      <c r="D57" s="59" t="s">
        <v>106</v>
      </c>
      <c r="E57" s="59" t="s">
        <v>208</v>
      </c>
      <c r="F57" s="132">
        <v>52.181800000000003</v>
      </c>
      <c r="G57" s="132">
        <v>-76.051000000000002</v>
      </c>
      <c r="H57" s="30" t="s">
        <v>1014</v>
      </c>
      <c r="I57" s="30" t="s">
        <v>349</v>
      </c>
      <c r="J57" s="147" t="s">
        <v>259</v>
      </c>
      <c r="K57" s="79" t="s">
        <v>2182</v>
      </c>
      <c r="L57" s="147">
        <v>315</v>
      </c>
      <c r="M57" s="61">
        <v>2006</v>
      </c>
      <c r="N57" s="103">
        <v>2100</v>
      </c>
      <c r="O57" s="171"/>
      <c r="P57" s="61" t="s">
        <v>885</v>
      </c>
      <c r="Q57" s="79" t="s">
        <v>885</v>
      </c>
      <c r="R57" s="106">
        <v>480</v>
      </c>
      <c r="S57" s="111">
        <v>0.98099999999999998</v>
      </c>
      <c r="T57" s="142">
        <f t="shared" si="3"/>
        <v>470.88</v>
      </c>
      <c r="U57" s="199">
        <f>System!$E$11</f>
        <v>0.65</v>
      </c>
      <c r="V57" s="207">
        <f t="shared" si="4"/>
        <v>2733.12</v>
      </c>
      <c r="W57" s="62">
        <v>3</v>
      </c>
      <c r="X57" s="171"/>
      <c r="Y57" s="172"/>
      <c r="Z57" s="172"/>
      <c r="AA57" s="172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14"/>
      <c r="AN57" s="172"/>
      <c r="AO57" s="172"/>
      <c r="AP57" s="172"/>
      <c r="AQ57" s="172"/>
      <c r="AR57" s="172"/>
      <c r="AS57" s="171"/>
      <c r="AT57" s="12" t="s">
        <v>910</v>
      </c>
      <c r="AU57" s="12"/>
    </row>
    <row r="58" spans="2:47" s="10" customFormat="1">
      <c r="B58" s="59" t="s">
        <v>2129</v>
      </c>
      <c r="C58" s="30" t="s">
        <v>2803</v>
      </c>
      <c r="D58" s="59" t="s">
        <v>106</v>
      </c>
      <c r="E58" s="59" t="s">
        <v>208</v>
      </c>
      <c r="F58" s="132">
        <v>52.179299999999998</v>
      </c>
      <c r="G58" s="132">
        <v>-76.041799999999995</v>
      </c>
      <c r="H58" s="30" t="s">
        <v>1014</v>
      </c>
      <c r="I58" s="30" t="s">
        <v>349</v>
      </c>
      <c r="J58" s="147" t="s">
        <v>259</v>
      </c>
      <c r="K58" s="79" t="s">
        <v>2182</v>
      </c>
      <c r="L58" s="147">
        <v>315</v>
      </c>
      <c r="M58" s="61">
        <v>2012</v>
      </c>
      <c r="N58" s="103">
        <v>2100</v>
      </c>
      <c r="O58" s="171"/>
      <c r="P58" s="61" t="s">
        <v>885</v>
      </c>
      <c r="Q58" s="79" t="s">
        <v>885</v>
      </c>
      <c r="R58" s="106">
        <v>768</v>
      </c>
      <c r="S58" s="111">
        <v>0.98099999999999998</v>
      </c>
      <c r="T58" s="142">
        <f t="shared" si="3"/>
        <v>753.40800000000002</v>
      </c>
      <c r="U58" s="199">
        <f>System!$E$11</f>
        <v>0.65</v>
      </c>
      <c r="V58" s="207">
        <f t="shared" si="4"/>
        <v>4372.9920000000002</v>
      </c>
      <c r="W58" s="62">
        <v>3</v>
      </c>
      <c r="X58" s="171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14"/>
      <c r="AN58" s="172"/>
      <c r="AO58" s="172"/>
      <c r="AP58" s="172"/>
      <c r="AQ58" s="172"/>
      <c r="AR58" s="172"/>
      <c r="AS58" s="171"/>
      <c r="AT58" s="12" t="s">
        <v>910</v>
      </c>
      <c r="AU58" s="12"/>
    </row>
    <row r="59" spans="2:47" s="10" customFormat="1">
      <c r="B59" s="59" t="s">
        <v>261</v>
      </c>
      <c r="C59" s="30" t="s">
        <v>2814</v>
      </c>
      <c r="D59" s="59" t="s">
        <v>106</v>
      </c>
      <c r="E59" s="59" t="s">
        <v>261</v>
      </c>
      <c r="F59" s="72">
        <v>51.7849</v>
      </c>
      <c r="G59" s="72">
        <v>-67.911900000000003</v>
      </c>
      <c r="H59" s="30" t="s">
        <v>1014</v>
      </c>
      <c r="I59" s="30" t="s">
        <v>349</v>
      </c>
      <c r="J59" s="147" t="s">
        <v>261</v>
      </c>
      <c r="K59" s="79" t="s">
        <v>2183</v>
      </c>
      <c r="L59" s="169">
        <v>120</v>
      </c>
      <c r="M59" s="61">
        <v>1960</v>
      </c>
      <c r="N59" s="103">
        <v>2100</v>
      </c>
      <c r="O59" s="171"/>
      <c r="P59" s="61" t="s">
        <v>885</v>
      </c>
      <c r="Q59" s="91" t="s">
        <v>885</v>
      </c>
      <c r="R59" s="106">
        <v>51</v>
      </c>
      <c r="S59" s="111">
        <v>0.65</v>
      </c>
      <c r="T59" s="142">
        <f t="shared" si="3"/>
        <v>33.15</v>
      </c>
      <c r="U59" s="199">
        <f>System!$E$11</f>
        <v>0.65</v>
      </c>
      <c r="V59" s="207">
        <f t="shared" si="4"/>
        <v>290.39399999999995</v>
      </c>
      <c r="W59" s="62">
        <v>3</v>
      </c>
      <c r="X59" s="171"/>
      <c r="Y59" s="172"/>
      <c r="Z59" s="172"/>
      <c r="AA59" s="172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14"/>
      <c r="AN59" s="172"/>
      <c r="AO59" s="172"/>
      <c r="AP59" s="172"/>
      <c r="AQ59" s="172"/>
      <c r="AR59" s="172"/>
      <c r="AS59" s="171"/>
      <c r="AT59" s="12"/>
      <c r="AU59" s="12"/>
    </row>
    <row r="60" spans="2:47" s="10" customFormat="1">
      <c r="B60" s="236" t="s">
        <v>2122</v>
      </c>
      <c r="C60" s="30" t="s">
        <v>2788</v>
      </c>
      <c r="D60" s="279" t="s">
        <v>106</v>
      </c>
      <c r="E60" s="236" t="s">
        <v>2126</v>
      </c>
      <c r="F60" s="267">
        <v>45.011383121067801</v>
      </c>
      <c r="G60" s="267">
        <v>-71.736550245296797</v>
      </c>
      <c r="H60" s="79" t="s">
        <v>1040</v>
      </c>
      <c r="I60" s="30" t="s">
        <v>349</v>
      </c>
      <c r="J60" s="147" t="s">
        <v>2093</v>
      </c>
      <c r="K60" s="30" t="s">
        <v>1744</v>
      </c>
      <c r="L60" s="169">
        <v>120</v>
      </c>
      <c r="M60" s="141">
        <v>2013</v>
      </c>
      <c r="N60" s="141">
        <v>2038</v>
      </c>
      <c r="O60" s="9"/>
      <c r="P60" s="141" t="s">
        <v>885</v>
      </c>
      <c r="Q60" s="79" t="s">
        <v>885</v>
      </c>
      <c r="R60" s="142">
        <v>-225</v>
      </c>
      <c r="S60" s="111">
        <v>1</v>
      </c>
      <c r="T60" s="142">
        <v>-225</v>
      </c>
      <c r="U60" s="111">
        <f>V60*1000/(24*365*R60)</f>
        <v>0.65956367326230336</v>
      </c>
      <c r="V60" s="143">
        <v>-1300</v>
      </c>
      <c r="W60" s="44"/>
      <c r="X60" s="9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14"/>
      <c r="AN60" s="172"/>
      <c r="AO60" s="172"/>
      <c r="AP60" s="172"/>
      <c r="AQ60" s="172"/>
      <c r="AR60" s="172"/>
      <c r="AS60" s="9"/>
      <c r="AT60" s="60" t="s">
        <v>1058</v>
      </c>
      <c r="AU60" s="12" t="s">
        <v>3014</v>
      </c>
    </row>
    <row r="61" spans="2:47" s="10" customFormat="1">
      <c r="B61" s="236" t="s">
        <v>2166</v>
      </c>
      <c r="C61" s="30" t="s">
        <v>3035</v>
      </c>
      <c r="D61" s="279" t="s">
        <v>106</v>
      </c>
      <c r="E61" s="236" t="s">
        <v>2125</v>
      </c>
      <c r="F61" s="267">
        <v>45.2142108693183</v>
      </c>
      <c r="G61" s="267">
        <v>-74.355799325554301</v>
      </c>
      <c r="H61" s="79" t="s">
        <v>1040</v>
      </c>
      <c r="I61" s="30" t="s">
        <v>349</v>
      </c>
      <c r="J61" s="147" t="s">
        <v>2127</v>
      </c>
      <c r="K61" s="79" t="s">
        <v>3066</v>
      </c>
      <c r="L61" s="169">
        <v>120</v>
      </c>
      <c r="M61" s="141">
        <v>2009</v>
      </c>
      <c r="N61" s="141">
        <v>2029</v>
      </c>
      <c r="O61" s="9"/>
      <c r="P61" s="141" t="s">
        <v>885</v>
      </c>
      <c r="Q61" s="79" t="s">
        <v>885</v>
      </c>
      <c r="R61" s="142">
        <v>-145</v>
      </c>
      <c r="S61" s="111">
        <v>1</v>
      </c>
      <c r="T61" s="142">
        <f t="shared" ref="T61:T92" si="5">R61*S61</f>
        <v>-145</v>
      </c>
      <c r="U61" s="111">
        <f>V61*1000/(24*365*R61)</f>
        <v>0.47236655644780351</v>
      </c>
      <c r="V61" s="143">
        <v>-600</v>
      </c>
      <c r="W61" s="44"/>
      <c r="X61" s="9"/>
      <c r="Y61" s="172"/>
      <c r="Z61" s="172"/>
      <c r="AA61" s="172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14"/>
      <c r="AN61" s="172"/>
      <c r="AO61" s="172"/>
      <c r="AP61" s="172"/>
      <c r="AQ61" s="172"/>
      <c r="AR61" s="172"/>
      <c r="AS61" s="9"/>
      <c r="AT61" s="151" t="s">
        <v>1055</v>
      </c>
      <c r="AU61" s="60" t="s">
        <v>3015</v>
      </c>
    </row>
    <row r="62" spans="2:47" s="10" customFormat="1">
      <c r="B62" s="146" t="s">
        <v>2123</v>
      </c>
      <c r="C62" s="30" t="s">
        <v>2787</v>
      </c>
      <c r="D62" s="146" t="s">
        <v>1053</v>
      </c>
      <c r="E62" s="146" t="s">
        <v>2124</v>
      </c>
      <c r="F62" s="267">
        <v>52.102140134512702</v>
      </c>
      <c r="G62" s="267">
        <v>-65.693195248410206</v>
      </c>
      <c r="H62" s="30" t="s">
        <v>1014</v>
      </c>
      <c r="I62" s="30" t="s">
        <v>349</v>
      </c>
      <c r="J62" s="147" t="s">
        <v>2088</v>
      </c>
      <c r="K62" s="79" t="s">
        <v>1743</v>
      </c>
      <c r="L62" s="169">
        <v>735</v>
      </c>
      <c r="M62" s="147">
        <v>1971</v>
      </c>
      <c r="N62" s="147">
        <v>2041</v>
      </c>
      <c r="O62" s="144"/>
      <c r="P62" s="147" t="s">
        <v>885</v>
      </c>
      <c r="Q62" s="30" t="s">
        <v>885</v>
      </c>
      <c r="R62" s="148">
        <v>4903</v>
      </c>
      <c r="S62" s="258">
        <v>0.97185396695900472</v>
      </c>
      <c r="T62" s="200">
        <f t="shared" si="5"/>
        <v>4765</v>
      </c>
      <c r="U62" s="206">
        <v>0.66700000000000004</v>
      </c>
      <c r="V62" s="149">
        <v>28665</v>
      </c>
      <c r="W62" s="30"/>
      <c r="X62" s="114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14"/>
      <c r="AN62" s="172"/>
      <c r="AO62" s="172"/>
      <c r="AP62" s="172"/>
      <c r="AQ62" s="172"/>
      <c r="AR62" s="172"/>
      <c r="AS62" s="114"/>
      <c r="AT62" s="85"/>
      <c r="AU62" s="12" t="s">
        <v>2116</v>
      </c>
    </row>
    <row r="63" spans="2:47" s="10" customFormat="1">
      <c r="B63" s="59" t="s">
        <v>2168</v>
      </c>
      <c r="C63" s="30" t="s">
        <v>2830</v>
      </c>
      <c r="D63" s="59" t="s">
        <v>106</v>
      </c>
      <c r="E63" s="59" t="s">
        <v>187</v>
      </c>
      <c r="F63" s="72">
        <v>53.781799999999997</v>
      </c>
      <c r="G63" s="72">
        <v>-77.530500000000004</v>
      </c>
      <c r="H63" s="30" t="s">
        <v>1014</v>
      </c>
      <c r="I63" s="30" t="s">
        <v>349</v>
      </c>
      <c r="J63" s="147" t="s">
        <v>1059</v>
      </c>
      <c r="K63" s="30" t="s">
        <v>2186</v>
      </c>
      <c r="L63" s="169">
        <v>735</v>
      </c>
      <c r="M63" s="61">
        <v>1981</v>
      </c>
      <c r="N63" s="103">
        <v>2100</v>
      </c>
      <c r="O63" s="118"/>
      <c r="P63" s="61" t="s">
        <v>885</v>
      </c>
      <c r="Q63" s="79" t="s">
        <v>885</v>
      </c>
      <c r="R63" s="106">
        <v>5616</v>
      </c>
      <c r="S63" s="111">
        <v>0.98099999999999998</v>
      </c>
      <c r="T63" s="142">
        <f t="shared" si="5"/>
        <v>5509.2960000000003</v>
      </c>
      <c r="U63" s="199">
        <f>System!$E$11</f>
        <v>0.65</v>
      </c>
      <c r="V63" s="207">
        <f t="shared" ref="V63:V94" si="6">U63*R63*24*365/1000</f>
        <v>31977.504000000004</v>
      </c>
      <c r="W63" s="62">
        <v>16</v>
      </c>
      <c r="X63" s="171"/>
      <c r="Y63" s="172"/>
      <c r="Z63" s="172"/>
      <c r="AA63" s="172"/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14"/>
      <c r="AN63" s="172"/>
      <c r="AO63" s="172"/>
      <c r="AP63" s="172"/>
      <c r="AQ63" s="172"/>
      <c r="AR63" s="172"/>
      <c r="AS63" s="171"/>
      <c r="AT63" s="12"/>
      <c r="AU63" s="12" t="s">
        <v>2169</v>
      </c>
    </row>
    <row r="64" spans="2:47" s="10" customFormat="1">
      <c r="B64" s="59" t="s">
        <v>2133</v>
      </c>
      <c r="C64" s="30" t="s">
        <v>2831</v>
      </c>
      <c r="D64" s="59" t="s">
        <v>106</v>
      </c>
      <c r="E64" s="59" t="s">
        <v>187</v>
      </c>
      <c r="F64" s="72">
        <v>53.780799999999999</v>
      </c>
      <c r="G64" s="72">
        <v>-77.548299999999998</v>
      </c>
      <c r="H64" s="30" t="s">
        <v>1014</v>
      </c>
      <c r="I64" s="30" t="s">
        <v>349</v>
      </c>
      <c r="J64" s="147" t="s">
        <v>2595</v>
      </c>
      <c r="K64" s="79" t="s">
        <v>3011</v>
      </c>
      <c r="L64" s="169">
        <v>315</v>
      </c>
      <c r="M64" s="61">
        <v>1992</v>
      </c>
      <c r="N64" s="103">
        <v>2100</v>
      </c>
      <c r="O64" s="171"/>
      <c r="P64" s="61" t="s">
        <v>885</v>
      </c>
      <c r="Q64" s="91" t="s">
        <v>885</v>
      </c>
      <c r="R64" s="106">
        <v>2106</v>
      </c>
      <c r="S64" s="111">
        <v>0.98099999999999998</v>
      </c>
      <c r="T64" s="142">
        <f t="shared" si="5"/>
        <v>2065.9859999999999</v>
      </c>
      <c r="U64" s="199">
        <f>System!$E$11</f>
        <v>0.65</v>
      </c>
      <c r="V64" s="207">
        <f t="shared" si="6"/>
        <v>11991.564000000002</v>
      </c>
      <c r="W64" s="62">
        <v>6</v>
      </c>
      <c r="X64" s="171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14"/>
      <c r="AN64" s="172"/>
      <c r="AO64" s="172"/>
      <c r="AP64" s="172"/>
      <c r="AQ64" s="172"/>
      <c r="AR64" s="172"/>
      <c r="AS64" s="171"/>
      <c r="AT64" s="12"/>
      <c r="AU64" s="12"/>
    </row>
    <row r="65" spans="2:47" s="10" customFormat="1">
      <c r="B65" s="59" t="s">
        <v>2131</v>
      </c>
      <c r="C65" s="30" t="s">
        <v>2832</v>
      </c>
      <c r="D65" s="59" t="s">
        <v>106</v>
      </c>
      <c r="E65" s="59" t="s">
        <v>187</v>
      </c>
      <c r="F65" s="132">
        <v>53.727400000000003</v>
      </c>
      <c r="G65" s="132">
        <v>-75.987399999999994</v>
      </c>
      <c r="H65" s="30" t="s">
        <v>1014</v>
      </c>
      <c r="I65" s="30" t="s">
        <v>349</v>
      </c>
      <c r="J65" s="147" t="s">
        <v>263</v>
      </c>
      <c r="K65" s="79" t="s">
        <v>2187</v>
      </c>
      <c r="L65" s="169">
        <v>735</v>
      </c>
      <c r="M65" s="61">
        <v>1984</v>
      </c>
      <c r="N65" s="103">
        <v>2100</v>
      </c>
      <c r="O65" s="171"/>
      <c r="P65" s="61" t="s">
        <v>885</v>
      </c>
      <c r="Q65" s="91" t="s">
        <v>885</v>
      </c>
      <c r="R65" s="106">
        <v>2417</v>
      </c>
      <c r="S65" s="111">
        <v>0.98099999999999998</v>
      </c>
      <c r="T65" s="142">
        <f t="shared" si="5"/>
        <v>2371.0769999999998</v>
      </c>
      <c r="U65" s="199">
        <f>System!$E$11</f>
        <v>0.65</v>
      </c>
      <c r="V65" s="207">
        <f t="shared" si="6"/>
        <v>13762.397999999997</v>
      </c>
      <c r="W65" s="62">
        <v>12</v>
      </c>
      <c r="X65" s="171"/>
      <c r="Y65" s="172"/>
      <c r="Z65" s="172"/>
      <c r="AA65" s="172"/>
      <c r="AB65" s="172"/>
      <c r="AC65" s="172"/>
      <c r="AD65" s="172"/>
      <c r="AE65" s="172"/>
      <c r="AF65" s="172"/>
      <c r="AG65" s="172"/>
      <c r="AH65" s="172"/>
      <c r="AI65" s="172"/>
      <c r="AJ65" s="172"/>
      <c r="AK65" s="172"/>
      <c r="AL65" s="172"/>
      <c r="AM65" s="114"/>
      <c r="AN65" s="172"/>
      <c r="AO65" s="172"/>
      <c r="AP65" s="172"/>
      <c r="AQ65" s="172"/>
      <c r="AR65" s="172"/>
      <c r="AS65" s="171"/>
      <c r="AT65" s="12"/>
      <c r="AU65" s="12"/>
    </row>
    <row r="66" spans="2:47" s="10" customFormat="1">
      <c r="B66" s="59" t="s">
        <v>2132</v>
      </c>
      <c r="C66" s="30" t="s">
        <v>2833</v>
      </c>
      <c r="D66" s="59" t="s">
        <v>106</v>
      </c>
      <c r="E66" s="59" t="s">
        <v>187</v>
      </c>
      <c r="F66" s="72">
        <v>53.886400000000002</v>
      </c>
      <c r="G66" s="72">
        <v>-73.465999999999994</v>
      </c>
      <c r="H66" s="30" t="s">
        <v>1014</v>
      </c>
      <c r="I66" s="30" t="s">
        <v>349</v>
      </c>
      <c r="J66" s="147" t="s">
        <v>264</v>
      </c>
      <c r="K66" s="79" t="s">
        <v>2188</v>
      </c>
      <c r="L66" s="169">
        <v>735</v>
      </c>
      <c r="M66" s="61">
        <v>1986</v>
      </c>
      <c r="N66" s="103">
        <v>2100</v>
      </c>
      <c r="O66" s="171"/>
      <c r="P66" s="61" t="s">
        <v>885</v>
      </c>
      <c r="Q66" s="91" t="s">
        <v>885</v>
      </c>
      <c r="R66" s="106">
        <v>2779</v>
      </c>
      <c r="S66" s="111">
        <v>0.98099999999999998</v>
      </c>
      <c r="T66" s="142">
        <f t="shared" si="5"/>
        <v>2726.1990000000001</v>
      </c>
      <c r="U66" s="199">
        <f>System!$E$11</f>
        <v>0.65</v>
      </c>
      <c r="V66" s="207">
        <f t="shared" si="6"/>
        <v>15823.626</v>
      </c>
      <c r="W66" s="62">
        <v>9</v>
      </c>
      <c r="X66" s="171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172"/>
      <c r="AL66" s="172"/>
      <c r="AM66" s="114"/>
      <c r="AN66" s="172"/>
      <c r="AO66" s="172"/>
      <c r="AP66" s="172"/>
      <c r="AQ66" s="172"/>
      <c r="AR66" s="172"/>
      <c r="AS66" s="171"/>
      <c r="AT66" s="12"/>
      <c r="AU66" s="12"/>
    </row>
    <row r="67" spans="2:47" s="10" customFormat="1">
      <c r="B67" s="59" t="s">
        <v>2135</v>
      </c>
      <c r="C67" s="30" t="s">
        <v>2840</v>
      </c>
      <c r="D67" s="59" t="s">
        <v>106</v>
      </c>
      <c r="E67" s="59" t="s">
        <v>190</v>
      </c>
      <c r="F67" s="72">
        <v>54.1693</v>
      </c>
      <c r="G67" s="72">
        <v>-72.614599999999996</v>
      </c>
      <c r="H67" s="30" t="s">
        <v>1014</v>
      </c>
      <c r="I67" s="30" t="s">
        <v>349</v>
      </c>
      <c r="J67" s="147" t="s">
        <v>265</v>
      </c>
      <c r="K67" s="79" t="s">
        <v>2190</v>
      </c>
      <c r="L67" s="169">
        <v>315</v>
      </c>
      <c r="M67" s="61">
        <v>1994</v>
      </c>
      <c r="N67" s="103">
        <v>2100</v>
      </c>
      <c r="O67" s="171"/>
      <c r="P67" s="61" t="s">
        <v>885</v>
      </c>
      <c r="Q67" s="79" t="s">
        <v>885</v>
      </c>
      <c r="R67" s="106">
        <v>878</v>
      </c>
      <c r="S67" s="111">
        <v>0.98099999999999998</v>
      </c>
      <c r="T67" s="142">
        <f t="shared" si="5"/>
        <v>861.31799999999998</v>
      </c>
      <c r="U67" s="199">
        <f>System!$E$11</f>
        <v>0.65</v>
      </c>
      <c r="V67" s="207">
        <f t="shared" si="6"/>
        <v>4999.3320000000003</v>
      </c>
      <c r="W67" s="62">
        <v>6</v>
      </c>
      <c r="X67" s="171"/>
      <c r="Y67" s="172"/>
      <c r="Z67" s="172"/>
      <c r="AA67" s="172"/>
      <c r="AB67" s="172"/>
      <c r="AC67" s="172"/>
      <c r="AD67" s="172"/>
      <c r="AE67" s="172"/>
      <c r="AF67" s="172"/>
      <c r="AG67" s="172"/>
      <c r="AH67" s="172"/>
      <c r="AI67" s="172"/>
      <c r="AJ67" s="172"/>
      <c r="AK67" s="172"/>
      <c r="AL67" s="172"/>
      <c r="AM67" s="114"/>
      <c r="AN67" s="172"/>
      <c r="AO67" s="172"/>
      <c r="AP67" s="172"/>
      <c r="AQ67" s="172"/>
      <c r="AR67" s="172"/>
      <c r="AS67" s="171"/>
      <c r="AT67" s="12"/>
      <c r="AU67" s="12"/>
    </row>
    <row r="68" spans="2:47" s="10" customFormat="1">
      <c r="B68" s="59" t="s">
        <v>2140</v>
      </c>
      <c r="C68" s="30" t="s">
        <v>2856</v>
      </c>
      <c r="D68" s="59" t="s">
        <v>106</v>
      </c>
      <c r="E68" s="59" t="s">
        <v>184</v>
      </c>
      <c r="F68" s="132">
        <v>50.639800000000001</v>
      </c>
      <c r="G68" s="132">
        <v>-68.726699999999994</v>
      </c>
      <c r="H68" s="30" t="s">
        <v>1014</v>
      </c>
      <c r="I68" s="30" t="s">
        <v>349</v>
      </c>
      <c r="J68" s="147" t="s">
        <v>266</v>
      </c>
      <c r="K68" s="79" t="s">
        <v>2196</v>
      </c>
      <c r="L68" s="169">
        <v>315</v>
      </c>
      <c r="M68" s="61">
        <v>1971</v>
      </c>
      <c r="N68" s="103">
        <v>2100</v>
      </c>
      <c r="O68" s="171"/>
      <c r="P68" s="61" t="s">
        <v>885</v>
      </c>
      <c r="Q68" s="79" t="s">
        <v>885</v>
      </c>
      <c r="R68" s="106">
        <v>1596</v>
      </c>
      <c r="S68" s="111">
        <v>0.98099999999999998</v>
      </c>
      <c r="T68" s="142">
        <f t="shared" si="5"/>
        <v>1565.6759999999999</v>
      </c>
      <c r="U68" s="199">
        <f>System!$E$11</f>
        <v>0.65</v>
      </c>
      <c r="V68" s="207">
        <f t="shared" si="6"/>
        <v>9087.6239999999998</v>
      </c>
      <c r="W68" s="62">
        <v>8</v>
      </c>
      <c r="X68" s="171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172"/>
      <c r="AL68" s="172"/>
      <c r="AM68" s="114"/>
      <c r="AN68" s="172"/>
      <c r="AO68" s="172"/>
      <c r="AP68" s="172"/>
      <c r="AQ68" s="172"/>
      <c r="AR68" s="172"/>
      <c r="AS68" s="171"/>
      <c r="AT68" s="12"/>
      <c r="AU68" s="12"/>
    </row>
    <row r="69" spans="2:47" s="10" customFormat="1">
      <c r="B69" s="59" t="s">
        <v>2141</v>
      </c>
      <c r="C69" s="30" t="s">
        <v>2857</v>
      </c>
      <c r="D69" s="59" t="s">
        <v>106</v>
      </c>
      <c r="E69" s="59" t="s">
        <v>184</v>
      </c>
      <c r="F69" s="132">
        <v>50.646700000000003</v>
      </c>
      <c r="G69" s="132">
        <v>-68.739500000000007</v>
      </c>
      <c r="H69" s="30" t="s">
        <v>1014</v>
      </c>
      <c r="I69" s="30" t="s">
        <v>349</v>
      </c>
      <c r="J69" s="147" t="s">
        <v>1152</v>
      </c>
      <c r="K69" s="79" t="s">
        <v>2197</v>
      </c>
      <c r="L69" s="169">
        <v>315</v>
      </c>
      <c r="M69" s="61">
        <v>1990</v>
      </c>
      <c r="N69" s="103">
        <v>2100</v>
      </c>
      <c r="O69" s="57"/>
      <c r="P69" s="61" t="s">
        <v>885</v>
      </c>
      <c r="Q69" s="79" t="s">
        <v>885</v>
      </c>
      <c r="R69" s="106">
        <v>1064</v>
      </c>
      <c r="S69" s="111">
        <v>0.98099999999999998</v>
      </c>
      <c r="T69" s="142">
        <f t="shared" si="5"/>
        <v>1043.7839999999999</v>
      </c>
      <c r="U69" s="199">
        <f>System!$E$11</f>
        <v>0.65</v>
      </c>
      <c r="V69" s="207">
        <f t="shared" si="6"/>
        <v>6058.4160000000011</v>
      </c>
      <c r="W69" s="62">
        <v>4</v>
      </c>
      <c r="X69" s="57"/>
      <c r="Y69" s="172"/>
      <c r="Z69" s="172"/>
      <c r="AA69" s="172"/>
      <c r="AB69" s="172"/>
      <c r="AC69" s="172"/>
      <c r="AD69" s="172"/>
      <c r="AE69" s="172"/>
      <c r="AF69" s="172"/>
      <c r="AG69" s="172"/>
      <c r="AH69" s="172"/>
      <c r="AI69" s="172"/>
      <c r="AJ69" s="172"/>
      <c r="AK69" s="172"/>
      <c r="AL69" s="172"/>
      <c r="AM69" s="114"/>
      <c r="AN69" s="172"/>
      <c r="AO69" s="172"/>
      <c r="AP69" s="172"/>
      <c r="AQ69" s="172"/>
      <c r="AR69" s="172"/>
      <c r="AS69" s="138"/>
      <c r="AT69" s="12"/>
      <c r="AU69" s="12"/>
    </row>
    <row r="70" spans="2:47" s="10" customFormat="1">
      <c r="B70" s="59" t="s">
        <v>268</v>
      </c>
      <c r="C70" s="30" t="s">
        <v>2866</v>
      </c>
      <c r="D70" s="80" t="s">
        <v>106</v>
      </c>
      <c r="E70" s="59" t="s">
        <v>89</v>
      </c>
      <c r="F70" s="132">
        <v>46.717300000000002</v>
      </c>
      <c r="G70" s="132">
        <v>-75.982500000000002</v>
      </c>
      <c r="H70" s="30" t="s">
        <v>1040</v>
      </c>
      <c r="I70" s="30" t="s">
        <v>349</v>
      </c>
      <c r="J70" s="147" t="s">
        <v>268</v>
      </c>
      <c r="K70" s="79" t="s">
        <v>2258</v>
      </c>
      <c r="L70" s="169">
        <v>120</v>
      </c>
      <c r="M70" s="61">
        <v>2007</v>
      </c>
      <c r="N70" s="103">
        <v>2100</v>
      </c>
      <c r="O70" s="57"/>
      <c r="P70" s="61" t="s">
        <v>885</v>
      </c>
      <c r="Q70" s="79" t="s">
        <v>885</v>
      </c>
      <c r="R70" s="106">
        <v>55</v>
      </c>
      <c r="S70" s="111">
        <v>0.65</v>
      </c>
      <c r="T70" s="142">
        <f t="shared" si="5"/>
        <v>35.75</v>
      </c>
      <c r="U70" s="199">
        <f>System!$E$11</f>
        <v>0.65</v>
      </c>
      <c r="V70" s="207">
        <f t="shared" si="6"/>
        <v>313.17</v>
      </c>
      <c r="W70" s="62">
        <v>5</v>
      </c>
      <c r="X70" s="171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172"/>
      <c r="AL70" s="172"/>
      <c r="AM70" s="114"/>
      <c r="AN70" s="172"/>
      <c r="AO70" s="172"/>
      <c r="AP70" s="172"/>
      <c r="AQ70" s="172"/>
      <c r="AR70" s="172"/>
      <c r="AS70" s="171"/>
      <c r="AT70" s="12" t="s">
        <v>922</v>
      </c>
      <c r="AU70" s="12"/>
    </row>
    <row r="71" spans="2:47" s="10" customFormat="1">
      <c r="B71" s="59" t="s">
        <v>2146</v>
      </c>
      <c r="C71" s="30" t="s">
        <v>2885</v>
      </c>
      <c r="D71" s="59" t="s">
        <v>106</v>
      </c>
      <c r="E71" s="59" t="s">
        <v>197</v>
      </c>
      <c r="F71" s="132">
        <v>49.703699999999998</v>
      </c>
      <c r="G71" s="132">
        <v>-68.903800000000004</v>
      </c>
      <c r="H71" s="30" t="s">
        <v>1014</v>
      </c>
      <c r="I71" s="30" t="s">
        <v>349</v>
      </c>
      <c r="J71" s="147" t="s">
        <v>269</v>
      </c>
      <c r="K71" s="79" t="s">
        <v>2201</v>
      </c>
      <c r="L71" s="169">
        <v>315</v>
      </c>
      <c r="M71" s="61">
        <v>1969</v>
      </c>
      <c r="N71" s="103">
        <v>2100</v>
      </c>
      <c r="O71" s="118"/>
      <c r="P71" s="61" t="s">
        <v>885</v>
      </c>
      <c r="Q71" s="79" t="s">
        <v>885</v>
      </c>
      <c r="R71" s="106">
        <v>785</v>
      </c>
      <c r="S71" s="111">
        <v>0.98099999999999998</v>
      </c>
      <c r="T71" s="142">
        <f t="shared" si="5"/>
        <v>770.08500000000004</v>
      </c>
      <c r="U71" s="199">
        <f>System!$E$11</f>
        <v>0.65</v>
      </c>
      <c r="V71" s="207">
        <f t="shared" si="6"/>
        <v>4469.79</v>
      </c>
      <c r="W71" s="62">
        <v>4</v>
      </c>
      <c r="X71" s="171"/>
      <c r="Y71" s="172"/>
      <c r="Z71" s="172"/>
      <c r="AA71" s="172"/>
      <c r="AB71" s="172"/>
      <c r="AC71" s="172"/>
      <c r="AD71" s="172"/>
      <c r="AE71" s="172"/>
      <c r="AF71" s="172"/>
      <c r="AG71" s="172"/>
      <c r="AH71" s="172"/>
      <c r="AI71" s="172"/>
      <c r="AJ71" s="172"/>
      <c r="AK71" s="172"/>
      <c r="AL71" s="172"/>
      <c r="AM71" s="114"/>
      <c r="AN71" s="172"/>
      <c r="AO71" s="172"/>
      <c r="AP71" s="172"/>
      <c r="AQ71" s="172"/>
      <c r="AR71" s="172"/>
      <c r="AS71" s="171"/>
      <c r="AT71" s="12"/>
      <c r="AU71" s="12"/>
    </row>
    <row r="72" spans="2:47" s="10" customFormat="1">
      <c r="B72" s="59" t="s">
        <v>2148</v>
      </c>
      <c r="C72" s="30" t="s">
        <v>2898</v>
      </c>
      <c r="D72" s="80" t="s">
        <v>106</v>
      </c>
      <c r="E72" s="59" t="s">
        <v>182</v>
      </c>
      <c r="F72" s="132">
        <v>47.768500000000003</v>
      </c>
      <c r="G72" s="132">
        <v>-78.310199999999995</v>
      </c>
      <c r="H72" s="30" t="s">
        <v>1014</v>
      </c>
      <c r="I72" s="30" t="s">
        <v>349</v>
      </c>
      <c r="J72" s="147" t="s">
        <v>270</v>
      </c>
      <c r="K72" s="79" t="s">
        <v>2206</v>
      </c>
      <c r="L72" s="169">
        <v>120</v>
      </c>
      <c r="M72" s="61">
        <v>1949</v>
      </c>
      <c r="N72" s="103">
        <v>2100</v>
      </c>
      <c r="O72" s="171"/>
      <c r="P72" s="61" t="s">
        <v>885</v>
      </c>
      <c r="Q72" s="79" t="s">
        <v>885</v>
      </c>
      <c r="R72" s="106">
        <v>67</v>
      </c>
      <c r="S72" s="111">
        <v>0.65</v>
      </c>
      <c r="T72" s="142">
        <f t="shared" si="5"/>
        <v>43.550000000000004</v>
      </c>
      <c r="U72" s="199">
        <f>System!$E$11</f>
        <v>0.65</v>
      </c>
      <c r="V72" s="207">
        <f t="shared" si="6"/>
        <v>381.49799999999999</v>
      </c>
      <c r="W72" s="62">
        <v>4</v>
      </c>
      <c r="X72" s="171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172"/>
      <c r="AL72" s="172"/>
      <c r="AM72" s="114"/>
      <c r="AN72" s="172"/>
      <c r="AO72" s="172"/>
      <c r="AP72" s="172"/>
      <c r="AQ72" s="172"/>
      <c r="AR72" s="172"/>
      <c r="AS72" s="171"/>
      <c r="AT72" s="12"/>
      <c r="AU72" s="12"/>
    </row>
    <row r="73" spans="2:47" s="10" customFormat="1">
      <c r="B73" s="59" t="s">
        <v>271</v>
      </c>
      <c r="C73" s="30" t="s">
        <v>2899</v>
      </c>
      <c r="D73" s="59" t="s">
        <v>106</v>
      </c>
      <c r="E73" s="59" t="s">
        <v>178</v>
      </c>
      <c r="F73" s="72">
        <v>47.796399999999998</v>
      </c>
      <c r="G73" s="72">
        <v>-72.973500000000001</v>
      </c>
      <c r="H73" s="30" t="s">
        <v>1014</v>
      </c>
      <c r="I73" s="30" t="s">
        <v>349</v>
      </c>
      <c r="J73" s="147" t="s">
        <v>271</v>
      </c>
      <c r="K73" s="79" t="s">
        <v>2639</v>
      </c>
      <c r="L73" s="169">
        <v>230</v>
      </c>
      <c r="M73" s="61">
        <v>1955</v>
      </c>
      <c r="N73" s="103">
        <v>2100</v>
      </c>
      <c r="O73" s="171"/>
      <c r="P73" s="61" t="s">
        <v>885</v>
      </c>
      <c r="Q73" s="79" t="s">
        <v>885</v>
      </c>
      <c r="R73" s="106">
        <v>204</v>
      </c>
      <c r="S73" s="111">
        <v>0.98099999999999998</v>
      </c>
      <c r="T73" s="142">
        <f t="shared" si="5"/>
        <v>200.124</v>
      </c>
      <c r="U73" s="199">
        <f>System!$E$11</f>
        <v>0.65</v>
      </c>
      <c r="V73" s="207">
        <f t="shared" si="6"/>
        <v>1161.5759999999998</v>
      </c>
      <c r="W73" s="62">
        <v>6</v>
      </c>
      <c r="X73" s="171"/>
      <c r="Y73" s="172"/>
      <c r="Z73" s="172"/>
      <c r="AA73" s="172"/>
      <c r="AB73" s="172"/>
      <c r="AC73" s="172"/>
      <c r="AD73" s="172"/>
      <c r="AE73" s="172"/>
      <c r="AF73" s="172"/>
      <c r="AG73" s="172"/>
      <c r="AH73" s="172"/>
      <c r="AI73" s="172"/>
      <c r="AJ73" s="172"/>
      <c r="AK73" s="172"/>
      <c r="AL73" s="172"/>
      <c r="AM73" s="114"/>
      <c r="AN73" s="172"/>
      <c r="AO73" s="172"/>
      <c r="AP73" s="172"/>
      <c r="AQ73" s="172"/>
      <c r="AR73" s="172"/>
      <c r="AS73" s="171"/>
      <c r="AT73" s="12"/>
      <c r="AU73" s="12"/>
    </row>
    <row r="74" spans="2:47" s="10" customFormat="1">
      <c r="B74" s="59" t="s">
        <v>2150</v>
      </c>
      <c r="C74" s="30" t="s">
        <v>2914</v>
      </c>
      <c r="D74" s="59" t="s">
        <v>106</v>
      </c>
      <c r="E74" s="59" t="s">
        <v>206</v>
      </c>
      <c r="F74" s="72">
        <v>50.624600000000001</v>
      </c>
      <c r="G74" s="72">
        <v>-63.194099999999999</v>
      </c>
      <c r="H74" s="30" t="s">
        <v>1014</v>
      </c>
      <c r="I74" s="30" t="s">
        <v>349</v>
      </c>
      <c r="J74" s="147" t="s">
        <v>273</v>
      </c>
      <c r="K74" s="30" t="s">
        <v>2211</v>
      </c>
      <c r="L74" s="147">
        <v>315</v>
      </c>
      <c r="M74" s="61">
        <v>2014</v>
      </c>
      <c r="N74" s="103">
        <v>2100</v>
      </c>
      <c r="O74" s="171"/>
      <c r="P74" s="61" t="s">
        <v>885</v>
      </c>
      <c r="Q74" s="79" t="s">
        <v>885</v>
      </c>
      <c r="R74" s="106">
        <v>640</v>
      </c>
      <c r="S74" s="111">
        <v>0.98099999999999998</v>
      </c>
      <c r="T74" s="142">
        <f t="shared" si="5"/>
        <v>627.84</v>
      </c>
      <c r="U74" s="199">
        <f>System!$E$11</f>
        <v>0.65</v>
      </c>
      <c r="V74" s="207">
        <f t="shared" si="6"/>
        <v>3644.16</v>
      </c>
      <c r="W74" s="62">
        <v>2</v>
      </c>
      <c r="X74" s="171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172"/>
      <c r="AL74" s="172"/>
      <c r="AM74" s="114"/>
      <c r="AN74" s="172"/>
      <c r="AO74" s="172"/>
      <c r="AP74" s="172"/>
      <c r="AQ74" s="172"/>
      <c r="AR74" s="172"/>
      <c r="AS74" s="171"/>
      <c r="AT74" s="12" t="s">
        <v>3036</v>
      </c>
      <c r="AU74" s="12"/>
    </row>
    <row r="75" spans="2:47" s="10" customFormat="1">
      <c r="B75" s="59" t="s">
        <v>2151</v>
      </c>
      <c r="C75" s="30" t="s">
        <v>2915</v>
      </c>
      <c r="D75" s="80" t="s">
        <v>106</v>
      </c>
      <c r="E75" s="59" t="s">
        <v>206</v>
      </c>
      <c r="F75" s="88">
        <v>51.114556999999998</v>
      </c>
      <c r="G75" s="88">
        <v>-63.399807000000003</v>
      </c>
      <c r="H75" s="30" t="s">
        <v>1014</v>
      </c>
      <c r="I75" s="30" t="s">
        <v>349</v>
      </c>
      <c r="J75" s="147" t="s">
        <v>274</v>
      </c>
      <c r="K75" s="30" t="s">
        <v>2212</v>
      </c>
      <c r="L75" s="147">
        <v>315</v>
      </c>
      <c r="M75" s="61">
        <v>2017</v>
      </c>
      <c r="N75" s="103">
        <v>2100</v>
      </c>
      <c r="O75" s="171"/>
      <c r="P75" s="61" t="s">
        <v>885</v>
      </c>
      <c r="Q75" s="79" t="s">
        <v>885</v>
      </c>
      <c r="R75" s="106">
        <v>395</v>
      </c>
      <c r="S75" s="111">
        <v>0.98099999999999998</v>
      </c>
      <c r="T75" s="142">
        <f t="shared" si="5"/>
        <v>387.495</v>
      </c>
      <c r="U75" s="199">
        <f>System!$E$11</f>
        <v>0.65</v>
      </c>
      <c r="V75" s="207">
        <f t="shared" si="6"/>
        <v>2249.13</v>
      </c>
      <c r="W75" s="62">
        <v>2</v>
      </c>
      <c r="X75" s="171"/>
      <c r="Y75" s="172"/>
      <c r="Z75" s="172"/>
      <c r="AA75" s="172"/>
      <c r="AB75" s="172"/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14"/>
      <c r="AN75" s="172"/>
      <c r="AO75" s="172"/>
      <c r="AP75" s="172"/>
      <c r="AQ75" s="172"/>
      <c r="AR75" s="172"/>
      <c r="AS75" s="171"/>
      <c r="AT75" s="12" t="s">
        <v>3036</v>
      </c>
      <c r="AU75" s="12"/>
    </row>
    <row r="76" spans="2:47" s="10" customFormat="1">
      <c r="B76" s="59" t="s">
        <v>2152</v>
      </c>
      <c r="C76" s="30" t="s">
        <v>2916</v>
      </c>
      <c r="D76" s="80" t="s">
        <v>106</v>
      </c>
      <c r="E76" s="59" t="s">
        <v>206</v>
      </c>
      <c r="F76" s="88">
        <v>51.368043999999998</v>
      </c>
      <c r="G76" s="88">
        <v>-63.506959000000002</v>
      </c>
      <c r="H76" s="30" t="s">
        <v>1014</v>
      </c>
      <c r="I76" s="30" t="s">
        <v>349</v>
      </c>
      <c r="J76" s="147" t="s">
        <v>927</v>
      </c>
      <c r="K76" s="30" t="s">
        <v>2213</v>
      </c>
      <c r="L76" s="147">
        <v>315</v>
      </c>
      <c r="M76" s="61">
        <v>2021</v>
      </c>
      <c r="N76" s="103">
        <v>2100</v>
      </c>
      <c r="O76" s="171"/>
      <c r="P76" s="61" t="s">
        <v>885</v>
      </c>
      <c r="Q76" s="79" t="s">
        <v>885</v>
      </c>
      <c r="R76" s="106">
        <v>245</v>
      </c>
      <c r="S76" s="111">
        <v>0.98099999999999998</v>
      </c>
      <c r="T76" s="142">
        <f t="shared" si="5"/>
        <v>240.345</v>
      </c>
      <c r="U76" s="199">
        <f>System!$E$11</f>
        <v>0.65</v>
      </c>
      <c r="V76" s="207">
        <f t="shared" si="6"/>
        <v>1395.03</v>
      </c>
      <c r="W76" s="62">
        <v>2</v>
      </c>
      <c r="X76" s="171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14"/>
      <c r="AN76" s="172"/>
      <c r="AO76" s="172"/>
      <c r="AP76" s="172"/>
      <c r="AQ76" s="172"/>
      <c r="AR76" s="172"/>
      <c r="AS76" s="171"/>
      <c r="AT76" s="12" t="s">
        <v>3036</v>
      </c>
      <c r="AU76" s="12"/>
    </row>
    <row r="77" spans="2:47" s="10" customFormat="1">
      <c r="B77" s="59" t="s">
        <v>2155</v>
      </c>
      <c r="C77" s="30" t="s">
        <v>2922</v>
      </c>
      <c r="D77" s="59" t="s">
        <v>106</v>
      </c>
      <c r="E77" s="59" t="s">
        <v>276</v>
      </c>
      <c r="F77" s="72">
        <v>50.712800000000001</v>
      </c>
      <c r="G77" s="72">
        <v>-66.781400000000005</v>
      </c>
      <c r="H77" s="30" t="s">
        <v>1014</v>
      </c>
      <c r="I77" s="30" t="s">
        <v>349</v>
      </c>
      <c r="J77" s="147" t="s">
        <v>275</v>
      </c>
      <c r="K77" s="30" t="s">
        <v>2647</v>
      </c>
      <c r="L77" s="169">
        <v>315</v>
      </c>
      <c r="M77" s="61">
        <v>2003</v>
      </c>
      <c r="N77" s="103">
        <v>2100</v>
      </c>
      <c r="O77" s="171"/>
      <c r="P77" s="61" t="s">
        <v>885</v>
      </c>
      <c r="Q77" s="79" t="s">
        <v>885</v>
      </c>
      <c r="R77" s="106">
        <v>882</v>
      </c>
      <c r="S77" s="111">
        <v>0.98099999999999998</v>
      </c>
      <c r="T77" s="142">
        <f t="shared" si="5"/>
        <v>865.24199999999996</v>
      </c>
      <c r="U77" s="199">
        <f>System!$E$11</f>
        <v>0.65</v>
      </c>
      <c r="V77" s="207">
        <f t="shared" si="6"/>
        <v>5022.1080000000002</v>
      </c>
      <c r="W77" s="62">
        <v>2</v>
      </c>
      <c r="X77" s="171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2"/>
      <c r="AJ77" s="172"/>
      <c r="AK77" s="172"/>
      <c r="AL77" s="172"/>
      <c r="AM77" s="114"/>
      <c r="AN77" s="172"/>
      <c r="AO77" s="172"/>
      <c r="AP77" s="172"/>
      <c r="AQ77" s="172"/>
      <c r="AR77" s="172"/>
      <c r="AS77" s="171"/>
      <c r="AT77" s="12"/>
      <c r="AU77" s="12"/>
    </row>
    <row r="78" spans="2:47" s="10" customFormat="1">
      <c r="B78" s="59" t="s">
        <v>277</v>
      </c>
      <c r="C78" s="30" t="s">
        <v>2951</v>
      </c>
      <c r="D78" s="59" t="s">
        <v>106</v>
      </c>
      <c r="E78" s="59" t="s">
        <v>277</v>
      </c>
      <c r="F78" s="72">
        <v>49.970500000000001</v>
      </c>
      <c r="G78" s="72">
        <v>-68.159099999999995</v>
      </c>
      <c r="H78" s="30" t="s">
        <v>1014</v>
      </c>
      <c r="I78" s="30" t="s">
        <v>349</v>
      </c>
      <c r="J78" s="147" t="s">
        <v>277</v>
      </c>
      <c r="K78" s="30" t="s">
        <v>2217</v>
      </c>
      <c r="L78" s="147">
        <v>315</v>
      </c>
      <c r="M78" s="61">
        <v>2005</v>
      </c>
      <c r="N78" s="103">
        <v>2100</v>
      </c>
      <c r="O78" s="171"/>
      <c r="P78" s="61" t="s">
        <v>885</v>
      </c>
      <c r="Q78" s="79" t="s">
        <v>885</v>
      </c>
      <c r="R78" s="106">
        <v>526</v>
      </c>
      <c r="S78" s="111">
        <v>0.98099999999999998</v>
      </c>
      <c r="T78" s="142">
        <f t="shared" si="5"/>
        <v>516.00599999999997</v>
      </c>
      <c r="U78" s="204">
        <v>0.65</v>
      </c>
      <c r="V78" s="207">
        <f t="shared" si="6"/>
        <v>2995.0439999999999</v>
      </c>
      <c r="W78" s="62">
        <v>2</v>
      </c>
      <c r="X78" s="171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14"/>
      <c r="AN78" s="172"/>
      <c r="AO78" s="172"/>
      <c r="AP78" s="172"/>
      <c r="AQ78" s="172"/>
      <c r="AR78" s="172"/>
      <c r="AS78" s="171"/>
      <c r="AT78" s="12"/>
      <c r="AU78" s="12"/>
    </row>
    <row r="79" spans="2:47" s="10" customFormat="1">
      <c r="B79" s="63" t="s">
        <v>797</v>
      </c>
      <c r="C79" s="30" t="s">
        <v>2933</v>
      </c>
      <c r="D79" s="76" t="s">
        <v>824</v>
      </c>
      <c r="E79" s="63" t="s">
        <v>797</v>
      </c>
      <c r="F79" s="72">
        <v>46.71</v>
      </c>
      <c r="G79" s="72">
        <v>-72.076800000000006</v>
      </c>
      <c r="H79" s="30" t="s">
        <v>1040</v>
      </c>
      <c r="I79" s="30" t="s">
        <v>349</v>
      </c>
      <c r="J79" s="147" t="s">
        <v>298</v>
      </c>
      <c r="K79" s="30" t="s">
        <v>2219</v>
      </c>
      <c r="L79" s="271">
        <v>315</v>
      </c>
      <c r="M79" s="103">
        <v>2000</v>
      </c>
      <c r="N79" s="103">
        <v>2100</v>
      </c>
      <c r="O79" s="171"/>
      <c r="P79" s="64" t="s">
        <v>883</v>
      </c>
      <c r="Q79" s="79" t="s">
        <v>883</v>
      </c>
      <c r="R79" s="107">
        <v>8.1999999999999993</v>
      </c>
      <c r="S79" s="111">
        <v>0.65</v>
      </c>
      <c r="T79" s="142">
        <f t="shared" si="5"/>
        <v>5.33</v>
      </c>
      <c r="U79" s="199">
        <f>System!$E$9</f>
        <v>0.75</v>
      </c>
      <c r="V79" s="207">
        <f t="shared" si="6"/>
        <v>53.874000000000002</v>
      </c>
      <c r="W79" s="42"/>
      <c r="X79" s="171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2"/>
      <c r="AM79" s="114"/>
      <c r="AN79" s="172"/>
      <c r="AO79" s="172"/>
      <c r="AP79" s="172"/>
      <c r="AQ79" s="172"/>
      <c r="AR79" s="172"/>
      <c r="AS79" s="171"/>
      <c r="AT79" s="85"/>
      <c r="AU79" s="12"/>
    </row>
    <row r="80" spans="2:47" s="10" customFormat="1">
      <c r="B80" s="76" t="s">
        <v>2076</v>
      </c>
      <c r="C80" s="30" t="s">
        <v>2751</v>
      </c>
      <c r="D80" s="84" t="s">
        <v>3006</v>
      </c>
      <c r="E80" s="76" t="s">
        <v>2074</v>
      </c>
      <c r="F80" s="132">
        <v>48.441732299999998</v>
      </c>
      <c r="G80" s="132">
        <v>-71.738876399999995</v>
      </c>
      <c r="H80" s="30" t="s">
        <v>1014</v>
      </c>
      <c r="I80" s="30" t="s">
        <v>349</v>
      </c>
      <c r="J80" s="147" t="s">
        <v>300</v>
      </c>
      <c r="K80" s="30" t="s">
        <v>2220</v>
      </c>
      <c r="L80" s="271">
        <v>230</v>
      </c>
      <c r="M80" s="64">
        <v>1993</v>
      </c>
      <c r="N80" s="103">
        <v>2100</v>
      </c>
      <c r="O80" s="171"/>
      <c r="P80" s="78" t="s">
        <v>883</v>
      </c>
      <c r="Q80" s="79" t="s">
        <v>883</v>
      </c>
      <c r="R80" s="108">
        <v>1</v>
      </c>
      <c r="S80" s="111">
        <v>0.65</v>
      </c>
      <c r="T80" s="142">
        <f t="shared" si="5"/>
        <v>0.65</v>
      </c>
      <c r="U80" s="199">
        <f>System!$E$9</f>
        <v>0.75</v>
      </c>
      <c r="V80" s="207">
        <f t="shared" si="6"/>
        <v>6.57</v>
      </c>
      <c r="W80" s="42"/>
      <c r="X80" s="171"/>
      <c r="Y80" s="172"/>
      <c r="Z80" s="172"/>
      <c r="AA80" s="172"/>
      <c r="AB80" s="172"/>
      <c r="AC80" s="172"/>
      <c r="AD80" s="172"/>
      <c r="AE80" s="172"/>
      <c r="AF80" s="172"/>
      <c r="AG80" s="172"/>
      <c r="AH80" s="172"/>
      <c r="AI80" s="172"/>
      <c r="AJ80" s="172"/>
      <c r="AK80" s="172"/>
      <c r="AL80" s="172"/>
      <c r="AM80" s="114"/>
      <c r="AN80" s="172"/>
      <c r="AO80" s="172"/>
      <c r="AP80" s="172"/>
      <c r="AQ80" s="172"/>
      <c r="AR80" s="172"/>
      <c r="AS80" s="171"/>
      <c r="AT80" s="85"/>
      <c r="AU80" s="12"/>
    </row>
    <row r="81" spans="2:47" s="10" customFormat="1">
      <c r="B81" s="59" t="s">
        <v>175</v>
      </c>
      <c r="C81" s="30" t="s">
        <v>2746</v>
      </c>
      <c r="D81" s="59" t="s">
        <v>106</v>
      </c>
      <c r="E81" s="59" t="s">
        <v>176</v>
      </c>
      <c r="F81" s="72">
        <v>45.314100000000003</v>
      </c>
      <c r="G81" s="72">
        <v>-73.908799999999999</v>
      </c>
      <c r="H81" s="30" t="s">
        <v>1040</v>
      </c>
      <c r="I81" s="30" t="s">
        <v>349</v>
      </c>
      <c r="J81" s="147" t="s">
        <v>1320</v>
      </c>
      <c r="K81" s="79" t="s">
        <v>2664</v>
      </c>
      <c r="L81" s="169">
        <v>230</v>
      </c>
      <c r="M81" s="61">
        <v>1961</v>
      </c>
      <c r="N81" s="103">
        <v>2100</v>
      </c>
      <c r="O81" s="171"/>
      <c r="P81" s="61" t="s">
        <v>883</v>
      </c>
      <c r="Q81" s="79" t="s">
        <v>883</v>
      </c>
      <c r="R81" s="106">
        <v>1900</v>
      </c>
      <c r="S81" s="111">
        <v>0.98099999999999998</v>
      </c>
      <c r="T81" s="142">
        <f t="shared" si="5"/>
        <v>1863.8999999999999</v>
      </c>
      <c r="U81" s="199">
        <f>System!$E$9</f>
        <v>0.75</v>
      </c>
      <c r="V81" s="207">
        <f t="shared" si="6"/>
        <v>12483</v>
      </c>
      <c r="W81" s="62">
        <v>36</v>
      </c>
      <c r="X81" s="171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2"/>
      <c r="AM81" s="114"/>
      <c r="AN81" s="172"/>
      <c r="AO81" s="172"/>
      <c r="AP81" s="172"/>
      <c r="AQ81" s="172"/>
      <c r="AR81" s="172"/>
      <c r="AS81" s="171"/>
      <c r="AT81" s="12" t="s">
        <v>900</v>
      </c>
      <c r="AU81" s="12"/>
    </row>
    <row r="82" spans="2:47" s="10" customFormat="1">
      <c r="B82" s="63" t="s">
        <v>775</v>
      </c>
      <c r="C82" s="30" t="s">
        <v>2860</v>
      </c>
      <c r="D82" s="86" t="s">
        <v>2158</v>
      </c>
      <c r="E82" s="63" t="s">
        <v>776</v>
      </c>
      <c r="F82" s="132">
        <v>46.894100000000002</v>
      </c>
      <c r="G82" s="132">
        <v>-71.158699999999996</v>
      </c>
      <c r="H82" s="30" t="s">
        <v>1040</v>
      </c>
      <c r="I82" s="30" t="s">
        <v>349</v>
      </c>
      <c r="J82" s="147" t="s">
        <v>777</v>
      </c>
      <c r="K82" s="150" t="s">
        <v>2221</v>
      </c>
      <c r="L82" s="271">
        <v>315</v>
      </c>
      <c r="M82" s="131">
        <v>2015</v>
      </c>
      <c r="N82" s="131">
        <v>2035</v>
      </c>
      <c r="O82" s="171"/>
      <c r="P82" s="64" t="s">
        <v>883</v>
      </c>
      <c r="Q82" s="79" t="s">
        <v>883</v>
      </c>
      <c r="R82" s="107">
        <v>4.2</v>
      </c>
      <c r="S82" s="111">
        <v>0.65</v>
      </c>
      <c r="T82" s="142">
        <f t="shared" si="5"/>
        <v>2.7300000000000004</v>
      </c>
      <c r="U82" s="199">
        <f>System!$E$9</f>
        <v>0.75</v>
      </c>
      <c r="V82" s="207">
        <f t="shared" si="6"/>
        <v>27.594000000000005</v>
      </c>
      <c r="W82" s="42"/>
      <c r="X82" s="171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14"/>
      <c r="AN82" s="172"/>
      <c r="AO82" s="172"/>
      <c r="AP82" s="172"/>
      <c r="AQ82" s="172"/>
      <c r="AR82" s="172"/>
      <c r="AS82" s="171"/>
      <c r="AT82" s="12"/>
      <c r="AU82" s="12"/>
    </row>
    <row r="83" spans="2:47" s="10" customFormat="1">
      <c r="B83" s="63" t="s">
        <v>2113</v>
      </c>
      <c r="C83" s="30" t="s">
        <v>2818</v>
      </c>
      <c r="D83" s="84" t="s">
        <v>913</v>
      </c>
      <c r="E83" s="63" t="s">
        <v>221</v>
      </c>
      <c r="F83" s="72">
        <v>47.072000000000003</v>
      </c>
      <c r="G83" s="72">
        <v>-70.876999999999995</v>
      </c>
      <c r="H83" s="30" t="s">
        <v>1040</v>
      </c>
      <c r="I83" s="30" t="s">
        <v>349</v>
      </c>
      <c r="J83" s="180" t="s">
        <v>115</v>
      </c>
      <c r="K83" s="30" t="s">
        <v>2222</v>
      </c>
      <c r="L83" s="169">
        <v>315</v>
      </c>
      <c r="M83" s="103">
        <v>2000</v>
      </c>
      <c r="N83" s="103">
        <v>2100</v>
      </c>
      <c r="O83" s="171"/>
      <c r="P83" s="64" t="s">
        <v>883</v>
      </c>
      <c r="Q83" s="79" t="s">
        <v>883</v>
      </c>
      <c r="R83" s="107">
        <v>23.2</v>
      </c>
      <c r="S83" s="111">
        <v>0.65</v>
      </c>
      <c r="T83" s="142">
        <f t="shared" si="5"/>
        <v>15.08</v>
      </c>
      <c r="U83" s="199">
        <f>System!$E$9</f>
        <v>0.75</v>
      </c>
      <c r="V83" s="207">
        <f t="shared" si="6"/>
        <v>152.42400000000001</v>
      </c>
      <c r="W83" s="42"/>
      <c r="X83" s="171"/>
      <c r="Y83" s="172"/>
      <c r="Z83" s="172"/>
      <c r="AA83" s="172"/>
      <c r="AB83" s="172"/>
      <c r="AC83" s="172"/>
      <c r="AD83" s="172"/>
      <c r="AE83" s="172"/>
      <c r="AF83" s="172"/>
      <c r="AG83" s="172"/>
      <c r="AH83" s="172"/>
      <c r="AI83" s="172"/>
      <c r="AJ83" s="172"/>
      <c r="AK83" s="172"/>
      <c r="AL83" s="172"/>
      <c r="AM83" s="114"/>
      <c r="AN83" s="172"/>
      <c r="AO83" s="172"/>
      <c r="AP83" s="172"/>
      <c r="AQ83" s="172"/>
      <c r="AR83" s="172"/>
      <c r="AS83" s="171"/>
      <c r="AT83" s="85" t="s">
        <v>915</v>
      </c>
      <c r="AU83" s="12"/>
    </row>
    <row r="84" spans="2:47" s="10" customFormat="1">
      <c r="B84" s="59" t="s">
        <v>232</v>
      </c>
      <c r="C84" s="30" t="s">
        <v>2929</v>
      </c>
      <c r="D84" s="59" t="s">
        <v>106</v>
      </c>
      <c r="E84" s="59" t="s">
        <v>255</v>
      </c>
      <c r="F84" s="72">
        <v>47.122700000000002</v>
      </c>
      <c r="G84" s="72">
        <v>-70.828599999999994</v>
      </c>
      <c r="H84" s="30" t="s">
        <v>1040</v>
      </c>
      <c r="I84" s="30" t="s">
        <v>349</v>
      </c>
      <c r="J84" s="180" t="s">
        <v>115</v>
      </c>
      <c r="K84" s="30" t="s">
        <v>2222</v>
      </c>
      <c r="L84" s="169">
        <v>315</v>
      </c>
      <c r="M84" s="61">
        <v>1999</v>
      </c>
      <c r="N84" s="103">
        <v>2100</v>
      </c>
      <c r="O84" s="118"/>
      <c r="P84" s="61" t="s">
        <v>883</v>
      </c>
      <c r="Q84" s="79" t="s">
        <v>883</v>
      </c>
      <c r="R84" s="106">
        <v>22</v>
      </c>
      <c r="S84" s="111">
        <v>0.65</v>
      </c>
      <c r="T84" s="142">
        <f t="shared" si="5"/>
        <v>14.3</v>
      </c>
      <c r="U84" s="199">
        <f>System!$E$9</f>
        <v>0.75</v>
      </c>
      <c r="V84" s="207">
        <f t="shared" si="6"/>
        <v>144.54</v>
      </c>
      <c r="W84" s="62">
        <v>4</v>
      </c>
      <c r="X84" s="171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172"/>
      <c r="AL84" s="172"/>
      <c r="AM84" s="114"/>
      <c r="AN84" s="172"/>
      <c r="AO84" s="172"/>
      <c r="AP84" s="172"/>
      <c r="AQ84" s="172"/>
      <c r="AR84" s="172"/>
      <c r="AS84" s="171"/>
      <c r="AT84" s="12"/>
      <c r="AU84" s="12"/>
    </row>
    <row r="85" spans="2:47" s="10" customFormat="1">
      <c r="B85" s="59" t="s">
        <v>239</v>
      </c>
      <c r="C85" s="30" t="s">
        <v>2760</v>
      </c>
      <c r="D85" s="59" t="s">
        <v>106</v>
      </c>
      <c r="E85" s="59" t="s">
        <v>182</v>
      </c>
      <c r="F85" s="132">
        <v>45.661099999999998</v>
      </c>
      <c r="G85" s="132">
        <v>-76.631799999999998</v>
      </c>
      <c r="H85" s="30" t="s">
        <v>1040</v>
      </c>
      <c r="I85" s="30" t="s">
        <v>349</v>
      </c>
      <c r="J85" s="147" t="s">
        <v>239</v>
      </c>
      <c r="K85" s="79" t="s">
        <v>2174</v>
      </c>
      <c r="L85" s="147">
        <v>120</v>
      </c>
      <c r="M85" s="61">
        <v>1949</v>
      </c>
      <c r="N85" s="103">
        <v>2100</v>
      </c>
      <c r="O85" s="171"/>
      <c r="P85" s="61" t="s">
        <v>883</v>
      </c>
      <c r="Q85" s="79" t="s">
        <v>883</v>
      </c>
      <c r="R85" s="106">
        <v>56</v>
      </c>
      <c r="S85" s="111">
        <v>0.65</v>
      </c>
      <c r="T85" s="142">
        <f t="shared" si="5"/>
        <v>36.4</v>
      </c>
      <c r="U85" s="199">
        <f>System!$E$9</f>
        <v>0.75</v>
      </c>
      <c r="V85" s="207">
        <f t="shared" si="6"/>
        <v>367.92</v>
      </c>
      <c r="W85" s="62">
        <v>3</v>
      </c>
      <c r="X85" s="171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2"/>
      <c r="AM85" s="114"/>
      <c r="AN85" s="172"/>
      <c r="AO85" s="172"/>
      <c r="AP85" s="172"/>
      <c r="AQ85" s="172"/>
      <c r="AR85" s="172"/>
      <c r="AS85" s="171"/>
      <c r="AT85" s="12"/>
      <c r="AU85" s="12"/>
    </row>
    <row r="86" spans="2:47" s="10" customFormat="1">
      <c r="B86" s="129" t="s">
        <v>307</v>
      </c>
      <c r="C86" s="30" t="s">
        <v>2761</v>
      </c>
      <c r="D86" s="259" t="s">
        <v>2158</v>
      </c>
      <c r="E86" s="129" t="s">
        <v>307</v>
      </c>
      <c r="F86" s="132">
        <v>45.589500000000001</v>
      </c>
      <c r="G86" s="132">
        <v>-75.422300000000007</v>
      </c>
      <c r="H86" s="30" t="s">
        <v>1040</v>
      </c>
      <c r="I86" s="30" t="s">
        <v>349</v>
      </c>
      <c r="J86" s="147" t="s">
        <v>307</v>
      </c>
      <c r="K86" s="30" t="s">
        <v>2225</v>
      </c>
      <c r="L86" s="271">
        <v>120</v>
      </c>
      <c r="M86" s="131">
        <v>1994</v>
      </c>
      <c r="N86" s="103">
        <v>2100</v>
      </c>
      <c r="O86" s="57"/>
      <c r="P86" s="64" t="s">
        <v>883</v>
      </c>
      <c r="Q86" s="79" t="s">
        <v>883</v>
      </c>
      <c r="R86" s="107">
        <v>20</v>
      </c>
      <c r="S86" s="111">
        <v>0.65</v>
      </c>
      <c r="T86" s="142">
        <f t="shared" si="5"/>
        <v>13</v>
      </c>
      <c r="U86" s="199">
        <f>System!$E$9</f>
        <v>0.75</v>
      </c>
      <c r="V86" s="207">
        <f t="shared" si="6"/>
        <v>131.4</v>
      </c>
      <c r="W86" s="42"/>
      <c r="X86" s="57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14"/>
      <c r="AN86" s="172"/>
      <c r="AO86" s="172"/>
      <c r="AP86" s="172"/>
      <c r="AQ86" s="172"/>
      <c r="AR86" s="172"/>
      <c r="AS86" s="138"/>
      <c r="AT86" s="12"/>
      <c r="AU86" s="12"/>
    </row>
    <row r="87" spans="2:47" s="10" customFormat="1">
      <c r="B87" s="76" t="s">
        <v>829</v>
      </c>
      <c r="C87" s="30" t="s">
        <v>2800</v>
      </c>
      <c r="D87" s="76" t="s">
        <v>171</v>
      </c>
      <c r="E87" s="76" t="s">
        <v>307</v>
      </c>
      <c r="F87" s="72">
        <v>45.584400000000002</v>
      </c>
      <c r="G87" s="72">
        <v>-75.4178</v>
      </c>
      <c r="H87" s="30" t="s">
        <v>1040</v>
      </c>
      <c r="I87" s="30" t="s">
        <v>349</v>
      </c>
      <c r="J87" s="147" t="s">
        <v>307</v>
      </c>
      <c r="K87" s="79" t="s">
        <v>2225</v>
      </c>
      <c r="L87" s="169">
        <v>120</v>
      </c>
      <c r="M87" s="103">
        <v>2000</v>
      </c>
      <c r="N87" s="103">
        <v>2100</v>
      </c>
      <c r="O87" s="171"/>
      <c r="P87" s="78" t="s">
        <v>883</v>
      </c>
      <c r="Q87" s="79" t="s">
        <v>883</v>
      </c>
      <c r="R87" s="108">
        <v>40.6</v>
      </c>
      <c r="S87" s="111">
        <v>0.65</v>
      </c>
      <c r="T87" s="142">
        <f t="shared" si="5"/>
        <v>26.39</v>
      </c>
      <c r="U87" s="199">
        <f>System!$E$9</f>
        <v>0.75</v>
      </c>
      <c r="V87" s="207">
        <f t="shared" si="6"/>
        <v>266.74200000000002</v>
      </c>
      <c r="W87" s="42"/>
      <c r="X87" s="171"/>
      <c r="Y87" s="172"/>
      <c r="Z87" s="172"/>
      <c r="AA87" s="172"/>
      <c r="AB87" s="172"/>
      <c r="AC87" s="172"/>
      <c r="AD87" s="172"/>
      <c r="AE87" s="172"/>
      <c r="AF87" s="172"/>
      <c r="AG87" s="172"/>
      <c r="AH87" s="172"/>
      <c r="AI87" s="172"/>
      <c r="AJ87" s="172"/>
      <c r="AK87" s="172"/>
      <c r="AL87" s="172"/>
      <c r="AM87" s="114"/>
      <c r="AN87" s="172"/>
      <c r="AO87" s="172"/>
      <c r="AP87" s="172"/>
      <c r="AQ87" s="172"/>
      <c r="AR87" s="172"/>
      <c r="AS87" s="171"/>
      <c r="AT87" s="12"/>
      <c r="AU87" s="12"/>
    </row>
    <row r="88" spans="2:47" s="10" customFormat="1">
      <c r="B88" s="76" t="s">
        <v>833</v>
      </c>
      <c r="C88" s="30" t="s">
        <v>2823</v>
      </c>
      <c r="D88" s="76" t="s">
        <v>874</v>
      </c>
      <c r="E88" s="76" t="s">
        <v>916</v>
      </c>
      <c r="F88" s="132">
        <v>45.878100000000003</v>
      </c>
      <c r="G88" s="132">
        <v>-76.696100000000001</v>
      </c>
      <c r="H88" s="30" t="s">
        <v>1040</v>
      </c>
      <c r="I88" s="30" t="s">
        <v>349</v>
      </c>
      <c r="J88" s="147" t="s">
        <v>308</v>
      </c>
      <c r="K88" s="30" t="s">
        <v>2226</v>
      </c>
      <c r="L88" s="271">
        <v>25</v>
      </c>
      <c r="M88" s="103">
        <v>2000</v>
      </c>
      <c r="N88" s="103">
        <v>2100</v>
      </c>
      <c r="O88" s="171"/>
      <c r="P88" s="78" t="s">
        <v>883</v>
      </c>
      <c r="Q88" s="79" t="s">
        <v>883</v>
      </c>
      <c r="R88" s="108">
        <v>17</v>
      </c>
      <c r="S88" s="111">
        <v>0.65</v>
      </c>
      <c r="T88" s="142">
        <f t="shared" si="5"/>
        <v>11.05</v>
      </c>
      <c r="U88" s="199">
        <f>System!$E$9</f>
        <v>0.75</v>
      </c>
      <c r="V88" s="207">
        <f t="shared" si="6"/>
        <v>111.69</v>
      </c>
      <c r="W88" s="42"/>
      <c r="X88" s="171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14"/>
      <c r="AN88" s="172"/>
      <c r="AO88" s="172"/>
      <c r="AP88" s="172"/>
      <c r="AQ88" s="172"/>
      <c r="AR88" s="172"/>
      <c r="AS88" s="171"/>
      <c r="AT88" s="12"/>
      <c r="AU88" s="12"/>
    </row>
    <row r="89" spans="2:47" s="10" customFormat="1">
      <c r="B89" s="76" t="s">
        <v>862</v>
      </c>
      <c r="C89" s="30" t="s">
        <v>2956</v>
      </c>
      <c r="D89" s="76" t="s">
        <v>2165</v>
      </c>
      <c r="E89" s="63" t="s">
        <v>814</v>
      </c>
      <c r="F89" s="72">
        <v>45.916699999999999</v>
      </c>
      <c r="G89" s="72">
        <v>-76.922300000000007</v>
      </c>
      <c r="H89" s="30" t="s">
        <v>1040</v>
      </c>
      <c r="I89" s="30" t="s">
        <v>349</v>
      </c>
      <c r="J89" s="147" t="s">
        <v>308</v>
      </c>
      <c r="K89" s="150" t="s">
        <v>2226</v>
      </c>
      <c r="L89" s="169">
        <v>120</v>
      </c>
      <c r="M89" s="103">
        <v>2000</v>
      </c>
      <c r="N89" s="103">
        <v>2100</v>
      </c>
      <c r="O89" s="118"/>
      <c r="P89" s="78" t="s">
        <v>883</v>
      </c>
      <c r="Q89" s="79" t="s">
        <v>883</v>
      </c>
      <c r="R89" s="108">
        <v>11.7</v>
      </c>
      <c r="S89" s="111">
        <v>0.65</v>
      </c>
      <c r="T89" s="142">
        <f t="shared" si="5"/>
        <v>7.6049999999999995</v>
      </c>
      <c r="U89" s="199">
        <f>System!$E$9</f>
        <v>0.75</v>
      </c>
      <c r="V89" s="207">
        <f t="shared" si="6"/>
        <v>76.868999999999986</v>
      </c>
      <c r="W89" s="42"/>
      <c r="X89" s="260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14"/>
      <c r="AN89" s="172"/>
      <c r="AO89" s="172"/>
      <c r="AP89" s="172"/>
      <c r="AQ89" s="172"/>
      <c r="AR89" s="172"/>
      <c r="AS89" s="260"/>
      <c r="AT89" s="12"/>
      <c r="AU89" s="12"/>
    </row>
    <row r="90" spans="2:47" s="10" customFormat="1">
      <c r="B90" s="63" t="s">
        <v>742</v>
      </c>
      <c r="C90" s="30" t="s">
        <v>2769</v>
      </c>
      <c r="D90" s="86" t="s">
        <v>106</v>
      </c>
      <c r="E90" s="63" t="s">
        <v>743</v>
      </c>
      <c r="F90" s="88">
        <v>45.773662999999999</v>
      </c>
      <c r="G90" s="88">
        <v>-74.686259000000007</v>
      </c>
      <c r="H90" s="30" t="s">
        <v>1040</v>
      </c>
      <c r="I90" s="30" t="s">
        <v>349</v>
      </c>
      <c r="J90" s="147" t="s">
        <v>743</v>
      </c>
      <c r="K90" s="30" t="s">
        <v>2227</v>
      </c>
      <c r="L90" s="271">
        <v>120</v>
      </c>
      <c r="M90" s="103">
        <v>2000</v>
      </c>
      <c r="N90" s="103">
        <v>2100</v>
      </c>
      <c r="O90" s="171"/>
      <c r="P90" s="64" t="s">
        <v>883</v>
      </c>
      <c r="Q90" s="79" t="s">
        <v>883</v>
      </c>
      <c r="R90" s="107">
        <v>10</v>
      </c>
      <c r="S90" s="111">
        <v>0.65</v>
      </c>
      <c r="T90" s="142">
        <f t="shared" si="5"/>
        <v>6.5</v>
      </c>
      <c r="U90" s="199">
        <f>System!$E$9</f>
        <v>0.75</v>
      </c>
      <c r="V90" s="207">
        <f t="shared" si="6"/>
        <v>65.7</v>
      </c>
      <c r="W90" s="188">
        <v>1</v>
      </c>
      <c r="X90" s="171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172"/>
      <c r="AL90" s="172"/>
      <c r="AM90" s="114"/>
      <c r="AN90" s="172"/>
      <c r="AO90" s="172"/>
      <c r="AP90" s="172"/>
      <c r="AQ90" s="172"/>
      <c r="AR90" s="172"/>
      <c r="AS90" s="171"/>
      <c r="AT90" s="12"/>
      <c r="AU90" s="12"/>
    </row>
    <row r="91" spans="2:47" s="10" customFormat="1">
      <c r="B91" s="59" t="s">
        <v>242</v>
      </c>
      <c r="C91" s="30" t="s">
        <v>2778</v>
      </c>
      <c r="D91" s="59" t="s">
        <v>106</v>
      </c>
      <c r="E91" s="59" t="s">
        <v>243</v>
      </c>
      <c r="F91" s="72">
        <v>45.774000000000001</v>
      </c>
      <c r="G91" s="72">
        <v>-74.684399999999997</v>
      </c>
      <c r="H91" s="30" t="s">
        <v>1040</v>
      </c>
      <c r="I91" s="30" t="s">
        <v>349</v>
      </c>
      <c r="J91" s="147" t="s">
        <v>743</v>
      </c>
      <c r="K91" s="79" t="s">
        <v>2227</v>
      </c>
      <c r="L91" s="169">
        <v>120</v>
      </c>
      <c r="M91" s="61">
        <v>1999</v>
      </c>
      <c r="N91" s="103">
        <v>2100</v>
      </c>
      <c r="O91" s="171"/>
      <c r="P91" s="61" t="s">
        <v>883</v>
      </c>
      <c r="Q91" s="79" t="s">
        <v>883</v>
      </c>
      <c r="R91" s="106">
        <v>10</v>
      </c>
      <c r="S91" s="111">
        <v>0.65</v>
      </c>
      <c r="T91" s="142">
        <f t="shared" si="5"/>
        <v>6.5</v>
      </c>
      <c r="U91" s="199">
        <f>System!$E$9</f>
        <v>0.75</v>
      </c>
      <c r="V91" s="207">
        <f t="shared" si="6"/>
        <v>65.7</v>
      </c>
      <c r="W91" s="62">
        <v>2</v>
      </c>
      <c r="X91" s="171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14"/>
      <c r="AN91" s="172"/>
      <c r="AO91" s="172"/>
      <c r="AP91" s="172"/>
      <c r="AQ91" s="172"/>
      <c r="AR91" s="172"/>
      <c r="AS91" s="171"/>
      <c r="AT91" s="12"/>
      <c r="AU91" s="12"/>
    </row>
    <row r="92" spans="2:47" s="10" customFormat="1">
      <c r="B92" s="59" t="s">
        <v>253</v>
      </c>
      <c r="C92" s="30" t="s">
        <v>2919</v>
      </c>
      <c r="D92" s="59" t="s">
        <v>106</v>
      </c>
      <c r="E92" s="59" t="s">
        <v>254</v>
      </c>
      <c r="F92" s="72">
        <v>46.548400000000001</v>
      </c>
      <c r="G92" s="72">
        <v>-72.410200000000003</v>
      </c>
      <c r="H92" s="30" t="s">
        <v>1040</v>
      </c>
      <c r="I92" s="30" t="s">
        <v>349</v>
      </c>
      <c r="J92" s="147" t="s">
        <v>1448</v>
      </c>
      <c r="K92" s="30" t="s">
        <v>2228</v>
      </c>
      <c r="L92" s="169">
        <v>230</v>
      </c>
      <c r="M92" s="61">
        <v>1926</v>
      </c>
      <c r="N92" s="103">
        <v>2100</v>
      </c>
      <c r="O92" s="171"/>
      <c r="P92" s="61" t="s">
        <v>883</v>
      </c>
      <c r="Q92" s="79" t="s">
        <v>883</v>
      </c>
      <c r="R92" s="106">
        <v>15</v>
      </c>
      <c r="S92" s="111">
        <v>0.65</v>
      </c>
      <c r="T92" s="142">
        <f t="shared" si="5"/>
        <v>9.75</v>
      </c>
      <c r="U92" s="199">
        <f>System!$E$9</f>
        <v>0.75</v>
      </c>
      <c r="V92" s="207">
        <f t="shared" si="6"/>
        <v>98.55</v>
      </c>
      <c r="W92" s="62">
        <v>2</v>
      </c>
      <c r="X92" s="171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172"/>
      <c r="AL92" s="172"/>
      <c r="AM92" s="114"/>
      <c r="AN92" s="172"/>
      <c r="AO92" s="172"/>
      <c r="AP92" s="172"/>
      <c r="AQ92" s="172"/>
      <c r="AR92" s="172"/>
      <c r="AS92" s="171"/>
      <c r="AT92" s="12"/>
      <c r="AU92" s="12"/>
    </row>
    <row r="93" spans="2:47" s="10" customFormat="1">
      <c r="B93" s="59" t="s">
        <v>181</v>
      </c>
      <c r="C93" s="30" t="s">
        <v>2762</v>
      </c>
      <c r="D93" s="59" t="s">
        <v>106</v>
      </c>
      <c r="E93" s="59" t="s">
        <v>182</v>
      </c>
      <c r="F93" s="132">
        <v>45.5687</v>
      </c>
      <c r="G93" s="132">
        <v>-74.382999999999996</v>
      </c>
      <c r="H93" s="30" t="s">
        <v>1040</v>
      </c>
      <c r="I93" s="30" t="s">
        <v>349</v>
      </c>
      <c r="J93" s="147" t="s">
        <v>181</v>
      </c>
      <c r="K93" s="164" t="s">
        <v>2519</v>
      </c>
      <c r="L93" s="147">
        <v>120</v>
      </c>
      <c r="M93" s="61">
        <v>1964</v>
      </c>
      <c r="N93" s="103">
        <v>2100</v>
      </c>
      <c r="O93" s="171"/>
      <c r="P93" s="61" t="s">
        <v>883</v>
      </c>
      <c r="Q93" s="79" t="s">
        <v>883</v>
      </c>
      <c r="R93" s="106">
        <v>753</v>
      </c>
      <c r="S93" s="111">
        <v>0.98099999999999998</v>
      </c>
      <c r="T93" s="142">
        <f t="shared" ref="T93:T124" si="7">R93*S93</f>
        <v>738.69299999999998</v>
      </c>
      <c r="U93" s="199">
        <f>System!$E$9</f>
        <v>0.75</v>
      </c>
      <c r="V93" s="207">
        <f t="shared" si="6"/>
        <v>4947.21</v>
      </c>
      <c r="W93" s="62">
        <v>14</v>
      </c>
      <c r="X93" s="171"/>
      <c r="Y93" s="172"/>
      <c r="Z93" s="172"/>
      <c r="AA93" s="172"/>
      <c r="AB93" s="172"/>
      <c r="AC93" s="172"/>
      <c r="AD93" s="172"/>
      <c r="AE93" s="172"/>
      <c r="AF93" s="172"/>
      <c r="AG93" s="172"/>
      <c r="AH93" s="172"/>
      <c r="AI93" s="172"/>
      <c r="AJ93" s="172"/>
      <c r="AK93" s="172"/>
      <c r="AL93" s="172"/>
      <c r="AM93" s="114"/>
      <c r="AN93" s="172"/>
      <c r="AO93" s="172"/>
      <c r="AP93" s="172"/>
      <c r="AQ93" s="172"/>
      <c r="AR93" s="172"/>
      <c r="AS93" s="171"/>
      <c r="AT93" s="12"/>
      <c r="AU93" s="12"/>
    </row>
    <row r="94" spans="2:47" s="10" customFormat="1">
      <c r="B94" s="63" t="s">
        <v>2112</v>
      </c>
      <c r="C94" s="30" t="s">
        <v>2817</v>
      </c>
      <c r="D94" s="183" t="s">
        <v>824</v>
      </c>
      <c r="E94" s="63" t="s">
        <v>765</v>
      </c>
      <c r="F94" s="133">
        <v>45.627305999999997</v>
      </c>
      <c r="G94" s="133">
        <v>-72.950035999999997</v>
      </c>
      <c r="H94" s="30" t="s">
        <v>1040</v>
      </c>
      <c r="I94" s="30" t="s">
        <v>349</v>
      </c>
      <c r="J94" s="147" t="s">
        <v>766</v>
      </c>
      <c r="K94" s="30" t="s">
        <v>2229</v>
      </c>
      <c r="L94" s="271">
        <v>120</v>
      </c>
      <c r="M94" s="103">
        <v>2000</v>
      </c>
      <c r="N94" s="103">
        <v>2100</v>
      </c>
      <c r="O94" s="171"/>
      <c r="P94" s="64" t="s">
        <v>883</v>
      </c>
      <c r="Q94" s="79" t="s">
        <v>883</v>
      </c>
      <c r="R94" s="107">
        <v>2.5499999999999998</v>
      </c>
      <c r="S94" s="111">
        <v>0.65</v>
      </c>
      <c r="T94" s="142">
        <f t="shared" si="7"/>
        <v>1.6575</v>
      </c>
      <c r="U94" s="199">
        <f>System!$E$9</f>
        <v>0.75</v>
      </c>
      <c r="V94" s="207">
        <f t="shared" si="6"/>
        <v>16.753499999999999</v>
      </c>
      <c r="W94" s="42"/>
      <c r="X94" s="171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2"/>
      <c r="AM94" s="114"/>
      <c r="AN94" s="172"/>
      <c r="AO94" s="172"/>
      <c r="AP94" s="172"/>
      <c r="AQ94" s="172"/>
      <c r="AR94" s="172"/>
      <c r="AS94" s="171"/>
      <c r="AT94" s="12"/>
      <c r="AU94" s="12"/>
    </row>
    <row r="95" spans="2:47" s="10" customFormat="1">
      <c r="B95" s="76" t="s">
        <v>859</v>
      </c>
      <c r="C95" s="30" t="s">
        <v>2944</v>
      </c>
      <c r="D95" s="76" t="s">
        <v>824</v>
      </c>
      <c r="E95" s="76" t="s">
        <v>765</v>
      </c>
      <c r="F95" s="72">
        <v>45.621899999999997</v>
      </c>
      <c r="G95" s="72">
        <v>-72.949799999999996</v>
      </c>
      <c r="H95" s="30" t="s">
        <v>1040</v>
      </c>
      <c r="I95" s="30" t="s">
        <v>349</v>
      </c>
      <c r="J95" s="147" t="s">
        <v>766</v>
      </c>
      <c r="K95" s="30" t="s">
        <v>2229</v>
      </c>
      <c r="L95" s="169">
        <v>120</v>
      </c>
      <c r="M95" s="103">
        <v>2000</v>
      </c>
      <c r="N95" s="103">
        <v>2100</v>
      </c>
      <c r="O95" s="171"/>
      <c r="P95" s="78" t="s">
        <v>883</v>
      </c>
      <c r="Q95" s="79" t="s">
        <v>883</v>
      </c>
      <c r="R95" s="108">
        <v>2.2999999999999998</v>
      </c>
      <c r="S95" s="111">
        <v>0.65</v>
      </c>
      <c r="T95" s="142">
        <f t="shared" si="7"/>
        <v>1.4949999999999999</v>
      </c>
      <c r="U95" s="199">
        <f>System!$E$9</f>
        <v>0.75</v>
      </c>
      <c r="V95" s="207">
        <f t="shared" ref="V95:V114" si="8">U95*R95*24*365/1000</f>
        <v>15.111000000000001</v>
      </c>
      <c r="W95" s="42"/>
      <c r="X95" s="171"/>
      <c r="Y95" s="172"/>
      <c r="Z95" s="172"/>
      <c r="AA95" s="172"/>
      <c r="AB95" s="172"/>
      <c r="AC95" s="172"/>
      <c r="AD95" s="172"/>
      <c r="AE95" s="172"/>
      <c r="AF95" s="172"/>
      <c r="AG95" s="172"/>
      <c r="AH95" s="172"/>
      <c r="AI95" s="172"/>
      <c r="AJ95" s="172"/>
      <c r="AK95" s="172"/>
      <c r="AL95" s="172"/>
      <c r="AM95" s="114"/>
      <c r="AN95" s="172"/>
      <c r="AO95" s="172"/>
      <c r="AP95" s="172"/>
      <c r="AQ95" s="172"/>
      <c r="AR95" s="172"/>
      <c r="AS95" s="171"/>
      <c r="AT95" s="85"/>
      <c r="AU95" s="12"/>
    </row>
    <row r="96" spans="2:47" s="10" customFormat="1">
      <c r="B96" s="63" t="s">
        <v>739</v>
      </c>
      <c r="C96" s="30" t="s">
        <v>2768</v>
      </c>
      <c r="D96" s="86" t="s">
        <v>2159</v>
      </c>
      <c r="E96" s="63" t="s">
        <v>740</v>
      </c>
      <c r="F96" s="133">
        <v>46.424815000000002</v>
      </c>
      <c r="G96" s="133">
        <v>-72.968985000000004</v>
      </c>
      <c r="H96" s="30" t="s">
        <v>1040</v>
      </c>
      <c r="I96" s="30" t="s">
        <v>349</v>
      </c>
      <c r="J96" s="147" t="s">
        <v>741</v>
      </c>
      <c r="K96" s="30" t="s">
        <v>2233</v>
      </c>
      <c r="L96" s="271">
        <v>120</v>
      </c>
      <c r="M96" s="103">
        <v>2000</v>
      </c>
      <c r="N96" s="103">
        <v>2100</v>
      </c>
      <c r="O96" s="171"/>
      <c r="P96" s="64" t="s">
        <v>883</v>
      </c>
      <c r="Q96" s="79" t="s">
        <v>883</v>
      </c>
      <c r="R96" s="107">
        <v>7.7</v>
      </c>
      <c r="S96" s="111">
        <v>0.65</v>
      </c>
      <c r="T96" s="142">
        <f t="shared" si="7"/>
        <v>5.0049999999999999</v>
      </c>
      <c r="U96" s="199">
        <f>System!$E$9</f>
        <v>0.75</v>
      </c>
      <c r="V96" s="207">
        <f t="shared" si="8"/>
        <v>50.589000000000006</v>
      </c>
      <c r="W96" s="42"/>
      <c r="X96" s="171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2"/>
      <c r="AM96" s="114"/>
      <c r="AN96" s="172"/>
      <c r="AO96" s="172"/>
      <c r="AP96" s="172"/>
      <c r="AQ96" s="172"/>
      <c r="AR96" s="172"/>
      <c r="AS96" s="171"/>
      <c r="AT96" s="12"/>
      <c r="AU96" s="12"/>
    </row>
    <row r="97" spans="2:47" s="10" customFormat="1">
      <c r="B97" s="76" t="s">
        <v>2700</v>
      </c>
      <c r="C97" s="30" t="s">
        <v>2850</v>
      </c>
      <c r="D97" s="76" t="s">
        <v>2159</v>
      </c>
      <c r="E97" s="76" t="s">
        <v>1902</v>
      </c>
      <c r="F97" s="72">
        <v>46.423499999999997</v>
      </c>
      <c r="G97" s="72">
        <v>-72.968400000000003</v>
      </c>
      <c r="H97" s="30" t="s">
        <v>1040</v>
      </c>
      <c r="I97" s="30" t="s">
        <v>349</v>
      </c>
      <c r="J97" s="147" t="s">
        <v>741</v>
      </c>
      <c r="K97" s="79" t="s">
        <v>2233</v>
      </c>
      <c r="L97" s="169">
        <v>120</v>
      </c>
      <c r="M97" s="103">
        <v>2000</v>
      </c>
      <c r="N97" s="103">
        <v>2100</v>
      </c>
      <c r="O97" s="171"/>
      <c r="P97" s="78" t="s">
        <v>883</v>
      </c>
      <c r="Q97" s="79" t="s">
        <v>883</v>
      </c>
      <c r="R97" s="108">
        <v>7.9</v>
      </c>
      <c r="S97" s="111">
        <v>0.65</v>
      </c>
      <c r="T97" s="142">
        <f t="shared" si="7"/>
        <v>5.1350000000000007</v>
      </c>
      <c r="U97" s="199">
        <f>System!$E$9</f>
        <v>0.75</v>
      </c>
      <c r="V97" s="207">
        <f t="shared" si="8"/>
        <v>51.903000000000006</v>
      </c>
      <c r="W97" s="42"/>
      <c r="X97" s="171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2"/>
      <c r="AM97" s="114"/>
      <c r="AN97" s="172"/>
      <c r="AO97" s="172"/>
      <c r="AP97" s="172"/>
      <c r="AQ97" s="172"/>
      <c r="AR97" s="172"/>
      <c r="AS97" s="171"/>
      <c r="AT97" s="12"/>
      <c r="AU97" s="12"/>
    </row>
    <row r="98" spans="2:47" s="10" customFormat="1">
      <c r="B98" s="63" t="s">
        <v>750</v>
      </c>
      <c r="C98" s="30" t="s">
        <v>2784</v>
      </c>
      <c r="D98" s="84" t="s">
        <v>2159</v>
      </c>
      <c r="E98" s="63" t="s">
        <v>751</v>
      </c>
      <c r="F98" s="72">
        <v>46.715400000000002</v>
      </c>
      <c r="G98" s="72">
        <v>-71.284999999999997</v>
      </c>
      <c r="H98" s="30" t="s">
        <v>1040</v>
      </c>
      <c r="I98" s="30" t="s">
        <v>349</v>
      </c>
      <c r="J98" s="147" t="s">
        <v>752</v>
      </c>
      <c r="K98" s="79" t="s">
        <v>2234</v>
      </c>
      <c r="L98" s="271">
        <v>230</v>
      </c>
      <c r="M98" s="103">
        <v>2000</v>
      </c>
      <c r="N98" s="103">
        <v>2100</v>
      </c>
      <c r="O98" s="171"/>
      <c r="P98" s="64" t="s">
        <v>883</v>
      </c>
      <c r="Q98" s="79" t="s">
        <v>883</v>
      </c>
      <c r="R98" s="107">
        <v>23</v>
      </c>
      <c r="S98" s="111">
        <v>0.65</v>
      </c>
      <c r="T98" s="142">
        <f t="shared" si="7"/>
        <v>14.950000000000001</v>
      </c>
      <c r="U98" s="199">
        <f>System!$E$9</f>
        <v>0.75</v>
      </c>
      <c r="V98" s="207">
        <f t="shared" si="8"/>
        <v>151.11000000000001</v>
      </c>
      <c r="W98" s="42"/>
      <c r="X98" s="171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2"/>
      <c r="AM98" s="114"/>
      <c r="AN98" s="172"/>
      <c r="AO98" s="172"/>
      <c r="AP98" s="172"/>
      <c r="AQ98" s="172"/>
      <c r="AR98" s="172"/>
      <c r="AS98" s="171"/>
      <c r="AT98" s="12" t="s">
        <v>904</v>
      </c>
      <c r="AU98" s="12"/>
    </row>
    <row r="99" spans="2:47" s="10" customFormat="1">
      <c r="B99" s="59" t="s">
        <v>183</v>
      </c>
      <c r="C99" s="30" t="s">
        <v>2766</v>
      </c>
      <c r="D99" s="80" t="s">
        <v>106</v>
      </c>
      <c r="E99" s="59" t="s">
        <v>89</v>
      </c>
      <c r="F99" s="72">
        <v>45.512500000000003</v>
      </c>
      <c r="G99" s="72">
        <v>-75.777500000000003</v>
      </c>
      <c r="H99" s="30" t="s">
        <v>1040</v>
      </c>
      <c r="I99" s="30" t="s">
        <v>349</v>
      </c>
      <c r="J99" s="147" t="s">
        <v>183</v>
      </c>
      <c r="K99" s="79" t="s">
        <v>2176</v>
      </c>
      <c r="L99" s="147">
        <v>120</v>
      </c>
      <c r="M99" s="61">
        <v>1939</v>
      </c>
      <c r="N99" s="103">
        <v>2100</v>
      </c>
      <c r="O99" s="171"/>
      <c r="P99" s="61" t="s">
        <v>883</v>
      </c>
      <c r="Q99" s="79" t="s">
        <v>883</v>
      </c>
      <c r="R99" s="106">
        <v>152</v>
      </c>
      <c r="S99" s="111">
        <v>0.98099999999999998</v>
      </c>
      <c r="T99" s="142">
        <f t="shared" si="7"/>
        <v>149.11199999999999</v>
      </c>
      <c r="U99" s="199">
        <f>System!$E$9</f>
        <v>0.75</v>
      </c>
      <c r="V99" s="207">
        <f t="shared" si="8"/>
        <v>998.64</v>
      </c>
      <c r="W99" s="62">
        <v>5</v>
      </c>
      <c r="X99" s="171"/>
      <c r="Y99" s="172"/>
      <c r="Z99" s="172"/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14"/>
      <c r="AN99" s="172"/>
      <c r="AO99" s="172"/>
      <c r="AP99" s="172"/>
      <c r="AQ99" s="172"/>
      <c r="AR99" s="172"/>
      <c r="AS99" s="171"/>
      <c r="AT99" s="12"/>
      <c r="AU99" s="12"/>
    </row>
    <row r="100" spans="2:47" s="10" customFormat="1">
      <c r="B100" s="76" t="s">
        <v>870</v>
      </c>
      <c r="C100" s="30" t="s">
        <v>2918</v>
      </c>
      <c r="D100" s="76" t="s">
        <v>871</v>
      </c>
      <c r="E100" s="76" t="s">
        <v>279</v>
      </c>
      <c r="F100" s="72">
        <v>48.421199999999999</v>
      </c>
      <c r="G100" s="72">
        <v>-71.0839</v>
      </c>
      <c r="H100" s="30" t="s">
        <v>1014</v>
      </c>
      <c r="I100" s="30" t="s">
        <v>349</v>
      </c>
      <c r="J100" s="147" t="s">
        <v>240</v>
      </c>
      <c r="K100" s="30" t="s">
        <v>2235</v>
      </c>
      <c r="L100" s="169">
        <v>161</v>
      </c>
      <c r="M100" s="103">
        <v>2000</v>
      </c>
      <c r="N100" s="103">
        <v>2100</v>
      </c>
      <c r="O100" s="171"/>
      <c r="P100" s="78" t="s">
        <v>883</v>
      </c>
      <c r="Q100" s="79" t="s">
        <v>883</v>
      </c>
      <c r="R100" s="108">
        <v>38</v>
      </c>
      <c r="S100" s="111">
        <v>0.65</v>
      </c>
      <c r="T100" s="142">
        <f t="shared" si="7"/>
        <v>24.7</v>
      </c>
      <c r="U100" s="199">
        <f>System!$E$9</f>
        <v>0.75</v>
      </c>
      <c r="V100" s="207">
        <f t="shared" si="8"/>
        <v>249.66</v>
      </c>
      <c r="W100" s="42"/>
      <c r="X100" s="171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172"/>
      <c r="AJ100" s="172"/>
      <c r="AK100" s="172"/>
      <c r="AL100" s="172"/>
      <c r="AM100" s="114"/>
      <c r="AN100" s="172"/>
      <c r="AO100" s="172"/>
      <c r="AP100" s="172"/>
      <c r="AQ100" s="172"/>
      <c r="AR100" s="172"/>
      <c r="AS100" s="171"/>
      <c r="AT100" s="12"/>
      <c r="AU100" s="12"/>
    </row>
    <row r="101" spans="2:47" s="10" customFormat="1">
      <c r="B101" s="59" t="s">
        <v>241</v>
      </c>
      <c r="C101" s="30" t="s">
        <v>2776</v>
      </c>
      <c r="D101" s="59" t="s">
        <v>106</v>
      </c>
      <c r="E101" s="59" t="s">
        <v>178</v>
      </c>
      <c r="F101" s="72">
        <v>47.892899999999997</v>
      </c>
      <c r="G101" s="72">
        <v>-73.718299999999999</v>
      </c>
      <c r="H101" s="30" t="s">
        <v>1014</v>
      </c>
      <c r="I101" s="30" t="s">
        <v>349</v>
      </c>
      <c r="J101" s="147" t="s">
        <v>241</v>
      </c>
      <c r="K101" s="79" t="s">
        <v>2179</v>
      </c>
      <c r="L101" s="169">
        <v>230</v>
      </c>
      <c r="M101" s="61">
        <v>2009</v>
      </c>
      <c r="N101" s="103">
        <v>2100</v>
      </c>
      <c r="O101" s="171"/>
      <c r="P101" s="61" t="s">
        <v>883</v>
      </c>
      <c r="Q101" s="79" t="s">
        <v>883</v>
      </c>
      <c r="R101" s="106">
        <v>62</v>
      </c>
      <c r="S101" s="111">
        <v>0.65</v>
      </c>
      <c r="T101" s="142">
        <f t="shared" si="7"/>
        <v>40.300000000000004</v>
      </c>
      <c r="U101" s="199">
        <f>System!$E$9</f>
        <v>0.75</v>
      </c>
      <c r="V101" s="207">
        <f t="shared" si="8"/>
        <v>407.34</v>
      </c>
      <c r="W101" s="62">
        <v>6</v>
      </c>
      <c r="X101" s="171"/>
      <c r="Y101" s="172"/>
      <c r="Z101" s="172"/>
      <c r="AA101" s="172"/>
      <c r="AB101" s="172"/>
      <c r="AC101" s="172"/>
      <c r="AD101" s="172"/>
      <c r="AE101" s="172"/>
      <c r="AF101" s="172"/>
      <c r="AG101" s="172"/>
      <c r="AH101" s="172"/>
      <c r="AI101" s="172"/>
      <c r="AJ101" s="172"/>
      <c r="AK101" s="172"/>
      <c r="AL101" s="172"/>
      <c r="AM101" s="114"/>
      <c r="AN101" s="172"/>
      <c r="AO101" s="172"/>
      <c r="AP101" s="172"/>
      <c r="AQ101" s="172"/>
      <c r="AR101" s="172"/>
      <c r="AS101" s="171"/>
      <c r="AT101" s="12"/>
      <c r="AU101" s="12"/>
    </row>
    <row r="102" spans="2:47" s="10" customFormat="1">
      <c r="B102" s="63" t="s">
        <v>917</v>
      </c>
      <c r="C102" s="30" t="s">
        <v>2858</v>
      </c>
      <c r="D102" s="86" t="s">
        <v>918</v>
      </c>
      <c r="E102" s="63" t="s">
        <v>224</v>
      </c>
      <c r="F102" s="88">
        <v>47.459065000000002</v>
      </c>
      <c r="G102" s="88">
        <v>-72.765523999999999</v>
      </c>
      <c r="H102" s="30" t="s">
        <v>1040</v>
      </c>
      <c r="I102" s="30" t="s">
        <v>349</v>
      </c>
      <c r="J102" s="147" t="s">
        <v>241</v>
      </c>
      <c r="K102" s="79" t="s">
        <v>2179</v>
      </c>
      <c r="L102" s="169">
        <v>230</v>
      </c>
      <c r="M102" s="64">
        <v>2020</v>
      </c>
      <c r="N102" s="103">
        <v>2100</v>
      </c>
      <c r="O102" s="171"/>
      <c r="P102" s="64" t="s">
        <v>883</v>
      </c>
      <c r="Q102" s="79" t="s">
        <v>883</v>
      </c>
      <c r="R102" s="107">
        <v>22</v>
      </c>
      <c r="S102" s="111">
        <v>0.65</v>
      </c>
      <c r="T102" s="142">
        <f t="shared" si="7"/>
        <v>14.3</v>
      </c>
      <c r="U102" s="199">
        <f>System!$E$9</f>
        <v>0.75</v>
      </c>
      <c r="V102" s="207">
        <f t="shared" si="8"/>
        <v>144.54</v>
      </c>
      <c r="W102" s="42"/>
      <c r="X102" s="171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172"/>
      <c r="AJ102" s="172"/>
      <c r="AK102" s="172"/>
      <c r="AL102" s="172"/>
      <c r="AM102" s="114"/>
      <c r="AN102" s="172"/>
      <c r="AO102" s="172"/>
      <c r="AP102" s="172"/>
      <c r="AQ102" s="172"/>
      <c r="AR102" s="172"/>
      <c r="AS102" s="171"/>
      <c r="AT102" s="12"/>
      <c r="AU102" s="12"/>
    </row>
    <row r="103" spans="2:47" s="10" customFormat="1">
      <c r="B103" s="59" t="s">
        <v>245</v>
      </c>
      <c r="C103" s="30" t="s">
        <v>2783</v>
      </c>
      <c r="D103" s="80" t="s">
        <v>106</v>
      </c>
      <c r="E103" s="59" t="s">
        <v>246</v>
      </c>
      <c r="F103" s="72">
        <v>45.863199999999999</v>
      </c>
      <c r="G103" s="72">
        <v>-72.450199999999995</v>
      </c>
      <c r="H103" s="30" t="s">
        <v>1040</v>
      </c>
      <c r="I103" s="30" t="s">
        <v>349</v>
      </c>
      <c r="J103" s="147" t="s">
        <v>245</v>
      </c>
      <c r="K103" s="79" t="s">
        <v>2181</v>
      </c>
      <c r="L103" s="169">
        <v>120</v>
      </c>
      <c r="M103" s="61">
        <v>1925</v>
      </c>
      <c r="N103" s="103">
        <v>2100</v>
      </c>
      <c r="O103" s="171"/>
      <c r="P103" s="61" t="s">
        <v>883</v>
      </c>
      <c r="Q103" s="79" t="s">
        <v>883</v>
      </c>
      <c r="R103" s="106">
        <v>29</v>
      </c>
      <c r="S103" s="111">
        <v>0.65</v>
      </c>
      <c r="T103" s="142">
        <f t="shared" si="7"/>
        <v>18.850000000000001</v>
      </c>
      <c r="U103" s="199">
        <f>System!$E$9</f>
        <v>0.75</v>
      </c>
      <c r="V103" s="207">
        <f t="shared" si="8"/>
        <v>190.53</v>
      </c>
      <c r="W103" s="62">
        <v>6</v>
      </c>
      <c r="X103" s="171"/>
      <c r="Y103" s="172"/>
      <c r="Z103" s="172"/>
      <c r="AA103" s="172"/>
      <c r="AB103" s="172"/>
      <c r="AC103" s="172"/>
      <c r="AD103" s="172"/>
      <c r="AE103" s="172"/>
      <c r="AF103" s="172"/>
      <c r="AG103" s="172"/>
      <c r="AH103" s="172"/>
      <c r="AI103" s="172"/>
      <c r="AJ103" s="172"/>
      <c r="AK103" s="172"/>
      <c r="AL103" s="172"/>
      <c r="AM103" s="114"/>
      <c r="AN103" s="172"/>
      <c r="AO103" s="172"/>
      <c r="AP103" s="172"/>
      <c r="AQ103" s="172"/>
      <c r="AR103" s="172"/>
      <c r="AS103" s="171"/>
      <c r="AT103" s="12"/>
      <c r="AU103" s="12"/>
    </row>
    <row r="104" spans="2:47" s="10" customFormat="1">
      <c r="B104" s="76" t="s">
        <v>822</v>
      </c>
      <c r="C104" s="30" t="s">
        <v>2750</v>
      </c>
      <c r="D104" s="76" t="s">
        <v>823</v>
      </c>
      <c r="E104" s="76" t="s">
        <v>317</v>
      </c>
      <c r="F104" s="132">
        <v>45.146000000000001</v>
      </c>
      <c r="G104" s="132">
        <v>-71.8078</v>
      </c>
      <c r="H104" s="30" t="s">
        <v>1040</v>
      </c>
      <c r="I104" s="30" t="s">
        <v>349</v>
      </c>
      <c r="J104" s="147" t="s">
        <v>317</v>
      </c>
      <c r="K104" s="79" t="s">
        <v>2237</v>
      </c>
      <c r="L104" s="169">
        <v>120</v>
      </c>
      <c r="M104" s="103">
        <v>2000</v>
      </c>
      <c r="N104" s="103">
        <v>2100</v>
      </c>
      <c r="O104" s="171"/>
      <c r="P104" s="78" t="s">
        <v>883</v>
      </c>
      <c r="Q104" s="79" t="s">
        <v>883</v>
      </c>
      <c r="R104" s="108">
        <v>1.6</v>
      </c>
      <c r="S104" s="111">
        <v>0.65</v>
      </c>
      <c r="T104" s="142">
        <f t="shared" si="7"/>
        <v>1.04</v>
      </c>
      <c r="U104" s="199">
        <f>System!$E$9</f>
        <v>0.75</v>
      </c>
      <c r="V104" s="207">
        <f t="shared" si="8"/>
        <v>10.512000000000002</v>
      </c>
      <c r="W104" s="42"/>
      <c r="X104" s="171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172"/>
      <c r="AJ104" s="172"/>
      <c r="AK104" s="172"/>
      <c r="AL104" s="172"/>
      <c r="AM104" s="114"/>
      <c r="AN104" s="172"/>
      <c r="AO104" s="172"/>
      <c r="AP104" s="172"/>
      <c r="AQ104" s="172"/>
      <c r="AR104" s="172"/>
      <c r="AS104" s="171"/>
      <c r="AT104" s="12"/>
      <c r="AU104" s="12"/>
    </row>
    <row r="105" spans="2:47" s="10" customFormat="1">
      <c r="B105" s="76" t="s">
        <v>866</v>
      </c>
      <c r="C105" s="30" t="s">
        <v>2779</v>
      </c>
      <c r="D105" s="59" t="s">
        <v>903</v>
      </c>
      <c r="E105" s="76" t="s">
        <v>1402</v>
      </c>
      <c r="F105" s="72">
        <v>45.146299999999997</v>
      </c>
      <c r="G105" s="72">
        <v>-72.018600000000006</v>
      </c>
      <c r="H105" s="30" t="s">
        <v>1040</v>
      </c>
      <c r="I105" s="30" t="s">
        <v>349</v>
      </c>
      <c r="J105" s="147" t="s">
        <v>317</v>
      </c>
      <c r="K105" s="79" t="s">
        <v>2237</v>
      </c>
      <c r="L105" s="169">
        <v>120</v>
      </c>
      <c r="M105" s="103">
        <v>2000</v>
      </c>
      <c r="N105" s="103">
        <v>2100</v>
      </c>
      <c r="O105" s="171"/>
      <c r="P105" s="78" t="s">
        <v>883</v>
      </c>
      <c r="Q105" s="79" t="s">
        <v>883</v>
      </c>
      <c r="R105" s="108">
        <v>1.6</v>
      </c>
      <c r="S105" s="111">
        <v>0.65</v>
      </c>
      <c r="T105" s="142">
        <f t="shared" si="7"/>
        <v>1.04</v>
      </c>
      <c r="U105" s="199">
        <f>System!$E$9</f>
        <v>0.75</v>
      </c>
      <c r="V105" s="207">
        <f t="shared" si="8"/>
        <v>10.512000000000002</v>
      </c>
      <c r="W105" s="42"/>
      <c r="X105" s="57"/>
      <c r="Y105" s="172"/>
      <c r="Z105" s="172"/>
      <c r="AA105" s="172"/>
      <c r="AB105" s="172"/>
      <c r="AC105" s="172"/>
      <c r="AD105" s="172"/>
      <c r="AE105" s="172"/>
      <c r="AF105" s="172"/>
      <c r="AG105" s="172"/>
      <c r="AH105" s="172"/>
      <c r="AI105" s="172"/>
      <c r="AJ105" s="172"/>
      <c r="AK105" s="172"/>
      <c r="AL105" s="172"/>
      <c r="AM105" s="114"/>
      <c r="AN105" s="172"/>
      <c r="AO105" s="172"/>
      <c r="AP105" s="172"/>
      <c r="AQ105" s="172"/>
      <c r="AR105" s="172"/>
      <c r="AS105" s="138"/>
      <c r="AT105" s="12"/>
      <c r="AU105" s="12"/>
    </row>
    <row r="106" spans="2:47" s="10" customFormat="1">
      <c r="B106" s="63" t="s">
        <v>755</v>
      </c>
      <c r="C106" s="30" t="s">
        <v>2789</v>
      </c>
      <c r="D106" s="76" t="s">
        <v>824</v>
      </c>
      <c r="E106" s="63" t="s">
        <v>756</v>
      </c>
      <c r="F106" s="72">
        <v>45.406599999999997</v>
      </c>
      <c r="G106" s="72">
        <v>-73.569100000000006</v>
      </c>
      <c r="H106" s="30" t="s">
        <v>1040</v>
      </c>
      <c r="I106" s="30" t="s">
        <v>349</v>
      </c>
      <c r="J106" s="147" t="s">
        <v>757</v>
      </c>
      <c r="K106" s="79" t="s">
        <v>2239</v>
      </c>
      <c r="L106" s="271">
        <v>120</v>
      </c>
      <c r="M106" s="103">
        <v>2000</v>
      </c>
      <c r="N106" s="103">
        <v>2100</v>
      </c>
      <c r="O106" s="171"/>
      <c r="P106" s="64" t="s">
        <v>883</v>
      </c>
      <c r="Q106" s="79" t="s">
        <v>883</v>
      </c>
      <c r="R106" s="107">
        <v>11.7</v>
      </c>
      <c r="S106" s="111">
        <v>0.65</v>
      </c>
      <c r="T106" s="142">
        <f t="shared" si="7"/>
        <v>7.6049999999999995</v>
      </c>
      <c r="U106" s="199">
        <f>System!$E$9</f>
        <v>0.75</v>
      </c>
      <c r="V106" s="207">
        <f t="shared" si="8"/>
        <v>76.868999999999986</v>
      </c>
      <c r="W106" s="42"/>
      <c r="X106" s="171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172"/>
      <c r="AJ106" s="172"/>
      <c r="AK106" s="172"/>
      <c r="AL106" s="172"/>
      <c r="AM106" s="114"/>
      <c r="AN106" s="172"/>
      <c r="AO106" s="172"/>
      <c r="AP106" s="172"/>
      <c r="AQ106" s="172"/>
      <c r="AR106" s="172"/>
      <c r="AS106" s="171"/>
      <c r="AT106" s="12"/>
      <c r="AU106" s="12"/>
    </row>
    <row r="107" spans="2:47" s="10" customFormat="1">
      <c r="B107" s="63" t="s">
        <v>1335</v>
      </c>
      <c r="C107" s="30" t="s">
        <v>2842</v>
      </c>
      <c r="D107" s="76" t="s">
        <v>819</v>
      </c>
      <c r="E107" s="63" t="s">
        <v>98</v>
      </c>
      <c r="F107" s="132">
        <v>45.479100000000003</v>
      </c>
      <c r="G107" s="132">
        <v>-71.953199999999995</v>
      </c>
      <c r="H107" s="30" t="s">
        <v>1040</v>
      </c>
      <c r="I107" s="30" t="s">
        <v>349</v>
      </c>
      <c r="J107" s="147" t="s">
        <v>94</v>
      </c>
      <c r="K107" s="79" t="s">
        <v>2565</v>
      </c>
      <c r="L107" s="169">
        <v>120</v>
      </c>
      <c r="M107" s="103">
        <v>2000</v>
      </c>
      <c r="N107" s="103">
        <v>2100</v>
      </c>
      <c r="O107" s="171"/>
      <c r="P107" s="64" t="s">
        <v>883</v>
      </c>
      <c r="Q107" s="79" t="s">
        <v>883</v>
      </c>
      <c r="R107" s="107">
        <v>10</v>
      </c>
      <c r="S107" s="111">
        <v>0.65</v>
      </c>
      <c r="T107" s="142">
        <f t="shared" si="7"/>
        <v>6.5</v>
      </c>
      <c r="U107" s="199">
        <f>System!$E$9</f>
        <v>0.75</v>
      </c>
      <c r="V107" s="207">
        <f t="shared" si="8"/>
        <v>65.7</v>
      </c>
      <c r="W107" s="42"/>
      <c r="X107" s="171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14"/>
      <c r="AN107" s="172"/>
      <c r="AO107" s="172"/>
      <c r="AP107" s="172"/>
      <c r="AQ107" s="172"/>
      <c r="AR107" s="172"/>
      <c r="AS107" s="171"/>
      <c r="AT107" s="12"/>
      <c r="AU107" s="12" t="s">
        <v>95</v>
      </c>
    </row>
    <row r="108" spans="2:47" s="10" customFormat="1">
      <c r="B108" s="129" t="s">
        <v>759</v>
      </c>
      <c r="C108" s="30" t="s">
        <v>2801</v>
      </c>
      <c r="D108" s="129" t="s">
        <v>2158</v>
      </c>
      <c r="E108" s="129" t="s">
        <v>759</v>
      </c>
      <c r="F108" s="72">
        <v>45.482700000000001</v>
      </c>
      <c r="G108" s="72">
        <v>-71.662300000000002</v>
      </c>
      <c r="H108" s="30" t="s">
        <v>1040</v>
      </c>
      <c r="I108" s="30" t="s">
        <v>349</v>
      </c>
      <c r="J108" s="147" t="s">
        <v>759</v>
      </c>
      <c r="K108" s="164" t="s">
        <v>2240</v>
      </c>
      <c r="L108" s="271">
        <v>120</v>
      </c>
      <c r="M108" s="131">
        <v>1993</v>
      </c>
      <c r="N108" s="103">
        <v>2100</v>
      </c>
      <c r="O108" s="171"/>
      <c r="P108" s="64" t="s">
        <v>883</v>
      </c>
      <c r="Q108" s="79" t="s">
        <v>883</v>
      </c>
      <c r="R108" s="107">
        <v>2.2000000000000002</v>
      </c>
      <c r="S108" s="111">
        <v>0.65</v>
      </c>
      <c r="T108" s="142">
        <f t="shared" si="7"/>
        <v>1.4300000000000002</v>
      </c>
      <c r="U108" s="199">
        <f>System!$E$9</f>
        <v>0.75</v>
      </c>
      <c r="V108" s="207">
        <f t="shared" si="8"/>
        <v>14.454000000000001</v>
      </c>
      <c r="W108" s="42"/>
      <c r="X108" s="171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172"/>
      <c r="AJ108" s="172"/>
      <c r="AK108" s="172"/>
      <c r="AL108" s="172"/>
      <c r="AM108" s="114"/>
      <c r="AN108" s="172"/>
      <c r="AO108" s="172"/>
      <c r="AP108" s="172"/>
      <c r="AQ108" s="172"/>
      <c r="AR108" s="172"/>
      <c r="AS108" s="171"/>
      <c r="AT108" s="85"/>
      <c r="AU108" s="12"/>
    </row>
    <row r="109" spans="2:47" s="10" customFormat="1">
      <c r="B109" s="76" t="s">
        <v>864</v>
      </c>
      <c r="C109" s="30" t="s">
        <v>2958</v>
      </c>
      <c r="D109" s="76" t="s">
        <v>2164</v>
      </c>
      <c r="E109" s="76" t="s">
        <v>99</v>
      </c>
      <c r="F109" s="72">
        <v>45.497999999999998</v>
      </c>
      <c r="G109" s="72">
        <v>-71.620099999999994</v>
      </c>
      <c r="H109" s="30" t="s">
        <v>1040</v>
      </c>
      <c r="I109" s="30" t="s">
        <v>349</v>
      </c>
      <c r="J109" s="147" t="s">
        <v>759</v>
      </c>
      <c r="K109" s="30" t="s">
        <v>2240</v>
      </c>
      <c r="L109" s="169">
        <v>120</v>
      </c>
      <c r="M109" s="103">
        <v>2000</v>
      </c>
      <c r="N109" s="103">
        <v>2100</v>
      </c>
      <c r="O109" s="171"/>
      <c r="P109" s="78" t="s">
        <v>883</v>
      </c>
      <c r="Q109" s="79" t="s">
        <v>883</v>
      </c>
      <c r="R109" s="108">
        <v>4.3</v>
      </c>
      <c r="S109" s="111">
        <v>0.65</v>
      </c>
      <c r="T109" s="142">
        <f t="shared" si="7"/>
        <v>2.7949999999999999</v>
      </c>
      <c r="U109" s="199">
        <f>System!$E$9</f>
        <v>0.75</v>
      </c>
      <c r="V109" s="207">
        <f t="shared" si="8"/>
        <v>28.250999999999998</v>
      </c>
      <c r="W109" s="42"/>
      <c r="X109" s="55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  <c r="AJ109" s="172"/>
      <c r="AK109" s="172"/>
      <c r="AL109" s="172"/>
      <c r="AM109" s="114"/>
      <c r="AN109" s="172"/>
      <c r="AO109" s="172"/>
      <c r="AP109" s="172"/>
      <c r="AQ109" s="172"/>
      <c r="AR109" s="172"/>
      <c r="AS109" s="55"/>
      <c r="AT109" s="12"/>
      <c r="AU109" s="12"/>
    </row>
    <row r="110" spans="2:47" s="10" customFormat="1">
      <c r="B110" s="63" t="s">
        <v>767</v>
      </c>
      <c r="C110" s="30" t="s">
        <v>2819</v>
      </c>
      <c r="D110" s="285" t="s">
        <v>831</v>
      </c>
      <c r="E110" s="63" t="s">
        <v>127</v>
      </c>
      <c r="F110" s="72">
        <v>47.841000000000001</v>
      </c>
      <c r="G110" s="72">
        <v>-69.531700000000001</v>
      </c>
      <c r="H110" s="30" t="s">
        <v>1014</v>
      </c>
      <c r="I110" s="30" t="s">
        <v>349</v>
      </c>
      <c r="J110" s="147" t="s">
        <v>768</v>
      </c>
      <c r="K110" s="79" t="s">
        <v>2241</v>
      </c>
      <c r="L110" s="271">
        <v>120</v>
      </c>
      <c r="M110" s="103">
        <v>2000</v>
      </c>
      <c r="N110" s="103">
        <v>2100</v>
      </c>
      <c r="O110" s="171"/>
      <c r="P110" s="64" t="s">
        <v>883</v>
      </c>
      <c r="Q110" s="79" t="s">
        <v>883</v>
      </c>
      <c r="R110" s="107">
        <v>2.25</v>
      </c>
      <c r="S110" s="111">
        <v>0.65</v>
      </c>
      <c r="T110" s="142">
        <f t="shared" si="7"/>
        <v>1.4625000000000001</v>
      </c>
      <c r="U110" s="199">
        <f>System!$E$9</f>
        <v>0.75</v>
      </c>
      <c r="V110" s="207">
        <f t="shared" si="8"/>
        <v>14.782500000000001</v>
      </c>
      <c r="W110" s="42"/>
      <c r="X110" s="171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14"/>
      <c r="AN110" s="172"/>
      <c r="AO110" s="172"/>
      <c r="AP110" s="172"/>
      <c r="AQ110" s="172"/>
      <c r="AR110" s="172"/>
      <c r="AS110" s="171"/>
      <c r="AT110" s="12"/>
      <c r="AU110" s="12"/>
    </row>
    <row r="111" spans="2:47" s="10" customFormat="1">
      <c r="B111" s="63" t="s">
        <v>1002</v>
      </c>
      <c r="C111" s="30" t="s">
        <v>2959</v>
      </c>
      <c r="D111" s="86" t="s">
        <v>1001</v>
      </c>
      <c r="E111" s="63" t="s">
        <v>815</v>
      </c>
      <c r="F111" s="133">
        <v>47.751457000000002</v>
      </c>
      <c r="G111" s="133">
        <v>-69.527390999999994</v>
      </c>
      <c r="H111" s="30" t="s">
        <v>1014</v>
      </c>
      <c r="I111" s="30" t="s">
        <v>349</v>
      </c>
      <c r="J111" s="147" t="s">
        <v>768</v>
      </c>
      <c r="K111" s="79" t="s">
        <v>2241</v>
      </c>
      <c r="L111" s="271">
        <v>120</v>
      </c>
      <c r="M111" s="64">
        <v>2021</v>
      </c>
      <c r="N111" s="103">
        <v>2100</v>
      </c>
      <c r="O111" s="171"/>
      <c r="P111" s="64" t="s">
        <v>883</v>
      </c>
      <c r="Q111" s="79" t="s">
        <v>883</v>
      </c>
      <c r="R111" s="107">
        <v>2.5</v>
      </c>
      <c r="S111" s="111">
        <v>0.65</v>
      </c>
      <c r="T111" s="142">
        <f t="shared" si="7"/>
        <v>1.625</v>
      </c>
      <c r="U111" s="199">
        <f>System!$E$9</f>
        <v>0.75</v>
      </c>
      <c r="V111" s="207">
        <f t="shared" si="8"/>
        <v>16.425000000000001</v>
      </c>
      <c r="W111" s="42"/>
      <c r="X111" s="171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14"/>
      <c r="AN111" s="172"/>
      <c r="AO111" s="172"/>
      <c r="AP111" s="172"/>
      <c r="AQ111" s="172"/>
      <c r="AR111" s="172"/>
      <c r="AS111" s="171"/>
      <c r="AT111" s="12"/>
      <c r="AU111" s="12"/>
    </row>
    <row r="112" spans="2:47" s="10" customFormat="1">
      <c r="B112" s="59" t="s">
        <v>247</v>
      </c>
      <c r="C112" s="30" t="s">
        <v>2799</v>
      </c>
      <c r="D112" s="80" t="s">
        <v>106</v>
      </c>
      <c r="E112" s="59" t="s">
        <v>246</v>
      </c>
      <c r="F112" s="72">
        <v>45.886899999999997</v>
      </c>
      <c r="G112" s="72">
        <v>-72.484099999999998</v>
      </c>
      <c r="H112" s="30" t="s">
        <v>1040</v>
      </c>
      <c r="I112" s="30" t="s">
        <v>349</v>
      </c>
      <c r="J112" s="147" t="s">
        <v>1416</v>
      </c>
      <c r="K112" s="79" t="s">
        <v>2242</v>
      </c>
      <c r="L112" s="169">
        <v>120</v>
      </c>
      <c r="M112" s="61">
        <v>1925</v>
      </c>
      <c r="N112" s="103">
        <v>2100</v>
      </c>
      <c r="O112" s="171"/>
      <c r="P112" s="61" t="s">
        <v>883</v>
      </c>
      <c r="Q112" s="79" t="s">
        <v>883</v>
      </c>
      <c r="R112" s="106">
        <v>16</v>
      </c>
      <c r="S112" s="111">
        <v>0.65</v>
      </c>
      <c r="T112" s="142">
        <f t="shared" si="7"/>
        <v>10.4</v>
      </c>
      <c r="U112" s="199">
        <f>System!$E$9</f>
        <v>0.75</v>
      </c>
      <c r="V112" s="207">
        <f t="shared" si="8"/>
        <v>105.12</v>
      </c>
      <c r="W112" s="62">
        <v>4</v>
      </c>
      <c r="X112" s="171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172"/>
      <c r="AL112" s="172"/>
      <c r="AM112" s="114"/>
      <c r="AN112" s="172"/>
      <c r="AO112" s="172"/>
      <c r="AP112" s="172"/>
      <c r="AQ112" s="172"/>
      <c r="AR112" s="172"/>
      <c r="AS112" s="171"/>
      <c r="AT112" s="12"/>
      <c r="AU112" s="12"/>
    </row>
    <row r="113" spans="2:47" s="10" customFormat="1">
      <c r="B113" s="63" t="s">
        <v>219</v>
      </c>
      <c r="C113" s="30" t="s">
        <v>2807</v>
      </c>
      <c r="D113" s="76" t="s">
        <v>1887</v>
      </c>
      <c r="E113" s="63" t="s">
        <v>220</v>
      </c>
      <c r="F113" s="72">
        <v>49.308300000000003</v>
      </c>
      <c r="G113" s="72">
        <v>-67.86</v>
      </c>
      <c r="H113" s="30" t="s">
        <v>1014</v>
      </c>
      <c r="I113" s="30" t="s">
        <v>349</v>
      </c>
      <c r="J113" s="147" t="s">
        <v>324</v>
      </c>
      <c r="K113" s="79" t="s">
        <v>2243</v>
      </c>
      <c r="L113" s="169">
        <v>161</v>
      </c>
      <c r="M113" s="103">
        <v>2000</v>
      </c>
      <c r="N113" s="103">
        <v>2100</v>
      </c>
      <c r="O113" s="171"/>
      <c r="P113" s="64" t="s">
        <v>883</v>
      </c>
      <c r="Q113" s="79" t="s">
        <v>883</v>
      </c>
      <c r="R113" s="107">
        <v>9.9</v>
      </c>
      <c r="S113" s="111">
        <v>0.65</v>
      </c>
      <c r="T113" s="142">
        <f t="shared" si="7"/>
        <v>6.4350000000000005</v>
      </c>
      <c r="U113" s="199">
        <f>System!$E$9</f>
        <v>0.75</v>
      </c>
      <c r="V113" s="207">
        <f t="shared" si="8"/>
        <v>65.043000000000006</v>
      </c>
      <c r="W113" s="42"/>
      <c r="X113" s="171"/>
      <c r="Y113" s="172"/>
      <c r="Z113" s="172"/>
      <c r="AA113" s="172"/>
      <c r="AB113" s="172"/>
      <c r="AC113" s="172"/>
      <c r="AD113" s="172"/>
      <c r="AE113" s="172"/>
      <c r="AF113" s="172"/>
      <c r="AG113" s="172"/>
      <c r="AH113" s="172"/>
      <c r="AI113" s="172"/>
      <c r="AJ113" s="172"/>
      <c r="AK113" s="172"/>
      <c r="AL113" s="172"/>
      <c r="AM113" s="114"/>
      <c r="AN113" s="172"/>
      <c r="AO113" s="172"/>
      <c r="AP113" s="172"/>
      <c r="AQ113" s="172"/>
      <c r="AR113" s="172"/>
      <c r="AS113" s="171"/>
      <c r="AT113" s="12"/>
      <c r="AU113" s="12"/>
    </row>
    <row r="114" spans="2:47" s="10" customFormat="1">
      <c r="B114" s="76" t="s">
        <v>170</v>
      </c>
      <c r="C114" s="30" t="s">
        <v>2816</v>
      </c>
      <c r="D114" s="84" t="s">
        <v>171</v>
      </c>
      <c r="E114" s="76" t="s">
        <v>172</v>
      </c>
      <c r="F114" s="72">
        <v>45.839599999999997</v>
      </c>
      <c r="G114" s="72">
        <v>-75.645600000000002</v>
      </c>
      <c r="H114" s="30" t="s">
        <v>1040</v>
      </c>
      <c r="I114" s="30" t="s">
        <v>349</v>
      </c>
      <c r="J114" s="147" t="s">
        <v>170</v>
      </c>
      <c r="K114" s="79" t="s">
        <v>2184</v>
      </c>
      <c r="L114" s="169">
        <v>120</v>
      </c>
      <c r="M114" s="103">
        <v>2000</v>
      </c>
      <c r="N114" s="103">
        <v>2100</v>
      </c>
      <c r="O114" s="171"/>
      <c r="P114" s="78" t="s">
        <v>883</v>
      </c>
      <c r="Q114" s="79" t="s">
        <v>883</v>
      </c>
      <c r="R114" s="108">
        <v>109</v>
      </c>
      <c r="S114" s="111">
        <v>0.65</v>
      </c>
      <c r="T114" s="142">
        <f t="shared" si="7"/>
        <v>70.850000000000009</v>
      </c>
      <c r="U114" s="199">
        <f>System!$E$9</f>
        <v>0.75</v>
      </c>
      <c r="V114" s="207">
        <f t="shared" si="8"/>
        <v>716.13</v>
      </c>
      <c r="W114" s="42"/>
      <c r="X114" s="171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172"/>
      <c r="AL114" s="172"/>
      <c r="AM114" s="114"/>
      <c r="AN114" s="172"/>
      <c r="AO114" s="172"/>
      <c r="AP114" s="172"/>
      <c r="AQ114" s="172"/>
      <c r="AR114" s="172"/>
      <c r="AS114" s="171"/>
      <c r="AT114" s="12" t="s">
        <v>909</v>
      </c>
      <c r="AU114" s="12"/>
    </row>
    <row r="115" spans="2:47" s="10" customFormat="1">
      <c r="B115" s="68" t="s">
        <v>238</v>
      </c>
      <c r="C115" s="30" t="s">
        <v>2756</v>
      </c>
      <c r="D115" s="68" t="s">
        <v>214</v>
      </c>
      <c r="E115" s="76" t="s">
        <v>876</v>
      </c>
      <c r="F115" s="132">
        <v>48.440300000000001</v>
      </c>
      <c r="G115" s="132">
        <v>-71.246700000000004</v>
      </c>
      <c r="H115" s="30" t="s">
        <v>1014</v>
      </c>
      <c r="I115" s="30" t="s">
        <v>349</v>
      </c>
      <c r="J115" s="147" t="s">
        <v>876</v>
      </c>
      <c r="K115" s="79" t="s">
        <v>2244</v>
      </c>
      <c r="L115" s="169">
        <v>161</v>
      </c>
      <c r="M115" s="69">
        <v>2006</v>
      </c>
      <c r="N115" s="103">
        <v>2100</v>
      </c>
      <c r="O115" s="171"/>
      <c r="P115" s="69" t="s">
        <v>883</v>
      </c>
      <c r="Q115" s="79" t="s">
        <v>883</v>
      </c>
      <c r="R115" s="109">
        <v>18</v>
      </c>
      <c r="S115" s="111">
        <v>0.65</v>
      </c>
      <c r="T115" s="142">
        <f t="shared" si="7"/>
        <v>11.700000000000001</v>
      </c>
      <c r="U115" s="101"/>
      <c r="V115" s="70">
        <v>120</v>
      </c>
      <c r="W115" s="70">
        <v>1</v>
      </c>
      <c r="X115" s="171"/>
      <c r="Y115" s="172"/>
      <c r="Z115" s="172"/>
      <c r="AA115" s="172"/>
      <c r="AB115" s="172"/>
      <c r="AC115" s="172"/>
      <c r="AD115" s="172"/>
      <c r="AE115" s="172"/>
      <c r="AF115" s="172"/>
      <c r="AG115" s="172"/>
      <c r="AH115" s="172"/>
      <c r="AI115" s="172"/>
      <c r="AJ115" s="172"/>
      <c r="AK115" s="172"/>
      <c r="AL115" s="172"/>
      <c r="AM115" s="114"/>
      <c r="AN115" s="172"/>
      <c r="AO115" s="172"/>
      <c r="AP115" s="172"/>
      <c r="AQ115" s="172"/>
      <c r="AR115" s="172"/>
      <c r="AS115" s="171"/>
      <c r="AT115" s="12"/>
      <c r="AU115" s="12" t="s">
        <v>3018</v>
      </c>
    </row>
    <row r="116" spans="2:47" s="10" customFormat="1">
      <c r="B116" s="68" t="s">
        <v>240</v>
      </c>
      <c r="C116" s="30" t="s">
        <v>2767</v>
      </c>
      <c r="D116" s="68" t="s">
        <v>214</v>
      </c>
      <c r="E116" s="76" t="s">
        <v>876</v>
      </c>
      <c r="F116" s="72">
        <v>48.426200000000001</v>
      </c>
      <c r="G116" s="72">
        <v>-71.076300000000003</v>
      </c>
      <c r="H116" s="30" t="s">
        <v>1014</v>
      </c>
      <c r="I116" s="30" t="s">
        <v>349</v>
      </c>
      <c r="J116" s="147" t="s">
        <v>876</v>
      </c>
      <c r="K116" s="79" t="s">
        <v>2244</v>
      </c>
      <c r="L116" s="169">
        <v>161</v>
      </c>
      <c r="M116" s="69">
        <v>1923</v>
      </c>
      <c r="N116" s="103">
        <v>2100</v>
      </c>
      <c r="O116" s="171"/>
      <c r="P116" s="69" t="s">
        <v>883</v>
      </c>
      <c r="Q116" s="79" t="s">
        <v>883</v>
      </c>
      <c r="R116" s="109">
        <v>8</v>
      </c>
      <c r="S116" s="111">
        <v>0.65</v>
      </c>
      <c r="T116" s="142">
        <f t="shared" si="7"/>
        <v>5.2</v>
      </c>
      <c r="U116" s="101"/>
      <c r="V116" s="75">
        <v>38.881880940000002</v>
      </c>
      <c r="W116" s="70">
        <v>1</v>
      </c>
      <c r="X116" s="57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72"/>
      <c r="AL116" s="172"/>
      <c r="AM116" s="114"/>
      <c r="AN116" s="172"/>
      <c r="AO116" s="172"/>
      <c r="AP116" s="172"/>
      <c r="AQ116" s="172"/>
      <c r="AR116" s="172"/>
      <c r="AS116" s="138"/>
      <c r="AT116" s="85"/>
      <c r="AU116" s="12" t="s">
        <v>3018</v>
      </c>
    </row>
    <row r="117" spans="2:47" s="10" customFormat="1">
      <c r="B117" s="63" t="s">
        <v>748</v>
      </c>
      <c r="C117" s="30" t="s">
        <v>2773</v>
      </c>
      <c r="D117" s="76" t="s">
        <v>2163</v>
      </c>
      <c r="E117" s="63" t="s">
        <v>749</v>
      </c>
      <c r="F117" s="72">
        <v>48.386400000000002</v>
      </c>
      <c r="G117" s="72">
        <v>-71.128900000000002</v>
      </c>
      <c r="H117" s="30" t="s">
        <v>1014</v>
      </c>
      <c r="I117" s="30" t="s">
        <v>349</v>
      </c>
      <c r="J117" s="147" t="s">
        <v>876</v>
      </c>
      <c r="K117" s="79" t="s">
        <v>2244</v>
      </c>
      <c r="L117" s="271">
        <v>161</v>
      </c>
      <c r="M117" s="103">
        <v>2000</v>
      </c>
      <c r="N117" s="103">
        <v>2100</v>
      </c>
      <c r="O117" s="171"/>
      <c r="P117" s="64" t="s">
        <v>883</v>
      </c>
      <c r="Q117" s="79" t="s">
        <v>883</v>
      </c>
      <c r="R117" s="107">
        <v>5.9</v>
      </c>
      <c r="S117" s="111">
        <v>0.65</v>
      </c>
      <c r="T117" s="142">
        <f t="shared" si="7"/>
        <v>3.8350000000000004</v>
      </c>
      <c r="U117" s="199">
        <f>System!$E$9</f>
        <v>0.75</v>
      </c>
      <c r="V117" s="207">
        <f>U117*R117*24*365/1000</f>
        <v>38.763000000000005</v>
      </c>
      <c r="W117" s="42"/>
      <c r="X117" s="171"/>
      <c r="Y117" s="172"/>
      <c r="Z117" s="172"/>
      <c r="AA117" s="172"/>
      <c r="AB117" s="172"/>
      <c r="AC117" s="172"/>
      <c r="AD117" s="172"/>
      <c r="AE117" s="172"/>
      <c r="AF117" s="172"/>
      <c r="AG117" s="172"/>
      <c r="AH117" s="172"/>
      <c r="AI117" s="172"/>
      <c r="AJ117" s="172"/>
      <c r="AK117" s="172"/>
      <c r="AL117" s="172"/>
      <c r="AM117" s="114"/>
      <c r="AN117" s="172"/>
      <c r="AO117" s="172"/>
      <c r="AP117" s="172"/>
      <c r="AQ117" s="172"/>
      <c r="AR117" s="172"/>
      <c r="AS117" s="171"/>
      <c r="AT117" s="12"/>
      <c r="AU117" s="12"/>
    </row>
    <row r="118" spans="2:47" s="10" customFormat="1">
      <c r="B118" s="68" t="s">
        <v>876</v>
      </c>
      <c r="C118" s="30" t="s">
        <v>2824</v>
      </c>
      <c r="D118" s="119" t="s">
        <v>214</v>
      </c>
      <c r="E118" s="76" t="s">
        <v>876</v>
      </c>
      <c r="F118" s="72">
        <v>48.416699999999999</v>
      </c>
      <c r="G118" s="72">
        <v>-71.255499999999998</v>
      </c>
      <c r="H118" s="30" t="s">
        <v>1014</v>
      </c>
      <c r="I118" s="30" t="s">
        <v>349</v>
      </c>
      <c r="J118" s="147" t="s">
        <v>876</v>
      </c>
      <c r="K118" s="79" t="s">
        <v>2244</v>
      </c>
      <c r="L118" s="169">
        <v>161</v>
      </c>
      <c r="M118" s="69">
        <v>1923</v>
      </c>
      <c r="N118" s="103">
        <v>2100</v>
      </c>
      <c r="O118" s="171"/>
      <c r="P118" s="69" t="s">
        <v>883</v>
      </c>
      <c r="Q118" s="79" t="s">
        <v>883</v>
      </c>
      <c r="R118" s="109">
        <v>4.5</v>
      </c>
      <c r="S118" s="111">
        <v>0.65</v>
      </c>
      <c r="T118" s="142">
        <f t="shared" si="7"/>
        <v>2.9250000000000003</v>
      </c>
      <c r="U118" s="101"/>
      <c r="V118" s="70">
        <v>30</v>
      </c>
      <c r="W118" s="42"/>
      <c r="X118" s="171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172"/>
      <c r="AL118" s="172"/>
      <c r="AM118" s="114"/>
      <c r="AN118" s="172"/>
      <c r="AO118" s="172"/>
      <c r="AP118" s="172"/>
      <c r="AQ118" s="172"/>
      <c r="AR118" s="172"/>
      <c r="AS118" s="171"/>
      <c r="AT118" s="12"/>
      <c r="AU118" s="12" t="s">
        <v>3018</v>
      </c>
    </row>
    <row r="119" spans="2:47" s="10" customFormat="1">
      <c r="B119" s="76" t="s">
        <v>875</v>
      </c>
      <c r="C119" s="30" t="s">
        <v>2825</v>
      </c>
      <c r="D119" s="76" t="s">
        <v>749</v>
      </c>
      <c r="E119" s="76" t="s">
        <v>749</v>
      </c>
      <c r="F119" s="72">
        <v>48.4221</v>
      </c>
      <c r="G119" s="72">
        <v>-71.253399999999999</v>
      </c>
      <c r="H119" s="30" t="s">
        <v>1014</v>
      </c>
      <c r="I119" s="30" t="s">
        <v>349</v>
      </c>
      <c r="J119" s="147" t="s">
        <v>876</v>
      </c>
      <c r="K119" s="79" t="s">
        <v>2244</v>
      </c>
      <c r="L119" s="169">
        <v>161</v>
      </c>
      <c r="M119" s="103">
        <v>2000</v>
      </c>
      <c r="N119" s="103">
        <v>2100</v>
      </c>
      <c r="O119" s="118"/>
      <c r="P119" s="78" t="s">
        <v>883</v>
      </c>
      <c r="Q119" s="79" t="s">
        <v>883</v>
      </c>
      <c r="R119" s="108">
        <v>4.5</v>
      </c>
      <c r="S119" s="111">
        <v>0.65</v>
      </c>
      <c r="T119" s="142">
        <f t="shared" si="7"/>
        <v>2.9250000000000003</v>
      </c>
      <c r="U119" s="199">
        <f>System!$E$9</f>
        <v>0.75</v>
      </c>
      <c r="V119" s="207">
        <f t="shared" ref="V119:V150" si="9">U119*R119*24*365/1000</f>
        <v>29.565000000000001</v>
      </c>
      <c r="W119" s="42"/>
      <c r="X119" s="118"/>
      <c r="Y119" s="172"/>
      <c r="Z119" s="172"/>
      <c r="AA119" s="172"/>
      <c r="AB119" s="172"/>
      <c r="AC119" s="172"/>
      <c r="AD119" s="172"/>
      <c r="AE119" s="172"/>
      <c r="AF119" s="172"/>
      <c r="AG119" s="172"/>
      <c r="AH119" s="172"/>
      <c r="AI119" s="172"/>
      <c r="AJ119" s="172"/>
      <c r="AK119" s="172"/>
      <c r="AL119" s="172"/>
      <c r="AM119" s="114"/>
      <c r="AN119" s="172"/>
      <c r="AO119" s="172"/>
      <c r="AP119" s="172"/>
      <c r="AQ119" s="172"/>
      <c r="AR119" s="172"/>
      <c r="AS119" s="118"/>
      <c r="AT119" s="12"/>
      <c r="AU119" s="12"/>
    </row>
    <row r="120" spans="2:47" s="10" customFormat="1">
      <c r="B120" s="63" t="s">
        <v>790</v>
      </c>
      <c r="C120" s="30" t="s">
        <v>2892</v>
      </c>
      <c r="D120" s="76" t="s">
        <v>2163</v>
      </c>
      <c r="E120" s="63" t="s">
        <v>749</v>
      </c>
      <c r="F120" s="72">
        <v>48.4069</v>
      </c>
      <c r="G120" s="72">
        <v>-71.123199999999997</v>
      </c>
      <c r="H120" s="30" t="s">
        <v>1014</v>
      </c>
      <c r="I120" s="30" t="s">
        <v>349</v>
      </c>
      <c r="J120" s="147" t="s">
        <v>876</v>
      </c>
      <c r="K120" s="79" t="s">
        <v>2244</v>
      </c>
      <c r="L120" s="271">
        <v>161</v>
      </c>
      <c r="M120" s="103">
        <v>2000</v>
      </c>
      <c r="N120" s="103">
        <v>2100</v>
      </c>
      <c r="O120" s="171"/>
      <c r="P120" s="64" t="s">
        <v>883</v>
      </c>
      <c r="Q120" s="79" t="s">
        <v>883</v>
      </c>
      <c r="R120" s="107">
        <v>9.1</v>
      </c>
      <c r="S120" s="111">
        <v>0.65</v>
      </c>
      <c r="T120" s="142">
        <f t="shared" si="7"/>
        <v>5.915</v>
      </c>
      <c r="U120" s="199">
        <f>System!$E$9</f>
        <v>0.75</v>
      </c>
      <c r="V120" s="207">
        <f t="shared" si="9"/>
        <v>59.786999999999992</v>
      </c>
      <c r="W120" s="42"/>
      <c r="X120" s="171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172"/>
      <c r="AL120" s="172"/>
      <c r="AM120" s="114"/>
      <c r="AN120" s="172"/>
      <c r="AO120" s="172"/>
      <c r="AP120" s="172"/>
      <c r="AQ120" s="172"/>
      <c r="AR120" s="172"/>
      <c r="AS120" s="171"/>
      <c r="AT120" s="12"/>
      <c r="AU120" s="12"/>
    </row>
    <row r="121" spans="2:47" s="10" customFormat="1">
      <c r="B121" s="63" t="s">
        <v>804</v>
      </c>
      <c r="C121" s="30" t="s">
        <v>2940</v>
      </c>
      <c r="D121" s="76" t="s">
        <v>824</v>
      </c>
      <c r="E121" s="63" t="s">
        <v>804</v>
      </c>
      <c r="F121" s="132">
        <v>46.798200000000001</v>
      </c>
      <c r="G121" s="132">
        <v>-70.736599999999996</v>
      </c>
      <c r="H121" s="30" t="s">
        <v>1040</v>
      </c>
      <c r="I121" s="30" t="s">
        <v>349</v>
      </c>
      <c r="J121" s="147" t="s">
        <v>805</v>
      </c>
      <c r="K121" s="79" t="s">
        <v>2245</v>
      </c>
      <c r="L121" s="271">
        <v>230</v>
      </c>
      <c r="M121" s="103">
        <v>2000</v>
      </c>
      <c r="N121" s="103">
        <v>2100</v>
      </c>
      <c r="O121" s="171"/>
      <c r="P121" s="64" t="s">
        <v>883</v>
      </c>
      <c r="Q121" s="79" t="s">
        <v>883</v>
      </c>
      <c r="R121" s="107">
        <v>4.05</v>
      </c>
      <c r="S121" s="111">
        <v>0.65</v>
      </c>
      <c r="T121" s="142">
        <f t="shared" si="7"/>
        <v>2.6324999999999998</v>
      </c>
      <c r="U121" s="199">
        <f>System!$E$9</f>
        <v>0.75</v>
      </c>
      <c r="V121" s="207">
        <f t="shared" si="9"/>
        <v>26.608499999999996</v>
      </c>
      <c r="W121" s="42"/>
      <c r="X121" s="171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/>
      <c r="AK121" s="172"/>
      <c r="AL121" s="172"/>
      <c r="AM121" s="114"/>
      <c r="AN121" s="172"/>
      <c r="AO121" s="172"/>
      <c r="AP121" s="172"/>
      <c r="AQ121" s="172"/>
      <c r="AR121" s="172"/>
      <c r="AS121" s="171"/>
      <c r="AT121" s="12"/>
      <c r="AU121" s="12"/>
    </row>
    <row r="122" spans="2:47" s="10" customFormat="1">
      <c r="B122" s="59" t="s">
        <v>185</v>
      </c>
      <c r="C122" s="30" t="s">
        <v>2828</v>
      </c>
      <c r="D122" s="59" t="s">
        <v>106</v>
      </c>
      <c r="E122" s="59" t="s">
        <v>178</v>
      </c>
      <c r="F122" s="72">
        <v>46.449100000000001</v>
      </c>
      <c r="G122" s="72">
        <v>-72.7393</v>
      </c>
      <c r="H122" s="30" t="s">
        <v>1040</v>
      </c>
      <c r="I122" s="30" t="s">
        <v>349</v>
      </c>
      <c r="J122" s="147" t="s">
        <v>185</v>
      </c>
      <c r="K122" s="79" t="s">
        <v>2676</v>
      </c>
      <c r="L122" s="169">
        <v>230</v>
      </c>
      <c r="M122" s="61">
        <v>1931</v>
      </c>
      <c r="N122" s="103">
        <v>2100</v>
      </c>
      <c r="O122" s="171"/>
      <c r="P122" s="61" t="s">
        <v>883</v>
      </c>
      <c r="Q122" s="79" t="s">
        <v>883</v>
      </c>
      <c r="R122" s="106">
        <v>131</v>
      </c>
      <c r="S122" s="111">
        <v>0.65</v>
      </c>
      <c r="T122" s="142">
        <f t="shared" si="7"/>
        <v>85.15</v>
      </c>
      <c r="U122" s="199">
        <f>System!$E$9</f>
        <v>0.75</v>
      </c>
      <c r="V122" s="207">
        <f t="shared" si="9"/>
        <v>860.67</v>
      </c>
      <c r="W122" s="62">
        <v>5</v>
      </c>
      <c r="X122" s="171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172"/>
      <c r="AL122" s="172"/>
      <c r="AM122" s="114"/>
      <c r="AN122" s="172"/>
      <c r="AO122" s="172"/>
      <c r="AP122" s="172"/>
      <c r="AQ122" s="172"/>
      <c r="AR122" s="172"/>
      <c r="AS122" s="171"/>
      <c r="AT122" s="12"/>
      <c r="AU122" s="12"/>
    </row>
    <row r="123" spans="2:47" s="10" customFormat="1">
      <c r="B123" s="59" t="s">
        <v>188</v>
      </c>
      <c r="C123" s="30" t="s">
        <v>2836</v>
      </c>
      <c r="D123" s="80" t="s">
        <v>106</v>
      </c>
      <c r="E123" s="59" t="s">
        <v>178</v>
      </c>
      <c r="F123" s="72">
        <v>47.444600000000001</v>
      </c>
      <c r="G123" s="72">
        <v>-72.798699999999997</v>
      </c>
      <c r="H123" s="30" t="s">
        <v>1040</v>
      </c>
      <c r="I123" s="30" t="s">
        <v>349</v>
      </c>
      <c r="J123" s="147" t="s">
        <v>188</v>
      </c>
      <c r="K123" s="79" t="s">
        <v>2189</v>
      </c>
      <c r="L123" s="169">
        <v>230</v>
      </c>
      <c r="M123" s="61">
        <v>1955</v>
      </c>
      <c r="N123" s="103">
        <v>2100</v>
      </c>
      <c r="O123" s="171"/>
      <c r="P123" s="61" t="s">
        <v>883</v>
      </c>
      <c r="Q123" s="79" t="s">
        <v>883</v>
      </c>
      <c r="R123" s="106">
        <v>294</v>
      </c>
      <c r="S123" s="111">
        <v>0.98099999999999998</v>
      </c>
      <c r="T123" s="142">
        <f t="shared" si="7"/>
        <v>288.41399999999999</v>
      </c>
      <c r="U123" s="199">
        <f>System!$E$9</f>
        <v>0.75</v>
      </c>
      <c r="V123" s="207">
        <f t="shared" si="9"/>
        <v>1931.58</v>
      </c>
      <c r="W123" s="62">
        <v>6</v>
      </c>
      <c r="X123" s="171"/>
      <c r="Y123" s="172"/>
      <c r="Z123" s="172"/>
      <c r="AA123" s="172"/>
      <c r="AB123" s="172"/>
      <c r="AC123" s="172"/>
      <c r="AD123" s="172"/>
      <c r="AE123" s="172"/>
      <c r="AF123" s="172"/>
      <c r="AG123" s="172"/>
      <c r="AH123" s="172"/>
      <c r="AI123" s="172"/>
      <c r="AJ123" s="172"/>
      <c r="AK123" s="172"/>
      <c r="AL123" s="172"/>
      <c r="AM123" s="114"/>
      <c r="AN123" s="172"/>
      <c r="AO123" s="172"/>
      <c r="AP123" s="172"/>
      <c r="AQ123" s="172"/>
      <c r="AR123" s="172"/>
      <c r="AS123" s="171"/>
      <c r="AT123" s="12"/>
      <c r="AU123" s="12"/>
    </row>
    <row r="124" spans="2:47" s="10" customFormat="1">
      <c r="B124" s="63" t="s">
        <v>730</v>
      </c>
      <c r="C124" s="30" t="s">
        <v>2742</v>
      </c>
      <c r="D124" s="76" t="s">
        <v>898</v>
      </c>
      <c r="E124" s="63" t="s">
        <v>731</v>
      </c>
      <c r="F124" s="72">
        <v>45.636699999999998</v>
      </c>
      <c r="G124" s="72">
        <v>-74.360500000000002</v>
      </c>
      <c r="H124" s="30" t="s">
        <v>1040</v>
      </c>
      <c r="I124" s="30" t="s">
        <v>349</v>
      </c>
      <c r="J124" s="147" t="s">
        <v>731</v>
      </c>
      <c r="K124" s="79" t="s">
        <v>2247</v>
      </c>
      <c r="L124" s="271">
        <v>120</v>
      </c>
      <c r="M124" s="103">
        <v>2000</v>
      </c>
      <c r="N124" s="103">
        <v>2100</v>
      </c>
      <c r="O124" s="171"/>
      <c r="P124" s="64" t="s">
        <v>883</v>
      </c>
      <c r="Q124" s="79" t="s">
        <v>883</v>
      </c>
      <c r="R124" s="107">
        <v>3.4</v>
      </c>
      <c r="S124" s="111">
        <v>0.65</v>
      </c>
      <c r="T124" s="142">
        <f t="shared" si="7"/>
        <v>2.21</v>
      </c>
      <c r="U124" s="199">
        <f>System!$E$9</f>
        <v>0.75</v>
      </c>
      <c r="V124" s="207">
        <f t="shared" si="9"/>
        <v>22.338000000000001</v>
      </c>
      <c r="W124" s="42"/>
      <c r="X124" s="171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172"/>
      <c r="AL124" s="172"/>
      <c r="AM124" s="114"/>
      <c r="AN124" s="172"/>
      <c r="AO124" s="172"/>
      <c r="AP124" s="172"/>
      <c r="AQ124" s="172"/>
      <c r="AR124" s="172"/>
      <c r="AS124" s="171"/>
      <c r="AT124" s="85"/>
      <c r="AU124" s="12"/>
    </row>
    <row r="125" spans="2:47" s="10" customFormat="1">
      <c r="B125" s="63" t="s">
        <v>732</v>
      </c>
      <c r="C125" s="30" t="s">
        <v>2743</v>
      </c>
      <c r="D125" s="84" t="s">
        <v>898</v>
      </c>
      <c r="E125" s="63" t="s">
        <v>731</v>
      </c>
      <c r="F125" s="72">
        <v>45.643599999999999</v>
      </c>
      <c r="G125" s="72">
        <v>-74.353899999999996</v>
      </c>
      <c r="H125" s="30" t="s">
        <v>1040</v>
      </c>
      <c r="I125" s="30" t="s">
        <v>349</v>
      </c>
      <c r="J125" s="147" t="s">
        <v>731</v>
      </c>
      <c r="K125" s="79" t="s">
        <v>2247</v>
      </c>
      <c r="L125" s="271">
        <v>120</v>
      </c>
      <c r="M125" s="103">
        <v>2000</v>
      </c>
      <c r="N125" s="103">
        <v>2100</v>
      </c>
      <c r="O125" s="171"/>
      <c r="P125" s="64" t="s">
        <v>883</v>
      </c>
      <c r="Q125" s="79" t="s">
        <v>883</v>
      </c>
      <c r="R125" s="107">
        <v>1</v>
      </c>
      <c r="S125" s="111">
        <v>0.65</v>
      </c>
      <c r="T125" s="142">
        <f t="shared" ref="T125:T156" si="10">R125*S125</f>
        <v>0.65</v>
      </c>
      <c r="U125" s="199">
        <f>System!$E$9</f>
        <v>0.75</v>
      </c>
      <c r="V125" s="207">
        <f t="shared" si="9"/>
        <v>6.57</v>
      </c>
      <c r="W125" s="42"/>
      <c r="X125" s="171"/>
      <c r="Y125" s="172"/>
      <c r="Z125" s="172"/>
      <c r="AA125" s="172"/>
      <c r="AB125" s="172"/>
      <c r="AC125" s="172"/>
      <c r="AD125" s="172"/>
      <c r="AE125" s="172"/>
      <c r="AF125" s="172"/>
      <c r="AG125" s="172"/>
      <c r="AH125" s="172"/>
      <c r="AI125" s="172"/>
      <c r="AJ125" s="172"/>
      <c r="AK125" s="172"/>
      <c r="AL125" s="172"/>
      <c r="AM125" s="114"/>
      <c r="AN125" s="172"/>
      <c r="AO125" s="172"/>
      <c r="AP125" s="172"/>
      <c r="AQ125" s="172"/>
      <c r="AR125" s="172"/>
      <c r="AS125" s="171"/>
      <c r="AT125" s="12"/>
      <c r="AU125" s="12"/>
    </row>
    <row r="126" spans="2:47" s="10" customFormat="1">
      <c r="B126" s="59" t="s">
        <v>252</v>
      </c>
      <c r="C126" s="30" t="s">
        <v>2908</v>
      </c>
      <c r="D126" s="59" t="s">
        <v>106</v>
      </c>
      <c r="E126" s="59" t="s">
        <v>252</v>
      </c>
      <c r="F126" s="72">
        <v>45.589500000000001</v>
      </c>
      <c r="G126" s="72">
        <v>-73.657200000000003</v>
      </c>
      <c r="H126" s="30" t="s">
        <v>1040</v>
      </c>
      <c r="I126" s="30" t="s">
        <v>349</v>
      </c>
      <c r="J126" s="147" t="s">
        <v>1619</v>
      </c>
      <c r="K126" s="30" t="s">
        <v>2248</v>
      </c>
      <c r="L126" s="169">
        <v>120</v>
      </c>
      <c r="M126" s="61">
        <v>1930</v>
      </c>
      <c r="N126" s="103">
        <v>2100</v>
      </c>
      <c r="O126" s="171"/>
      <c r="P126" s="61" t="s">
        <v>883</v>
      </c>
      <c r="Q126" s="79" t="s">
        <v>883</v>
      </c>
      <c r="R126" s="106">
        <v>54</v>
      </c>
      <c r="S126" s="111">
        <v>0.65</v>
      </c>
      <c r="T126" s="142">
        <f t="shared" si="10"/>
        <v>35.1</v>
      </c>
      <c r="U126" s="199">
        <f>System!$E$9</f>
        <v>0.75</v>
      </c>
      <c r="V126" s="207">
        <f t="shared" si="9"/>
        <v>354.78</v>
      </c>
      <c r="W126" s="62">
        <v>6</v>
      </c>
      <c r="X126" s="171"/>
      <c r="Y126" s="172"/>
      <c r="Z126" s="172"/>
      <c r="AA126" s="172"/>
      <c r="AB126" s="172"/>
      <c r="AC126" s="172"/>
      <c r="AD126" s="172"/>
      <c r="AE126" s="172"/>
      <c r="AF126" s="172"/>
      <c r="AG126" s="172"/>
      <c r="AH126" s="172"/>
      <c r="AI126" s="172"/>
      <c r="AJ126" s="172"/>
      <c r="AK126" s="172"/>
      <c r="AL126" s="172"/>
      <c r="AM126" s="114"/>
      <c r="AN126" s="172"/>
      <c r="AO126" s="172"/>
      <c r="AP126" s="172"/>
      <c r="AQ126" s="172"/>
      <c r="AR126" s="172"/>
      <c r="AS126" s="171"/>
      <c r="AT126" s="85"/>
      <c r="AU126" s="12"/>
    </row>
    <row r="127" spans="2:47" s="10" customFormat="1">
      <c r="B127" s="63" t="s">
        <v>216</v>
      </c>
      <c r="C127" s="30" t="s">
        <v>2758</v>
      </c>
      <c r="D127" s="77" t="s">
        <v>2158</v>
      </c>
      <c r="E127" s="63" t="s">
        <v>217</v>
      </c>
      <c r="F127" s="132">
        <v>46.748899999999999</v>
      </c>
      <c r="G127" s="132">
        <v>-71.710400000000007</v>
      </c>
      <c r="H127" s="30" t="s">
        <v>1040</v>
      </c>
      <c r="I127" s="30" t="s">
        <v>349</v>
      </c>
      <c r="J127" s="147" t="s">
        <v>218</v>
      </c>
      <c r="K127" s="150" t="s">
        <v>2251</v>
      </c>
      <c r="L127" s="169">
        <v>315</v>
      </c>
      <c r="M127" s="103">
        <v>2000</v>
      </c>
      <c r="N127" s="103">
        <v>2100</v>
      </c>
      <c r="O127" s="171"/>
      <c r="P127" s="64" t="s">
        <v>883</v>
      </c>
      <c r="Q127" s="79" t="s">
        <v>883</v>
      </c>
      <c r="R127" s="107">
        <v>5</v>
      </c>
      <c r="S127" s="111">
        <v>0.65</v>
      </c>
      <c r="T127" s="142">
        <f t="shared" si="10"/>
        <v>3.25</v>
      </c>
      <c r="U127" s="199">
        <f>System!$E$9</f>
        <v>0.75</v>
      </c>
      <c r="V127" s="207">
        <f t="shared" si="9"/>
        <v>32.85</v>
      </c>
      <c r="W127" s="42"/>
      <c r="X127" s="171"/>
      <c r="Y127" s="172"/>
      <c r="Z127" s="172"/>
      <c r="AA127" s="172"/>
      <c r="AB127" s="172"/>
      <c r="AC127" s="172"/>
      <c r="AD127" s="172"/>
      <c r="AE127" s="172"/>
      <c r="AF127" s="172"/>
      <c r="AG127" s="172"/>
      <c r="AH127" s="172"/>
      <c r="AI127" s="172"/>
      <c r="AJ127" s="172"/>
      <c r="AK127" s="172"/>
      <c r="AL127" s="172"/>
      <c r="AM127" s="114"/>
      <c r="AN127" s="172"/>
      <c r="AO127" s="172"/>
      <c r="AP127" s="172"/>
      <c r="AQ127" s="172"/>
      <c r="AR127" s="172"/>
      <c r="AS127" s="171"/>
      <c r="AT127" s="12"/>
      <c r="AU127" s="12"/>
    </row>
    <row r="128" spans="2:47" s="10" customFormat="1">
      <c r="B128" s="76" t="s">
        <v>867</v>
      </c>
      <c r="C128" s="30" t="s">
        <v>2785</v>
      </c>
      <c r="D128" s="76" t="s">
        <v>914</v>
      </c>
      <c r="E128" s="76" t="s">
        <v>797</v>
      </c>
      <c r="F128" s="72">
        <v>46.790399999999998</v>
      </c>
      <c r="G128" s="72">
        <v>-72.008200000000002</v>
      </c>
      <c r="H128" s="30" t="s">
        <v>1040</v>
      </c>
      <c r="I128" s="30" t="s">
        <v>349</v>
      </c>
      <c r="J128" s="147" t="s">
        <v>218</v>
      </c>
      <c r="K128" s="79" t="s">
        <v>2251</v>
      </c>
      <c r="L128" s="169">
        <v>315</v>
      </c>
      <c r="M128" s="103">
        <v>2000</v>
      </c>
      <c r="N128" s="103">
        <v>2100</v>
      </c>
      <c r="O128" s="118"/>
      <c r="P128" s="78" t="s">
        <v>883</v>
      </c>
      <c r="Q128" s="79" t="s">
        <v>883</v>
      </c>
      <c r="R128" s="108">
        <v>10.8</v>
      </c>
      <c r="S128" s="111">
        <v>0.65</v>
      </c>
      <c r="T128" s="142">
        <f t="shared" si="10"/>
        <v>7.0200000000000005</v>
      </c>
      <c r="U128" s="199">
        <f>System!$E$9</f>
        <v>0.75</v>
      </c>
      <c r="V128" s="207">
        <f t="shared" si="9"/>
        <v>70.956000000000017</v>
      </c>
      <c r="W128" s="42"/>
      <c r="X128" s="118"/>
      <c r="Y128" s="172"/>
      <c r="Z128" s="172"/>
      <c r="AA128" s="172"/>
      <c r="AB128" s="172"/>
      <c r="AC128" s="172"/>
      <c r="AD128" s="172"/>
      <c r="AE128" s="172"/>
      <c r="AF128" s="172"/>
      <c r="AG128" s="172"/>
      <c r="AH128" s="172"/>
      <c r="AI128" s="172"/>
      <c r="AJ128" s="172"/>
      <c r="AK128" s="172"/>
      <c r="AL128" s="172"/>
      <c r="AM128" s="114"/>
      <c r="AN128" s="172"/>
      <c r="AO128" s="172"/>
      <c r="AP128" s="172"/>
      <c r="AQ128" s="172"/>
      <c r="AR128" s="172"/>
      <c r="AS128" s="118"/>
      <c r="AT128" s="12"/>
      <c r="AU128" s="12"/>
    </row>
    <row r="129" spans="2:47" s="10" customFormat="1">
      <c r="B129" s="63" t="s">
        <v>758</v>
      </c>
      <c r="C129" s="30" t="s">
        <v>2798</v>
      </c>
      <c r="D129" s="76" t="s">
        <v>824</v>
      </c>
      <c r="E129" s="63" t="s">
        <v>758</v>
      </c>
      <c r="F129" s="72">
        <v>46.6785</v>
      </c>
      <c r="G129" s="72">
        <v>-71.745800000000003</v>
      </c>
      <c r="H129" s="30" t="s">
        <v>1040</v>
      </c>
      <c r="I129" s="30" t="s">
        <v>349</v>
      </c>
      <c r="J129" s="147" t="s">
        <v>218</v>
      </c>
      <c r="K129" s="30" t="s">
        <v>2251</v>
      </c>
      <c r="L129" s="169">
        <v>315</v>
      </c>
      <c r="M129" s="103">
        <v>2000</v>
      </c>
      <c r="N129" s="103">
        <v>2100</v>
      </c>
      <c r="O129" s="171"/>
      <c r="P129" s="64" t="s">
        <v>883</v>
      </c>
      <c r="Q129" s="79" t="s">
        <v>883</v>
      </c>
      <c r="R129" s="107">
        <v>4.2</v>
      </c>
      <c r="S129" s="111">
        <v>0.65</v>
      </c>
      <c r="T129" s="142">
        <f t="shared" si="10"/>
        <v>2.7300000000000004</v>
      </c>
      <c r="U129" s="199">
        <f>System!$E$9</f>
        <v>0.75</v>
      </c>
      <c r="V129" s="207">
        <f t="shared" si="9"/>
        <v>27.594000000000005</v>
      </c>
      <c r="W129" s="42"/>
      <c r="X129" s="171"/>
      <c r="Y129" s="172"/>
      <c r="Z129" s="172"/>
      <c r="AA129" s="172"/>
      <c r="AB129" s="172"/>
      <c r="AC129" s="172"/>
      <c r="AD129" s="172"/>
      <c r="AE129" s="172"/>
      <c r="AF129" s="172"/>
      <c r="AG129" s="172"/>
      <c r="AH129" s="172"/>
      <c r="AI129" s="172"/>
      <c r="AJ129" s="172"/>
      <c r="AK129" s="172"/>
      <c r="AL129" s="172"/>
      <c r="AM129" s="114"/>
      <c r="AN129" s="172"/>
      <c r="AO129" s="172"/>
      <c r="AP129" s="172"/>
      <c r="AQ129" s="172"/>
      <c r="AR129" s="172"/>
      <c r="AS129" s="171"/>
      <c r="AT129" s="12" t="s">
        <v>909</v>
      </c>
      <c r="AU129" s="12"/>
    </row>
    <row r="130" spans="2:47" s="10" customFormat="1">
      <c r="B130" s="63" t="s">
        <v>2111</v>
      </c>
      <c r="C130" s="30" t="s">
        <v>2810</v>
      </c>
      <c r="D130" s="84" t="s">
        <v>824</v>
      </c>
      <c r="E130" s="63" t="s">
        <v>762</v>
      </c>
      <c r="F130" s="72">
        <v>46.838500000000003</v>
      </c>
      <c r="G130" s="72">
        <v>-71.9405</v>
      </c>
      <c r="H130" s="30" t="s">
        <v>1040</v>
      </c>
      <c r="I130" s="30" t="s">
        <v>349</v>
      </c>
      <c r="J130" s="147" t="s">
        <v>218</v>
      </c>
      <c r="K130" s="79" t="s">
        <v>2251</v>
      </c>
      <c r="L130" s="169">
        <v>315</v>
      </c>
      <c r="M130" s="103">
        <v>2000</v>
      </c>
      <c r="N130" s="103">
        <v>2100</v>
      </c>
      <c r="O130" s="57"/>
      <c r="P130" s="64" t="s">
        <v>883</v>
      </c>
      <c r="Q130" s="79" t="s">
        <v>883</v>
      </c>
      <c r="R130" s="107">
        <v>4.5</v>
      </c>
      <c r="S130" s="111">
        <v>0.65</v>
      </c>
      <c r="T130" s="142">
        <f t="shared" si="10"/>
        <v>2.9250000000000003</v>
      </c>
      <c r="U130" s="199">
        <f>System!$E$9</f>
        <v>0.75</v>
      </c>
      <c r="V130" s="207">
        <f t="shared" si="9"/>
        <v>29.565000000000001</v>
      </c>
      <c r="W130" s="42"/>
      <c r="X130" s="57"/>
      <c r="Y130" s="172"/>
      <c r="Z130" s="172"/>
      <c r="AA130" s="172"/>
      <c r="AB130" s="172"/>
      <c r="AC130" s="172"/>
      <c r="AD130" s="172"/>
      <c r="AE130" s="172"/>
      <c r="AF130" s="172"/>
      <c r="AG130" s="172"/>
      <c r="AH130" s="172"/>
      <c r="AI130" s="172"/>
      <c r="AJ130" s="172"/>
      <c r="AK130" s="172"/>
      <c r="AL130" s="172"/>
      <c r="AM130" s="114"/>
      <c r="AN130" s="172"/>
      <c r="AO130" s="172"/>
      <c r="AP130" s="172"/>
      <c r="AQ130" s="172"/>
      <c r="AR130" s="172"/>
      <c r="AS130" s="138"/>
      <c r="AT130" s="85"/>
      <c r="AU130" s="12"/>
    </row>
    <row r="131" spans="2:47" s="10" customFormat="1">
      <c r="B131" s="63" t="s">
        <v>225</v>
      </c>
      <c r="C131" s="30" t="s">
        <v>2864</v>
      </c>
      <c r="D131" s="84" t="s">
        <v>825</v>
      </c>
      <c r="E131" s="63" t="s">
        <v>217</v>
      </c>
      <c r="F131" s="72">
        <v>46.740499999999997</v>
      </c>
      <c r="G131" s="72">
        <v>-71.695499999999996</v>
      </c>
      <c r="H131" s="30" t="s">
        <v>1040</v>
      </c>
      <c r="I131" s="30" t="s">
        <v>349</v>
      </c>
      <c r="J131" s="147" t="s">
        <v>218</v>
      </c>
      <c r="K131" s="30" t="s">
        <v>2251</v>
      </c>
      <c r="L131" s="169">
        <v>315</v>
      </c>
      <c r="M131" s="103">
        <v>2000</v>
      </c>
      <c r="N131" s="103">
        <v>2100</v>
      </c>
      <c r="O131" s="171"/>
      <c r="P131" s="64" t="s">
        <v>883</v>
      </c>
      <c r="Q131" s="79" t="s">
        <v>883</v>
      </c>
      <c r="R131" s="107">
        <v>8.5</v>
      </c>
      <c r="S131" s="111">
        <v>0.65</v>
      </c>
      <c r="T131" s="142">
        <f t="shared" si="10"/>
        <v>5.5250000000000004</v>
      </c>
      <c r="U131" s="199">
        <f>System!$E$9</f>
        <v>0.75</v>
      </c>
      <c r="V131" s="207">
        <f t="shared" si="9"/>
        <v>55.844999999999999</v>
      </c>
      <c r="W131" s="42"/>
      <c r="X131" s="171"/>
      <c r="Y131" s="172"/>
      <c r="Z131" s="172"/>
      <c r="AA131" s="172"/>
      <c r="AB131" s="172"/>
      <c r="AC131" s="172"/>
      <c r="AD131" s="172"/>
      <c r="AE131" s="172"/>
      <c r="AF131" s="172"/>
      <c r="AG131" s="172"/>
      <c r="AH131" s="172"/>
      <c r="AI131" s="172"/>
      <c r="AJ131" s="172"/>
      <c r="AK131" s="172"/>
      <c r="AL131" s="172"/>
      <c r="AM131" s="114"/>
      <c r="AN131" s="172"/>
      <c r="AO131" s="172"/>
      <c r="AP131" s="172"/>
      <c r="AQ131" s="172"/>
      <c r="AR131" s="172"/>
      <c r="AS131" s="171"/>
      <c r="AT131" s="12"/>
      <c r="AU131" s="12"/>
    </row>
    <row r="132" spans="2:47" s="10" customFormat="1">
      <c r="B132" s="63" t="s">
        <v>746</v>
      </c>
      <c r="C132" s="30" t="s">
        <v>2771</v>
      </c>
      <c r="D132" s="183" t="s">
        <v>1891</v>
      </c>
      <c r="E132" s="63" t="s">
        <v>231</v>
      </c>
      <c r="F132" s="133">
        <v>48.725050000000003</v>
      </c>
      <c r="G132" s="133">
        <v>-69.091604000000004</v>
      </c>
      <c r="H132" s="30" t="s">
        <v>1014</v>
      </c>
      <c r="I132" s="30" t="s">
        <v>349</v>
      </c>
      <c r="J132" s="147" t="s">
        <v>228</v>
      </c>
      <c r="K132" s="79" t="s">
        <v>2252</v>
      </c>
      <c r="L132" s="169">
        <v>315</v>
      </c>
      <c r="M132" s="64">
        <v>2021</v>
      </c>
      <c r="N132" s="103">
        <v>2100</v>
      </c>
      <c r="O132" s="171"/>
      <c r="P132" s="64" t="s">
        <v>883</v>
      </c>
      <c r="Q132" s="79" t="s">
        <v>883</v>
      </c>
      <c r="R132" s="107">
        <v>5.5</v>
      </c>
      <c r="S132" s="111">
        <v>0.65</v>
      </c>
      <c r="T132" s="142">
        <f t="shared" si="10"/>
        <v>3.5750000000000002</v>
      </c>
      <c r="U132" s="199">
        <f>System!$E$9</f>
        <v>0.75</v>
      </c>
      <c r="V132" s="207">
        <f t="shared" si="9"/>
        <v>36.134999999999998</v>
      </c>
      <c r="W132" s="42"/>
      <c r="X132" s="171"/>
      <c r="Y132" s="172"/>
      <c r="Z132" s="172"/>
      <c r="AA132" s="172"/>
      <c r="AB132" s="172"/>
      <c r="AC132" s="172"/>
      <c r="AD132" s="172"/>
      <c r="AE132" s="172"/>
      <c r="AF132" s="172"/>
      <c r="AG132" s="172"/>
      <c r="AH132" s="172"/>
      <c r="AI132" s="172"/>
      <c r="AJ132" s="172"/>
      <c r="AK132" s="172"/>
      <c r="AL132" s="172"/>
      <c r="AM132" s="114"/>
      <c r="AN132" s="172"/>
      <c r="AO132" s="172"/>
      <c r="AP132" s="172"/>
      <c r="AQ132" s="172"/>
      <c r="AR132" s="172"/>
      <c r="AS132" s="171"/>
      <c r="AT132" s="12"/>
      <c r="AU132" s="12"/>
    </row>
    <row r="133" spans="2:47" s="10" customFormat="1">
      <c r="B133" s="63" t="s">
        <v>747</v>
      </c>
      <c r="C133" s="30" t="s">
        <v>2772</v>
      </c>
      <c r="D133" s="86" t="s">
        <v>1891</v>
      </c>
      <c r="E133" s="63" t="s">
        <v>231</v>
      </c>
      <c r="F133" s="133">
        <v>48.724851999999998</v>
      </c>
      <c r="G133" s="133">
        <v>-69.157629999999997</v>
      </c>
      <c r="H133" s="30" t="s">
        <v>1014</v>
      </c>
      <c r="I133" s="30" t="s">
        <v>349</v>
      </c>
      <c r="J133" s="147" t="s">
        <v>228</v>
      </c>
      <c r="K133" s="79" t="s">
        <v>2252</v>
      </c>
      <c r="L133" s="169">
        <v>315</v>
      </c>
      <c r="M133" s="64">
        <v>2021</v>
      </c>
      <c r="N133" s="103">
        <v>2100</v>
      </c>
      <c r="O133" s="118"/>
      <c r="P133" s="64" t="s">
        <v>883</v>
      </c>
      <c r="Q133" s="79" t="s">
        <v>883</v>
      </c>
      <c r="R133" s="107">
        <v>13.2</v>
      </c>
      <c r="S133" s="111">
        <v>0.65</v>
      </c>
      <c r="T133" s="142">
        <f t="shared" si="10"/>
        <v>8.58</v>
      </c>
      <c r="U133" s="199">
        <f>System!$E$9</f>
        <v>0.75</v>
      </c>
      <c r="V133" s="207">
        <f t="shared" si="9"/>
        <v>86.72399999999999</v>
      </c>
      <c r="W133" s="42"/>
      <c r="X133" s="118"/>
      <c r="Y133" s="172"/>
      <c r="Z133" s="172"/>
      <c r="AA133" s="172"/>
      <c r="AB133" s="172"/>
      <c r="AC133" s="172"/>
      <c r="AD133" s="172"/>
      <c r="AE133" s="172"/>
      <c r="AF133" s="172"/>
      <c r="AG133" s="172"/>
      <c r="AH133" s="172"/>
      <c r="AI133" s="172"/>
      <c r="AJ133" s="172"/>
      <c r="AK133" s="172"/>
      <c r="AL133" s="172"/>
      <c r="AM133" s="114"/>
      <c r="AN133" s="172"/>
      <c r="AO133" s="172"/>
      <c r="AP133" s="172"/>
      <c r="AQ133" s="172"/>
      <c r="AR133" s="172"/>
      <c r="AS133" s="118"/>
      <c r="AT133" s="12"/>
      <c r="AU133" s="12"/>
    </row>
    <row r="134" spans="2:47" s="10" customFormat="1">
      <c r="B134" s="129" t="s">
        <v>231</v>
      </c>
      <c r="C134" s="30" t="s">
        <v>2805</v>
      </c>
      <c r="D134" s="129" t="s">
        <v>2158</v>
      </c>
      <c r="E134" s="129" t="s">
        <v>231</v>
      </c>
      <c r="F134" s="72">
        <v>48.731900000000003</v>
      </c>
      <c r="G134" s="72">
        <v>-69.170599999999993</v>
      </c>
      <c r="H134" s="30" t="s">
        <v>1014</v>
      </c>
      <c r="I134" s="30" t="s">
        <v>349</v>
      </c>
      <c r="J134" s="147" t="s">
        <v>228</v>
      </c>
      <c r="K134" s="79" t="s">
        <v>2252</v>
      </c>
      <c r="L134" s="169">
        <v>315</v>
      </c>
      <c r="M134" s="131">
        <v>1995</v>
      </c>
      <c r="N134" s="103">
        <v>2100</v>
      </c>
      <c r="O134" s="171"/>
      <c r="P134" s="64" t="s">
        <v>883</v>
      </c>
      <c r="Q134" s="79" t="s">
        <v>883</v>
      </c>
      <c r="R134" s="107">
        <v>12</v>
      </c>
      <c r="S134" s="111">
        <v>0.65</v>
      </c>
      <c r="T134" s="142">
        <f t="shared" si="10"/>
        <v>7.8000000000000007</v>
      </c>
      <c r="U134" s="199">
        <f>System!$E$9</f>
        <v>0.75</v>
      </c>
      <c r="V134" s="207">
        <f t="shared" si="9"/>
        <v>78.84</v>
      </c>
      <c r="W134" s="42"/>
      <c r="X134" s="171"/>
      <c r="Y134" s="172"/>
      <c r="Z134" s="172"/>
      <c r="AA134" s="172"/>
      <c r="AB134" s="172"/>
      <c r="AC134" s="172"/>
      <c r="AD134" s="172"/>
      <c r="AE134" s="172"/>
      <c r="AF134" s="172"/>
      <c r="AG134" s="172"/>
      <c r="AH134" s="172"/>
      <c r="AI134" s="172"/>
      <c r="AJ134" s="172"/>
      <c r="AK134" s="172"/>
      <c r="AL134" s="172"/>
      <c r="AM134" s="114"/>
      <c r="AN134" s="172"/>
      <c r="AO134" s="172"/>
      <c r="AP134" s="172"/>
      <c r="AQ134" s="172"/>
      <c r="AR134" s="172"/>
      <c r="AS134" s="171"/>
      <c r="AT134" s="12"/>
      <c r="AU134" s="12"/>
    </row>
    <row r="135" spans="2:47" s="10" customFormat="1">
      <c r="B135" s="63" t="s">
        <v>785</v>
      </c>
      <c r="C135" s="30" t="s">
        <v>2890</v>
      </c>
      <c r="D135" s="76" t="s">
        <v>914</v>
      </c>
      <c r="E135" s="63" t="s">
        <v>786</v>
      </c>
      <c r="F135" s="72">
        <v>48.261400000000002</v>
      </c>
      <c r="G135" s="72">
        <v>-69.626499999999993</v>
      </c>
      <c r="H135" s="30" t="s">
        <v>1014</v>
      </c>
      <c r="I135" s="30" t="s">
        <v>349</v>
      </c>
      <c r="J135" s="147" t="s">
        <v>228</v>
      </c>
      <c r="K135" s="164" t="s">
        <v>2252</v>
      </c>
      <c r="L135" s="169">
        <v>315</v>
      </c>
      <c r="M135" s="103">
        <v>2000</v>
      </c>
      <c r="N135" s="103">
        <v>2100</v>
      </c>
      <c r="O135" s="171"/>
      <c r="P135" s="64" t="s">
        <v>883</v>
      </c>
      <c r="Q135" s="79" t="s">
        <v>883</v>
      </c>
      <c r="R135" s="107">
        <v>4.0999999999999996</v>
      </c>
      <c r="S135" s="111">
        <v>0.65</v>
      </c>
      <c r="T135" s="142">
        <f t="shared" si="10"/>
        <v>2.665</v>
      </c>
      <c r="U135" s="199">
        <f>System!$E$9</f>
        <v>0.75</v>
      </c>
      <c r="V135" s="207">
        <f t="shared" si="9"/>
        <v>26.937000000000001</v>
      </c>
      <c r="W135" s="42"/>
      <c r="X135" s="138"/>
      <c r="Y135" s="172"/>
      <c r="Z135" s="172"/>
      <c r="AA135" s="172"/>
      <c r="AB135" s="172"/>
      <c r="AC135" s="172"/>
      <c r="AD135" s="172"/>
      <c r="AE135" s="172"/>
      <c r="AF135" s="172"/>
      <c r="AG135" s="172"/>
      <c r="AH135" s="172"/>
      <c r="AI135" s="172"/>
      <c r="AJ135" s="172"/>
      <c r="AK135" s="172"/>
      <c r="AL135" s="172"/>
      <c r="AM135" s="114"/>
      <c r="AN135" s="172"/>
      <c r="AO135" s="172"/>
      <c r="AP135" s="172"/>
      <c r="AQ135" s="172"/>
      <c r="AR135" s="172"/>
      <c r="AS135" s="138"/>
      <c r="AT135" s="12"/>
      <c r="AU135" s="12"/>
    </row>
    <row r="136" spans="2:47" s="10" customFormat="1">
      <c r="B136" s="63" t="s">
        <v>226</v>
      </c>
      <c r="C136" s="30" t="s">
        <v>2893</v>
      </c>
      <c r="D136" s="76" t="s">
        <v>2159</v>
      </c>
      <c r="E136" s="63" t="s">
        <v>227</v>
      </c>
      <c r="F136" s="72">
        <v>48.658499999999997</v>
      </c>
      <c r="G136" s="72">
        <v>-69.132499999999993</v>
      </c>
      <c r="H136" s="30" t="s">
        <v>1014</v>
      </c>
      <c r="I136" s="30" t="s">
        <v>349</v>
      </c>
      <c r="J136" s="147" t="s">
        <v>228</v>
      </c>
      <c r="K136" s="79" t="s">
        <v>2252</v>
      </c>
      <c r="L136" s="169">
        <v>315</v>
      </c>
      <c r="M136" s="103">
        <v>2000</v>
      </c>
      <c r="N136" s="103">
        <v>2100</v>
      </c>
      <c r="O136" s="118"/>
      <c r="P136" s="64" t="s">
        <v>883</v>
      </c>
      <c r="Q136" s="79" t="s">
        <v>883</v>
      </c>
      <c r="R136" s="107">
        <v>7.6</v>
      </c>
      <c r="S136" s="111">
        <v>0.65</v>
      </c>
      <c r="T136" s="142">
        <f t="shared" si="10"/>
        <v>4.9399999999999995</v>
      </c>
      <c r="U136" s="199">
        <f>System!$E$9</f>
        <v>0.75</v>
      </c>
      <c r="V136" s="207">
        <f t="shared" si="9"/>
        <v>49.931999999999995</v>
      </c>
      <c r="W136" s="42"/>
      <c r="X136" s="171"/>
      <c r="Y136" s="172"/>
      <c r="Z136" s="172"/>
      <c r="AA136" s="172"/>
      <c r="AB136" s="172"/>
      <c r="AC136" s="172"/>
      <c r="AD136" s="172"/>
      <c r="AE136" s="172"/>
      <c r="AF136" s="172"/>
      <c r="AG136" s="172"/>
      <c r="AH136" s="172"/>
      <c r="AI136" s="172"/>
      <c r="AJ136" s="172"/>
      <c r="AK136" s="172"/>
      <c r="AL136" s="172"/>
      <c r="AM136" s="114"/>
      <c r="AN136" s="172"/>
      <c r="AO136" s="172"/>
      <c r="AP136" s="172"/>
      <c r="AQ136" s="172"/>
      <c r="AR136" s="172"/>
      <c r="AS136" s="171"/>
      <c r="AT136" s="12"/>
      <c r="AU136" s="12"/>
    </row>
    <row r="137" spans="2:47" s="10" customFormat="1">
      <c r="B137" s="63" t="s">
        <v>229</v>
      </c>
      <c r="C137" s="30" t="s">
        <v>2894</v>
      </c>
      <c r="D137" s="84" t="s">
        <v>2159</v>
      </c>
      <c r="E137" s="63" t="s">
        <v>227</v>
      </c>
      <c r="F137" s="72">
        <v>48.654800000000002</v>
      </c>
      <c r="G137" s="72">
        <v>-69.176199999999994</v>
      </c>
      <c r="H137" s="30" t="s">
        <v>1014</v>
      </c>
      <c r="I137" s="30" t="s">
        <v>349</v>
      </c>
      <c r="J137" s="147" t="s">
        <v>228</v>
      </c>
      <c r="K137" s="79" t="s">
        <v>2252</v>
      </c>
      <c r="L137" s="169">
        <v>315</v>
      </c>
      <c r="M137" s="103">
        <v>2000</v>
      </c>
      <c r="N137" s="103">
        <v>2100</v>
      </c>
      <c r="O137" s="118"/>
      <c r="P137" s="64" t="s">
        <v>883</v>
      </c>
      <c r="Q137" s="79" t="s">
        <v>883</v>
      </c>
      <c r="R137" s="107">
        <v>9.9</v>
      </c>
      <c r="S137" s="111">
        <v>0.65</v>
      </c>
      <c r="T137" s="142">
        <f t="shared" si="10"/>
        <v>6.4350000000000005</v>
      </c>
      <c r="U137" s="199">
        <f>System!$E$9</f>
        <v>0.75</v>
      </c>
      <c r="V137" s="207">
        <f t="shared" si="9"/>
        <v>65.043000000000006</v>
      </c>
      <c r="W137" s="42"/>
      <c r="X137" s="138"/>
      <c r="Y137" s="172"/>
      <c r="Z137" s="172"/>
      <c r="AA137" s="172"/>
      <c r="AB137" s="172"/>
      <c r="AC137" s="172"/>
      <c r="AD137" s="172"/>
      <c r="AE137" s="172"/>
      <c r="AF137" s="172"/>
      <c r="AG137" s="172"/>
      <c r="AH137" s="172"/>
      <c r="AI137" s="172"/>
      <c r="AJ137" s="172"/>
      <c r="AK137" s="172"/>
      <c r="AL137" s="172"/>
      <c r="AM137" s="114"/>
      <c r="AN137" s="172"/>
      <c r="AO137" s="172"/>
      <c r="AP137" s="172"/>
      <c r="AQ137" s="172"/>
      <c r="AR137" s="172"/>
      <c r="AS137" s="138"/>
      <c r="AT137" s="12"/>
      <c r="AU137" s="12"/>
    </row>
    <row r="138" spans="2:47" s="10" customFormat="1">
      <c r="B138" s="63" t="s">
        <v>230</v>
      </c>
      <c r="C138" s="30" t="s">
        <v>2895</v>
      </c>
      <c r="D138" s="76" t="s">
        <v>2159</v>
      </c>
      <c r="E138" s="63" t="s">
        <v>227</v>
      </c>
      <c r="F138" s="72">
        <v>48.691299999999998</v>
      </c>
      <c r="G138" s="72">
        <v>-69.338899999999995</v>
      </c>
      <c r="H138" s="30" t="s">
        <v>1014</v>
      </c>
      <c r="I138" s="30" t="s">
        <v>349</v>
      </c>
      <c r="J138" s="147" t="s">
        <v>228</v>
      </c>
      <c r="K138" s="79" t="s">
        <v>2252</v>
      </c>
      <c r="L138" s="169">
        <v>315</v>
      </c>
      <c r="M138" s="103">
        <v>2000</v>
      </c>
      <c r="N138" s="103">
        <v>2100</v>
      </c>
      <c r="O138" s="118"/>
      <c r="P138" s="64" t="s">
        <v>883</v>
      </c>
      <c r="Q138" s="79" t="s">
        <v>883</v>
      </c>
      <c r="R138" s="107">
        <v>8.6999999999999993</v>
      </c>
      <c r="S138" s="111">
        <v>0.65</v>
      </c>
      <c r="T138" s="142">
        <f t="shared" si="10"/>
        <v>5.6549999999999994</v>
      </c>
      <c r="U138" s="199">
        <f>System!$E$9</f>
        <v>0.75</v>
      </c>
      <c r="V138" s="207">
        <f t="shared" si="9"/>
        <v>57.158999999999999</v>
      </c>
      <c r="W138" s="42"/>
      <c r="X138" s="171"/>
      <c r="Y138" s="172"/>
      <c r="Z138" s="172"/>
      <c r="AA138" s="172"/>
      <c r="AB138" s="172"/>
      <c r="AC138" s="172"/>
      <c r="AD138" s="172"/>
      <c r="AE138" s="172"/>
      <c r="AF138" s="172"/>
      <c r="AG138" s="172"/>
      <c r="AH138" s="172"/>
      <c r="AI138" s="172"/>
      <c r="AJ138" s="172"/>
      <c r="AK138" s="172"/>
      <c r="AL138" s="172"/>
      <c r="AM138" s="114"/>
      <c r="AN138" s="172"/>
      <c r="AO138" s="172"/>
      <c r="AP138" s="172"/>
      <c r="AQ138" s="172"/>
      <c r="AR138" s="172"/>
      <c r="AS138" s="171"/>
      <c r="AT138" s="12"/>
      <c r="AU138" s="12"/>
    </row>
    <row r="139" spans="2:47" s="10" customFormat="1">
      <c r="B139" s="59" t="s">
        <v>191</v>
      </c>
      <c r="C139" s="30" t="s">
        <v>2851</v>
      </c>
      <c r="D139" s="80" t="s">
        <v>106</v>
      </c>
      <c r="E139" s="59" t="s">
        <v>192</v>
      </c>
      <c r="F139" s="72">
        <v>45.308900000000001</v>
      </c>
      <c r="G139" s="72">
        <v>-74.027299999999997</v>
      </c>
      <c r="H139" s="30" t="s">
        <v>1040</v>
      </c>
      <c r="I139" s="30" t="s">
        <v>349</v>
      </c>
      <c r="J139" s="147" t="s">
        <v>191</v>
      </c>
      <c r="K139" s="79" t="s">
        <v>2192</v>
      </c>
      <c r="L139" s="147">
        <v>120</v>
      </c>
      <c r="M139" s="61">
        <v>1924</v>
      </c>
      <c r="N139" s="103">
        <v>2100</v>
      </c>
      <c r="O139" s="171"/>
      <c r="P139" s="61" t="s">
        <v>883</v>
      </c>
      <c r="Q139" s="79" t="s">
        <v>883</v>
      </c>
      <c r="R139" s="106">
        <v>113</v>
      </c>
      <c r="S139" s="111">
        <v>0.65</v>
      </c>
      <c r="T139" s="142">
        <f t="shared" si="10"/>
        <v>73.45</v>
      </c>
      <c r="U139" s="199">
        <f>System!$E$9</f>
        <v>0.75</v>
      </c>
      <c r="V139" s="207">
        <f t="shared" si="9"/>
        <v>742.41</v>
      </c>
      <c r="W139" s="62">
        <v>12</v>
      </c>
      <c r="X139" s="171"/>
      <c r="Y139" s="172"/>
      <c r="Z139" s="172"/>
      <c r="AA139" s="172"/>
      <c r="AB139" s="172"/>
      <c r="AC139" s="172"/>
      <c r="AD139" s="172"/>
      <c r="AE139" s="172"/>
      <c r="AF139" s="172"/>
      <c r="AG139" s="172"/>
      <c r="AH139" s="172"/>
      <c r="AI139" s="172"/>
      <c r="AJ139" s="172"/>
      <c r="AK139" s="172"/>
      <c r="AL139" s="172"/>
      <c r="AM139" s="114"/>
      <c r="AN139" s="172"/>
      <c r="AO139" s="172"/>
      <c r="AP139" s="172"/>
      <c r="AQ139" s="172"/>
      <c r="AR139" s="172"/>
      <c r="AS139" s="171"/>
      <c r="AT139" s="12"/>
      <c r="AU139" s="12"/>
    </row>
    <row r="140" spans="2:47" s="10" customFormat="1">
      <c r="B140" s="63" t="s">
        <v>2109</v>
      </c>
      <c r="C140" s="30" t="s">
        <v>2753</v>
      </c>
      <c r="D140" s="76" t="s">
        <v>824</v>
      </c>
      <c r="E140" s="63" t="s">
        <v>733</v>
      </c>
      <c r="F140" s="72">
        <v>47.573900000000002</v>
      </c>
      <c r="G140" s="72">
        <v>-78.557599999999994</v>
      </c>
      <c r="H140" s="30" t="s">
        <v>1040</v>
      </c>
      <c r="I140" s="30" t="s">
        <v>349</v>
      </c>
      <c r="J140" s="147" t="s">
        <v>336</v>
      </c>
      <c r="K140" s="79" t="s">
        <v>2253</v>
      </c>
      <c r="L140" s="271">
        <v>120</v>
      </c>
      <c r="M140" s="103">
        <v>2000</v>
      </c>
      <c r="N140" s="103">
        <v>2100</v>
      </c>
      <c r="O140" s="171"/>
      <c r="P140" s="64" t="s">
        <v>883</v>
      </c>
      <c r="Q140" s="79" t="s">
        <v>883</v>
      </c>
      <c r="R140" s="107">
        <v>3.3</v>
      </c>
      <c r="S140" s="111">
        <v>0.65</v>
      </c>
      <c r="T140" s="142">
        <f t="shared" si="10"/>
        <v>2.145</v>
      </c>
      <c r="U140" s="199">
        <f>System!$E$9</f>
        <v>0.75</v>
      </c>
      <c r="V140" s="207">
        <f t="shared" si="9"/>
        <v>21.680999999999997</v>
      </c>
      <c r="W140" s="42"/>
      <c r="X140" s="171"/>
      <c r="Y140" s="172"/>
      <c r="Z140" s="172"/>
      <c r="AA140" s="172"/>
      <c r="AB140" s="172"/>
      <c r="AC140" s="172"/>
      <c r="AD140" s="172"/>
      <c r="AE140" s="172"/>
      <c r="AF140" s="172"/>
      <c r="AG140" s="172"/>
      <c r="AH140" s="172"/>
      <c r="AI140" s="172"/>
      <c r="AJ140" s="172"/>
      <c r="AK140" s="172"/>
      <c r="AL140" s="172"/>
      <c r="AM140" s="114"/>
      <c r="AN140" s="172"/>
      <c r="AO140" s="172"/>
      <c r="AP140" s="172"/>
      <c r="AQ140" s="172"/>
      <c r="AR140" s="172"/>
      <c r="AS140" s="171"/>
      <c r="AT140" s="85"/>
      <c r="AU140" s="12"/>
    </row>
    <row r="141" spans="2:47" s="10" customFormat="1">
      <c r="B141" s="63" t="s">
        <v>793</v>
      </c>
      <c r="C141" s="30" t="s">
        <v>2905</v>
      </c>
      <c r="D141" s="84" t="s">
        <v>824</v>
      </c>
      <c r="E141" s="63" t="s">
        <v>793</v>
      </c>
      <c r="F141" s="72">
        <v>46.0458</v>
      </c>
      <c r="G141" s="72">
        <v>-73.729399999999998</v>
      </c>
      <c r="H141" s="30" t="s">
        <v>1040</v>
      </c>
      <c r="I141" s="30" t="s">
        <v>349</v>
      </c>
      <c r="J141" s="147" t="s">
        <v>794</v>
      </c>
      <c r="K141" s="79" t="s">
        <v>2254</v>
      </c>
      <c r="L141" s="271">
        <v>120</v>
      </c>
      <c r="M141" s="103">
        <v>2000</v>
      </c>
      <c r="N141" s="103">
        <v>2100</v>
      </c>
      <c r="O141" s="171"/>
      <c r="P141" s="64" t="s">
        <v>883</v>
      </c>
      <c r="Q141" s="79" t="s">
        <v>883</v>
      </c>
      <c r="R141" s="107">
        <v>2.4</v>
      </c>
      <c r="S141" s="111">
        <v>0.65</v>
      </c>
      <c r="T141" s="142">
        <f t="shared" si="10"/>
        <v>1.56</v>
      </c>
      <c r="U141" s="199">
        <f>System!$E$9</f>
        <v>0.75</v>
      </c>
      <c r="V141" s="207">
        <f t="shared" si="9"/>
        <v>15.767999999999999</v>
      </c>
      <c r="W141" s="42"/>
      <c r="X141" s="57"/>
      <c r="Y141" s="172"/>
      <c r="Z141" s="172"/>
      <c r="AA141" s="172"/>
      <c r="AB141" s="172"/>
      <c r="AC141" s="172"/>
      <c r="AD141" s="172"/>
      <c r="AE141" s="172"/>
      <c r="AF141" s="172"/>
      <c r="AG141" s="172"/>
      <c r="AH141" s="172"/>
      <c r="AI141" s="172"/>
      <c r="AJ141" s="172"/>
      <c r="AK141" s="172"/>
      <c r="AL141" s="172"/>
      <c r="AM141" s="114"/>
      <c r="AN141" s="172"/>
      <c r="AO141" s="172"/>
      <c r="AP141" s="172"/>
      <c r="AQ141" s="172"/>
      <c r="AR141" s="172"/>
      <c r="AS141" s="138"/>
      <c r="AT141" s="12"/>
      <c r="AU141" s="12"/>
    </row>
    <row r="142" spans="2:47" s="10" customFormat="1">
      <c r="B142" s="63" t="s">
        <v>222</v>
      </c>
      <c r="C142" s="30" t="s">
        <v>2852</v>
      </c>
      <c r="D142" s="77" t="s">
        <v>2159</v>
      </c>
      <c r="E142" s="63" t="s">
        <v>222</v>
      </c>
      <c r="F142" s="132">
        <v>50.322800000000001</v>
      </c>
      <c r="G142" s="132">
        <v>-64.4542</v>
      </c>
      <c r="H142" s="30" t="s">
        <v>1014</v>
      </c>
      <c r="I142" s="30" t="s">
        <v>349</v>
      </c>
      <c r="J142" s="147" t="s">
        <v>222</v>
      </c>
      <c r="K142" s="150" t="s">
        <v>2523</v>
      </c>
      <c r="L142" s="169">
        <v>161</v>
      </c>
      <c r="M142" s="103">
        <v>2000</v>
      </c>
      <c r="N142" s="103">
        <v>2100</v>
      </c>
      <c r="O142" s="57"/>
      <c r="P142" s="64" t="s">
        <v>883</v>
      </c>
      <c r="Q142" s="79" t="s">
        <v>883</v>
      </c>
      <c r="R142" s="107">
        <v>42</v>
      </c>
      <c r="S142" s="111">
        <v>0.65</v>
      </c>
      <c r="T142" s="142">
        <f t="shared" si="10"/>
        <v>27.3</v>
      </c>
      <c r="U142" s="199">
        <f>System!$E$9</f>
        <v>0.75</v>
      </c>
      <c r="V142" s="207">
        <f t="shared" si="9"/>
        <v>275.94</v>
      </c>
      <c r="W142" s="42"/>
      <c r="X142" s="57"/>
      <c r="Y142" s="172"/>
      <c r="Z142" s="172"/>
      <c r="AA142" s="172"/>
      <c r="AB142" s="172"/>
      <c r="AC142" s="172"/>
      <c r="AD142" s="172"/>
      <c r="AE142" s="172"/>
      <c r="AF142" s="172"/>
      <c r="AG142" s="172"/>
      <c r="AH142" s="172"/>
      <c r="AI142" s="172"/>
      <c r="AJ142" s="172"/>
      <c r="AK142" s="172"/>
      <c r="AL142" s="172"/>
      <c r="AM142" s="114"/>
      <c r="AN142" s="172"/>
      <c r="AO142" s="172"/>
      <c r="AP142" s="172"/>
      <c r="AQ142" s="172"/>
      <c r="AR142" s="172"/>
      <c r="AS142" s="138"/>
      <c r="AT142" s="12" t="s">
        <v>906</v>
      </c>
      <c r="AU142" s="12"/>
    </row>
    <row r="143" spans="2:47" s="10" customFormat="1">
      <c r="B143" s="76" t="s">
        <v>844</v>
      </c>
      <c r="C143" s="30" t="s">
        <v>2862</v>
      </c>
      <c r="D143" s="76" t="s">
        <v>171</v>
      </c>
      <c r="E143" s="76" t="s">
        <v>1880</v>
      </c>
      <c r="F143" s="72">
        <v>45.543199999999999</v>
      </c>
      <c r="G143" s="72">
        <v>-75.420299999999997</v>
      </c>
      <c r="H143" s="30" t="s">
        <v>1040</v>
      </c>
      <c r="I143" s="30" t="s">
        <v>349</v>
      </c>
      <c r="J143" s="147" t="s">
        <v>1297</v>
      </c>
      <c r="K143" s="79" t="s">
        <v>2607</v>
      </c>
      <c r="L143" s="169">
        <v>230</v>
      </c>
      <c r="M143" s="103">
        <v>2000</v>
      </c>
      <c r="N143" s="103">
        <v>2100</v>
      </c>
      <c r="O143" s="57"/>
      <c r="P143" s="78" t="s">
        <v>883</v>
      </c>
      <c r="Q143" s="79" t="s">
        <v>883</v>
      </c>
      <c r="R143" s="108">
        <v>119.4</v>
      </c>
      <c r="S143" s="111">
        <v>0.65</v>
      </c>
      <c r="T143" s="142">
        <f t="shared" si="10"/>
        <v>77.61</v>
      </c>
      <c r="U143" s="199">
        <f>System!$E$9</f>
        <v>0.75</v>
      </c>
      <c r="V143" s="207">
        <f t="shared" si="9"/>
        <v>784.45800000000008</v>
      </c>
      <c r="W143" s="42"/>
      <c r="X143" s="57"/>
      <c r="Y143" s="172"/>
      <c r="Z143" s="172"/>
      <c r="AA143" s="172"/>
      <c r="AB143" s="172"/>
      <c r="AC143" s="172"/>
      <c r="AD143" s="172"/>
      <c r="AE143" s="172"/>
      <c r="AF143" s="172"/>
      <c r="AG143" s="172"/>
      <c r="AH143" s="172"/>
      <c r="AI143" s="172"/>
      <c r="AJ143" s="172"/>
      <c r="AK143" s="172"/>
      <c r="AL143" s="172"/>
      <c r="AM143" s="114"/>
      <c r="AN143" s="172"/>
      <c r="AO143" s="172"/>
      <c r="AP143" s="172"/>
      <c r="AQ143" s="172"/>
      <c r="AR143" s="172"/>
      <c r="AS143" s="138"/>
      <c r="AT143" s="12" t="s">
        <v>909</v>
      </c>
      <c r="AU143" s="12"/>
    </row>
    <row r="144" spans="2:47" s="10" customFormat="1">
      <c r="B144" s="63" t="s">
        <v>744</v>
      </c>
      <c r="C144" s="30" t="s">
        <v>2770</v>
      </c>
      <c r="D144" s="76" t="s">
        <v>1901</v>
      </c>
      <c r="E144" s="63" t="s">
        <v>745</v>
      </c>
      <c r="F144" s="72">
        <v>48.842500000000001</v>
      </c>
      <c r="G144" s="72">
        <v>-72.066100000000006</v>
      </c>
      <c r="H144" s="30" t="s">
        <v>1014</v>
      </c>
      <c r="I144" s="30" t="s">
        <v>349</v>
      </c>
      <c r="J144" s="147" t="s">
        <v>92</v>
      </c>
      <c r="K144" s="79" t="s">
        <v>2259</v>
      </c>
      <c r="L144" s="271">
        <v>161</v>
      </c>
      <c r="M144" s="103">
        <v>2000</v>
      </c>
      <c r="N144" s="103">
        <v>2100</v>
      </c>
      <c r="O144" s="171"/>
      <c r="P144" s="64" t="s">
        <v>883</v>
      </c>
      <c r="Q144" s="79" t="s">
        <v>883</v>
      </c>
      <c r="R144" s="107">
        <v>1.2</v>
      </c>
      <c r="S144" s="111">
        <v>0.65</v>
      </c>
      <c r="T144" s="142">
        <f t="shared" si="10"/>
        <v>0.78</v>
      </c>
      <c r="U144" s="199">
        <f>System!$E$9</f>
        <v>0.75</v>
      </c>
      <c r="V144" s="207">
        <f t="shared" si="9"/>
        <v>7.8839999999999995</v>
      </c>
      <c r="W144" s="42"/>
      <c r="X144" s="57"/>
      <c r="Y144" s="172"/>
      <c r="Z144" s="172"/>
      <c r="AA144" s="172"/>
      <c r="AB144" s="172"/>
      <c r="AC144" s="172"/>
      <c r="AD144" s="172"/>
      <c r="AE144" s="172"/>
      <c r="AF144" s="172"/>
      <c r="AG144" s="172"/>
      <c r="AH144" s="172"/>
      <c r="AI144" s="172"/>
      <c r="AJ144" s="172"/>
      <c r="AK144" s="172"/>
      <c r="AL144" s="172"/>
      <c r="AM144" s="114"/>
      <c r="AN144" s="172"/>
      <c r="AO144" s="172"/>
      <c r="AP144" s="172"/>
      <c r="AQ144" s="172"/>
      <c r="AR144" s="172"/>
      <c r="AS144" s="138"/>
      <c r="AT144" s="12"/>
      <c r="AU144" s="12"/>
    </row>
    <row r="145" spans="2:47" s="10" customFormat="1">
      <c r="B145" s="63" t="s">
        <v>778</v>
      </c>
      <c r="C145" s="30" t="s">
        <v>2867</v>
      </c>
      <c r="D145" s="76" t="s">
        <v>921</v>
      </c>
      <c r="E145" s="63" t="s">
        <v>92</v>
      </c>
      <c r="F145" s="72">
        <v>48.906199999999998</v>
      </c>
      <c r="G145" s="72">
        <v>-72.205299999999994</v>
      </c>
      <c r="H145" s="30" t="s">
        <v>1014</v>
      </c>
      <c r="I145" s="30" t="s">
        <v>349</v>
      </c>
      <c r="J145" s="147" t="s">
        <v>92</v>
      </c>
      <c r="K145" s="30" t="s">
        <v>2259</v>
      </c>
      <c r="L145" s="271">
        <v>161</v>
      </c>
      <c r="M145" s="103">
        <v>2000</v>
      </c>
      <c r="N145" s="103">
        <v>2100</v>
      </c>
      <c r="O145" s="171"/>
      <c r="P145" s="64" t="s">
        <v>883</v>
      </c>
      <c r="Q145" s="79" t="s">
        <v>883</v>
      </c>
      <c r="R145" s="107">
        <v>10</v>
      </c>
      <c r="S145" s="111">
        <v>0.65</v>
      </c>
      <c r="T145" s="142">
        <f t="shared" si="10"/>
        <v>6.5</v>
      </c>
      <c r="U145" s="199">
        <f>System!$E$9</f>
        <v>0.75</v>
      </c>
      <c r="V145" s="207">
        <f t="shared" si="9"/>
        <v>65.7</v>
      </c>
      <c r="W145" s="42"/>
      <c r="X145" s="57"/>
      <c r="Y145" s="172"/>
      <c r="Z145" s="172"/>
      <c r="AA145" s="172"/>
      <c r="AB145" s="172"/>
      <c r="AC145" s="172"/>
      <c r="AD145" s="172"/>
      <c r="AE145" s="172"/>
      <c r="AF145" s="172"/>
      <c r="AG145" s="172"/>
      <c r="AH145" s="172"/>
      <c r="AI145" s="172"/>
      <c r="AJ145" s="172"/>
      <c r="AK145" s="172"/>
      <c r="AL145" s="172"/>
      <c r="AM145" s="114"/>
      <c r="AN145" s="172"/>
      <c r="AO145" s="172"/>
      <c r="AP145" s="172"/>
      <c r="AQ145" s="172"/>
      <c r="AR145" s="172"/>
      <c r="AS145" s="138"/>
      <c r="AT145" s="12"/>
      <c r="AU145" s="12"/>
    </row>
    <row r="146" spans="2:47" s="10" customFormat="1">
      <c r="B146" s="63" t="s">
        <v>92</v>
      </c>
      <c r="C146" s="30" t="s">
        <v>2868</v>
      </c>
      <c r="D146" s="76" t="s">
        <v>924</v>
      </c>
      <c r="E146" s="63" t="s">
        <v>779</v>
      </c>
      <c r="F146" s="88">
        <v>48.978026</v>
      </c>
      <c r="G146" s="88">
        <v>-72.288539</v>
      </c>
      <c r="H146" s="30" t="s">
        <v>1014</v>
      </c>
      <c r="I146" s="30" t="s">
        <v>349</v>
      </c>
      <c r="J146" s="147" t="s">
        <v>92</v>
      </c>
      <c r="K146" s="30" t="s">
        <v>2259</v>
      </c>
      <c r="L146" s="271">
        <v>161</v>
      </c>
      <c r="M146" s="87">
        <v>2017</v>
      </c>
      <c r="N146" s="103">
        <v>2100</v>
      </c>
      <c r="O146" s="171"/>
      <c r="P146" s="64" t="s">
        <v>883</v>
      </c>
      <c r="Q146" s="79" t="s">
        <v>883</v>
      </c>
      <c r="R146" s="107">
        <v>18.3</v>
      </c>
      <c r="S146" s="111">
        <v>0.65</v>
      </c>
      <c r="T146" s="142">
        <f t="shared" si="10"/>
        <v>11.895000000000001</v>
      </c>
      <c r="U146" s="199">
        <f>System!$E$9</f>
        <v>0.75</v>
      </c>
      <c r="V146" s="207">
        <f t="shared" si="9"/>
        <v>120.23100000000001</v>
      </c>
      <c r="W146" s="42"/>
      <c r="X146" s="171"/>
      <c r="Y146" s="172"/>
      <c r="Z146" s="172"/>
      <c r="AA146" s="172"/>
      <c r="AB146" s="172"/>
      <c r="AC146" s="172"/>
      <c r="AD146" s="172"/>
      <c r="AE146" s="172"/>
      <c r="AF146" s="172"/>
      <c r="AG146" s="172"/>
      <c r="AH146" s="172"/>
      <c r="AI146" s="172"/>
      <c r="AJ146" s="172"/>
      <c r="AK146" s="172"/>
      <c r="AL146" s="172"/>
      <c r="AM146" s="114"/>
      <c r="AN146" s="172"/>
      <c r="AO146" s="172"/>
      <c r="AP146" s="172"/>
      <c r="AQ146" s="172"/>
      <c r="AR146" s="172"/>
      <c r="AS146" s="171"/>
      <c r="AT146" s="12"/>
      <c r="AU146" s="12"/>
    </row>
    <row r="147" spans="2:47" s="10" customFormat="1">
      <c r="B147" s="59" t="s">
        <v>2142</v>
      </c>
      <c r="C147" s="30" t="s">
        <v>2869</v>
      </c>
      <c r="D147" s="80" t="s">
        <v>106</v>
      </c>
      <c r="E147" s="59" t="s">
        <v>249</v>
      </c>
      <c r="F147" s="72">
        <v>48.6036</v>
      </c>
      <c r="G147" s="72">
        <v>-68.137600000000006</v>
      </c>
      <c r="H147" s="30" t="s">
        <v>1014</v>
      </c>
      <c r="I147" s="30" t="s">
        <v>349</v>
      </c>
      <c r="J147" s="180" t="s">
        <v>1225</v>
      </c>
      <c r="K147" s="79" t="s">
        <v>2260</v>
      </c>
      <c r="L147" s="169">
        <v>230</v>
      </c>
      <c r="M147" s="61">
        <v>1929</v>
      </c>
      <c r="N147" s="103">
        <v>2100</v>
      </c>
      <c r="O147" s="171"/>
      <c r="P147" s="61" t="s">
        <v>883</v>
      </c>
      <c r="Q147" s="79" t="s">
        <v>883</v>
      </c>
      <c r="R147" s="106">
        <v>6</v>
      </c>
      <c r="S147" s="111">
        <v>0.65</v>
      </c>
      <c r="T147" s="142">
        <f t="shared" si="10"/>
        <v>3.9000000000000004</v>
      </c>
      <c r="U147" s="199">
        <f>System!$E$9</f>
        <v>0.75</v>
      </c>
      <c r="V147" s="207">
        <f t="shared" si="9"/>
        <v>39.42</v>
      </c>
      <c r="W147" s="62">
        <v>2</v>
      </c>
      <c r="X147" s="171"/>
      <c r="Y147" s="172"/>
      <c r="Z147" s="172"/>
      <c r="AA147" s="172"/>
      <c r="AB147" s="172"/>
      <c r="AC147" s="172"/>
      <c r="AD147" s="172"/>
      <c r="AE147" s="172"/>
      <c r="AF147" s="172"/>
      <c r="AG147" s="172"/>
      <c r="AH147" s="172"/>
      <c r="AI147" s="172"/>
      <c r="AJ147" s="172"/>
      <c r="AK147" s="172"/>
      <c r="AL147" s="172"/>
      <c r="AM147" s="114"/>
      <c r="AN147" s="172"/>
      <c r="AO147" s="172"/>
      <c r="AP147" s="172"/>
      <c r="AQ147" s="172"/>
      <c r="AR147" s="172"/>
      <c r="AS147" s="171"/>
      <c r="AT147" s="12"/>
      <c r="AU147" s="12"/>
    </row>
    <row r="148" spans="2:47" s="10" customFormat="1">
      <c r="B148" s="59" t="s">
        <v>2143</v>
      </c>
      <c r="C148" s="30" t="s">
        <v>2870</v>
      </c>
      <c r="D148" s="80" t="s">
        <v>106</v>
      </c>
      <c r="E148" s="59" t="s">
        <v>249</v>
      </c>
      <c r="F148" s="72">
        <v>48.621899999999997</v>
      </c>
      <c r="G148" s="72">
        <v>-68.137799999999999</v>
      </c>
      <c r="H148" s="30" t="s">
        <v>1014</v>
      </c>
      <c r="I148" s="30" t="s">
        <v>349</v>
      </c>
      <c r="J148" s="180" t="s">
        <v>1225</v>
      </c>
      <c r="K148" s="79" t="s">
        <v>2260</v>
      </c>
      <c r="L148" s="169">
        <v>230</v>
      </c>
      <c r="M148" s="61">
        <v>1947</v>
      </c>
      <c r="N148" s="103">
        <v>2100</v>
      </c>
      <c r="O148" s="171"/>
      <c r="P148" s="61" t="s">
        <v>883</v>
      </c>
      <c r="Q148" s="79" t="s">
        <v>883</v>
      </c>
      <c r="R148" s="106">
        <v>4</v>
      </c>
      <c r="S148" s="111">
        <v>0.65</v>
      </c>
      <c r="T148" s="142">
        <f t="shared" si="10"/>
        <v>2.6</v>
      </c>
      <c r="U148" s="199">
        <f>System!$E$9</f>
        <v>0.75</v>
      </c>
      <c r="V148" s="207">
        <f t="shared" si="9"/>
        <v>26.28</v>
      </c>
      <c r="W148" s="62">
        <v>1</v>
      </c>
      <c r="X148" s="171"/>
      <c r="Y148" s="172"/>
      <c r="Z148" s="172"/>
      <c r="AA148" s="172"/>
      <c r="AB148" s="172"/>
      <c r="AC148" s="172"/>
      <c r="AD148" s="172"/>
      <c r="AE148" s="172"/>
      <c r="AF148" s="172"/>
      <c r="AG148" s="172"/>
      <c r="AH148" s="172"/>
      <c r="AI148" s="172"/>
      <c r="AJ148" s="172"/>
      <c r="AK148" s="172"/>
      <c r="AL148" s="172"/>
      <c r="AM148" s="114"/>
      <c r="AN148" s="172"/>
      <c r="AO148" s="172"/>
      <c r="AP148" s="172"/>
      <c r="AQ148" s="172"/>
      <c r="AR148" s="172"/>
      <c r="AS148" s="171"/>
      <c r="AT148" s="12"/>
      <c r="AU148" s="12"/>
    </row>
    <row r="149" spans="2:47" s="10" customFormat="1">
      <c r="B149" s="63" t="s">
        <v>781</v>
      </c>
      <c r="C149" s="30" t="s">
        <v>2875</v>
      </c>
      <c r="D149" s="76" t="s">
        <v>824</v>
      </c>
      <c r="E149" s="63" t="s">
        <v>781</v>
      </c>
      <c r="F149" s="72">
        <v>46.554699999999997</v>
      </c>
      <c r="G149" s="72">
        <v>-75.499899999999997</v>
      </c>
      <c r="H149" s="30" t="s">
        <v>1040</v>
      </c>
      <c r="I149" s="30" t="s">
        <v>349</v>
      </c>
      <c r="J149" s="147" t="s">
        <v>781</v>
      </c>
      <c r="K149" s="79" t="s">
        <v>2261</v>
      </c>
      <c r="L149" s="271">
        <v>120</v>
      </c>
      <c r="M149" s="103">
        <v>2000</v>
      </c>
      <c r="N149" s="103">
        <v>2100</v>
      </c>
      <c r="O149" s="171"/>
      <c r="P149" s="64" t="s">
        <v>883</v>
      </c>
      <c r="Q149" s="79" t="s">
        <v>883</v>
      </c>
      <c r="R149" s="107">
        <v>2.4</v>
      </c>
      <c r="S149" s="111">
        <v>0.65</v>
      </c>
      <c r="T149" s="142">
        <f t="shared" si="10"/>
        <v>1.56</v>
      </c>
      <c r="U149" s="199">
        <f>System!$E$9</f>
        <v>0.75</v>
      </c>
      <c r="V149" s="207">
        <f t="shared" si="9"/>
        <v>15.767999999999999</v>
      </c>
      <c r="W149" s="42"/>
      <c r="X149" s="171"/>
      <c r="Y149" s="172"/>
      <c r="Z149" s="172"/>
      <c r="AA149" s="172"/>
      <c r="AB149" s="172"/>
      <c r="AC149" s="172"/>
      <c r="AD149" s="172"/>
      <c r="AE149" s="172"/>
      <c r="AF149" s="172"/>
      <c r="AG149" s="172"/>
      <c r="AH149" s="172"/>
      <c r="AI149" s="172"/>
      <c r="AJ149" s="172"/>
      <c r="AK149" s="172"/>
      <c r="AL149" s="172"/>
      <c r="AM149" s="114"/>
      <c r="AN149" s="172"/>
      <c r="AO149" s="172"/>
      <c r="AP149" s="172"/>
      <c r="AQ149" s="172"/>
      <c r="AR149" s="172"/>
      <c r="AS149" s="171"/>
      <c r="AT149" s="12"/>
      <c r="AU149" s="12"/>
    </row>
    <row r="150" spans="2:47" s="10" customFormat="1">
      <c r="B150" s="63" t="s">
        <v>782</v>
      </c>
      <c r="C150" s="30" t="s">
        <v>2879</v>
      </c>
      <c r="D150" s="76" t="s">
        <v>923</v>
      </c>
      <c r="E150" s="63" t="s">
        <v>782</v>
      </c>
      <c r="F150" s="72">
        <v>46.987200000000001</v>
      </c>
      <c r="G150" s="72">
        <v>-70.549199999999999</v>
      </c>
      <c r="H150" s="30" t="s">
        <v>1040</v>
      </c>
      <c r="I150" s="30" t="s">
        <v>349</v>
      </c>
      <c r="J150" s="147" t="s">
        <v>782</v>
      </c>
      <c r="K150" s="79" t="s">
        <v>2262</v>
      </c>
      <c r="L150" s="169">
        <v>230</v>
      </c>
      <c r="M150" s="103">
        <v>2000</v>
      </c>
      <c r="N150" s="103">
        <v>2100</v>
      </c>
      <c r="O150" s="118"/>
      <c r="P150" s="64" t="s">
        <v>883</v>
      </c>
      <c r="Q150" s="79" t="s">
        <v>883</v>
      </c>
      <c r="R150" s="107">
        <v>2.1</v>
      </c>
      <c r="S150" s="111">
        <v>0.65</v>
      </c>
      <c r="T150" s="142">
        <f t="shared" si="10"/>
        <v>1.3650000000000002</v>
      </c>
      <c r="U150" s="199">
        <f>System!$E$9</f>
        <v>0.75</v>
      </c>
      <c r="V150" s="207">
        <f t="shared" si="9"/>
        <v>13.797000000000002</v>
      </c>
      <c r="W150" s="42"/>
      <c r="X150" s="171"/>
      <c r="Y150" s="172"/>
      <c r="Z150" s="172"/>
      <c r="AA150" s="172"/>
      <c r="AB150" s="172"/>
      <c r="AC150" s="172"/>
      <c r="AD150" s="172"/>
      <c r="AE150" s="172"/>
      <c r="AF150" s="172"/>
      <c r="AG150" s="172"/>
      <c r="AH150" s="172"/>
      <c r="AI150" s="172"/>
      <c r="AJ150" s="172"/>
      <c r="AK150" s="172"/>
      <c r="AL150" s="172"/>
      <c r="AM150" s="114"/>
      <c r="AN150" s="172"/>
      <c r="AO150" s="172"/>
      <c r="AP150" s="172"/>
      <c r="AQ150" s="172"/>
      <c r="AR150" s="172"/>
      <c r="AS150" s="171"/>
      <c r="AT150" s="12"/>
      <c r="AU150" s="12"/>
    </row>
    <row r="151" spans="2:47" s="10" customFormat="1">
      <c r="B151" s="63" t="s">
        <v>791</v>
      </c>
      <c r="C151" s="30" t="s">
        <v>2901</v>
      </c>
      <c r="D151" s="76" t="s">
        <v>171</v>
      </c>
      <c r="E151" s="63" t="s">
        <v>792</v>
      </c>
      <c r="F151" s="72">
        <v>46.100900000000003</v>
      </c>
      <c r="G151" s="72">
        <v>-75.647999999999996</v>
      </c>
      <c r="H151" s="30" t="s">
        <v>1040</v>
      </c>
      <c r="I151" s="30" t="s">
        <v>349</v>
      </c>
      <c r="J151" s="147" t="s">
        <v>792</v>
      </c>
      <c r="K151" s="79" t="s">
        <v>2266</v>
      </c>
      <c r="L151" s="271">
        <v>120</v>
      </c>
      <c r="M151" s="103">
        <v>2000</v>
      </c>
      <c r="N151" s="103">
        <v>2100</v>
      </c>
      <c r="O151" s="171"/>
      <c r="P151" s="64" t="s">
        <v>883</v>
      </c>
      <c r="Q151" s="79" t="s">
        <v>883</v>
      </c>
      <c r="R151" s="107">
        <v>9</v>
      </c>
      <c r="S151" s="111">
        <v>0.65</v>
      </c>
      <c r="T151" s="142">
        <f t="shared" si="10"/>
        <v>5.8500000000000005</v>
      </c>
      <c r="U151" s="199">
        <f>System!$E$9</f>
        <v>0.75</v>
      </c>
      <c r="V151" s="207">
        <f t="shared" ref="V151:V169" si="11">U151*R151*24*365/1000</f>
        <v>59.13</v>
      </c>
      <c r="W151" s="42"/>
      <c r="X151" s="57"/>
      <c r="Y151" s="172"/>
      <c r="Z151" s="172"/>
      <c r="AA151" s="172"/>
      <c r="AB151" s="172"/>
      <c r="AC151" s="172"/>
      <c r="AD151" s="172"/>
      <c r="AE151" s="172"/>
      <c r="AF151" s="172"/>
      <c r="AG151" s="172"/>
      <c r="AH151" s="172"/>
      <c r="AI151" s="172"/>
      <c r="AJ151" s="172"/>
      <c r="AK151" s="172"/>
      <c r="AL151" s="172"/>
      <c r="AM151" s="114"/>
      <c r="AN151" s="172"/>
      <c r="AO151" s="172"/>
      <c r="AP151" s="172"/>
      <c r="AQ151" s="172"/>
      <c r="AR151" s="172"/>
      <c r="AS151" s="138"/>
      <c r="AT151" s="12" t="s">
        <v>909</v>
      </c>
      <c r="AU151" s="12"/>
    </row>
    <row r="152" spans="2:47" s="10" customFormat="1">
      <c r="B152" s="63" t="s">
        <v>2134</v>
      </c>
      <c r="C152" s="30" t="s">
        <v>2835</v>
      </c>
      <c r="D152" s="84" t="s">
        <v>1900</v>
      </c>
      <c r="E152" s="63" t="s">
        <v>771</v>
      </c>
      <c r="F152" s="132">
        <v>48.847299999999997</v>
      </c>
      <c r="G152" s="132">
        <v>-79.149699999999996</v>
      </c>
      <c r="H152" s="30" t="s">
        <v>1014</v>
      </c>
      <c r="I152" s="30" t="s">
        <v>349</v>
      </c>
      <c r="J152" s="147" t="s">
        <v>772</v>
      </c>
      <c r="K152" s="79" t="s">
        <v>2267</v>
      </c>
      <c r="L152" s="271">
        <v>120</v>
      </c>
      <c r="M152" s="103">
        <v>2000</v>
      </c>
      <c r="N152" s="103">
        <v>2100</v>
      </c>
      <c r="O152" s="57"/>
      <c r="P152" s="64" t="s">
        <v>883</v>
      </c>
      <c r="Q152" s="79" t="s">
        <v>883</v>
      </c>
      <c r="R152" s="107">
        <v>1.1000000000000001</v>
      </c>
      <c r="S152" s="111">
        <v>0.65</v>
      </c>
      <c r="T152" s="142">
        <f t="shared" si="10"/>
        <v>0.71500000000000008</v>
      </c>
      <c r="U152" s="199">
        <f>System!$E$9</f>
        <v>0.75</v>
      </c>
      <c r="V152" s="207">
        <f t="shared" si="11"/>
        <v>7.2270000000000003</v>
      </c>
      <c r="W152" s="42"/>
      <c r="X152" s="57"/>
      <c r="Y152" s="172"/>
      <c r="Z152" s="172"/>
      <c r="AA152" s="172"/>
      <c r="AB152" s="172"/>
      <c r="AC152" s="172"/>
      <c r="AD152" s="172"/>
      <c r="AE152" s="172"/>
      <c r="AF152" s="172"/>
      <c r="AG152" s="172"/>
      <c r="AH152" s="172"/>
      <c r="AI152" s="172"/>
      <c r="AJ152" s="172"/>
      <c r="AK152" s="172"/>
      <c r="AL152" s="172"/>
      <c r="AM152" s="114"/>
      <c r="AN152" s="172"/>
      <c r="AO152" s="172"/>
      <c r="AP152" s="172"/>
      <c r="AQ152" s="172"/>
      <c r="AR152" s="172"/>
      <c r="AS152" s="138"/>
      <c r="AT152" s="12"/>
      <c r="AU152" s="12"/>
    </row>
    <row r="153" spans="2:47" s="10" customFormat="1">
      <c r="B153" s="76" t="s">
        <v>842</v>
      </c>
      <c r="C153" s="30" t="s">
        <v>2849</v>
      </c>
      <c r="D153" s="84" t="s">
        <v>843</v>
      </c>
      <c r="E153" s="76" t="s">
        <v>1250</v>
      </c>
      <c r="F153" s="72">
        <v>48.154499999999999</v>
      </c>
      <c r="G153" s="72">
        <v>-65.347399999999993</v>
      </c>
      <c r="H153" s="30" t="s">
        <v>1014</v>
      </c>
      <c r="I153" s="30" t="s">
        <v>349</v>
      </c>
      <c r="J153" s="147" t="s">
        <v>1250</v>
      </c>
      <c r="K153" s="79" t="s">
        <v>2268</v>
      </c>
      <c r="L153" s="169">
        <v>230</v>
      </c>
      <c r="M153" s="103">
        <v>2000</v>
      </c>
      <c r="N153" s="103">
        <v>2100</v>
      </c>
      <c r="O153" s="171"/>
      <c r="P153" s="78" t="s">
        <v>883</v>
      </c>
      <c r="Q153" s="79" t="s">
        <v>883</v>
      </c>
      <c r="R153" s="108">
        <v>1</v>
      </c>
      <c r="S153" s="111">
        <v>0.65</v>
      </c>
      <c r="T153" s="142">
        <f t="shared" si="10"/>
        <v>0.65</v>
      </c>
      <c r="U153" s="199">
        <f>System!$E$9</f>
        <v>0.75</v>
      </c>
      <c r="V153" s="207">
        <f t="shared" si="11"/>
        <v>6.57</v>
      </c>
      <c r="W153" s="42"/>
      <c r="X153" s="171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14"/>
      <c r="AN153" s="172"/>
      <c r="AO153" s="172"/>
      <c r="AP153" s="172"/>
      <c r="AQ153" s="172"/>
      <c r="AR153" s="172"/>
      <c r="AS153" s="171"/>
      <c r="AT153" s="12"/>
      <c r="AU153" s="12"/>
    </row>
    <row r="154" spans="2:47" s="10" customFormat="1">
      <c r="B154" s="63" t="s">
        <v>783</v>
      </c>
      <c r="C154" s="30" t="s">
        <v>2888</v>
      </c>
      <c r="D154" s="77" t="s">
        <v>2162</v>
      </c>
      <c r="E154" s="63" t="s">
        <v>784</v>
      </c>
      <c r="F154" s="72">
        <v>49.785800000000002</v>
      </c>
      <c r="G154" s="72">
        <v>-67.156999999999996</v>
      </c>
      <c r="H154" s="30" t="s">
        <v>1014</v>
      </c>
      <c r="I154" s="30" t="s">
        <v>349</v>
      </c>
      <c r="J154" s="147" t="s">
        <v>783</v>
      </c>
      <c r="K154" s="79" t="s">
        <v>2269</v>
      </c>
      <c r="L154" s="271">
        <v>161</v>
      </c>
      <c r="M154" s="103">
        <v>2000</v>
      </c>
      <c r="N154" s="103">
        <v>2100</v>
      </c>
      <c r="O154" s="118"/>
      <c r="P154" s="64" t="s">
        <v>883</v>
      </c>
      <c r="Q154" s="79" t="s">
        <v>883</v>
      </c>
      <c r="R154" s="107">
        <v>1.7</v>
      </c>
      <c r="S154" s="111">
        <v>0.65</v>
      </c>
      <c r="T154" s="142">
        <f t="shared" si="10"/>
        <v>1.105</v>
      </c>
      <c r="U154" s="199">
        <f>System!$E$9</f>
        <v>0.75</v>
      </c>
      <c r="V154" s="207">
        <f t="shared" si="11"/>
        <v>11.169</v>
      </c>
      <c r="W154" s="42"/>
      <c r="X154" s="138"/>
      <c r="Y154" s="172"/>
      <c r="Z154" s="172"/>
      <c r="AA154" s="172"/>
      <c r="AB154" s="172"/>
      <c r="AC154" s="172"/>
      <c r="AD154" s="172"/>
      <c r="AE154" s="172"/>
      <c r="AF154" s="172"/>
      <c r="AG154" s="172"/>
      <c r="AH154" s="172"/>
      <c r="AI154" s="172"/>
      <c r="AJ154" s="172"/>
      <c r="AK154" s="172"/>
      <c r="AL154" s="172"/>
      <c r="AM154" s="114"/>
      <c r="AN154" s="172"/>
      <c r="AO154" s="172"/>
      <c r="AP154" s="172"/>
      <c r="AQ154" s="172"/>
      <c r="AR154" s="172"/>
      <c r="AS154" s="138"/>
      <c r="AT154" s="12"/>
      <c r="AU154" s="12"/>
    </row>
    <row r="155" spans="2:47" s="10" customFormat="1">
      <c r="B155" s="59" t="s">
        <v>200</v>
      </c>
      <c r="C155" s="30" t="s">
        <v>2889</v>
      </c>
      <c r="D155" s="59" t="s">
        <v>106</v>
      </c>
      <c r="E155" s="59" t="s">
        <v>200</v>
      </c>
      <c r="F155" s="72">
        <v>49.5077</v>
      </c>
      <c r="G155" s="72">
        <v>-71.182400000000001</v>
      </c>
      <c r="H155" s="30" t="s">
        <v>1014</v>
      </c>
      <c r="I155" s="30" t="s">
        <v>349</v>
      </c>
      <c r="J155" s="147" t="s">
        <v>200</v>
      </c>
      <c r="K155" s="79" t="s">
        <v>2203</v>
      </c>
      <c r="L155" s="169">
        <v>120</v>
      </c>
      <c r="M155" s="61">
        <v>2008</v>
      </c>
      <c r="N155" s="103">
        <v>2100</v>
      </c>
      <c r="O155" s="171"/>
      <c r="P155" s="61" t="s">
        <v>883</v>
      </c>
      <c r="Q155" s="79" t="s">
        <v>883</v>
      </c>
      <c r="R155" s="106">
        <v>385</v>
      </c>
      <c r="S155" s="111">
        <v>0.98099999999999998</v>
      </c>
      <c r="T155" s="142">
        <f t="shared" si="10"/>
        <v>377.685</v>
      </c>
      <c r="U155" s="199">
        <f>System!$E$9</f>
        <v>0.75</v>
      </c>
      <c r="V155" s="207">
        <f t="shared" si="11"/>
        <v>2529.4499999999998</v>
      </c>
      <c r="W155" s="62">
        <v>3</v>
      </c>
      <c r="X155" s="57"/>
      <c r="Y155" s="172"/>
      <c r="Z155" s="172"/>
      <c r="AA155" s="172"/>
      <c r="AB155" s="172"/>
      <c r="AC155" s="172"/>
      <c r="AD155" s="172"/>
      <c r="AE155" s="172"/>
      <c r="AF155" s="172"/>
      <c r="AG155" s="172"/>
      <c r="AH155" s="172"/>
      <c r="AI155" s="172"/>
      <c r="AJ155" s="172"/>
      <c r="AK155" s="172"/>
      <c r="AL155" s="172"/>
      <c r="AM155" s="114"/>
      <c r="AN155" s="172"/>
      <c r="AO155" s="172"/>
      <c r="AP155" s="172"/>
      <c r="AQ155" s="172"/>
      <c r="AR155" s="172"/>
      <c r="AS155" s="138"/>
      <c r="AT155" s="12"/>
      <c r="AU155" s="12"/>
    </row>
    <row r="156" spans="2:47" s="10" customFormat="1">
      <c r="B156" s="59" t="s">
        <v>244</v>
      </c>
      <c r="C156" s="30" t="s">
        <v>2780</v>
      </c>
      <c r="D156" s="80" t="s">
        <v>106</v>
      </c>
      <c r="E156" s="59" t="s">
        <v>182</v>
      </c>
      <c r="F156" s="88">
        <v>45.773980999999999</v>
      </c>
      <c r="G156" s="88">
        <v>-74.685361999999998</v>
      </c>
      <c r="H156" s="30" t="s">
        <v>1040</v>
      </c>
      <c r="I156" s="30" t="s">
        <v>349</v>
      </c>
      <c r="J156" s="147" t="s">
        <v>350</v>
      </c>
      <c r="K156" s="79" t="s">
        <v>2637</v>
      </c>
      <c r="L156" s="169">
        <v>230</v>
      </c>
      <c r="M156" s="61">
        <v>1931</v>
      </c>
      <c r="N156" s="103">
        <v>2100</v>
      </c>
      <c r="O156" s="118"/>
      <c r="P156" s="61" t="s">
        <v>883</v>
      </c>
      <c r="Q156" s="79" t="s">
        <v>883</v>
      </c>
      <c r="R156" s="106">
        <v>92</v>
      </c>
      <c r="S156" s="111">
        <v>0.65</v>
      </c>
      <c r="T156" s="142">
        <f t="shared" si="10"/>
        <v>59.800000000000004</v>
      </c>
      <c r="U156" s="199">
        <f>System!$E$9</f>
        <v>0.75</v>
      </c>
      <c r="V156" s="207">
        <f t="shared" si="11"/>
        <v>604.44000000000005</v>
      </c>
      <c r="W156" s="62">
        <v>4</v>
      </c>
      <c r="X156" s="171"/>
      <c r="Y156" s="172"/>
      <c r="Z156" s="172"/>
      <c r="AA156" s="172"/>
      <c r="AB156" s="172"/>
      <c r="AC156" s="172"/>
      <c r="AD156" s="172"/>
      <c r="AE156" s="172"/>
      <c r="AF156" s="172"/>
      <c r="AG156" s="172"/>
      <c r="AH156" s="172"/>
      <c r="AI156" s="172"/>
      <c r="AJ156" s="172"/>
      <c r="AK156" s="172"/>
      <c r="AL156" s="172"/>
      <c r="AM156" s="114"/>
      <c r="AN156" s="172"/>
      <c r="AO156" s="172"/>
      <c r="AP156" s="172"/>
      <c r="AQ156" s="172"/>
      <c r="AR156" s="172"/>
      <c r="AS156" s="171"/>
      <c r="AT156" s="12"/>
      <c r="AU156" s="12"/>
    </row>
    <row r="157" spans="2:47">
      <c r="B157" s="59" t="s">
        <v>2147</v>
      </c>
      <c r="C157" s="30" t="s">
        <v>2897</v>
      </c>
      <c r="D157" s="80" t="s">
        <v>106</v>
      </c>
      <c r="E157" s="59" t="s">
        <v>182</v>
      </c>
      <c r="F157" s="72">
        <v>47.933599999999998</v>
      </c>
      <c r="G157" s="72">
        <v>-78.576099999999997</v>
      </c>
      <c r="H157" s="30" t="s">
        <v>1014</v>
      </c>
      <c r="I157" s="30" t="s">
        <v>349</v>
      </c>
      <c r="J157" s="147" t="s">
        <v>250</v>
      </c>
      <c r="K157" s="79" t="s">
        <v>2205</v>
      </c>
      <c r="L157" s="169">
        <v>120</v>
      </c>
      <c r="M157" s="61">
        <v>1964</v>
      </c>
      <c r="N157" s="103">
        <v>2100</v>
      </c>
      <c r="O157" s="118"/>
      <c r="P157" s="61" t="s">
        <v>883</v>
      </c>
      <c r="Q157" s="79" t="s">
        <v>883</v>
      </c>
      <c r="R157" s="106">
        <v>67</v>
      </c>
      <c r="S157" s="111">
        <v>0.65</v>
      </c>
      <c r="T157" s="142">
        <f t="shared" ref="T157:T188" si="12">R157*S157</f>
        <v>43.550000000000004</v>
      </c>
      <c r="U157" s="199">
        <f>System!$E$9</f>
        <v>0.75</v>
      </c>
      <c r="V157" s="207">
        <f t="shared" si="11"/>
        <v>440.19</v>
      </c>
      <c r="W157" s="62">
        <v>4</v>
      </c>
      <c r="X157" s="114"/>
      <c r="Y157" s="172"/>
      <c r="Z157" s="172"/>
      <c r="AA157" s="172"/>
      <c r="AB157" s="172"/>
      <c r="AC157" s="172"/>
      <c r="AD157" s="172"/>
      <c r="AE157" s="172"/>
      <c r="AF157" s="172"/>
      <c r="AG157" s="172"/>
      <c r="AH157" s="172"/>
      <c r="AI157" s="172"/>
      <c r="AJ157" s="172"/>
      <c r="AK157" s="172"/>
      <c r="AL157" s="172"/>
      <c r="AM157" s="114"/>
      <c r="AN157" s="172"/>
      <c r="AO157" s="172"/>
      <c r="AP157" s="172"/>
      <c r="AQ157" s="172"/>
      <c r="AR157" s="172"/>
      <c r="AS157" s="114"/>
      <c r="AT157" s="12"/>
      <c r="AU157" s="12"/>
    </row>
    <row r="158" spans="2:47">
      <c r="B158" s="59" t="s">
        <v>251</v>
      </c>
      <c r="C158" s="30" t="s">
        <v>2900</v>
      </c>
      <c r="D158" s="80" t="s">
        <v>106</v>
      </c>
      <c r="E158" s="59" t="s">
        <v>178</v>
      </c>
      <c r="F158" s="72">
        <v>47.7866</v>
      </c>
      <c r="G158" s="72">
        <v>-73.375299999999996</v>
      </c>
      <c r="H158" s="30" t="s">
        <v>1014</v>
      </c>
      <c r="I158" s="30" t="s">
        <v>349</v>
      </c>
      <c r="J158" s="147" t="s">
        <v>1299</v>
      </c>
      <c r="K158" s="79" t="s">
        <v>2207</v>
      </c>
      <c r="L158" s="169">
        <v>230</v>
      </c>
      <c r="M158" s="61">
        <v>2009</v>
      </c>
      <c r="N158" s="103">
        <v>2100</v>
      </c>
      <c r="O158" s="171"/>
      <c r="P158" s="61" t="s">
        <v>883</v>
      </c>
      <c r="Q158" s="79" t="s">
        <v>883</v>
      </c>
      <c r="R158" s="106">
        <v>76</v>
      </c>
      <c r="S158" s="111">
        <v>0.65</v>
      </c>
      <c r="T158" s="142">
        <f t="shared" si="12"/>
        <v>49.4</v>
      </c>
      <c r="U158" s="199">
        <f>System!$E$9</f>
        <v>0.75</v>
      </c>
      <c r="V158" s="207">
        <f t="shared" si="11"/>
        <v>499.32</v>
      </c>
      <c r="W158" s="62">
        <v>6</v>
      </c>
      <c r="X158" s="171"/>
      <c r="Y158" s="172"/>
      <c r="Z158" s="172"/>
      <c r="AA158" s="172"/>
      <c r="AB158" s="172"/>
      <c r="AC158" s="172"/>
      <c r="AD158" s="172"/>
      <c r="AE158" s="172"/>
      <c r="AF158" s="172"/>
      <c r="AG158" s="172"/>
      <c r="AH158" s="172"/>
      <c r="AI158" s="172"/>
      <c r="AJ158" s="172"/>
      <c r="AK158" s="172"/>
      <c r="AL158" s="172"/>
      <c r="AM158" s="114"/>
      <c r="AN158" s="172"/>
      <c r="AO158" s="172"/>
      <c r="AP158" s="172"/>
      <c r="AQ158" s="172"/>
      <c r="AR158" s="172"/>
      <c r="AS158" s="171"/>
      <c r="AT158" s="12"/>
      <c r="AU158" s="12"/>
    </row>
    <row r="159" spans="2:47" s="10" customFormat="1">
      <c r="B159" s="59" t="s">
        <v>1263</v>
      </c>
      <c r="C159" s="30" t="s">
        <v>2904</v>
      </c>
      <c r="D159" s="59" t="s">
        <v>106</v>
      </c>
      <c r="E159" s="59" t="s">
        <v>89</v>
      </c>
      <c r="F159" s="72">
        <v>45.498899999999999</v>
      </c>
      <c r="G159" s="72">
        <v>-75.763199999999998</v>
      </c>
      <c r="H159" s="30" t="s">
        <v>1040</v>
      </c>
      <c r="I159" s="30" t="s">
        <v>349</v>
      </c>
      <c r="J159" s="147" t="s">
        <v>1263</v>
      </c>
      <c r="K159" s="30" t="s">
        <v>2210</v>
      </c>
      <c r="L159" s="169">
        <v>120</v>
      </c>
      <c r="M159" s="61">
        <v>1947</v>
      </c>
      <c r="N159" s="103">
        <v>2100</v>
      </c>
      <c r="O159" s="172"/>
      <c r="P159" s="61" t="s">
        <v>883</v>
      </c>
      <c r="Q159" s="79" t="s">
        <v>883</v>
      </c>
      <c r="R159" s="106">
        <v>104</v>
      </c>
      <c r="S159" s="111">
        <v>0.65</v>
      </c>
      <c r="T159" s="142">
        <f t="shared" si="12"/>
        <v>67.600000000000009</v>
      </c>
      <c r="U159" s="199">
        <f>System!$E$9</f>
        <v>0.75</v>
      </c>
      <c r="V159" s="207">
        <f t="shared" si="11"/>
        <v>683.28</v>
      </c>
      <c r="W159" s="62">
        <v>5</v>
      </c>
      <c r="X159" s="171"/>
      <c r="Y159" s="172"/>
      <c r="Z159" s="172"/>
      <c r="AA159" s="172"/>
      <c r="AB159" s="172"/>
      <c r="AC159" s="172"/>
      <c r="AD159" s="172"/>
      <c r="AE159" s="172"/>
      <c r="AF159" s="172"/>
      <c r="AG159" s="172"/>
      <c r="AH159" s="172"/>
      <c r="AI159" s="172"/>
      <c r="AJ159" s="172"/>
      <c r="AK159" s="172"/>
      <c r="AL159" s="172"/>
      <c r="AM159" s="114"/>
      <c r="AN159" s="172"/>
      <c r="AO159" s="172"/>
      <c r="AP159" s="172"/>
      <c r="AQ159" s="172"/>
      <c r="AR159" s="172"/>
      <c r="AS159" s="171"/>
      <c r="AT159" s="12"/>
      <c r="AU159" s="12"/>
    </row>
    <row r="160" spans="2:47">
      <c r="B160" s="129" t="s">
        <v>134</v>
      </c>
      <c r="C160" s="30" t="s">
        <v>2906</v>
      </c>
      <c r="D160" s="130" t="s">
        <v>2158</v>
      </c>
      <c r="E160" s="129" t="s">
        <v>134</v>
      </c>
      <c r="F160" s="72">
        <v>48.411200000000001</v>
      </c>
      <c r="G160" s="72">
        <v>-68.553200000000004</v>
      </c>
      <c r="H160" s="30" t="s">
        <v>1014</v>
      </c>
      <c r="I160" s="30" t="s">
        <v>349</v>
      </c>
      <c r="J160" s="147" t="s">
        <v>134</v>
      </c>
      <c r="K160" s="164" t="s">
        <v>2640</v>
      </c>
      <c r="L160" s="271">
        <v>120</v>
      </c>
      <c r="M160" s="131">
        <v>1997</v>
      </c>
      <c r="N160" s="103">
        <v>2100</v>
      </c>
      <c r="O160" s="171"/>
      <c r="P160" s="78" t="s">
        <v>883</v>
      </c>
      <c r="Q160" s="79" t="s">
        <v>883</v>
      </c>
      <c r="R160" s="108">
        <v>3.7</v>
      </c>
      <c r="S160" s="111">
        <v>0.65</v>
      </c>
      <c r="T160" s="142">
        <f t="shared" si="12"/>
        <v>2.4050000000000002</v>
      </c>
      <c r="U160" s="199">
        <f>System!$E$9</f>
        <v>0.75</v>
      </c>
      <c r="V160" s="207">
        <f t="shared" si="11"/>
        <v>24.309000000000005</v>
      </c>
      <c r="W160" s="42"/>
      <c r="X160" s="171"/>
      <c r="Y160" s="172"/>
      <c r="Z160" s="172"/>
      <c r="AA160" s="172"/>
      <c r="AB160" s="172"/>
      <c r="AC160" s="172"/>
      <c r="AD160" s="172"/>
      <c r="AE160" s="172"/>
      <c r="AF160" s="172"/>
      <c r="AG160" s="172"/>
      <c r="AH160" s="172"/>
      <c r="AI160" s="172"/>
      <c r="AJ160" s="172"/>
      <c r="AK160" s="172"/>
      <c r="AL160" s="172"/>
      <c r="AM160" s="114"/>
      <c r="AN160" s="172"/>
      <c r="AO160" s="172"/>
      <c r="AP160" s="172"/>
      <c r="AQ160" s="172"/>
      <c r="AR160" s="172"/>
      <c r="AS160" s="171"/>
      <c r="AT160" s="12"/>
      <c r="AU160" s="12"/>
    </row>
    <row r="161" spans="2:47">
      <c r="B161" s="63" t="s">
        <v>2736</v>
      </c>
      <c r="C161" s="30" t="s">
        <v>2791</v>
      </c>
      <c r="D161" s="77" t="s">
        <v>929</v>
      </c>
      <c r="E161" s="63" t="s">
        <v>233</v>
      </c>
      <c r="F161" s="132">
        <v>50.313499999999998</v>
      </c>
      <c r="G161" s="132">
        <v>-64.909800000000004</v>
      </c>
      <c r="H161" s="30" t="s">
        <v>1014</v>
      </c>
      <c r="I161" s="30" t="s">
        <v>349</v>
      </c>
      <c r="J161" s="147" t="s">
        <v>1133</v>
      </c>
      <c r="K161" s="79" t="s">
        <v>2272</v>
      </c>
      <c r="L161" s="169">
        <v>161</v>
      </c>
      <c r="M161" s="103">
        <v>2000</v>
      </c>
      <c r="N161" s="103">
        <v>2100</v>
      </c>
      <c r="O161" s="171"/>
      <c r="P161" s="64" t="s">
        <v>883</v>
      </c>
      <c r="Q161" s="79" t="s">
        <v>883</v>
      </c>
      <c r="R161" s="107">
        <v>25</v>
      </c>
      <c r="S161" s="111">
        <v>0.65</v>
      </c>
      <c r="T161" s="142">
        <f t="shared" si="12"/>
        <v>16.25</v>
      </c>
      <c r="U161" s="199">
        <f>System!$E$9</f>
        <v>0.75</v>
      </c>
      <c r="V161" s="207">
        <f t="shared" si="11"/>
        <v>164.25</v>
      </c>
      <c r="W161" s="42"/>
      <c r="X161" s="171"/>
      <c r="Y161" s="172"/>
      <c r="Z161" s="172"/>
      <c r="AA161" s="172"/>
      <c r="AB161" s="172"/>
      <c r="AC161" s="172"/>
      <c r="AD161" s="172"/>
      <c r="AE161" s="172"/>
      <c r="AF161" s="172"/>
      <c r="AG161" s="172"/>
      <c r="AH161" s="172"/>
      <c r="AI161" s="172"/>
      <c r="AJ161" s="172"/>
      <c r="AK161" s="172"/>
      <c r="AL161" s="172"/>
      <c r="AM161" s="114"/>
      <c r="AN161" s="172"/>
      <c r="AO161" s="172"/>
      <c r="AP161" s="172"/>
      <c r="AQ161" s="172"/>
      <c r="AR161" s="172"/>
      <c r="AS161" s="171"/>
      <c r="AT161" s="12" t="s">
        <v>930</v>
      </c>
      <c r="AU161" s="12"/>
    </row>
    <row r="162" spans="2:47">
      <c r="B162" s="63" t="s">
        <v>127</v>
      </c>
      <c r="C162" s="30" t="s">
        <v>2909</v>
      </c>
      <c r="D162" s="76" t="s">
        <v>824</v>
      </c>
      <c r="E162" s="63" t="s">
        <v>127</v>
      </c>
      <c r="F162" s="132">
        <v>47.830500000000001</v>
      </c>
      <c r="G162" s="132">
        <v>-69.53</v>
      </c>
      <c r="H162" s="30" t="s">
        <v>1014</v>
      </c>
      <c r="I162" s="30" t="s">
        <v>349</v>
      </c>
      <c r="J162" s="147" t="s">
        <v>127</v>
      </c>
      <c r="K162" s="79" t="s">
        <v>2641</v>
      </c>
      <c r="L162" s="271">
        <v>315</v>
      </c>
      <c r="M162" s="103">
        <v>2000</v>
      </c>
      <c r="N162" s="103">
        <v>2100</v>
      </c>
      <c r="O162" s="171"/>
      <c r="P162" s="64" t="s">
        <v>883</v>
      </c>
      <c r="Q162" s="79" t="s">
        <v>883</v>
      </c>
      <c r="R162" s="107">
        <v>2.65</v>
      </c>
      <c r="S162" s="111">
        <v>0.65</v>
      </c>
      <c r="T162" s="142">
        <f t="shared" si="12"/>
        <v>1.7224999999999999</v>
      </c>
      <c r="U162" s="199">
        <f>System!$E$9</f>
        <v>0.75</v>
      </c>
      <c r="V162" s="207">
        <f t="shared" si="11"/>
        <v>17.410499999999999</v>
      </c>
      <c r="W162" s="42"/>
      <c r="X162" s="171"/>
      <c r="Y162" s="172"/>
      <c r="Z162" s="172"/>
      <c r="AA162" s="172"/>
      <c r="AB162" s="172"/>
      <c r="AC162" s="172"/>
      <c r="AD162" s="172"/>
      <c r="AE162" s="172"/>
      <c r="AF162" s="172"/>
      <c r="AG162" s="172"/>
      <c r="AH162" s="172"/>
      <c r="AI162" s="172"/>
      <c r="AJ162" s="172"/>
      <c r="AK162" s="172"/>
      <c r="AL162" s="172"/>
      <c r="AM162" s="114"/>
      <c r="AN162" s="172"/>
      <c r="AO162" s="172"/>
      <c r="AP162" s="172"/>
      <c r="AQ162" s="172"/>
      <c r="AR162" s="172"/>
      <c r="AS162" s="171"/>
      <c r="AT162" s="12"/>
      <c r="AU162" s="12"/>
    </row>
    <row r="163" spans="2:47" s="6" customFormat="1">
      <c r="B163" s="63" t="s">
        <v>234</v>
      </c>
      <c r="C163" s="30" t="s">
        <v>2953</v>
      </c>
      <c r="D163" s="76" t="s">
        <v>931</v>
      </c>
      <c r="E163" s="63" t="s">
        <v>235</v>
      </c>
      <c r="F163" s="132">
        <v>48.433399999999999</v>
      </c>
      <c r="G163" s="132">
        <v>-72.167199999999994</v>
      </c>
      <c r="H163" s="30" t="s">
        <v>1014</v>
      </c>
      <c r="I163" s="30" t="s">
        <v>349</v>
      </c>
      <c r="J163" s="147" t="s">
        <v>236</v>
      </c>
      <c r="K163" s="164" t="s">
        <v>2273</v>
      </c>
      <c r="L163" s="169">
        <v>161</v>
      </c>
      <c r="M163" s="103">
        <v>2000</v>
      </c>
      <c r="N163" s="103">
        <v>2100</v>
      </c>
      <c r="O163" s="118"/>
      <c r="P163" s="64" t="s">
        <v>883</v>
      </c>
      <c r="Q163" s="79" t="s">
        <v>883</v>
      </c>
      <c r="R163" s="107">
        <v>17.600000000000001</v>
      </c>
      <c r="S163" s="111">
        <v>0.65</v>
      </c>
      <c r="T163" s="142">
        <f t="shared" si="12"/>
        <v>11.440000000000001</v>
      </c>
      <c r="U163" s="199">
        <f>System!$E$9</f>
        <v>0.75</v>
      </c>
      <c r="V163" s="207">
        <f t="shared" si="11"/>
        <v>115.63200000000001</v>
      </c>
      <c r="W163" s="42"/>
      <c r="X163" s="171"/>
      <c r="Y163" s="172"/>
      <c r="Z163" s="172"/>
      <c r="AA163" s="172"/>
      <c r="AB163" s="172"/>
      <c r="AC163" s="172"/>
      <c r="AD163" s="172"/>
      <c r="AE163" s="172"/>
      <c r="AF163" s="172"/>
      <c r="AG163" s="172"/>
      <c r="AH163" s="172"/>
      <c r="AI163" s="172"/>
      <c r="AJ163" s="172"/>
      <c r="AK163" s="172"/>
      <c r="AL163" s="172"/>
      <c r="AM163" s="114"/>
      <c r="AN163" s="172"/>
      <c r="AO163" s="172"/>
      <c r="AP163" s="172"/>
      <c r="AQ163" s="172"/>
      <c r="AR163" s="172"/>
      <c r="AS163" s="171"/>
      <c r="AT163" s="12"/>
      <c r="AU163" s="12"/>
    </row>
    <row r="164" spans="2:47" s="6" customFormat="1">
      <c r="B164" s="76" t="s">
        <v>865</v>
      </c>
      <c r="C164" s="30" t="s">
        <v>2777</v>
      </c>
      <c r="D164" s="84" t="s">
        <v>816</v>
      </c>
      <c r="E164" s="76" t="s">
        <v>279</v>
      </c>
      <c r="F164" s="72">
        <v>48.6511</v>
      </c>
      <c r="G164" s="72">
        <v>-71.203400000000002</v>
      </c>
      <c r="H164" s="30" t="s">
        <v>1014</v>
      </c>
      <c r="I164" s="30" t="s">
        <v>349</v>
      </c>
      <c r="J164" s="147" t="s">
        <v>1171</v>
      </c>
      <c r="K164" s="79" t="s">
        <v>2274</v>
      </c>
      <c r="L164" s="169">
        <v>161</v>
      </c>
      <c r="M164" s="103">
        <v>2000</v>
      </c>
      <c r="N164" s="103">
        <v>2100</v>
      </c>
      <c r="O164" s="171"/>
      <c r="P164" s="78" t="s">
        <v>883</v>
      </c>
      <c r="Q164" s="79" t="s">
        <v>883</v>
      </c>
      <c r="R164" s="108">
        <v>13.6</v>
      </c>
      <c r="S164" s="111">
        <v>0.65</v>
      </c>
      <c r="T164" s="142">
        <f t="shared" si="12"/>
        <v>8.84</v>
      </c>
      <c r="U164" s="199">
        <f>System!$E$9</f>
        <v>0.75</v>
      </c>
      <c r="V164" s="207">
        <f t="shared" si="11"/>
        <v>89.352000000000004</v>
      </c>
      <c r="W164" s="42"/>
      <c r="X164" s="171"/>
      <c r="Y164" s="172"/>
      <c r="Z164" s="172"/>
      <c r="AA164" s="172"/>
      <c r="AB164" s="172"/>
      <c r="AC164" s="172"/>
      <c r="AD164" s="172"/>
      <c r="AE164" s="172"/>
      <c r="AF164" s="172"/>
      <c r="AG164" s="172"/>
      <c r="AH164" s="172"/>
      <c r="AI164" s="172"/>
      <c r="AJ164" s="172"/>
      <c r="AK164" s="172"/>
      <c r="AL164" s="172"/>
      <c r="AM164" s="114"/>
      <c r="AN164" s="172"/>
      <c r="AO164" s="172"/>
      <c r="AP164" s="172"/>
      <c r="AQ164" s="172"/>
      <c r="AR164" s="172"/>
      <c r="AS164" s="171"/>
      <c r="AT164" s="12"/>
      <c r="AU164" s="12"/>
    </row>
    <row r="165" spans="2:47" s="6" customFormat="1">
      <c r="B165" s="63" t="s">
        <v>800</v>
      </c>
      <c r="C165" s="30" t="s">
        <v>2937</v>
      </c>
      <c r="D165" s="76" t="s">
        <v>2158</v>
      </c>
      <c r="E165" s="63" t="s">
        <v>800</v>
      </c>
      <c r="F165" s="132">
        <v>45.495899999999999</v>
      </c>
      <c r="G165" s="132">
        <v>-73.515299999999996</v>
      </c>
      <c r="H165" s="30" t="s">
        <v>1040</v>
      </c>
      <c r="I165" s="30" t="s">
        <v>349</v>
      </c>
      <c r="J165" s="147" t="s">
        <v>1364</v>
      </c>
      <c r="K165" s="164" t="s">
        <v>2276</v>
      </c>
      <c r="L165" s="271">
        <v>120</v>
      </c>
      <c r="M165" s="131">
        <v>1995</v>
      </c>
      <c r="N165" s="103">
        <v>2100</v>
      </c>
      <c r="O165" s="171"/>
      <c r="P165" s="64" t="s">
        <v>883</v>
      </c>
      <c r="Q165" s="79" t="s">
        <v>883</v>
      </c>
      <c r="R165" s="107">
        <v>5.8</v>
      </c>
      <c r="S165" s="111">
        <v>0.65</v>
      </c>
      <c r="T165" s="142">
        <f t="shared" si="12"/>
        <v>3.77</v>
      </c>
      <c r="U165" s="199">
        <f>System!$E$9</f>
        <v>0.75</v>
      </c>
      <c r="V165" s="207">
        <f t="shared" si="11"/>
        <v>38.106000000000002</v>
      </c>
      <c r="W165" s="42"/>
      <c r="X165" s="171"/>
      <c r="Y165" s="172"/>
      <c r="Z165" s="172"/>
      <c r="AA165" s="172"/>
      <c r="AB165" s="172"/>
      <c r="AC165" s="172"/>
      <c r="AD165" s="172"/>
      <c r="AE165" s="172"/>
      <c r="AF165" s="172"/>
      <c r="AG165" s="172"/>
      <c r="AH165" s="172"/>
      <c r="AI165" s="172"/>
      <c r="AJ165" s="172"/>
      <c r="AK165" s="172"/>
      <c r="AL165" s="172"/>
      <c r="AM165" s="114"/>
      <c r="AN165" s="172"/>
      <c r="AO165" s="172"/>
      <c r="AP165" s="172"/>
      <c r="AQ165" s="172"/>
      <c r="AR165" s="172"/>
      <c r="AS165" s="171"/>
      <c r="AT165" s="12"/>
      <c r="AU165" s="12"/>
    </row>
    <row r="166" spans="2:47" s="6" customFormat="1">
      <c r="B166" s="63" t="s">
        <v>769</v>
      </c>
      <c r="C166" s="30" t="s">
        <v>2821</v>
      </c>
      <c r="D166" s="84" t="s">
        <v>914</v>
      </c>
      <c r="E166" s="63" t="s">
        <v>770</v>
      </c>
      <c r="F166" s="72">
        <v>46.635300000000001</v>
      </c>
      <c r="G166" s="72">
        <v>-71.047700000000006</v>
      </c>
      <c r="H166" s="30" t="s">
        <v>1040</v>
      </c>
      <c r="I166" s="30" t="s">
        <v>349</v>
      </c>
      <c r="J166" s="147" t="s">
        <v>1479</v>
      </c>
      <c r="K166" s="79" t="s">
        <v>2278</v>
      </c>
      <c r="L166" s="271">
        <v>120</v>
      </c>
      <c r="M166" s="103">
        <v>2000</v>
      </c>
      <c r="N166" s="103">
        <v>2100</v>
      </c>
      <c r="O166" s="118"/>
      <c r="P166" s="64" t="s">
        <v>883</v>
      </c>
      <c r="Q166" s="79" t="s">
        <v>883</v>
      </c>
      <c r="R166" s="107">
        <v>5.5</v>
      </c>
      <c r="S166" s="111">
        <v>0.65</v>
      </c>
      <c r="T166" s="142">
        <f t="shared" si="12"/>
        <v>3.5750000000000002</v>
      </c>
      <c r="U166" s="199">
        <f>System!$E$9</f>
        <v>0.75</v>
      </c>
      <c r="V166" s="207">
        <f t="shared" si="11"/>
        <v>36.134999999999998</v>
      </c>
      <c r="W166" s="42"/>
      <c r="X166" s="57"/>
      <c r="Y166" s="172"/>
      <c r="Z166" s="172"/>
      <c r="AA166" s="172"/>
      <c r="AB166" s="172"/>
      <c r="AC166" s="172"/>
      <c r="AD166" s="172"/>
      <c r="AE166" s="172"/>
      <c r="AF166" s="172"/>
      <c r="AG166" s="172"/>
      <c r="AH166" s="172"/>
      <c r="AI166" s="172"/>
      <c r="AJ166" s="172"/>
      <c r="AK166" s="172"/>
      <c r="AL166" s="172"/>
      <c r="AM166" s="114"/>
      <c r="AN166" s="172"/>
      <c r="AO166" s="172"/>
      <c r="AP166" s="172"/>
      <c r="AQ166" s="172"/>
      <c r="AR166" s="172"/>
      <c r="AS166" s="138"/>
      <c r="AT166" s="12"/>
      <c r="AU166" s="12"/>
    </row>
    <row r="167" spans="2:47" s="6" customFormat="1">
      <c r="B167" s="63" t="s">
        <v>2153</v>
      </c>
      <c r="C167" s="30" t="s">
        <v>2920</v>
      </c>
      <c r="D167" s="76" t="s">
        <v>852</v>
      </c>
      <c r="E167" s="63" t="s">
        <v>795</v>
      </c>
      <c r="F167" s="132">
        <v>50.197099999999999</v>
      </c>
      <c r="G167" s="132">
        <v>-66.636200000000002</v>
      </c>
      <c r="H167" s="30" t="s">
        <v>1014</v>
      </c>
      <c r="I167" s="30" t="s">
        <v>349</v>
      </c>
      <c r="J167" s="147" t="s">
        <v>1871</v>
      </c>
      <c r="K167" s="79" t="s">
        <v>2645</v>
      </c>
      <c r="L167" s="271">
        <v>120</v>
      </c>
      <c r="M167" s="103">
        <v>2000</v>
      </c>
      <c r="N167" s="103">
        <v>2100</v>
      </c>
      <c r="O167" s="171"/>
      <c r="P167" s="64" t="s">
        <v>883</v>
      </c>
      <c r="Q167" s="79" t="s">
        <v>883</v>
      </c>
      <c r="R167" s="107">
        <v>28.9</v>
      </c>
      <c r="S167" s="111">
        <v>0.65</v>
      </c>
      <c r="T167" s="142">
        <f t="shared" si="12"/>
        <v>18.785</v>
      </c>
      <c r="U167" s="199">
        <f>System!$E$9</f>
        <v>0.75</v>
      </c>
      <c r="V167" s="207">
        <f t="shared" si="11"/>
        <v>189.87299999999996</v>
      </c>
      <c r="W167" s="42"/>
      <c r="X167" s="171"/>
      <c r="Y167" s="172"/>
      <c r="Z167" s="172"/>
      <c r="AA167" s="172"/>
      <c r="AB167" s="172"/>
      <c r="AC167" s="172"/>
      <c r="AD167" s="172"/>
      <c r="AE167" s="172"/>
      <c r="AF167" s="172"/>
      <c r="AG167" s="172"/>
      <c r="AH167" s="172"/>
      <c r="AI167" s="172"/>
      <c r="AJ167" s="172"/>
      <c r="AK167" s="172"/>
      <c r="AL167" s="172"/>
      <c r="AM167" s="114"/>
      <c r="AN167" s="172"/>
      <c r="AO167" s="172"/>
      <c r="AP167" s="172"/>
      <c r="AQ167" s="172"/>
      <c r="AR167" s="172"/>
      <c r="AS167" s="171"/>
      <c r="AT167" s="12" t="s">
        <v>905</v>
      </c>
      <c r="AU167" s="12"/>
    </row>
    <row r="168" spans="2:47" s="6" customFormat="1">
      <c r="B168" s="63" t="s">
        <v>808</v>
      </c>
      <c r="C168" s="30" t="s">
        <v>2943</v>
      </c>
      <c r="D168" s="76" t="s">
        <v>824</v>
      </c>
      <c r="E168" s="63" t="s">
        <v>809</v>
      </c>
      <c r="F168" s="132">
        <v>46.031199999999998</v>
      </c>
      <c r="G168" s="132">
        <v>-72.479100000000003</v>
      </c>
      <c r="H168" s="30" t="s">
        <v>1040</v>
      </c>
      <c r="I168" s="30" t="s">
        <v>349</v>
      </c>
      <c r="J168" s="147" t="s">
        <v>1422</v>
      </c>
      <c r="K168" s="79" t="s">
        <v>2280</v>
      </c>
      <c r="L168" s="271">
        <v>120</v>
      </c>
      <c r="M168" s="103">
        <v>2000</v>
      </c>
      <c r="N168" s="103">
        <v>2100</v>
      </c>
      <c r="O168" s="171"/>
      <c r="P168" s="64" t="s">
        <v>883</v>
      </c>
      <c r="Q168" s="79" t="s">
        <v>883</v>
      </c>
      <c r="R168" s="107">
        <v>3.5</v>
      </c>
      <c r="S168" s="111">
        <v>0.65</v>
      </c>
      <c r="T168" s="142">
        <f t="shared" si="12"/>
        <v>2.2749999999999999</v>
      </c>
      <c r="U168" s="199">
        <f>System!$E$9</f>
        <v>0.75</v>
      </c>
      <c r="V168" s="207">
        <f t="shared" si="11"/>
        <v>22.995000000000001</v>
      </c>
      <c r="W168" s="42"/>
      <c r="X168" s="171"/>
      <c r="Y168" s="172"/>
      <c r="Z168" s="172"/>
      <c r="AA168" s="172"/>
      <c r="AB168" s="172"/>
      <c r="AC168" s="172"/>
      <c r="AD168" s="172"/>
      <c r="AE168" s="172"/>
      <c r="AF168" s="172"/>
      <c r="AG168" s="172"/>
      <c r="AH168" s="172"/>
      <c r="AI168" s="172"/>
      <c r="AJ168" s="172"/>
      <c r="AK168" s="172"/>
      <c r="AL168" s="172"/>
      <c r="AM168" s="114"/>
      <c r="AN168" s="172"/>
      <c r="AO168" s="172"/>
      <c r="AP168" s="172"/>
      <c r="AQ168" s="172"/>
      <c r="AR168" s="172"/>
      <c r="AS168" s="171"/>
      <c r="AT168" s="12"/>
      <c r="AU168" s="12"/>
    </row>
    <row r="169" spans="2:47" s="6" customFormat="1">
      <c r="B169" s="76" t="s">
        <v>872</v>
      </c>
      <c r="C169" s="30" t="s">
        <v>2739</v>
      </c>
      <c r="D169" s="76" t="s">
        <v>2164</v>
      </c>
      <c r="E169" s="76" t="s">
        <v>99</v>
      </c>
      <c r="F169" s="72">
        <v>45.405200000000001</v>
      </c>
      <c r="G169" s="72">
        <v>-71.893199999999993</v>
      </c>
      <c r="H169" s="30" t="s">
        <v>1040</v>
      </c>
      <c r="I169" s="30" t="s">
        <v>349</v>
      </c>
      <c r="J169" s="147" t="s">
        <v>99</v>
      </c>
      <c r="K169" s="79" t="s">
        <v>2650</v>
      </c>
      <c r="L169" s="169">
        <v>120</v>
      </c>
      <c r="M169" s="103">
        <v>2000</v>
      </c>
      <c r="N169" s="103">
        <v>2100</v>
      </c>
      <c r="O169" s="171"/>
      <c r="P169" s="78" t="s">
        <v>883</v>
      </c>
      <c r="Q169" s="79" t="s">
        <v>883</v>
      </c>
      <c r="R169" s="108">
        <v>2.1</v>
      </c>
      <c r="S169" s="111">
        <v>0.65</v>
      </c>
      <c r="T169" s="142">
        <f t="shared" si="12"/>
        <v>1.3650000000000002</v>
      </c>
      <c r="U169" s="199">
        <f>System!$E$9</f>
        <v>0.75</v>
      </c>
      <c r="V169" s="207">
        <f t="shared" si="11"/>
        <v>13.797000000000002</v>
      </c>
      <c r="W169" s="11"/>
      <c r="X169" s="171"/>
      <c r="Y169" s="172"/>
      <c r="Z169" s="172"/>
      <c r="AA169" s="172"/>
      <c r="AB169" s="172"/>
      <c r="AC169" s="172"/>
      <c r="AD169" s="172"/>
      <c r="AE169" s="172"/>
      <c r="AF169" s="172"/>
      <c r="AG169" s="172"/>
      <c r="AH169" s="172"/>
      <c r="AI169" s="172"/>
      <c r="AJ169" s="172"/>
      <c r="AK169" s="172"/>
      <c r="AL169" s="172"/>
      <c r="AM169" s="114"/>
      <c r="AN169" s="172"/>
      <c r="AO169" s="172"/>
      <c r="AP169" s="172"/>
      <c r="AQ169" s="172"/>
      <c r="AR169" s="172"/>
      <c r="AS169" s="171"/>
      <c r="AT169" s="283"/>
      <c r="AU169" s="11"/>
    </row>
    <row r="170" spans="2:47" s="6" customFormat="1">
      <c r="B170" s="68" t="s">
        <v>237</v>
      </c>
      <c r="C170" s="30" t="s">
        <v>2740</v>
      </c>
      <c r="D170" s="119" t="s">
        <v>214</v>
      </c>
      <c r="E170" s="76" t="s">
        <v>876</v>
      </c>
      <c r="F170" s="132">
        <v>48.658099999999997</v>
      </c>
      <c r="G170" s="132">
        <v>-71.1708</v>
      </c>
      <c r="H170" s="30" t="s">
        <v>1014</v>
      </c>
      <c r="I170" s="30" t="s">
        <v>349</v>
      </c>
      <c r="J170" s="147" t="s">
        <v>1155</v>
      </c>
      <c r="K170" s="79" t="s">
        <v>3012</v>
      </c>
      <c r="L170" s="169">
        <v>161</v>
      </c>
      <c r="M170" s="69">
        <v>1953</v>
      </c>
      <c r="N170" s="103">
        <v>2100</v>
      </c>
      <c r="O170" s="171"/>
      <c r="P170" s="69" t="s">
        <v>883</v>
      </c>
      <c r="Q170" s="79" t="s">
        <v>883</v>
      </c>
      <c r="R170" s="109">
        <v>7</v>
      </c>
      <c r="S170" s="111">
        <v>0.65</v>
      </c>
      <c r="T170" s="142">
        <f t="shared" si="12"/>
        <v>4.55</v>
      </c>
      <c r="U170" s="101"/>
      <c r="V170" s="70">
        <v>36</v>
      </c>
      <c r="W170" s="70">
        <v>1</v>
      </c>
      <c r="X170" s="171"/>
      <c r="Y170" s="172"/>
      <c r="Z170" s="172"/>
      <c r="AA170" s="172"/>
      <c r="AB170" s="172"/>
      <c r="AC170" s="172"/>
      <c r="AD170" s="172"/>
      <c r="AE170" s="172"/>
      <c r="AF170" s="172"/>
      <c r="AG170" s="172"/>
      <c r="AH170" s="172"/>
      <c r="AI170" s="172"/>
      <c r="AJ170" s="172"/>
      <c r="AK170" s="172"/>
      <c r="AL170" s="172"/>
      <c r="AM170" s="114"/>
      <c r="AN170" s="172"/>
      <c r="AO170" s="172"/>
      <c r="AP170" s="172"/>
      <c r="AQ170" s="172"/>
      <c r="AR170" s="172"/>
      <c r="AS170" s="171"/>
      <c r="AT170" s="85"/>
      <c r="AU170" s="12" t="s">
        <v>3018</v>
      </c>
    </row>
    <row r="171" spans="2:47" s="6" customFormat="1">
      <c r="B171" s="59" t="s">
        <v>248</v>
      </c>
      <c r="C171" s="30" t="s">
        <v>2811</v>
      </c>
      <c r="D171" s="80" t="s">
        <v>106</v>
      </c>
      <c r="E171" s="59" t="s">
        <v>178</v>
      </c>
      <c r="F171" s="72">
        <v>46.615200000000002</v>
      </c>
      <c r="G171" s="72">
        <v>-72.679299999999998</v>
      </c>
      <c r="H171" s="30" t="s">
        <v>1040</v>
      </c>
      <c r="I171" s="30" t="s">
        <v>349</v>
      </c>
      <c r="J171" s="147" t="s">
        <v>813</v>
      </c>
      <c r="K171" s="79" t="s">
        <v>2283</v>
      </c>
      <c r="L171" s="169">
        <v>120</v>
      </c>
      <c r="M171" s="61">
        <v>1930</v>
      </c>
      <c r="N171" s="103">
        <v>2100</v>
      </c>
      <c r="O171" s="171"/>
      <c r="P171" s="61" t="s">
        <v>883</v>
      </c>
      <c r="Q171" s="79" t="s">
        <v>883</v>
      </c>
      <c r="R171" s="106">
        <v>67</v>
      </c>
      <c r="S171" s="111">
        <v>0.65</v>
      </c>
      <c r="T171" s="142">
        <f t="shared" si="12"/>
        <v>43.550000000000004</v>
      </c>
      <c r="U171" s="199">
        <f>System!$E$9</f>
        <v>0.75</v>
      </c>
      <c r="V171" s="207">
        <f t="shared" ref="V171:V202" si="13">U171*R171*24*365/1000</f>
        <v>440.19</v>
      </c>
      <c r="W171" s="62">
        <v>4</v>
      </c>
      <c r="X171" s="171"/>
      <c r="Y171" s="172"/>
      <c r="Z171" s="172"/>
      <c r="AA171" s="172"/>
      <c r="AB171" s="172"/>
      <c r="AC171" s="172"/>
      <c r="AD171" s="172"/>
      <c r="AE171" s="172"/>
      <c r="AF171" s="172"/>
      <c r="AG171" s="172"/>
      <c r="AH171" s="172"/>
      <c r="AI171" s="172"/>
      <c r="AJ171" s="172"/>
      <c r="AK171" s="172"/>
      <c r="AL171" s="172"/>
      <c r="AM171" s="114"/>
      <c r="AN171" s="172"/>
      <c r="AO171" s="172"/>
      <c r="AP171" s="172"/>
      <c r="AQ171" s="172"/>
      <c r="AR171" s="172"/>
      <c r="AS171" s="171"/>
      <c r="AT171" s="12" t="s">
        <v>912</v>
      </c>
      <c r="AU171" s="12"/>
    </row>
    <row r="172" spans="2:47" s="6" customFormat="1">
      <c r="B172" s="59" t="s">
        <v>204</v>
      </c>
      <c r="C172" s="30" t="s">
        <v>2911</v>
      </c>
      <c r="D172" s="59" t="s">
        <v>106</v>
      </c>
      <c r="E172" s="59" t="s">
        <v>178</v>
      </c>
      <c r="F172" s="72">
        <v>46.613900000000001</v>
      </c>
      <c r="G172" s="72">
        <v>-72.6751</v>
      </c>
      <c r="H172" s="30" t="s">
        <v>1040</v>
      </c>
      <c r="I172" s="30" t="s">
        <v>349</v>
      </c>
      <c r="J172" s="147" t="s">
        <v>813</v>
      </c>
      <c r="K172" s="79" t="s">
        <v>2283</v>
      </c>
      <c r="L172" s="169">
        <v>120</v>
      </c>
      <c r="M172" s="61">
        <v>2004</v>
      </c>
      <c r="N172" s="103">
        <v>2100</v>
      </c>
      <c r="O172" s="118"/>
      <c r="P172" s="61" t="s">
        <v>883</v>
      </c>
      <c r="Q172" s="79" t="s">
        <v>883</v>
      </c>
      <c r="R172" s="106">
        <v>230</v>
      </c>
      <c r="S172" s="111">
        <v>0.98099999999999998</v>
      </c>
      <c r="T172" s="142">
        <f t="shared" si="12"/>
        <v>225.63</v>
      </c>
      <c r="U172" s="199">
        <f>System!$E$9</f>
        <v>0.75</v>
      </c>
      <c r="V172" s="207">
        <f t="shared" si="13"/>
        <v>1511.1</v>
      </c>
      <c r="W172" s="62">
        <v>3</v>
      </c>
      <c r="X172" s="171"/>
      <c r="Y172" s="172"/>
      <c r="Z172" s="172"/>
      <c r="AA172" s="172"/>
      <c r="AB172" s="172"/>
      <c r="AC172" s="172"/>
      <c r="AD172" s="172"/>
      <c r="AE172" s="172"/>
      <c r="AF172" s="172"/>
      <c r="AG172" s="172"/>
      <c r="AH172" s="172"/>
      <c r="AI172" s="172"/>
      <c r="AJ172" s="172"/>
      <c r="AK172" s="172"/>
      <c r="AL172" s="172"/>
      <c r="AM172" s="114"/>
      <c r="AN172" s="172"/>
      <c r="AO172" s="172"/>
      <c r="AP172" s="172"/>
      <c r="AQ172" s="172"/>
      <c r="AR172" s="172"/>
      <c r="AS172" s="171"/>
      <c r="AT172" s="12"/>
      <c r="AU172" s="12"/>
    </row>
    <row r="173" spans="2:47" s="6" customFormat="1">
      <c r="B173" s="63" t="s">
        <v>811</v>
      </c>
      <c r="C173" s="30" t="s">
        <v>2950</v>
      </c>
      <c r="D173" s="76" t="s">
        <v>860</v>
      </c>
      <c r="E173" s="63" t="s">
        <v>812</v>
      </c>
      <c r="F173" s="132">
        <v>46.552900000000001</v>
      </c>
      <c r="G173" s="132">
        <v>-72.758700000000005</v>
      </c>
      <c r="H173" s="30" t="s">
        <v>1040</v>
      </c>
      <c r="I173" s="30" t="s">
        <v>349</v>
      </c>
      <c r="J173" s="147" t="s">
        <v>813</v>
      </c>
      <c r="K173" s="79" t="s">
        <v>2283</v>
      </c>
      <c r="L173" s="271">
        <v>120</v>
      </c>
      <c r="M173" s="103">
        <v>2000</v>
      </c>
      <c r="N173" s="103">
        <v>2100</v>
      </c>
      <c r="O173" s="171"/>
      <c r="P173" s="64" t="s">
        <v>883</v>
      </c>
      <c r="Q173" s="79" t="s">
        <v>883</v>
      </c>
      <c r="R173" s="107">
        <v>4.9000000000000004</v>
      </c>
      <c r="S173" s="111">
        <v>0.65</v>
      </c>
      <c r="T173" s="142">
        <f t="shared" si="12"/>
        <v>3.1850000000000005</v>
      </c>
      <c r="U173" s="199">
        <f>System!$E$9</f>
        <v>0.75</v>
      </c>
      <c r="V173" s="207">
        <f t="shared" si="13"/>
        <v>32.192999999999998</v>
      </c>
      <c r="W173" s="42"/>
      <c r="X173" s="171"/>
      <c r="Y173" s="172"/>
      <c r="Z173" s="172"/>
      <c r="AA173" s="172"/>
      <c r="AB173" s="172"/>
      <c r="AC173" s="172"/>
      <c r="AD173" s="172"/>
      <c r="AE173" s="172"/>
      <c r="AF173" s="172"/>
      <c r="AG173" s="172"/>
      <c r="AH173" s="172"/>
      <c r="AI173" s="172"/>
      <c r="AJ173" s="172"/>
      <c r="AK173" s="172"/>
      <c r="AL173" s="172"/>
      <c r="AM173" s="114"/>
      <c r="AN173" s="172"/>
      <c r="AO173" s="172"/>
      <c r="AP173" s="172"/>
      <c r="AQ173" s="172"/>
      <c r="AR173" s="172"/>
      <c r="AS173" s="171"/>
      <c r="AT173" s="12"/>
      <c r="AU173" s="12"/>
    </row>
    <row r="174" spans="2:47" s="6" customFormat="1">
      <c r="B174" s="76" t="s">
        <v>869</v>
      </c>
      <c r="C174" s="30" t="s">
        <v>2812</v>
      </c>
      <c r="D174" s="76" t="s">
        <v>845</v>
      </c>
      <c r="E174" s="76" t="s">
        <v>1402</v>
      </c>
      <c r="F174" s="72">
        <v>45.2727</v>
      </c>
      <c r="G174" s="72">
        <v>-72.105400000000003</v>
      </c>
      <c r="H174" s="30" t="s">
        <v>1040</v>
      </c>
      <c r="I174" s="30" t="s">
        <v>349</v>
      </c>
      <c r="J174" s="147" t="s">
        <v>845</v>
      </c>
      <c r="K174" s="79" t="s">
        <v>2285</v>
      </c>
      <c r="L174" s="169">
        <v>120</v>
      </c>
      <c r="M174" s="103">
        <v>2000</v>
      </c>
      <c r="N174" s="103">
        <v>2100</v>
      </c>
      <c r="O174" s="171"/>
      <c r="P174" s="78" t="s">
        <v>883</v>
      </c>
      <c r="Q174" s="79" t="s">
        <v>883</v>
      </c>
      <c r="R174" s="108">
        <v>1.7</v>
      </c>
      <c r="S174" s="111">
        <v>0.65</v>
      </c>
      <c r="T174" s="142">
        <f t="shared" si="12"/>
        <v>1.105</v>
      </c>
      <c r="U174" s="199">
        <f>System!$E$9</f>
        <v>0.75</v>
      </c>
      <c r="V174" s="207">
        <f t="shared" si="13"/>
        <v>11.169</v>
      </c>
      <c r="W174" s="42"/>
      <c r="X174" s="171"/>
      <c r="Y174" s="172"/>
      <c r="Z174" s="172"/>
      <c r="AA174" s="172"/>
      <c r="AB174" s="172"/>
      <c r="AC174" s="172"/>
      <c r="AD174" s="172"/>
      <c r="AE174" s="172"/>
      <c r="AF174" s="172"/>
      <c r="AG174" s="172"/>
      <c r="AH174" s="172"/>
      <c r="AI174" s="172"/>
      <c r="AJ174" s="172"/>
      <c r="AK174" s="172"/>
      <c r="AL174" s="172"/>
      <c r="AM174" s="114"/>
      <c r="AN174" s="172"/>
      <c r="AO174" s="172"/>
      <c r="AP174" s="172"/>
      <c r="AQ174" s="172"/>
      <c r="AR174" s="172"/>
      <c r="AS174" s="171"/>
      <c r="AT174" s="12"/>
      <c r="AU174" s="12"/>
    </row>
    <row r="175" spans="2:47" s="6" customFormat="1">
      <c r="B175" s="76" t="s">
        <v>877</v>
      </c>
      <c r="C175" s="30" t="s">
        <v>2865</v>
      </c>
      <c r="D175" s="76" t="s">
        <v>845</v>
      </c>
      <c r="E175" s="76" t="s">
        <v>1402</v>
      </c>
      <c r="F175" s="72">
        <v>45.262999999999998</v>
      </c>
      <c r="G175" s="72">
        <v>-72.143500000000003</v>
      </c>
      <c r="H175" s="30" t="s">
        <v>1040</v>
      </c>
      <c r="I175" s="30" t="s">
        <v>349</v>
      </c>
      <c r="J175" s="147" t="s">
        <v>845</v>
      </c>
      <c r="K175" s="79" t="s">
        <v>2285</v>
      </c>
      <c r="L175" s="169">
        <v>120</v>
      </c>
      <c r="M175" s="103">
        <v>2000</v>
      </c>
      <c r="N175" s="103">
        <v>2100</v>
      </c>
      <c r="O175" s="171"/>
      <c r="P175" s="78" t="s">
        <v>883</v>
      </c>
      <c r="Q175" s="79" t="s">
        <v>883</v>
      </c>
      <c r="R175" s="108">
        <v>1.8</v>
      </c>
      <c r="S175" s="111">
        <v>0.65</v>
      </c>
      <c r="T175" s="142">
        <f t="shared" si="12"/>
        <v>1.1700000000000002</v>
      </c>
      <c r="U175" s="199">
        <f>System!$E$9</f>
        <v>0.75</v>
      </c>
      <c r="V175" s="207">
        <f t="shared" si="13"/>
        <v>11.826000000000002</v>
      </c>
      <c r="W175" s="42"/>
      <c r="X175" s="171"/>
      <c r="Y175" s="172"/>
      <c r="Z175" s="172"/>
      <c r="AA175" s="172"/>
      <c r="AB175" s="172"/>
      <c r="AC175" s="172"/>
      <c r="AD175" s="172"/>
      <c r="AE175" s="172"/>
      <c r="AF175" s="172"/>
      <c r="AG175" s="172"/>
      <c r="AH175" s="172"/>
      <c r="AI175" s="172"/>
      <c r="AJ175" s="172"/>
      <c r="AK175" s="172"/>
      <c r="AL175" s="172"/>
      <c r="AM175" s="114"/>
      <c r="AN175" s="172"/>
      <c r="AO175" s="172"/>
      <c r="AP175" s="172"/>
      <c r="AQ175" s="172"/>
      <c r="AR175" s="172"/>
      <c r="AS175" s="171"/>
      <c r="AT175" s="12"/>
      <c r="AU175" s="12"/>
    </row>
    <row r="176" spans="2:47" s="6" customFormat="1">
      <c r="B176" s="76" t="s">
        <v>851</v>
      </c>
      <c r="C176" s="30" t="s">
        <v>2912</v>
      </c>
      <c r="D176" s="76" t="s">
        <v>2164</v>
      </c>
      <c r="E176" s="76" t="s">
        <v>99</v>
      </c>
      <c r="F176" s="72">
        <v>45.341799999999999</v>
      </c>
      <c r="G176" s="72">
        <v>-71.993499999999997</v>
      </c>
      <c r="H176" s="30" t="s">
        <v>1040</v>
      </c>
      <c r="I176" s="30" t="s">
        <v>349</v>
      </c>
      <c r="J176" s="147" t="s">
        <v>1989</v>
      </c>
      <c r="K176" s="30" t="s">
        <v>2286</v>
      </c>
      <c r="L176" s="169">
        <v>120</v>
      </c>
      <c r="M176" s="103">
        <v>2000</v>
      </c>
      <c r="N176" s="103">
        <v>2100</v>
      </c>
      <c r="O176" s="171"/>
      <c r="P176" s="78" t="s">
        <v>883</v>
      </c>
      <c r="Q176" s="79" t="s">
        <v>883</v>
      </c>
      <c r="R176" s="108">
        <v>2.9</v>
      </c>
      <c r="S176" s="111">
        <v>0.65</v>
      </c>
      <c r="T176" s="142">
        <f t="shared" si="12"/>
        <v>1.885</v>
      </c>
      <c r="U176" s="199">
        <f>System!$E$9</f>
        <v>0.75</v>
      </c>
      <c r="V176" s="207">
        <f t="shared" si="13"/>
        <v>19.053000000000001</v>
      </c>
      <c r="W176" s="42"/>
      <c r="X176" s="171"/>
      <c r="Y176" s="172"/>
      <c r="Z176" s="172"/>
      <c r="AA176" s="172"/>
      <c r="AB176" s="172"/>
      <c r="AC176" s="172"/>
      <c r="AD176" s="172"/>
      <c r="AE176" s="172"/>
      <c r="AF176" s="172"/>
      <c r="AG176" s="172"/>
      <c r="AH176" s="172"/>
      <c r="AI176" s="172"/>
      <c r="AJ176" s="172"/>
      <c r="AK176" s="172"/>
      <c r="AL176" s="172"/>
      <c r="AM176" s="114"/>
      <c r="AN176" s="172"/>
      <c r="AO176" s="172"/>
      <c r="AP176" s="172"/>
      <c r="AQ176" s="172"/>
      <c r="AR176" s="172"/>
      <c r="AS176" s="171"/>
      <c r="AT176" s="12"/>
      <c r="AU176" s="12"/>
    </row>
    <row r="177" spans="2:47" s="6" customFormat="1" ht="20" customHeight="1">
      <c r="B177" s="76" t="s">
        <v>868</v>
      </c>
      <c r="C177" s="30" t="s">
        <v>2808</v>
      </c>
      <c r="D177" s="76" t="s">
        <v>2164</v>
      </c>
      <c r="E177" s="76" t="s">
        <v>99</v>
      </c>
      <c r="F177" s="72">
        <v>45.402299999999997</v>
      </c>
      <c r="G177" s="72">
        <v>-71.898399999999995</v>
      </c>
      <c r="H177" s="30" t="s">
        <v>1040</v>
      </c>
      <c r="I177" s="30" t="s">
        <v>349</v>
      </c>
      <c r="J177" s="147" t="s">
        <v>1990</v>
      </c>
      <c r="K177" s="79" t="s">
        <v>2287</v>
      </c>
      <c r="L177" s="169">
        <v>120</v>
      </c>
      <c r="M177" s="103">
        <v>2000</v>
      </c>
      <c r="N177" s="103">
        <v>2100</v>
      </c>
      <c r="O177" s="118"/>
      <c r="P177" s="78" t="s">
        <v>883</v>
      </c>
      <c r="Q177" s="79" t="s">
        <v>883</v>
      </c>
      <c r="R177" s="108">
        <v>2.2000000000000002</v>
      </c>
      <c r="S177" s="111">
        <v>0.65</v>
      </c>
      <c r="T177" s="142">
        <f t="shared" si="12"/>
        <v>1.4300000000000002</v>
      </c>
      <c r="U177" s="199">
        <f>System!$E$9</f>
        <v>0.75</v>
      </c>
      <c r="V177" s="207">
        <f t="shared" si="13"/>
        <v>14.454000000000001</v>
      </c>
      <c r="W177" s="42"/>
      <c r="X177" s="118"/>
      <c r="Y177" s="172"/>
      <c r="Z177" s="172"/>
      <c r="AA177" s="172"/>
      <c r="AB177" s="172"/>
      <c r="AC177" s="172"/>
      <c r="AD177" s="172"/>
      <c r="AE177" s="172"/>
      <c r="AF177" s="172"/>
      <c r="AG177" s="172"/>
      <c r="AH177" s="172"/>
      <c r="AI177" s="172"/>
      <c r="AJ177" s="172"/>
      <c r="AK177" s="172"/>
      <c r="AL177" s="172"/>
      <c r="AM177" s="114"/>
      <c r="AN177" s="172"/>
      <c r="AO177" s="172"/>
      <c r="AP177" s="172"/>
      <c r="AQ177" s="172"/>
      <c r="AR177" s="172"/>
      <c r="AS177" s="118"/>
      <c r="AT177" s="12"/>
      <c r="AU177" s="12"/>
    </row>
    <row r="178" spans="2:47" s="6" customFormat="1">
      <c r="B178" s="76" t="s">
        <v>848</v>
      </c>
      <c r="C178" s="30" t="s">
        <v>2886</v>
      </c>
      <c r="D178" s="76" t="s">
        <v>2164</v>
      </c>
      <c r="E178" s="76" t="s">
        <v>99</v>
      </c>
      <c r="F178" s="72">
        <v>45.3994</v>
      </c>
      <c r="G178" s="72">
        <v>-71.899600000000007</v>
      </c>
      <c r="H178" s="30" t="s">
        <v>1040</v>
      </c>
      <c r="I178" s="30" t="s">
        <v>349</v>
      </c>
      <c r="J178" s="147" t="s">
        <v>1990</v>
      </c>
      <c r="K178" s="79" t="s">
        <v>2287</v>
      </c>
      <c r="L178" s="169">
        <v>120</v>
      </c>
      <c r="M178" s="103">
        <v>2000</v>
      </c>
      <c r="N178" s="103">
        <v>2100</v>
      </c>
      <c r="O178" s="57"/>
      <c r="P178" s="78" t="s">
        <v>883</v>
      </c>
      <c r="Q178" s="79" t="s">
        <v>883</v>
      </c>
      <c r="R178" s="108">
        <v>1.6</v>
      </c>
      <c r="S178" s="111">
        <v>0.65</v>
      </c>
      <c r="T178" s="142">
        <f t="shared" si="12"/>
        <v>1.04</v>
      </c>
      <c r="U178" s="199">
        <f>System!$E$9</f>
        <v>0.75</v>
      </c>
      <c r="V178" s="207">
        <f t="shared" si="13"/>
        <v>10.512000000000002</v>
      </c>
      <c r="W178" s="42"/>
      <c r="X178" s="171"/>
      <c r="Y178" s="172"/>
      <c r="Z178" s="172"/>
      <c r="AA178" s="172"/>
      <c r="AB178" s="172"/>
      <c r="AC178" s="172"/>
      <c r="AD178" s="172"/>
      <c r="AE178" s="172"/>
      <c r="AF178" s="172"/>
      <c r="AG178" s="172"/>
      <c r="AH178" s="172"/>
      <c r="AI178" s="172"/>
      <c r="AJ178" s="172"/>
      <c r="AK178" s="172"/>
      <c r="AL178" s="172"/>
      <c r="AM178" s="114"/>
      <c r="AN178" s="172"/>
      <c r="AO178" s="172"/>
      <c r="AP178" s="172"/>
      <c r="AQ178" s="172"/>
      <c r="AR178" s="172"/>
      <c r="AS178" s="171"/>
      <c r="AT178" s="12"/>
      <c r="AU178" s="12"/>
    </row>
    <row r="179" spans="2:47" s="6" customFormat="1">
      <c r="B179" s="76" t="s">
        <v>863</v>
      </c>
      <c r="C179" s="30" t="s">
        <v>2957</v>
      </c>
      <c r="D179" s="76" t="s">
        <v>2164</v>
      </c>
      <c r="E179" s="76" t="s">
        <v>99</v>
      </c>
      <c r="F179" s="72">
        <v>45.661700000000003</v>
      </c>
      <c r="G179" s="72">
        <v>-71.4636</v>
      </c>
      <c r="H179" s="30" t="s">
        <v>1040</v>
      </c>
      <c r="I179" s="30" t="s">
        <v>349</v>
      </c>
      <c r="J179" s="147" t="s">
        <v>863</v>
      </c>
      <c r="K179" s="30" t="s">
        <v>2288</v>
      </c>
      <c r="L179" s="169">
        <v>120</v>
      </c>
      <c r="M179" s="103">
        <v>2000</v>
      </c>
      <c r="N179" s="103">
        <v>2100</v>
      </c>
      <c r="O179" s="118"/>
      <c r="P179" s="78" t="s">
        <v>883</v>
      </c>
      <c r="Q179" s="79" t="s">
        <v>883</v>
      </c>
      <c r="R179" s="108">
        <v>4.5</v>
      </c>
      <c r="S179" s="111">
        <v>0.65</v>
      </c>
      <c r="T179" s="142">
        <f t="shared" si="12"/>
        <v>2.9250000000000003</v>
      </c>
      <c r="U179" s="199">
        <f>System!$E$9</f>
        <v>0.75</v>
      </c>
      <c r="V179" s="207">
        <f t="shared" si="13"/>
        <v>29.565000000000001</v>
      </c>
      <c r="W179" s="42"/>
      <c r="X179" s="52"/>
      <c r="Y179" s="172"/>
      <c r="Z179" s="172"/>
      <c r="AA179" s="172"/>
      <c r="AB179" s="172"/>
      <c r="AC179" s="172"/>
      <c r="AD179" s="172"/>
      <c r="AE179" s="172"/>
      <c r="AF179" s="172"/>
      <c r="AG179" s="172"/>
      <c r="AH179" s="172"/>
      <c r="AI179" s="172"/>
      <c r="AJ179" s="172"/>
      <c r="AK179" s="172"/>
      <c r="AL179" s="172"/>
      <c r="AM179" s="114"/>
      <c r="AN179" s="172"/>
      <c r="AO179" s="172"/>
      <c r="AP179" s="172"/>
      <c r="AQ179" s="172"/>
      <c r="AR179" s="172"/>
      <c r="AS179" s="52"/>
      <c r="AT179" s="12"/>
      <c r="AU179" s="12"/>
    </row>
    <row r="180" spans="2:47" s="6" customFormat="1">
      <c r="B180" s="63" t="s">
        <v>773</v>
      </c>
      <c r="C180" s="30" t="s">
        <v>2859</v>
      </c>
      <c r="D180" s="86" t="s">
        <v>1897</v>
      </c>
      <c r="E180" s="63" t="s">
        <v>774</v>
      </c>
      <c r="F180" s="132">
        <v>53.003500000000003</v>
      </c>
      <c r="G180" s="132">
        <v>-78.793499999999995</v>
      </c>
      <c r="H180" s="30" t="s">
        <v>1014</v>
      </c>
      <c r="I180" s="30" t="s">
        <v>349</v>
      </c>
      <c r="J180" s="147" t="s">
        <v>774</v>
      </c>
      <c r="K180" s="79" t="s">
        <v>2289</v>
      </c>
      <c r="L180" s="271">
        <v>120</v>
      </c>
      <c r="M180" s="103">
        <v>2000</v>
      </c>
      <c r="N180" s="103">
        <v>2100</v>
      </c>
      <c r="O180" s="118"/>
      <c r="P180" s="64" t="s">
        <v>883</v>
      </c>
      <c r="Q180" s="79" t="s">
        <v>883</v>
      </c>
      <c r="R180" s="107">
        <v>1.1000000000000001</v>
      </c>
      <c r="S180" s="111">
        <v>0.65</v>
      </c>
      <c r="T180" s="142">
        <f t="shared" si="12"/>
        <v>0.71500000000000008</v>
      </c>
      <c r="U180" s="199">
        <f>System!$E$9</f>
        <v>0.75</v>
      </c>
      <c r="V180" s="207">
        <f t="shared" si="13"/>
        <v>7.2270000000000003</v>
      </c>
      <c r="W180" s="42"/>
      <c r="X180" s="118"/>
      <c r="Y180" s="172"/>
      <c r="Z180" s="172"/>
      <c r="AA180" s="172"/>
      <c r="AB180" s="172"/>
      <c r="AC180" s="172"/>
      <c r="AD180" s="172"/>
      <c r="AE180" s="172"/>
      <c r="AF180" s="172"/>
      <c r="AG180" s="172"/>
      <c r="AH180" s="172"/>
      <c r="AI180" s="172"/>
      <c r="AJ180" s="172"/>
      <c r="AK180" s="172"/>
      <c r="AL180" s="172"/>
      <c r="AM180" s="114"/>
      <c r="AN180" s="172"/>
      <c r="AO180" s="172"/>
      <c r="AP180" s="172"/>
      <c r="AQ180" s="172"/>
      <c r="AR180" s="172"/>
      <c r="AS180" s="118"/>
      <c r="AT180" s="12" t="s">
        <v>919</v>
      </c>
      <c r="AU180" s="12"/>
    </row>
    <row r="181" spans="2:47" s="6" customFormat="1">
      <c r="B181" s="76" t="s">
        <v>855</v>
      </c>
      <c r="C181" s="30" t="s">
        <v>2924</v>
      </c>
      <c r="D181" s="76" t="s">
        <v>2161</v>
      </c>
      <c r="E181" s="76" t="s">
        <v>75</v>
      </c>
      <c r="F181" s="72">
        <v>45.558</v>
      </c>
      <c r="G181" s="72">
        <v>-72.0077</v>
      </c>
      <c r="H181" s="30" t="s">
        <v>1040</v>
      </c>
      <c r="I181" s="30" t="s">
        <v>349</v>
      </c>
      <c r="J181" s="147" t="s">
        <v>75</v>
      </c>
      <c r="K181" s="30" t="s">
        <v>2290</v>
      </c>
      <c r="L181" s="169">
        <v>120</v>
      </c>
      <c r="M181" s="103">
        <v>2000</v>
      </c>
      <c r="N181" s="103">
        <v>2100</v>
      </c>
      <c r="O181" s="57"/>
      <c r="P181" s="78" t="s">
        <v>883</v>
      </c>
      <c r="Q181" s="79" t="s">
        <v>883</v>
      </c>
      <c r="R181" s="108">
        <v>5.7</v>
      </c>
      <c r="S181" s="111">
        <v>0.65</v>
      </c>
      <c r="T181" s="142">
        <f t="shared" si="12"/>
        <v>3.7050000000000001</v>
      </c>
      <c r="U181" s="199">
        <f>System!$E$9</f>
        <v>0.75</v>
      </c>
      <c r="V181" s="207">
        <f t="shared" si="13"/>
        <v>37.448999999999998</v>
      </c>
      <c r="W181" s="42"/>
      <c r="X181" s="57"/>
      <c r="Y181" s="172"/>
      <c r="Z181" s="172"/>
      <c r="AA181" s="172"/>
      <c r="AB181" s="172"/>
      <c r="AC181" s="172"/>
      <c r="AD181" s="172"/>
      <c r="AE181" s="172"/>
      <c r="AF181" s="172"/>
      <c r="AG181" s="172"/>
      <c r="AH181" s="172"/>
      <c r="AI181" s="172"/>
      <c r="AJ181" s="172"/>
      <c r="AK181" s="172"/>
      <c r="AL181" s="172"/>
      <c r="AM181" s="114"/>
      <c r="AN181" s="172"/>
      <c r="AO181" s="172"/>
      <c r="AP181" s="172"/>
      <c r="AQ181" s="172"/>
      <c r="AR181" s="172"/>
      <c r="AS181" s="138"/>
      <c r="AT181" s="12"/>
      <c r="AU181" s="12"/>
    </row>
    <row r="182" spans="2:47" s="6" customFormat="1">
      <c r="B182" s="63" t="s">
        <v>2075</v>
      </c>
      <c r="C182" s="30" t="s">
        <v>2752</v>
      </c>
      <c r="D182" s="76" t="s">
        <v>3006</v>
      </c>
      <c r="E182" s="63" t="s">
        <v>760</v>
      </c>
      <c r="F182" s="132">
        <v>48.441699999999997</v>
      </c>
      <c r="G182" s="132">
        <v>-71.738900000000001</v>
      </c>
      <c r="H182" s="30" t="s">
        <v>1014</v>
      </c>
      <c r="I182" s="30" t="s">
        <v>349</v>
      </c>
      <c r="J182" s="147" t="s">
        <v>300</v>
      </c>
      <c r="K182" s="30" t="s">
        <v>2220</v>
      </c>
      <c r="L182" s="271">
        <v>230</v>
      </c>
      <c r="M182" s="64">
        <v>2020</v>
      </c>
      <c r="N182" s="64">
        <v>2040</v>
      </c>
      <c r="O182" s="171"/>
      <c r="P182" s="64" t="s">
        <v>908</v>
      </c>
      <c r="Q182" s="79" t="s">
        <v>907</v>
      </c>
      <c r="R182" s="107">
        <v>23.5</v>
      </c>
      <c r="S182" s="202">
        <v>0.36</v>
      </c>
      <c r="T182" s="203">
        <f t="shared" si="12"/>
        <v>8.4599999999999991</v>
      </c>
      <c r="U182" s="199">
        <f>System!$E$12</f>
        <v>0.35</v>
      </c>
      <c r="V182" s="207">
        <f t="shared" si="13"/>
        <v>72.050999999999988</v>
      </c>
      <c r="W182" s="42"/>
      <c r="X182" s="171"/>
      <c r="Y182" s="172"/>
      <c r="Z182" s="172"/>
      <c r="AA182" s="172"/>
      <c r="AB182" s="172"/>
      <c r="AC182" s="172"/>
      <c r="AD182" s="172"/>
      <c r="AE182" s="172"/>
      <c r="AF182" s="172"/>
      <c r="AG182" s="172"/>
      <c r="AH182" s="172"/>
      <c r="AI182" s="172"/>
      <c r="AJ182" s="172"/>
      <c r="AK182" s="172"/>
      <c r="AL182" s="172"/>
      <c r="AM182" s="114"/>
      <c r="AN182" s="172"/>
      <c r="AO182" s="172"/>
      <c r="AP182" s="172"/>
      <c r="AQ182" s="172"/>
      <c r="AR182" s="172"/>
      <c r="AS182" s="171"/>
      <c r="AT182" s="85"/>
      <c r="AU182" s="12"/>
    </row>
    <row r="183" spans="2:47" s="6" customFormat="1">
      <c r="B183" s="63" t="s">
        <v>108</v>
      </c>
      <c r="C183" s="30" t="s">
        <v>2741</v>
      </c>
      <c r="D183" s="76" t="s">
        <v>817</v>
      </c>
      <c r="E183" s="63" t="s">
        <v>108</v>
      </c>
      <c r="F183" s="267">
        <v>49.079440238776598</v>
      </c>
      <c r="G183" s="267">
        <v>-64.6273810870631</v>
      </c>
      <c r="H183" s="30" t="s">
        <v>1014</v>
      </c>
      <c r="I183" s="30" t="s">
        <v>349</v>
      </c>
      <c r="J183" s="147" t="s">
        <v>108</v>
      </c>
      <c r="K183" s="30" t="s">
        <v>2693</v>
      </c>
      <c r="L183" s="169">
        <v>161</v>
      </c>
      <c r="M183" s="89">
        <v>2007</v>
      </c>
      <c r="N183" s="89">
        <v>2027</v>
      </c>
      <c r="O183" s="171"/>
      <c r="P183" s="64" t="s">
        <v>908</v>
      </c>
      <c r="Q183" s="79" t="s">
        <v>907</v>
      </c>
      <c r="R183" s="107">
        <v>100.5</v>
      </c>
      <c r="S183" s="202">
        <v>0.36</v>
      </c>
      <c r="T183" s="203">
        <f t="shared" si="12"/>
        <v>36.18</v>
      </c>
      <c r="U183" s="199">
        <f>System!$E$12</f>
        <v>0.35</v>
      </c>
      <c r="V183" s="207">
        <f t="shared" si="13"/>
        <v>308.13299999999998</v>
      </c>
      <c r="W183" s="42"/>
      <c r="X183" s="57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14"/>
      <c r="AN183" s="172"/>
      <c r="AO183" s="172"/>
      <c r="AP183" s="172"/>
      <c r="AQ183" s="172"/>
      <c r="AR183" s="172"/>
      <c r="AS183" s="138"/>
      <c r="AT183" s="85"/>
      <c r="AU183" s="12"/>
    </row>
    <row r="184" spans="2:47" s="139" customFormat="1">
      <c r="B184" s="63" t="s">
        <v>128</v>
      </c>
      <c r="C184" s="30" t="s">
        <v>2843</v>
      </c>
      <c r="D184" s="84" t="s">
        <v>838</v>
      </c>
      <c r="E184" s="63" t="s">
        <v>129</v>
      </c>
      <c r="F184" s="72">
        <v>45.699399999999997</v>
      </c>
      <c r="G184" s="72">
        <v>-70.58</v>
      </c>
      <c r="H184" s="30" t="s">
        <v>1040</v>
      </c>
      <c r="I184" s="30" t="s">
        <v>349</v>
      </c>
      <c r="J184" s="147" t="s">
        <v>130</v>
      </c>
      <c r="K184" s="150" t="s">
        <v>2550</v>
      </c>
      <c r="L184" s="169">
        <v>120</v>
      </c>
      <c r="M184" s="89">
        <v>2014</v>
      </c>
      <c r="N184" s="89">
        <v>2034</v>
      </c>
      <c r="O184" s="171"/>
      <c r="P184" s="64" t="s">
        <v>908</v>
      </c>
      <c r="Q184" s="79" t="s">
        <v>907</v>
      </c>
      <c r="R184" s="107">
        <v>24.6</v>
      </c>
      <c r="S184" s="202">
        <v>0.36</v>
      </c>
      <c r="T184" s="203">
        <f t="shared" si="12"/>
        <v>8.8559999999999999</v>
      </c>
      <c r="U184" s="199">
        <f>System!$E$12</f>
        <v>0.35</v>
      </c>
      <c r="V184" s="207">
        <f t="shared" si="13"/>
        <v>75.423599999999993</v>
      </c>
      <c r="W184" s="42"/>
      <c r="X184" s="171"/>
      <c r="Y184" s="172"/>
      <c r="Z184" s="172"/>
      <c r="AA184" s="172"/>
      <c r="AB184" s="172"/>
      <c r="AC184" s="172"/>
      <c r="AD184" s="172"/>
      <c r="AE184" s="172"/>
      <c r="AF184" s="172"/>
      <c r="AG184" s="172"/>
      <c r="AH184" s="172"/>
      <c r="AI184" s="172"/>
      <c r="AJ184" s="172"/>
      <c r="AK184" s="172"/>
      <c r="AL184" s="172"/>
      <c r="AM184" s="114"/>
      <c r="AN184" s="172"/>
      <c r="AO184" s="172"/>
      <c r="AP184" s="172"/>
      <c r="AQ184" s="172"/>
      <c r="AR184" s="172"/>
      <c r="AS184" s="171"/>
      <c r="AT184" s="12"/>
      <c r="AU184" s="12"/>
    </row>
    <row r="185" spans="2:47" s="139" customFormat="1">
      <c r="B185" s="63" t="s">
        <v>137</v>
      </c>
      <c r="C185" s="30" t="s">
        <v>2861</v>
      </c>
      <c r="D185" s="104" t="s">
        <v>850</v>
      </c>
      <c r="E185" s="63" t="s">
        <v>137</v>
      </c>
      <c r="F185" s="72">
        <v>46.566800000000001</v>
      </c>
      <c r="G185" s="72">
        <v>-70.484899999999996</v>
      </c>
      <c r="H185" s="30" t="s">
        <v>1040</v>
      </c>
      <c r="I185" s="30" t="s">
        <v>349</v>
      </c>
      <c r="J185" s="147" t="s">
        <v>130</v>
      </c>
      <c r="K185" s="30" t="s">
        <v>2550</v>
      </c>
      <c r="L185" s="169">
        <v>120</v>
      </c>
      <c r="M185" s="89">
        <v>2013</v>
      </c>
      <c r="N185" s="89">
        <v>2033</v>
      </c>
      <c r="O185" s="171"/>
      <c r="P185" s="64" t="s">
        <v>908</v>
      </c>
      <c r="Q185" s="79" t="s">
        <v>907</v>
      </c>
      <c r="R185" s="107">
        <v>150</v>
      </c>
      <c r="S185" s="202">
        <v>0.36</v>
      </c>
      <c r="T185" s="203">
        <f t="shared" si="12"/>
        <v>54</v>
      </c>
      <c r="U185" s="199">
        <f>System!$E$12</f>
        <v>0.35</v>
      </c>
      <c r="V185" s="207">
        <f t="shared" si="13"/>
        <v>459.9</v>
      </c>
      <c r="W185" s="42"/>
      <c r="X185" s="57"/>
      <c r="Y185" s="172"/>
      <c r="Z185" s="172"/>
      <c r="AA185" s="172"/>
      <c r="AB185" s="172"/>
      <c r="AC185" s="172"/>
      <c r="AD185" s="172"/>
      <c r="AE185" s="172"/>
      <c r="AF185" s="172"/>
      <c r="AG185" s="172"/>
      <c r="AH185" s="172"/>
      <c r="AI185" s="172"/>
      <c r="AJ185" s="172"/>
      <c r="AK185" s="172"/>
      <c r="AL185" s="172"/>
      <c r="AM185" s="114"/>
      <c r="AN185" s="172"/>
      <c r="AO185" s="172"/>
      <c r="AP185" s="172"/>
      <c r="AQ185" s="172"/>
      <c r="AR185" s="172"/>
      <c r="AS185" s="138"/>
      <c r="AT185" s="12"/>
      <c r="AU185" s="12"/>
    </row>
    <row r="186" spans="2:47" s="6" customFormat="1">
      <c r="B186" s="63" t="s">
        <v>143</v>
      </c>
      <c r="C186" s="30" t="s">
        <v>2874</v>
      </c>
      <c r="D186" s="90" t="s">
        <v>891</v>
      </c>
      <c r="E186" s="63" t="s">
        <v>144</v>
      </c>
      <c r="F186" s="133">
        <v>46.196055999999999</v>
      </c>
      <c r="G186" s="133">
        <v>-71.087333000000001</v>
      </c>
      <c r="H186" s="30" t="s">
        <v>1040</v>
      </c>
      <c r="I186" s="30" t="s">
        <v>349</v>
      </c>
      <c r="J186" s="147" t="s">
        <v>130</v>
      </c>
      <c r="K186" s="30" t="s">
        <v>2550</v>
      </c>
      <c r="L186" s="169">
        <v>120</v>
      </c>
      <c r="M186" s="89">
        <v>2018</v>
      </c>
      <c r="N186" s="89">
        <v>2038</v>
      </c>
      <c r="O186" s="171"/>
      <c r="P186" s="64" t="s">
        <v>908</v>
      </c>
      <c r="Q186" s="79" t="s">
        <v>907</v>
      </c>
      <c r="R186" s="107">
        <v>147.19999999999999</v>
      </c>
      <c r="S186" s="202">
        <v>0.36</v>
      </c>
      <c r="T186" s="203">
        <f t="shared" si="12"/>
        <v>52.991999999999997</v>
      </c>
      <c r="U186" s="199">
        <f>System!$E$12</f>
        <v>0.35</v>
      </c>
      <c r="V186" s="207">
        <f t="shared" si="13"/>
        <v>451.3152</v>
      </c>
      <c r="W186" s="42"/>
      <c r="X186" s="171"/>
      <c r="Y186" s="172"/>
      <c r="Z186" s="172"/>
      <c r="AA186" s="172"/>
      <c r="AB186" s="172"/>
      <c r="AC186" s="172"/>
      <c r="AD186" s="172"/>
      <c r="AE186" s="172"/>
      <c r="AF186" s="172"/>
      <c r="AG186" s="172"/>
      <c r="AH186" s="172"/>
      <c r="AI186" s="172"/>
      <c r="AJ186" s="172"/>
      <c r="AK186" s="172"/>
      <c r="AL186" s="172"/>
      <c r="AM186" s="114"/>
      <c r="AN186" s="172"/>
      <c r="AO186" s="172"/>
      <c r="AP186" s="172"/>
      <c r="AQ186" s="172"/>
      <c r="AR186" s="172"/>
      <c r="AS186" s="171"/>
      <c r="AT186" s="12"/>
      <c r="AU186" s="12"/>
    </row>
    <row r="187" spans="2:47" s="6" customFormat="1">
      <c r="B187" s="63" t="s">
        <v>129</v>
      </c>
      <c r="C187" s="30" t="s">
        <v>2941</v>
      </c>
      <c r="D187" s="76" t="s">
        <v>895</v>
      </c>
      <c r="E187" s="63" t="s">
        <v>129</v>
      </c>
      <c r="F187" s="132">
        <v>45.674599999999998</v>
      </c>
      <c r="G187" s="132">
        <v>-70.575100000000006</v>
      </c>
      <c r="H187" s="30" t="s">
        <v>1040</v>
      </c>
      <c r="I187" s="30" t="s">
        <v>349</v>
      </c>
      <c r="J187" s="147" t="s">
        <v>130</v>
      </c>
      <c r="K187" s="30" t="s">
        <v>2550</v>
      </c>
      <c r="L187" s="169">
        <v>120</v>
      </c>
      <c r="M187" s="89">
        <v>2012</v>
      </c>
      <c r="N187" s="89">
        <v>2032</v>
      </c>
      <c r="O187" s="171"/>
      <c r="P187" s="64" t="s">
        <v>908</v>
      </c>
      <c r="Q187" s="79" t="s">
        <v>907</v>
      </c>
      <c r="R187" s="107">
        <v>80</v>
      </c>
      <c r="S187" s="202">
        <v>0.36</v>
      </c>
      <c r="T187" s="203">
        <f t="shared" si="12"/>
        <v>28.799999999999997</v>
      </c>
      <c r="U187" s="199">
        <f>System!$E$12</f>
        <v>0.35</v>
      </c>
      <c r="V187" s="207">
        <f t="shared" si="13"/>
        <v>245.28</v>
      </c>
      <c r="W187" s="42"/>
      <c r="X187" s="171"/>
      <c r="Y187" s="172"/>
      <c r="Z187" s="172"/>
      <c r="AA187" s="172"/>
      <c r="AB187" s="172"/>
      <c r="AC187" s="172"/>
      <c r="AD187" s="172"/>
      <c r="AE187" s="172"/>
      <c r="AF187" s="172"/>
      <c r="AG187" s="172"/>
      <c r="AH187" s="172"/>
      <c r="AI187" s="172"/>
      <c r="AJ187" s="172"/>
      <c r="AK187" s="172"/>
      <c r="AL187" s="172"/>
      <c r="AM187" s="114"/>
      <c r="AN187" s="172"/>
      <c r="AO187" s="172"/>
      <c r="AP187" s="172"/>
      <c r="AQ187" s="172"/>
      <c r="AR187" s="172"/>
      <c r="AS187" s="171"/>
      <c r="AT187" s="12"/>
      <c r="AU187" s="12"/>
    </row>
    <row r="188" spans="2:47" s="6" customFormat="1">
      <c r="B188" s="63" t="s">
        <v>117</v>
      </c>
      <c r="C188" s="30" t="s">
        <v>2792</v>
      </c>
      <c r="D188" s="76" t="s">
        <v>827</v>
      </c>
      <c r="E188" s="63" t="s">
        <v>118</v>
      </c>
      <c r="F188" s="72">
        <v>46.105899999999998</v>
      </c>
      <c r="G188" s="72">
        <v>-71.683899999999994</v>
      </c>
      <c r="H188" s="30" t="s">
        <v>1040</v>
      </c>
      <c r="I188" s="30" t="s">
        <v>349</v>
      </c>
      <c r="J188" s="147" t="s">
        <v>119</v>
      </c>
      <c r="K188" s="30" t="s">
        <v>2224</v>
      </c>
      <c r="L188" s="169">
        <v>120</v>
      </c>
      <c r="M188" s="89">
        <v>2013</v>
      </c>
      <c r="N188" s="89">
        <v>2033</v>
      </c>
      <c r="O188" s="171"/>
      <c r="P188" s="64" t="s">
        <v>908</v>
      </c>
      <c r="Q188" s="79" t="s">
        <v>907</v>
      </c>
      <c r="R188" s="107">
        <v>100</v>
      </c>
      <c r="S188" s="202">
        <v>0.36</v>
      </c>
      <c r="T188" s="203">
        <f t="shared" si="12"/>
        <v>36</v>
      </c>
      <c r="U188" s="199">
        <f>System!$E$12</f>
        <v>0.35</v>
      </c>
      <c r="V188" s="207">
        <f t="shared" si="13"/>
        <v>306.60000000000002</v>
      </c>
      <c r="W188" s="42"/>
      <c r="X188" s="171"/>
      <c r="Y188" s="172"/>
      <c r="Z188" s="172"/>
      <c r="AA188" s="172"/>
      <c r="AB188" s="172"/>
      <c r="AC188" s="172"/>
      <c r="AD188" s="172"/>
      <c r="AE188" s="172"/>
      <c r="AF188" s="172"/>
      <c r="AG188" s="172"/>
      <c r="AH188" s="172"/>
      <c r="AI188" s="172"/>
      <c r="AJ188" s="172"/>
      <c r="AK188" s="172"/>
      <c r="AL188" s="172"/>
      <c r="AM188" s="114"/>
      <c r="AN188" s="172"/>
      <c r="AO188" s="172"/>
      <c r="AP188" s="172"/>
      <c r="AQ188" s="172"/>
      <c r="AR188" s="172"/>
      <c r="AS188" s="171"/>
      <c r="AT188" s="12"/>
      <c r="AU188" s="12"/>
    </row>
    <row r="189" spans="2:47" s="6" customFormat="1">
      <c r="B189" s="63" t="s">
        <v>112</v>
      </c>
      <c r="C189" s="30" t="s">
        <v>2763</v>
      </c>
      <c r="D189" s="90" t="s">
        <v>817</v>
      </c>
      <c r="E189" s="63" t="s">
        <v>112</v>
      </c>
      <c r="F189" s="133">
        <v>48.168582999999998</v>
      </c>
      <c r="G189" s="133">
        <v>-66.114000000000004</v>
      </c>
      <c r="H189" s="30" t="s">
        <v>1014</v>
      </c>
      <c r="I189" s="30" t="s">
        <v>349</v>
      </c>
      <c r="J189" s="147" t="s">
        <v>112</v>
      </c>
      <c r="K189" s="150" t="s">
        <v>2175</v>
      </c>
      <c r="L189" s="147">
        <v>230</v>
      </c>
      <c r="M189" s="89">
        <v>2008</v>
      </c>
      <c r="N189" s="89">
        <v>2028</v>
      </c>
      <c r="O189" s="118"/>
      <c r="P189" s="64" t="s">
        <v>908</v>
      </c>
      <c r="Q189" s="79" t="s">
        <v>907</v>
      </c>
      <c r="R189" s="107">
        <v>109.5</v>
      </c>
      <c r="S189" s="202">
        <v>0.36</v>
      </c>
      <c r="T189" s="203">
        <f t="shared" ref="T189:T220" si="14">R189*S189</f>
        <v>39.42</v>
      </c>
      <c r="U189" s="199">
        <f>System!$E$12</f>
        <v>0.35</v>
      </c>
      <c r="V189" s="207">
        <f t="shared" si="13"/>
        <v>335.72699999999998</v>
      </c>
      <c r="W189" s="42"/>
      <c r="X189" s="171"/>
      <c r="Y189" s="172"/>
      <c r="Z189" s="172"/>
      <c r="AA189" s="172"/>
      <c r="AB189" s="172"/>
      <c r="AC189" s="172"/>
      <c r="AD189" s="172"/>
      <c r="AE189" s="172"/>
      <c r="AF189" s="172"/>
      <c r="AG189" s="172"/>
      <c r="AH189" s="172"/>
      <c r="AI189" s="172"/>
      <c r="AJ189" s="172"/>
      <c r="AK189" s="172"/>
      <c r="AL189" s="172"/>
      <c r="AM189" s="114"/>
      <c r="AN189" s="172"/>
      <c r="AO189" s="172"/>
      <c r="AP189" s="172"/>
      <c r="AQ189" s="172"/>
      <c r="AR189" s="172"/>
      <c r="AS189" s="171"/>
      <c r="AT189" s="85"/>
      <c r="AU189" s="12"/>
    </row>
    <row r="190" spans="2:47" s="6" customFormat="1">
      <c r="B190" s="63" t="s">
        <v>150</v>
      </c>
      <c r="C190" s="30" t="s">
        <v>2881</v>
      </c>
      <c r="D190" s="76" t="s">
        <v>888</v>
      </c>
      <c r="E190" s="63" t="s">
        <v>150</v>
      </c>
      <c r="F190" s="132">
        <v>48.1999</v>
      </c>
      <c r="G190" s="132">
        <v>-65.7166</v>
      </c>
      <c r="H190" s="30" t="s">
        <v>1014</v>
      </c>
      <c r="I190" s="30" t="s">
        <v>349</v>
      </c>
      <c r="J190" s="147" t="s">
        <v>113</v>
      </c>
      <c r="K190" s="30" t="s">
        <v>2230</v>
      </c>
      <c r="L190" s="169">
        <v>230</v>
      </c>
      <c r="M190" s="89">
        <v>2013</v>
      </c>
      <c r="N190" s="89">
        <v>2033</v>
      </c>
      <c r="O190" s="171"/>
      <c r="P190" s="64" t="s">
        <v>908</v>
      </c>
      <c r="Q190" s="79" t="s">
        <v>907</v>
      </c>
      <c r="R190" s="107">
        <v>67.8</v>
      </c>
      <c r="S190" s="202">
        <v>0.36</v>
      </c>
      <c r="T190" s="203">
        <f t="shared" si="14"/>
        <v>24.407999999999998</v>
      </c>
      <c r="U190" s="199">
        <f>System!$E$12</f>
        <v>0.35</v>
      </c>
      <c r="V190" s="207">
        <f t="shared" si="13"/>
        <v>207.87479999999999</v>
      </c>
      <c r="W190" s="42"/>
      <c r="X190" s="171"/>
      <c r="Y190" s="172"/>
      <c r="Z190" s="172"/>
      <c r="AA190" s="172"/>
      <c r="AB190" s="172"/>
      <c r="AC190" s="172"/>
      <c r="AD190" s="172"/>
      <c r="AE190" s="172"/>
      <c r="AF190" s="172"/>
      <c r="AG190" s="172"/>
      <c r="AH190" s="172"/>
      <c r="AI190" s="172"/>
      <c r="AJ190" s="172"/>
      <c r="AK190" s="172"/>
      <c r="AL190" s="172"/>
      <c r="AM190" s="114"/>
      <c r="AN190" s="172"/>
      <c r="AO190" s="172"/>
      <c r="AP190" s="172"/>
      <c r="AQ190" s="172"/>
      <c r="AR190" s="172"/>
      <c r="AS190" s="171"/>
      <c r="AT190" s="12"/>
      <c r="AU190" s="12"/>
    </row>
    <row r="191" spans="2:47" s="6" customFormat="1">
      <c r="B191" s="63" t="s">
        <v>161</v>
      </c>
      <c r="C191" s="30" t="s">
        <v>2954</v>
      </c>
      <c r="D191" s="76" t="s">
        <v>947</v>
      </c>
      <c r="E191" s="63" t="s">
        <v>162</v>
      </c>
      <c r="F191" s="132">
        <v>48.3172</v>
      </c>
      <c r="G191" s="132">
        <v>-67.140799999999999</v>
      </c>
      <c r="H191" s="30" t="s">
        <v>1014</v>
      </c>
      <c r="I191" s="30" t="s">
        <v>349</v>
      </c>
      <c r="J191" s="147" t="s">
        <v>162</v>
      </c>
      <c r="K191" s="30" t="s">
        <v>2231</v>
      </c>
      <c r="L191" s="169">
        <v>120</v>
      </c>
      <c r="M191" s="89">
        <v>2014</v>
      </c>
      <c r="N191" s="89">
        <v>2034</v>
      </c>
      <c r="O191" s="118"/>
      <c r="P191" s="64" t="s">
        <v>908</v>
      </c>
      <c r="Q191" s="79" t="s">
        <v>907</v>
      </c>
      <c r="R191" s="107">
        <v>101.1</v>
      </c>
      <c r="S191" s="202">
        <v>0.36</v>
      </c>
      <c r="T191" s="203">
        <f t="shared" si="14"/>
        <v>36.395999999999994</v>
      </c>
      <c r="U191" s="199">
        <f>System!$E$12</f>
        <v>0.35</v>
      </c>
      <c r="V191" s="207">
        <f t="shared" si="13"/>
        <v>309.9726</v>
      </c>
      <c r="W191" s="42"/>
      <c r="X191" s="118"/>
      <c r="Y191" s="172"/>
      <c r="Z191" s="172"/>
      <c r="AA191" s="172"/>
      <c r="AB191" s="172"/>
      <c r="AC191" s="172"/>
      <c r="AD191" s="172"/>
      <c r="AE191" s="172"/>
      <c r="AF191" s="172"/>
      <c r="AG191" s="172"/>
      <c r="AH191" s="172"/>
      <c r="AI191" s="172"/>
      <c r="AJ191" s="172"/>
      <c r="AK191" s="172"/>
      <c r="AL191" s="172"/>
      <c r="AM191" s="114"/>
      <c r="AN191" s="172"/>
      <c r="AO191" s="172"/>
      <c r="AP191" s="172"/>
      <c r="AQ191" s="172"/>
      <c r="AR191" s="172"/>
      <c r="AS191" s="118"/>
      <c r="AT191" s="12"/>
      <c r="AU191" s="12"/>
    </row>
    <row r="192" spans="2:47" s="6" customFormat="1">
      <c r="B192" s="63" t="s">
        <v>142</v>
      </c>
      <c r="C192" s="30" t="s">
        <v>2873</v>
      </c>
      <c r="D192" s="90" t="s">
        <v>890</v>
      </c>
      <c r="E192" s="63" t="s">
        <v>139</v>
      </c>
      <c r="F192" s="132">
        <v>48.972000000000001</v>
      </c>
      <c r="G192" s="132">
        <v>-65.379599999999996</v>
      </c>
      <c r="H192" s="30" t="s">
        <v>1014</v>
      </c>
      <c r="I192" s="30" t="s">
        <v>349</v>
      </c>
      <c r="J192" s="147" t="s">
        <v>140</v>
      </c>
      <c r="K192" s="79" t="s">
        <v>2238</v>
      </c>
      <c r="L192" s="169">
        <v>161</v>
      </c>
      <c r="M192" s="89">
        <v>2015</v>
      </c>
      <c r="N192" s="89">
        <v>2035</v>
      </c>
      <c r="O192" s="171"/>
      <c r="P192" s="64" t="s">
        <v>908</v>
      </c>
      <c r="Q192" s="79" t="s">
        <v>907</v>
      </c>
      <c r="R192" s="107">
        <v>74</v>
      </c>
      <c r="S192" s="202">
        <v>0.36</v>
      </c>
      <c r="T192" s="203">
        <f t="shared" si="14"/>
        <v>26.64</v>
      </c>
      <c r="U192" s="199">
        <f>System!$E$12</f>
        <v>0.35</v>
      </c>
      <c r="V192" s="207">
        <f t="shared" si="13"/>
        <v>226.88399999999996</v>
      </c>
      <c r="W192" s="42"/>
      <c r="X192" s="171"/>
      <c r="Y192" s="172"/>
      <c r="Z192" s="172"/>
      <c r="AA192" s="172"/>
      <c r="AB192" s="172"/>
      <c r="AC192" s="172"/>
      <c r="AD192" s="172"/>
      <c r="AE192" s="172"/>
      <c r="AF192" s="172"/>
      <c r="AG192" s="172"/>
      <c r="AH192" s="172"/>
      <c r="AI192" s="172"/>
      <c r="AJ192" s="172"/>
      <c r="AK192" s="172"/>
      <c r="AL192" s="172"/>
      <c r="AM192" s="114"/>
      <c r="AN192" s="172"/>
      <c r="AO192" s="172"/>
      <c r="AP192" s="172"/>
      <c r="AQ192" s="172"/>
      <c r="AR192" s="172"/>
      <c r="AS192" s="171"/>
      <c r="AT192" s="12"/>
      <c r="AU192" s="12"/>
    </row>
    <row r="193" spans="2:47" s="6" customFormat="1">
      <c r="B193" s="63" t="s">
        <v>122</v>
      </c>
      <c r="C193" s="30" t="s">
        <v>2813</v>
      </c>
      <c r="D193" s="90" t="s">
        <v>817</v>
      </c>
      <c r="E193" s="63" t="s">
        <v>123</v>
      </c>
      <c r="F193" s="132">
        <v>49.180999999999997</v>
      </c>
      <c r="G193" s="132">
        <v>-65.461500000000001</v>
      </c>
      <c r="H193" s="30" t="s">
        <v>1014</v>
      </c>
      <c r="I193" s="30" t="s">
        <v>349</v>
      </c>
      <c r="J193" s="147" t="s">
        <v>123</v>
      </c>
      <c r="K193" s="164" t="s">
        <v>2534</v>
      </c>
      <c r="L193" s="169">
        <v>230</v>
      </c>
      <c r="M193" s="89">
        <v>2011</v>
      </c>
      <c r="N193" s="89">
        <v>2031</v>
      </c>
      <c r="O193" s="171"/>
      <c r="P193" s="64" t="s">
        <v>908</v>
      </c>
      <c r="Q193" s="79" t="s">
        <v>907</v>
      </c>
      <c r="R193" s="107">
        <v>211.5</v>
      </c>
      <c r="S193" s="202">
        <v>0.36</v>
      </c>
      <c r="T193" s="203">
        <f t="shared" si="14"/>
        <v>76.14</v>
      </c>
      <c r="U193" s="199">
        <f>System!$E$12</f>
        <v>0.35</v>
      </c>
      <c r="V193" s="207">
        <f t="shared" si="13"/>
        <v>648.45899999999995</v>
      </c>
      <c r="W193" s="42"/>
      <c r="X193" s="171"/>
      <c r="Y193" s="172"/>
      <c r="Z193" s="172"/>
      <c r="AA193" s="172"/>
      <c r="AB193" s="172"/>
      <c r="AC193" s="172"/>
      <c r="AD193" s="172"/>
      <c r="AE193" s="172"/>
      <c r="AF193" s="172"/>
      <c r="AG193" s="172"/>
      <c r="AH193" s="172"/>
      <c r="AI193" s="172"/>
      <c r="AJ193" s="172"/>
      <c r="AK193" s="172"/>
      <c r="AL193" s="172"/>
      <c r="AM193" s="114"/>
      <c r="AN193" s="172"/>
      <c r="AO193" s="172"/>
      <c r="AP193" s="172"/>
      <c r="AQ193" s="172"/>
      <c r="AR193" s="172"/>
      <c r="AS193" s="171"/>
      <c r="AT193" s="12"/>
      <c r="AU193" s="12"/>
    </row>
    <row r="194" spans="2:47" s="6" customFormat="1">
      <c r="B194" s="63" t="s">
        <v>114</v>
      </c>
      <c r="C194" s="30" t="s">
        <v>2790</v>
      </c>
      <c r="D194" s="76" t="s">
        <v>2158</v>
      </c>
      <c r="E194" s="63" t="s">
        <v>115</v>
      </c>
      <c r="F194" s="72">
        <v>47.300600000000003</v>
      </c>
      <c r="G194" s="72">
        <v>-70.881</v>
      </c>
      <c r="H194" s="30" t="s">
        <v>1040</v>
      </c>
      <c r="I194" s="30" t="s">
        <v>349</v>
      </c>
      <c r="J194" s="147" t="s">
        <v>116</v>
      </c>
      <c r="K194" s="79" t="s">
        <v>2602</v>
      </c>
      <c r="L194" s="169">
        <v>315</v>
      </c>
      <c r="M194" s="89">
        <v>2015</v>
      </c>
      <c r="N194" s="89">
        <v>2035</v>
      </c>
      <c r="O194" s="171"/>
      <c r="P194" s="64" t="s">
        <v>908</v>
      </c>
      <c r="Q194" s="79" t="s">
        <v>907</v>
      </c>
      <c r="R194" s="107">
        <v>23.5</v>
      </c>
      <c r="S194" s="202">
        <v>0.36</v>
      </c>
      <c r="T194" s="203">
        <f t="shared" si="14"/>
        <v>8.4599999999999991</v>
      </c>
      <c r="U194" s="199">
        <f>System!$E$12</f>
        <v>0.35</v>
      </c>
      <c r="V194" s="207">
        <f t="shared" si="13"/>
        <v>72.050999999999988</v>
      </c>
      <c r="W194" s="42"/>
      <c r="X194" s="171"/>
      <c r="Y194" s="172"/>
      <c r="Z194" s="172"/>
      <c r="AA194" s="172"/>
      <c r="AB194" s="172"/>
      <c r="AC194" s="172"/>
      <c r="AD194" s="172"/>
      <c r="AE194" s="172"/>
      <c r="AF194" s="172"/>
      <c r="AG194" s="172"/>
      <c r="AH194" s="172"/>
      <c r="AI194" s="172"/>
      <c r="AJ194" s="172"/>
      <c r="AK194" s="172"/>
      <c r="AL194" s="172"/>
      <c r="AM194" s="114"/>
      <c r="AN194" s="172"/>
      <c r="AO194" s="172"/>
      <c r="AP194" s="172"/>
      <c r="AQ194" s="172"/>
      <c r="AR194" s="172"/>
      <c r="AS194" s="171"/>
      <c r="AT194" s="12"/>
      <c r="AU194" s="12"/>
    </row>
    <row r="195" spans="2:47" s="6" customFormat="1">
      <c r="B195" s="63" t="s">
        <v>152</v>
      </c>
      <c r="C195" s="30" t="s">
        <v>2907</v>
      </c>
      <c r="D195" s="76" t="s">
        <v>850</v>
      </c>
      <c r="E195" s="63" t="s">
        <v>153</v>
      </c>
      <c r="F195" s="132">
        <v>47.974499999999999</v>
      </c>
      <c r="G195" s="132">
        <v>-71.099599999999995</v>
      </c>
      <c r="H195" s="30" t="s">
        <v>1014</v>
      </c>
      <c r="I195" s="30" t="s">
        <v>349</v>
      </c>
      <c r="J195" s="147" t="s">
        <v>116</v>
      </c>
      <c r="K195" s="79" t="s">
        <v>2602</v>
      </c>
      <c r="L195" s="169">
        <v>345</v>
      </c>
      <c r="M195" s="89">
        <v>2014</v>
      </c>
      <c r="N195" s="89">
        <v>2034</v>
      </c>
      <c r="O195" s="171"/>
      <c r="P195" s="64" t="s">
        <v>908</v>
      </c>
      <c r="Q195" s="79" t="s">
        <v>907</v>
      </c>
      <c r="R195" s="107">
        <v>350</v>
      </c>
      <c r="S195" s="202">
        <v>0.36</v>
      </c>
      <c r="T195" s="203">
        <f t="shared" si="14"/>
        <v>126</v>
      </c>
      <c r="U195" s="199">
        <f>System!$E$12</f>
        <v>0.35</v>
      </c>
      <c r="V195" s="207">
        <f t="shared" si="13"/>
        <v>1073.0999999999997</v>
      </c>
      <c r="W195" s="42"/>
      <c r="X195" s="171"/>
      <c r="Y195" s="172"/>
      <c r="Z195" s="172"/>
      <c r="AA195" s="172"/>
      <c r="AB195" s="172"/>
      <c r="AC195" s="172"/>
      <c r="AD195" s="172"/>
      <c r="AE195" s="172"/>
      <c r="AF195" s="172"/>
      <c r="AG195" s="172"/>
      <c r="AH195" s="172"/>
      <c r="AI195" s="172"/>
      <c r="AJ195" s="172"/>
      <c r="AK195" s="172"/>
      <c r="AL195" s="172"/>
      <c r="AM195" s="114"/>
      <c r="AN195" s="172"/>
      <c r="AO195" s="172"/>
      <c r="AP195" s="172"/>
      <c r="AQ195" s="172"/>
      <c r="AR195" s="172"/>
      <c r="AS195" s="171"/>
      <c r="AT195" s="12"/>
      <c r="AU195" s="12"/>
    </row>
    <row r="196" spans="2:47" s="6" customFormat="1">
      <c r="B196" s="63" t="s">
        <v>2114</v>
      </c>
      <c r="C196" s="30" t="s">
        <v>2844</v>
      </c>
      <c r="D196" s="84" t="s">
        <v>839</v>
      </c>
      <c r="E196" s="63" t="s">
        <v>132</v>
      </c>
      <c r="F196" s="132">
        <v>49.067300000000003</v>
      </c>
      <c r="G196" s="132">
        <v>-66.757300000000001</v>
      </c>
      <c r="H196" s="30" t="s">
        <v>1014</v>
      </c>
      <c r="I196" s="30" t="s">
        <v>349</v>
      </c>
      <c r="J196" s="147" t="s">
        <v>1868</v>
      </c>
      <c r="K196" s="79" t="s">
        <v>2525</v>
      </c>
      <c r="L196" s="169">
        <v>230</v>
      </c>
      <c r="M196" s="89">
        <v>1999</v>
      </c>
      <c r="N196" s="89">
        <v>2019</v>
      </c>
      <c r="O196" s="171"/>
      <c r="P196" s="64" t="s">
        <v>908</v>
      </c>
      <c r="Q196" s="79" t="s">
        <v>907</v>
      </c>
      <c r="R196" s="107">
        <v>57</v>
      </c>
      <c r="S196" s="202">
        <v>0.36</v>
      </c>
      <c r="T196" s="203">
        <f t="shared" si="14"/>
        <v>20.52</v>
      </c>
      <c r="U196" s="199">
        <f>System!$E$12</f>
        <v>0.35</v>
      </c>
      <c r="V196" s="207">
        <f t="shared" si="13"/>
        <v>174.76199999999997</v>
      </c>
      <c r="W196" s="42"/>
      <c r="X196" s="171"/>
      <c r="Y196" s="172"/>
      <c r="Z196" s="172"/>
      <c r="AA196" s="172"/>
      <c r="AB196" s="172"/>
      <c r="AC196" s="172"/>
      <c r="AD196" s="172"/>
      <c r="AE196" s="172"/>
      <c r="AF196" s="172"/>
      <c r="AG196" s="172"/>
      <c r="AH196" s="172"/>
      <c r="AI196" s="172"/>
      <c r="AJ196" s="172"/>
      <c r="AK196" s="172"/>
      <c r="AL196" s="172"/>
      <c r="AM196" s="114"/>
      <c r="AN196" s="172"/>
      <c r="AO196" s="172"/>
      <c r="AP196" s="172"/>
      <c r="AQ196" s="172"/>
      <c r="AR196" s="172"/>
      <c r="AS196" s="171"/>
      <c r="AT196" s="85"/>
      <c r="AU196" s="12"/>
    </row>
    <row r="197" spans="2:47" s="6" customFormat="1">
      <c r="B197" s="63" t="s">
        <v>2115</v>
      </c>
      <c r="C197" s="30" t="s">
        <v>2845</v>
      </c>
      <c r="D197" s="84" t="s">
        <v>888</v>
      </c>
      <c r="E197" s="63" t="s">
        <v>131</v>
      </c>
      <c r="F197" s="132">
        <v>48.781599999999997</v>
      </c>
      <c r="G197" s="132">
        <v>-67.609700000000004</v>
      </c>
      <c r="H197" s="30" t="s">
        <v>1014</v>
      </c>
      <c r="I197" s="30" t="s">
        <v>349</v>
      </c>
      <c r="J197" s="147" t="s">
        <v>1228</v>
      </c>
      <c r="K197" s="79" t="s">
        <v>2526</v>
      </c>
      <c r="L197" s="169">
        <v>230</v>
      </c>
      <c r="M197" s="89">
        <v>1999</v>
      </c>
      <c r="N197" s="89">
        <v>2019</v>
      </c>
      <c r="O197" s="171"/>
      <c r="P197" s="64" t="s">
        <v>908</v>
      </c>
      <c r="Q197" s="79" t="s">
        <v>907</v>
      </c>
      <c r="R197" s="107">
        <v>43</v>
      </c>
      <c r="S197" s="202">
        <v>0.36</v>
      </c>
      <c r="T197" s="203">
        <f t="shared" si="14"/>
        <v>15.479999999999999</v>
      </c>
      <c r="U197" s="199">
        <f>System!$E$12</f>
        <v>0.35</v>
      </c>
      <c r="V197" s="207">
        <f t="shared" si="13"/>
        <v>131.83799999999999</v>
      </c>
      <c r="W197" s="42"/>
      <c r="X197" s="171"/>
      <c r="Y197" s="172"/>
      <c r="Z197" s="172"/>
      <c r="AA197" s="172"/>
      <c r="AB197" s="172"/>
      <c r="AC197" s="172"/>
      <c r="AD197" s="172"/>
      <c r="AE197" s="172"/>
      <c r="AF197" s="172"/>
      <c r="AG197" s="172"/>
      <c r="AH197" s="172"/>
      <c r="AI197" s="172"/>
      <c r="AJ197" s="172"/>
      <c r="AK197" s="172"/>
      <c r="AL197" s="172"/>
      <c r="AM197" s="114"/>
      <c r="AN197" s="172"/>
      <c r="AO197" s="172"/>
      <c r="AP197" s="172"/>
      <c r="AQ197" s="172"/>
      <c r="AR197" s="172"/>
      <c r="AS197" s="171"/>
      <c r="AT197" s="12"/>
      <c r="AU197" s="12"/>
    </row>
    <row r="198" spans="2:47" s="6" customFormat="1">
      <c r="B198" s="63" t="s">
        <v>840</v>
      </c>
      <c r="C198" s="30" t="s">
        <v>2846</v>
      </c>
      <c r="D198" s="84" t="s">
        <v>828</v>
      </c>
      <c r="E198" s="63" t="s">
        <v>133</v>
      </c>
      <c r="F198" s="267">
        <v>48.138148143560699</v>
      </c>
      <c r="G198" s="267">
        <v>-67.438847968888695</v>
      </c>
      <c r="H198" s="30" t="s">
        <v>1014</v>
      </c>
      <c r="I198" s="30" t="s">
        <v>349</v>
      </c>
      <c r="J198" s="147" t="s">
        <v>2703</v>
      </c>
      <c r="K198" s="30" t="s">
        <v>2732</v>
      </c>
      <c r="L198" s="169">
        <v>315</v>
      </c>
      <c r="M198" s="89">
        <v>2012</v>
      </c>
      <c r="N198" s="89">
        <v>2032</v>
      </c>
      <c r="O198" s="118"/>
      <c r="P198" s="64" t="s">
        <v>908</v>
      </c>
      <c r="Q198" s="79" t="s">
        <v>907</v>
      </c>
      <c r="R198" s="107">
        <v>138.6</v>
      </c>
      <c r="S198" s="202">
        <v>0.36</v>
      </c>
      <c r="T198" s="203">
        <f t="shared" si="14"/>
        <v>49.895999999999994</v>
      </c>
      <c r="U198" s="199">
        <f>System!$E$12</f>
        <v>0.35</v>
      </c>
      <c r="V198" s="207">
        <f t="shared" si="13"/>
        <v>424.94759999999997</v>
      </c>
      <c r="W198" s="42"/>
      <c r="X198" s="118"/>
      <c r="Y198" s="172"/>
      <c r="Z198" s="172"/>
      <c r="AA198" s="172"/>
      <c r="AB198" s="172"/>
      <c r="AC198" s="172"/>
      <c r="AD198" s="172"/>
      <c r="AE198" s="172"/>
      <c r="AF198" s="172"/>
      <c r="AG198" s="172"/>
      <c r="AH198" s="172"/>
      <c r="AI198" s="172"/>
      <c r="AJ198" s="172"/>
      <c r="AK198" s="172"/>
      <c r="AL198" s="172"/>
      <c r="AM198" s="114"/>
      <c r="AN198" s="172"/>
      <c r="AO198" s="172"/>
      <c r="AP198" s="172"/>
      <c r="AQ198" s="172"/>
      <c r="AR198" s="172"/>
      <c r="AS198" s="118"/>
      <c r="AT198" s="12"/>
      <c r="AU198" s="12"/>
    </row>
    <row r="199" spans="2:47" s="6" customFormat="1">
      <c r="B199" s="63" t="s">
        <v>135</v>
      </c>
      <c r="C199" s="30" t="s">
        <v>2847</v>
      </c>
      <c r="D199" s="84" t="s">
        <v>828</v>
      </c>
      <c r="E199" s="63" t="s">
        <v>133</v>
      </c>
      <c r="F199" s="267">
        <v>48.138148143560699</v>
      </c>
      <c r="G199" s="267">
        <v>-67.438847968888695</v>
      </c>
      <c r="H199" s="30" t="s">
        <v>1014</v>
      </c>
      <c r="I199" s="30" t="s">
        <v>349</v>
      </c>
      <c r="J199" s="147" t="s">
        <v>2703</v>
      </c>
      <c r="K199" s="30" t="s">
        <v>2732</v>
      </c>
      <c r="L199" s="169">
        <v>315</v>
      </c>
      <c r="M199" s="89">
        <v>2014</v>
      </c>
      <c r="N199" s="89">
        <v>2034</v>
      </c>
      <c r="O199" s="171"/>
      <c r="P199" s="64" t="s">
        <v>908</v>
      </c>
      <c r="Q199" s="79" t="s">
        <v>907</v>
      </c>
      <c r="R199" s="107">
        <v>21.2</v>
      </c>
      <c r="S199" s="202">
        <v>0.36</v>
      </c>
      <c r="T199" s="203">
        <f t="shared" si="14"/>
        <v>7.6319999999999997</v>
      </c>
      <c r="U199" s="199">
        <f>System!$E$12</f>
        <v>0.35</v>
      </c>
      <c r="V199" s="207">
        <f t="shared" si="13"/>
        <v>64.999200000000002</v>
      </c>
      <c r="W199" s="42"/>
      <c r="X199" s="171"/>
      <c r="Y199" s="172"/>
      <c r="Z199" s="172"/>
      <c r="AA199" s="172"/>
      <c r="AB199" s="172"/>
      <c r="AC199" s="172"/>
      <c r="AD199" s="172"/>
      <c r="AE199" s="172"/>
      <c r="AF199" s="172"/>
      <c r="AG199" s="172"/>
      <c r="AH199" s="172"/>
      <c r="AI199" s="172"/>
      <c r="AJ199" s="172"/>
      <c r="AK199" s="172"/>
      <c r="AL199" s="172"/>
      <c r="AM199" s="114"/>
      <c r="AN199" s="172"/>
      <c r="AO199" s="172"/>
      <c r="AP199" s="172"/>
      <c r="AQ199" s="172"/>
      <c r="AR199" s="172"/>
      <c r="AS199" s="171"/>
      <c r="AT199" s="12"/>
      <c r="AU199" s="12"/>
    </row>
    <row r="200" spans="2:47" s="6" customFormat="1">
      <c r="B200" s="63" t="s">
        <v>110</v>
      </c>
      <c r="C200" s="30" t="s">
        <v>2744</v>
      </c>
      <c r="D200" s="76" t="s">
        <v>818</v>
      </c>
      <c r="E200" s="63" t="s">
        <v>110</v>
      </c>
      <c r="F200" s="72">
        <v>48.706600000000002</v>
      </c>
      <c r="G200" s="72">
        <v>-67.884100000000004</v>
      </c>
      <c r="H200" s="30" t="s">
        <v>1014</v>
      </c>
      <c r="I200" s="30" t="s">
        <v>349</v>
      </c>
      <c r="J200" s="147" t="s">
        <v>111</v>
      </c>
      <c r="K200" s="79" t="s">
        <v>2605</v>
      </c>
      <c r="L200" s="169">
        <v>230</v>
      </c>
      <c r="M200" s="89">
        <v>2006</v>
      </c>
      <c r="N200" s="89">
        <v>2026</v>
      </c>
      <c r="O200" s="171"/>
      <c r="P200" s="64" t="s">
        <v>908</v>
      </c>
      <c r="Q200" s="79" t="s">
        <v>907</v>
      </c>
      <c r="R200" s="107">
        <v>109.5</v>
      </c>
      <c r="S200" s="202">
        <v>0.36</v>
      </c>
      <c r="T200" s="203">
        <f t="shared" si="14"/>
        <v>39.42</v>
      </c>
      <c r="U200" s="199">
        <f>System!$E$12</f>
        <v>0.35</v>
      </c>
      <c r="V200" s="207">
        <f t="shared" si="13"/>
        <v>335.72699999999998</v>
      </c>
      <c r="W200" s="42"/>
      <c r="X200" s="171"/>
      <c r="Y200" s="172"/>
      <c r="Z200" s="172"/>
      <c r="AA200" s="172"/>
      <c r="AB200" s="172"/>
      <c r="AC200" s="172"/>
      <c r="AD200" s="172"/>
      <c r="AE200" s="172"/>
      <c r="AF200" s="172"/>
      <c r="AG200" s="172"/>
      <c r="AH200" s="172"/>
      <c r="AI200" s="172"/>
      <c r="AJ200" s="172"/>
      <c r="AK200" s="172"/>
      <c r="AL200" s="172"/>
      <c r="AM200" s="114"/>
      <c r="AN200" s="172"/>
      <c r="AO200" s="172"/>
      <c r="AP200" s="172"/>
      <c r="AQ200" s="172"/>
      <c r="AR200" s="172"/>
      <c r="AS200" s="171"/>
      <c r="AT200" s="12"/>
      <c r="AU200" s="12"/>
    </row>
    <row r="201" spans="2:47" s="6" customFormat="1">
      <c r="B201" s="76" t="s">
        <v>878</v>
      </c>
      <c r="C201" s="30" t="s">
        <v>2820</v>
      </c>
      <c r="D201" s="76" t="s">
        <v>832</v>
      </c>
      <c r="E201" s="90" t="s">
        <v>2167</v>
      </c>
      <c r="F201" s="132">
        <v>48.735500000000002</v>
      </c>
      <c r="G201" s="132">
        <v>-67.665800000000004</v>
      </c>
      <c r="H201" s="30" t="s">
        <v>1014</v>
      </c>
      <c r="I201" s="30" t="s">
        <v>349</v>
      </c>
      <c r="J201" s="147" t="s">
        <v>111</v>
      </c>
      <c r="K201" s="79" t="s">
        <v>2605</v>
      </c>
      <c r="L201" s="169">
        <v>230</v>
      </c>
      <c r="M201" s="89">
        <v>2009</v>
      </c>
      <c r="N201" s="89">
        <v>2029</v>
      </c>
      <c r="O201" s="138"/>
      <c r="P201" s="78" t="s">
        <v>908</v>
      </c>
      <c r="Q201" s="79" t="s">
        <v>907</v>
      </c>
      <c r="R201" s="108">
        <v>133.30000000000001</v>
      </c>
      <c r="S201" s="202">
        <v>0.36</v>
      </c>
      <c r="T201" s="203">
        <f t="shared" si="14"/>
        <v>47.988</v>
      </c>
      <c r="U201" s="199">
        <f>System!$E$12</f>
        <v>0.35</v>
      </c>
      <c r="V201" s="207">
        <f t="shared" si="13"/>
        <v>408.69779999999997</v>
      </c>
      <c r="W201" s="42"/>
      <c r="X201" s="138"/>
      <c r="Y201" s="172"/>
      <c r="Z201" s="172"/>
      <c r="AA201" s="172"/>
      <c r="AB201" s="172"/>
      <c r="AC201" s="172"/>
      <c r="AD201" s="172"/>
      <c r="AE201" s="172"/>
      <c r="AF201" s="172"/>
      <c r="AG201" s="172"/>
      <c r="AH201" s="172"/>
      <c r="AI201" s="172"/>
      <c r="AJ201" s="172"/>
      <c r="AK201" s="172"/>
      <c r="AL201" s="172"/>
      <c r="AM201" s="114"/>
      <c r="AN201" s="172"/>
      <c r="AO201" s="172"/>
      <c r="AP201" s="172"/>
      <c r="AQ201" s="172"/>
      <c r="AR201" s="172"/>
      <c r="AS201" s="138"/>
      <c r="AT201" s="12"/>
      <c r="AU201" s="12"/>
    </row>
    <row r="202" spans="2:47" s="6" customFormat="1">
      <c r="B202" s="63" t="s">
        <v>158</v>
      </c>
      <c r="C202" s="30" t="s">
        <v>2935</v>
      </c>
      <c r="D202" s="84" t="s">
        <v>824</v>
      </c>
      <c r="E202" s="63" t="s">
        <v>158</v>
      </c>
      <c r="F202" s="72">
        <v>48.6248</v>
      </c>
      <c r="G202" s="72">
        <v>-67.867400000000004</v>
      </c>
      <c r="H202" s="30" t="s">
        <v>1014</v>
      </c>
      <c r="I202" s="30" t="s">
        <v>349</v>
      </c>
      <c r="J202" s="147" t="s">
        <v>111</v>
      </c>
      <c r="K202" s="79" t="s">
        <v>2605</v>
      </c>
      <c r="L202" s="169">
        <v>120</v>
      </c>
      <c r="M202" s="89">
        <v>2014</v>
      </c>
      <c r="N202" s="89">
        <v>2034</v>
      </c>
      <c r="O202" s="57"/>
      <c r="P202" s="64" t="s">
        <v>908</v>
      </c>
      <c r="Q202" s="79" t="s">
        <v>907</v>
      </c>
      <c r="R202" s="107">
        <v>23.5</v>
      </c>
      <c r="S202" s="202">
        <v>0.36</v>
      </c>
      <c r="T202" s="203">
        <f t="shared" si="14"/>
        <v>8.4599999999999991</v>
      </c>
      <c r="U202" s="199">
        <f>System!$E$12</f>
        <v>0.35</v>
      </c>
      <c r="V202" s="207">
        <f t="shared" si="13"/>
        <v>72.050999999999988</v>
      </c>
      <c r="W202" s="42"/>
      <c r="X202" s="57"/>
      <c r="Y202" s="172"/>
      <c r="Z202" s="172"/>
      <c r="AA202" s="172"/>
      <c r="AB202" s="172"/>
      <c r="AC202" s="172"/>
      <c r="AD202" s="172"/>
      <c r="AE202" s="172"/>
      <c r="AF202" s="172"/>
      <c r="AG202" s="172"/>
      <c r="AH202" s="172"/>
      <c r="AI202" s="172"/>
      <c r="AJ202" s="172"/>
      <c r="AK202" s="172"/>
      <c r="AL202" s="172"/>
      <c r="AM202" s="114"/>
      <c r="AN202" s="172"/>
      <c r="AO202" s="172"/>
      <c r="AP202" s="172"/>
      <c r="AQ202" s="172"/>
      <c r="AR202" s="172"/>
      <c r="AS202" s="138"/>
      <c r="AT202" s="12"/>
      <c r="AU202" s="12"/>
    </row>
    <row r="203" spans="2:47" s="6" customFormat="1">
      <c r="B203" s="63" t="s">
        <v>154</v>
      </c>
      <c r="C203" s="30" t="s">
        <v>2910</v>
      </c>
      <c r="D203" s="76" t="s">
        <v>894</v>
      </c>
      <c r="E203" s="63" t="s">
        <v>154</v>
      </c>
      <c r="F203" s="132">
        <v>48.250500000000002</v>
      </c>
      <c r="G203" s="132">
        <v>-66.725499999999997</v>
      </c>
      <c r="H203" s="30" t="s">
        <v>1014</v>
      </c>
      <c r="I203" s="30" t="s">
        <v>349</v>
      </c>
      <c r="J203" s="147" t="s">
        <v>133</v>
      </c>
      <c r="K203" s="79" t="s">
        <v>2257</v>
      </c>
      <c r="L203" s="169">
        <v>230</v>
      </c>
      <c r="M203" s="89">
        <v>2016</v>
      </c>
      <c r="N203" s="89">
        <v>2036</v>
      </c>
      <c r="O203" s="171"/>
      <c r="P203" s="64" t="s">
        <v>908</v>
      </c>
      <c r="Q203" s="79" t="s">
        <v>907</v>
      </c>
      <c r="R203" s="107">
        <v>149.30000000000001</v>
      </c>
      <c r="S203" s="202">
        <v>0.36</v>
      </c>
      <c r="T203" s="203">
        <f t="shared" si="14"/>
        <v>53.748000000000005</v>
      </c>
      <c r="U203" s="199">
        <f>System!$E$12</f>
        <v>0.35</v>
      </c>
      <c r="V203" s="207">
        <f t="shared" ref="V203:V225" si="15">U203*R203*24*365/1000</f>
        <v>457.75380000000007</v>
      </c>
      <c r="W203" s="42"/>
      <c r="X203" s="171"/>
      <c r="Y203" s="172"/>
      <c r="Z203" s="172"/>
      <c r="AA203" s="172"/>
      <c r="AB203" s="172"/>
      <c r="AC203" s="172"/>
      <c r="AD203" s="172"/>
      <c r="AE203" s="172"/>
      <c r="AF203" s="172"/>
      <c r="AG203" s="172"/>
      <c r="AH203" s="172"/>
      <c r="AI203" s="172"/>
      <c r="AJ203" s="172"/>
      <c r="AK203" s="172"/>
      <c r="AL203" s="172"/>
      <c r="AM203" s="114"/>
      <c r="AN203" s="172"/>
      <c r="AO203" s="172"/>
      <c r="AP203" s="172"/>
      <c r="AQ203" s="172"/>
      <c r="AR203" s="172"/>
      <c r="AS203" s="171"/>
      <c r="AT203" s="12"/>
      <c r="AU203" s="12"/>
    </row>
    <row r="204" spans="2:47" s="6" customFormat="1" ht="20" customHeight="1">
      <c r="B204" s="63" t="s">
        <v>138</v>
      </c>
      <c r="C204" s="30" t="s">
        <v>2871</v>
      </c>
      <c r="D204" s="76" t="s">
        <v>846</v>
      </c>
      <c r="E204" s="63" t="s">
        <v>139</v>
      </c>
      <c r="F204" s="132">
        <v>48.939900000000002</v>
      </c>
      <c r="G204" s="132">
        <v>-65.527100000000004</v>
      </c>
      <c r="H204" s="30" t="s">
        <v>1014</v>
      </c>
      <c r="I204" s="30" t="s">
        <v>349</v>
      </c>
      <c r="J204" s="147" t="s">
        <v>138</v>
      </c>
      <c r="K204" s="30" t="s">
        <v>2522</v>
      </c>
      <c r="L204" s="169">
        <v>161</v>
      </c>
      <c r="M204" s="89">
        <v>2006</v>
      </c>
      <c r="N204" s="89">
        <v>2026</v>
      </c>
      <c r="O204" s="171"/>
      <c r="P204" s="64" t="s">
        <v>908</v>
      </c>
      <c r="Q204" s="79" t="s">
        <v>907</v>
      </c>
      <c r="R204" s="107">
        <v>54</v>
      </c>
      <c r="S204" s="202">
        <v>0.36</v>
      </c>
      <c r="T204" s="203">
        <f t="shared" si="14"/>
        <v>19.439999999999998</v>
      </c>
      <c r="U204" s="199">
        <f>System!$E$12</f>
        <v>0.35</v>
      </c>
      <c r="V204" s="207">
        <f t="shared" si="15"/>
        <v>165.56399999999999</v>
      </c>
      <c r="W204" s="42"/>
      <c r="X204" s="171"/>
      <c r="Y204" s="172"/>
      <c r="Z204" s="172"/>
      <c r="AA204" s="172"/>
      <c r="AB204" s="172"/>
      <c r="AC204" s="172"/>
      <c r="AD204" s="172"/>
      <c r="AE204" s="172"/>
      <c r="AF204" s="172"/>
      <c r="AG204" s="172"/>
      <c r="AH204" s="172"/>
      <c r="AI204" s="172"/>
      <c r="AJ204" s="172"/>
      <c r="AK204" s="172"/>
      <c r="AL204" s="172"/>
      <c r="AM204" s="114"/>
      <c r="AN204" s="172"/>
      <c r="AO204" s="172"/>
      <c r="AP204" s="172"/>
      <c r="AQ204" s="172"/>
      <c r="AR204" s="172"/>
      <c r="AS204" s="171"/>
      <c r="AT204" s="12"/>
      <c r="AU204" s="12"/>
    </row>
    <row r="205" spans="2:47" s="6" customFormat="1">
      <c r="B205" s="63" t="s">
        <v>145</v>
      </c>
      <c r="C205" s="30" t="s">
        <v>2876</v>
      </c>
      <c r="D205" s="76" t="s">
        <v>847</v>
      </c>
      <c r="E205" s="63" t="s">
        <v>145</v>
      </c>
      <c r="F205" s="132">
        <v>49.181800000000003</v>
      </c>
      <c r="G205" s="132">
        <v>-65.650199999999998</v>
      </c>
      <c r="H205" s="30" t="s">
        <v>1014</v>
      </c>
      <c r="I205" s="30" t="s">
        <v>349</v>
      </c>
      <c r="J205" s="147" t="s">
        <v>145</v>
      </c>
      <c r="K205" s="79" t="s">
        <v>2528</v>
      </c>
      <c r="L205" s="169">
        <v>230</v>
      </c>
      <c r="M205" s="89">
        <v>2011</v>
      </c>
      <c r="N205" s="89">
        <v>2031</v>
      </c>
      <c r="O205" s="171"/>
      <c r="P205" s="64" t="s">
        <v>908</v>
      </c>
      <c r="Q205" s="79" t="s">
        <v>907</v>
      </c>
      <c r="R205" s="107">
        <v>100.5</v>
      </c>
      <c r="S205" s="202">
        <v>0.36</v>
      </c>
      <c r="T205" s="203">
        <f t="shared" si="14"/>
        <v>36.18</v>
      </c>
      <c r="U205" s="199">
        <f>System!$E$12</f>
        <v>0.35</v>
      </c>
      <c r="V205" s="207">
        <f t="shared" si="15"/>
        <v>308.13299999999998</v>
      </c>
      <c r="W205" s="42"/>
      <c r="X205" s="171"/>
      <c r="Y205" s="172"/>
      <c r="Z205" s="172"/>
      <c r="AA205" s="172"/>
      <c r="AB205" s="172"/>
      <c r="AC205" s="172"/>
      <c r="AD205" s="172"/>
      <c r="AE205" s="172"/>
      <c r="AF205" s="172"/>
      <c r="AG205" s="172"/>
      <c r="AH205" s="172"/>
      <c r="AI205" s="172"/>
      <c r="AJ205" s="172"/>
      <c r="AK205" s="172"/>
      <c r="AL205" s="172"/>
      <c r="AM205" s="114"/>
      <c r="AN205" s="172"/>
      <c r="AO205" s="172"/>
      <c r="AP205" s="172"/>
      <c r="AQ205" s="172"/>
      <c r="AR205" s="172"/>
      <c r="AS205" s="171"/>
      <c r="AT205" s="12"/>
      <c r="AU205" s="12"/>
    </row>
    <row r="206" spans="2:47" s="6" customFormat="1">
      <c r="B206" s="63" t="s">
        <v>141</v>
      </c>
      <c r="C206" s="30" t="s">
        <v>2872</v>
      </c>
      <c r="D206" s="76" t="s">
        <v>846</v>
      </c>
      <c r="E206" s="63" t="s">
        <v>139</v>
      </c>
      <c r="F206" s="132">
        <v>48.98</v>
      </c>
      <c r="G206" s="132">
        <v>-65.495800000000003</v>
      </c>
      <c r="H206" s="30" t="s">
        <v>1014</v>
      </c>
      <c r="I206" s="30" t="s">
        <v>349</v>
      </c>
      <c r="J206" s="179" t="s">
        <v>1241</v>
      </c>
      <c r="K206" s="150" t="s">
        <v>2532</v>
      </c>
      <c r="L206" s="169">
        <v>161</v>
      </c>
      <c r="M206" s="89">
        <v>2006</v>
      </c>
      <c r="N206" s="89">
        <v>2026</v>
      </c>
      <c r="O206" s="171"/>
      <c r="P206" s="64" t="s">
        <v>908</v>
      </c>
      <c r="Q206" s="79" t="s">
        <v>907</v>
      </c>
      <c r="R206" s="107">
        <v>54</v>
      </c>
      <c r="S206" s="202">
        <v>0.36</v>
      </c>
      <c r="T206" s="203">
        <f t="shared" si="14"/>
        <v>19.439999999999998</v>
      </c>
      <c r="U206" s="199">
        <f>System!$E$12</f>
        <v>0.35</v>
      </c>
      <c r="V206" s="207">
        <f t="shared" si="15"/>
        <v>165.56399999999999</v>
      </c>
      <c r="W206" s="42"/>
      <c r="X206" s="171"/>
      <c r="Y206" s="172"/>
      <c r="Z206" s="172"/>
      <c r="AA206" s="172"/>
      <c r="AB206" s="172"/>
      <c r="AC206" s="172"/>
      <c r="AD206" s="172"/>
      <c r="AE206" s="172"/>
      <c r="AF206" s="172"/>
      <c r="AG206" s="172"/>
      <c r="AH206" s="172"/>
      <c r="AI206" s="172"/>
      <c r="AJ206" s="172"/>
      <c r="AK206" s="172"/>
      <c r="AL206" s="172"/>
      <c r="AM206" s="114"/>
      <c r="AN206" s="172"/>
      <c r="AO206" s="172"/>
      <c r="AP206" s="172"/>
      <c r="AQ206" s="172"/>
      <c r="AR206" s="172"/>
      <c r="AS206" s="171"/>
      <c r="AT206" s="12"/>
      <c r="AU206" s="12"/>
    </row>
    <row r="207" spans="2:47" s="6" customFormat="1">
      <c r="B207" s="63" t="s">
        <v>146</v>
      </c>
      <c r="C207" s="30" t="s">
        <v>2877</v>
      </c>
      <c r="D207" s="84" t="s">
        <v>830</v>
      </c>
      <c r="E207" s="63" t="s">
        <v>147</v>
      </c>
      <c r="F207" s="132">
        <v>49.177999999999997</v>
      </c>
      <c r="G207" s="132">
        <v>-64.941800000000001</v>
      </c>
      <c r="H207" s="30" t="s">
        <v>1014</v>
      </c>
      <c r="I207" s="30" t="s">
        <v>349</v>
      </c>
      <c r="J207" s="147" t="s">
        <v>1249</v>
      </c>
      <c r="K207" s="79" t="s">
        <v>2684</v>
      </c>
      <c r="L207" s="169">
        <v>230</v>
      </c>
      <c r="M207" s="89">
        <v>2011</v>
      </c>
      <c r="N207" s="89">
        <v>2031</v>
      </c>
      <c r="O207" s="57"/>
      <c r="P207" s="64" t="s">
        <v>908</v>
      </c>
      <c r="Q207" s="79" t="s">
        <v>907</v>
      </c>
      <c r="R207" s="107">
        <v>58.5</v>
      </c>
      <c r="S207" s="202">
        <v>0.36</v>
      </c>
      <c r="T207" s="203">
        <f t="shared" si="14"/>
        <v>21.06</v>
      </c>
      <c r="U207" s="199">
        <f>System!$E$12</f>
        <v>0.35</v>
      </c>
      <c r="V207" s="207">
        <f t="shared" si="15"/>
        <v>179.36099999999999</v>
      </c>
      <c r="W207" s="42"/>
      <c r="X207" s="57"/>
      <c r="Y207" s="172"/>
      <c r="Z207" s="172"/>
      <c r="AA207" s="172"/>
      <c r="AB207" s="172"/>
      <c r="AC207" s="172"/>
      <c r="AD207" s="172"/>
      <c r="AE207" s="172"/>
      <c r="AF207" s="172"/>
      <c r="AG207" s="172"/>
      <c r="AH207" s="172"/>
      <c r="AI207" s="172"/>
      <c r="AJ207" s="172"/>
      <c r="AK207" s="172"/>
      <c r="AL207" s="172"/>
      <c r="AM207" s="114"/>
      <c r="AN207" s="172"/>
      <c r="AO207" s="172"/>
      <c r="AP207" s="172"/>
      <c r="AQ207" s="172"/>
      <c r="AR207" s="172"/>
      <c r="AS207" s="138"/>
      <c r="AT207" s="12"/>
      <c r="AU207" s="12"/>
    </row>
    <row r="208" spans="2:47" s="6" customFormat="1">
      <c r="B208" s="63" t="s">
        <v>803</v>
      </c>
      <c r="C208" s="30" t="s">
        <v>2939</v>
      </c>
      <c r="D208" s="84" t="s">
        <v>858</v>
      </c>
      <c r="E208" s="63" t="s">
        <v>803</v>
      </c>
      <c r="F208" s="132">
        <v>46.659399999999998</v>
      </c>
      <c r="G208" s="132">
        <v>-70.3566</v>
      </c>
      <c r="H208" s="30" t="s">
        <v>1040</v>
      </c>
      <c r="I208" s="30" t="s">
        <v>349</v>
      </c>
      <c r="J208" s="147" t="s">
        <v>782</v>
      </c>
      <c r="K208" s="30" t="s">
        <v>2262</v>
      </c>
      <c r="L208" s="169">
        <v>230</v>
      </c>
      <c r="M208" s="89">
        <v>2014</v>
      </c>
      <c r="N208" s="89">
        <v>2034</v>
      </c>
      <c r="O208" s="171"/>
      <c r="P208" s="64" t="s">
        <v>908</v>
      </c>
      <c r="Q208" s="79" t="s">
        <v>907</v>
      </c>
      <c r="R208" s="107">
        <v>24</v>
      </c>
      <c r="S208" s="202">
        <v>0.36</v>
      </c>
      <c r="T208" s="203">
        <f t="shared" si="14"/>
        <v>8.64</v>
      </c>
      <c r="U208" s="199">
        <f>System!$E$12</f>
        <v>0.35</v>
      </c>
      <c r="V208" s="207">
        <f t="shared" si="15"/>
        <v>73.583999999999989</v>
      </c>
      <c r="W208" s="42"/>
      <c r="X208" s="57"/>
      <c r="Y208" s="172"/>
      <c r="Z208" s="172"/>
      <c r="AA208" s="172"/>
      <c r="AB208" s="172"/>
      <c r="AC208" s="172"/>
      <c r="AD208" s="172"/>
      <c r="AE208" s="172"/>
      <c r="AF208" s="172"/>
      <c r="AG208" s="172"/>
      <c r="AH208" s="172"/>
      <c r="AI208" s="172"/>
      <c r="AJ208" s="172"/>
      <c r="AK208" s="172"/>
      <c r="AL208" s="172"/>
      <c r="AM208" s="114"/>
      <c r="AN208" s="172"/>
      <c r="AO208" s="172"/>
      <c r="AP208" s="172"/>
      <c r="AQ208" s="172"/>
      <c r="AR208" s="172"/>
      <c r="AS208" s="138"/>
      <c r="AT208" s="12"/>
      <c r="AU208" s="12"/>
    </row>
    <row r="209" spans="1:47" s="6" customFormat="1">
      <c r="B209" s="63" t="s">
        <v>798</v>
      </c>
      <c r="C209" s="30" t="s">
        <v>2934</v>
      </c>
      <c r="D209" s="90" t="s">
        <v>893</v>
      </c>
      <c r="E209" s="63" t="s">
        <v>799</v>
      </c>
      <c r="F209" s="88">
        <v>45.186059999999998</v>
      </c>
      <c r="G209" s="88">
        <v>-73.425856999999993</v>
      </c>
      <c r="H209" s="30" t="s">
        <v>1040</v>
      </c>
      <c r="I209" s="30" t="s">
        <v>349</v>
      </c>
      <c r="J209" s="147" t="s">
        <v>1355</v>
      </c>
      <c r="K209" s="79" t="s">
        <v>2264</v>
      </c>
      <c r="L209" s="271">
        <v>120</v>
      </c>
      <c r="M209" s="64">
        <v>2021</v>
      </c>
      <c r="N209" s="64">
        <v>2041</v>
      </c>
      <c r="O209" s="138"/>
      <c r="P209" s="64" t="s">
        <v>908</v>
      </c>
      <c r="Q209" s="79" t="s">
        <v>907</v>
      </c>
      <c r="R209" s="107">
        <v>18.8</v>
      </c>
      <c r="S209" s="202">
        <v>0.36</v>
      </c>
      <c r="T209" s="203">
        <f t="shared" si="14"/>
        <v>6.7679999999999998</v>
      </c>
      <c r="U209" s="199">
        <f>System!$E$12</f>
        <v>0.35</v>
      </c>
      <c r="V209" s="207">
        <f t="shared" si="15"/>
        <v>57.640800000000006</v>
      </c>
      <c r="W209" s="42"/>
      <c r="X209" s="138"/>
      <c r="Y209" s="172"/>
      <c r="Z209" s="172"/>
      <c r="AA209" s="172"/>
      <c r="AB209" s="172"/>
      <c r="AC209" s="172"/>
      <c r="AD209" s="172"/>
      <c r="AE209" s="172"/>
      <c r="AF209" s="172"/>
      <c r="AG209" s="172"/>
      <c r="AH209" s="172"/>
      <c r="AI209" s="172"/>
      <c r="AJ209" s="172"/>
      <c r="AK209" s="172"/>
      <c r="AL209" s="172"/>
      <c r="AM209" s="114"/>
      <c r="AN209" s="172"/>
      <c r="AO209" s="172"/>
      <c r="AP209" s="172"/>
      <c r="AQ209" s="172"/>
      <c r="AR209" s="172"/>
      <c r="AS209" s="138"/>
      <c r="AT209" s="12"/>
      <c r="AU209" s="12"/>
    </row>
    <row r="210" spans="1:47" s="6" customFormat="1">
      <c r="B210" s="63" t="s">
        <v>889</v>
      </c>
      <c r="C210" s="30" t="s">
        <v>2794</v>
      </c>
      <c r="D210" s="84" t="s">
        <v>828</v>
      </c>
      <c r="E210" s="63" t="s">
        <v>133</v>
      </c>
      <c r="F210" s="132">
        <v>48.043300000000002</v>
      </c>
      <c r="G210" s="132">
        <v>-67.526799999999994</v>
      </c>
      <c r="H210" s="30" t="s">
        <v>1014</v>
      </c>
      <c r="I210" s="30" t="s">
        <v>349</v>
      </c>
      <c r="J210" s="147" t="s">
        <v>134</v>
      </c>
      <c r="K210" s="79" t="s">
        <v>2640</v>
      </c>
      <c r="L210" s="169">
        <v>315</v>
      </c>
      <c r="M210" s="89">
        <v>2014</v>
      </c>
      <c r="N210" s="89">
        <v>2034</v>
      </c>
      <c r="O210" s="118"/>
      <c r="P210" s="64" t="s">
        <v>908</v>
      </c>
      <c r="Q210" s="79" t="s">
        <v>907</v>
      </c>
      <c r="R210" s="107">
        <v>21.2</v>
      </c>
      <c r="S210" s="202">
        <v>0.36</v>
      </c>
      <c r="T210" s="203">
        <f t="shared" si="14"/>
        <v>7.6319999999999997</v>
      </c>
      <c r="U210" s="199">
        <f>System!$E$12</f>
        <v>0.35</v>
      </c>
      <c r="V210" s="207">
        <f t="shared" si="15"/>
        <v>64.999200000000002</v>
      </c>
      <c r="W210" s="42"/>
      <c r="X210" s="118"/>
      <c r="Y210" s="172"/>
      <c r="Z210" s="172"/>
      <c r="AA210" s="172"/>
      <c r="AB210" s="172"/>
      <c r="AC210" s="172"/>
      <c r="AD210" s="172"/>
      <c r="AE210" s="172"/>
      <c r="AF210" s="172"/>
      <c r="AG210" s="172"/>
      <c r="AH210" s="172"/>
      <c r="AI210" s="172"/>
      <c r="AJ210" s="172"/>
      <c r="AK210" s="172"/>
      <c r="AL210" s="172"/>
      <c r="AM210" s="114"/>
      <c r="AN210" s="172"/>
      <c r="AO210" s="172"/>
      <c r="AP210" s="172"/>
      <c r="AQ210" s="172"/>
      <c r="AR210" s="172"/>
      <c r="AS210" s="118"/>
      <c r="AT210" s="12"/>
      <c r="AU210" s="12"/>
    </row>
    <row r="211" spans="1:47" s="6" customFormat="1">
      <c r="B211" s="63" t="s">
        <v>841</v>
      </c>
      <c r="C211" s="30" t="s">
        <v>2917</v>
      </c>
      <c r="D211" s="84" t="s">
        <v>828</v>
      </c>
      <c r="E211" s="63" t="s">
        <v>136</v>
      </c>
      <c r="F211" s="132">
        <v>48.138100000000001</v>
      </c>
      <c r="G211" s="132">
        <v>-67.438800000000001</v>
      </c>
      <c r="H211" s="30" t="s">
        <v>1014</v>
      </c>
      <c r="I211" s="30" t="s">
        <v>349</v>
      </c>
      <c r="J211" s="147" t="s">
        <v>134</v>
      </c>
      <c r="K211" s="79" t="s">
        <v>2640</v>
      </c>
      <c r="L211" s="169">
        <v>315</v>
      </c>
      <c r="M211" s="89">
        <v>2016</v>
      </c>
      <c r="N211" s="89">
        <v>2036</v>
      </c>
      <c r="O211" s="118"/>
      <c r="P211" s="64" t="s">
        <v>908</v>
      </c>
      <c r="Q211" s="79" t="s">
        <v>907</v>
      </c>
      <c r="R211" s="107">
        <v>74.8</v>
      </c>
      <c r="S211" s="202">
        <v>0.36</v>
      </c>
      <c r="T211" s="203">
        <f t="shared" si="14"/>
        <v>26.927999999999997</v>
      </c>
      <c r="U211" s="199">
        <f>System!$E$12</f>
        <v>0.35</v>
      </c>
      <c r="V211" s="207">
        <f t="shared" si="15"/>
        <v>229.33679999999998</v>
      </c>
      <c r="W211" s="42"/>
      <c r="X211" s="57"/>
      <c r="Y211" s="172"/>
      <c r="Z211" s="172"/>
      <c r="AA211" s="172"/>
      <c r="AB211" s="172"/>
      <c r="AC211" s="172"/>
      <c r="AD211" s="172"/>
      <c r="AE211" s="172"/>
      <c r="AF211" s="172"/>
      <c r="AG211" s="172"/>
      <c r="AH211" s="172"/>
      <c r="AI211" s="172"/>
      <c r="AJ211" s="172"/>
      <c r="AK211" s="172"/>
      <c r="AL211" s="172"/>
      <c r="AM211" s="114"/>
      <c r="AN211" s="172"/>
      <c r="AO211" s="172"/>
      <c r="AP211" s="172"/>
      <c r="AQ211" s="172"/>
      <c r="AR211" s="172"/>
      <c r="AS211" s="138"/>
      <c r="AT211" s="12"/>
      <c r="AU211" s="12"/>
    </row>
    <row r="212" spans="1:47" s="6" customFormat="1">
      <c r="B212" s="63" t="s">
        <v>810</v>
      </c>
      <c r="C212" s="30" t="s">
        <v>2945</v>
      </c>
      <c r="D212" s="90" t="s">
        <v>896</v>
      </c>
      <c r="E212" s="63" t="s">
        <v>109</v>
      </c>
      <c r="F212" s="132">
        <v>48.986899999999999</v>
      </c>
      <c r="G212" s="132">
        <v>-64.452699999999993</v>
      </c>
      <c r="H212" s="30" t="s">
        <v>1014</v>
      </c>
      <c r="I212" s="30" t="s">
        <v>349</v>
      </c>
      <c r="J212" s="147" t="s">
        <v>109</v>
      </c>
      <c r="K212" s="79" t="s">
        <v>2271</v>
      </c>
      <c r="L212" s="271">
        <v>161</v>
      </c>
      <c r="M212" s="89">
        <v>2010</v>
      </c>
      <c r="N212" s="89">
        <v>2030</v>
      </c>
      <c r="O212" s="171"/>
      <c r="P212" s="64" t="s">
        <v>908</v>
      </c>
      <c r="Q212" s="79" t="s">
        <v>907</v>
      </c>
      <c r="R212" s="107">
        <v>4.0999999999999996</v>
      </c>
      <c r="S212" s="202">
        <v>0.36</v>
      </c>
      <c r="T212" s="203">
        <f t="shared" si="14"/>
        <v>1.4759999999999998</v>
      </c>
      <c r="U212" s="199">
        <f>System!$E$12</f>
        <v>0.35</v>
      </c>
      <c r="V212" s="207">
        <f t="shared" si="15"/>
        <v>12.570599999999999</v>
      </c>
      <c r="W212" s="42"/>
      <c r="X212" s="57"/>
      <c r="Y212" s="172"/>
      <c r="Z212" s="172"/>
      <c r="AA212" s="172"/>
      <c r="AB212" s="172"/>
      <c r="AC212" s="172"/>
      <c r="AD212" s="172"/>
      <c r="AE212" s="172"/>
      <c r="AF212" s="172"/>
      <c r="AG212" s="172"/>
      <c r="AH212" s="172"/>
      <c r="AI212" s="172"/>
      <c r="AJ212" s="172"/>
      <c r="AK212" s="172"/>
      <c r="AL212" s="172"/>
      <c r="AM212" s="114"/>
      <c r="AN212" s="172"/>
      <c r="AO212" s="172"/>
      <c r="AP212" s="172"/>
      <c r="AQ212" s="172"/>
      <c r="AR212" s="172"/>
      <c r="AS212" s="138"/>
      <c r="AT212" s="74" t="s">
        <v>887</v>
      </c>
      <c r="AU212" s="12"/>
    </row>
    <row r="213" spans="1:47" s="6" customFormat="1">
      <c r="B213" s="63" t="s">
        <v>125</v>
      </c>
      <c r="C213" s="30" t="s">
        <v>2834</v>
      </c>
      <c r="D213" s="76" t="s">
        <v>834</v>
      </c>
      <c r="E213" s="63" t="s">
        <v>126</v>
      </c>
      <c r="F213" s="72">
        <v>48.369399999999999</v>
      </c>
      <c r="G213" s="72">
        <v>-67.825100000000006</v>
      </c>
      <c r="H213" s="30" t="s">
        <v>1014</v>
      </c>
      <c r="I213" s="30" t="s">
        <v>349</v>
      </c>
      <c r="J213" s="147" t="s">
        <v>127</v>
      </c>
      <c r="K213" s="79" t="s">
        <v>2641</v>
      </c>
      <c r="L213" s="169">
        <v>315</v>
      </c>
      <c r="M213" s="89">
        <v>2014</v>
      </c>
      <c r="N213" s="89">
        <v>2034</v>
      </c>
      <c r="O213" s="118"/>
      <c r="P213" s="64" t="s">
        <v>908</v>
      </c>
      <c r="Q213" s="79" t="s">
        <v>907</v>
      </c>
      <c r="R213" s="107">
        <v>24.6</v>
      </c>
      <c r="S213" s="202">
        <v>0.36</v>
      </c>
      <c r="T213" s="203">
        <f t="shared" si="14"/>
        <v>8.8559999999999999</v>
      </c>
      <c r="U213" s="199">
        <f>System!$E$12</f>
        <v>0.35</v>
      </c>
      <c r="V213" s="207">
        <f t="shared" si="15"/>
        <v>75.423599999999993</v>
      </c>
      <c r="W213" s="42"/>
      <c r="X213" s="118"/>
      <c r="Y213" s="172"/>
      <c r="Z213" s="172"/>
      <c r="AA213" s="172"/>
      <c r="AB213" s="172"/>
      <c r="AC213" s="172"/>
      <c r="AD213" s="172"/>
      <c r="AE213" s="172"/>
      <c r="AF213" s="172"/>
      <c r="AG213" s="172"/>
      <c r="AH213" s="172"/>
      <c r="AI213" s="172"/>
      <c r="AJ213" s="172"/>
      <c r="AK213" s="172"/>
      <c r="AL213" s="172"/>
      <c r="AM213" s="114"/>
      <c r="AN213" s="172"/>
      <c r="AO213" s="172"/>
      <c r="AP213" s="172"/>
      <c r="AQ213" s="172"/>
      <c r="AR213" s="172"/>
      <c r="AS213" s="118"/>
      <c r="AT213" s="12"/>
      <c r="AU213" s="12"/>
    </row>
    <row r="214" spans="1:47" s="6" customFormat="1">
      <c r="B214" s="63" t="s">
        <v>126</v>
      </c>
      <c r="C214" s="30" t="s">
        <v>2837</v>
      </c>
      <c r="D214" s="76" t="s">
        <v>835</v>
      </c>
      <c r="E214" s="63" t="s">
        <v>126</v>
      </c>
      <c r="F214" s="132">
        <v>48.419400000000003</v>
      </c>
      <c r="G214" s="132">
        <v>-67.713700000000003</v>
      </c>
      <c r="H214" s="30" t="s">
        <v>1014</v>
      </c>
      <c r="I214" s="30" t="s">
        <v>349</v>
      </c>
      <c r="J214" s="147" t="s">
        <v>127</v>
      </c>
      <c r="K214" s="79" t="s">
        <v>2641</v>
      </c>
      <c r="L214" s="169">
        <v>315</v>
      </c>
      <c r="M214" s="89">
        <v>2013</v>
      </c>
      <c r="N214" s="89">
        <v>2033</v>
      </c>
      <c r="O214" s="171"/>
      <c r="P214" s="64" t="s">
        <v>908</v>
      </c>
      <c r="Q214" s="79" t="s">
        <v>907</v>
      </c>
      <c r="R214" s="107">
        <v>300</v>
      </c>
      <c r="S214" s="202">
        <v>0.36</v>
      </c>
      <c r="T214" s="203">
        <f t="shared" si="14"/>
        <v>108</v>
      </c>
      <c r="U214" s="199">
        <f>System!$E$12</f>
        <v>0.35</v>
      </c>
      <c r="V214" s="207">
        <f t="shared" si="15"/>
        <v>919.8</v>
      </c>
      <c r="W214" s="42"/>
      <c r="X214" s="171"/>
      <c r="Y214" s="172"/>
      <c r="Z214" s="172"/>
      <c r="AA214" s="172"/>
      <c r="AB214" s="172"/>
      <c r="AC214" s="172"/>
      <c r="AD214" s="172"/>
      <c r="AE214" s="172"/>
      <c r="AF214" s="172"/>
      <c r="AG214" s="172"/>
      <c r="AH214" s="172"/>
      <c r="AI214" s="172"/>
      <c r="AJ214" s="172"/>
      <c r="AK214" s="172"/>
      <c r="AL214" s="172"/>
      <c r="AM214" s="114"/>
      <c r="AN214" s="172"/>
      <c r="AO214" s="172"/>
      <c r="AP214" s="172"/>
      <c r="AQ214" s="172"/>
      <c r="AR214" s="172"/>
      <c r="AS214" s="171"/>
      <c r="AT214" s="12"/>
      <c r="AU214" s="12"/>
    </row>
    <row r="215" spans="1:47" s="6" customFormat="1">
      <c r="B215" s="63" t="s">
        <v>151</v>
      </c>
      <c r="C215" s="30" t="s">
        <v>2882</v>
      </c>
      <c r="D215" s="90" t="s">
        <v>850</v>
      </c>
      <c r="E215" s="63" t="s">
        <v>127</v>
      </c>
      <c r="F215" s="133">
        <v>48.065556000000001</v>
      </c>
      <c r="G215" s="133">
        <v>-68.991388999999998</v>
      </c>
      <c r="H215" s="30" t="s">
        <v>1014</v>
      </c>
      <c r="I215" s="30" t="s">
        <v>349</v>
      </c>
      <c r="J215" s="147" t="s">
        <v>127</v>
      </c>
      <c r="K215" s="79" t="s">
        <v>2641</v>
      </c>
      <c r="L215" s="169">
        <v>315</v>
      </c>
      <c r="M215" s="89">
        <v>2017</v>
      </c>
      <c r="N215" s="89">
        <v>2037</v>
      </c>
      <c r="O215" s="171"/>
      <c r="P215" s="64" t="s">
        <v>908</v>
      </c>
      <c r="Q215" s="79" t="s">
        <v>907</v>
      </c>
      <c r="R215" s="107">
        <v>224.4</v>
      </c>
      <c r="S215" s="202">
        <v>0.36</v>
      </c>
      <c r="T215" s="203">
        <f t="shared" si="14"/>
        <v>80.784000000000006</v>
      </c>
      <c r="U215" s="199">
        <f>System!$E$12</f>
        <v>0.35</v>
      </c>
      <c r="V215" s="207">
        <f t="shared" si="15"/>
        <v>688.01039999999989</v>
      </c>
      <c r="W215" s="42"/>
      <c r="X215" s="171"/>
      <c r="Y215" s="172"/>
      <c r="Z215" s="172"/>
      <c r="AA215" s="172"/>
      <c r="AB215" s="172"/>
      <c r="AC215" s="172"/>
      <c r="AD215" s="172"/>
      <c r="AE215" s="172"/>
      <c r="AF215" s="172"/>
      <c r="AG215" s="172"/>
      <c r="AH215" s="172"/>
      <c r="AI215" s="172"/>
      <c r="AJ215" s="172"/>
      <c r="AK215" s="172"/>
      <c r="AL215" s="172"/>
      <c r="AM215" s="114"/>
      <c r="AN215" s="172"/>
      <c r="AO215" s="172"/>
      <c r="AP215" s="172"/>
      <c r="AQ215" s="172"/>
      <c r="AR215" s="172"/>
      <c r="AS215" s="171"/>
      <c r="AT215" s="12"/>
      <c r="AU215" s="12"/>
    </row>
    <row r="216" spans="1:47" s="6" customFormat="1">
      <c r="B216" s="63" t="s">
        <v>897</v>
      </c>
      <c r="C216" s="30" t="s">
        <v>2948</v>
      </c>
      <c r="D216" s="84" t="s">
        <v>2158</v>
      </c>
      <c r="E216" s="63" t="s">
        <v>159</v>
      </c>
      <c r="F216" s="132">
        <v>47.636299999999999</v>
      </c>
      <c r="G216" s="132">
        <v>-69.122500000000002</v>
      </c>
      <c r="H216" s="30" t="s">
        <v>1040</v>
      </c>
      <c r="I216" s="30" t="s">
        <v>349</v>
      </c>
      <c r="J216" s="147" t="s">
        <v>127</v>
      </c>
      <c r="K216" s="79" t="s">
        <v>2641</v>
      </c>
      <c r="L216" s="169">
        <v>315</v>
      </c>
      <c r="M216" s="89">
        <v>2014</v>
      </c>
      <c r="N216" s="89">
        <v>2034</v>
      </c>
      <c r="O216" s="138"/>
      <c r="P216" s="64" t="s">
        <v>908</v>
      </c>
      <c r="Q216" s="79" t="s">
        <v>907</v>
      </c>
      <c r="R216" s="107">
        <v>23.5</v>
      </c>
      <c r="S216" s="202">
        <v>0.36</v>
      </c>
      <c r="T216" s="203">
        <f t="shared" si="14"/>
        <v>8.4599999999999991</v>
      </c>
      <c r="U216" s="199">
        <f>System!$E$12</f>
        <v>0.35</v>
      </c>
      <c r="V216" s="207">
        <f t="shared" si="15"/>
        <v>72.050999999999988</v>
      </c>
      <c r="W216" s="42"/>
      <c r="X216" s="138"/>
      <c r="Y216" s="172"/>
      <c r="Z216" s="172"/>
      <c r="AA216" s="172"/>
      <c r="AB216" s="172"/>
      <c r="AC216" s="172"/>
      <c r="AD216" s="172"/>
      <c r="AE216" s="172"/>
      <c r="AF216" s="172"/>
      <c r="AG216" s="172"/>
      <c r="AH216" s="172"/>
      <c r="AI216" s="172"/>
      <c r="AJ216" s="172"/>
      <c r="AK216" s="172"/>
      <c r="AL216" s="172"/>
      <c r="AM216" s="114"/>
      <c r="AN216" s="172"/>
      <c r="AO216" s="172"/>
      <c r="AP216" s="172"/>
      <c r="AQ216" s="172"/>
      <c r="AR216" s="172"/>
      <c r="AS216" s="138"/>
      <c r="AT216" s="12"/>
      <c r="AU216" s="12"/>
    </row>
    <row r="217" spans="1:47" s="6" customFormat="1">
      <c r="B217" s="63" t="s">
        <v>160</v>
      </c>
      <c r="C217" s="30" t="s">
        <v>2949</v>
      </c>
      <c r="D217" s="76" t="s">
        <v>2158</v>
      </c>
      <c r="E217" s="63" t="s">
        <v>159</v>
      </c>
      <c r="F217" s="72">
        <v>47.621200000000002</v>
      </c>
      <c r="G217" s="72">
        <v>-69.129599999999996</v>
      </c>
      <c r="H217" s="30" t="s">
        <v>1040</v>
      </c>
      <c r="I217" s="30" t="s">
        <v>349</v>
      </c>
      <c r="J217" s="147" t="s">
        <v>127</v>
      </c>
      <c r="K217" s="79" t="s">
        <v>2641</v>
      </c>
      <c r="L217" s="169">
        <v>315</v>
      </c>
      <c r="M217" s="89">
        <v>2015</v>
      </c>
      <c r="N217" s="89">
        <v>2035</v>
      </c>
      <c r="O217" s="57"/>
      <c r="P217" s="64" t="s">
        <v>908</v>
      </c>
      <c r="Q217" s="79" t="s">
        <v>907</v>
      </c>
      <c r="R217" s="107">
        <v>51.7</v>
      </c>
      <c r="S217" s="202">
        <v>0.36</v>
      </c>
      <c r="T217" s="203">
        <f t="shared" si="14"/>
        <v>18.612000000000002</v>
      </c>
      <c r="U217" s="199">
        <f>System!$E$12</f>
        <v>0.35</v>
      </c>
      <c r="V217" s="207">
        <f t="shared" si="15"/>
        <v>158.51219999999998</v>
      </c>
      <c r="W217" s="42"/>
      <c r="X217" s="57"/>
      <c r="Y217" s="172"/>
      <c r="Z217" s="172"/>
      <c r="AA217" s="172"/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2"/>
      <c r="AM217" s="114"/>
      <c r="AN217" s="172"/>
      <c r="AO217" s="172"/>
      <c r="AP217" s="172"/>
      <c r="AQ217" s="172"/>
      <c r="AR217" s="172"/>
      <c r="AS217" s="138"/>
      <c r="AT217" s="12"/>
      <c r="AU217" s="12"/>
    </row>
    <row r="218" spans="1:47" s="6" customFormat="1">
      <c r="B218" s="63" t="s">
        <v>163</v>
      </c>
      <c r="C218" s="30" t="s">
        <v>2955</v>
      </c>
      <c r="D218" s="76" t="s">
        <v>861</v>
      </c>
      <c r="E218" s="63" t="s">
        <v>164</v>
      </c>
      <c r="F218" s="132">
        <v>47.917299999999997</v>
      </c>
      <c r="G218" s="132">
        <v>-69.215999999999994</v>
      </c>
      <c r="H218" s="30" t="s">
        <v>1014</v>
      </c>
      <c r="I218" s="30" t="s">
        <v>349</v>
      </c>
      <c r="J218" s="147" t="s">
        <v>127</v>
      </c>
      <c r="K218" s="79" t="s">
        <v>2641</v>
      </c>
      <c r="L218" s="169">
        <v>315</v>
      </c>
      <c r="M218" s="89">
        <v>2013</v>
      </c>
      <c r="N218" s="89">
        <v>2033</v>
      </c>
      <c r="O218" s="171"/>
      <c r="P218" s="64" t="s">
        <v>908</v>
      </c>
      <c r="Q218" s="79" t="s">
        <v>907</v>
      </c>
      <c r="R218" s="107">
        <v>24.6</v>
      </c>
      <c r="S218" s="202">
        <v>0.36</v>
      </c>
      <c r="T218" s="203">
        <f t="shared" si="14"/>
        <v>8.8559999999999999</v>
      </c>
      <c r="U218" s="199">
        <f>System!$E$12</f>
        <v>0.35</v>
      </c>
      <c r="V218" s="207">
        <f t="shared" si="15"/>
        <v>75.423599999999993</v>
      </c>
      <c r="W218" s="42"/>
      <c r="X218" s="171"/>
      <c r="Y218" s="172"/>
      <c r="Z218" s="172"/>
      <c r="AA218" s="172"/>
      <c r="AB218" s="172"/>
      <c r="AC218" s="172"/>
      <c r="AD218" s="172"/>
      <c r="AE218" s="172"/>
      <c r="AF218" s="172"/>
      <c r="AG218" s="172"/>
      <c r="AH218" s="172"/>
      <c r="AI218" s="172"/>
      <c r="AJ218" s="172"/>
      <c r="AK218" s="172"/>
      <c r="AL218" s="172"/>
      <c r="AM218" s="114"/>
      <c r="AN218" s="172"/>
      <c r="AO218" s="172"/>
      <c r="AP218" s="172"/>
      <c r="AQ218" s="172"/>
      <c r="AR218" s="172"/>
      <c r="AS218" s="171"/>
      <c r="AT218" s="12"/>
      <c r="AU218" s="12"/>
    </row>
    <row r="219" spans="1:47" s="6" customFormat="1">
      <c r="B219" s="63" t="s">
        <v>148</v>
      </c>
      <c r="C219" s="30" t="s">
        <v>2878</v>
      </c>
      <c r="D219" s="90" t="s">
        <v>892</v>
      </c>
      <c r="E219" s="63" t="s">
        <v>149</v>
      </c>
      <c r="F219" s="72">
        <v>45.274799999999999</v>
      </c>
      <c r="G219" s="72">
        <v>-73.577399999999997</v>
      </c>
      <c r="H219" s="30" t="s">
        <v>1040</v>
      </c>
      <c r="I219" s="30" t="s">
        <v>349</v>
      </c>
      <c r="J219" s="147" t="s">
        <v>1351</v>
      </c>
      <c r="K219" s="79" t="s">
        <v>2277</v>
      </c>
      <c r="L219" s="169">
        <v>120</v>
      </c>
      <c r="M219" s="89">
        <v>2012</v>
      </c>
      <c r="N219" s="89">
        <v>2032</v>
      </c>
      <c r="O219" s="171"/>
      <c r="P219" s="64" t="s">
        <v>908</v>
      </c>
      <c r="Q219" s="79" t="s">
        <v>907</v>
      </c>
      <c r="R219" s="107">
        <v>101.2</v>
      </c>
      <c r="S219" s="202">
        <v>0.36</v>
      </c>
      <c r="T219" s="203">
        <f t="shared" si="14"/>
        <v>36.432000000000002</v>
      </c>
      <c r="U219" s="199">
        <f>System!$E$12</f>
        <v>0.35</v>
      </c>
      <c r="V219" s="207">
        <f t="shared" si="15"/>
        <v>310.2792</v>
      </c>
      <c r="W219" s="42"/>
      <c r="X219" s="138"/>
      <c r="Y219" s="172"/>
      <c r="Z219" s="172"/>
      <c r="AA219" s="172"/>
      <c r="AB219" s="172"/>
      <c r="AC219" s="172"/>
      <c r="AD219" s="172"/>
      <c r="AE219" s="172"/>
      <c r="AF219" s="172"/>
      <c r="AG219" s="172"/>
      <c r="AH219" s="172"/>
      <c r="AI219" s="172"/>
      <c r="AJ219" s="172"/>
      <c r="AK219" s="172"/>
      <c r="AL219" s="172"/>
      <c r="AM219" s="114"/>
      <c r="AN219" s="172"/>
      <c r="AO219" s="172"/>
      <c r="AP219" s="172"/>
      <c r="AQ219" s="172"/>
      <c r="AR219" s="172"/>
      <c r="AS219" s="138"/>
      <c r="AT219" s="12"/>
      <c r="AU219" s="12"/>
    </row>
    <row r="220" spans="1:47" s="6" customFormat="1">
      <c r="B220" s="63" t="s">
        <v>761</v>
      </c>
      <c r="C220" s="30" t="s">
        <v>2806</v>
      </c>
      <c r="D220" s="104" t="s">
        <v>2158</v>
      </c>
      <c r="E220" s="63" t="s">
        <v>761</v>
      </c>
      <c r="F220" s="72">
        <v>46.444499999999998</v>
      </c>
      <c r="G220" s="72">
        <v>-70.736999999999995</v>
      </c>
      <c r="H220" s="30" t="s">
        <v>1040</v>
      </c>
      <c r="I220" s="30" t="s">
        <v>349</v>
      </c>
      <c r="J220" s="147" t="s">
        <v>1478</v>
      </c>
      <c r="K220" s="79" t="s">
        <v>2279</v>
      </c>
      <c r="L220" s="271">
        <v>120</v>
      </c>
      <c r="M220" s="89">
        <v>2015</v>
      </c>
      <c r="N220" s="89">
        <v>2035</v>
      </c>
      <c r="O220" s="171"/>
      <c r="P220" s="64" t="s">
        <v>908</v>
      </c>
      <c r="Q220" s="79" t="s">
        <v>907</v>
      </c>
      <c r="R220" s="107">
        <v>24</v>
      </c>
      <c r="S220" s="202">
        <v>0.36</v>
      </c>
      <c r="T220" s="203">
        <f t="shared" si="14"/>
        <v>8.64</v>
      </c>
      <c r="U220" s="199">
        <f>System!$E$12</f>
        <v>0.35</v>
      </c>
      <c r="V220" s="207">
        <f t="shared" si="15"/>
        <v>73.583999999999989</v>
      </c>
      <c r="W220" s="42"/>
      <c r="X220" s="171"/>
      <c r="Y220" s="172"/>
      <c r="Z220" s="172"/>
      <c r="AA220" s="172"/>
      <c r="AB220" s="172"/>
      <c r="AC220" s="172"/>
      <c r="AD220" s="172"/>
      <c r="AE220" s="172"/>
      <c r="AF220" s="172"/>
      <c r="AG220" s="172"/>
      <c r="AH220" s="172"/>
      <c r="AI220" s="172"/>
      <c r="AJ220" s="172"/>
      <c r="AK220" s="172"/>
      <c r="AL220" s="172"/>
      <c r="AM220" s="114"/>
      <c r="AN220" s="172"/>
      <c r="AO220" s="172"/>
      <c r="AP220" s="172"/>
      <c r="AQ220" s="172"/>
      <c r="AR220" s="172"/>
      <c r="AS220" s="171"/>
      <c r="AT220" s="12"/>
      <c r="AU220" s="12"/>
    </row>
    <row r="221" spans="1:47" s="6" customFormat="1">
      <c r="B221" s="63" t="s">
        <v>155</v>
      </c>
      <c r="C221" s="30" t="s">
        <v>2925</v>
      </c>
      <c r="D221" s="76" t="s">
        <v>856</v>
      </c>
      <c r="E221" s="63" t="s">
        <v>115</v>
      </c>
      <c r="F221" s="72">
        <v>47.371499999999997</v>
      </c>
      <c r="G221" s="72">
        <v>-70.869799999999998</v>
      </c>
      <c r="H221" s="30" t="s">
        <v>1040</v>
      </c>
      <c r="I221" s="30" t="s">
        <v>349</v>
      </c>
      <c r="J221" s="147" t="s">
        <v>1666</v>
      </c>
      <c r="K221" s="79" t="s">
        <v>2692</v>
      </c>
      <c r="L221" s="169">
        <v>315</v>
      </c>
      <c r="M221" s="89">
        <v>2014</v>
      </c>
      <c r="N221" s="89">
        <v>2034</v>
      </c>
      <c r="O221" s="171"/>
      <c r="P221" s="64" t="s">
        <v>908</v>
      </c>
      <c r="Q221" s="79" t="s">
        <v>907</v>
      </c>
      <c r="R221" s="107">
        <v>131.19999999999999</v>
      </c>
      <c r="S221" s="202">
        <v>0.36</v>
      </c>
      <c r="T221" s="203">
        <f t="shared" ref="T221:T225" si="16">R221*S221</f>
        <v>47.231999999999992</v>
      </c>
      <c r="U221" s="199">
        <f>System!$E$12</f>
        <v>0.35</v>
      </c>
      <c r="V221" s="207">
        <f t="shared" si="15"/>
        <v>402.25919999999996</v>
      </c>
      <c r="W221" s="42"/>
      <c r="X221" s="171"/>
      <c r="Y221" s="172"/>
      <c r="Z221" s="172"/>
      <c r="AA221" s="172"/>
      <c r="AB221" s="172"/>
      <c r="AC221" s="172"/>
      <c r="AD221" s="172"/>
      <c r="AE221" s="172"/>
      <c r="AF221" s="172"/>
      <c r="AG221" s="172"/>
      <c r="AH221" s="172"/>
      <c r="AI221" s="172"/>
      <c r="AJ221" s="172"/>
      <c r="AK221" s="172"/>
      <c r="AL221" s="172"/>
      <c r="AM221" s="114"/>
      <c r="AN221" s="172"/>
      <c r="AO221" s="172"/>
      <c r="AP221" s="172"/>
      <c r="AQ221" s="172"/>
      <c r="AR221" s="172"/>
      <c r="AS221" s="171"/>
      <c r="AT221" s="12"/>
      <c r="AU221" s="12"/>
    </row>
    <row r="222" spans="1:47" s="57" customFormat="1">
      <c r="A222" s="2"/>
      <c r="B222" s="63" t="s">
        <v>156</v>
      </c>
      <c r="C222" s="30" t="s">
        <v>2926</v>
      </c>
      <c r="D222" s="76" t="s">
        <v>856</v>
      </c>
      <c r="E222" s="63" t="s">
        <v>115</v>
      </c>
      <c r="F222" s="132">
        <v>47.331699999999998</v>
      </c>
      <c r="G222" s="132">
        <v>-70.890500000000003</v>
      </c>
      <c r="H222" s="30" t="s">
        <v>1040</v>
      </c>
      <c r="I222" s="30" t="s">
        <v>349</v>
      </c>
      <c r="J222" s="147" t="s">
        <v>1666</v>
      </c>
      <c r="K222" s="79" t="s">
        <v>2692</v>
      </c>
      <c r="L222" s="169">
        <v>315</v>
      </c>
      <c r="M222" s="89">
        <v>2014</v>
      </c>
      <c r="N222" s="89">
        <v>2034</v>
      </c>
      <c r="O222" s="171"/>
      <c r="P222" s="64" t="s">
        <v>908</v>
      </c>
      <c r="Q222" s="79" t="s">
        <v>907</v>
      </c>
      <c r="R222" s="107">
        <v>140.6</v>
      </c>
      <c r="S222" s="202">
        <v>0.36</v>
      </c>
      <c r="T222" s="203">
        <f t="shared" si="16"/>
        <v>50.615999999999993</v>
      </c>
      <c r="U222" s="199">
        <f>System!$E$12</f>
        <v>0.35</v>
      </c>
      <c r="V222" s="207">
        <f t="shared" si="15"/>
        <v>431.07959999999997</v>
      </c>
      <c r="W222" s="42"/>
      <c r="X222" s="171"/>
      <c r="Y222" s="172"/>
      <c r="Z222" s="172"/>
      <c r="AA222" s="172"/>
      <c r="AB222" s="172"/>
      <c r="AC222" s="172"/>
      <c r="AD222" s="172"/>
      <c r="AE222" s="172"/>
      <c r="AF222" s="172"/>
      <c r="AG222" s="172"/>
      <c r="AH222" s="172"/>
      <c r="AI222" s="172"/>
      <c r="AJ222" s="172"/>
      <c r="AK222" s="172"/>
      <c r="AL222" s="172"/>
      <c r="AM222" s="114"/>
      <c r="AN222" s="172"/>
      <c r="AO222" s="172"/>
      <c r="AP222" s="172"/>
      <c r="AQ222" s="172"/>
      <c r="AR222" s="172"/>
      <c r="AS222" s="171"/>
      <c r="AT222" s="12"/>
      <c r="AU222" s="12"/>
    </row>
    <row r="223" spans="1:47">
      <c r="B223" s="63" t="s">
        <v>157</v>
      </c>
      <c r="C223" s="30" t="s">
        <v>2927</v>
      </c>
      <c r="D223" s="84" t="s">
        <v>856</v>
      </c>
      <c r="E223" s="63" t="s">
        <v>115</v>
      </c>
      <c r="F223" s="72">
        <v>47.266500000000001</v>
      </c>
      <c r="G223" s="72">
        <v>-70.945599999999999</v>
      </c>
      <c r="H223" s="30" t="s">
        <v>1040</v>
      </c>
      <c r="I223" s="30" t="s">
        <v>349</v>
      </c>
      <c r="J223" s="147" t="s">
        <v>1666</v>
      </c>
      <c r="K223" s="79" t="s">
        <v>2692</v>
      </c>
      <c r="L223" s="169">
        <v>315</v>
      </c>
      <c r="M223" s="89">
        <v>2014</v>
      </c>
      <c r="N223" s="89">
        <v>2034</v>
      </c>
      <c r="O223" s="171"/>
      <c r="P223" s="64" t="s">
        <v>908</v>
      </c>
      <c r="Q223" s="79" t="s">
        <v>907</v>
      </c>
      <c r="R223" s="107">
        <v>67.900000000000006</v>
      </c>
      <c r="S223" s="202">
        <v>0.36</v>
      </c>
      <c r="T223" s="203">
        <f t="shared" si="16"/>
        <v>24.444000000000003</v>
      </c>
      <c r="U223" s="199">
        <f>System!$E$12</f>
        <v>0.35</v>
      </c>
      <c r="V223" s="207">
        <f t="shared" si="15"/>
        <v>208.1814</v>
      </c>
      <c r="W223" s="42"/>
      <c r="X223" s="171"/>
      <c r="Y223" s="172"/>
      <c r="Z223" s="172"/>
      <c r="AA223" s="172"/>
      <c r="AB223" s="172"/>
      <c r="AC223" s="172"/>
      <c r="AD223" s="172"/>
      <c r="AE223" s="172"/>
      <c r="AF223" s="172"/>
      <c r="AG223" s="172"/>
      <c r="AH223" s="172"/>
      <c r="AI223" s="172"/>
      <c r="AJ223" s="172"/>
      <c r="AK223" s="172"/>
      <c r="AL223" s="172"/>
      <c r="AM223" s="114"/>
      <c r="AN223" s="172"/>
      <c r="AO223" s="172"/>
      <c r="AP223" s="172"/>
      <c r="AQ223" s="172"/>
      <c r="AR223" s="172"/>
      <c r="AS223" s="171"/>
      <c r="AT223" s="12"/>
      <c r="AU223" s="12"/>
    </row>
    <row r="224" spans="1:47">
      <c r="B224" s="63" t="s">
        <v>2735</v>
      </c>
      <c r="C224" s="30" t="s">
        <v>2793</v>
      </c>
      <c r="D224" s="84" t="s">
        <v>828</v>
      </c>
      <c r="E224" s="63" t="s">
        <v>120</v>
      </c>
      <c r="F224" s="132">
        <v>46.163699999999999</v>
      </c>
      <c r="G224" s="132">
        <v>-71.354600000000005</v>
      </c>
      <c r="H224" s="30" t="s">
        <v>1040</v>
      </c>
      <c r="I224" s="30" t="s">
        <v>349</v>
      </c>
      <c r="J224" s="147" t="s">
        <v>121</v>
      </c>
      <c r="K224" s="79" t="s">
        <v>2282</v>
      </c>
      <c r="L224" s="169">
        <v>230</v>
      </c>
      <c r="M224" s="89">
        <v>2014</v>
      </c>
      <c r="N224" s="89">
        <v>2034</v>
      </c>
      <c r="O224" s="171"/>
      <c r="P224" s="64" t="s">
        <v>908</v>
      </c>
      <c r="Q224" s="79" t="s">
        <v>907</v>
      </c>
      <c r="R224" s="107">
        <v>135.69999999999999</v>
      </c>
      <c r="S224" s="202">
        <v>0.36</v>
      </c>
      <c r="T224" s="203">
        <f t="shared" si="16"/>
        <v>48.851999999999997</v>
      </c>
      <c r="U224" s="199">
        <f>System!$E$12</f>
        <v>0.35</v>
      </c>
      <c r="V224" s="207">
        <f t="shared" si="15"/>
        <v>416.05619999999988</v>
      </c>
      <c r="W224" s="42"/>
      <c r="X224" s="171"/>
      <c r="Y224" s="172"/>
      <c r="Z224" s="172"/>
      <c r="AA224" s="172"/>
      <c r="AB224" s="172"/>
      <c r="AC224" s="172"/>
      <c r="AD224" s="172"/>
      <c r="AE224" s="172"/>
      <c r="AF224" s="172"/>
      <c r="AG224" s="172"/>
      <c r="AH224" s="172"/>
      <c r="AI224" s="172"/>
      <c r="AJ224" s="172"/>
      <c r="AK224" s="172"/>
      <c r="AL224" s="172"/>
      <c r="AM224" s="114"/>
      <c r="AN224" s="172"/>
      <c r="AO224" s="172"/>
      <c r="AP224" s="172"/>
      <c r="AQ224" s="172"/>
      <c r="AR224" s="172"/>
      <c r="AS224" s="171"/>
      <c r="AT224" s="12"/>
      <c r="AU224" s="12"/>
    </row>
    <row r="225" spans="1:55">
      <c r="B225" s="63" t="s">
        <v>787</v>
      </c>
      <c r="C225" s="30" t="s">
        <v>2891</v>
      </c>
      <c r="D225" s="76" t="s">
        <v>849</v>
      </c>
      <c r="E225" s="63" t="s">
        <v>788</v>
      </c>
      <c r="F225" s="132">
        <v>45.966999999999999</v>
      </c>
      <c r="G225" s="132">
        <v>-72.927400000000006</v>
      </c>
      <c r="H225" s="30" t="s">
        <v>1040</v>
      </c>
      <c r="I225" s="30" t="s">
        <v>349</v>
      </c>
      <c r="J225" s="147" t="s">
        <v>789</v>
      </c>
      <c r="K225" s="79" t="s">
        <v>2291</v>
      </c>
      <c r="L225" s="271">
        <v>120</v>
      </c>
      <c r="M225" s="89">
        <v>2016</v>
      </c>
      <c r="N225" s="89">
        <v>2036</v>
      </c>
      <c r="O225" s="171"/>
      <c r="P225" s="64" t="s">
        <v>908</v>
      </c>
      <c r="Q225" s="79" t="s">
        <v>907</v>
      </c>
      <c r="R225" s="107">
        <v>24.6</v>
      </c>
      <c r="S225" s="202">
        <v>0.36</v>
      </c>
      <c r="T225" s="203">
        <f t="shared" si="16"/>
        <v>8.8559999999999999</v>
      </c>
      <c r="U225" s="199">
        <f>System!$E$12</f>
        <v>0.35</v>
      </c>
      <c r="V225" s="207">
        <f t="shared" si="15"/>
        <v>75.423599999999993</v>
      </c>
      <c r="W225" s="42"/>
      <c r="X225" s="171"/>
      <c r="Y225" s="172"/>
      <c r="Z225" s="172"/>
      <c r="AA225" s="172"/>
      <c r="AB225" s="172"/>
      <c r="AC225" s="172"/>
      <c r="AD225" s="172"/>
      <c r="AE225" s="172"/>
      <c r="AF225" s="172"/>
      <c r="AG225" s="172"/>
      <c r="AH225" s="172"/>
      <c r="AI225" s="172"/>
      <c r="AJ225" s="172"/>
      <c r="AK225" s="172"/>
      <c r="AL225" s="172"/>
      <c r="AM225" s="114"/>
      <c r="AN225" s="172"/>
      <c r="AO225" s="172"/>
      <c r="AP225" s="172"/>
      <c r="AQ225" s="172"/>
      <c r="AR225" s="172"/>
      <c r="AS225" s="171"/>
      <c r="AT225" s="12"/>
      <c r="AU225" s="12"/>
    </row>
    <row r="226" spans="1:55" s="97" customFormat="1">
      <c r="B226" s="60"/>
      <c r="C226" s="60"/>
      <c r="D226" s="60"/>
      <c r="E226" s="60"/>
      <c r="F226" s="115"/>
      <c r="G226" s="115"/>
      <c r="H226" s="115"/>
      <c r="I226" s="115"/>
      <c r="J226" s="79"/>
      <c r="K226" s="79"/>
      <c r="L226" s="116"/>
      <c r="M226" s="117"/>
      <c r="N226" s="79"/>
      <c r="O226" s="9"/>
      <c r="P226" s="79"/>
      <c r="Q226" s="79"/>
      <c r="R226" s="96"/>
      <c r="S226" s="96"/>
      <c r="T226" s="96"/>
      <c r="U226" s="44"/>
      <c r="V226" s="44"/>
      <c r="W226" s="44"/>
      <c r="X226" s="9"/>
      <c r="Y226" s="172"/>
      <c r="Z226" s="172"/>
      <c r="AA226" s="172"/>
      <c r="AB226" s="172"/>
      <c r="AC226" s="172"/>
      <c r="AD226" s="172"/>
      <c r="AE226" s="172"/>
      <c r="AF226" s="172"/>
      <c r="AG226" s="172"/>
      <c r="AH226" s="172"/>
      <c r="AI226" s="172"/>
      <c r="AJ226" s="172"/>
      <c r="AK226" s="172"/>
      <c r="AL226" s="172"/>
      <c r="AM226" s="114"/>
      <c r="AN226" s="172"/>
      <c r="AO226" s="172"/>
      <c r="AP226" s="172"/>
      <c r="AQ226" s="172"/>
      <c r="AR226" s="172"/>
      <c r="AS226" s="9"/>
      <c r="AT226" s="60"/>
      <c r="AU226" s="60"/>
    </row>
    <row r="228" spans="1:55">
      <c r="A228" s="43" t="s">
        <v>941</v>
      </c>
    </row>
    <row r="229" spans="1:55">
      <c r="A229" s="2" t="s">
        <v>946</v>
      </c>
      <c r="B229" s="105"/>
      <c r="C229" s="264"/>
      <c r="D229" s="105"/>
      <c r="E229" s="27"/>
      <c r="F229" s="57"/>
      <c r="G229" s="57"/>
      <c r="H229" s="57"/>
      <c r="I229" s="138"/>
      <c r="J229" s="57"/>
      <c r="K229" s="57"/>
      <c r="L229" s="57"/>
      <c r="M229" s="57"/>
      <c r="N229" s="19"/>
      <c r="O229" s="27"/>
      <c r="P229" s="19"/>
      <c r="Q229" s="27"/>
      <c r="R229" s="27"/>
      <c r="S229" s="185"/>
      <c r="T229" s="185"/>
      <c r="U229" s="98"/>
      <c r="V229" s="18"/>
      <c r="W229" s="23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</row>
    <row r="231" spans="1:55">
      <c r="A231" s="43" t="s">
        <v>982</v>
      </c>
      <c r="B231" s="7"/>
      <c r="C231" s="265"/>
      <c r="D231" s="7"/>
      <c r="E231" s="27"/>
      <c r="F231" s="27"/>
      <c r="G231" s="27"/>
      <c r="H231" s="27"/>
      <c r="I231" s="27"/>
      <c r="J231" s="171"/>
      <c r="K231" s="171"/>
      <c r="L231" s="171"/>
      <c r="M231" s="27"/>
      <c r="N231" s="27"/>
      <c r="O231" s="27"/>
      <c r="P231" s="27"/>
      <c r="Q231" s="27"/>
      <c r="R231" s="171"/>
      <c r="S231" s="171"/>
      <c r="T231" s="27"/>
      <c r="U231" s="18"/>
      <c r="V231" s="27"/>
      <c r="W231" s="18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55" s="171" customFormat="1">
      <c r="A232" s="2" t="s">
        <v>2031</v>
      </c>
      <c r="C232" s="9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spans="1:55">
      <c r="A233" s="2" t="s">
        <v>2032</v>
      </c>
      <c r="B233" s="105"/>
      <c r="C233" s="264"/>
      <c r="D233" s="105"/>
      <c r="E233" s="27"/>
      <c r="F233" s="27"/>
      <c r="G233" s="27"/>
      <c r="H233" s="27"/>
      <c r="I233" s="27"/>
      <c r="J233" s="171"/>
      <c r="K233" s="171"/>
      <c r="L233" s="171"/>
      <c r="M233" s="27"/>
      <c r="N233" s="27"/>
      <c r="O233" s="27"/>
      <c r="P233" s="27"/>
      <c r="Q233" s="27"/>
      <c r="R233" s="171"/>
      <c r="S233" s="171"/>
      <c r="T233" s="27"/>
      <c r="U233" s="18"/>
      <c r="V233" s="27"/>
      <c r="W233" s="18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55">
      <c r="A234" s="2" t="s">
        <v>2033</v>
      </c>
      <c r="B234" s="105"/>
      <c r="C234" s="264"/>
      <c r="D234" s="105"/>
      <c r="E234" s="27"/>
      <c r="F234" s="27"/>
      <c r="G234" s="27"/>
      <c r="H234" s="27"/>
      <c r="I234" s="27"/>
      <c r="J234" s="171"/>
      <c r="K234" s="171"/>
      <c r="L234" s="171"/>
      <c r="M234" s="27"/>
      <c r="N234" s="27"/>
      <c r="O234" s="27"/>
      <c r="P234" s="27"/>
      <c r="Q234" s="27"/>
      <c r="R234" s="171"/>
      <c r="S234" s="171"/>
      <c r="T234" s="27"/>
      <c r="U234" s="18"/>
      <c r="V234" s="27"/>
      <c r="W234" s="18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55">
      <c r="A235" s="2" t="s">
        <v>2034</v>
      </c>
      <c r="B235" s="105"/>
      <c r="C235" s="264"/>
      <c r="D235" s="105"/>
      <c r="E235" s="27"/>
      <c r="F235" s="27"/>
      <c r="G235" s="27"/>
      <c r="H235" s="27"/>
      <c r="I235" s="27"/>
      <c r="J235" s="171"/>
      <c r="K235" s="171"/>
      <c r="L235" s="171"/>
      <c r="M235" s="27"/>
      <c r="N235" s="27"/>
      <c r="O235" s="27"/>
      <c r="P235" s="27"/>
      <c r="Q235" s="27"/>
      <c r="R235" s="171"/>
      <c r="S235" s="171"/>
      <c r="T235" s="27"/>
      <c r="U235" s="18"/>
      <c r="V235" s="27"/>
      <c r="W235" s="18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55">
      <c r="A236" s="242" t="s">
        <v>2035</v>
      </c>
      <c r="D236" s="7"/>
      <c r="E236" s="7"/>
      <c r="F236" s="243"/>
      <c r="G236" s="2"/>
      <c r="H236" s="2"/>
      <c r="I236" s="2"/>
      <c r="J236" s="171"/>
      <c r="K236" s="171"/>
      <c r="L236" s="171"/>
      <c r="M236" s="145"/>
      <c r="N236" s="145"/>
      <c r="O236" s="145"/>
      <c r="P236" s="244"/>
      <c r="Q236" s="244"/>
      <c r="R236" s="244"/>
      <c r="S236" s="244"/>
      <c r="T236" s="245"/>
      <c r="U236" s="245"/>
      <c r="V236" s="245"/>
      <c r="W236" s="245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55">
      <c r="A237" s="2" t="s">
        <v>2036</v>
      </c>
      <c r="B237" s="8"/>
      <c r="C237" s="266"/>
      <c r="D237" s="8"/>
      <c r="E237" s="8"/>
      <c r="F237" s="8"/>
      <c r="G237" s="26"/>
      <c r="H237" s="26"/>
      <c r="I237" s="26"/>
      <c r="J237" s="171"/>
      <c r="K237" s="171"/>
      <c r="L237" s="171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</sheetData>
  <autoFilter ref="B3:AU3" xr:uid="{09943F46-5ED3-B54C-BBEB-4671E42FE9C1}">
    <sortState xmlns:xlrd2="http://schemas.microsoft.com/office/spreadsheetml/2017/richdata2" ref="B4:AU225">
      <sortCondition ref="Q3:Q225"/>
    </sortState>
  </autoFilter>
  <phoneticPr fontId="33" type="noConversion"/>
  <conditionalFormatting sqref="C4:C225">
    <cfRule type="duplicateValues" dxfId="5" priority="2"/>
  </conditionalFormatting>
  <conditionalFormatting sqref="K206">
    <cfRule type="duplicateValues" dxfId="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8AFB-C261-1E4F-BC90-BC27DD8BC4F3}">
  <dimension ref="A1:AF19"/>
  <sheetViews>
    <sheetView zoomScaleNormal="100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AE15" sqref="AE15"/>
    </sheetView>
  </sheetViews>
  <sheetFormatPr defaultColWidth="10.83203125" defaultRowHeight="18"/>
  <cols>
    <col min="1" max="1" width="4.83203125" style="2" customWidth="1"/>
    <col min="2" max="3" width="43.83203125" style="2" customWidth="1"/>
    <col min="4" max="4" width="44.6640625" style="2" customWidth="1"/>
    <col min="5" max="5" width="24.83203125" style="4" customWidth="1"/>
    <col min="6" max="7" width="15.83203125" style="171" customWidth="1"/>
    <col min="8" max="9" width="15.83203125" style="4" customWidth="1"/>
    <col min="10" max="11" width="37.83203125" style="171" customWidth="1"/>
    <col min="12" max="12" width="12.83203125" style="2" customWidth="1"/>
    <col min="13" max="14" width="12.83203125" style="4" customWidth="1"/>
    <col min="15" max="15" width="5" style="171" customWidth="1"/>
    <col min="16" max="18" width="24.83203125" style="4" customWidth="1"/>
    <col min="19" max="21" width="12.83203125" style="2" customWidth="1"/>
    <col min="22" max="22" width="20.83203125" style="171" customWidth="1"/>
    <col min="23" max="23" width="16.83203125" style="2" customWidth="1"/>
    <col min="24" max="24" width="4.83203125" style="2" customWidth="1"/>
    <col min="25" max="26" width="10.83203125" style="2" customWidth="1"/>
    <col min="27" max="27" width="17.5" style="2" customWidth="1"/>
    <col min="28" max="28" width="17.33203125" style="171" customWidth="1"/>
    <col min="29" max="29" width="13.5" style="2" customWidth="1"/>
    <col min="30" max="30" width="10.83203125" style="2" customWidth="1"/>
    <col min="31" max="31" width="100.83203125" style="2" customWidth="1"/>
    <col min="32" max="32" width="43.33203125" style="2" customWidth="1"/>
    <col min="33" max="16384" width="10.83203125" style="2"/>
  </cols>
  <sheetData>
    <row r="1" spans="1:32" ht="20.7">
      <c r="A1" s="38" t="s">
        <v>88</v>
      </c>
      <c r="B1" s="13" t="s">
        <v>2055</v>
      </c>
      <c r="C1" s="13"/>
      <c r="D1" s="15"/>
      <c r="J1" s="13"/>
      <c r="K1" s="13"/>
      <c r="P1" s="43" t="s">
        <v>28</v>
      </c>
      <c r="Q1" s="43"/>
      <c r="R1" s="43"/>
      <c r="S1" s="17"/>
      <c r="T1" s="17"/>
      <c r="U1" s="17"/>
      <c r="Y1" s="43" t="s">
        <v>2056</v>
      </c>
      <c r="AD1" s="16"/>
      <c r="AE1" s="16"/>
    </row>
    <row r="2" spans="1:32" s="5" customFormat="1" ht="54">
      <c r="A2" s="3"/>
      <c r="B2" s="14" t="s">
        <v>18</v>
      </c>
      <c r="C2" s="14" t="s">
        <v>2962</v>
      </c>
      <c r="D2" s="14" t="s">
        <v>13</v>
      </c>
      <c r="E2" s="14" t="s">
        <v>22</v>
      </c>
      <c r="F2" s="14" t="s">
        <v>14</v>
      </c>
      <c r="G2" s="14" t="s">
        <v>15</v>
      </c>
      <c r="H2" s="14" t="s">
        <v>1943</v>
      </c>
      <c r="I2" s="14" t="s">
        <v>2119</v>
      </c>
      <c r="J2" s="14" t="s">
        <v>1757</v>
      </c>
      <c r="K2" s="14" t="s">
        <v>1758</v>
      </c>
      <c r="L2" s="14" t="s">
        <v>2057</v>
      </c>
      <c r="M2" s="14" t="s">
        <v>17</v>
      </c>
      <c r="N2" s="14" t="s">
        <v>69</v>
      </c>
      <c r="O2" s="171"/>
      <c r="P2" s="14" t="s">
        <v>880</v>
      </c>
      <c r="Q2" s="14" t="s">
        <v>1973</v>
      </c>
      <c r="R2" s="14" t="s">
        <v>2058</v>
      </c>
      <c r="S2" s="14" t="s">
        <v>2059</v>
      </c>
      <c r="T2" s="14" t="s">
        <v>2060</v>
      </c>
      <c r="U2" s="14" t="s">
        <v>2061</v>
      </c>
      <c r="V2" s="14" t="s">
        <v>2062</v>
      </c>
      <c r="W2" s="14" t="s">
        <v>2063</v>
      </c>
      <c r="X2" s="171"/>
      <c r="Y2" s="14" t="s">
        <v>2064</v>
      </c>
      <c r="Z2" s="14" t="s">
        <v>2065</v>
      </c>
      <c r="AA2" s="14" t="s">
        <v>1956</v>
      </c>
      <c r="AB2" s="14" t="s">
        <v>1957</v>
      </c>
      <c r="AC2" s="14" t="s">
        <v>1961</v>
      </c>
      <c r="AD2" s="14" t="s">
        <v>1962</v>
      </c>
      <c r="AE2" s="14" t="s">
        <v>728</v>
      </c>
      <c r="AF2" s="14" t="s">
        <v>32</v>
      </c>
    </row>
    <row r="3" spans="1:32" s="3" customFormat="1">
      <c r="B3" s="11"/>
      <c r="C3" s="11"/>
      <c r="D3" s="11"/>
      <c r="E3" s="11"/>
      <c r="F3" s="171"/>
      <c r="G3" s="171"/>
      <c r="H3" s="11"/>
      <c r="I3" s="11"/>
      <c r="J3" s="171"/>
      <c r="K3" s="171"/>
      <c r="L3" s="11" t="s">
        <v>2066</v>
      </c>
      <c r="M3" s="11"/>
      <c r="N3" s="11"/>
      <c r="O3" s="171"/>
      <c r="P3" s="11"/>
      <c r="Q3" s="11"/>
      <c r="R3" s="11"/>
      <c r="S3" s="11" t="s">
        <v>19</v>
      </c>
      <c r="T3" s="11" t="s">
        <v>1032</v>
      </c>
      <c r="U3" s="11" t="s">
        <v>2067</v>
      </c>
      <c r="V3" s="11"/>
      <c r="W3" s="11" t="s">
        <v>978</v>
      </c>
      <c r="X3" s="171"/>
      <c r="Y3" s="11" t="s">
        <v>19</v>
      </c>
      <c r="Z3" s="11" t="s">
        <v>19</v>
      </c>
      <c r="AA3" s="11" t="s">
        <v>25</v>
      </c>
      <c r="AB3" s="11" t="s">
        <v>1967</v>
      </c>
      <c r="AC3" s="213" t="s">
        <v>1013</v>
      </c>
      <c r="AD3" s="11" t="s">
        <v>24</v>
      </c>
      <c r="AE3" s="11"/>
      <c r="AF3" s="11"/>
    </row>
    <row r="4" spans="1:32" ht="20.7">
      <c r="B4" s="58" t="s">
        <v>1038</v>
      </c>
      <c r="C4" s="58"/>
      <c r="D4" s="12"/>
      <c r="E4" s="30"/>
      <c r="F4" s="73"/>
      <c r="G4" s="73"/>
      <c r="H4" s="30"/>
      <c r="I4" s="30"/>
      <c r="J4" s="30"/>
      <c r="K4" s="30"/>
      <c r="L4" s="225"/>
      <c r="M4" s="30"/>
      <c r="N4" s="30"/>
      <c r="O4" s="252"/>
      <c r="P4" s="30"/>
      <c r="Q4" s="30"/>
      <c r="R4" s="30"/>
      <c r="S4" s="225"/>
      <c r="T4" s="225"/>
      <c r="U4" s="225"/>
      <c r="V4" s="253"/>
      <c r="W4" s="95"/>
      <c r="X4" s="254"/>
      <c r="Y4" s="225"/>
      <c r="Z4" s="225"/>
      <c r="AA4" s="95"/>
      <c r="AB4" s="225"/>
      <c r="AC4" s="95"/>
      <c r="AD4" s="95"/>
      <c r="AE4" s="12"/>
      <c r="AF4" s="12"/>
    </row>
    <row r="5" spans="1:32">
      <c r="B5" s="12"/>
      <c r="C5" s="12"/>
      <c r="D5" s="12"/>
      <c r="E5" s="30"/>
      <c r="F5" s="73"/>
      <c r="G5" s="73"/>
      <c r="H5" s="30"/>
      <c r="I5" s="30"/>
      <c r="J5" s="30"/>
      <c r="K5" s="30"/>
      <c r="L5" s="225"/>
      <c r="M5" s="30"/>
      <c r="N5" s="30"/>
      <c r="O5" s="252"/>
      <c r="P5" s="30"/>
      <c r="Q5" s="30"/>
      <c r="R5" s="30"/>
      <c r="S5" s="225"/>
      <c r="T5" s="225"/>
      <c r="U5" s="225"/>
      <c r="V5" s="253"/>
      <c r="W5" s="95"/>
      <c r="X5" s="254"/>
      <c r="Y5" s="225"/>
      <c r="Z5" s="225"/>
      <c r="AA5" s="95"/>
      <c r="AB5" s="225"/>
      <c r="AC5" s="95"/>
      <c r="AD5" s="95"/>
      <c r="AE5" s="12"/>
      <c r="AF5" s="12"/>
    </row>
    <row r="6" spans="1:32">
      <c r="B6" s="12"/>
      <c r="C6" s="12"/>
      <c r="D6" s="12"/>
      <c r="E6" s="30"/>
      <c r="F6" s="73"/>
      <c r="G6" s="73"/>
      <c r="H6" s="30"/>
      <c r="I6" s="30"/>
      <c r="J6" s="30"/>
      <c r="K6" s="30"/>
      <c r="L6" s="225"/>
      <c r="M6" s="30"/>
      <c r="N6" s="30"/>
      <c r="O6" s="252"/>
      <c r="P6" s="30"/>
      <c r="Q6" s="30"/>
      <c r="R6" s="30"/>
      <c r="S6" s="225"/>
      <c r="T6" s="225"/>
      <c r="U6" s="225"/>
      <c r="V6" s="253"/>
      <c r="W6" s="95"/>
      <c r="X6" s="254"/>
      <c r="Y6" s="225"/>
      <c r="Z6" s="225"/>
      <c r="AA6" s="95"/>
      <c r="AB6" s="225"/>
      <c r="AC6" s="95"/>
      <c r="AD6" s="95"/>
      <c r="AE6" s="12"/>
      <c r="AF6" s="12"/>
    </row>
    <row r="7" spans="1:32">
      <c r="B7" s="12"/>
      <c r="C7" s="12"/>
      <c r="D7" s="12"/>
      <c r="E7" s="30"/>
      <c r="F7" s="73"/>
      <c r="G7" s="73"/>
      <c r="H7" s="30"/>
      <c r="I7" s="30"/>
      <c r="J7" s="30"/>
      <c r="K7" s="30"/>
      <c r="L7" s="225"/>
      <c r="M7" s="30"/>
      <c r="N7" s="30"/>
      <c r="O7" s="252"/>
      <c r="P7" s="30"/>
      <c r="Q7" s="30"/>
      <c r="R7" s="30"/>
      <c r="S7" s="225"/>
      <c r="T7" s="225"/>
      <c r="U7" s="95"/>
      <c r="V7" s="253"/>
      <c r="W7" s="95"/>
      <c r="X7" s="254"/>
      <c r="Y7" s="225"/>
      <c r="Z7" s="225"/>
      <c r="AA7" s="95"/>
      <c r="AB7" s="225"/>
      <c r="AC7" s="95"/>
      <c r="AD7" s="95"/>
      <c r="AE7" s="12"/>
      <c r="AF7" s="12"/>
    </row>
    <row r="8" spans="1:32">
      <c r="B8" s="12"/>
      <c r="C8" s="12"/>
      <c r="D8" s="12"/>
      <c r="E8" s="30"/>
      <c r="F8" s="73"/>
      <c r="G8" s="73"/>
      <c r="H8" s="30"/>
      <c r="I8" s="30"/>
      <c r="J8" s="30"/>
      <c r="K8" s="30"/>
      <c r="L8" s="225"/>
      <c r="M8" s="30"/>
      <c r="N8" s="30"/>
      <c r="O8" s="252"/>
      <c r="P8" s="30"/>
      <c r="Q8" s="30"/>
      <c r="R8" s="30"/>
      <c r="S8" s="225"/>
      <c r="T8" s="225"/>
      <c r="U8" s="239"/>
      <c r="V8" s="101"/>
      <c r="W8" s="225"/>
      <c r="X8" s="254"/>
      <c r="Y8" s="225"/>
      <c r="Z8" s="225"/>
      <c r="AA8" s="95"/>
      <c r="AB8" s="225"/>
      <c r="AC8" s="95"/>
      <c r="AD8" s="95"/>
      <c r="AE8" s="12"/>
      <c r="AF8" s="12"/>
    </row>
    <row r="9" spans="1:32">
      <c r="E9" s="2"/>
      <c r="H9" s="2"/>
      <c r="I9" s="2"/>
      <c r="M9" s="2"/>
      <c r="N9" s="2"/>
      <c r="O9" s="2"/>
      <c r="P9" s="2"/>
      <c r="Q9" s="2"/>
      <c r="R9" s="2"/>
      <c r="S9" s="255"/>
      <c r="T9" s="255"/>
      <c r="V9" s="2"/>
      <c r="AB9" s="2"/>
    </row>
    <row r="10" spans="1:32">
      <c r="D10" s="256"/>
      <c r="E10" s="27"/>
      <c r="F10" s="4"/>
      <c r="G10" s="4"/>
      <c r="L10" s="171"/>
      <c r="M10" s="27"/>
      <c r="N10" s="27"/>
      <c r="S10" s="18"/>
      <c r="T10" s="18"/>
      <c r="U10" s="18"/>
      <c r="W10" s="22"/>
      <c r="X10" s="22"/>
      <c r="Y10" s="171"/>
      <c r="Z10" s="171"/>
      <c r="AA10" s="171"/>
      <c r="AB10" s="2"/>
    </row>
    <row r="11" spans="1:32">
      <c r="A11" s="257" t="s">
        <v>941</v>
      </c>
      <c r="B11" s="8"/>
      <c r="C11" s="8"/>
      <c r="O11" s="4"/>
      <c r="P11" s="27"/>
      <c r="Q11" s="27"/>
      <c r="R11" s="27"/>
      <c r="S11" s="4"/>
      <c r="T11" s="4"/>
      <c r="U11" s="171"/>
      <c r="V11" s="4"/>
      <c r="AB11" s="2"/>
    </row>
    <row r="12" spans="1:32">
      <c r="B12" s="105"/>
      <c r="C12" s="105"/>
      <c r="D12" s="27"/>
      <c r="E12" s="171"/>
      <c r="H12" s="171"/>
      <c r="I12" s="171"/>
      <c r="L12" s="27"/>
      <c r="M12" s="19"/>
      <c r="N12" s="27"/>
      <c r="O12" s="27"/>
      <c r="P12" s="171"/>
      <c r="Q12" s="171"/>
      <c r="R12" s="171"/>
      <c r="S12" s="19"/>
      <c r="T12" s="19"/>
      <c r="U12" s="27"/>
      <c r="V12" s="18"/>
      <c r="W12" s="18"/>
      <c r="X12" s="23"/>
      <c r="AB12" s="2"/>
    </row>
    <row r="13" spans="1:32" s="171" customFormat="1">
      <c r="A13" s="2"/>
      <c r="P13" s="4"/>
      <c r="Q13" s="4"/>
      <c r="R13" s="4"/>
      <c r="Y13" s="2"/>
      <c r="Z13" s="2"/>
      <c r="AA13" s="2"/>
      <c r="AB13" s="2"/>
      <c r="AC13" s="2"/>
      <c r="AD13" s="2"/>
      <c r="AE13" s="2"/>
      <c r="AF13" s="2"/>
    </row>
    <row r="14" spans="1:32">
      <c r="A14" s="6"/>
      <c r="B14" s="6"/>
      <c r="C14" s="6"/>
      <c r="P14" s="27"/>
      <c r="Q14" s="27"/>
      <c r="R14" s="27"/>
    </row>
    <row r="15" spans="1:32" s="171" customFormat="1">
      <c r="A15" s="2"/>
      <c r="P15" s="27"/>
      <c r="Q15" s="27"/>
      <c r="R15" s="27"/>
      <c r="Y15" s="2"/>
      <c r="Z15" s="2"/>
      <c r="AA15" s="2"/>
      <c r="AB15" s="2"/>
      <c r="AC15" s="2"/>
      <c r="AD15" s="2"/>
      <c r="AE15" s="2"/>
      <c r="AF15" s="2"/>
    </row>
    <row r="16" spans="1:32">
      <c r="B16" s="105"/>
      <c r="C16" s="105"/>
      <c r="D16" s="27"/>
      <c r="E16" s="27"/>
      <c r="F16" s="27"/>
      <c r="H16" s="171"/>
      <c r="I16" s="171"/>
      <c r="L16" s="27"/>
      <c r="M16" s="19"/>
      <c r="N16" s="27"/>
      <c r="O16" s="27"/>
      <c r="P16" s="27"/>
      <c r="Q16" s="27"/>
      <c r="R16" s="27"/>
      <c r="S16" s="171"/>
      <c r="T16" s="171"/>
      <c r="U16" s="27"/>
      <c r="V16" s="18"/>
      <c r="W16" s="18"/>
      <c r="X16" s="241"/>
      <c r="AB16" s="2"/>
    </row>
    <row r="17" spans="1:28">
      <c r="B17" s="105"/>
      <c r="C17" s="105"/>
      <c r="D17" s="27"/>
      <c r="E17" s="27"/>
      <c r="F17" s="27"/>
      <c r="H17" s="171"/>
      <c r="I17" s="171"/>
      <c r="L17" s="27"/>
      <c r="M17" s="19"/>
      <c r="N17" s="27"/>
      <c r="O17" s="27"/>
      <c r="P17" s="27"/>
      <c r="Q17" s="27"/>
      <c r="R17" s="27"/>
      <c r="S17" s="171"/>
      <c r="T17" s="171"/>
      <c r="U17" s="27"/>
      <c r="V17" s="18"/>
      <c r="W17" s="18"/>
      <c r="X17" s="241"/>
      <c r="AB17" s="2"/>
    </row>
    <row r="18" spans="1:28">
      <c r="A18" s="242"/>
      <c r="D18" s="7"/>
      <c r="E18" s="243"/>
      <c r="F18" s="2"/>
      <c r="G18" s="2"/>
      <c r="H18" s="8"/>
      <c r="I18" s="8"/>
      <c r="L18" s="145"/>
      <c r="M18" s="244"/>
      <c r="N18" s="145"/>
      <c r="O18" s="244"/>
      <c r="P18" s="8"/>
      <c r="Q18" s="8"/>
      <c r="R18" s="8"/>
      <c r="S18" s="244"/>
      <c r="T18" s="244"/>
      <c r="U18" s="245"/>
      <c r="V18" s="245"/>
      <c r="W18" s="245"/>
      <c r="X18" s="243"/>
      <c r="AB18" s="2"/>
    </row>
    <row r="19" spans="1:28">
      <c r="E19" s="2"/>
      <c r="F19" s="2"/>
      <c r="G19" s="2"/>
      <c r="H19" s="2"/>
      <c r="I19" s="2"/>
      <c r="M19" s="2"/>
      <c r="O19" s="8"/>
      <c r="V19" s="2"/>
      <c r="W19" s="171"/>
      <c r="X19" s="171"/>
      <c r="AB19" s="2"/>
    </row>
  </sheetData>
  <autoFilter ref="B3:AF3" xr:uid="{6D8CD986-3823-2645-84B2-284C80001638}">
    <sortState xmlns:xlrd2="http://schemas.microsoft.com/office/spreadsheetml/2017/richdata2" ref="B4:AF228">
      <sortCondition ref="Q3:Q22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23A6-FF2D-2043-B36C-4BE8CEA26BB7}">
  <sheetPr codeName="Sheet5"/>
  <dimension ref="A1:BK8646"/>
  <sheetViews>
    <sheetView zoomScaleNormal="100" workbookViewId="0">
      <pane ySplit="3" topLeftCell="A43" activePane="bottomLeft" state="frozen"/>
      <selection pane="bottomLeft" activeCell="C46" sqref="C46"/>
    </sheetView>
  </sheetViews>
  <sheetFormatPr defaultColWidth="8.83203125" defaultRowHeight="18"/>
  <cols>
    <col min="1" max="1" width="4.83203125" style="21" customWidth="1"/>
    <col min="2" max="2" width="53.5" style="2" customWidth="1"/>
    <col min="3" max="3" width="20.83203125" style="4" customWidth="1"/>
    <col min="4" max="4" width="10.83203125" style="2"/>
    <col min="5" max="5" width="15" style="97" customWidth="1"/>
    <col min="6" max="6" width="13.83203125" style="2" customWidth="1"/>
    <col min="7" max="7" width="18" style="139" customWidth="1"/>
    <col min="8" max="8" width="18" style="6" customWidth="1"/>
    <col min="9" max="9" width="10.83203125" style="2" customWidth="1"/>
    <col min="10" max="10" width="17.1640625" style="97" customWidth="1"/>
    <col min="11" max="11" width="20.83203125" style="83" customWidth="1"/>
    <col min="12" max="12" width="22.33203125" style="57" bestFit="1" customWidth="1"/>
    <col min="13" max="13" width="13.6640625" style="57" customWidth="1"/>
    <col min="14" max="14" width="10.83203125" style="2" customWidth="1"/>
    <col min="15" max="15" width="13.5" style="57" customWidth="1"/>
    <col min="16" max="16" width="12.83203125" style="57" customWidth="1"/>
    <col min="17" max="18" width="12.5" style="57" bestFit="1" customWidth="1"/>
    <col min="19" max="19" width="14.83203125" style="10" customWidth="1"/>
    <col min="20" max="20" width="12.83203125" style="57" customWidth="1"/>
    <col min="21" max="21" width="11.83203125" style="57" customWidth="1"/>
    <col min="22" max="22" width="10.6640625" style="57" customWidth="1"/>
    <col min="23" max="23" width="18.83203125" style="21" customWidth="1"/>
    <col min="24" max="24" width="14.33203125" style="21" customWidth="1"/>
    <col min="25" max="25" width="18.83203125" style="21" customWidth="1"/>
    <col min="26" max="26" width="14.33203125" style="21" customWidth="1"/>
    <col min="27" max="27" width="24.33203125" style="2" customWidth="1"/>
    <col min="28" max="28" width="4.83203125" style="21" customWidth="1"/>
    <col min="29" max="29" width="10.5" style="21" bestFit="1" customWidth="1"/>
    <col min="30" max="30" width="10.83203125" style="21" bestFit="1" customWidth="1"/>
    <col min="31" max="31" width="10.83203125" style="21" customWidth="1"/>
    <col min="32" max="32" width="13.1640625" style="21" bestFit="1" customWidth="1"/>
    <col min="33" max="33" width="13.6640625" style="21" bestFit="1" customWidth="1"/>
    <col min="34" max="34" width="13.1640625" style="21" customWidth="1"/>
    <col min="35" max="35" width="9.6640625" style="21" bestFit="1" customWidth="1"/>
    <col min="36" max="47" width="7.5" style="21" customWidth="1"/>
    <col min="48" max="48" width="7.5" style="138" customWidth="1"/>
    <col min="49" max="49" width="23.83203125" style="138" customWidth="1"/>
    <col min="50" max="50" width="27" style="21" customWidth="1"/>
    <col min="51" max="51" width="8.83203125" style="138"/>
    <col min="52" max="52" width="13.33203125" style="57" customWidth="1"/>
    <col min="53" max="53" width="14.83203125" style="57" customWidth="1"/>
    <col min="54" max="61" width="12.1640625" style="57" bestFit="1" customWidth="1"/>
    <col min="62" max="63" width="14.83203125" style="57" customWidth="1"/>
    <col min="64" max="16384" width="8.83203125" style="21"/>
  </cols>
  <sheetData>
    <row r="1" spans="1:63" ht="20.7">
      <c r="A1" s="38" t="s">
        <v>88</v>
      </c>
      <c r="B1" s="13" t="s">
        <v>1970</v>
      </c>
      <c r="C1" s="43"/>
      <c r="D1" s="17"/>
      <c r="E1" s="184"/>
      <c r="F1" s="17"/>
      <c r="K1" s="81"/>
      <c r="AZ1" s="43" t="s">
        <v>280</v>
      </c>
    </row>
    <row r="2" spans="1:63" s="2" customFormat="1" ht="54">
      <c r="B2" s="14" t="s">
        <v>18</v>
      </c>
      <c r="C2" s="14" t="s">
        <v>880</v>
      </c>
      <c r="D2" s="14" t="s">
        <v>16</v>
      </c>
      <c r="E2" s="14" t="s">
        <v>1927</v>
      </c>
      <c r="F2" s="14" t="s">
        <v>1930</v>
      </c>
      <c r="G2" s="14" t="s">
        <v>995</v>
      </c>
      <c r="H2" s="14" t="s">
        <v>38</v>
      </c>
      <c r="I2" s="14" t="s">
        <v>31</v>
      </c>
      <c r="J2" s="14" t="s">
        <v>1914</v>
      </c>
      <c r="K2" s="71" t="s">
        <v>1969</v>
      </c>
      <c r="L2" s="71" t="s">
        <v>1041</v>
      </c>
      <c r="M2" s="71" t="s">
        <v>1042</v>
      </c>
      <c r="N2" s="71" t="s">
        <v>1043</v>
      </c>
      <c r="O2" s="71" t="s">
        <v>1044</v>
      </c>
      <c r="P2" s="71" t="s">
        <v>1045</v>
      </c>
      <c r="Q2" s="71" t="s">
        <v>1046</v>
      </c>
      <c r="R2" s="71" t="s">
        <v>1047</v>
      </c>
      <c r="S2" s="71" t="s">
        <v>79</v>
      </c>
      <c r="T2" s="71" t="s">
        <v>1048</v>
      </c>
      <c r="U2" s="71" t="s">
        <v>1049</v>
      </c>
      <c r="V2" s="71" t="s">
        <v>1050</v>
      </c>
      <c r="W2" s="71" t="s">
        <v>40</v>
      </c>
      <c r="X2" s="71" t="s">
        <v>64</v>
      </c>
      <c r="Y2" s="71" t="s">
        <v>65</v>
      </c>
      <c r="Z2" s="71" t="s">
        <v>66</v>
      </c>
      <c r="AA2" s="71" t="s">
        <v>67</v>
      </c>
      <c r="AC2" s="71" t="s">
        <v>1971</v>
      </c>
      <c r="AD2" s="71" t="s">
        <v>71</v>
      </c>
      <c r="AE2" s="71" t="s">
        <v>70</v>
      </c>
      <c r="AF2" s="71" t="s">
        <v>0</v>
      </c>
      <c r="AG2" s="71" t="s">
        <v>33</v>
      </c>
      <c r="AH2" s="71" t="s">
        <v>34</v>
      </c>
      <c r="AI2" s="71" t="s">
        <v>36</v>
      </c>
      <c r="AJ2" s="71" t="s">
        <v>4</v>
      </c>
      <c r="AK2" s="71" t="s">
        <v>5</v>
      </c>
      <c r="AL2" s="71" t="s">
        <v>6</v>
      </c>
      <c r="AM2" s="71" t="s">
        <v>7</v>
      </c>
      <c r="AN2" s="71" t="s">
        <v>8</v>
      </c>
      <c r="AO2" s="71" t="s">
        <v>9</v>
      </c>
      <c r="AP2" s="71" t="s">
        <v>10</v>
      </c>
      <c r="AQ2" s="71" t="s">
        <v>11</v>
      </c>
      <c r="AR2" s="71" t="s">
        <v>12</v>
      </c>
      <c r="AS2" s="71" t="s">
        <v>1</v>
      </c>
      <c r="AT2" s="71" t="s">
        <v>2</v>
      </c>
      <c r="AU2" s="71" t="s">
        <v>3</v>
      </c>
      <c r="AV2" s="50"/>
      <c r="AW2" s="14" t="s">
        <v>728</v>
      </c>
      <c r="AX2" s="14" t="s">
        <v>32</v>
      </c>
      <c r="AZ2" s="14" t="s">
        <v>281</v>
      </c>
      <c r="BA2" s="14" t="s">
        <v>258</v>
      </c>
      <c r="BB2" s="14" t="s">
        <v>190</v>
      </c>
      <c r="BC2" s="14" t="s">
        <v>282</v>
      </c>
      <c r="BD2" s="14" t="s">
        <v>283</v>
      </c>
      <c r="BE2" s="14" t="s">
        <v>284</v>
      </c>
      <c r="BF2" s="14" t="s">
        <v>285</v>
      </c>
      <c r="BG2" s="14" t="s">
        <v>286</v>
      </c>
      <c r="BH2" s="14" t="s">
        <v>287</v>
      </c>
      <c r="BI2" s="14" t="s">
        <v>288</v>
      </c>
      <c r="BJ2" s="14" t="s">
        <v>184</v>
      </c>
      <c r="BK2" s="14" t="s">
        <v>277</v>
      </c>
    </row>
    <row r="3" spans="1:63" s="34" customFormat="1">
      <c r="B3" s="11"/>
      <c r="C3" s="11"/>
      <c r="D3" s="11" t="s">
        <v>19</v>
      </c>
      <c r="E3" s="50"/>
      <c r="F3" s="11" t="s">
        <v>19</v>
      </c>
      <c r="G3" s="50"/>
      <c r="H3" s="11" t="s">
        <v>20</v>
      </c>
      <c r="I3" s="11"/>
      <c r="J3" s="50"/>
      <c r="K3" s="50"/>
      <c r="L3" s="11"/>
      <c r="M3" s="11" t="s">
        <v>35</v>
      </c>
      <c r="N3" s="11" t="s">
        <v>35</v>
      </c>
      <c r="O3" s="11" t="s">
        <v>35</v>
      </c>
      <c r="P3" s="11" t="s">
        <v>35</v>
      </c>
      <c r="Q3" s="11" t="s">
        <v>73</v>
      </c>
      <c r="R3" s="11" t="s">
        <v>73</v>
      </c>
      <c r="S3" s="11" t="s">
        <v>21</v>
      </c>
      <c r="T3" s="11" t="s">
        <v>1051</v>
      </c>
      <c r="U3" s="11" t="s">
        <v>1052</v>
      </c>
      <c r="V3" s="11"/>
      <c r="W3" s="50" t="s">
        <v>41</v>
      </c>
      <c r="X3" s="50"/>
      <c r="Y3" s="50" t="s">
        <v>41</v>
      </c>
      <c r="Z3" s="50"/>
      <c r="AA3" s="50" t="s">
        <v>41</v>
      </c>
      <c r="AB3" s="2"/>
      <c r="AC3" s="11"/>
      <c r="AD3" s="11" t="s">
        <v>35</v>
      </c>
      <c r="AE3" s="11" t="s">
        <v>35</v>
      </c>
      <c r="AF3" s="11" t="s">
        <v>35</v>
      </c>
      <c r="AG3" s="11" t="s">
        <v>72</v>
      </c>
      <c r="AH3" s="11" t="s">
        <v>72</v>
      </c>
      <c r="AI3" s="11" t="s">
        <v>72</v>
      </c>
      <c r="AJ3" s="11" t="s">
        <v>73</v>
      </c>
      <c r="AK3" s="11" t="s">
        <v>73</v>
      </c>
      <c r="AL3" s="11" t="s">
        <v>73</v>
      </c>
      <c r="AM3" s="11" t="s">
        <v>73</v>
      </c>
      <c r="AN3" s="11" t="s">
        <v>73</v>
      </c>
      <c r="AO3" s="11" t="s">
        <v>73</v>
      </c>
      <c r="AP3" s="11" t="s">
        <v>73</v>
      </c>
      <c r="AQ3" s="11" t="s">
        <v>73</v>
      </c>
      <c r="AR3" s="11" t="s">
        <v>73</v>
      </c>
      <c r="AS3" s="11" t="s">
        <v>73</v>
      </c>
      <c r="AT3" s="11" t="s">
        <v>73</v>
      </c>
      <c r="AU3" s="11" t="s">
        <v>73</v>
      </c>
      <c r="AV3" s="11"/>
      <c r="AW3" s="11"/>
      <c r="AX3" s="11"/>
      <c r="AZ3" s="11"/>
      <c r="BA3" s="11" t="s">
        <v>73</v>
      </c>
      <c r="BB3" s="11" t="s">
        <v>73</v>
      </c>
      <c r="BC3" s="11" t="s">
        <v>73</v>
      </c>
      <c r="BD3" s="11" t="s">
        <v>73</v>
      </c>
      <c r="BE3" s="11" t="s">
        <v>73</v>
      </c>
      <c r="BF3" s="11" t="s">
        <v>73</v>
      </c>
      <c r="BG3" s="11" t="s">
        <v>73</v>
      </c>
      <c r="BH3" s="11" t="s">
        <v>73</v>
      </c>
      <c r="BI3" s="11" t="s">
        <v>73</v>
      </c>
      <c r="BJ3" s="11" t="s">
        <v>73</v>
      </c>
      <c r="BK3" s="11" t="s">
        <v>73</v>
      </c>
    </row>
    <row r="4" spans="1:63" s="34" customFormat="1">
      <c r="B4" s="59" t="s">
        <v>177</v>
      </c>
      <c r="C4" s="61" t="s">
        <v>884</v>
      </c>
      <c r="D4" s="106">
        <v>270</v>
      </c>
      <c r="E4" s="111">
        <f>IF(J4&gt;30,System!$D$8,System!$D$7)</f>
        <v>0.98099999999999998</v>
      </c>
      <c r="F4" s="142">
        <f t="shared" ref="F4:F35" si="0">D4*E4</f>
        <v>264.87</v>
      </c>
      <c r="G4" s="199">
        <f>System!$E$10</f>
        <v>0.65</v>
      </c>
      <c r="H4" s="207">
        <f t="shared" ref="H4:H14" si="1">G4*D4*24*365/1000</f>
        <v>1537.38</v>
      </c>
      <c r="I4" s="62">
        <v>6</v>
      </c>
      <c r="J4" s="96">
        <f>D4/I4</f>
        <v>45</v>
      </c>
      <c r="K4" s="79"/>
      <c r="L4" s="30"/>
      <c r="M4" s="95"/>
      <c r="N4" s="62">
        <v>37.799999999999997</v>
      </c>
      <c r="O4" s="96"/>
      <c r="P4" s="96"/>
      <c r="Q4" s="96"/>
      <c r="R4" s="96"/>
      <c r="S4" s="42"/>
      <c r="T4" s="30"/>
      <c r="U4" s="30"/>
      <c r="V4" s="30"/>
      <c r="W4" s="50"/>
      <c r="X4" s="50"/>
      <c r="Y4" s="50"/>
      <c r="Z4" s="50"/>
      <c r="AA4" s="50"/>
      <c r="AB4" s="2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Z4" s="42">
        <v>1</v>
      </c>
      <c r="BA4" s="42">
        <v>218.94736839999999</v>
      </c>
      <c r="BB4" s="42">
        <v>97.137500000000003</v>
      </c>
      <c r="BC4" s="42">
        <v>203.8</v>
      </c>
      <c r="BD4" s="42">
        <v>190.2380952</v>
      </c>
      <c r="BE4" s="42">
        <v>12.59285714</v>
      </c>
      <c r="BF4" s="42">
        <v>294.10000000000002</v>
      </c>
      <c r="BG4" s="42">
        <v>751.47619050000003</v>
      </c>
      <c r="BH4" s="42">
        <v>82.702500000000001</v>
      </c>
      <c r="BI4" s="42">
        <v>238.31977380000001</v>
      </c>
      <c r="BJ4" s="42">
        <v>334.9170191</v>
      </c>
      <c r="BK4" s="42">
        <v>134.86465269999999</v>
      </c>
    </row>
    <row r="5" spans="1:63" s="34" customFormat="1">
      <c r="B5" s="59" t="s">
        <v>256</v>
      </c>
      <c r="C5" s="61" t="s">
        <v>885</v>
      </c>
      <c r="D5" s="106">
        <v>1178</v>
      </c>
      <c r="E5" s="111">
        <f>IF(J5&gt;30,System!$D$8,System!$D$7)</f>
        <v>0.98099999999999998</v>
      </c>
      <c r="F5" s="142">
        <f t="shared" si="0"/>
        <v>1155.6179999999999</v>
      </c>
      <c r="G5" s="199">
        <f>System!$E$10</f>
        <v>0.65</v>
      </c>
      <c r="H5" s="207">
        <f t="shared" si="1"/>
        <v>6707.5320000000011</v>
      </c>
      <c r="I5" s="62">
        <v>8</v>
      </c>
      <c r="J5" s="96">
        <f>D5/I5</f>
        <v>147.25</v>
      </c>
      <c r="K5" s="79"/>
      <c r="L5" s="95"/>
      <c r="M5" s="95"/>
      <c r="N5" s="62">
        <v>266.7</v>
      </c>
      <c r="O5" s="95"/>
      <c r="P5" s="95"/>
      <c r="Q5" s="95"/>
      <c r="R5" s="95"/>
      <c r="S5" s="42"/>
      <c r="T5" s="122"/>
      <c r="U5" s="122"/>
      <c r="V5" s="122"/>
      <c r="W5" s="122"/>
      <c r="X5" s="122"/>
      <c r="Y5" s="122"/>
      <c r="Z5" s="122"/>
      <c r="AA5" s="122"/>
      <c r="AB5" s="2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Z5" s="42">
        <v>2</v>
      </c>
      <c r="BA5" s="42">
        <v>218.94736839999999</v>
      </c>
      <c r="BB5" s="42">
        <v>97.137500000000003</v>
      </c>
      <c r="BC5" s="42">
        <v>203.8</v>
      </c>
      <c r="BD5" s="42">
        <v>190.2380952</v>
      </c>
      <c r="BE5" s="42">
        <v>12.59285714</v>
      </c>
      <c r="BF5" s="42">
        <v>294.10000000000002</v>
      </c>
      <c r="BG5" s="42">
        <v>751.47619050000003</v>
      </c>
      <c r="BH5" s="42">
        <v>82.702500000000001</v>
      </c>
      <c r="BI5" s="42">
        <v>238.31977380000001</v>
      </c>
      <c r="BJ5" s="42">
        <v>334.9170191</v>
      </c>
      <c r="BK5" s="42">
        <v>134.86465269999999</v>
      </c>
    </row>
    <row r="6" spans="1:63" s="34" customFormat="1">
      <c r="B6" s="59" t="s">
        <v>179</v>
      </c>
      <c r="C6" s="61" t="s">
        <v>884</v>
      </c>
      <c r="D6" s="106">
        <v>845</v>
      </c>
      <c r="E6" s="111">
        <f>IF(J6&gt;30,System!$D$8,System!$D$7)</f>
        <v>0.98099999999999998</v>
      </c>
      <c r="F6" s="142">
        <f t="shared" si="0"/>
        <v>828.94499999999994</v>
      </c>
      <c r="G6" s="199">
        <f>System!$E$10</f>
        <v>0.65</v>
      </c>
      <c r="H6" s="207">
        <f t="shared" si="1"/>
        <v>4811.43</v>
      </c>
      <c r="I6" s="62">
        <v>5</v>
      </c>
      <c r="J6" s="96">
        <f>D6/I6</f>
        <v>169</v>
      </c>
      <c r="K6" s="79"/>
      <c r="L6" s="30"/>
      <c r="M6" s="95"/>
      <c r="N6" s="62">
        <v>115.83</v>
      </c>
      <c r="O6" s="95"/>
      <c r="P6" s="95"/>
      <c r="Q6" s="95"/>
      <c r="R6" s="95"/>
      <c r="S6" s="42"/>
      <c r="T6" s="30"/>
      <c r="U6" s="30"/>
      <c r="V6" s="30"/>
      <c r="W6" s="50"/>
      <c r="X6" s="50"/>
      <c r="Y6" s="50"/>
      <c r="Z6" s="50"/>
      <c r="AA6" s="50"/>
      <c r="AB6" s="2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Z6" s="42">
        <v>3</v>
      </c>
      <c r="BA6" s="42">
        <v>218.94736839999999</v>
      </c>
      <c r="BB6" s="42">
        <v>97.137500000000003</v>
      </c>
      <c r="BC6" s="42">
        <v>203.8</v>
      </c>
      <c r="BD6" s="42">
        <v>190.2380952</v>
      </c>
      <c r="BE6" s="42">
        <v>12.59285714</v>
      </c>
      <c r="BF6" s="42">
        <v>294.10000000000002</v>
      </c>
      <c r="BG6" s="42">
        <v>751.47619050000003</v>
      </c>
      <c r="BH6" s="42">
        <v>82.702500000000001</v>
      </c>
      <c r="BI6" s="42">
        <v>238.31977380000001</v>
      </c>
      <c r="BJ6" s="42">
        <v>334.9170191</v>
      </c>
      <c r="BK6" s="42">
        <v>134.86465269999999</v>
      </c>
    </row>
    <row r="7" spans="1:63" s="34" customFormat="1">
      <c r="B7" s="59" t="s">
        <v>257</v>
      </c>
      <c r="C7" s="61" t="s">
        <v>885</v>
      </c>
      <c r="D7" s="106">
        <v>469</v>
      </c>
      <c r="E7" s="111">
        <f>IF(J7&gt;30,System!$D$8,System!$D$7)</f>
        <v>0.98099999999999998</v>
      </c>
      <c r="F7" s="142">
        <f t="shared" si="0"/>
        <v>460.089</v>
      </c>
      <c r="G7" s="199">
        <f>System!$E$10</f>
        <v>0.65</v>
      </c>
      <c r="H7" s="207">
        <f t="shared" si="1"/>
        <v>2670.4859999999999</v>
      </c>
      <c r="I7" s="62">
        <v>2</v>
      </c>
      <c r="J7" s="96">
        <f>D7/I7</f>
        <v>234.5</v>
      </c>
      <c r="K7" s="79"/>
      <c r="L7" s="95"/>
      <c r="M7" s="95"/>
      <c r="N7" s="62">
        <v>37.5</v>
      </c>
      <c r="O7" s="95"/>
      <c r="P7" s="95"/>
      <c r="Q7" s="95"/>
      <c r="R7" s="95"/>
      <c r="S7" s="42"/>
      <c r="T7" s="122"/>
      <c r="U7" s="122"/>
      <c r="V7" s="122"/>
      <c r="W7" s="122"/>
      <c r="X7" s="122"/>
      <c r="Y7" s="122"/>
      <c r="Z7" s="122"/>
      <c r="AA7" s="122"/>
      <c r="AB7" s="2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Z7" s="42">
        <v>4</v>
      </c>
      <c r="BA7" s="42">
        <v>218.94736839999999</v>
      </c>
      <c r="BB7" s="42">
        <v>97.137500000000003</v>
      </c>
      <c r="BC7" s="42">
        <v>203.8</v>
      </c>
      <c r="BD7" s="42">
        <v>190.2380952</v>
      </c>
      <c r="BE7" s="42">
        <v>12.59285714</v>
      </c>
      <c r="BF7" s="42">
        <v>294.10000000000002</v>
      </c>
      <c r="BG7" s="42">
        <v>751.47619050000003</v>
      </c>
      <c r="BH7" s="42">
        <v>82.702500000000001</v>
      </c>
      <c r="BI7" s="42">
        <v>238.31977380000001</v>
      </c>
      <c r="BJ7" s="42">
        <v>334.9170191</v>
      </c>
      <c r="BK7" s="42">
        <v>134.86465269999999</v>
      </c>
    </row>
    <row r="8" spans="1:63" s="34" customFormat="1">
      <c r="B8" s="65" t="s">
        <v>165</v>
      </c>
      <c r="C8" s="66" t="s">
        <v>884</v>
      </c>
      <c r="D8" s="67">
        <v>222</v>
      </c>
      <c r="E8" s="111">
        <f>System!$D$10</f>
        <v>0.98099999999999998</v>
      </c>
      <c r="F8" s="142">
        <f t="shared" si="0"/>
        <v>217.78199999999998</v>
      </c>
      <c r="G8" s="199">
        <f>System!$E$10</f>
        <v>0.65</v>
      </c>
      <c r="H8" s="207">
        <f t="shared" si="1"/>
        <v>1264.068</v>
      </c>
      <c r="I8" s="42"/>
      <c r="J8" s="44"/>
      <c r="K8" s="79"/>
      <c r="L8" s="30"/>
      <c r="M8" s="95"/>
      <c r="N8" s="67">
        <v>48.8</v>
      </c>
      <c r="O8" s="95"/>
      <c r="P8" s="95"/>
      <c r="Q8" s="95"/>
      <c r="R8" s="95"/>
      <c r="S8" s="67">
        <v>585</v>
      </c>
      <c r="T8" s="30"/>
      <c r="U8" s="30"/>
      <c r="V8" s="30"/>
      <c r="W8" s="50"/>
      <c r="X8" s="50"/>
      <c r="Y8" s="50"/>
      <c r="Z8" s="50"/>
      <c r="AA8" s="50"/>
      <c r="AB8" s="2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Z8" s="42">
        <v>5</v>
      </c>
      <c r="BA8" s="42">
        <v>218.94736839999999</v>
      </c>
      <c r="BB8" s="42">
        <v>97.137500000000003</v>
      </c>
      <c r="BC8" s="42">
        <v>203.8</v>
      </c>
      <c r="BD8" s="42">
        <v>190.2380952</v>
      </c>
      <c r="BE8" s="42">
        <v>12.59285714</v>
      </c>
      <c r="BF8" s="42">
        <v>294.10000000000002</v>
      </c>
      <c r="BG8" s="42">
        <v>751.47619050000003</v>
      </c>
      <c r="BH8" s="42">
        <v>82.702500000000001</v>
      </c>
      <c r="BI8" s="42">
        <v>238.31977380000001</v>
      </c>
      <c r="BJ8" s="42">
        <v>334.9170191</v>
      </c>
      <c r="BK8" s="42">
        <v>134.86465269999999</v>
      </c>
    </row>
    <row r="9" spans="1:63" s="34" customFormat="1">
      <c r="B9" s="65" t="s">
        <v>167</v>
      </c>
      <c r="C9" s="66" t="s">
        <v>884</v>
      </c>
      <c r="D9" s="67">
        <v>245</v>
      </c>
      <c r="E9" s="111">
        <f>System!$D$10</f>
        <v>0.98099999999999998</v>
      </c>
      <c r="F9" s="142">
        <f t="shared" si="0"/>
        <v>240.345</v>
      </c>
      <c r="G9" s="199">
        <f>System!$E$10</f>
        <v>0.65</v>
      </c>
      <c r="H9" s="207">
        <f t="shared" si="1"/>
        <v>1395.03</v>
      </c>
      <c r="I9" s="42"/>
      <c r="J9" s="44"/>
      <c r="K9" s="79"/>
      <c r="L9" s="30"/>
      <c r="M9" s="95"/>
      <c r="N9" s="67">
        <v>33.5</v>
      </c>
      <c r="O9" s="95"/>
      <c r="P9" s="95"/>
      <c r="Q9" s="95"/>
      <c r="R9" s="95"/>
      <c r="S9" s="67">
        <v>810</v>
      </c>
      <c r="T9" s="30"/>
      <c r="U9" s="30"/>
      <c r="V9" s="30"/>
      <c r="W9" s="50"/>
      <c r="X9" s="50"/>
      <c r="Y9" s="50"/>
      <c r="Z9" s="50"/>
      <c r="AA9" s="50"/>
      <c r="AB9" s="2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Z9" s="42">
        <v>6</v>
      </c>
      <c r="BA9" s="42">
        <v>218.94736839999999</v>
      </c>
      <c r="BB9" s="42">
        <v>97.137500000000003</v>
      </c>
      <c r="BC9" s="42">
        <v>203.8</v>
      </c>
      <c r="BD9" s="42">
        <v>190.2380952</v>
      </c>
      <c r="BE9" s="42">
        <v>12.59285714</v>
      </c>
      <c r="BF9" s="42">
        <v>294.10000000000002</v>
      </c>
      <c r="BG9" s="42">
        <v>751.47619050000003</v>
      </c>
      <c r="BH9" s="42">
        <v>82.702500000000001</v>
      </c>
      <c r="BI9" s="42">
        <v>238.31977380000001</v>
      </c>
      <c r="BJ9" s="42">
        <v>334.9170191</v>
      </c>
      <c r="BK9" s="42">
        <v>134.86465269999999</v>
      </c>
    </row>
    <row r="10" spans="1:63" s="34" customFormat="1">
      <c r="B10" s="65" t="s">
        <v>168</v>
      </c>
      <c r="C10" s="66" t="s">
        <v>884</v>
      </c>
      <c r="D10" s="67">
        <v>833</v>
      </c>
      <c r="E10" s="111">
        <f>System!$D$10</f>
        <v>0.98099999999999998</v>
      </c>
      <c r="F10" s="142">
        <f t="shared" si="0"/>
        <v>817.173</v>
      </c>
      <c r="G10" s="199">
        <f>System!$E$10</f>
        <v>0.65</v>
      </c>
      <c r="H10" s="207">
        <f t="shared" si="1"/>
        <v>4743.1019999999999</v>
      </c>
      <c r="I10" s="42"/>
      <c r="J10" s="44"/>
      <c r="K10" s="79"/>
      <c r="L10" s="112"/>
      <c r="M10" s="112"/>
      <c r="N10" s="67">
        <v>195.1</v>
      </c>
      <c r="O10" s="112"/>
      <c r="P10" s="112"/>
      <c r="Q10" s="112"/>
      <c r="R10" s="112"/>
      <c r="S10" s="67">
        <v>570</v>
      </c>
      <c r="T10" s="112"/>
      <c r="U10" s="112"/>
      <c r="V10" s="112"/>
      <c r="W10" s="112"/>
      <c r="X10" s="112"/>
      <c r="Y10" s="112"/>
      <c r="Z10" s="112"/>
      <c r="AA10" s="113"/>
      <c r="AB10" s="2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Z10" s="42">
        <v>7</v>
      </c>
      <c r="BA10" s="42">
        <v>218.94736839999999</v>
      </c>
      <c r="BB10" s="42">
        <v>97.137500000000003</v>
      </c>
      <c r="BC10" s="42">
        <v>203.8</v>
      </c>
      <c r="BD10" s="42">
        <v>190.2380952</v>
      </c>
      <c r="BE10" s="42">
        <v>12.59285714</v>
      </c>
      <c r="BF10" s="42">
        <v>294.10000000000002</v>
      </c>
      <c r="BG10" s="42">
        <v>751.47619050000003</v>
      </c>
      <c r="BH10" s="42">
        <v>82.702500000000001</v>
      </c>
      <c r="BI10" s="42">
        <v>238.31977380000001</v>
      </c>
      <c r="BJ10" s="42">
        <v>334.9170191</v>
      </c>
      <c r="BK10" s="42">
        <v>134.86465269999999</v>
      </c>
    </row>
    <row r="11" spans="1:63" s="34" customFormat="1">
      <c r="B11" s="65" t="s">
        <v>169</v>
      </c>
      <c r="C11" s="66" t="s">
        <v>884</v>
      </c>
      <c r="D11" s="67">
        <v>224</v>
      </c>
      <c r="E11" s="111">
        <f>System!$D$10</f>
        <v>0.98099999999999998</v>
      </c>
      <c r="F11" s="142">
        <f t="shared" si="0"/>
        <v>219.744</v>
      </c>
      <c r="G11" s="199">
        <f>System!$E$10</f>
        <v>0.65</v>
      </c>
      <c r="H11" s="207">
        <f t="shared" si="1"/>
        <v>1275.4559999999997</v>
      </c>
      <c r="I11" s="42"/>
      <c r="J11" s="44"/>
      <c r="K11" s="79"/>
      <c r="L11" s="112"/>
      <c r="M11" s="112"/>
      <c r="N11" s="67">
        <v>33.5</v>
      </c>
      <c r="O11" s="112"/>
      <c r="P11" s="112"/>
      <c r="Q11" s="112"/>
      <c r="R11" s="112"/>
      <c r="S11" s="67">
        <v>850</v>
      </c>
      <c r="T11" s="112"/>
      <c r="U11" s="112"/>
      <c r="V11" s="112"/>
      <c r="W11" s="152"/>
      <c r="X11" s="113"/>
      <c r="Y11" s="112"/>
      <c r="Z11" s="112"/>
      <c r="AA11" s="153"/>
      <c r="AB11" s="2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Z11" s="42">
        <v>8</v>
      </c>
      <c r="BA11" s="42">
        <v>218.94736839999999</v>
      </c>
      <c r="BB11" s="42">
        <v>97.137500000000003</v>
      </c>
      <c r="BC11" s="42">
        <v>203.8</v>
      </c>
      <c r="BD11" s="42">
        <v>190.2380952</v>
      </c>
      <c r="BE11" s="42">
        <v>12.59285714</v>
      </c>
      <c r="BF11" s="42">
        <v>294.10000000000002</v>
      </c>
      <c r="BG11" s="42">
        <v>751.47619050000003</v>
      </c>
      <c r="BH11" s="42">
        <v>82.702500000000001</v>
      </c>
      <c r="BI11" s="42">
        <v>238.31977380000001</v>
      </c>
      <c r="BJ11" s="42">
        <v>334.9170191</v>
      </c>
      <c r="BK11" s="42">
        <v>134.86465269999999</v>
      </c>
    </row>
    <row r="12" spans="1:63" s="34" customFormat="1" ht="20" customHeight="1">
      <c r="B12" s="59" t="s">
        <v>259</v>
      </c>
      <c r="C12" s="61" t="s">
        <v>885</v>
      </c>
      <c r="D12" s="106">
        <v>480</v>
      </c>
      <c r="E12" s="111">
        <f>IF(J12&gt;30,System!$D$8,System!$D$7)</f>
        <v>0.98099999999999998</v>
      </c>
      <c r="F12" s="142">
        <f t="shared" si="0"/>
        <v>470.88</v>
      </c>
      <c r="G12" s="199">
        <f>System!$E$10</f>
        <v>0.65</v>
      </c>
      <c r="H12" s="207">
        <f t="shared" si="1"/>
        <v>2733.12</v>
      </c>
      <c r="I12" s="62">
        <v>3</v>
      </c>
      <c r="J12" s="96">
        <f>D12/I12</f>
        <v>160</v>
      </c>
      <c r="K12" s="79"/>
      <c r="L12" s="95"/>
      <c r="M12" s="95"/>
      <c r="N12" s="62">
        <v>63</v>
      </c>
      <c r="O12" s="95"/>
      <c r="P12" s="95"/>
      <c r="Q12" s="95"/>
      <c r="R12" s="95"/>
      <c r="S12" s="42"/>
      <c r="T12" s="122"/>
      <c r="U12" s="122"/>
      <c r="V12" s="122"/>
      <c r="W12" s="122"/>
      <c r="X12" s="122"/>
      <c r="Y12" s="122"/>
      <c r="Z12" s="122"/>
      <c r="AA12" s="122"/>
      <c r="AB12" s="138"/>
      <c r="AC12" s="215"/>
      <c r="AD12" s="215"/>
      <c r="AE12" s="215"/>
      <c r="AF12" s="215"/>
      <c r="AG12" s="215"/>
      <c r="AH12" s="215"/>
      <c r="AI12" s="217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Z12" s="42">
        <v>9</v>
      </c>
      <c r="BA12" s="42">
        <v>218.94736839999999</v>
      </c>
      <c r="BB12" s="42">
        <v>97.137500000000003</v>
      </c>
      <c r="BC12" s="42">
        <v>203.8</v>
      </c>
      <c r="BD12" s="42">
        <v>190.2380952</v>
      </c>
      <c r="BE12" s="42">
        <v>12.59285714</v>
      </c>
      <c r="BF12" s="42">
        <v>294.10000000000002</v>
      </c>
      <c r="BG12" s="42">
        <v>751.47619050000003</v>
      </c>
      <c r="BH12" s="42">
        <v>82.702500000000001</v>
      </c>
      <c r="BI12" s="42">
        <v>238.31977380000001</v>
      </c>
      <c r="BJ12" s="42">
        <v>334.9170191</v>
      </c>
      <c r="BK12" s="42">
        <v>134.86465269999999</v>
      </c>
    </row>
    <row r="13" spans="1:63" s="34" customFormat="1">
      <c r="B13" s="59" t="s">
        <v>260</v>
      </c>
      <c r="C13" s="61" t="s">
        <v>885</v>
      </c>
      <c r="D13" s="106">
        <v>768</v>
      </c>
      <c r="E13" s="111">
        <f>IF(J13&gt;30,System!$D$8,System!$D$7)</f>
        <v>0.98099999999999998</v>
      </c>
      <c r="F13" s="142">
        <f t="shared" si="0"/>
        <v>753.40800000000002</v>
      </c>
      <c r="G13" s="199">
        <f>System!$E$10</f>
        <v>0.65</v>
      </c>
      <c r="H13" s="207">
        <f t="shared" si="1"/>
        <v>4372.9920000000002</v>
      </c>
      <c r="I13" s="62">
        <v>3</v>
      </c>
      <c r="J13" s="96">
        <f>D13/I13</f>
        <v>256</v>
      </c>
      <c r="K13" s="79"/>
      <c r="L13" s="95"/>
      <c r="M13" s="95"/>
      <c r="N13" s="62">
        <v>63</v>
      </c>
      <c r="O13" s="95"/>
      <c r="P13" s="95"/>
      <c r="Q13" s="95"/>
      <c r="R13" s="95"/>
      <c r="S13" s="42"/>
      <c r="T13" s="122"/>
      <c r="U13" s="122"/>
      <c r="V13" s="122"/>
      <c r="W13" s="122"/>
      <c r="X13" s="122"/>
      <c r="Y13" s="122"/>
      <c r="Z13" s="122"/>
      <c r="AA13" s="122"/>
      <c r="AB13" s="27"/>
      <c r="AC13" s="214"/>
      <c r="AD13" s="153"/>
      <c r="AE13" s="152"/>
      <c r="AF13" s="152"/>
      <c r="AG13" s="216"/>
      <c r="AH13" s="216"/>
      <c r="AI13" s="216"/>
      <c r="AJ13" s="113"/>
      <c r="AK13" s="218"/>
      <c r="AL13" s="219"/>
      <c r="AM13" s="113"/>
      <c r="AN13" s="113"/>
      <c r="AO13" s="220"/>
      <c r="AP13" s="112"/>
      <c r="AQ13" s="112"/>
      <c r="AR13" s="152"/>
      <c r="AS13" s="221"/>
      <c r="AT13" s="112"/>
      <c r="AU13" s="112"/>
      <c r="AV13" s="112"/>
      <c r="AW13" s="112"/>
      <c r="AX13" s="113"/>
      <c r="AZ13" s="42">
        <v>10</v>
      </c>
      <c r="BA13" s="42">
        <v>218.94736839999999</v>
      </c>
      <c r="BB13" s="42">
        <v>97.137500000000003</v>
      </c>
      <c r="BC13" s="42">
        <v>203.8</v>
      </c>
      <c r="BD13" s="42">
        <v>190.2380952</v>
      </c>
      <c r="BE13" s="42">
        <v>12.59285714</v>
      </c>
      <c r="BF13" s="42">
        <v>294.10000000000002</v>
      </c>
      <c r="BG13" s="42">
        <v>751.47619050000003</v>
      </c>
      <c r="BH13" s="42">
        <v>82.702500000000001</v>
      </c>
      <c r="BI13" s="42">
        <v>238.31977380000001</v>
      </c>
      <c r="BJ13" s="42">
        <v>334.9170191</v>
      </c>
      <c r="BK13" s="42">
        <v>134.86465269999999</v>
      </c>
    </row>
    <row r="14" spans="1:63" s="34" customFormat="1">
      <c r="B14" s="59" t="s">
        <v>261</v>
      </c>
      <c r="C14" s="61" t="s">
        <v>885</v>
      </c>
      <c r="D14" s="106">
        <v>51</v>
      </c>
      <c r="E14" s="111">
        <f>IF(J14&gt;30,System!$D$8,System!$D$7)</f>
        <v>0.65</v>
      </c>
      <c r="F14" s="142">
        <f t="shared" si="0"/>
        <v>33.15</v>
      </c>
      <c r="G14" s="199">
        <f>System!$E$10</f>
        <v>0.65</v>
      </c>
      <c r="H14" s="207">
        <f t="shared" si="1"/>
        <v>290.39399999999995</v>
      </c>
      <c r="I14" s="62">
        <v>3</v>
      </c>
      <c r="J14" s="96">
        <f>D14/I14</f>
        <v>17</v>
      </c>
      <c r="K14" s="79"/>
      <c r="L14" s="95"/>
      <c r="M14" s="95"/>
      <c r="N14" s="62">
        <v>39.6</v>
      </c>
      <c r="O14" s="95"/>
      <c r="P14" s="95"/>
      <c r="Q14" s="95"/>
      <c r="R14" s="95"/>
      <c r="S14" s="42"/>
      <c r="T14" s="122"/>
      <c r="U14" s="122"/>
      <c r="V14" s="122"/>
      <c r="W14" s="122"/>
      <c r="X14" s="122"/>
      <c r="Y14" s="122"/>
      <c r="Z14" s="122"/>
      <c r="AA14" s="122"/>
      <c r="AB14" s="27"/>
      <c r="AC14" s="214"/>
      <c r="AD14" s="153"/>
      <c r="AE14" s="152"/>
      <c r="AF14" s="152"/>
      <c r="AG14" s="216"/>
      <c r="AH14" s="216"/>
      <c r="AI14" s="216"/>
      <c r="AJ14" s="113"/>
      <c r="AK14" s="218"/>
      <c r="AL14" s="219"/>
      <c r="AM14" s="113"/>
      <c r="AN14" s="113"/>
      <c r="AO14" s="220"/>
      <c r="AP14" s="112"/>
      <c r="AQ14" s="112"/>
      <c r="AR14" s="152"/>
      <c r="AS14" s="221"/>
      <c r="AT14" s="112"/>
      <c r="AU14" s="112"/>
      <c r="AV14" s="112"/>
      <c r="AW14" s="112"/>
      <c r="AX14" s="113"/>
      <c r="AZ14" s="42">
        <v>11</v>
      </c>
      <c r="BA14" s="42">
        <v>218.94736839999999</v>
      </c>
      <c r="BB14" s="42">
        <v>97.137500000000003</v>
      </c>
      <c r="BC14" s="42">
        <v>203.8</v>
      </c>
      <c r="BD14" s="42">
        <v>190.2380952</v>
      </c>
      <c r="BE14" s="42">
        <v>12.59285714</v>
      </c>
      <c r="BF14" s="42">
        <v>294.10000000000002</v>
      </c>
      <c r="BG14" s="42">
        <v>751.47619050000003</v>
      </c>
      <c r="BH14" s="42">
        <v>82.702500000000001</v>
      </c>
      <c r="BI14" s="42">
        <v>238.31977380000001</v>
      </c>
      <c r="BJ14" s="42">
        <v>334.9170191</v>
      </c>
      <c r="BK14" s="42">
        <v>134.86465269999999</v>
      </c>
    </row>
    <row r="15" spans="1:63" s="34" customFormat="1">
      <c r="B15" s="68" t="s">
        <v>213</v>
      </c>
      <c r="C15" s="69" t="s">
        <v>884</v>
      </c>
      <c r="D15" s="109">
        <v>63</v>
      </c>
      <c r="E15" s="111">
        <f>System!$D$10</f>
        <v>0.98099999999999998</v>
      </c>
      <c r="F15" s="142">
        <f t="shared" si="0"/>
        <v>61.802999999999997</v>
      </c>
      <c r="G15" s="199">
        <f>System!$E$10</f>
        <v>0.65</v>
      </c>
      <c r="H15" s="70">
        <v>410</v>
      </c>
      <c r="I15" s="70">
        <v>2</v>
      </c>
      <c r="J15" s="96"/>
      <c r="K15" s="79"/>
      <c r="L15" s="112"/>
      <c r="M15" s="112"/>
      <c r="N15" s="42"/>
      <c r="O15" s="112"/>
      <c r="P15" s="112"/>
      <c r="Q15" s="112"/>
      <c r="R15" s="112"/>
      <c r="S15" s="42"/>
      <c r="T15" s="112"/>
      <c r="U15" s="112"/>
      <c r="V15" s="112"/>
      <c r="W15" s="112"/>
      <c r="X15" s="112"/>
      <c r="Y15" s="112"/>
      <c r="Z15" s="112"/>
      <c r="AA15" s="113"/>
      <c r="AB15" s="138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Z15" s="42">
        <v>12</v>
      </c>
      <c r="BA15" s="42">
        <v>218.94736839999999</v>
      </c>
      <c r="BB15" s="42">
        <v>97.137500000000003</v>
      </c>
      <c r="BC15" s="42">
        <v>203.8</v>
      </c>
      <c r="BD15" s="42">
        <v>190.2380952</v>
      </c>
      <c r="BE15" s="42">
        <v>12.59285714</v>
      </c>
      <c r="BF15" s="42">
        <v>294.10000000000002</v>
      </c>
      <c r="BG15" s="42">
        <v>751.47619050000003</v>
      </c>
      <c r="BH15" s="42">
        <v>82.702500000000001</v>
      </c>
      <c r="BI15" s="42">
        <v>238.31977380000001</v>
      </c>
      <c r="BJ15" s="42">
        <v>334.9170191</v>
      </c>
      <c r="BK15" s="42">
        <v>134.86465269999999</v>
      </c>
    </row>
    <row r="16" spans="1:63" s="34" customFormat="1">
      <c r="B16" s="65" t="s">
        <v>173</v>
      </c>
      <c r="C16" s="66" t="s">
        <v>884</v>
      </c>
      <c r="D16" s="67">
        <v>448</v>
      </c>
      <c r="E16" s="111">
        <f>System!$D$10</f>
        <v>0.98099999999999998</v>
      </c>
      <c r="F16" s="142">
        <f t="shared" si="0"/>
        <v>439.488</v>
      </c>
      <c r="G16" s="199">
        <f>System!$E$10</f>
        <v>0.65</v>
      </c>
      <c r="H16" s="207">
        <f t="shared" ref="H16:H29" si="2">G16*D16*24*365/1000</f>
        <v>2550.9119999999994</v>
      </c>
      <c r="I16" s="42"/>
      <c r="J16" s="44"/>
      <c r="K16" s="79"/>
      <c r="L16" s="112"/>
      <c r="M16" s="112"/>
      <c r="N16" s="67">
        <v>33.5</v>
      </c>
      <c r="O16" s="112"/>
      <c r="P16" s="112"/>
      <c r="Q16" s="112"/>
      <c r="R16" s="112"/>
      <c r="S16" s="67">
        <v>1525</v>
      </c>
      <c r="T16" s="112"/>
      <c r="U16" s="112"/>
      <c r="V16" s="112"/>
      <c r="W16" s="112"/>
      <c r="X16" s="112"/>
      <c r="Y16" s="112"/>
      <c r="Z16" s="112"/>
      <c r="AA16" s="113"/>
      <c r="AB16" s="138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Z16" s="42">
        <v>13</v>
      </c>
      <c r="BA16" s="42">
        <v>218.94736839999999</v>
      </c>
      <c r="BB16" s="42">
        <v>97.137500000000003</v>
      </c>
      <c r="BC16" s="42">
        <v>203.8</v>
      </c>
      <c r="BD16" s="42">
        <v>190.2380952</v>
      </c>
      <c r="BE16" s="42">
        <v>12.59285714</v>
      </c>
      <c r="BF16" s="42">
        <v>294.10000000000002</v>
      </c>
      <c r="BG16" s="42">
        <v>751.47619050000003</v>
      </c>
      <c r="BH16" s="42">
        <v>82.702500000000001</v>
      </c>
      <c r="BI16" s="42">
        <v>238.31977380000001</v>
      </c>
      <c r="BJ16" s="42">
        <v>334.9170191</v>
      </c>
      <c r="BK16" s="42">
        <v>134.86465269999999</v>
      </c>
    </row>
    <row r="17" spans="2:63" s="34" customFormat="1">
      <c r="B17" s="59" t="s">
        <v>186</v>
      </c>
      <c r="C17" s="61" t="s">
        <v>884</v>
      </c>
      <c r="D17" s="106">
        <v>1436</v>
      </c>
      <c r="E17" s="111">
        <f>IF(J17&gt;30,System!$D$8,System!$D$7)</f>
        <v>0.98099999999999998</v>
      </c>
      <c r="F17" s="142">
        <f t="shared" si="0"/>
        <v>1408.7159999999999</v>
      </c>
      <c r="G17" s="199">
        <f>System!$E$10</f>
        <v>0.65</v>
      </c>
      <c r="H17" s="207">
        <f t="shared" si="2"/>
        <v>8176.5839999999989</v>
      </c>
      <c r="I17" s="62">
        <v>12</v>
      </c>
      <c r="J17" s="96">
        <f t="shared" ref="J17:J29" si="3">D17/I17</f>
        <v>119.66666666666667</v>
      </c>
      <c r="K17" s="79"/>
      <c r="L17" s="112"/>
      <c r="M17" s="112"/>
      <c r="N17" s="62">
        <v>27.5</v>
      </c>
      <c r="O17" s="112"/>
      <c r="P17" s="112"/>
      <c r="Q17" s="112"/>
      <c r="R17" s="112"/>
      <c r="S17" s="42"/>
      <c r="T17" s="112"/>
      <c r="U17" s="112"/>
      <c r="V17" s="112"/>
      <c r="W17" s="112"/>
      <c r="X17" s="112"/>
      <c r="Y17" s="112"/>
      <c r="Z17" s="112"/>
      <c r="AA17" s="113"/>
      <c r="AB17" s="138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Z17" s="42">
        <v>14</v>
      </c>
      <c r="BA17" s="42">
        <v>218.94736839999999</v>
      </c>
      <c r="BB17" s="42">
        <v>97.137500000000003</v>
      </c>
      <c r="BC17" s="42">
        <v>203.8</v>
      </c>
      <c r="BD17" s="42">
        <v>190.2380952</v>
      </c>
      <c r="BE17" s="42">
        <v>12.59285714</v>
      </c>
      <c r="BF17" s="42">
        <v>294.10000000000002</v>
      </c>
      <c r="BG17" s="42">
        <v>751.47619050000003</v>
      </c>
      <c r="BH17" s="42">
        <v>82.702500000000001</v>
      </c>
      <c r="BI17" s="42">
        <v>238.31977380000001</v>
      </c>
      <c r="BJ17" s="42">
        <v>334.9170191</v>
      </c>
      <c r="BK17" s="42">
        <v>134.86465269999999</v>
      </c>
    </row>
    <row r="18" spans="2:63" s="34" customFormat="1" ht="20" customHeight="1">
      <c r="B18" s="59" t="s">
        <v>262</v>
      </c>
      <c r="C18" s="61" t="s">
        <v>885</v>
      </c>
      <c r="D18" s="106">
        <v>2106</v>
      </c>
      <c r="E18" s="111">
        <f>IF(J18&gt;30,System!$D$8,System!$D$7)</f>
        <v>0.98099999999999998</v>
      </c>
      <c r="F18" s="142">
        <f t="shared" si="0"/>
        <v>2065.9859999999999</v>
      </c>
      <c r="G18" s="199">
        <f>System!$E$10</f>
        <v>0.65</v>
      </c>
      <c r="H18" s="207">
        <f t="shared" si="2"/>
        <v>11991.564000000002</v>
      </c>
      <c r="I18" s="62">
        <v>6</v>
      </c>
      <c r="J18" s="96">
        <f t="shared" si="3"/>
        <v>351</v>
      </c>
      <c r="K18" s="79"/>
      <c r="L18" s="95"/>
      <c r="M18" s="95"/>
      <c r="N18" s="62">
        <v>138.5</v>
      </c>
      <c r="O18" s="95"/>
      <c r="P18" s="95"/>
      <c r="Q18" s="95"/>
      <c r="R18" s="95"/>
      <c r="S18" s="42"/>
      <c r="T18" s="122"/>
      <c r="U18" s="122"/>
      <c r="V18" s="122"/>
      <c r="W18" s="122"/>
      <c r="X18" s="122"/>
      <c r="Y18" s="122"/>
      <c r="Z18" s="122"/>
      <c r="AA18" s="122"/>
      <c r="AB18" s="138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Z18" s="42">
        <v>15</v>
      </c>
      <c r="BA18" s="42">
        <v>218.94736839999999</v>
      </c>
      <c r="BB18" s="42">
        <v>97.137500000000003</v>
      </c>
      <c r="BC18" s="42">
        <v>203.8</v>
      </c>
      <c r="BD18" s="42">
        <v>190.2380952</v>
      </c>
      <c r="BE18" s="42">
        <v>12.59285714</v>
      </c>
      <c r="BF18" s="42">
        <v>294.10000000000002</v>
      </c>
      <c r="BG18" s="42">
        <v>751.47619050000003</v>
      </c>
      <c r="BH18" s="42">
        <v>82.702500000000001</v>
      </c>
      <c r="BI18" s="42">
        <v>238.31977380000001</v>
      </c>
      <c r="BJ18" s="42">
        <v>334.9170191</v>
      </c>
      <c r="BK18" s="42">
        <v>134.86465269999999</v>
      </c>
    </row>
    <row r="19" spans="2:63" s="34" customFormat="1" ht="20" customHeight="1">
      <c r="B19" s="59" t="s">
        <v>263</v>
      </c>
      <c r="C19" s="61" t="s">
        <v>885</v>
      </c>
      <c r="D19" s="106">
        <v>2417</v>
      </c>
      <c r="E19" s="111">
        <f>IF(J19&gt;30,System!$D$8,System!$D$7)</f>
        <v>0.98099999999999998</v>
      </c>
      <c r="F19" s="142">
        <f t="shared" si="0"/>
        <v>2371.0769999999998</v>
      </c>
      <c r="G19" s="199">
        <f>System!$E$10</f>
        <v>0.65</v>
      </c>
      <c r="H19" s="207">
        <f t="shared" si="2"/>
        <v>13762.397999999997</v>
      </c>
      <c r="I19" s="62">
        <v>12</v>
      </c>
      <c r="J19" s="96">
        <f t="shared" si="3"/>
        <v>201.41666666666666</v>
      </c>
      <c r="K19" s="79"/>
      <c r="L19" s="95"/>
      <c r="M19" s="95"/>
      <c r="N19" s="62">
        <v>79</v>
      </c>
      <c r="O19" s="95"/>
      <c r="P19" s="95"/>
      <c r="Q19" s="95"/>
      <c r="R19" s="95"/>
      <c r="S19" s="42"/>
      <c r="T19" s="122"/>
      <c r="U19" s="122"/>
      <c r="V19" s="122"/>
      <c r="W19" s="122"/>
      <c r="X19" s="122"/>
      <c r="Y19" s="122"/>
      <c r="Z19" s="122"/>
      <c r="AA19" s="122"/>
      <c r="AB19" s="138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Z19" s="42">
        <v>16</v>
      </c>
      <c r="BA19" s="42">
        <v>218.94736839999999</v>
      </c>
      <c r="BB19" s="42">
        <v>97.137500000000003</v>
      </c>
      <c r="BC19" s="42">
        <v>203.8</v>
      </c>
      <c r="BD19" s="42">
        <v>190.2380952</v>
      </c>
      <c r="BE19" s="42">
        <v>12.59285714</v>
      </c>
      <c r="BF19" s="42">
        <v>294.10000000000002</v>
      </c>
      <c r="BG19" s="42">
        <v>751.47619050000003</v>
      </c>
      <c r="BH19" s="42">
        <v>82.702500000000001</v>
      </c>
      <c r="BI19" s="42">
        <v>238.31977380000001</v>
      </c>
      <c r="BJ19" s="42">
        <v>334.9170191</v>
      </c>
      <c r="BK19" s="42">
        <v>134.86465269999999</v>
      </c>
    </row>
    <row r="20" spans="2:63" s="34" customFormat="1" ht="20" customHeight="1">
      <c r="B20" s="59" t="s">
        <v>264</v>
      </c>
      <c r="C20" s="61" t="s">
        <v>885</v>
      </c>
      <c r="D20" s="106">
        <v>2779</v>
      </c>
      <c r="E20" s="111">
        <f>IF(J20&gt;30,System!$D$8,System!$D$7)</f>
        <v>0.98099999999999998</v>
      </c>
      <c r="F20" s="142">
        <f t="shared" si="0"/>
        <v>2726.1990000000001</v>
      </c>
      <c r="G20" s="199">
        <f>System!$E$10</f>
        <v>0.65</v>
      </c>
      <c r="H20" s="207">
        <f t="shared" si="2"/>
        <v>15823.626</v>
      </c>
      <c r="I20" s="62">
        <v>9</v>
      </c>
      <c r="J20" s="96">
        <f t="shared" si="3"/>
        <v>308.77777777777777</v>
      </c>
      <c r="K20" s="79"/>
      <c r="L20" s="95"/>
      <c r="M20" s="95"/>
      <c r="N20" s="62">
        <v>116.7</v>
      </c>
      <c r="O20" s="95"/>
      <c r="P20" s="95"/>
      <c r="Q20" s="95"/>
      <c r="R20" s="95"/>
      <c r="S20" s="42"/>
      <c r="T20" s="122"/>
      <c r="U20" s="122"/>
      <c r="V20" s="122"/>
      <c r="W20" s="122"/>
      <c r="X20" s="122"/>
      <c r="Y20" s="122"/>
      <c r="Z20" s="122"/>
      <c r="AA20" s="122"/>
      <c r="AB20" s="138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Z20" s="42">
        <v>17</v>
      </c>
      <c r="BA20" s="42">
        <v>218.94736839999999</v>
      </c>
      <c r="BB20" s="42">
        <v>97.137500000000003</v>
      </c>
      <c r="BC20" s="42">
        <v>203.8</v>
      </c>
      <c r="BD20" s="42">
        <v>190.2380952</v>
      </c>
      <c r="BE20" s="42">
        <v>12.59285714</v>
      </c>
      <c r="BF20" s="42">
        <v>294.10000000000002</v>
      </c>
      <c r="BG20" s="42">
        <v>751.47619050000003</v>
      </c>
      <c r="BH20" s="42">
        <v>82.702500000000001</v>
      </c>
      <c r="BI20" s="42">
        <v>238.31977380000001</v>
      </c>
      <c r="BJ20" s="42">
        <v>334.9170191</v>
      </c>
      <c r="BK20" s="42">
        <v>134.86465269999999</v>
      </c>
    </row>
    <row r="21" spans="2:63" s="34" customFormat="1" ht="20" customHeight="1">
      <c r="B21" s="59" t="s">
        <v>265</v>
      </c>
      <c r="C21" s="61" t="s">
        <v>885</v>
      </c>
      <c r="D21" s="106">
        <v>878</v>
      </c>
      <c r="E21" s="111">
        <f>IF(J21&gt;30,System!$D$8,System!$D$7)</f>
        <v>0.98099999999999998</v>
      </c>
      <c r="F21" s="142">
        <f t="shared" si="0"/>
        <v>861.31799999999998</v>
      </c>
      <c r="G21" s="199">
        <f>System!$E$10</f>
        <v>0.65</v>
      </c>
      <c r="H21" s="207">
        <f t="shared" si="2"/>
        <v>4999.3320000000003</v>
      </c>
      <c r="I21" s="62">
        <v>6</v>
      </c>
      <c r="J21" s="96">
        <f t="shared" si="3"/>
        <v>146.33333333333334</v>
      </c>
      <c r="K21" s="79"/>
      <c r="L21" s="95"/>
      <c r="M21" s="95"/>
      <c r="N21" s="62">
        <v>57.3</v>
      </c>
      <c r="O21" s="95"/>
      <c r="P21" s="95"/>
      <c r="Q21" s="95"/>
      <c r="R21" s="95"/>
      <c r="S21" s="42"/>
      <c r="T21" s="122"/>
      <c r="U21" s="122"/>
      <c r="V21" s="122"/>
      <c r="W21" s="122"/>
      <c r="X21" s="122"/>
      <c r="Y21" s="122"/>
      <c r="Z21" s="122"/>
      <c r="AA21" s="122"/>
      <c r="AB21" s="138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Z21" s="42">
        <v>18</v>
      </c>
      <c r="BA21" s="42">
        <v>218.94736839999999</v>
      </c>
      <c r="BB21" s="42">
        <v>97.137500000000003</v>
      </c>
      <c r="BC21" s="42">
        <v>203.8</v>
      </c>
      <c r="BD21" s="42">
        <v>190.2380952</v>
      </c>
      <c r="BE21" s="42">
        <v>12.59285714</v>
      </c>
      <c r="BF21" s="42">
        <v>294.10000000000002</v>
      </c>
      <c r="BG21" s="42">
        <v>751.47619050000003</v>
      </c>
      <c r="BH21" s="42">
        <v>82.702500000000001</v>
      </c>
      <c r="BI21" s="42">
        <v>238.31977380000001</v>
      </c>
      <c r="BJ21" s="42">
        <v>334.9170191</v>
      </c>
      <c r="BK21" s="42">
        <v>134.86465269999999</v>
      </c>
    </row>
    <row r="22" spans="2:63" s="34" customFormat="1" ht="20" customHeight="1">
      <c r="B22" s="59" t="s">
        <v>189</v>
      </c>
      <c r="C22" s="61" t="s">
        <v>884</v>
      </c>
      <c r="D22" s="106">
        <v>319</v>
      </c>
      <c r="E22" s="111">
        <f>IF(J22&gt;30,System!$D$8,System!$D$7)</f>
        <v>0.98099999999999998</v>
      </c>
      <c r="F22" s="142">
        <f t="shared" si="0"/>
        <v>312.93900000000002</v>
      </c>
      <c r="G22" s="199">
        <f>System!$E$10</f>
        <v>0.65</v>
      </c>
      <c r="H22" s="207">
        <f t="shared" si="2"/>
        <v>1816.3859999999997</v>
      </c>
      <c r="I22" s="62">
        <v>2</v>
      </c>
      <c r="J22" s="96">
        <f t="shared" si="3"/>
        <v>159.5</v>
      </c>
      <c r="K22" s="79"/>
      <c r="L22" s="172"/>
      <c r="M22" s="172"/>
      <c r="N22" s="62">
        <v>27.4</v>
      </c>
      <c r="O22" s="172"/>
      <c r="P22" s="172"/>
      <c r="Q22" s="172"/>
      <c r="R22" s="172"/>
      <c r="S22" s="42"/>
      <c r="T22" s="172"/>
      <c r="U22" s="172"/>
      <c r="V22" s="172"/>
      <c r="W22" s="172"/>
      <c r="X22" s="172"/>
      <c r="Y22" s="172"/>
      <c r="Z22" s="172"/>
      <c r="AA22" s="113"/>
      <c r="AB22" s="138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Z22" s="42">
        <v>19</v>
      </c>
      <c r="BA22" s="42">
        <v>218.94736839999999</v>
      </c>
      <c r="BB22" s="42">
        <v>97.137500000000003</v>
      </c>
      <c r="BC22" s="42">
        <v>203.8</v>
      </c>
      <c r="BD22" s="42">
        <v>190.2380952</v>
      </c>
      <c r="BE22" s="42">
        <v>12.59285714</v>
      </c>
      <c r="BF22" s="42">
        <v>294.10000000000002</v>
      </c>
      <c r="BG22" s="42">
        <v>751.47619050000003</v>
      </c>
      <c r="BH22" s="42">
        <v>82.702500000000001</v>
      </c>
      <c r="BI22" s="42">
        <v>238.31977380000001</v>
      </c>
      <c r="BJ22" s="42">
        <v>334.9170191</v>
      </c>
      <c r="BK22" s="42">
        <v>134.86465269999999</v>
      </c>
    </row>
    <row r="23" spans="2:63" s="34" customFormat="1" ht="20" customHeight="1">
      <c r="B23" s="59" t="s">
        <v>193</v>
      </c>
      <c r="C23" s="61" t="s">
        <v>884</v>
      </c>
      <c r="D23" s="106">
        <v>184</v>
      </c>
      <c r="E23" s="111">
        <f>IF(J23&gt;30,System!$D$8,System!$D$7)</f>
        <v>0.98099999999999998</v>
      </c>
      <c r="F23" s="142">
        <f t="shared" si="0"/>
        <v>180.50399999999999</v>
      </c>
      <c r="G23" s="199">
        <f>System!$E$10</f>
        <v>0.65</v>
      </c>
      <c r="H23" s="207">
        <f t="shared" si="2"/>
        <v>1047.6959999999999</v>
      </c>
      <c r="I23" s="62">
        <v>3</v>
      </c>
      <c r="J23" s="96">
        <f t="shared" si="3"/>
        <v>61.333333333333336</v>
      </c>
      <c r="K23" s="79"/>
      <c r="L23" s="172"/>
      <c r="M23" s="172"/>
      <c r="N23" s="62">
        <v>36.58</v>
      </c>
      <c r="O23" s="172"/>
      <c r="P23" s="172"/>
      <c r="Q23" s="172"/>
      <c r="R23" s="172"/>
      <c r="S23" s="42"/>
      <c r="T23" s="172"/>
      <c r="U23" s="172"/>
      <c r="V23" s="172"/>
      <c r="W23" s="172"/>
      <c r="X23" s="172"/>
      <c r="Y23" s="172"/>
      <c r="Z23" s="172"/>
      <c r="AA23" s="113"/>
      <c r="AB23" s="138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Z23" s="42">
        <v>20</v>
      </c>
      <c r="BA23" s="42">
        <v>218.94736839999999</v>
      </c>
      <c r="BB23" s="42">
        <v>97.137500000000003</v>
      </c>
      <c r="BC23" s="42">
        <v>203.8</v>
      </c>
      <c r="BD23" s="42">
        <v>190.2380952</v>
      </c>
      <c r="BE23" s="42">
        <v>12.59285714</v>
      </c>
      <c r="BF23" s="42">
        <v>294.10000000000002</v>
      </c>
      <c r="BG23" s="42">
        <v>751.47619050000003</v>
      </c>
      <c r="BH23" s="42">
        <v>82.702500000000001</v>
      </c>
      <c r="BI23" s="42">
        <v>238.31977380000001</v>
      </c>
      <c r="BJ23" s="42">
        <v>334.9170191</v>
      </c>
      <c r="BK23" s="42">
        <v>134.86465269999999</v>
      </c>
    </row>
    <row r="24" spans="2:63" s="34" customFormat="1" ht="20" customHeight="1">
      <c r="B24" s="59" t="s">
        <v>1004</v>
      </c>
      <c r="C24" s="61" t="s">
        <v>884</v>
      </c>
      <c r="D24" s="106">
        <v>1229</v>
      </c>
      <c r="E24" s="111">
        <f>IF(J24&gt;30,System!$D$8,System!$D$7)</f>
        <v>0.98099999999999998</v>
      </c>
      <c r="F24" s="142">
        <f t="shared" si="0"/>
        <v>1205.6489999999999</v>
      </c>
      <c r="G24" s="199">
        <f>System!$E$10</f>
        <v>0.65</v>
      </c>
      <c r="H24" s="207">
        <f t="shared" si="2"/>
        <v>6997.9260000000013</v>
      </c>
      <c r="I24" s="62">
        <v>8</v>
      </c>
      <c r="J24" s="96">
        <f t="shared" si="3"/>
        <v>153.625</v>
      </c>
      <c r="K24" s="79"/>
      <c r="L24" s="172"/>
      <c r="M24" s="172"/>
      <c r="N24" s="62">
        <v>70.11</v>
      </c>
      <c r="O24" s="172"/>
      <c r="P24" s="172"/>
      <c r="Q24" s="172"/>
      <c r="R24" s="172"/>
      <c r="S24" s="42"/>
      <c r="T24" s="172"/>
      <c r="U24" s="172"/>
      <c r="V24" s="172"/>
      <c r="W24" s="172"/>
      <c r="X24" s="172"/>
      <c r="Y24" s="172"/>
      <c r="Z24" s="172"/>
      <c r="AA24" s="113"/>
      <c r="AB24" s="138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Z24" s="42">
        <v>21</v>
      </c>
      <c r="BA24" s="42">
        <v>218.94736839999999</v>
      </c>
      <c r="BB24" s="42">
        <v>97.137500000000003</v>
      </c>
      <c r="BC24" s="42">
        <v>203.8</v>
      </c>
      <c r="BD24" s="42">
        <v>190.2380952</v>
      </c>
      <c r="BE24" s="42">
        <v>12.59285714</v>
      </c>
      <c r="BF24" s="42">
        <v>294.10000000000002</v>
      </c>
      <c r="BG24" s="42">
        <v>751.47619050000003</v>
      </c>
      <c r="BH24" s="42">
        <v>82.702500000000001</v>
      </c>
      <c r="BI24" s="42">
        <v>238.31977380000001</v>
      </c>
      <c r="BJ24" s="42">
        <v>334.9170191</v>
      </c>
      <c r="BK24" s="42">
        <v>134.86465269999999</v>
      </c>
    </row>
    <row r="25" spans="2:63" s="34" customFormat="1" ht="20" customHeight="1">
      <c r="B25" s="59" t="s">
        <v>1003</v>
      </c>
      <c r="C25" s="61" t="s">
        <v>884</v>
      </c>
      <c r="D25" s="106">
        <v>1326</v>
      </c>
      <c r="E25" s="111">
        <f>IF(J25&gt;30,System!$D$8,System!$D$7)</f>
        <v>0.98099999999999998</v>
      </c>
      <c r="F25" s="142">
        <f t="shared" si="0"/>
        <v>1300.806</v>
      </c>
      <c r="G25" s="199">
        <f>System!$E$10</f>
        <v>0.65</v>
      </c>
      <c r="H25" s="207">
        <f t="shared" si="2"/>
        <v>7550.2439999999988</v>
      </c>
      <c r="I25" s="62">
        <v>6</v>
      </c>
      <c r="J25" s="96">
        <f t="shared" si="3"/>
        <v>221</v>
      </c>
      <c r="K25" s="79"/>
      <c r="L25" s="172"/>
      <c r="M25" s="172"/>
      <c r="N25" s="62">
        <v>94.19</v>
      </c>
      <c r="O25" s="172"/>
      <c r="P25" s="172"/>
      <c r="Q25" s="172"/>
      <c r="R25" s="172"/>
      <c r="S25" s="42"/>
      <c r="T25" s="172"/>
      <c r="U25" s="172"/>
      <c r="V25" s="172"/>
      <c r="W25" s="172"/>
      <c r="X25" s="172"/>
      <c r="Y25" s="172"/>
      <c r="Z25" s="172"/>
      <c r="AA25" s="113"/>
      <c r="AB25" s="138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Z25" s="42">
        <v>22</v>
      </c>
      <c r="BA25" s="42">
        <v>218.94736839999999</v>
      </c>
      <c r="BB25" s="42">
        <v>97.137500000000003</v>
      </c>
      <c r="BC25" s="42">
        <v>203.8</v>
      </c>
      <c r="BD25" s="42">
        <v>190.2380952</v>
      </c>
      <c r="BE25" s="42">
        <v>12.59285714</v>
      </c>
      <c r="BF25" s="42">
        <v>294.10000000000002</v>
      </c>
      <c r="BG25" s="42">
        <v>751.47619050000003</v>
      </c>
      <c r="BH25" s="42">
        <v>82.702500000000001</v>
      </c>
      <c r="BI25" s="42">
        <v>238.31977380000001</v>
      </c>
      <c r="BJ25" s="42">
        <v>334.9170191</v>
      </c>
      <c r="BK25" s="42">
        <v>134.86465269999999</v>
      </c>
    </row>
    <row r="26" spans="2:63" s="34" customFormat="1" ht="20" customHeight="1">
      <c r="B26" s="59" t="s">
        <v>266</v>
      </c>
      <c r="C26" s="61" t="s">
        <v>885</v>
      </c>
      <c r="D26" s="106">
        <v>1596</v>
      </c>
      <c r="E26" s="111">
        <f>IF(J26&gt;30,System!$D$8,System!$D$7)</f>
        <v>0.98099999999999998</v>
      </c>
      <c r="F26" s="142">
        <f t="shared" si="0"/>
        <v>1565.6759999999999</v>
      </c>
      <c r="G26" s="199">
        <f>System!$E$10</f>
        <v>0.65</v>
      </c>
      <c r="H26" s="207">
        <f t="shared" si="2"/>
        <v>9087.6239999999998</v>
      </c>
      <c r="I26" s="62">
        <v>8</v>
      </c>
      <c r="J26" s="96">
        <f t="shared" si="3"/>
        <v>199.5</v>
      </c>
      <c r="K26" s="79"/>
      <c r="L26" s="95"/>
      <c r="M26" s="95"/>
      <c r="N26" s="62">
        <v>141.80000000000001</v>
      </c>
      <c r="O26" s="95"/>
      <c r="P26" s="95"/>
      <c r="Q26" s="95"/>
      <c r="R26" s="95"/>
      <c r="S26" s="42"/>
      <c r="T26" s="122"/>
      <c r="U26" s="122"/>
      <c r="V26" s="122"/>
      <c r="W26" s="122"/>
      <c r="X26" s="122"/>
      <c r="Y26" s="122"/>
      <c r="Z26" s="122"/>
      <c r="AA26" s="122"/>
      <c r="AB26" s="138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Z26" s="42">
        <v>23</v>
      </c>
      <c r="BA26" s="42">
        <v>218.94736839999999</v>
      </c>
      <c r="BB26" s="42">
        <v>97.137500000000003</v>
      </c>
      <c r="BC26" s="42">
        <v>203.8</v>
      </c>
      <c r="BD26" s="42">
        <v>190.2380952</v>
      </c>
      <c r="BE26" s="42">
        <v>12.59285714</v>
      </c>
      <c r="BF26" s="42">
        <v>294.10000000000002</v>
      </c>
      <c r="BG26" s="42">
        <v>751.47619050000003</v>
      </c>
      <c r="BH26" s="42">
        <v>82.702500000000001</v>
      </c>
      <c r="BI26" s="42">
        <v>238.31977380000001</v>
      </c>
      <c r="BJ26" s="42">
        <v>334.9170191</v>
      </c>
      <c r="BK26" s="42">
        <v>134.86465269999999</v>
      </c>
    </row>
    <row r="27" spans="2:63" s="34" customFormat="1" ht="20" customHeight="1">
      <c r="B27" s="59" t="s">
        <v>267</v>
      </c>
      <c r="C27" s="61" t="s">
        <v>885</v>
      </c>
      <c r="D27" s="106">
        <v>1064</v>
      </c>
      <c r="E27" s="111">
        <f>IF(J27&gt;30,System!$D$8,System!$D$7)</f>
        <v>0.98099999999999998</v>
      </c>
      <c r="F27" s="142">
        <f t="shared" si="0"/>
        <v>1043.7839999999999</v>
      </c>
      <c r="G27" s="199">
        <f>System!$E$10</f>
        <v>0.65</v>
      </c>
      <c r="H27" s="207">
        <f t="shared" si="2"/>
        <v>6058.4160000000011</v>
      </c>
      <c r="I27" s="62">
        <v>4</v>
      </c>
      <c r="J27" s="96">
        <f t="shared" si="3"/>
        <v>266</v>
      </c>
      <c r="K27" s="79"/>
      <c r="L27" s="95"/>
      <c r="M27" s="95"/>
      <c r="N27" s="62">
        <v>144.5</v>
      </c>
      <c r="O27" s="95"/>
      <c r="P27" s="95"/>
      <c r="Q27" s="95"/>
      <c r="R27" s="95"/>
      <c r="S27" s="42"/>
      <c r="T27" s="122"/>
      <c r="U27" s="122"/>
      <c r="V27" s="122"/>
      <c r="W27" s="122"/>
      <c r="X27" s="122"/>
      <c r="Y27" s="122"/>
      <c r="Z27" s="122"/>
      <c r="AA27" s="122"/>
      <c r="AB27" s="138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Z27" s="42">
        <v>24</v>
      </c>
      <c r="BA27" s="42">
        <v>218.94736839999999</v>
      </c>
      <c r="BB27" s="42">
        <v>97.137500000000003</v>
      </c>
      <c r="BC27" s="42">
        <v>203.8</v>
      </c>
      <c r="BD27" s="42">
        <v>190.2380952</v>
      </c>
      <c r="BE27" s="42">
        <v>12.59285714</v>
      </c>
      <c r="BF27" s="42">
        <v>294.10000000000002</v>
      </c>
      <c r="BG27" s="42">
        <v>751.47619050000003</v>
      </c>
      <c r="BH27" s="42">
        <v>82.702500000000001</v>
      </c>
      <c r="BI27" s="42">
        <v>238.31977380000001</v>
      </c>
      <c r="BJ27" s="42">
        <v>334.9170191</v>
      </c>
      <c r="BK27" s="42">
        <v>134.86465269999999</v>
      </c>
    </row>
    <row r="28" spans="2:63" s="34" customFormat="1" ht="20" customHeight="1">
      <c r="B28" s="59" t="s">
        <v>194</v>
      </c>
      <c r="C28" s="61" t="s">
        <v>884</v>
      </c>
      <c r="D28" s="106">
        <v>235</v>
      </c>
      <c r="E28" s="111">
        <f>IF(J28&gt;30,System!$D$8,System!$D$7)</f>
        <v>0.98099999999999998</v>
      </c>
      <c r="F28" s="142">
        <f t="shared" si="0"/>
        <v>230.535</v>
      </c>
      <c r="G28" s="199">
        <f>System!$E$10</f>
        <v>0.65</v>
      </c>
      <c r="H28" s="207">
        <f t="shared" si="2"/>
        <v>1338.09</v>
      </c>
      <c r="I28" s="62">
        <v>7</v>
      </c>
      <c r="J28" s="96">
        <f t="shared" si="3"/>
        <v>33.571428571428569</v>
      </c>
      <c r="K28" s="79"/>
      <c r="L28" s="172"/>
      <c r="M28" s="172"/>
      <c r="N28" s="62">
        <v>37.799999999999997</v>
      </c>
      <c r="O28" s="172"/>
      <c r="P28" s="172"/>
      <c r="Q28" s="172"/>
      <c r="R28" s="172"/>
      <c r="S28" s="42"/>
      <c r="T28" s="172"/>
      <c r="U28" s="172"/>
      <c r="V28" s="172"/>
      <c r="W28" s="172"/>
      <c r="X28" s="172"/>
      <c r="Y28" s="172"/>
      <c r="Z28" s="172"/>
      <c r="AA28" s="113"/>
      <c r="AB28" s="138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Z28" s="42">
        <v>25</v>
      </c>
      <c r="BA28" s="42">
        <v>215.36842110000001</v>
      </c>
      <c r="BB28" s="42">
        <v>95.59375</v>
      </c>
      <c r="BC28" s="42">
        <v>201.7</v>
      </c>
      <c r="BD28" s="42">
        <v>187.5238095</v>
      </c>
      <c r="BE28" s="42">
        <v>12.27642857</v>
      </c>
      <c r="BF28" s="42">
        <v>288.8</v>
      </c>
      <c r="BG28" s="42">
        <v>746.09523809999996</v>
      </c>
      <c r="BH28" s="42">
        <v>81.067499999999995</v>
      </c>
      <c r="BI28" s="42">
        <v>239.99405239999999</v>
      </c>
      <c r="BJ28" s="42">
        <v>354.74531039999999</v>
      </c>
      <c r="BK28" s="42">
        <v>133.73083260000001</v>
      </c>
    </row>
    <row r="29" spans="2:63" s="34" customFormat="1" ht="20" customHeight="1">
      <c r="B29" s="59" t="s">
        <v>268</v>
      </c>
      <c r="C29" s="61" t="s">
        <v>885</v>
      </c>
      <c r="D29" s="106">
        <v>55</v>
      </c>
      <c r="E29" s="111">
        <f>IF(J29&gt;30,System!$D$8,System!$D$7)</f>
        <v>0.65</v>
      </c>
      <c r="F29" s="142">
        <f t="shared" si="0"/>
        <v>35.75</v>
      </c>
      <c r="G29" s="199">
        <f>System!$E$10</f>
        <v>0.65</v>
      </c>
      <c r="H29" s="207">
        <f t="shared" si="2"/>
        <v>313.17</v>
      </c>
      <c r="I29" s="62">
        <v>5</v>
      </c>
      <c r="J29" s="96">
        <f t="shared" si="3"/>
        <v>11</v>
      </c>
      <c r="K29" s="79"/>
      <c r="L29" s="95"/>
      <c r="M29" s="95"/>
      <c r="N29" s="62">
        <v>18</v>
      </c>
      <c r="O29" s="95"/>
      <c r="P29" s="95"/>
      <c r="Q29" s="95"/>
      <c r="R29" s="95"/>
      <c r="S29" s="42"/>
      <c r="T29" s="122"/>
      <c r="U29" s="122"/>
      <c r="V29" s="122"/>
      <c r="W29" s="122"/>
      <c r="X29" s="122"/>
      <c r="Y29" s="122"/>
      <c r="Z29" s="122"/>
      <c r="AA29" s="122"/>
      <c r="AB29" s="138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Z29" s="42">
        <v>26</v>
      </c>
      <c r="BA29" s="42">
        <v>215.36842110000001</v>
      </c>
      <c r="BB29" s="42">
        <v>95.59375</v>
      </c>
      <c r="BC29" s="42">
        <v>201.7</v>
      </c>
      <c r="BD29" s="42">
        <v>187.5238095</v>
      </c>
      <c r="BE29" s="42">
        <v>12.27642857</v>
      </c>
      <c r="BF29" s="42">
        <v>288.8</v>
      </c>
      <c r="BG29" s="42">
        <v>746.09523809999996</v>
      </c>
      <c r="BH29" s="42">
        <v>81.067499999999995</v>
      </c>
      <c r="BI29" s="42">
        <v>239.99405239999999</v>
      </c>
      <c r="BJ29" s="42">
        <v>354.74531039999999</v>
      </c>
      <c r="BK29" s="42">
        <v>133.73083260000001</v>
      </c>
    </row>
    <row r="30" spans="2:63" s="34" customFormat="1" ht="20" customHeight="1">
      <c r="B30" s="68" t="s">
        <v>215</v>
      </c>
      <c r="C30" s="69" t="s">
        <v>884</v>
      </c>
      <c r="D30" s="109">
        <v>55</v>
      </c>
      <c r="E30" s="111">
        <f>System!$D$10</f>
        <v>0.98099999999999998</v>
      </c>
      <c r="F30" s="142">
        <f t="shared" si="0"/>
        <v>53.954999999999998</v>
      </c>
      <c r="G30" s="199">
        <f>System!$E$10</f>
        <v>0.65</v>
      </c>
      <c r="H30" s="70">
        <v>360</v>
      </c>
      <c r="I30" s="42"/>
      <c r="J30" s="96"/>
      <c r="K30" s="79"/>
      <c r="L30" s="172"/>
      <c r="M30" s="172"/>
      <c r="N30" s="42"/>
      <c r="O30" s="172"/>
      <c r="P30" s="172"/>
      <c r="Q30" s="172"/>
      <c r="R30" s="172"/>
      <c r="S30" s="42"/>
      <c r="T30" s="172"/>
      <c r="U30" s="172"/>
      <c r="V30" s="172"/>
      <c r="W30" s="172"/>
      <c r="X30" s="172"/>
      <c r="Y30" s="172"/>
      <c r="Z30" s="172"/>
      <c r="AA30" s="113"/>
      <c r="AB30" s="138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Z30" s="42">
        <v>27</v>
      </c>
      <c r="BA30" s="42">
        <v>215.36842110000001</v>
      </c>
      <c r="BB30" s="42">
        <v>95.59375</v>
      </c>
      <c r="BC30" s="42">
        <v>201.7</v>
      </c>
      <c r="BD30" s="42">
        <v>187.5238095</v>
      </c>
      <c r="BE30" s="42">
        <v>12.27642857</v>
      </c>
      <c r="BF30" s="42">
        <v>288.8</v>
      </c>
      <c r="BG30" s="42">
        <v>746.09523809999996</v>
      </c>
      <c r="BH30" s="42">
        <v>81.067499999999995</v>
      </c>
      <c r="BI30" s="42">
        <v>239.99405239999999</v>
      </c>
      <c r="BJ30" s="42">
        <v>354.74531039999999</v>
      </c>
      <c r="BK30" s="42">
        <v>133.73083260000001</v>
      </c>
    </row>
    <row r="31" spans="2:63" s="34" customFormat="1" ht="20" customHeight="1">
      <c r="B31" s="59" t="s">
        <v>196</v>
      </c>
      <c r="C31" s="61" t="s">
        <v>884</v>
      </c>
      <c r="D31" s="106">
        <v>523</v>
      </c>
      <c r="E31" s="111">
        <f>IF(J31&gt;30,System!$D$8,System!$D$7)</f>
        <v>0.98099999999999998</v>
      </c>
      <c r="F31" s="142">
        <f t="shared" si="0"/>
        <v>513.06299999999999</v>
      </c>
      <c r="G31" s="199">
        <f>System!$E$10</f>
        <v>0.65</v>
      </c>
      <c r="H31" s="207">
        <f t="shared" ref="H31:H52" si="4">G31*D31*24*365/1000</f>
        <v>2977.9619999999995</v>
      </c>
      <c r="I31" s="62">
        <v>3</v>
      </c>
      <c r="J31" s="96">
        <f t="shared" ref="J31:J44" si="5">D31/I31</f>
        <v>174.33333333333334</v>
      </c>
      <c r="K31" s="79"/>
      <c r="L31" s="172"/>
      <c r="M31" s="172"/>
      <c r="N31" s="62">
        <v>82.3</v>
      </c>
      <c r="O31" s="172"/>
      <c r="P31" s="172"/>
      <c r="Q31" s="172"/>
      <c r="R31" s="172"/>
      <c r="S31" s="42"/>
      <c r="T31" s="172"/>
      <c r="U31" s="172"/>
      <c r="V31" s="172"/>
      <c r="W31" s="172"/>
      <c r="X31" s="172"/>
      <c r="Y31" s="172"/>
      <c r="Z31" s="172"/>
      <c r="AA31" s="113"/>
      <c r="AB31" s="138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Z31" s="42">
        <v>28</v>
      </c>
      <c r="BA31" s="42">
        <v>215.36842110000001</v>
      </c>
      <c r="BB31" s="42">
        <v>95.59375</v>
      </c>
      <c r="BC31" s="42">
        <v>201.7</v>
      </c>
      <c r="BD31" s="42">
        <v>187.5238095</v>
      </c>
      <c r="BE31" s="42">
        <v>12.27642857</v>
      </c>
      <c r="BF31" s="42">
        <v>288.8</v>
      </c>
      <c r="BG31" s="42">
        <v>746.09523809999996</v>
      </c>
      <c r="BH31" s="42">
        <v>81.067499999999995</v>
      </c>
      <c r="BI31" s="42">
        <v>239.99405239999999</v>
      </c>
      <c r="BJ31" s="42">
        <v>354.74531039999999</v>
      </c>
      <c r="BK31" s="42">
        <v>133.73083260000001</v>
      </c>
    </row>
    <row r="32" spans="2:63" s="34" customFormat="1" ht="20" customHeight="1">
      <c r="B32" s="59" t="s">
        <v>198</v>
      </c>
      <c r="C32" s="61" t="s">
        <v>884</v>
      </c>
      <c r="D32" s="106">
        <v>1026</v>
      </c>
      <c r="E32" s="111">
        <f>IF(J32&gt;30,System!$D$8,System!$D$7)</f>
        <v>0.98099999999999998</v>
      </c>
      <c r="F32" s="142">
        <f t="shared" si="0"/>
        <v>1006.506</v>
      </c>
      <c r="G32" s="199">
        <f>System!$E$10</f>
        <v>0.65</v>
      </c>
      <c r="H32" s="207">
        <f t="shared" si="4"/>
        <v>5842.043999999999</v>
      </c>
      <c r="I32" s="62">
        <v>4</v>
      </c>
      <c r="J32" s="96">
        <f t="shared" si="5"/>
        <v>256.5</v>
      </c>
      <c r="K32" s="79"/>
      <c r="L32" s="95"/>
      <c r="M32" s="95"/>
      <c r="N32" s="62">
        <v>143.57</v>
      </c>
      <c r="O32" s="95"/>
      <c r="P32" s="95"/>
      <c r="Q32" s="95"/>
      <c r="R32" s="95"/>
      <c r="S32" s="42"/>
      <c r="T32" s="122"/>
      <c r="U32" s="122"/>
      <c r="V32" s="122"/>
      <c r="W32" s="122"/>
      <c r="X32" s="122"/>
      <c r="Y32" s="122"/>
      <c r="Z32" s="122"/>
      <c r="AA32" s="122"/>
      <c r="AB32" s="171"/>
      <c r="AC32" s="172"/>
      <c r="AD32" s="172"/>
      <c r="AE32" s="172"/>
      <c r="AF32" s="172"/>
      <c r="AG32" s="172"/>
      <c r="AH32" s="172"/>
      <c r="AI32" s="172"/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72"/>
      <c r="AU32" s="172"/>
      <c r="AV32" s="172"/>
      <c r="AW32" s="172"/>
      <c r="AX32" s="172"/>
      <c r="AZ32" s="42">
        <v>29</v>
      </c>
      <c r="BA32" s="42">
        <v>215.36842110000001</v>
      </c>
      <c r="BB32" s="42">
        <v>95.59375</v>
      </c>
      <c r="BC32" s="42">
        <v>201.7</v>
      </c>
      <c r="BD32" s="42">
        <v>187.5238095</v>
      </c>
      <c r="BE32" s="42">
        <v>12.27642857</v>
      </c>
      <c r="BF32" s="42">
        <v>288.8</v>
      </c>
      <c r="BG32" s="42">
        <v>746.09523809999996</v>
      </c>
      <c r="BH32" s="42">
        <v>81.067499999999995</v>
      </c>
      <c r="BI32" s="42">
        <v>239.99405239999999</v>
      </c>
      <c r="BJ32" s="42">
        <v>354.74531039999999</v>
      </c>
      <c r="BK32" s="42">
        <v>133.73083260000001</v>
      </c>
    </row>
    <row r="33" spans="1:63" s="34" customFormat="1" ht="20" customHeight="1">
      <c r="B33" s="59" t="s">
        <v>269</v>
      </c>
      <c r="C33" s="61" t="s">
        <v>885</v>
      </c>
      <c r="D33" s="106">
        <v>785</v>
      </c>
      <c r="E33" s="111">
        <f>IF(J33&gt;30,System!$D$8,System!$D$7)</f>
        <v>0.98099999999999998</v>
      </c>
      <c r="F33" s="142">
        <f t="shared" si="0"/>
        <v>770.08500000000004</v>
      </c>
      <c r="G33" s="199">
        <f>System!$E$10</f>
        <v>0.65</v>
      </c>
      <c r="H33" s="207">
        <f t="shared" si="4"/>
        <v>4469.79</v>
      </c>
      <c r="I33" s="62">
        <v>4</v>
      </c>
      <c r="J33" s="96">
        <f t="shared" si="5"/>
        <v>196.25</v>
      </c>
      <c r="K33" s="79"/>
      <c r="L33" s="95"/>
      <c r="M33" s="95"/>
      <c r="N33" s="62">
        <v>120.55</v>
      </c>
      <c r="O33" s="95"/>
      <c r="P33" s="95"/>
      <c r="Q33" s="95"/>
      <c r="R33" s="95"/>
      <c r="S33" s="42"/>
      <c r="T33" s="122"/>
      <c r="U33" s="122"/>
      <c r="V33" s="122"/>
      <c r="W33" s="122"/>
      <c r="X33" s="122"/>
      <c r="Y33" s="122"/>
      <c r="Z33" s="122"/>
      <c r="AA33" s="122"/>
      <c r="AB33" s="171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Z33" s="42">
        <v>30</v>
      </c>
      <c r="BA33" s="42">
        <v>215.36842110000001</v>
      </c>
      <c r="BB33" s="42">
        <v>95.59375</v>
      </c>
      <c r="BC33" s="42">
        <v>201.7</v>
      </c>
      <c r="BD33" s="42">
        <v>187.5238095</v>
      </c>
      <c r="BE33" s="42">
        <v>12.27642857</v>
      </c>
      <c r="BF33" s="42">
        <v>288.8</v>
      </c>
      <c r="BG33" s="42">
        <v>746.09523809999996</v>
      </c>
      <c r="BH33" s="42">
        <v>81.067499999999995</v>
      </c>
      <c r="BI33" s="42">
        <v>239.99405239999999</v>
      </c>
      <c r="BJ33" s="42">
        <v>354.74531039999999</v>
      </c>
      <c r="BK33" s="42">
        <v>133.73083260000001</v>
      </c>
    </row>
    <row r="34" spans="1:63" s="34" customFormat="1" ht="20" customHeight="1">
      <c r="B34" s="59" t="s">
        <v>199</v>
      </c>
      <c r="C34" s="61" t="s">
        <v>884</v>
      </c>
      <c r="D34" s="106">
        <v>226</v>
      </c>
      <c r="E34" s="111">
        <f>IF(J34&gt;30,System!$D$8,System!$D$7)</f>
        <v>0.65</v>
      </c>
      <c r="F34" s="142">
        <f t="shared" si="0"/>
        <v>146.9</v>
      </c>
      <c r="G34" s="199">
        <f>System!$E$10</f>
        <v>0.65</v>
      </c>
      <c r="H34" s="207">
        <f t="shared" si="4"/>
        <v>1286.8440000000003</v>
      </c>
      <c r="I34" s="62">
        <v>8</v>
      </c>
      <c r="J34" s="96">
        <f t="shared" si="5"/>
        <v>28.25</v>
      </c>
      <c r="K34" s="79"/>
      <c r="L34" s="95"/>
      <c r="M34" s="95"/>
      <c r="N34" s="62">
        <v>40.54</v>
      </c>
      <c r="O34" s="95"/>
      <c r="P34" s="95"/>
      <c r="Q34" s="95"/>
      <c r="R34" s="95"/>
      <c r="S34" s="42"/>
      <c r="T34" s="122"/>
      <c r="U34" s="122"/>
      <c r="V34" s="122"/>
      <c r="W34" s="122"/>
      <c r="X34" s="122"/>
      <c r="Y34" s="122"/>
      <c r="Z34" s="122"/>
      <c r="AA34" s="122"/>
      <c r="AB34" s="138"/>
      <c r="AC34" s="172"/>
      <c r="AD34" s="172"/>
      <c r="AE34" s="172"/>
      <c r="AF34" s="172"/>
      <c r="AG34" s="172"/>
      <c r="AH34" s="172"/>
      <c r="AI34" s="17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Z34" s="42">
        <v>31</v>
      </c>
      <c r="BA34" s="42">
        <v>215.36842110000001</v>
      </c>
      <c r="BB34" s="42">
        <v>95.59375</v>
      </c>
      <c r="BC34" s="42">
        <v>201.7</v>
      </c>
      <c r="BD34" s="42">
        <v>187.5238095</v>
      </c>
      <c r="BE34" s="42">
        <v>12.27642857</v>
      </c>
      <c r="BF34" s="42">
        <v>288.8</v>
      </c>
      <c r="BG34" s="42">
        <v>746.09523809999996</v>
      </c>
      <c r="BH34" s="42">
        <v>81.067499999999995</v>
      </c>
      <c r="BI34" s="42">
        <v>239.99405239999999</v>
      </c>
      <c r="BJ34" s="42">
        <v>354.74531039999999</v>
      </c>
      <c r="BK34" s="42">
        <v>133.73083260000001</v>
      </c>
    </row>
    <row r="35" spans="1:63" s="34" customFormat="1" ht="20" customHeight="1">
      <c r="B35" s="59" t="s">
        <v>201</v>
      </c>
      <c r="C35" s="61" t="s">
        <v>884</v>
      </c>
      <c r="D35" s="106">
        <v>131</v>
      </c>
      <c r="E35" s="111">
        <f>IF(J35&gt;30,System!$D$8,System!$D$7)</f>
        <v>0.98099999999999998</v>
      </c>
      <c r="F35" s="142">
        <f t="shared" si="0"/>
        <v>128.511</v>
      </c>
      <c r="G35" s="199">
        <f>System!$E$10</f>
        <v>0.65</v>
      </c>
      <c r="H35" s="207">
        <f t="shared" si="4"/>
        <v>745.91399999999999</v>
      </c>
      <c r="I35" s="62">
        <v>4</v>
      </c>
      <c r="J35" s="96">
        <f t="shared" si="5"/>
        <v>32.75</v>
      </c>
      <c r="K35" s="79"/>
      <c r="L35" s="95"/>
      <c r="M35" s="95"/>
      <c r="N35" s="62">
        <v>22.26</v>
      </c>
      <c r="O35" s="95"/>
      <c r="P35" s="95"/>
      <c r="Q35" s="95"/>
      <c r="R35" s="95"/>
      <c r="S35" s="42"/>
      <c r="T35" s="122"/>
      <c r="U35" s="122"/>
      <c r="V35" s="122"/>
      <c r="W35" s="122"/>
      <c r="X35" s="122"/>
      <c r="Y35" s="122"/>
      <c r="Z35" s="122"/>
      <c r="AA35" s="122"/>
      <c r="AB35" s="171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12"/>
      <c r="AQ35" s="112"/>
      <c r="AR35" s="172"/>
      <c r="AS35" s="172"/>
      <c r="AT35" s="112"/>
      <c r="AU35" s="112"/>
      <c r="AV35" s="112"/>
      <c r="AW35" s="112"/>
      <c r="AX35" s="172"/>
      <c r="AZ35" s="42">
        <v>32</v>
      </c>
      <c r="BA35" s="42">
        <v>215.36842110000001</v>
      </c>
      <c r="BB35" s="42">
        <v>95.59375</v>
      </c>
      <c r="BC35" s="42">
        <v>201.7</v>
      </c>
      <c r="BD35" s="42">
        <v>187.5238095</v>
      </c>
      <c r="BE35" s="42">
        <v>12.27642857</v>
      </c>
      <c r="BF35" s="42">
        <v>288.8</v>
      </c>
      <c r="BG35" s="42">
        <v>746.09523809999996</v>
      </c>
      <c r="BH35" s="42">
        <v>81.067499999999995</v>
      </c>
      <c r="BI35" s="42">
        <v>239.99405239999999</v>
      </c>
      <c r="BJ35" s="42">
        <v>354.74531039999999</v>
      </c>
      <c r="BK35" s="42">
        <v>133.73083260000001</v>
      </c>
    </row>
    <row r="36" spans="1:63" s="34" customFormat="1" ht="20" customHeight="1">
      <c r="B36" s="59" t="s">
        <v>270</v>
      </c>
      <c r="C36" s="61" t="s">
        <v>885</v>
      </c>
      <c r="D36" s="106">
        <v>67</v>
      </c>
      <c r="E36" s="111">
        <f>IF(J36&gt;30,System!$D$8,System!$D$7)</f>
        <v>0.65</v>
      </c>
      <c r="F36" s="142">
        <f t="shared" ref="F36:F52" si="6">D36*E36</f>
        <v>43.550000000000004</v>
      </c>
      <c r="G36" s="199">
        <f>System!$E$10</f>
        <v>0.65</v>
      </c>
      <c r="H36" s="207">
        <f t="shared" si="4"/>
        <v>381.49799999999999</v>
      </c>
      <c r="I36" s="62">
        <v>4</v>
      </c>
      <c r="J36" s="96">
        <f t="shared" si="5"/>
        <v>16.75</v>
      </c>
      <c r="K36" s="79"/>
      <c r="L36" s="95"/>
      <c r="M36" s="95"/>
      <c r="N36" s="62">
        <v>20.73</v>
      </c>
      <c r="O36" s="95"/>
      <c r="P36" s="95"/>
      <c r="Q36" s="95"/>
      <c r="R36" s="95"/>
      <c r="S36" s="42"/>
      <c r="T36" s="122"/>
      <c r="U36" s="122"/>
      <c r="V36" s="122"/>
      <c r="W36" s="122"/>
      <c r="X36" s="122"/>
      <c r="Y36" s="122"/>
      <c r="Z36" s="122"/>
      <c r="AA36" s="122"/>
      <c r="AB36" s="171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172"/>
      <c r="AW36" s="172"/>
      <c r="AX36" s="172"/>
      <c r="AZ36" s="42">
        <v>33</v>
      </c>
      <c r="BA36" s="42">
        <v>215.36842110000001</v>
      </c>
      <c r="BB36" s="42">
        <v>95.59375</v>
      </c>
      <c r="BC36" s="42">
        <v>201.7</v>
      </c>
      <c r="BD36" s="42">
        <v>187.5238095</v>
      </c>
      <c r="BE36" s="42">
        <v>12.27642857</v>
      </c>
      <c r="BF36" s="42">
        <v>288.8</v>
      </c>
      <c r="BG36" s="42">
        <v>746.09523809999996</v>
      </c>
      <c r="BH36" s="42">
        <v>81.067499999999995</v>
      </c>
      <c r="BI36" s="42">
        <v>239.99405239999999</v>
      </c>
      <c r="BJ36" s="42">
        <v>354.74531039999999</v>
      </c>
      <c r="BK36" s="42">
        <v>133.73083260000001</v>
      </c>
    </row>
    <row r="37" spans="1:63" s="34" customFormat="1" ht="20" customHeight="1">
      <c r="B37" s="59" t="s">
        <v>271</v>
      </c>
      <c r="C37" s="61" t="s">
        <v>885</v>
      </c>
      <c r="D37" s="106">
        <v>204</v>
      </c>
      <c r="E37" s="111">
        <f>IF(J37&gt;30,System!$D$8,System!$D$7)</f>
        <v>0.98099999999999998</v>
      </c>
      <c r="F37" s="142">
        <f t="shared" si="6"/>
        <v>200.124</v>
      </c>
      <c r="G37" s="199">
        <f>System!$E$10</f>
        <v>0.65</v>
      </c>
      <c r="H37" s="207">
        <f t="shared" si="4"/>
        <v>1161.5759999999998</v>
      </c>
      <c r="I37" s="62">
        <v>6</v>
      </c>
      <c r="J37" s="96">
        <f t="shared" si="5"/>
        <v>34</v>
      </c>
      <c r="K37" s="238">
        <v>2020</v>
      </c>
      <c r="L37" s="95"/>
      <c r="M37" s="95"/>
      <c r="N37" s="62">
        <v>32.92</v>
      </c>
      <c r="O37" s="95"/>
      <c r="P37" s="95"/>
      <c r="Q37" s="95"/>
      <c r="R37" s="95"/>
      <c r="S37" s="42"/>
      <c r="T37" s="122"/>
      <c r="U37" s="122"/>
      <c r="V37" s="122"/>
      <c r="W37" s="122"/>
      <c r="X37" s="122"/>
      <c r="Y37" s="122"/>
      <c r="Z37" s="122"/>
      <c r="AA37" s="122"/>
      <c r="AB37" s="138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72"/>
      <c r="AS37" s="172"/>
      <c r="AT37" s="172"/>
      <c r="AU37" s="172"/>
      <c r="AV37" s="172"/>
      <c r="AW37" s="172"/>
      <c r="AX37" s="172"/>
      <c r="AZ37" s="42">
        <v>34</v>
      </c>
      <c r="BA37" s="42">
        <v>215.36842110000001</v>
      </c>
      <c r="BB37" s="42">
        <v>95.59375</v>
      </c>
      <c r="BC37" s="42">
        <v>201.7</v>
      </c>
      <c r="BD37" s="42">
        <v>187.5238095</v>
      </c>
      <c r="BE37" s="42">
        <v>12.27642857</v>
      </c>
      <c r="BF37" s="42">
        <v>288.8</v>
      </c>
      <c r="BG37" s="42">
        <v>746.09523809999996</v>
      </c>
      <c r="BH37" s="42">
        <v>81.067499999999995</v>
      </c>
      <c r="BI37" s="42">
        <v>239.99405239999999</v>
      </c>
      <c r="BJ37" s="42">
        <v>354.74531039999999</v>
      </c>
      <c r="BK37" s="42">
        <v>133.73083260000001</v>
      </c>
    </row>
    <row r="38" spans="1:63" s="34" customFormat="1" ht="20" customHeight="1">
      <c r="B38" s="59" t="s">
        <v>202</v>
      </c>
      <c r="C38" s="61" t="s">
        <v>884</v>
      </c>
      <c r="D38" s="106">
        <v>176</v>
      </c>
      <c r="E38" s="111">
        <f>IF(J38&gt;30,System!$D$8,System!$D$7)</f>
        <v>0.98099999999999998</v>
      </c>
      <c r="F38" s="142">
        <f t="shared" si="6"/>
        <v>172.65600000000001</v>
      </c>
      <c r="G38" s="199">
        <f>System!$E$10</f>
        <v>0.65</v>
      </c>
      <c r="H38" s="207">
        <f t="shared" si="4"/>
        <v>1002.1440000000001</v>
      </c>
      <c r="I38" s="62">
        <v>4</v>
      </c>
      <c r="J38" s="96">
        <f t="shared" si="5"/>
        <v>44</v>
      </c>
      <c r="K38" s="79"/>
      <c r="L38" s="95"/>
      <c r="M38" s="95"/>
      <c r="N38" s="62">
        <v>26.22</v>
      </c>
      <c r="O38" s="95"/>
      <c r="P38" s="95"/>
      <c r="Q38" s="95"/>
      <c r="R38" s="95"/>
      <c r="S38" s="42"/>
      <c r="T38" s="122"/>
      <c r="U38" s="122"/>
      <c r="V38" s="122"/>
      <c r="W38" s="122"/>
      <c r="X38" s="122"/>
      <c r="Y38" s="122"/>
      <c r="Z38" s="122"/>
      <c r="AA38" s="122"/>
      <c r="AB38" s="138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Z38" s="42">
        <v>35</v>
      </c>
      <c r="BA38" s="42">
        <v>215.36842110000001</v>
      </c>
      <c r="BB38" s="42">
        <v>95.59375</v>
      </c>
      <c r="BC38" s="42">
        <v>201.7</v>
      </c>
      <c r="BD38" s="42">
        <v>187.5238095</v>
      </c>
      <c r="BE38" s="42">
        <v>12.27642857</v>
      </c>
      <c r="BF38" s="42">
        <v>288.8</v>
      </c>
      <c r="BG38" s="42">
        <v>746.09523809999996</v>
      </c>
      <c r="BH38" s="42">
        <v>81.067499999999995</v>
      </c>
      <c r="BI38" s="42">
        <v>239.99405239999999</v>
      </c>
      <c r="BJ38" s="42">
        <v>354.74531039999999</v>
      </c>
      <c r="BK38" s="42">
        <v>133.73083260000001</v>
      </c>
    </row>
    <row r="39" spans="1:63" s="34" customFormat="1" ht="20" customHeight="1">
      <c r="B39" s="59" t="s">
        <v>203</v>
      </c>
      <c r="C39" s="61" t="s">
        <v>884</v>
      </c>
      <c r="D39" s="106">
        <v>109</v>
      </c>
      <c r="E39" s="111">
        <f>IF(J39&gt;30,System!$D$8,System!$D$7)</f>
        <v>0.65</v>
      </c>
      <c r="F39" s="142">
        <f t="shared" si="6"/>
        <v>70.850000000000009</v>
      </c>
      <c r="G39" s="199">
        <f>System!$E$10</f>
        <v>0.65</v>
      </c>
      <c r="H39" s="207">
        <f t="shared" si="4"/>
        <v>620.64599999999996</v>
      </c>
      <c r="I39" s="62">
        <v>6</v>
      </c>
      <c r="J39" s="96">
        <f t="shared" si="5"/>
        <v>18.166666666666668</v>
      </c>
      <c r="K39" s="79"/>
      <c r="L39" s="95"/>
      <c r="M39" s="95"/>
      <c r="N39" s="62">
        <v>25.9</v>
      </c>
      <c r="O39" s="95"/>
      <c r="P39" s="95"/>
      <c r="Q39" s="95"/>
      <c r="R39" s="95"/>
      <c r="S39" s="42"/>
      <c r="T39" s="122"/>
      <c r="U39" s="122"/>
      <c r="V39" s="122"/>
      <c r="W39" s="122"/>
      <c r="X39" s="122"/>
      <c r="Y39" s="122"/>
      <c r="Z39" s="122"/>
      <c r="AA39" s="122"/>
      <c r="AB39" s="138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Z39" s="42">
        <v>36</v>
      </c>
      <c r="BA39" s="42">
        <v>215.36842110000001</v>
      </c>
      <c r="BB39" s="42">
        <v>95.59375</v>
      </c>
      <c r="BC39" s="42">
        <v>201.7</v>
      </c>
      <c r="BD39" s="42">
        <v>187.5238095</v>
      </c>
      <c r="BE39" s="42">
        <v>12.27642857</v>
      </c>
      <c r="BF39" s="42">
        <v>288.8</v>
      </c>
      <c r="BG39" s="42">
        <v>746.09523809999996</v>
      </c>
      <c r="BH39" s="42">
        <v>81.067499999999995</v>
      </c>
      <c r="BI39" s="42">
        <v>239.99405239999999</v>
      </c>
      <c r="BJ39" s="42">
        <v>354.74531039999999</v>
      </c>
      <c r="BK39" s="42">
        <v>133.73083260000001</v>
      </c>
    </row>
    <row r="40" spans="1:63" s="34" customFormat="1" ht="20" customHeight="1">
      <c r="B40" s="59" t="s">
        <v>272</v>
      </c>
      <c r="C40" s="61" t="s">
        <v>885</v>
      </c>
      <c r="D40" s="106">
        <v>5616</v>
      </c>
      <c r="E40" s="111">
        <f>IF(J40&gt;30,System!$D$8,System!$D$7)</f>
        <v>0.98099999999999998</v>
      </c>
      <c r="F40" s="142">
        <f t="shared" si="6"/>
        <v>5509.2960000000003</v>
      </c>
      <c r="G40" s="199">
        <f>System!$E$10</f>
        <v>0.65</v>
      </c>
      <c r="H40" s="207">
        <f t="shared" si="4"/>
        <v>31977.504000000004</v>
      </c>
      <c r="I40" s="62">
        <v>16</v>
      </c>
      <c r="J40" s="96">
        <f t="shared" si="5"/>
        <v>351</v>
      </c>
      <c r="K40" s="238">
        <v>2022</v>
      </c>
      <c r="L40" s="95"/>
      <c r="M40" s="95"/>
      <c r="N40" s="62">
        <v>137.16</v>
      </c>
      <c r="O40" s="95"/>
      <c r="P40" s="95"/>
      <c r="Q40" s="95"/>
      <c r="R40" s="95"/>
      <c r="S40" s="42"/>
      <c r="T40" s="122"/>
      <c r="U40" s="122"/>
      <c r="V40" s="122"/>
      <c r="W40" s="122"/>
      <c r="X40" s="122"/>
      <c r="Y40" s="122"/>
      <c r="Z40" s="122"/>
      <c r="AA40" s="122"/>
      <c r="AB40" s="138"/>
      <c r="AC40" s="172"/>
      <c r="AD40" s="172"/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72"/>
      <c r="AS40" s="172"/>
      <c r="AT40" s="172"/>
      <c r="AU40" s="172"/>
      <c r="AV40" s="172"/>
      <c r="AW40" s="172"/>
      <c r="AX40" s="172"/>
      <c r="AZ40" s="42">
        <v>37</v>
      </c>
      <c r="BA40" s="42">
        <v>215.36842110000001</v>
      </c>
      <c r="BB40" s="42">
        <v>95.59375</v>
      </c>
      <c r="BC40" s="42">
        <v>201.7</v>
      </c>
      <c r="BD40" s="42">
        <v>187.5238095</v>
      </c>
      <c r="BE40" s="42">
        <v>12.27642857</v>
      </c>
      <c r="BF40" s="42">
        <v>288.8</v>
      </c>
      <c r="BG40" s="42">
        <v>746.09523809999996</v>
      </c>
      <c r="BH40" s="42">
        <v>81.067499999999995</v>
      </c>
      <c r="BI40" s="42">
        <v>239.99405239999999</v>
      </c>
      <c r="BJ40" s="42">
        <v>354.74531039999999</v>
      </c>
      <c r="BK40" s="42">
        <v>133.73083260000001</v>
      </c>
    </row>
    <row r="41" spans="1:63" s="34" customFormat="1" ht="20" customHeight="1">
      <c r="B41" s="59" t="s">
        <v>205</v>
      </c>
      <c r="C41" s="61" t="s">
        <v>884</v>
      </c>
      <c r="D41" s="106">
        <v>270</v>
      </c>
      <c r="E41" s="111">
        <f>IF(J41&gt;30,System!$D$8,System!$D$7)</f>
        <v>0.98099999999999998</v>
      </c>
      <c r="F41" s="142">
        <f t="shared" si="6"/>
        <v>264.87</v>
      </c>
      <c r="G41" s="199">
        <f>System!$E$10</f>
        <v>0.65</v>
      </c>
      <c r="H41" s="207">
        <f t="shared" si="4"/>
        <v>1537.38</v>
      </c>
      <c r="I41" s="62">
        <v>2</v>
      </c>
      <c r="J41" s="96">
        <f t="shared" si="5"/>
        <v>135</v>
      </c>
      <c r="K41" s="79"/>
      <c r="L41" s="95"/>
      <c r="M41" s="95"/>
      <c r="N41" s="62">
        <v>61.5</v>
      </c>
      <c r="O41" s="95"/>
      <c r="P41" s="95"/>
      <c r="Q41" s="95"/>
      <c r="R41" s="95"/>
      <c r="S41" s="42"/>
      <c r="T41" s="122"/>
      <c r="U41" s="122"/>
      <c r="V41" s="122"/>
      <c r="W41" s="122"/>
      <c r="X41" s="122"/>
      <c r="Y41" s="122"/>
      <c r="Z41" s="122"/>
      <c r="AA41" s="122"/>
      <c r="AB41" s="138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Z41" s="42">
        <v>38</v>
      </c>
      <c r="BA41" s="42">
        <v>215.36842110000001</v>
      </c>
      <c r="BB41" s="42">
        <v>95.59375</v>
      </c>
      <c r="BC41" s="42">
        <v>201.7</v>
      </c>
      <c r="BD41" s="42">
        <v>187.5238095</v>
      </c>
      <c r="BE41" s="42">
        <v>12.27642857</v>
      </c>
      <c r="BF41" s="42">
        <v>288.8</v>
      </c>
      <c r="BG41" s="42">
        <v>746.09523809999996</v>
      </c>
      <c r="BH41" s="42">
        <v>81.067499999999995</v>
      </c>
      <c r="BI41" s="42">
        <v>239.99405239999999</v>
      </c>
      <c r="BJ41" s="42">
        <v>354.74531039999999</v>
      </c>
      <c r="BK41" s="42">
        <v>133.73083260000001</v>
      </c>
    </row>
    <row r="42" spans="1:63" s="34" customFormat="1" ht="20" customHeight="1">
      <c r="B42" s="59" t="s">
        <v>273</v>
      </c>
      <c r="C42" s="61" t="s">
        <v>885</v>
      </c>
      <c r="D42" s="106">
        <v>640</v>
      </c>
      <c r="E42" s="111">
        <f>IF(J42&gt;30,System!$D$8,System!$D$7)</f>
        <v>0.98099999999999998</v>
      </c>
      <c r="F42" s="142">
        <f t="shared" si="6"/>
        <v>627.84</v>
      </c>
      <c r="G42" s="199">
        <f>System!$E$10</f>
        <v>0.65</v>
      </c>
      <c r="H42" s="207">
        <f t="shared" si="4"/>
        <v>3644.16</v>
      </c>
      <c r="I42" s="62">
        <v>2</v>
      </c>
      <c r="J42" s="96">
        <f t="shared" si="5"/>
        <v>320</v>
      </c>
      <c r="K42" s="79"/>
      <c r="L42" s="95"/>
      <c r="M42" s="95"/>
      <c r="N42" s="62">
        <v>156</v>
      </c>
      <c r="O42" s="95"/>
      <c r="P42" s="95"/>
      <c r="Q42" s="95"/>
      <c r="R42" s="95"/>
      <c r="S42" s="42"/>
      <c r="T42" s="122"/>
      <c r="U42" s="122"/>
      <c r="V42" s="122"/>
      <c r="W42" s="122"/>
      <c r="X42" s="122"/>
      <c r="Y42" s="122"/>
      <c r="Z42" s="122"/>
      <c r="AA42" s="122"/>
      <c r="AB42" s="138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2"/>
      <c r="AN42" s="172"/>
      <c r="AO42" s="172"/>
      <c r="AP42" s="172"/>
      <c r="AQ42" s="172"/>
      <c r="AR42" s="172"/>
      <c r="AS42" s="172"/>
      <c r="AT42" s="172"/>
      <c r="AU42" s="172"/>
      <c r="AV42" s="172"/>
      <c r="AW42" s="172"/>
      <c r="AX42" s="172"/>
      <c r="AZ42" s="42">
        <v>39</v>
      </c>
      <c r="BA42" s="42">
        <v>215.36842110000001</v>
      </c>
      <c r="BB42" s="42">
        <v>95.59375</v>
      </c>
      <c r="BC42" s="42">
        <v>201.7</v>
      </c>
      <c r="BD42" s="42">
        <v>187.5238095</v>
      </c>
      <c r="BE42" s="42">
        <v>12.27642857</v>
      </c>
      <c r="BF42" s="42">
        <v>288.8</v>
      </c>
      <c r="BG42" s="42">
        <v>746.09523809999996</v>
      </c>
      <c r="BH42" s="42">
        <v>81.067499999999995</v>
      </c>
      <c r="BI42" s="42">
        <v>239.99405239999999</v>
      </c>
      <c r="BJ42" s="42">
        <v>354.74531039999999</v>
      </c>
      <c r="BK42" s="42">
        <v>133.73083260000001</v>
      </c>
    </row>
    <row r="43" spans="1:63" s="35" customFormat="1">
      <c r="B43" s="59" t="s">
        <v>274</v>
      </c>
      <c r="C43" s="61" t="s">
        <v>885</v>
      </c>
      <c r="D43" s="106">
        <v>395</v>
      </c>
      <c r="E43" s="111">
        <f>IF(J43&gt;30,System!$D$8,System!$D$7)</f>
        <v>0.98099999999999998</v>
      </c>
      <c r="F43" s="142">
        <f t="shared" si="6"/>
        <v>387.495</v>
      </c>
      <c r="G43" s="199">
        <f>System!$E$10</f>
        <v>0.65</v>
      </c>
      <c r="H43" s="207">
        <f t="shared" si="4"/>
        <v>2249.13</v>
      </c>
      <c r="I43" s="62">
        <v>2</v>
      </c>
      <c r="J43" s="96">
        <f t="shared" si="5"/>
        <v>197.5</v>
      </c>
      <c r="K43" s="79"/>
      <c r="L43" s="95"/>
      <c r="M43" s="95"/>
      <c r="N43" s="62">
        <v>119</v>
      </c>
      <c r="O43" s="95"/>
      <c r="P43" s="95"/>
      <c r="Q43" s="95"/>
      <c r="R43" s="95"/>
      <c r="S43" s="42"/>
      <c r="T43" s="122"/>
      <c r="U43" s="122"/>
      <c r="V43" s="122"/>
      <c r="W43" s="122"/>
      <c r="X43" s="122"/>
      <c r="Y43" s="122"/>
      <c r="Z43" s="122"/>
      <c r="AA43" s="122"/>
      <c r="AB43" s="138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  <c r="AN43" s="172"/>
      <c r="AO43" s="172"/>
      <c r="AP43" s="172"/>
      <c r="AQ43" s="172"/>
      <c r="AR43" s="172"/>
      <c r="AS43" s="172"/>
      <c r="AT43" s="172"/>
      <c r="AU43" s="172"/>
      <c r="AV43" s="172"/>
      <c r="AW43" s="172"/>
      <c r="AX43" s="172"/>
      <c r="AZ43" s="42">
        <v>40</v>
      </c>
      <c r="BA43" s="42">
        <v>215.36842110000001</v>
      </c>
      <c r="BB43" s="42">
        <v>95.59375</v>
      </c>
      <c r="BC43" s="42">
        <v>201.7</v>
      </c>
      <c r="BD43" s="42">
        <v>187.5238095</v>
      </c>
      <c r="BE43" s="42">
        <v>12.27642857</v>
      </c>
      <c r="BF43" s="42">
        <v>288.8</v>
      </c>
      <c r="BG43" s="42">
        <v>746.09523809999996</v>
      </c>
      <c r="BH43" s="42">
        <v>81.067499999999995</v>
      </c>
      <c r="BI43" s="42">
        <v>239.99405239999999</v>
      </c>
      <c r="BJ43" s="42">
        <v>354.74531039999999</v>
      </c>
      <c r="BK43" s="42">
        <v>133.73083260000001</v>
      </c>
    </row>
    <row r="44" spans="1:63" s="33" customFormat="1">
      <c r="B44" s="59" t="s">
        <v>927</v>
      </c>
      <c r="C44" s="61" t="s">
        <v>885</v>
      </c>
      <c r="D44" s="106">
        <v>245</v>
      </c>
      <c r="E44" s="111">
        <f>IF(J44&gt;30,System!$D$8,System!$D$7)</f>
        <v>0.98099999999999998</v>
      </c>
      <c r="F44" s="142">
        <f t="shared" si="6"/>
        <v>240.345</v>
      </c>
      <c r="G44" s="199">
        <f>System!$E$10</f>
        <v>0.65</v>
      </c>
      <c r="H44" s="207">
        <f t="shared" si="4"/>
        <v>1395.03</v>
      </c>
      <c r="I44" s="62">
        <v>2</v>
      </c>
      <c r="J44" s="96">
        <f t="shared" si="5"/>
        <v>122.5</v>
      </c>
      <c r="K44" s="79"/>
      <c r="L44" s="95"/>
      <c r="M44" s="95"/>
      <c r="N44" s="62">
        <v>119</v>
      </c>
      <c r="O44" s="95"/>
      <c r="P44" s="95"/>
      <c r="Q44" s="95"/>
      <c r="R44" s="95"/>
      <c r="S44" s="42"/>
      <c r="T44" s="122"/>
      <c r="U44" s="122"/>
      <c r="V44" s="122"/>
      <c r="W44" s="122"/>
      <c r="X44" s="122"/>
      <c r="Y44" s="122"/>
      <c r="Z44" s="122"/>
      <c r="AA44" s="12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  <c r="AM44" s="172"/>
      <c r="AN44" s="172"/>
      <c r="AO44" s="172"/>
      <c r="AP44" s="172"/>
      <c r="AQ44" s="172"/>
      <c r="AR44" s="172"/>
      <c r="AS44" s="172"/>
      <c r="AT44" s="172"/>
      <c r="AU44" s="172"/>
      <c r="AV44" s="172"/>
      <c r="AW44" s="172"/>
      <c r="AX44" s="172"/>
      <c r="AY44" s="138"/>
      <c r="AZ44" s="42">
        <v>41</v>
      </c>
      <c r="BA44" s="42">
        <v>215.36842110000001</v>
      </c>
      <c r="BB44" s="42">
        <v>95.59375</v>
      </c>
      <c r="BC44" s="42">
        <v>201.7</v>
      </c>
      <c r="BD44" s="42">
        <v>187.5238095</v>
      </c>
      <c r="BE44" s="42">
        <v>12.27642857</v>
      </c>
      <c r="BF44" s="42">
        <v>288.8</v>
      </c>
      <c r="BG44" s="42">
        <v>746.09523809999996</v>
      </c>
      <c r="BH44" s="42">
        <v>81.067499999999995</v>
      </c>
      <c r="BI44" s="42">
        <v>239.99405239999999</v>
      </c>
      <c r="BJ44" s="42">
        <v>354.74531039999999</v>
      </c>
      <c r="BK44" s="42">
        <v>133.73083260000001</v>
      </c>
    </row>
    <row r="45" spans="1:63" s="33" customFormat="1">
      <c r="A45" s="57"/>
      <c r="B45" s="76" t="s">
        <v>853</v>
      </c>
      <c r="C45" s="78" t="s">
        <v>884</v>
      </c>
      <c r="D45" s="108">
        <v>24</v>
      </c>
      <c r="E45" s="111">
        <f>System!$D$10</f>
        <v>0.98099999999999998</v>
      </c>
      <c r="F45" s="142">
        <f t="shared" si="6"/>
        <v>23.544</v>
      </c>
      <c r="G45" s="199">
        <f>System!$E$10</f>
        <v>0.65</v>
      </c>
      <c r="H45" s="207">
        <f t="shared" si="4"/>
        <v>136.65600000000001</v>
      </c>
      <c r="I45" s="42"/>
      <c r="J45" s="96"/>
      <c r="K45" s="79"/>
      <c r="L45" s="95"/>
      <c r="M45" s="95"/>
      <c r="N45" s="42"/>
      <c r="O45" s="95"/>
      <c r="P45" s="95"/>
      <c r="Q45" s="95"/>
      <c r="R45" s="95"/>
      <c r="S45" s="42"/>
      <c r="T45" s="122"/>
      <c r="U45" s="122"/>
      <c r="V45" s="122"/>
      <c r="W45" s="122"/>
      <c r="X45" s="122"/>
      <c r="Y45" s="122"/>
      <c r="Z45" s="122"/>
      <c r="AA45" s="12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2"/>
      <c r="AN45" s="172"/>
      <c r="AO45" s="172"/>
      <c r="AP45" s="172"/>
      <c r="AQ45" s="172"/>
      <c r="AR45" s="172"/>
      <c r="AS45" s="172"/>
      <c r="AT45" s="172"/>
      <c r="AU45" s="172"/>
      <c r="AV45" s="172"/>
      <c r="AW45" s="172"/>
      <c r="AX45" s="172"/>
      <c r="AY45" s="138"/>
      <c r="AZ45" s="42">
        <v>42</v>
      </c>
      <c r="BA45" s="42">
        <v>215.36842110000001</v>
      </c>
      <c r="BB45" s="42">
        <v>95.59375</v>
      </c>
      <c r="BC45" s="42">
        <v>201.7</v>
      </c>
      <c r="BD45" s="42">
        <v>187.5238095</v>
      </c>
      <c r="BE45" s="42">
        <v>12.27642857</v>
      </c>
      <c r="BF45" s="42">
        <v>288.8</v>
      </c>
      <c r="BG45" s="42">
        <v>746.09523809999996</v>
      </c>
      <c r="BH45" s="42">
        <v>81.067499999999995</v>
      </c>
      <c r="BI45" s="42">
        <v>239.99405239999999</v>
      </c>
      <c r="BJ45" s="42">
        <v>354.74531039999999</v>
      </c>
      <c r="BK45" s="42">
        <v>133.73083260000001</v>
      </c>
    </row>
    <row r="46" spans="1:63" s="25" customFormat="1">
      <c r="A46" s="57"/>
      <c r="B46" s="59" t="s">
        <v>275</v>
      </c>
      <c r="C46" s="61" t="s">
        <v>885</v>
      </c>
      <c r="D46" s="106">
        <v>882</v>
      </c>
      <c r="E46" s="111">
        <f>IF(J46&gt;30,System!$D$8,System!$D$7)</f>
        <v>0.98099999999999998</v>
      </c>
      <c r="F46" s="142">
        <f t="shared" si="6"/>
        <v>865.24199999999996</v>
      </c>
      <c r="G46" s="199">
        <f>System!$E$10</f>
        <v>0.65</v>
      </c>
      <c r="H46" s="207">
        <f t="shared" si="4"/>
        <v>5022.1080000000002</v>
      </c>
      <c r="I46" s="62">
        <v>2</v>
      </c>
      <c r="J46" s="96">
        <f>D46/I46</f>
        <v>441</v>
      </c>
      <c r="K46" s="79"/>
      <c r="L46" s="95"/>
      <c r="M46" s="95"/>
      <c r="N46" s="62">
        <v>330</v>
      </c>
      <c r="O46" s="95"/>
      <c r="P46" s="95"/>
      <c r="Q46" s="95"/>
      <c r="R46" s="95"/>
      <c r="S46" s="42"/>
      <c r="T46" s="122"/>
      <c r="U46" s="122"/>
      <c r="V46" s="122"/>
      <c r="W46" s="122"/>
      <c r="X46" s="122"/>
      <c r="Y46" s="122"/>
      <c r="Z46" s="122"/>
      <c r="AA46" s="122"/>
      <c r="AB46" s="138"/>
      <c r="AC46" s="172"/>
      <c r="AD46" s="172"/>
      <c r="AE46" s="172"/>
      <c r="AF46" s="172"/>
      <c r="AG46" s="172"/>
      <c r="AH46" s="172"/>
      <c r="AI46" s="172"/>
      <c r="AJ46" s="172"/>
      <c r="AK46" s="172"/>
      <c r="AL46" s="172"/>
      <c r="AM46" s="172"/>
      <c r="AN46" s="172"/>
      <c r="AO46" s="172"/>
      <c r="AP46" s="172"/>
      <c r="AQ46" s="172"/>
      <c r="AR46" s="172"/>
      <c r="AS46" s="172"/>
      <c r="AT46" s="172"/>
      <c r="AU46" s="172"/>
      <c r="AV46" s="172"/>
      <c r="AW46" s="172"/>
      <c r="AX46" s="172"/>
      <c r="AY46" s="32"/>
      <c r="AZ46" s="42">
        <v>43</v>
      </c>
      <c r="BA46" s="42">
        <v>215.36842110000001</v>
      </c>
      <c r="BB46" s="42">
        <v>95.59375</v>
      </c>
      <c r="BC46" s="42">
        <v>201.7</v>
      </c>
      <c r="BD46" s="42">
        <v>187.5238095</v>
      </c>
      <c r="BE46" s="42">
        <v>12.27642857</v>
      </c>
      <c r="BF46" s="42">
        <v>288.8</v>
      </c>
      <c r="BG46" s="42">
        <v>746.09523809999996</v>
      </c>
      <c r="BH46" s="42">
        <v>81.067499999999995</v>
      </c>
      <c r="BI46" s="42">
        <v>239.99405239999999</v>
      </c>
      <c r="BJ46" s="42">
        <v>354.74531039999999</v>
      </c>
      <c r="BK46" s="42">
        <v>133.73083260000001</v>
      </c>
    </row>
    <row r="47" spans="1:63" s="25" customFormat="1">
      <c r="A47" s="57"/>
      <c r="B47" s="59" t="s">
        <v>207</v>
      </c>
      <c r="C47" s="61" t="s">
        <v>884</v>
      </c>
      <c r="D47" s="106">
        <v>150</v>
      </c>
      <c r="E47" s="111">
        <f>IF(J47&gt;30,System!$D$8,System!$D$7)</f>
        <v>0.98099999999999998</v>
      </c>
      <c r="F47" s="142">
        <f t="shared" si="6"/>
        <v>147.15</v>
      </c>
      <c r="G47" s="199">
        <f>System!$E$10</f>
        <v>0.65</v>
      </c>
      <c r="H47" s="207">
        <f t="shared" si="4"/>
        <v>854.1</v>
      </c>
      <c r="I47" s="62">
        <v>3</v>
      </c>
      <c r="J47" s="96">
        <f>D47/I47</f>
        <v>50</v>
      </c>
      <c r="K47" s="79"/>
      <c r="L47" s="95"/>
      <c r="M47" s="95"/>
      <c r="N47" s="62" t="s">
        <v>209</v>
      </c>
      <c r="O47" s="106">
        <v>16.100000000000001</v>
      </c>
      <c r="P47" s="106">
        <v>8.6999999999999993</v>
      </c>
      <c r="Q47" s="95"/>
      <c r="R47" s="95"/>
      <c r="S47" s="42"/>
      <c r="T47" s="122"/>
      <c r="U47" s="122"/>
      <c r="V47" s="122"/>
      <c r="W47" s="122"/>
      <c r="X47" s="122"/>
      <c r="Y47" s="122"/>
      <c r="Z47" s="122"/>
      <c r="AA47" s="122"/>
      <c r="AB47" s="138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72"/>
      <c r="AN47" s="172"/>
      <c r="AO47" s="172"/>
      <c r="AP47" s="172"/>
      <c r="AQ47" s="172"/>
      <c r="AR47" s="172"/>
      <c r="AS47" s="172"/>
      <c r="AT47" s="172"/>
      <c r="AU47" s="172"/>
      <c r="AV47" s="172"/>
      <c r="AW47" s="172"/>
      <c r="AX47" s="172"/>
      <c r="AY47" s="32"/>
      <c r="AZ47" s="42">
        <v>44</v>
      </c>
      <c r="BA47" s="42">
        <v>215.36842110000001</v>
      </c>
      <c r="BB47" s="42">
        <v>95.59375</v>
      </c>
      <c r="BC47" s="42">
        <v>201.7</v>
      </c>
      <c r="BD47" s="42">
        <v>187.5238095</v>
      </c>
      <c r="BE47" s="42">
        <v>12.27642857</v>
      </c>
      <c r="BF47" s="42">
        <v>288.8</v>
      </c>
      <c r="BG47" s="42">
        <v>746.09523809999996</v>
      </c>
      <c r="BH47" s="42">
        <v>81.067499999999995</v>
      </c>
      <c r="BI47" s="42">
        <v>239.99405239999999</v>
      </c>
      <c r="BJ47" s="42">
        <v>354.74531039999999</v>
      </c>
      <c r="BK47" s="42">
        <v>133.73083260000001</v>
      </c>
    </row>
    <row r="48" spans="1:63" s="33" customFormat="1">
      <c r="A48" s="57"/>
      <c r="B48" s="59" t="s">
        <v>210</v>
      </c>
      <c r="C48" s="61" t="s">
        <v>884</v>
      </c>
      <c r="D48" s="106">
        <v>200</v>
      </c>
      <c r="E48" s="111">
        <f>IF(J48&gt;30,System!$D$8,System!$D$7)</f>
        <v>0.65</v>
      </c>
      <c r="F48" s="142">
        <f t="shared" si="6"/>
        <v>130</v>
      </c>
      <c r="G48" s="199">
        <f>System!$E$10</f>
        <v>0.65</v>
      </c>
      <c r="H48" s="207">
        <f t="shared" si="4"/>
        <v>1138.8</v>
      </c>
      <c r="I48" s="62">
        <v>8</v>
      </c>
      <c r="J48" s="96">
        <f>D48/I48</f>
        <v>25</v>
      </c>
      <c r="K48" s="79"/>
      <c r="L48" s="95"/>
      <c r="M48" s="95"/>
      <c r="N48" s="62">
        <v>44.2</v>
      </c>
      <c r="O48" s="95"/>
      <c r="P48" s="95"/>
      <c r="Q48" s="95"/>
      <c r="R48" s="95"/>
      <c r="S48" s="42"/>
      <c r="T48" s="122"/>
      <c r="U48" s="122"/>
      <c r="V48" s="122"/>
      <c r="W48" s="122"/>
      <c r="X48" s="122"/>
      <c r="Y48" s="122"/>
      <c r="Z48" s="122"/>
      <c r="AA48" s="122"/>
      <c r="AC48" s="172"/>
      <c r="AD48" s="172"/>
      <c r="AE48" s="172"/>
      <c r="AF48" s="172"/>
      <c r="AG48" s="172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2"/>
      <c r="AW48" s="172"/>
      <c r="AX48" s="172"/>
      <c r="AY48" s="138"/>
      <c r="AZ48" s="42">
        <v>45</v>
      </c>
      <c r="BA48" s="42">
        <v>215.36842110000001</v>
      </c>
      <c r="BB48" s="42">
        <v>95.59375</v>
      </c>
      <c r="BC48" s="42">
        <v>201.7</v>
      </c>
      <c r="BD48" s="42">
        <v>187.5238095</v>
      </c>
      <c r="BE48" s="42">
        <v>12.27642857</v>
      </c>
      <c r="BF48" s="42">
        <v>288.8</v>
      </c>
      <c r="BG48" s="42">
        <v>746.09523809999996</v>
      </c>
      <c r="BH48" s="42">
        <v>81.067499999999995</v>
      </c>
      <c r="BI48" s="42">
        <v>239.99405239999999</v>
      </c>
      <c r="BJ48" s="42">
        <v>354.74531039999999</v>
      </c>
      <c r="BK48" s="42">
        <v>133.73083260000001</v>
      </c>
    </row>
    <row r="49" spans="1:63" s="2" customFormat="1">
      <c r="A49" s="57"/>
      <c r="B49" s="59" t="s">
        <v>211</v>
      </c>
      <c r="C49" s="61" t="s">
        <v>884</v>
      </c>
      <c r="D49" s="106">
        <v>194</v>
      </c>
      <c r="E49" s="111">
        <f>IF(J49&gt;30,System!$D$8,System!$D$7)</f>
        <v>0.98099999999999998</v>
      </c>
      <c r="F49" s="142">
        <f t="shared" si="6"/>
        <v>190.31399999999999</v>
      </c>
      <c r="G49" s="199">
        <f>System!$E$10</f>
        <v>0.65</v>
      </c>
      <c r="H49" s="207">
        <f t="shared" si="4"/>
        <v>1104.636</v>
      </c>
      <c r="I49" s="62">
        <v>3</v>
      </c>
      <c r="J49" s="96">
        <f>D49/I49</f>
        <v>64.666666666666671</v>
      </c>
      <c r="K49" s="79"/>
      <c r="L49" s="95"/>
      <c r="M49" s="95"/>
      <c r="N49" s="62">
        <v>44.2</v>
      </c>
      <c r="O49" s="95"/>
      <c r="P49" s="95"/>
      <c r="Q49" s="95"/>
      <c r="R49" s="95"/>
      <c r="S49" s="42"/>
      <c r="T49" s="122"/>
      <c r="U49" s="122"/>
      <c r="V49" s="122"/>
      <c r="W49" s="122"/>
      <c r="X49" s="122"/>
      <c r="Y49" s="122"/>
      <c r="Z49" s="122"/>
      <c r="AA49" s="122"/>
      <c r="AB49" s="138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2"/>
      <c r="AW49" s="172"/>
      <c r="AX49" s="172"/>
      <c r="AY49" s="138"/>
      <c r="AZ49" s="42">
        <v>46</v>
      </c>
      <c r="BA49" s="42">
        <v>215.36842110000001</v>
      </c>
      <c r="BB49" s="42">
        <v>95.59375</v>
      </c>
      <c r="BC49" s="42">
        <v>201.7</v>
      </c>
      <c r="BD49" s="42">
        <v>187.5238095</v>
      </c>
      <c r="BE49" s="42">
        <v>12.27642857</v>
      </c>
      <c r="BF49" s="42">
        <v>288.8</v>
      </c>
      <c r="BG49" s="42">
        <v>746.09523809999996</v>
      </c>
      <c r="BH49" s="42">
        <v>81.067499999999995</v>
      </c>
      <c r="BI49" s="42">
        <v>239.99405239999999</v>
      </c>
      <c r="BJ49" s="42">
        <v>354.74531039999999</v>
      </c>
      <c r="BK49" s="42">
        <v>133.73083260000001</v>
      </c>
    </row>
    <row r="50" spans="1:63" s="2" customFormat="1">
      <c r="A50" s="57"/>
      <c r="B50" s="65" t="s">
        <v>174</v>
      </c>
      <c r="C50" s="66" t="s">
        <v>884</v>
      </c>
      <c r="D50" s="67">
        <v>947</v>
      </c>
      <c r="E50" s="111">
        <f>System!$D$10</f>
        <v>0.98099999999999998</v>
      </c>
      <c r="F50" s="142">
        <f t="shared" si="6"/>
        <v>929.00699999999995</v>
      </c>
      <c r="G50" s="199">
        <f>System!$E$10</f>
        <v>0.65</v>
      </c>
      <c r="H50" s="207">
        <f t="shared" si="4"/>
        <v>5392.2179999999998</v>
      </c>
      <c r="I50" s="42"/>
      <c r="J50" s="44"/>
      <c r="K50" s="79"/>
      <c r="L50" s="95"/>
      <c r="M50" s="95"/>
      <c r="N50" s="67">
        <v>64</v>
      </c>
      <c r="O50" s="95"/>
      <c r="P50" s="95"/>
      <c r="Q50" s="95"/>
      <c r="R50" s="95"/>
      <c r="S50" s="67">
        <v>1645</v>
      </c>
      <c r="T50" s="122"/>
      <c r="U50" s="122"/>
      <c r="V50" s="122"/>
      <c r="W50" s="122"/>
      <c r="X50" s="122"/>
      <c r="Y50" s="122"/>
      <c r="Z50" s="122"/>
      <c r="AA50" s="122"/>
      <c r="AB50" s="138"/>
      <c r="AC50" s="172"/>
      <c r="AD50" s="172"/>
      <c r="AE50" s="172"/>
      <c r="AF50" s="172"/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72"/>
      <c r="AT50" s="172"/>
      <c r="AU50" s="172"/>
      <c r="AV50" s="172"/>
      <c r="AW50" s="172"/>
      <c r="AX50" s="172"/>
      <c r="AY50" s="138"/>
      <c r="AZ50" s="42">
        <v>47</v>
      </c>
      <c r="BA50" s="42">
        <v>215.36842110000001</v>
      </c>
      <c r="BB50" s="42">
        <v>95.59375</v>
      </c>
      <c r="BC50" s="42">
        <v>201.7</v>
      </c>
      <c r="BD50" s="42">
        <v>187.5238095</v>
      </c>
      <c r="BE50" s="42">
        <v>12.27642857</v>
      </c>
      <c r="BF50" s="42">
        <v>288.8</v>
      </c>
      <c r="BG50" s="42">
        <v>746.09523809999996</v>
      </c>
      <c r="BH50" s="42">
        <v>81.067499999999995</v>
      </c>
      <c r="BI50" s="42">
        <v>239.99405239999999</v>
      </c>
      <c r="BJ50" s="42">
        <v>354.74531039999999</v>
      </c>
      <c r="BK50" s="42">
        <v>133.73083260000001</v>
      </c>
    </row>
    <row r="51" spans="1:63" s="2" customFormat="1">
      <c r="A51" s="57"/>
      <c r="B51" s="59" t="s">
        <v>277</v>
      </c>
      <c r="C51" s="61" t="s">
        <v>885</v>
      </c>
      <c r="D51" s="106">
        <v>526</v>
      </c>
      <c r="E51" s="111">
        <f>IF(J51&gt;30,System!$D$8,System!$D$7)</f>
        <v>0.98099999999999998</v>
      </c>
      <c r="F51" s="142">
        <f t="shared" si="6"/>
        <v>516.00599999999997</v>
      </c>
      <c r="G51" s="199">
        <f>System!$E$10</f>
        <v>0.65</v>
      </c>
      <c r="H51" s="207">
        <f t="shared" si="4"/>
        <v>2995.0439999999999</v>
      </c>
      <c r="I51" s="62">
        <v>2</v>
      </c>
      <c r="J51" s="96">
        <f>D51/I51</f>
        <v>263</v>
      </c>
      <c r="K51" s="79"/>
      <c r="L51" s="95"/>
      <c r="M51" s="95"/>
      <c r="N51" s="62">
        <v>152</v>
      </c>
      <c r="O51" s="95"/>
      <c r="P51" s="95"/>
      <c r="Q51" s="95"/>
      <c r="R51" s="95"/>
      <c r="S51" s="42"/>
      <c r="T51" s="122"/>
      <c r="U51" s="122"/>
      <c r="V51" s="122"/>
      <c r="W51" s="122"/>
      <c r="X51" s="122"/>
      <c r="Y51" s="122"/>
      <c r="Z51" s="122"/>
      <c r="AA51" s="122"/>
      <c r="AB51" s="138"/>
      <c r="AC51" s="172"/>
      <c r="AD51" s="172"/>
      <c r="AE51" s="172"/>
      <c r="AF51" s="172"/>
      <c r="AG51" s="172"/>
      <c r="AH51" s="172"/>
      <c r="AI51" s="172"/>
      <c r="AJ51" s="172"/>
      <c r="AK51" s="172"/>
      <c r="AL51" s="172"/>
      <c r="AM51" s="172"/>
      <c r="AN51" s="172"/>
      <c r="AO51" s="172"/>
      <c r="AP51" s="172"/>
      <c r="AQ51" s="172"/>
      <c r="AR51" s="172"/>
      <c r="AS51" s="172"/>
      <c r="AT51" s="172"/>
      <c r="AU51" s="172"/>
      <c r="AV51" s="172"/>
      <c r="AW51" s="172"/>
      <c r="AX51" s="172"/>
      <c r="AY51" s="138"/>
      <c r="AZ51" s="42">
        <v>48</v>
      </c>
      <c r="BA51" s="42">
        <v>215.36842110000001</v>
      </c>
      <c r="BB51" s="42">
        <v>95.59375</v>
      </c>
      <c r="BC51" s="42">
        <v>201.7</v>
      </c>
      <c r="BD51" s="42">
        <v>187.5238095</v>
      </c>
      <c r="BE51" s="42">
        <v>12.27642857</v>
      </c>
      <c r="BF51" s="42">
        <v>288.8</v>
      </c>
      <c r="BG51" s="42">
        <v>746.09523809999996</v>
      </c>
      <c r="BH51" s="42">
        <v>81.067499999999995</v>
      </c>
      <c r="BI51" s="42">
        <v>239.99405239999999</v>
      </c>
      <c r="BJ51" s="42">
        <v>354.74531039999999</v>
      </c>
      <c r="BK51" s="42">
        <v>133.73083260000001</v>
      </c>
    </row>
    <row r="52" spans="1:63" s="32" customFormat="1">
      <c r="A52" s="57"/>
      <c r="B52" s="59" t="s">
        <v>212</v>
      </c>
      <c r="C52" s="61" t="s">
        <v>884</v>
      </c>
      <c r="D52" s="106">
        <v>302</v>
      </c>
      <c r="E52" s="111">
        <f>IF(J52&gt;30,System!$D$8,System!$D$7)</f>
        <v>0.98099999999999998</v>
      </c>
      <c r="F52" s="142">
        <f t="shared" si="6"/>
        <v>296.262</v>
      </c>
      <c r="G52" s="199">
        <f>System!$E$10</f>
        <v>0.65</v>
      </c>
      <c r="H52" s="207">
        <f t="shared" si="4"/>
        <v>1719.5880000000002</v>
      </c>
      <c r="I52" s="62">
        <v>6</v>
      </c>
      <c r="J52" s="96">
        <f>D52/I52</f>
        <v>50.333333333333336</v>
      </c>
      <c r="K52" s="79"/>
      <c r="L52" s="95"/>
      <c r="M52" s="95"/>
      <c r="N52" s="62">
        <v>48.47</v>
      </c>
      <c r="O52" s="95"/>
      <c r="P52" s="95"/>
      <c r="Q52" s="95"/>
      <c r="R52" s="95"/>
      <c r="S52" s="42"/>
      <c r="T52" s="122"/>
      <c r="U52" s="122"/>
      <c r="V52" s="122"/>
      <c r="W52" s="122"/>
      <c r="X52" s="122"/>
      <c r="Y52" s="122"/>
      <c r="Z52" s="122"/>
      <c r="AA52" s="122"/>
      <c r="AB52" s="138"/>
      <c r="AC52" s="172"/>
      <c r="AD52" s="172"/>
      <c r="AE52" s="172"/>
      <c r="AF52" s="172"/>
      <c r="AG52" s="172"/>
      <c r="AH52" s="172"/>
      <c r="AI52" s="172"/>
      <c r="AJ52" s="172"/>
      <c r="AK52" s="172"/>
      <c r="AL52" s="172"/>
      <c r="AM52" s="172"/>
      <c r="AN52" s="172"/>
      <c r="AO52" s="172"/>
      <c r="AP52" s="172"/>
      <c r="AQ52" s="172"/>
      <c r="AR52" s="172"/>
      <c r="AS52" s="172"/>
      <c r="AT52" s="172"/>
      <c r="AU52" s="172"/>
      <c r="AV52" s="172"/>
      <c r="AW52" s="172"/>
      <c r="AX52" s="172"/>
      <c r="AZ52" s="42">
        <v>49</v>
      </c>
      <c r="BA52" s="42">
        <v>212.36842110000001</v>
      </c>
      <c r="BB52" s="42">
        <v>94.287499999999994</v>
      </c>
      <c r="BC52" s="42">
        <v>199.45</v>
      </c>
      <c r="BD52" s="42">
        <v>184.42857140000001</v>
      </c>
      <c r="BE52" s="42">
        <v>11.94714286</v>
      </c>
      <c r="BF52" s="42">
        <v>283.75</v>
      </c>
      <c r="BG52" s="42">
        <v>741.33333330000005</v>
      </c>
      <c r="BH52" s="42">
        <v>79.398750000000007</v>
      </c>
      <c r="BI52" s="42">
        <v>234.8634189</v>
      </c>
      <c r="BJ52" s="42">
        <v>331.19753759999998</v>
      </c>
      <c r="BK52" s="42">
        <v>132.39130040000001</v>
      </c>
    </row>
    <row r="53" spans="1:63">
      <c r="A53" s="57"/>
      <c r="E53" s="2"/>
      <c r="J53" s="9"/>
      <c r="AC53" s="172"/>
      <c r="AD53" s="172"/>
      <c r="AE53" s="172"/>
      <c r="AF53" s="172"/>
      <c r="AG53" s="172"/>
      <c r="AH53" s="172"/>
      <c r="AI53" s="172"/>
      <c r="AJ53" s="172"/>
      <c r="AK53" s="172"/>
      <c r="AL53" s="172"/>
      <c r="AM53" s="172"/>
      <c r="AN53" s="172"/>
      <c r="AO53" s="172"/>
      <c r="AP53" s="172"/>
      <c r="AQ53" s="172"/>
      <c r="AR53" s="172"/>
      <c r="AS53" s="172"/>
      <c r="AT53" s="172"/>
      <c r="AU53" s="172"/>
      <c r="AV53" s="172"/>
      <c r="AW53" s="172"/>
      <c r="AX53" s="172"/>
      <c r="AZ53" s="42">
        <v>155</v>
      </c>
      <c r="BA53" s="42">
        <v>200.94736839999999</v>
      </c>
      <c r="BB53" s="42">
        <v>88.868750000000006</v>
      </c>
      <c r="BC53" s="42">
        <v>191.6</v>
      </c>
      <c r="BD53" s="42">
        <v>174.14285709999999</v>
      </c>
      <c r="BE53" s="42">
        <v>10.77928571</v>
      </c>
      <c r="BF53" s="42">
        <v>266.5</v>
      </c>
      <c r="BG53" s="42">
        <v>716.33333330000005</v>
      </c>
      <c r="BH53" s="42">
        <v>73.702500000000001</v>
      </c>
      <c r="BI53" s="42">
        <v>233.37345379999999</v>
      </c>
      <c r="BJ53" s="42">
        <v>315.41306680000002</v>
      </c>
      <c r="BK53" s="42">
        <v>143.53945809999999</v>
      </c>
    </row>
    <row r="54" spans="1:63">
      <c r="A54" s="2"/>
      <c r="B54" s="4"/>
      <c r="C54" s="2"/>
      <c r="E54" s="6"/>
      <c r="F54" s="6"/>
      <c r="G54" s="2"/>
      <c r="H54" s="139"/>
      <c r="I54" s="57"/>
      <c r="J54" s="9"/>
      <c r="K54" s="97"/>
      <c r="M54" s="2"/>
      <c r="N54" s="57"/>
      <c r="R54" s="10"/>
      <c r="S54" s="57"/>
      <c r="V54" s="21"/>
      <c r="Z54" s="2"/>
      <c r="AA54" s="21"/>
      <c r="AC54" s="172"/>
      <c r="AD54" s="172"/>
      <c r="AE54" s="172"/>
      <c r="AF54" s="172"/>
      <c r="AG54" s="172"/>
      <c r="AH54" s="172"/>
      <c r="AI54" s="172"/>
      <c r="AJ54" s="172"/>
      <c r="AK54" s="172"/>
      <c r="AL54" s="172"/>
      <c r="AM54" s="172"/>
      <c r="AN54" s="172"/>
      <c r="AO54" s="172"/>
      <c r="AP54" s="172"/>
      <c r="AQ54" s="172"/>
      <c r="AR54" s="172"/>
      <c r="AS54" s="172"/>
      <c r="AT54" s="172"/>
      <c r="AU54" s="172"/>
      <c r="AV54" s="172"/>
      <c r="AW54" s="172"/>
      <c r="AX54" s="172"/>
      <c r="AZ54" s="42">
        <v>156</v>
      </c>
      <c r="BA54" s="42">
        <v>200.94736839999999</v>
      </c>
      <c r="BB54" s="42">
        <v>88.868750000000006</v>
      </c>
      <c r="BC54" s="42">
        <v>191.6</v>
      </c>
      <c r="BD54" s="42">
        <v>174.14285709999999</v>
      </c>
      <c r="BE54" s="42">
        <v>10.77928571</v>
      </c>
      <c r="BF54" s="42">
        <v>266.5</v>
      </c>
      <c r="BG54" s="42">
        <v>716.33333330000005</v>
      </c>
      <c r="BH54" s="42">
        <v>73.702500000000001</v>
      </c>
      <c r="BI54" s="42">
        <v>233.37345379999999</v>
      </c>
      <c r="BJ54" s="42">
        <v>315.41306680000002</v>
      </c>
      <c r="BK54" s="42">
        <v>143.53945809999999</v>
      </c>
    </row>
    <row r="55" spans="1:63" s="2" customFormat="1">
      <c r="A55" s="43" t="s">
        <v>982</v>
      </c>
      <c r="B55" s="6"/>
      <c r="C55" s="54"/>
      <c r="D55" s="54"/>
      <c r="E55" s="54"/>
      <c r="F55" s="54"/>
      <c r="G55" s="54"/>
      <c r="H55" s="54"/>
      <c r="I55" s="54"/>
      <c r="J55" s="171"/>
      <c r="K55" s="54"/>
      <c r="L55" s="54"/>
      <c r="M55" s="171"/>
      <c r="N55" s="54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71"/>
      <c r="AJ55" s="171"/>
      <c r="AK55" s="171"/>
      <c r="AL55" s="171"/>
      <c r="AM55" s="171"/>
      <c r="AN55" s="171"/>
      <c r="AO55" s="171"/>
      <c r="AP55" s="171"/>
      <c r="AQ55" s="171"/>
      <c r="AR55" s="171"/>
      <c r="AS55" s="171"/>
      <c r="AT55" s="171"/>
      <c r="AU55" s="171"/>
      <c r="AV55" s="171"/>
      <c r="AW55" s="171"/>
    </row>
    <row r="56" spans="1:63" s="171" customFormat="1">
      <c r="A56" s="2" t="s">
        <v>2037</v>
      </c>
    </row>
    <row r="57" spans="1:63" s="32" customFormat="1">
      <c r="A57" s="2" t="s">
        <v>2038</v>
      </c>
      <c r="M57" s="2"/>
      <c r="U57" s="171"/>
    </row>
    <row r="58" spans="1:63" s="8" customFormat="1">
      <c r="A58" s="32"/>
      <c r="B58" s="171"/>
      <c r="C58" s="54"/>
      <c r="D58" s="54"/>
      <c r="E58" s="54"/>
      <c r="F58" s="54"/>
      <c r="G58" s="54"/>
      <c r="H58" s="54"/>
      <c r="I58" s="54"/>
      <c r="J58" s="6"/>
      <c r="K58" s="54"/>
      <c r="L58" s="54"/>
      <c r="M58" s="6"/>
      <c r="N58" s="54"/>
      <c r="O58" s="6"/>
      <c r="P58" s="171"/>
      <c r="Q58" s="171"/>
      <c r="R58" s="171"/>
      <c r="S58" s="171"/>
      <c r="T58" s="171"/>
      <c r="U58" s="171"/>
      <c r="V58" s="171"/>
      <c r="W58" s="171"/>
      <c r="X58" s="171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71"/>
      <c r="AJ58" s="171"/>
      <c r="AK58" s="171"/>
      <c r="AL58" s="171"/>
      <c r="AM58" s="171"/>
      <c r="AN58" s="171"/>
      <c r="AO58" s="171"/>
      <c r="AP58" s="171"/>
      <c r="AQ58" s="171"/>
      <c r="AR58" s="171"/>
      <c r="AS58" s="171"/>
      <c r="AT58" s="171"/>
      <c r="AU58" s="171"/>
      <c r="AV58" s="171"/>
      <c r="AW58" s="171"/>
    </row>
    <row r="59" spans="1:63">
      <c r="A59" s="2"/>
      <c r="B59" s="4"/>
      <c r="C59" s="2"/>
      <c r="F59" s="6"/>
      <c r="G59" s="2"/>
      <c r="H59" s="139"/>
      <c r="I59" s="57"/>
      <c r="J59" s="9"/>
      <c r="K59" s="97"/>
      <c r="M59" s="2"/>
      <c r="N59" s="57"/>
      <c r="R59" s="10"/>
      <c r="S59" s="57"/>
      <c r="V59" s="21"/>
      <c r="Z59" s="2"/>
      <c r="AA59" s="21"/>
      <c r="AX59" s="57"/>
      <c r="AZ59" s="42">
        <v>162</v>
      </c>
      <c r="BA59" s="42">
        <v>200.94736839999999</v>
      </c>
      <c r="BB59" s="42">
        <v>88.868750000000006</v>
      </c>
      <c r="BC59" s="42">
        <v>191.6</v>
      </c>
      <c r="BD59" s="42">
        <v>174.14285709999999</v>
      </c>
      <c r="BE59" s="42">
        <v>10.77928571</v>
      </c>
      <c r="BF59" s="42">
        <v>266.5</v>
      </c>
      <c r="BG59" s="42">
        <v>716.33333330000005</v>
      </c>
      <c r="BH59" s="42">
        <v>73.702500000000001</v>
      </c>
      <c r="BI59" s="42">
        <v>233.37345379999999</v>
      </c>
      <c r="BJ59" s="42">
        <v>315.41306680000002</v>
      </c>
      <c r="BK59" s="42">
        <v>143.53945809999999</v>
      </c>
    </row>
    <row r="60" spans="1:63">
      <c r="A60" s="2"/>
      <c r="B60" s="4"/>
      <c r="C60" s="2"/>
      <c r="F60" s="6"/>
      <c r="G60" s="2"/>
      <c r="H60" s="139"/>
      <c r="I60" s="57"/>
      <c r="J60" s="9"/>
      <c r="K60" s="97"/>
      <c r="M60" s="2"/>
      <c r="N60" s="57"/>
      <c r="R60" s="10"/>
      <c r="S60" s="57"/>
      <c r="V60" s="21"/>
      <c r="Z60" s="2"/>
      <c r="AA60" s="21"/>
      <c r="AX60" s="57"/>
      <c r="AZ60" s="42">
        <v>163</v>
      </c>
      <c r="BA60" s="42">
        <v>200.94736839999999</v>
      </c>
      <c r="BB60" s="42">
        <v>88.868750000000006</v>
      </c>
      <c r="BC60" s="42">
        <v>191.6</v>
      </c>
      <c r="BD60" s="42">
        <v>174.14285709999999</v>
      </c>
      <c r="BE60" s="42">
        <v>10.77928571</v>
      </c>
      <c r="BF60" s="42">
        <v>266.5</v>
      </c>
      <c r="BG60" s="42">
        <v>716.33333330000005</v>
      </c>
      <c r="BH60" s="42">
        <v>73.702500000000001</v>
      </c>
      <c r="BI60" s="42">
        <v>233.37345379999999</v>
      </c>
      <c r="BJ60" s="42">
        <v>315.41306680000002</v>
      </c>
      <c r="BK60" s="42">
        <v>143.53945809999999</v>
      </c>
    </row>
    <row r="61" spans="1:63">
      <c r="A61" s="2"/>
      <c r="B61" s="4"/>
      <c r="C61" s="2"/>
      <c r="F61" s="6"/>
      <c r="G61" s="2"/>
      <c r="H61" s="139"/>
      <c r="I61" s="57"/>
      <c r="J61" s="9"/>
      <c r="K61" s="97"/>
      <c r="M61" s="2"/>
      <c r="N61" s="57"/>
      <c r="R61" s="10"/>
      <c r="S61" s="57"/>
      <c r="V61" s="21"/>
      <c r="Z61" s="2"/>
      <c r="AA61" s="21"/>
      <c r="AX61" s="57"/>
      <c r="AZ61" s="42">
        <v>164</v>
      </c>
      <c r="BA61" s="42">
        <v>200.94736839999999</v>
      </c>
      <c r="BB61" s="42">
        <v>88.868750000000006</v>
      </c>
      <c r="BC61" s="42">
        <v>191.6</v>
      </c>
      <c r="BD61" s="42">
        <v>174.14285709999999</v>
      </c>
      <c r="BE61" s="42">
        <v>10.77928571</v>
      </c>
      <c r="BF61" s="42">
        <v>266.5</v>
      </c>
      <c r="BG61" s="42">
        <v>716.33333330000005</v>
      </c>
      <c r="BH61" s="42">
        <v>73.702500000000001</v>
      </c>
      <c r="BI61" s="42">
        <v>233.37345379999999</v>
      </c>
      <c r="BJ61" s="42">
        <v>315.41306680000002</v>
      </c>
      <c r="BK61" s="42">
        <v>143.53945809999999</v>
      </c>
    </row>
    <row r="62" spans="1:63">
      <c r="A62" s="2"/>
      <c r="B62" s="4"/>
      <c r="C62" s="2"/>
      <c r="F62" s="6"/>
      <c r="G62" s="2"/>
      <c r="H62" s="139"/>
      <c r="I62" s="57"/>
      <c r="J62" s="9"/>
      <c r="K62" s="97"/>
      <c r="M62" s="2"/>
      <c r="N62" s="57"/>
      <c r="R62" s="10"/>
      <c r="S62" s="57"/>
      <c r="V62" s="21"/>
      <c r="Z62" s="2"/>
      <c r="AA62" s="21"/>
      <c r="AX62" s="57"/>
      <c r="AZ62" s="42">
        <v>165</v>
      </c>
      <c r="BA62" s="42">
        <v>200.94736839999999</v>
      </c>
      <c r="BB62" s="42">
        <v>88.868750000000006</v>
      </c>
      <c r="BC62" s="42">
        <v>191.6</v>
      </c>
      <c r="BD62" s="42">
        <v>174.14285709999999</v>
      </c>
      <c r="BE62" s="42">
        <v>10.77928571</v>
      </c>
      <c r="BF62" s="42">
        <v>266.5</v>
      </c>
      <c r="BG62" s="42">
        <v>716.33333330000005</v>
      </c>
      <c r="BH62" s="42">
        <v>73.702500000000001</v>
      </c>
      <c r="BI62" s="42">
        <v>233.37345379999999</v>
      </c>
      <c r="BJ62" s="42">
        <v>315.41306680000002</v>
      </c>
      <c r="BK62" s="42">
        <v>143.53945809999999</v>
      </c>
    </row>
    <row r="63" spans="1:63">
      <c r="A63" s="2"/>
      <c r="B63" s="4"/>
      <c r="C63" s="2"/>
      <c r="F63" s="6"/>
      <c r="G63" s="2"/>
      <c r="H63" s="139"/>
      <c r="I63" s="57"/>
      <c r="J63" s="9"/>
      <c r="K63" s="97"/>
      <c r="M63" s="2"/>
      <c r="N63" s="57"/>
      <c r="R63" s="10"/>
      <c r="S63" s="57"/>
      <c r="V63" s="21"/>
      <c r="Z63" s="2"/>
      <c r="AA63" s="21"/>
      <c r="AX63" s="57"/>
      <c r="AZ63" s="42">
        <v>166</v>
      </c>
      <c r="BA63" s="42">
        <v>200.94736839999999</v>
      </c>
      <c r="BB63" s="42">
        <v>88.868750000000006</v>
      </c>
      <c r="BC63" s="42">
        <v>191.6</v>
      </c>
      <c r="BD63" s="42">
        <v>174.14285709999999</v>
      </c>
      <c r="BE63" s="42">
        <v>10.77928571</v>
      </c>
      <c r="BF63" s="42">
        <v>266.5</v>
      </c>
      <c r="BG63" s="42">
        <v>716.33333330000005</v>
      </c>
      <c r="BH63" s="42">
        <v>73.702500000000001</v>
      </c>
      <c r="BI63" s="42">
        <v>233.37345379999999</v>
      </c>
      <c r="BJ63" s="42">
        <v>315.41306680000002</v>
      </c>
      <c r="BK63" s="42">
        <v>143.53945809999999</v>
      </c>
    </row>
    <row r="64" spans="1:63">
      <c r="A64" s="2"/>
      <c r="B64" s="4"/>
      <c r="C64" s="2"/>
      <c r="F64" s="6"/>
      <c r="G64" s="2"/>
      <c r="H64" s="139"/>
      <c r="I64" s="57"/>
      <c r="J64" s="9"/>
      <c r="K64" s="97"/>
      <c r="M64" s="2"/>
      <c r="N64" s="57"/>
      <c r="R64" s="10"/>
      <c r="S64" s="57"/>
      <c r="V64" s="21"/>
      <c r="Z64" s="2"/>
      <c r="AA64" s="21"/>
      <c r="AX64" s="57"/>
      <c r="AZ64" s="42">
        <v>167</v>
      </c>
      <c r="BA64" s="42">
        <v>200.94736839999999</v>
      </c>
      <c r="BB64" s="42">
        <v>88.868750000000006</v>
      </c>
      <c r="BC64" s="42">
        <v>191.6</v>
      </c>
      <c r="BD64" s="42">
        <v>174.14285709999999</v>
      </c>
      <c r="BE64" s="42">
        <v>10.77928571</v>
      </c>
      <c r="BF64" s="42">
        <v>266.5</v>
      </c>
      <c r="BG64" s="42">
        <v>716.33333330000005</v>
      </c>
      <c r="BH64" s="42">
        <v>73.702500000000001</v>
      </c>
      <c r="BI64" s="42">
        <v>233.37345379999999</v>
      </c>
      <c r="BJ64" s="42">
        <v>315.41306680000002</v>
      </c>
      <c r="BK64" s="42">
        <v>143.53945809999999</v>
      </c>
    </row>
    <row r="65" spans="1:63">
      <c r="A65" s="2"/>
      <c r="B65" s="4"/>
      <c r="C65" s="2"/>
      <c r="F65" s="6"/>
      <c r="G65" s="2"/>
      <c r="H65" s="139"/>
      <c r="I65" s="57"/>
      <c r="J65" s="9"/>
      <c r="K65" s="97"/>
      <c r="M65" s="2"/>
      <c r="N65" s="57"/>
      <c r="R65" s="10"/>
      <c r="S65" s="57"/>
      <c r="V65" s="21"/>
      <c r="Z65" s="2"/>
      <c r="AA65" s="21"/>
      <c r="AX65" s="57"/>
      <c r="AZ65" s="42">
        <v>168</v>
      </c>
      <c r="BA65" s="42">
        <v>200.94736839999999</v>
      </c>
      <c r="BB65" s="42">
        <v>88.868750000000006</v>
      </c>
      <c r="BC65" s="42">
        <v>191.6</v>
      </c>
      <c r="BD65" s="42">
        <v>174.14285709999999</v>
      </c>
      <c r="BE65" s="42">
        <v>10.77928571</v>
      </c>
      <c r="BF65" s="42">
        <v>266.5</v>
      </c>
      <c r="BG65" s="42">
        <v>716.33333330000005</v>
      </c>
      <c r="BH65" s="42">
        <v>73.702500000000001</v>
      </c>
      <c r="BI65" s="42">
        <v>233.37345379999999</v>
      </c>
      <c r="BJ65" s="42">
        <v>315.41306680000002</v>
      </c>
      <c r="BK65" s="42">
        <v>143.53945809999999</v>
      </c>
    </row>
    <row r="66" spans="1:63">
      <c r="A66" s="2"/>
      <c r="B66" s="4"/>
      <c r="C66" s="2"/>
      <c r="F66" s="6"/>
      <c r="G66" s="2"/>
      <c r="H66" s="139"/>
      <c r="I66" s="57"/>
      <c r="J66" s="9"/>
      <c r="K66" s="97"/>
      <c r="M66" s="2"/>
      <c r="N66" s="57"/>
      <c r="R66" s="10"/>
      <c r="S66" s="57"/>
      <c r="V66" s="21"/>
      <c r="Z66" s="2"/>
      <c r="AA66" s="21"/>
      <c r="AX66" s="57"/>
      <c r="AZ66" s="42">
        <v>169</v>
      </c>
      <c r="BA66" s="42">
        <v>197.84210529999999</v>
      </c>
      <c r="BB66" s="42">
        <v>87.706249999999997</v>
      </c>
      <c r="BC66" s="42">
        <v>189.85</v>
      </c>
      <c r="BD66" s="42">
        <v>171.61904759999999</v>
      </c>
      <c r="BE66" s="42">
        <v>10.506428570000001</v>
      </c>
      <c r="BF66" s="42">
        <v>262.05</v>
      </c>
      <c r="BG66" s="42">
        <v>709.66666669999995</v>
      </c>
      <c r="BH66" s="42">
        <v>72.355000000000004</v>
      </c>
      <c r="BI66" s="42">
        <v>231.50384600000001</v>
      </c>
      <c r="BJ66" s="42">
        <v>314.5755686</v>
      </c>
      <c r="BK66" s="42">
        <v>144.2726706</v>
      </c>
    </row>
    <row r="67" spans="1:63">
      <c r="A67" s="2"/>
      <c r="B67" s="4"/>
      <c r="C67" s="2"/>
      <c r="F67" s="6"/>
      <c r="G67" s="2"/>
      <c r="H67" s="139"/>
      <c r="I67" s="57"/>
      <c r="J67" s="9"/>
      <c r="K67" s="97"/>
      <c r="M67" s="2"/>
      <c r="N67" s="57"/>
      <c r="R67" s="10"/>
      <c r="S67" s="57"/>
      <c r="V67" s="21"/>
      <c r="Z67" s="2"/>
      <c r="AA67" s="21"/>
      <c r="AX67" s="57"/>
      <c r="AZ67" s="42">
        <v>170</v>
      </c>
      <c r="BA67" s="42">
        <v>197.84210529999999</v>
      </c>
      <c r="BB67" s="42">
        <v>87.706249999999997</v>
      </c>
      <c r="BC67" s="42">
        <v>189.85</v>
      </c>
      <c r="BD67" s="42">
        <v>171.61904759999999</v>
      </c>
      <c r="BE67" s="42">
        <v>10.506428570000001</v>
      </c>
      <c r="BF67" s="42">
        <v>262.05</v>
      </c>
      <c r="BG67" s="42">
        <v>709.66666669999995</v>
      </c>
      <c r="BH67" s="42">
        <v>72.355000000000004</v>
      </c>
      <c r="BI67" s="42">
        <v>231.50384600000001</v>
      </c>
      <c r="BJ67" s="42">
        <v>314.5755686</v>
      </c>
      <c r="BK67" s="42">
        <v>144.2726706</v>
      </c>
    </row>
    <row r="68" spans="1:63">
      <c r="A68" s="2"/>
      <c r="B68" s="4"/>
      <c r="C68" s="2"/>
      <c r="F68" s="6"/>
      <c r="G68" s="2"/>
      <c r="H68" s="139"/>
      <c r="I68" s="57"/>
      <c r="J68" s="9"/>
      <c r="K68" s="97"/>
      <c r="M68" s="2"/>
      <c r="N68" s="57"/>
      <c r="R68" s="10"/>
      <c r="S68" s="57"/>
      <c r="V68" s="21"/>
      <c r="Z68" s="2"/>
      <c r="AA68" s="21"/>
      <c r="AX68" s="57"/>
      <c r="AZ68" s="42">
        <v>171</v>
      </c>
      <c r="BA68" s="42">
        <v>197.84210529999999</v>
      </c>
      <c r="BB68" s="42">
        <v>87.706249999999997</v>
      </c>
      <c r="BC68" s="42">
        <v>189.85</v>
      </c>
      <c r="BD68" s="42">
        <v>171.61904759999999</v>
      </c>
      <c r="BE68" s="42">
        <v>10.506428570000001</v>
      </c>
      <c r="BF68" s="42">
        <v>262.05</v>
      </c>
      <c r="BG68" s="42">
        <v>709.66666669999995</v>
      </c>
      <c r="BH68" s="42">
        <v>72.355000000000004</v>
      </c>
      <c r="BI68" s="42">
        <v>231.50384600000001</v>
      </c>
      <c r="BJ68" s="42">
        <v>314.5755686</v>
      </c>
      <c r="BK68" s="42">
        <v>144.2726706</v>
      </c>
    </row>
    <row r="69" spans="1:63">
      <c r="A69" s="2"/>
      <c r="B69" s="4"/>
      <c r="C69" s="2"/>
      <c r="F69" s="6"/>
      <c r="G69" s="2"/>
      <c r="H69" s="139"/>
      <c r="I69" s="57"/>
      <c r="J69" s="9"/>
      <c r="K69" s="97"/>
      <c r="M69" s="2"/>
      <c r="N69" s="57"/>
      <c r="R69" s="10"/>
      <c r="S69" s="57"/>
      <c r="V69" s="21"/>
      <c r="Z69" s="2"/>
      <c r="AA69" s="21"/>
      <c r="AX69" s="57"/>
      <c r="AZ69" s="42">
        <v>172</v>
      </c>
      <c r="BA69" s="42">
        <v>197.84210529999999</v>
      </c>
      <c r="BB69" s="42">
        <v>87.706249999999997</v>
      </c>
      <c r="BC69" s="42">
        <v>189.85</v>
      </c>
      <c r="BD69" s="42">
        <v>171.61904759999999</v>
      </c>
      <c r="BE69" s="42">
        <v>10.506428570000001</v>
      </c>
      <c r="BF69" s="42">
        <v>262.05</v>
      </c>
      <c r="BG69" s="42">
        <v>709.66666669999995</v>
      </c>
      <c r="BH69" s="42">
        <v>72.355000000000004</v>
      </c>
      <c r="BI69" s="42">
        <v>231.50384600000001</v>
      </c>
      <c r="BJ69" s="42">
        <v>314.5755686</v>
      </c>
      <c r="BK69" s="42">
        <v>144.2726706</v>
      </c>
    </row>
    <row r="70" spans="1:63">
      <c r="A70" s="2"/>
      <c r="B70" s="4"/>
      <c r="C70" s="2"/>
      <c r="F70" s="6"/>
      <c r="G70" s="2"/>
      <c r="H70" s="139"/>
      <c r="I70" s="57"/>
      <c r="J70" s="9"/>
      <c r="K70" s="97"/>
      <c r="M70" s="2"/>
      <c r="N70" s="57"/>
      <c r="R70" s="10"/>
      <c r="S70" s="57"/>
      <c r="V70" s="21"/>
      <c r="Z70" s="2"/>
      <c r="AA70" s="21"/>
      <c r="AX70" s="57"/>
      <c r="AZ70" s="42">
        <v>173</v>
      </c>
      <c r="BA70" s="42">
        <v>197.84210529999999</v>
      </c>
      <c r="BB70" s="42">
        <v>87.706249999999997</v>
      </c>
      <c r="BC70" s="42">
        <v>189.85</v>
      </c>
      <c r="BD70" s="42">
        <v>171.61904759999999</v>
      </c>
      <c r="BE70" s="42">
        <v>10.506428570000001</v>
      </c>
      <c r="BF70" s="42">
        <v>262.05</v>
      </c>
      <c r="BG70" s="42">
        <v>709.66666669999995</v>
      </c>
      <c r="BH70" s="42">
        <v>72.355000000000004</v>
      </c>
      <c r="BI70" s="42">
        <v>231.50384600000001</v>
      </c>
      <c r="BJ70" s="42">
        <v>314.5755686</v>
      </c>
      <c r="BK70" s="42">
        <v>144.2726706</v>
      </c>
    </row>
    <row r="71" spans="1:63">
      <c r="A71" s="2"/>
      <c r="B71" s="4"/>
      <c r="C71" s="2"/>
      <c r="F71" s="6"/>
      <c r="G71" s="2"/>
      <c r="H71" s="139"/>
      <c r="I71" s="57"/>
      <c r="J71" s="9"/>
      <c r="K71" s="97"/>
      <c r="M71" s="2"/>
      <c r="N71" s="57"/>
      <c r="R71" s="10"/>
      <c r="S71" s="57"/>
      <c r="V71" s="21"/>
      <c r="Z71" s="2"/>
      <c r="AA71" s="21"/>
      <c r="AX71" s="57"/>
      <c r="AZ71" s="42">
        <v>174</v>
      </c>
      <c r="BA71" s="42">
        <v>197.84210529999999</v>
      </c>
      <c r="BB71" s="42">
        <v>87.706249999999997</v>
      </c>
      <c r="BC71" s="42">
        <v>189.85</v>
      </c>
      <c r="BD71" s="42">
        <v>171.61904759999999</v>
      </c>
      <c r="BE71" s="42">
        <v>10.506428570000001</v>
      </c>
      <c r="BF71" s="42">
        <v>262.05</v>
      </c>
      <c r="BG71" s="42">
        <v>709.66666669999995</v>
      </c>
      <c r="BH71" s="42">
        <v>72.355000000000004</v>
      </c>
      <c r="BI71" s="42">
        <v>231.50384600000001</v>
      </c>
      <c r="BJ71" s="42">
        <v>314.5755686</v>
      </c>
      <c r="BK71" s="42">
        <v>144.2726706</v>
      </c>
    </row>
    <row r="72" spans="1:63">
      <c r="A72" s="2"/>
      <c r="B72" s="4"/>
      <c r="C72" s="2"/>
      <c r="F72" s="6"/>
      <c r="G72" s="2"/>
      <c r="H72" s="139"/>
      <c r="I72" s="57"/>
      <c r="J72" s="9"/>
      <c r="K72" s="97"/>
      <c r="M72" s="2"/>
      <c r="N72" s="57"/>
      <c r="R72" s="10"/>
      <c r="S72" s="57"/>
      <c r="V72" s="21"/>
      <c r="Z72" s="2"/>
      <c r="AA72" s="21"/>
      <c r="AX72" s="57"/>
      <c r="AZ72" s="42">
        <v>175</v>
      </c>
      <c r="BA72" s="42">
        <v>197.84210529999999</v>
      </c>
      <c r="BB72" s="42">
        <v>87.706249999999997</v>
      </c>
      <c r="BC72" s="42">
        <v>189.85</v>
      </c>
      <c r="BD72" s="42">
        <v>171.61904759999999</v>
      </c>
      <c r="BE72" s="42">
        <v>10.506428570000001</v>
      </c>
      <c r="BF72" s="42">
        <v>262.05</v>
      </c>
      <c r="BG72" s="42">
        <v>709.66666669999995</v>
      </c>
      <c r="BH72" s="42">
        <v>72.355000000000004</v>
      </c>
      <c r="BI72" s="42">
        <v>231.50384600000001</v>
      </c>
      <c r="BJ72" s="42">
        <v>314.5755686</v>
      </c>
      <c r="BK72" s="42">
        <v>144.2726706</v>
      </c>
    </row>
    <row r="73" spans="1:63">
      <c r="A73" s="2"/>
      <c r="B73" s="4"/>
      <c r="C73" s="2"/>
      <c r="F73" s="6"/>
      <c r="G73" s="2"/>
      <c r="H73" s="139"/>
      <c r="I73" s="57"/>
      <c r="J73" s="9"/>
      <c r="K73" s="97"/>
      <c r="M73" s="2"/>
      <c r="N73" s="57"/>
      <c r="R73" s="10"/>
      <c r="S73" s="57"/>
      <c r="V73" s="21"/>
      <c r="Z73" s="2"/>
      <c r="AA73" s="21"/>
      <c r="AX73" s="57"/>
      <c r="AZ73" s="42">
        <v>176</v>
      </c>
      <c r="BA73" s="42">
        <v>197.84210529999999</v>
      </c>
      <c r="BB73" s="42">
        <v>87.706249999999997</v>
      </c>
      <c r="BC73" s="42">
        <v>189.85</v>
      </c>
      <c r="BD73" s="42">
        <v>171.61904759999999</v>
      </c>
      <c r="BE73" s="42">
        <v>10.506428570000001</v>
      </c>
      <c r="BF73" s="42">
        <v>262.05</v>
      </c>
      <c r="BG73" s="42">
        <v>709.66666669999995</v>
      </c>
      <c r="BH73" s="42">
        <v>72.355000000000004</v>
      </c>
      <c r="BI73" s="42">
        <v>231.50384600000001</v>
      </c>
      <c r="BJ73" s="42">
        <v>314.5755686</v>
      </c>
      <c r="BK73" s="42">
        <v>144.2726706</v>
      </c>
    </row>
    <row r="74" spans="1:63">
      <c r="A74" s="2"/>
      <c r="B74" s="4"/>
      <c r="C74" s="2"/>
      <c r="F74" s="6"/>
      <c r="G74" s="2"/>
      <c r="H74" s="139"/>
      <c r="I74" s="57"/>
      <c r="J74" s="9"/>
      <c r="K74" s="97"/>
      <c r="M74" s="2"/>
      <c r="N74" s="57"/>
      <c r="R74" s="10"/>
      <c r="S74" s="57"/>
      <c r="V74" s="21"/>
      <c r="Z74" s="2"/>
      <c r="AA74" s="21"/>
      <c r="AX74" s="57"/>
      <c r="AZ74" s="42">
        <v>177</v>
      </c>
      <c r="BA74" s="42">
        <v>197.84210529999999</v>
      </c>
      <c r="BB74" s="42">
        <v>87.706249999999997</v>
      </c>
      <c r="BC74" s="42">
        <v>189.85</v>
      </c>
      <c r="BD74" s="42">
        <v>171.61904759999999</v>
      </c>
      <c r="BE74" s="42">
        <v>10.506428570000001</v>
      </c>
      <c r="BF74" s="42">
        <v>262.05</v>
      </c>
      <c r="BG74" s="42">
        <v>709.66666669999995</v>
      </c>
      <c r="BH74" s="42">
        <v>72.355000000000004</v>
      </c>
      <c r="BI74" s="42">
        <v>231.50384600000001</v>
      </c>
      <c r="BJ74" s="42">
        <v>314.5755686</v>
      </c>
      <c r="BK74" s="42">
        <v>144.2726706</v>
      </c>
    </row>
    <row r="75" spans="1:63">
      <c r="A75" s="2"/>
      <c r="B75" s="4"/>
      <c r="C75" s="2"/>
      <c r="F75" s="6"/>
      <c r="G75" s="2"/>
      <c r="H75" s="139"/>
      <c r="I75" s="57"/>
      <c r="J75" s="9"/>
      <c r="K75" s="97"/>
      <c r="M75" s="2"/>
      <c r="N75" s="57"/>
      <c r="R75" s="10"/>
      <c r="S75" s="57"/>
      <c r="V75" s="21"/>
      <c r="Z75" s="2"/>
      <c r="AA75" s="21"/>
      <c r="AX75" s="57"/>
      <c r="AZ75" s="42">
        <v>178</v>
      </c>
      <c r="BA75" s="42">
        <v>197.84210529999999</v>
      </c>
      <c r="BB75" s="42">
        <v>87.706249999999997</v>
      </c>
      <c r="BC75" s="42">
        <v>189.85</v>
      </c>
      <c r="BD75" s="42">
        <v>171.61904759999999</v>
      </c>
      <c r="BE75" s="42">
        <v>10.506428570000001</v>
      </c>
      <c r="BF75" s="42">
        <v>262.05</v>
      </c>
      <c r="BG75" s="42">
        <v>709.66666669999995</v>
      </c>
      <c r="BH75" s="42">
        <v>72.355000000000004</v>
      </c>
      <c r="BI75" s="42">
        <v>231.50384600000001</v>
      </c>
      <c r="BJ75" s="42">
        <v>314.5755686</v>
      </c>
      <c r="BK75" s="42">
        <v>144.2726706</v>
      </c>
    </row>
    <row r="76" spans="1:63">
      <c r="A76" s="2"/>
      <c r="B76" s="4"/>
      <c r="C76" s="2"/>
      <c r="F76" s="6"/>
      <c r="G76" s="2"/>
      <c r="H76" s="139"/>
      <c r="I76" s="57"/>
      <c r="J76" s="9"/>
      <c r="K76" s="97"/>
      <c r="M76" s="2"/>
      <c r="N76" s="57"/>
      <c r="R76" s="10"/>
      <c r="S76" s="57"/>
      <c r="V76" s="21"/>
      <c r="Z76" s="2"/>
      <c r="AA76" s="21"/>
      <c r="AX76" s="57"/>
      <c r="AZ76" s="42">
        <v>179</v>
      </c>
      <c r="BA76" s="42">
        <v>197.84210529999999</v>
      </c>
      <c r="BB76" s="42">
        <v>87.706249999999997</v>
      </c>
      <c r="BC76" s="42">
        <v>189.85</v>
      </c>
      <c r="BD76" s="42">
        <v>171.61904759999999</v>
      </c>
      <c r="BE76" s="42">
        <v>10.506428570000001</v>
      </c>
      <c r="BF76" s="42">
        <v>262.05</v>
      </c>
      <c r="BG76" s="42">
        <v>709.66666669999995</v>
      </c>
      <c r="BH76" s="42">
        <v>72.355000000000004</v>
      </c>
      <c r="BI76" s="42">
        <v>231.50384600000001</v>
      </c>
      <c r="BJ76" s="42">
        <v>314.5755686</v>
      </c>
      <c r="BK76" s="42">
        <v>144.2726706</v>
      </c>
    </row>
    <row r="77" spans="1:63">
      <c r="A77" s="2"/>
      <c r="B77" s="4"/>
      <c r="C77" s="2"/>
      <c r="F77" s="6"/>
      <c r="G77" s="2"/>
      <c r="H77" s="139"/>
      <c r="I77" s="57"/>
      <c r="J77" s="9"/>
      <c r="K77" s="97"/>
      <c r="M77" s="2"/>
      <c r="N77" s="57"/>
      <c r="R77" s="10"/>
      <c r="S77" s="57"/>
      <c r="V77" s="21"/>
      <c r="Z77" s="2"/>
      <c r="AA77" s="21"/>
      <c r="AX77" s="57"/>
      <c r="AZ77" s="42">
        <v>180</v>
      </c>
      <c r="BA77" s="42">
        <v>197.84210529999999</v>
      </c>
      <c r="BB77" s="42">
        <v>87.706249999999997</v>
      </c>
      <c r="BC77" s="42">
        <v>189.85</v>
      </c>
      <c r="BD77" s="42">
        <v>171.61904759999999</v>
      </c>
      <c r="BE77" s="42">
        <v>10.506428570000001</v>
      </c>
      <c r="BF77" s="42">
        <v>262.05</v>
      </c>
      <c r="BG77" s="42">
        <v>709.66666669999995</v>
      </c>
      <c r="BH77" s="42">
        <v>72.355000000000004</v>
      </c>
      <c r="BI77" s="42">
        <v>231.50384600000001</v>
      </c>
      <c r="BJ77" s="42">
        <v>314.5755686</v>
      </c>
      <c r="BK77" s="42">
        <v>144.2726706</v>
      </c>
    </row>
    <row r="78" spans="1:63">
      <c r="A78" s="2"/>
      <c r="B78" s="4"/>
      <c r="C78" s="2"/>
      <c r="F78" s="6"/>
      <c r="G78" s="2"/>
      <c r="H78" s="139"/>
      <c r="I78" s="57"/>
      <c r="J78" s="9"/>
      <c r="K78" s="97"/>
      <c r="M78" s="2"/>
      <c r="N78" s="57"/>
      <c r="R78" s="10"/>
      <c r="S78" s="57"/>
      <c r="V78" s="21"/>
      <c r="Z78" s="2"/>
      <c r="AA78" s="21"/>
      <c r="AX78" s="57"/>
      <c r="AZ78" s="42">
        <v>181</v>
      </c>
      <c r="BA78" s="42">
        <v>197.84210529999999</v>
      </c>
      <c r="BB78" s="42">
        <v>87.706249999999997</v>
      </c>
      <c r="BC78" s="42">
        <v>189.85</v>
      </c>
      <c r="BD78" s="42">
        <v>171.61904759999999</v>
      </c>
      <c r="BE78" s="42">
        <v>10.506428570000001</v>
      </c>
      <c r="BF78" s="42">
        <v>262.05</v>
      </c>
      <c r="BG78" s="42">
        <v>709.66666669999995</v>
      </c>
      <c r="BH78" s="42">
        <v>72.355000000000004</v>
      </c>
      <c r="BI78" s="42">
        <v>231.50384600000001</v>
      </c>
      <c r="BJ78" s="42">
        <v>314.5755686</v>
      </c>
      <c r="BK78" s="42">
        <v>144.2726706</v>
      </c>
    </row>
    <row r="79" spans="1:63">
      <c r="A79" s="2"/>
      <c r="B79" s="4"/>
      <c r="C79" s="2"/>
      <c r="F79" s="6"/>
      <c r="G79" s="2"/>
      <c r="H79" s="139"/>
      <c r="I79" s="57"/>
      <c r="J79" s="9"/>
      <c r="K79" s="97"/>
      <c r="M79" s="2"/>
      <c r="N79" s="57"/>
      <c r="R79" s="10"/>
      <c r="S79" s="57"/>
      <c r="V79" s="21"/>
      <c r="Z79" s="2"/>
      <c r="AA79" s="21"/>
      <c r="AX79" s="57"/>
      <c r="AZ79" s="42">
        <v>182</v>
      </c>
      <c r="BA79" s="42">
        <v>197.84210529999999</v>
      </c>
      <c r="BB79" s="42">
        <v>87.706249999999997</v>
      </c>
      <c r="BC79" s="42">
        <v>189.85</v>
      </c>
      <c r="BD79" s="42">
        <v>171.61904759999999</v>
      </c>
      <c r="BE79" s="42">
        <v>10.506428570000001</v>
      </c>
      <c r="BF79" s="42">
        <v>262.05</v>
      </c>
      <c r="BG79" s="42">
        <v>709.66666669999995</v>
      </c>
      <c r="BH79" s="42">
        <v>72.355000000000004</v>
      </c>
      <c r="BI79" s="42">
        <v>231.50384600000001</v>
      </c>
      <c r="BJ79" s="42">
        <v>314.5755686</v>
      </c>
      <c r="BK79" s="42">
        <v>144.2726706</v>
      </c>
    </row>
    <row r="80" spans="1:63">
      <c r="A80" s="2"/>
      <c r="B80" s="4"/>
      <c r="C80" s="2"/>
      <c r="F80" s="6"/>
      <c r="G80" s="2"/>
      <c r="H80" s="139"/>
      <c r="I80" s="57"/>
      <c r="J80" s="9"/>
      <c r="K80" s="97"/>
      <c r="M80" s="2"/>
      <c r="N80" s="57"/>
      <c r="R80" s="10"/>
      <c r="S80" s="57"/>
      <c r="V80" s="21"/>
      <c r="Z80" s="2"/>
      <c r="AA80" s="21"/>
      <c r="AX80" s="57"/>
      <c r="AZ80" s="42">
        <v>183</v>
      </c>
      <c r="BA80" s="42">
        <v>197.84210529999999</v>
      </c>
      <c r="BB80" s="42">
        <v>87.706249999999997</v>
      </c>
      <c r="BC80" s="42">
        <v>189.85</v>
      </c>
      <c r="BD80" s="42">
        <v>171.61904759999999</v>
      </c>
      <c r="BE80" s="42">
        <v>10.506428570000001</v>
      </c>
      <c r="BF80" s="42">
        <v>262.05</v>
      </c>
      <c r="BG80" s="42">
        <v>709.66666669999995</v>
      </c>
      <c r="BH80" s="42">
        <v>72.355000000000004</v>
      </c>
      <c r="BI80" s="42">
        <v>231.50384600000001</v>
      </c>
      <c r="BJ80" s="42">
        <v>314.5755686</v>
      </c>
      <c r="BK80" s="42">
        <v>144.2726706</v>
      </c>
    </row>
    <row r="81" spans="1:63">
      <c r="A81" s="2"/>
      <c r="B81" s="4"/>
      <c r="C81" s="2"/>
      <c r="F81" s="6"/>
      <c r="G81" s="2"/>
      <c r="H81" s="139"/>
      <c r="I81" s="57"/>
      <c r="J81" s="9"/>
      <c r="K81" s="97"/>
      <c r="M81" s="2"/>
      <c r="N81" s="57"/>
      <c r="R81" s="10"/>
      <c r="S81" s="57"/>
      <c r="V81" s="21"/>
      <c r="Z81" s="2"/>
      <c r="AA81" s="21"/>
      <c r="AX81" s="57"/>
      <c r="AZ81" s="42">
        <v>184</v>
      </c>
      <c r="BA81" s="42">
        <v>197.84210529999999</v>
      </c>
      <c r="BB81" s="42">
        <v>87.706249999999997</v>
      </c>
      <c r="BC81" s="42">
        <v>189.85</v>
      </c>
      <c r="BD81" s="42">
        <v>171.61904759999999</v>
      </c>
      <c r="BE81" s="42">
        <v>10.506428570000001</v>
      </c>
      <c r="BF81" s="42">
        <v>262.05</v>
      </c>
      <c r="BG81" s="42">
        <v>709.66666669999995</v>
      </c>
      <c r="BH81" s="42">
        <v>72.355000000000004</v>
      </c>
      <c r="BI81" s="42">
        <v>231.50384600000001</v>
      </c>
      <c r="BJ81" s="42">
        <v>314.5755686</v>
      </c>
      <c r="BK81" s="42">
        <v>144.2726706</v>
      </c>
    </row>
    <row r="82" spans="1:63">
      <c r="A82" s="2"/>
      <c r="B82" s="4"/>
      <c r="C82" s="2"/>
      <c r="F82" s="6"/>
      <c r="G82" s="2"/>
      <c r="H82" s="139"/>
      <c r="I82" s="57"/>
      <c r="J82" s="9"/>
      <c r="K82" s="97"/>
      <c r="M82" s="2"/>
      <c r="N82" s="57"/>
      <c r="R82" s="10"/>
      <c r="S82" s="57"/>
      <c r="V82" s="21"/>
      <c r="Z82" s="2"/>
      <c r="AA82" s="21"/>
      <c r="AX82" s="57"/>
      <c r="AZ82" s="42">
        <v>185</v>
      </c>
      <c r="BA82" s="42">
        <v>197.84210529999999</v>
      </c>
      <c r="BB82" s="42">
        <v>87.706249999999997</v>
      </c>
      <c r="BC82" s="42">
        <v>189.85</v>
      </c>
      <c r="BD82" s="42">
        <v>171.61904759999999</v>
      </c>
      <c r="BE82" s="42">
        <v>10.506428570000001</v>
      </c>
      <c r="BF82" s="42">
        <v>262.05</v>
      </c>
      <c r="BG82" s="42">
        <v>709.66666669999995</v>
      </c>
      <c r="BH82" s="42">
        <v>72.355000000000004</v>
      </c>
      <c r="BI82" s="42">
        <v>231.50384600000001</v>
      </c>
      <c r="BJ82" s="42">
        <v>314.5755686</v>
      </c>
      <c r="BK82" s="42">
        <v>144.2726706</v>
      </c>
    </row>
    <row r="83" spans="1:63">
      <c r="A83" s="2"/>
      <c r="B83" s="4"/>
      <c r="C83" s="2"/>
      <c r="F83" s="6"/>
      <c r="G83" s="2"/>
      <c r="H83" s="139"/>
      <c r="I83" s="57"/>
      <c r="J83" s="9"/>
      <c r="K83" s="97"/>
      <c r="M83" s="2"/>
      <c r="N83" s="57"/>
      <c r="R83" s="10"/>
      <c r="S83" s="57"/>
      <c r="V83" s="21"/>
      <c r="Z83" s="2"/>
      <c r="AA83" s="21"/>
      <c r="AX83" s="57"/>
      <c r="AZ83" s="42">
        <v>186</v>
      </c>
      <c r="BA83" s="42">
        <v>197.84210529999999</v>
      </c>
      <c r="BB83" s="42">
        <v>87.706249999999997</v>
      </c>
      <c r="BC83" s="42">
        <v>189.85</v>
      </c>
      <c r="BD83" s="42">
        <v>171.61904759999999</v>
      </c>
      <c r="BE83" s="42">
        <v>10.506428570000001</v>
      </c>
      <c r="BF83" s="42">
        <v>262.05</v>
      </c>
      <c r="BG83" s="42">
        <v>709.66666669999995</v>
      </c>
      <c r="BH83" s="42">
        <v>72.355000000000004</v>
      </c>
      <c r="BI83" s="42">
        <v>231.50384600000001</v>
      </c>
      <c r="BJ83" s="42">
        <v>314.5755686</v>
      </c>
      <c r="BK83" s="42">
        <v>144.2726706</v>
      </c>
    </row>
    <row r="84" spans="1:63">
      <c r="A84" s="2"/>
      <c r="B84" s="4"/>
      <c r="C84" s="2"/>
      <c r="F84" s="6"/>
      <c r="G84" s="2"/>
      <c r="H84" s="139"/>
      <c r="I84" s="57"/>
      <c r="J84" s="9"/>
      <c r="K84" s="97"/>
      <c r="M84" s="2"/>
      <c r="N84" s="57"/>
      <c r="R84" s="10"/>
      <c r="S84" s="57"/>
      <c r="V84" s="21"/>
      <c r="Z84" s="2"/>
      <c r="AA84" s="21"/>
      <c r="AX84" s="57"/>
      <c r="AZ84" s="42">
        <v>187</v>
      </c>
      <c r="BA84" s="42">
        <v>197.84210529999999</v>
      </c>
      <c r="BB84" s="42">
        <v>87.706249999999997</v>
      </c>
      <c r="BC84" s="42">
        <v>189.85</v>
      </c>
      <c r="BD84" s="42">
        <v>171.61904759999999</v>
      </c>
      <c r="BE84" s="42">
        <v>10.506428570000001</v>
      </c>
      <c r="BF84" s="42">
        <v>262.05</v>
      </c>
      <c r="BG84" s="42">
        <v>709.66666669999995</v>
      </c>
      <c r="BH84" s="42">
        <v>72.355000000000004</v>
      </c>
      <c r="BI84" s="42">
        <v>231.50384600000001</v>
      </c>
      <c r="BJ84" s="42">
        <v>314.5755686</v>
      </c>
      <c r="BK84" s="42">
        <v>144.2726706</v>
      </c>
    </row>
    <row r="85" spans="1:63">
      <c r="A85" s="2"/>
      <c r="B85" s="4"/>
      <c r="C85" s="2"/>
      <c r="F85" s="6"/>
      <c r="G85" s="2"/>
      <c r="H85" s="139"/>
      <c r="I85" s="57"/>
      <c r="J85" s="9"/>
      <c r="K85" s="97"/>
      <c r="M85" s="2"/>
      <c r="N85" s="57"/>
      <c r="R85" s="10"/>
      <c r="S85" s="57"/>
      <c r="V85" s="21"/>
      <c r="Z85" s="2"/>
      <c r="AA85" s="21"/>
      <c r="AX85" s="57"/>
      <c r="AZ85" s="42">
        <v>188</v>
      </c>
      <c r="BA85" s="42">
        <v>197.84210529999999</v>
      </c>
      <c r="BB85" s="42">
        <v>87.706249999999997</v>
      </c>
      <c r="BC85" s="42">
        <v>189.85</v>
      </c>
      <c r="BD85" s="42">
        <v>171.61904759999999</v>
      </c>
      <c r="BE85" s="42">
        <v>10.506428570000001</v>
      </c>
      <c r="BF85" s="42">
        <v>262.05</v>
      </c>
      <c r="BG85" s="42">
        <v>709.66666669999995</v>
      </c>
      <c r="BH85" s="42">
        <v>72.355000000000004</v>
      </c>
      <c r="BI85" s="42">
        <v>231.50384600000001</v>
      </c>
      <c r="BJ85" s="42">
        <v>314.5755686</v>
      </c>
      <c r="BK85" s="42">
        <v>144.2726706</v>
      </c>
    </row>
    <row r="86" spans="1:63">
      <c r="A86" s="2"/>
      <c r="B86" s="4"/>
      <c r="C86" s="2"/>
      <c r="F86" s="6"/>
      <c r="G86" s="2"/>
      <c r="H86" s="139"/>
      <c r="I86" s="57"/>
      <c r="J86" s="9"/>
      <c r="K86" s="97"/>
      <c r="M86" s="2"/>
      <c r="N86" s="57"/>
      <c r="R86" s="10"/>
      <c r="S86" s="57"/>
      <c r="V86" s="21"/>
      <c r="Z86" s="2"/>
      <c r="AA86" s="21"/>
      <c r="AX86" s="57"/>
      <c r="AZ86" s="42">
        <v>189</v>
      </c>
      <c r="BA86" s="42">
        <v>197.84210529999999</v>
      </c>
      <c r="BB86" s="42">
        <v>87.706249999999997</v>
      </c>
      <c r="BC86" s="42">
        <v>189.85</v>
      </c>
      <c r="BD86" s="42">
        <v>171.61904759999999</v>
      </c>
      <c r="BE86" s="42">
        <v>10.506428570000001</v>
      </c>
      <c r="BF86" s="42">
        <v>262.05</v>
      </c>
      <c r="BG86" s="42">
        <v>709.66666669999995</v>
      </c>
      <c r="BH86" s="42">
        <v>72.355000000000004</v>
      </c>
      <c r="BI86" s="42">
        <v>231.50384600000001</v>
      </c>
      <c r="BJ86" s="42">
        <v>314.5755686</v>
      </c>
      <c r="BK86" s="42">
        <v>144.2726706</v>
      </c>
    </row>
    <row r="87" spans="1:63">
      <c r="A87" s="2"/>
      <c r="B87" s="4"/>
      <c r="C87" s="2"/>
      <c r="F87" s="6"/>
      <c r="G87" s="2"/>
      <c r="H87" s="139"/>
      <c r="I87" s="57"/>
      <c r="J87" s="9"/>
      <c r="K87" s="97"/>
      <c r="M87" s="2"/>
      <c r="N87" s="57"/>
      <c r="R87" s="10"/>
      <c r="S87" s="57"/>
      <c r="V87" s="21"/>
      <c r="Z87" s="2"/>
      <c r="AA87" s="21"/>
      <c r="AX87" s="57"/>
      <c r="AZ87" s="42">
        <v>190</v>
      </c>
      <c r="BA87" s="42">
        <v>197.84210529999999</v>
      </c>
      <c r="BB87" s="42">
        <v>87.706249999999997</v>
      </c>
      <c r="BC87" s="42">
        <v>189.85</v>
      </c>
      <c r="BD87" s="42">
        <v>171.61904759999999</v>
      </c>
      <c r="BE87" s="42">
        <v>10.506428570000001</v>
      </c>
      <c r="BF87" s="42">
        <v>262.05</v>
      </c>
      <c r="BG87" s="42">
        <v>709.66666669999995</v>
      </c>
      <c r="BH87" s="42">
        <v>72.355000000000004</v>
      </c>
      <c r="BI87" s="42">
        <v>231.50384600000001</v>
      </c>
      <c r="BJ87" s="42">
        <v>314.5755686</v>
      </c>
      <c r="BK87" s="42">
        <v>144.2726706</v>
      </c>
    </row>
    <row r="88" spans="1:63">
      <c r="A88" s="2"/>
      <c r="B88" s="4"/>
      <c r="C88" s="2"/>
      <c r="F88" s="6"/>
      <c r="G88" s="2"/>
      <c r="H88" s="139"/>
      <c r="I88" s="57"/>
      <c r="J88" s="9"/>
      <c r="K88" s="97"/>
      <c r="M88" s="2"/>
      <c r="N88" s="57"/>
      <c r="R88" s="10"/>
      <c r="S88" s="57"/>
      <c r="V88" s="21"/>
      <c r="Z88" s="2"/>
      <c r="AA88" s="21"/>
      <c r="AX88" s="57"/>
      <c r="AZ88" s="42">
        <v>191</v>
      </c>
      <c r="BA88" s="42">
        <v>197.84210529999999</v>
      </c>
      <c r="BB88" s="42">
        <v>87.706249999999997</v>
      </c>
      <c r="BC88" s="42">
        <v>189.85</v>
      </c>
      <c r="BD88" s="42">
        <v>171.61904759999999</v>
      </c>
      <c r="BE88" s="42">
        <v>10.506428570000001</v>
      </c>
      <c r="BF88" s="42">
        <v>262.05</v>
      </c>
      <c r="BG88" s="42">
        <v>709.66666669999995</v>
      </c>
      <c r="BH88" s="42">
        <v>72.355000000000004</v>
      </c>
      <c r="BI88" s="42">
        <v>231.50384600000001</v>
      </c>
      <c r="BJ88" s="42">
        <v>314.5755686</v>
      </c>
      <c r="BK88" s="42">
        <v>144.2726706</v>
      </c>
    </row>
    <row r="89" spans="1:63">
      <c r="A89" s="2"/>
      <c r="B89" s="4"/>
      <c r="C89" s="2"/>
      <c r="F89" s="6"/>
      <c r="G89" s="2"/>
      <c r="H89" s="139"/>
      <c r="I89" s="57"/>
      <c r="J89" s="9"/>
      <c r="K89" s="97"/>
      <c r="M89" s="2"/>
      <c r="N89" s="57"/>
      <c r="R89" s="10"/>
      <c r="S89" s="57"/>
      <c r="V89" s="21"/>
      <c r="Z89" s="2"/>
      <c r="AA89" s="21"/>
      <c r="AX89" s="57"/>
      <c r="AZ89" s="42">
        <v>192</v>
      </c>
      <c r="BA89" s="42">
        <v>197.84210529999999</v>
      </c>
      <c r="BB89" s="42">
        <v>87.706249999999997</v>
      </c>
      <c r="BC89" s="42">
        <v>189.85</v>
      </c>
      <c r="BD89" s="42">
        <v>171.61904759999999</v>
      </c>
      <c r="BE89" s="42">
        <v>10.506428570000001</v>
      </c>
      <c r="BF89" s="42">
        <v>262.05</v>
      </c>
      <c r="BG89" s="42">
        <v>709.66666669999995</v>
      </c>
      <c r="BH89" s="42">
        <v>72.355000000000004</v>
      </c>
      <c r="BI89" s="42">
        <v>231.50384600000001</v>
      </c>
      <c r="BJ89" s="42">
        <v>314.5755686</v>
      </c>
      <c r="BK89" s="42">
        <v>144.2726706</v>
      </c>
    </row>
    <row r="90" spans="1:63">
      <c r="A90" s="2"/>
      <c r="B90" s="4"/>
      <c r="C90" s="2"/>
      <c r="F90" s="6"/>
      <c r="G90" s="2"/>
      <c r="H90" s="139"/>
      <c r="I90" s="57"/>
      <c r="K90" s="97"/>
      <c r="M90" s="2"/>
      <c r="N90" s="57"/>
      <c r="R90" s="10"/>
      <c r="S90" s="57"/>
      <c r="V90" s="21"/>
      <c r="Z90" s="2"/>
      <c r="AA90" s="21"/>
      <c r="AX90" s="57"/>
      <c r="AZ90" s="42">
        <v>193</v>
      </c>
      <c r="BA90" s="42">
        <v>195.4210526</v>
      </c>
      <c r="BB90" s="42">
        <v>86.556250000000006</v>
      </c>
      <c r="BC90" s="42">
        <v>187.95</v>
      </c>
      <c r="BD90" s="42">
        <v>168.952381</v>
      </c>
      <c r="BE90" s="42">
        <v>10.26142857</v>
      </c>
      <c r="BF90" s="42">
        <v>257.55</v>
      </c>
      <c r="BG90" s="42">
        <v>702.42857140000001</v>
      </c>
      <c r="BH90" s="42">
        <v>71.131874999999994</v>
      </c>
      <c r="BI90" s="42">
        <v>231.86977329999999</v>
      </c>
      <c r="BJ90" s="42">
        <v>296.24521420000002</v>
      </c>
      <c r="BK90" s="42">
        <v>142.16240120000001</v>
      </c>
    </row>
    <row r="91" spans="1:63">
      <c r="A91" s="2"/>
      <c r="B91" s="4"/>
      <c r="C91" s="2"/>
      <c r="F91" s="6"/>
      <c r="G91" s="2"/>
      <c r="H91" s="139"/>
      <c r="I91" s="57"/>
      <c r="K91" s="97"/>
      <c r="M91" s="2"/>
      <c r="N91" s="57"/>
      <c r="R91" s="10"/>
      <c r="S91" s="57"/>
      <c r="V91" s="21"/>
      <c r="Z91" s="2"/>
      <c r="AA91" s="21"/>
      <c r="AX91" s="57"/>
      <c r="AZ91" s="42">
        <v>194</v>
      </c>
      <c r="BA91" s="42">
        <v>195.4210526</v>
      </c>
      <c r="BB91" s="42">
        <v>86.556250000000006</v>
      </c>
      <c r="BC91" s="42">
        <v>187.95</v>
      </c>
      <c r="BD91" s="42">
        <v>168.952381</v>
      </c>
      <c r="BE91" s="42">
        <v>10.26142857</v>
      </c>
      <c r="BF91" s="42">
        <v>257.55</v>
      </c>
      <c r="BG91" s="42">
        <v>702.42857140000001</v>
      </c>
      <c r="BH91" s="42">
        <v>71.131874999999994</v>
      </c>
      <c r="BI91" s="42">
        <v>231.86977329999999</v>
      </c>
      <c r="BJ91" s="42">
        <v>296.24521420000002</v>
      </c>
      <c r="BK91" s="42">
        <v>142.16240120000001</v>
      </c>
    </row>
    <row r="92" spans="1:63">
      <c r="A92" s="2"/>
      <c r="B92" s="4"/>
      <c r="C92" s="2"/>
      <c r="F92" s="6"/>
      <c r="G92" s="2"/>
      <c r="H92" s="139"/>
      <c r="I92" s="57"/>
      <c r="K92" s="97"/>
      <c r="M92" s="2"/>
      <c r="N92" s="57"/>
      <c r="R92" s="10"/>
      <c r="S92" s="57"/>
      <c r="V92" s="21"/>
      <c r="Z92" s="2"/>
      <c r="AA92" s="21"/>
      <c r="AX92" s="57"/>
      <c r="AZ92" s="42">
        <v>195</v>
      </c>
      <c r="BA92" s="42">
        <v>195.4210526</v>
      </c>
      <c r="BB92" s="42">
        <v>86.556250000000006</v>
      </c>
      <c r="BC92" s="42">
        <v>187.95</v>
      </c>
      <c r="BD92" s="42">
        <v>168.952381</v>
      </c>
      <c r="BE92" s="42">
        <v>10.26142857</v>
      </c>
      <c r="BF92" s="42">
        <v>257.55</v>
      </c>
      <c r="BG92" s="42">
        <v>702.42857140000001</v>
      </c>
      <c r="BH92" s="42">
        <v>71.131874999999994</v>
      </c>
      <c r="BI92" s="42">
        <v>231.86977329999999</v>
      </c>
      <c r="BJ92" s="42">
        <v>296.24521420000002</v>
      </c>
      <c r="BK92" s="42">
        <v>142.16240120000001</v>
      </c>
    </row>
    <row r="93" spans="1:63">
      <c r="A93" s="57"/>
      <c r="AZ93" s="42">
        <v>196</v>
      </c>
      <c r="BA93" s="42">
        <v>195.4210526</v>
      </c>
      <c r="BB93" s="42">
        <v>86.556250000000006</v>
      </c>
      <c r="BC93" s="42">
        <v>187.95</v>
      </c>
      <c r="BD93" s="42">
        <v>168.952381</v>
      </c>
      <c r="BE93" s="42">
        <v>10.26142857</v>
      </c>
      <c r="BF93" s="42">
        <v>257.55</v>
      </c>
      <c r="BG93" s="42">
        <v>702.42857140000001</v>
      </c>
      <c r="BH93" s="42">
        <v>71.131874999999994</v>
      </c>
      <c r="BI93" s="42">
        <v>231.86977329999999</v>
      </c>
      <c r="BJ93" s="42">
        <v>296.24521420000002</v>
      </c>
      <c r="BK93" s="42">
        <v>142.16240120000001</v>
      </c>
    </row>
    <row r="94" spans="1:63">
      <c r="AZ94" s="42">
        <v>197</v>
      </c>
      <c r="BA94" s="42">
        <v>195.4210526</v>
      </c>
      <c r="BB94" s="42">
        <v>86.556250000000006</v>
      </c>
      <c r="BC94" s="42">
        <v>187.95</v>
      </c>
      <c r="BD94" s="42">
        <v>168.952381</v>
      </c>
      <c r="BE94" s="42">
        <v>10.26142857</v>
      </c>
      <c r="BF94" s="42">
        <v>257.55</v>
      </c>
      <c r="BG94" s="42">
        <v>702.42857140000001</v>
      </c>
      <c r="BH94" s="42">
        <v>71.131874999999994</v>
      </c>
      <c r="BI94" s="42">
        <v>231.86977329999999</v>
      </c>
      <c r="BJ94" s="42">
        <v>296.24521420000002</v>
      </c>
      <c r="BK94" s="42">
        <v>142.16240120000001</v>
      </c>
    </row>
    <row r="95" spans="1:63">
      <c r="AZ95" s="42">
        <v>198</v>
      </c>
      <c r="BA95" s="42">
        <v>195.4210526</v>
      </c>
      <c r="BB95" s="42">
        <v>86.556250000000006</v>
      </c>
      <c r="BC95" s="42">
        <v>187.95</v>
      </c>
      <c r="BD95" s="42">
        <v>168.952381</v>
      </c>
      <c r="BE95" s="42">
        <v>10.26142857</v>
      </c>
      <c r="BF95" s="42">
        <v>257.55</v>
      </c>
      <c r="BG95" s="42">
        <v>702.42857140000001</v>
      </c>
      <c r="BH95" s="42">
        <v>71.131874999999994</v>
      </c>
      <c r="BI95" s="42">
        <v>231.86977329999999</v>
      </c>
      <c r="BJ95" s="42">
        <v>296.24521420000002</v>
      </c>
      <c r="BK95" s="42">
        <v>142.16240120000001</v>
      </c>
    </row>
    <row r="96" spans="1:63">
      <c r="AZ96" s="42">
        <v>199</v>
      </c>
      <c r="BA96" s="42">
        <v>195.4210526</v>
      </c>
      <c r="BB96" s="42">
        <v>86.556250000000006</v>
      </c>
      <c r="BC96" s="42">
        <v>187.95</v>
      </c>
      <c r="BD96" s="42">
        <v>168.952381</v>
      </c>
      <c r="BE96" s="42">
        <v>10.26142857</v>
      </c>
      <c r="BF96" s="42">
        <v>257.55</v>
      </c>
      <c r="BG96" s="42">
        <v>702.42857140000001</v>
      </c>
      <c r="BH96" s="42">
        <v>71.131874999999994</v>
      </c>
      <c r="BI96" s="42">
        <v>231.86977329999999</v>
      </c>
      <c r="BJ96" s="42">
        <v>296.24521420000002</v>
      </c>
      <c r="BK96" s="42">
        <v>142.16240120000001</v>
      </c>
    </row>
    <row r="97" spans="1:63">
      <c r="A97" s="33"/>
      <c r="AZ97" s="42">
        <v>200</v>
      </c>
      <c r="BA97" s="42">
        <v>195.4210526</v>
      </c>
      <c r="BB97" s="42">
        <v>86.556250000000006</v>
      </c>
      <c r="BC97" s="42">
        <v>187.95</v>
      </c>
      <c r="BD97" s="42">
        <v>168.952381</v>
      </c>
      <c r="BE97" s="42">
        <v>10.26142857</v>
      </c>
      <c r="BF97" s="42">
        <v>257.55</v>
      </c>
      <c r="BG97" s="42">
        <v>702.42857140000001</v>
      </c>
      <c r="BH97" s="42">
        <v>71.131874999999994</v>
      </c>
      <c r="BI97" s="42">
        <v>231.86977329999999</v>
      </c>
      <c r="BJ97" s="42">
        <v>296.24521420000002</v>
      </c>
      <c r="BK97" s="42">
        <v>142.16240120000001</v>
      </c>
    </row>
    <row r="98" spans="1:63">
      <c r="AZ98" s="42">
        <v>201</v>
      </c>
      <c r="BA98" s="42">
        <v>195.4210526</v>
      </c>
      <c r="BB98" s="42">
        <v>86.556250000000006</v>
      </c>
      <c r="BC98" s="42">
        <v>187.95</v>
      </c>
      <c r="BD98" s="42">
        <v>168.952381</v>
      </c>
      <c r="BE98" s="42">
        <v>10.26142857</v>
      </c>
      <c r="BF98" s="42">
        <v>257.55</v>
      </c>
      <c r="BG98" s="42">
        <v>702.42857140000001</v>
      </c>
      <c r="BH98" s="42">
        <v>71.131874999999994</v>
      </c>
      <c r="BI98" s="42">
        <v>231.86977329999999</v>
      </c>
      <c r="BJ98" s="42">
        <v>296.24521420000002</v>
      </c>
      <c r="BK98" s="42">
        <v>142.16240120000001</v>
      </c>
    </row>
    <row r="99" spans="1:63">
      <c r="AZ99" s="42">
        <v>202</v>
      </c>
      <c r="BA99" s="42">
        <v>195.4210526</v>
      </c>
      <c r="BB99" s="42">
        <v>86.556250000000006</v>
      </c>
      <c r="BC99" s="42">
        <v>187.95</v>
      </c>
      <c r="BD99" s="42">
        <v>168.952381</v>
      </c>
      <c r="BE99" s="42">
        <v>10.26142857</v>
      </c>
      <c r="BF99" s="42">
        <v>257.55</v>
      </c>
      <c r="BG99" s="42">
        <v>702.42857140000001</v>
      </c>
      <c r="BH99" s="42">
        <v>71.131874999999994</v>
      </c>
      <c r="BI99" s="42">
        <v>231.86977329999999</v>
      </c>
      <c r="BJ99" s="42">
        <v>296.24521420000002</v>
      </c>
      <c r="BK99" s="42">
        <v>142.16240120000001</v>
      </c>
    </row>
    <row r="100" spans="1:63">
      <c r="AZ100" s="42">
        <v>203</v>
      </c>
      <c r="BA100" s="42">
        <v>195.4210526</v>
      </c>
      <c r="BB100" s="42">
        <v>86.556250000000006</v>
      </c>
      <c r="BC100" s="42">
        <v>187.95</v>
      </c>
      <c r="BD100" s="42">
        <v>168.952381</v>
      </c>
      <c r="BE100" s="42">
        <v>10.26142857</v>
      </c>
      <c r="BF100" s="42">
        <v>257.55</v>
      </c>
      <c r="BG100" s="42">
        <v>702.42857140000001</v>
      </c>
      <c r="BH100" s="42">
        <v>71.131874999999994</v>
      </c>
      <c r="BI100" s="42">
        <v>231.86977329999999</v>
      </c>
      <c r="BJ100" s="42">
        <v>296.24521420000002</v>
      </c>
      <c r="BK100" s="42">
        <v>142.16240120000001</v>
      </c>
    </row>
    <row r="101" spans="1:63">
      <c r="AZ101" s="42">
        <v>204</v>
      </c>
      <c r="BA101" s="42">
        <v>195.4210526</v>
      </c>
      <c r="BB101" s="42">
        <v>86.556250000000006</v>
      </c>
      <c r="BC101" s="42">
        <v>187.95</v>
      </c>
      <c r="BD101" s="42">
        <v>168.952381</v>
      </c>
      <c r="BE101" s="42">
        <v>10.26142857</v>
      </c>
      <c r="BF101" s="42">
        <v>257.55</v>
      </c>
      <c r="BG101" s="42">
        <v>702.42857140000001</v>
      </c>
      <c r="BH101" s="42">
        <v>71.131874999999994</v>
      </c>
      <c r="BI101" s="42">
        <v>231.86977329999999</v>
      </c>
      <c r="BJ101" s="42">
        <v>296.24521420000002</v>
      </c>
      <c r="BK101" s="42">
        <v>142.16240120000001</v>
      </c>
    </row>
    <row r="102" spans="1:63">
      <c r="AZ102" s="42">
        <v>205</v>
      </c>
      <c r="BA102" s="42">
        <v>195.4210526</v>
      </c>
      <c r="BB102" s="42">
        <v>86.556250000000006</v>
      </c>
      <c r="BC102" s="42">
        <v>187.95</v>
      </c>
      <c r="BD102" s="42">
        <v>168.952381</v>
      </c>
      <c r="BE102" s="42">
        <v>10.26142857</v>
      </c>
      <c r="BF102" s="42">
        <v>257.55</v>
      </c>
      <c r="BG102" s="42">
        <v>702.42857140000001</v>
      </c>
      <c r="BH102" s="42">
        <v>71.131874999999994</v>
      </c>
      <c r="BI102" s="42">
        <v>231.86977329999999</v>
      </c>
      <c r="BJ102" s="42">
        <v>296.24521420000002</v>
      </c>
      <c r="BK102" s="42">
        <v>142.16240120000001</v>
      </c>
    </row>
    <row r="103" spans="1:63">
      <c r="AZ103" s="42">
        <v>206</v>
      </c>
      <c r="BA103" s="42">
        <v>195.4210526</v>
      </c>
      <c r="BB103" s="42">
        <v>86.556250000000006</v>
      </c>
      <c r="BC103" s="42">
        <v>187.95</v>
      </c>
      <c r="BD103" s="42">
        <v>168.952381</v>
      </c>
      <c r="BE103" s="42">
        <v>10.26142857</v>
      </c>
      <c r="BF103" s="42">
        <v>257.55</v>
      </c>
      <c r="BG103" s="42">
        <v>702.42857140000001</v>
      </c>
      <c r="BH103" s="42">
        <v>71.131874999999994</v>
      </c>
      <c r="BI103" s="42">
        <v>231.86977329999999</v>
      </c>
      <c r="BJ103" s="42">
        <v>296.24521420000002</v>
      </c>
      <c r="BK103" s="42">
        <v>142.16240120000001</v>
      </c>
    </row>
    <row r="104" spans="1:63">
      <c r="AZ104" s="42">
        <v>207</v>
      </c>
      <c r="BA104" s="42">
        <v>195.4210526</v>
      </c>
      <c r="BB104" s="42">
        <v>86.556250000000006</v>
      </c>
      <c r="BC104" s="42">
        <v>187.95</v>
      </c>
      <c r="BD104" s="42">
        <v>168.952381</v>
      </c>
      <c r="BE104" s="42">
        <v>10.26142857</v>
      </c>
      <c r="BF104" s="42">
        <v>257.55</v>
      </c>
      <c r="BG104" s="42">
        <v>702.42857140000001</v>
      </c>
      <c r="BH104" s="42">
        <v>71.131874999999994</v>
      </c>
      <c r="BI104" s="42">
        <v>231.86977329999999</v>
      </c>
      <c r="BJ104" s="42">
        <v>296.24521420000002</v>
      </c>
      <c r="BK104" s="42">
        <v>142.16240120000001</v>
      </c>
    </row>
    <row r="105" spans="1:63">
      <c r="AZ105" s="42">
        <v>208</v>
      </c>
      <c r="BA105" s="42">
        <v>195.4210526</v>
      </c>
      <c r="BB105" s="42">
        <v>86.556250000000006</v>
      </c>
      <c r="BC105" s="42">
        <v>187.95</v>
      </c>
      <c r="BD105" s="42">
        <v>168.952381</v>
      </c>
      <c r="BE105" s="42">
        <v>10.26142857</v>
      </c>
      <c r="BF105" s="42">
        <v>257.55</v>
      </c>
      <c r="BG105" s="42">
        <v>702.42857140000001</v>
      </c>
      <c r="BH105" s="42">
        <v>71.131874999999994</v>
      </c>
      <c r="BI105" s="42">
        <v>231.86977329999999</v>
      </c>
      <c r="BJ105" s="42">
        <v>296.24521420000002</v>
      </c>
      <c r="BK105" s="42">
        <v>142.16240120000001</v>
      </c>
    </row>
    <row r="106" spans="1:63">
      <c r="AZ106" s="42">
        <v>209</v>
      </c>
      <c r="BA106" s="42">
        <v>195.4210526</v>
      </c>
      <c r="BB106" s="42">
        <v>86.556250000000006</v>
      </c>
      <c r="BC106" s="42">
        <v>187.95</v>
      </c>
      <c r="BD106" s="42">
        <v>168.952381</v>
      </c>
      <c r="BE106" s="42">
        <v>10.26142857</v>
      </c>
      <c r="BF106" s="42">
        <v>257.55</v>
      </c>
      <c r="BG106" s="42">
        <v>702.42857140000001</v>
      </c>
      <c r="BH106" s="42">
        <v>71.131874999999994</v>
      </c>
      <c r="BI106" s="42">
        <v>231.86977329999999</v>
      </c>
      <c r="BJ106" s="42">
        <v>296.24521420000002</v>
      </c>
      <c r="BK106" s="42">
        <v>142.16240120000001</v>
      </c>
    </row>
    <row r="107" spans="1:63">
      <c r="AZ107" s="42">
        <v>210</v>
      </c>
      <c r="BA107" s="42">
        <v>195.4210526</v>
      </c>
      <c r="BB107" s="42">
        <v>86.556250000000006</v>
      </c>
      <c r="BC107" s="42">
        <v>187.95</v>
      </c>
      <c r="BD107" s="42">
        <v>168.952381</v>
      </c>
      <c r="BE107" s="42">
        <v>10.26142857</v>
      </c>
      <c r="BF107" s="42">
        <v>257.55</v>
      </c>
      <c r="BG107" s="42">
        <v>702.42857140000001</v>
      </c>
      <c r="BH107" s="42">
        <v>71.131874999999994</v>
      </c>
      <c r="BI107" s="42">
        <v>231.86977329999999</v>
      </c>
      <c r="BJ107" s="42">
        <v>296.24521420000002</v>
      </c>
      <c r="BK107" s="42">
        <v>142.16240120000001</v>
      </c>
    </row>
    <row r="108" spans="1:63">
      <c r="AZ108" s="42">
        <v>211</v>
      </c>
      <c r="BA108" s="42">
        <v>195.4210526</v>
      </c>
      <c r="BB108" s="42">
        <v>86.556250000000006</v>
      </c>
      <c r="BC108" s="42">
        <v>187.95</v>
      </c>
      <c r="BD108" s="42">
        <v>168.952381</v>
      </c>
      <c r="BE108" s="42">
        <v>10.26142857</v>
      </c>
      <c r="BF108" s="42">
        <v>257.55</v>
      </c>
      <c r="BG108" s="42">
        <v>702.42857140000001</v>
      </c>
      <c r="BH108" s="42">
        <v>71.131874999999994</v>
      </c>
      <c r="BI108" s="42">
        <v>231.86977329999999</v>
      </c>
      <c r="BJ108" s="42">
        <v>296.24521420000002</v>
      </c>
      <c r="BK108" s="42">
        <v>142.16240120000001</v>
      </c>
    </row>
    <row r="109" spans="1:63">
      <c r="AZ109" s="42">
        <v>212</v>
      </c>
      <c r="BA109" s="42">
        <v>195.4210526</v>
      </c>
      <c r="BB109" s="42">
        <v>86.556250000000006</v>
      </c>
      <c r="BC109" s="42">
        <v>187.95</v>
      </c>
      <c r="BD109" s="42">
        <v>168.952381</v>
      </c>
      <c r="BE109" s="42">
        <v>10.26142857</v>
      </c>
      <c r="BF109" s="42">
        <v>257.55</v>
      </c>
      <c r="BG109" s="42">
        <v>702.42857140000001</v>
      </c>
      <c r="BH109" s="42">
        <v>71.131874999999994</v>
      </c>
      <c r="BI109" s="42">
        <v>231.86977329999999</v>
      </c>
      <c r="BJ109" s="42">
        <v>296.24521420000002</v>
      </c>
      <c r="BK109" s="42">
        <v>142.16240120000001</v>
      </c>
    </row>
    <row r="110" spans="1:63">
      <c r="AZ110" s="42">
        <v>213</v>
      </c>
      <c r="BA110" s="42">
        <v>195.4210526</v>
      </c>
      <c r="BB110" s="42">
        <v>86.556250000000006</v>
      </c>
      <c r="BC110" s="42">
        <v>187.95</v>
      </c>
      <c r="BD110" s="42">
        <v>168.952381</v>
      </c>
      <c r="BE110" s="42">
        <v>10.26142857</v>
      </c>
      <c r="BF110" s="42">
        <v>257.55</v>
      </c>
      <c r="BG110" s="42">
        <v>702.42857140000001</v>
      </c>
      <c r="BH110" s="42">
        <v>71.131874999999994</v>
      </c>
      <c r="BI110" s="42">
        <v>231.86977329999999</v>
      </c>
      <c r="BJ110" s="42">
        <v>296.24521420000002</v>
      </c>
      <c r="BK110" s="42">
        <v>142.16240120000001</v>
      </c>
    </row>
    <row r="111" spans="1:63">
      <c r="AZ111" s="42">
        <v>214</v>
      </c>
      <c r="BA111" s="42">
        <v>195.4210526</v>
      </c>
      <c r="BB111" s="42">
        <v>86.556250000000006</v>
      </c>
      <c r="BC111" s="42">
        <v>187.95</v>
      </c>
      <c r="BD111" s="42">
        <v>168.952381</v>
      </c>
      <c r="BE111" s="42">
        <v>10.26142857</v>
      </c>
      <c r="BF111" s="42">
        <v>257.55</v>
      </c>
      <c r="BG111" s="42">
        <v>702.42857140000001</v>
      </c>
      <c r="BH111" s="42">
        <v>71.131874999999994</v>
      </c>
      <c r="BI111" s="42">
        <v>231.86977329999999</v>
      </c>
      <c r="BJ111" s="42">
        <v>296.24521420000002</v>
      </c>
      <c r="BK111" s="42">
        <v>142.16240120000001</v>
      </c>
    </row>
    <row r="112" spans="1:63">
      <c r="AZ112" s="42">
        <v>215</v>
      </c>
      <c r="BA112" s="42">
        <v>195.4210526</v>
      </c>
      <c r="BB112" s="42">
        <v>86.556250000000006</v>
      </c>
      <c r="BC112" s="42">
        <v>187.95</v>
      </c>
      <c r="BD112" s="42">
        <v>168.952381</v>
      </c>
      <c r="BE112" s="42">
        <v>10.26142857</v>
      </c>
      <c r="BF112" s="42">
        <v>257.55</v>
      </c>
      <c r="BG112" s="42">
        <v>702.42857140000001</v>
      </c>
      <c r="BH112" s="42">
        <v>71.131874999999994</v>
      </c>
      <c r="BI112" s="42">
        <v>231.86977329999999</v>
      </c>
      <c r="BJ112" s="42">
        <v>296.24521420000002</v>
      </c>
      <c r="BK112" s="42">
        <v>142.16240120000001</v>
      </c>
    </row>
    <row r="113" spans="52:63">
      <c r="AZ113" s="42">
        <v>216</v>
      </c>
      <c r="BA113" s="42">
        <v>195.4210526</v>
      </c>
      <c r="BB113" s="42">
        <v>86.556250000000006</v>
      </c>
      <c r="BC113" s="42">
        <v>187.95</v>
      </c>
      <c r="BD113" s="42">
        <v>168.952381</v>
      </c>
      <c r="BE113" s="42">
        <v>10.26142857</v>
      </c>
      <c r="BF113" s="42">
        <v>257.55</v>
      </c>
      <c r="BG113" s="42">
        <v>702.42857140000001</v>
      </c>
      <c r="BH113" s="42">
        <v>71.131874999999994</v>
      </c>
      <c r="BI113" s="42">
        <v>231.86977329999999</v>
      </c>
      <c r="BJ113" s="42">
        <v>296.24521420000002</v>
      </c>
      <c r="BK113" s="42">
        <v>142.16240120000001</v>
      </c>
    </row>
    <row r="114" spans="52:63">
      <c r="AZ114" s="42">
        <v>217</v>
      </c>
      <c r="BA114" s="42">
        <v>192.8947368</v>
      </c>
      <c r="BB114" s="42">
        <v>85.181250000000006</v>
      </c>
      <c r="BC114" s="42">
        <v>185.9</v>
      </c>
      <c r="BD114" s="42">
        <v>166.42857140000001</v>
      </c>
      <c r="BE114" s="42">
        <v>9.9914285710000001</v>
      </c>
      <c r="BF114" s="42">
        <v>253.65</v>
      </c>
      <c r="BG114" s="42">
        <v>697.33333330000005</v>
      </c>
      <c r="BH114" s="42">
        <v>69.817499999999995</v>
      </c>
      <c r="BI114" s="42">
        <v>230.5473082</v>
      </c>
      <c r="BJ114" s="42">
        <v>276.88714090000002</v>
      </c>
      <c r="BK114" s="42">
        <v>139.2341012</v>
      </c>
    </row>
    <row r="115" spans="52:63">
      <c r="AZ115" s="42">
        <v>218</v>
      </c>
      <c r="BA115" s="42">
        <v>192.8947368</v>
      </c>
      <c r="BB115" s="42">
        <v>85.181250000000006</v>
      </c>
      <c r="BC115" s="42">
        <v>185.9</v>
      </c>
      <c r="BD115" s="42">
        <v>166.42857140000001</v>
      </c>
      <c r="BE115" s="42">
        <v>9.9914285710000001</v>
      </c>
      <c r="BF115" s="42">
        <v>253.65</v>
      </c>
      <c r="BG115" s="42">
        <v>697.33333330000005</v>
      </c>
      <c r="BH115" s="42">
        <v>69.817499999999995</v>
      </c>
      <c r="BI115" s="42">
        <v>230.5473082</v>
      </c>
      <c r="BJ115" s="42">
        <v>276.88714090000002</v>
      </c>
      <c r="BK115" s="42">
        <v>139.2341012</v>
      </c>
    </row>
    <row r="116" spans="52:63">
      <c r="AZ116" s="42">
        <v>219</v>
      </c>
      <c r="BA116" s="42">
        <v>192.8947368</v>
      </c>
      <c r="BB116" s="42">
        <v>85.181250000000006</v>
      </c>
      <c r="BC116" s="42">
        <v>185.9</v>
      </c>
      <c r="BD116" s="42">
        <v>166.42857140000001</v>
      </c>
      <c r="BE116" s="42">
        <v>9.9914285710000001</v>
      </c>
      <c r="BF116" s="42">
        <v>253.65</v>
      </c>
      <c r="BG116" s="42">
        <v>697.33333330000005</v>
      </c>
      <c r="BH116" s="42">
        <v>69.817499999999995</v>
      </c>
      <c r="BI116" s="42">
        <v>230.5473082</v>
      </c>
      <c r="BJ116" s="42">
        <v>276.88714090000002</v>
      </c>
      <c r="BK116" s="42">
        <v>139.2341012</v>
      </c>
    </row>
    <row r="117" spans="52:63">
      <c r="AZ117" s="42">
        <v>220</v>
      </c>
      <c r="BA117" s="42">
        <v>192.8947368</v>
      </c>
      <c r="BB117" s="42">
        <v>85.181250000000006</v>
      </c>
      <c r="BC117" s="42">
        <v>185.9</v>
      </c>
      <c r="BD117" s="42">
        <v>166.42857140000001</v>
      </c>
      <c r="BE117" s="42">
        <v>9.9914285710000001</v>
      </c>
      <c r="BF117" s="42">
        <v>253.65</v>
      </c>
      <c r="BG117" s="42">
        <v>697.33333330000005</v>
      </c>
      <c r="BH117" s="42">
        <v>69.817499999999995</v>
      </c>
      <c r="BI117" s="42">
        <v>230.5473082</v>
      </c>
      <c r="BJ117" s="42">
        <v>276.88714090000002</v>
      </c>
      <c r="BK117" s="42">
        <v>139.2341012</v>
      </c>
    </row>
    <row r="118" spans="52:63">
      <c r="AZ118" s="42">
        <v>221</v>
      </c>
      <c r="BA118" s="42">
        <v>192.8947368</v>
      </c>
      <c r="BB118" s="42">
        <v>85.181250000000006</v>
      </c>
      <c r="BC118" s="42">
        <v>185.9</v>
      </c>
      <c r="BD118" s="42">
        <v>166.42857140000001</v>
      </c>
      <c r="BE118" s="42">
        <v>9.9914285710000001</v>
      </c>
      <c r="BF118" s="42">
        <v>253.65</v>
      </c>
      <c r="BG118" s="42">
        <v>697.33333330000005</v>
      </c>
      <c r="BH118" s="42">
        <v>69.817499999999995</v>
      </c>
      <c r="BI118" s="42">
        <v>230.5473082</v>
      </c>
      <c r="BJ118" s="42">
        <v>276.88714090000002</v>
      </c>
      <c r="BK118" s="42">
        <v>139.2341012</v>
      </c>
    </row>
    <row r="119" spans="52:63">
      <c r="AZ119" s="42">
        <v>222</v>
      </c>
      <c r="BA119" s="42">
        <v>192.8947368</v>
      </c>
      <c r="BB119" s="42">
        <v>85.181250000000006</v>
      </c>
      <c r="BC119" s="42">
        <v>185.9</v>
      </c>
      <c r="BD119" s="42">
        <v>166.42857140000001</v>
      </c>
      <c r="BE119" s="42">
        <v>9.9914285710000001</v>
      </c>
      <c r="BF119" s="42">
        <v>253.65</v>
      </c>
      <c r="BG119" s="42">
        <v>697.33333330000005</v>
      </c>
      <c r="BH119" s="42">
        <v>69.817499999999995</v>
      </c>
      <c r="BI119" s="42">
        <v>230.5473082</v>
      </c>
      <c r="BJ119" s="42">
        <v>276.88714090000002</v>
      </c>
      <c r="BK119" s="42">
        <v>139.2341012</v>
      </c>
    </row>
    <row r="120" spans="52:63">
      <c r="AZ120" s="42">
        <v>223</v>
      </c>
      <c r="BA120" s="42">
        <v>192.8947368</v>
      </c>
      <c r="BB120" s="42">
        <v>85.181250000000006</v>
      </c>
      <c r="BC120" s="42">
        <v>185.9</v>
      </c>
      <c r="BD120" s="42">
        <v>166.42857140000001</v>
      </c>
      <c r="BE120" s="42">
        <v>9.9914285710000001</v>
      </c>
      <c r="BF120" s="42">
        <v>253.65</v>
      </c>
      <c r="BG120" s="42">
        <v>697.33333330000005</v>
      </c>
      <c r="BH120" s="42">
        <v>69.817499999999995</v>
      </c>
      <c r="BI120" s="42">
        <v>230.5473082</v>
      </c>
      <c r="BJ120" s="42">
        <v>276.88714090000002</v>
      </c>
      <c r="BK120" s="42">
        <v>139.2341012</v>
      </c>
    </row>
    <row r="121" spans="52:63">
      <c r="AZ121" s="42">
        <v>224</v>
      </c>
      <c r="BA121" s="42">
        <v>192.8947368</v>
      </c>
      <c r="BB121" s="42">
        <v>85.181250000000006</v>
      </c>
      <c r="BC121" s="42">
        <v>185.9</v>
      </c>
      <c r="BD121" s="42">
        <v>166.42857140000001</v>
      </c>
      <c r="BE121" s="42">
        <v>9.9914285710000001</v>
      </c>
      <c r="BF121" s="42">
        <v>253.65</v>
      </c>
      <c r="BG121" s="42">
        <v>697.33333330000005</v>
      </c>
      <c r="BH121" s="42">
        <v>69.817499999999995</v>
      </c>
      <c r="BI121" s="42">
        <v>230.5473082</v>
      </c>
      <c r="BJ121" s="42">
        <v>276.88714090000002</v>
      </c>
      <c r="BK121" s="42">
        <v>139.2341012</v>
      </c>
    </row>
    <row r="122" spans="52:63">
      <c r="AZ122" s="42">
        <v>225</v>
      </c>
      <c r="BA122" s="42">
        <v>192.8947368</v>
      </c>
      <c r="BB122" s="42">
        <v>85.181250000000006</v>
      </c>
      <c r="BC122" s="42">
        <v>185.9</v>
      </c>
      <c r="BD122" s="42">
        <v>166.42857140000001</v>
      </c>
      <c r="BE122" s="42">
        <v>9.9914285710000001</v>
      </c>
      <c r="BF122" s="42">
        <v>253.65</v>
      </c>
      <c r="BG122" s="42">
        <v>697.33333330000005</v>
      </c>
      <c r="BH122" s="42">
        <v>69.817499999999995</v>
      </c>
      <c r="BI122" s="42">
        <v>230.5473082</v>
      </c>
      <c r="BJ122" s="42">
        <v>276.88714090000002</v>
      </c>
      <c r="BK122" s="42">
        <v>139.2341012</v>
      </c>
    </row>
    <row r="123" spans="52:63">
      <c r="AZ123" s="42">
        <v>226</v>
      </c>
      <c r="BA123" s="42">
        <v>192.8947368</v>
      </c>
      <c r="BB123" s="42">
        <v>85.181250000000006</v>
      </c>
      <c r="BC123" s="42">
        <v>185.9</v>
      </c>
      <c r="BD123" s="42">
        <v>166.42857140000001</v>
      </c>
      <c r="BE123" s="42">
        <v>9.9914285710000001</v>
      </c>
      <c r="BF123" s="42">
        <v>253.65</v>
      </c>
      <c r="BG123" s="42">
        <v>697.33333330000005</v>
      </c>
      <c r="BH123" s="42">
        <v>69.817499999999995</v>
      </c>
      <c r="BI123" s="42">
        <v>230.5473082</v>
      </c>
      <c r="BJ123" s="42">
        <v>276.88714090000002</v>
      </c>
      <c r="BK123" s="42">
        <v>139.2341012</v>
      </c>
    </row>
    <row r="124" spans="52:63">
      <c r="AZ124" s="42">
        <v>227</v>
      </c>
      <c r="BA124" s="42">
        <v>192.8947368</v>
      </c>
      <c r="BB124" s="42">
        <v>85.181250000000006</v>
      </c>
      <c r="BC124" s="42">
        <v>185.9</v>
      </c>
      <c r="BD124" s="42">
        <v>166.42857140000001</v>
      </c>
      <c r="BE124" s="42">
        <v>9.9914285710000001</v>
      </c>
      <c r="BF124" s="42">
        <v>253.65</v>
      </c>
      <c r="BG124" s="42">
        <v>697.33333330000005</v>
      </c>
      <c r="BH124" s="42">
        <v>69.817499999999995</v>
      </c>
      <c r="BI124" s="42">
        <v>230.5473082</v>
      </c>
      <c r="BJ124" s="42">
        <v>276.88714090000002</v>
      </c>
      <c r="BK124" s="42">
        <v>139.2341012</v>
      </c>
    </row>
    <row r="125" spans="52:63">
      <c r="AZ125" s="42">
        <v>228</v>
      </c>
      <c r="BA125" s="42">
        <v>192.8947368</v>
      </c>
      <c r="BB125" s="42">
        <v>85.181250000000006</v>
      </c>
      <c r="BC125" s="42">
        <v>185.9</v>
      </c>
      <c r="BD125" s="42">
        <v>166.42857140000001</v>
      </c>
      <c r="BE125" s="42">
        <v>9.9914285710000001</v>
      </c>
      <c r="BF125" s="42">
        <v>253.65</v>
      </c>
      <c r="BG125" s="42">
        <v>697.33333330000005</v>
      </c>
      <c r="BH125" s="42">
        <v>69.817499999999995</v>
      </c>
      <c r="BI125" s="42">
        <v>230.5473082</v>
      </c>
      <c r="BJ125" s="42">
        <v>276.88714090000002</v>
      </c>
      <c r="BK125" s="42">
        <v>139.2341012</v>
      </c>
    </row>
    <row r="126" spans="52:63">
      <c r="AZ126" s="42">
        <v>229</v>
      </c>
      <c r="BA126" s="42">
        <v>192.8947368</v>
      </c>
      <c r="BB126" s="42">
        <v>85.181250000000006</v>
      </c>
      <c r="BC126" s="42">
        <v>185.9</v>
      </c>
      <c r="BD126" s="42">
        <v>166.42857140000001</v>
      </c>
      <c r="BE126" s="42">
        <v>9.9914285710000001</v>
      </c>
      <c r="BF126" s="42">
        <v>253.65</v>
      </c>
      <c r="BG126" s="42">
        <v>697.33333330000005</v>
      </c>
      <c r="BH126" s="42">
        <v>69.817499999999995</v>
      </c>
      <c r="BI126" s="42">
        <v>230.5473082</v>
      </c>
      <c r="BJ126" s="42">
        <v>276.88714090000002</v>
      </c>
      <c r="BK126" s="42">
        <v>139.2341012</v>
      </c>
    </row>
    <row r="127" spans="52:63">
      <c r="AZ127" s="42">
        <v>230</v>
      </c>
      <c r="BA127" s="42">
        <v>192.8947368</v>
      </c>
      <c r="BB127" s="42">
        <v>85.181250000000006</v>
      </c>
      <c r="BC127" s="42">
        <v>185.9</v>
      </c>
      <c r="BD127" s="42">
        <v>166.42857140000001</v>
      </c>
      <c r="BE127" s="42">
        <v>9.9914285710000001</v>
      </c>
      <c r="BF127" s="42">
        <v>253.65</v>
      </c>
      <c r="BG127" s="42">
        <v>697.33333330000005</v>
      </c>
      <c r="BH127" s="42">
        <v>69.817499999999995</v>
      </c>
      <c r="BI127" s="42">
        <v>230.5473082</v>
      </c>
      <c r="BJ127" s="42">
        <v>276.88714090000002</v>
      </c>
      <c r="BK127" s="42">
        <v>139.2341012</v>
      </c>
    </row>
    <row r="128" spans="52:63">
      <c r="AZ128" s="42">
        <v>231</v>
      </c>
      <c r="BA128" s="42">
        <v>192.8947368</v>
      </c>
      <c r="BB128" s="42">
        <v>85.181250000000006</v>
      </c>
      <c r="BC128" s="42">
        <v>185.9</v>
      </c>
      <c r="BD128" s="42">
        <v>166.42857140000001</v>
      </c>
      <c r="BE128" s="42">
        <v>9.9914285710000001</v>
      </c>
      <c r="BF128" s="42">
        <v>253.65</v>
      </c>
      <c r="BG128" s="42">
        <v>697.33333330000005</v>
      </c>
      <c r="BH128" s="42">
        <v>69.817499999999995</v>
      </c>
      <c r="BI128" s="42">
        <v>230.5473082</v>
      </c>
      <c r="BJ128" s="42">
        <v>276.88714090000002</v>
      </c>
      <c r="BK128" s="42">
        <v>139.2341012</v>
      </c>
    </row>
    <row r="129" spans="52:63">
      <c r="AZ129" s="42">
        <v>232</v>
      </c>
      <c r="BA129" s="42">
        <v>192.8947368</v>
      </c>
      <c r="BB129" s="42">
        <v>85.181250000000006</v>
      </c>
      <c r="BC129" s="42">
        <v>185.9</v>
      </c>
      <c r="BD129" s="42">
        <v>166.42857140000001</v>
      </c>
      <c r="BE129" s="42">
        <v>9.9914285710000001</v>
      </c>
      <c r="BF129" s="42">
        <v>253.65</v>
      </c>
      <c r="BG129" s="42">
        <v>697.33333330000005</v>
      </c>
      <c r="BH129" s="42">
        <v>69.817499999999995</v>
      </c>
      <c r="BI129" s="42">
        <v>230.5473082</v>
      </c>
      <c r="BJ129" s="42">
        <v>276.88714090000002</v>
      </c>
      <c r="BK129" s="42">
        <v>139.2341012</v>
      </c>
    </row>
    <row r="130" spans="52:63">
      <c r="AZ130" s="42">
        <v>244</v>
      </c>
      <c r="BA130" s="42">
        <v>190.2105263</v>
      </c>
      <c r="BB130" s="42">
        <v>84.068749999999994</v>
      </c>
      <c r="BC130" s="42">
        <v>183.95</v>
      </c>
      <c r="BD130" s="42">
        <v>164.2857143</v>
      </c>
      <c r="BE130" s="42">
        <v>9.7650000000000006</v>
      </c>
      <c r="BF130" s="42">
        <v>250</v>
      </c>
      <c r="BG130" s="42">
        <v>691.95238099999995</v>
      </c>
      <c r="BH130" s="42">
        <v>68.648750000000007</v>
      </c>
      <c r="BI130" s="42">
        <v>227.7552733</v>
      </c>
      <c r="BJ130" s="42">
        <v>267.11524700000001</v>
      </c>
      <c r="BK130" s="42">
        <v>138.05795079999999</v>
      </c>
    </row>
    <row r="131" spans="52:63">
      <c r="AZ131" s="42">
        <v>245</v>
      </c>
      <c r="BA131" s="42">
        <v>190.2105263</v>
      </c>
      <c r="BB131" s="42">
        <v>84.068749999999994</v>
      </c>
      <c r="BC131" s="42">
        <v>183.95</v>
      </c>
      <c r="BD131" s="42">
        <v>164.2857143</v>
      </c>
      <c r="BE131" s="42">
        <v>9.7650000000000006</v>
      </c>
      <c r="BF131" s="42">
        <v>250</v>
      </c>
      <c r="BG131" s="42">
        <v>691.95238099999995</v>
      </c>
      <c r="BH131" s="42">
        <v>68.648750000000007</v>
      </c>
      <c r="BI131" s="42">
        <v>227.7552733</v>
      </c>
      <c r="BJ131" s="42">
        <v>267.11524700000001</v>
      </c>
      <c r="BK131" s="42">
        <v>138.05795079999999</v>
      </c>
    </row>
    <row r="132" spans="52:63">
      <c r="AZ132" s="42">
        <v>246</v>
      </c>
      <c r="BA132" s="42">
        <v>190.2105263</v>
      </c>
      <c r="BB132" s="42">
        <v>84.068749999999994</v>
      </c>
      <c r="BC132" s="42">
        <v>183.95</v>
      </c>
      <c r="BD132" s="42">
        <v>164.2857143</v>
      </c>
      <c r="BE132" s="42">
        <v>9.7650000000000006</v>
      </c>
      <c r="BF132" s="42">
        <v>250</v>
      </c>
      <c r="BG132" s="42">
        <v>691.95238099999995</v>
      </c>
      <c r="BH132" s="42">
        <v>68.648750000000007</v>
      </c>
      <c r="BI132" s="42">
        <v>227.7552733</v>
      </c>
      <c r="BJ132" s="42">
        <v>267.11524700000001</v>
      </c>
      <c r="BK132" s="42">
        <v>138.05795079999999</v>
      </c>
    </row>
    <row r="133" spans="52:63">
      <c r="AZ133" s="42">
        <v>247</v>
      </c>
      <c r="BA133" s="42">
        <v>190.2105263</v>
      </c>
      <c r="BB133" s="42">
        <v>84.068749999999994</v>
      </c>
      <c r="BC133" s="42">
        <v>183.95</v>
      </c>
      <c r="BD133" s="42">
        <v>164.2857143</v>
      </c>
      <c r="BE133" s="42">
        <v>9.7650000000000006</v>
      </c>
      <c r="BF133" s="42">
        <v>250</v>
      </c>
      <c r="BG133" s="42">
        <v>691.95238099999995</v>
      </c>
      <c r="BH133" s="42">
        <v>68.648750000000007</v>
      </c>
      <c r="BI133" s="42">
        <v>227.7552733</v>
      </c>
      <c r="BJ133" s="42">
        <v>267.11524700000001</v>
      </c>
      <c r="BK133" s="42">
        <v>138.05795079999999</v>
      </c>
    </row>
    <row r="134" spans="52:63">
      <c r="AZ134" s="42">
        <v>248</v>
      </c>
      <c r="BA134" s="42">
        <v>190.2105263</v>
      </c>
      <c r="BB134" s="42">
        <v>84.068749999999994</v>
      </c>
      <c r="BC134" s="42">
        <v>183.95</v>
      </c>
      <c r="BD134" s="42">
        <v>164.2857143</v>
      </c>
      <c r="BE134" s="42">
        <v>9.7650000000000006</v>
      </c>
      <c r="BF134" s="42">
        <v>250</v>
      </c>
      <c r="BG134" s="42">
        <v>691.95238099999995</v>
      </c>
      <c r="BH134" s="42">
        <v>68.648750000000007</v>
      </c>
      <c r="BI134" s="42">
        <v>227.7552733</v>
      </c>
      <c r="BJ134" s="42">
        <v>267.11524700000001</v>
      </c>
      <c r="BK134" s="42">
        <v>138.05795079999999</v>
      </c>
    </row>
    <row r="135" spans="52:63">
      <c r="AZ135" s="42">
        <v>249</v>
      </c>
      <c r="BA135" s="42">
        <v>190.2105263</v>
      </c>
      <c r="BB135" s="42">
        <v>84.068749999999994</v>
      </c>
      <c r="BC135" s="42">
        <v>183.95</v>
      </c>
      <c r="BD135" s="42">
        <v>164.2857143</v>
      </c>
      <c r="BE135" s="42">
        <v>9.7650000000000006</v>
      </c>
      <c r="BF135" s="42">
        <v>250</v>
      </c>
      <c r="BG135" s="42">
        <v>691.95238099999995</v>
      </c>
      <c r="BH135" s="42">
        <v>68.648750000000007</v>
      </c>
      <c r="BI135" s="42">
        <v>227.7552733</v>
      </c>
      <c r="BJ135" s="42">
        <v>267.11524700000001</v>
      </c>
      <c r="BK135" s="42">
        <v>138.05795079999999</v>
      </c>
    </row>
    <row r="136" spans="52:63">
      <c r="AZ136" s="42">
        <v>250</v>
      </c>
      <c r="BA136" s="42">
        <v>190.2105263</v>
      </c>
      <c r="BB136" s="42">
        <v>84.068749999999994</v>
      </c>
      <c r="BC136" s="42">
        <v>183.95</v>
      </c>
      <c r="BD136" s="42">
        <v>164.2857143</v>
      </c>
      <c r="BE136" s="42">
        <v>9.7650000000000006</v>
      </c>
      <c r="BF136" s="42">
        <v>250</v>
      </c>
      <c r="BG136" s="42">
        <v>691.95238099999995</v>
      </c>
      <c r="BH136" s="42">
        <v>68.648750000000007</v>
      </c>
      <c r="BI136" s="42">
        <v>227.7552733</v>
      </c>
      <c r="BJ136" s="42">
        <v>267.11524700000001</v>
      </c>
      <c r="BK136" s="42">
        <v>138.05795079999999</v>
      </c>
    </row>
    <row r="137" spans="52:63">
      <c r="AZ137" s="42">
        <v>251</v>
      </c>
      <c r="BA137" s="42">
        <v>190.2105263</v>
      </c>
      <c r="BB137" s="42">
        <v>84.068749999999994</v>
      </c>
      <c r="BC137" s="42">
        <v>183.95</v>
      </c>
      <c r="BD137" s="42">
        <v>164.2857143</v>
      </c>
      <c r="BE137" s="42">
        <v>9.7650000000000006</v>
      </c>
      <c r="BF137" s="42">
        <v>250</v>
      </c>
      <c r="BG137" s="42">
        <v>691.95238099999995</v>
      </c>
      <c r="BH137" s="42">
        <v>68.648750000000007</v>
      </c>
      <c r="BI137" s="42">
        <v>227.7552733</v>
      </c>
      <c r="BJ137" s="42">
        <v>267.11524700000001</v>
      </c>
      <c r="BK137" s="42">
        <v>138.05795079999999</v>
      </c>
    </row>
    <row r="138" spans="52:63">
      <c r="AZ138" s="42">
        <v>252</v>
      </c>
      <c r="BA138" s="42">
        <v>190.2105263</v>
      </c>
      <c r="BB138" s="42">
        <v>84.068749999999994</v>
      </c>
      <c r="BC138" s="42">
        <v>183.95</v>
      </c>
      <c r="BD138" s="42">
        <v>164.2857143</v>
      </c>
      <c r="BE138" s="42">
        <v>9.7650000000000006</v>
      </c>
      <c r="BF138" s="42">
        <v>250</v>
      </c>
      <c r="BG138" s="42">
        <v>691.95238099999995</v>
      </c>
      <c r="BH138" s="42">
        <v>68.648750000000007</v>
      </c>
      <c r="BI138" s="42">
        <v>227.7552733</v>
      </c>
      <c r="BJ138" s="42">
        <v>267.11524700000001</v>
      </c>
      <c r="BK138" s="42">
        <v>138.05795079999999</v>
      </c>
    </row>
    <row r="139" spans="52:63">
      <c r="AZ139" s="42">
        <v>253</v>
      </c>
      <c r="BA139" s="42">
        <v>190.2105263</v>
      </c>
      <c r="BB139" s="42">
        <v>84.068749999999994</v>
      </c>
      <c r="BC139" s="42">
        <v>183.95</v>
      </c>
      <c r="BD139" s="42">
        <v>164.2857143</v>
      </c>
      <c r="BE139" s="42">
        <v>9.7650000000000006</v>
      </c>
      <c r="BF139" s="42">
        <v>250</v>
      </c>
      <c r="BG139" s="42">
        <v>691.95238099999995</v>
      </c>
      <c r="BH139" s="42">
        <v>68.648750000000007</v>
      </c>
      <c r="BI139" s="42">
        <v>227.7552733</v>
      </c>
      <c r="BJ139" s="42">
        <v>267.11524700000001</v>
      </c>
      <c r="BK139" s="42">
        <v>138.05795079999999</v>
      </c>
    </row>
    <row r="140" spans="52:63">
      <c r="AZ140" s="42">
        <v>254</v>
      </c>
      <c r="BA140" s="42">
        <v>190.2105263</v>
      </c>
      <c r="BB140" s="42">
        <v>84.068749999999994</v>
      </c>
      <c r="BC140" s="42">
        <v>183.95</v>
      </c>
      <c r="BD140" s="42">
        <v>164.2857143</v>
      </c>
      <c r="BE140" s="42">
        <v>9.7650000000000006</v>
      </c>
      <c r="BF140" s="42">
        <v>250</v>
      </c>
      <c r="BG140" s="42">
        <v>691.95238099999995</v>
      </c>
      <c r="BH140" s="42">
        <v>68.648750000000007</v>
      </c>
      <c r="BI140" s="42">
        <v>227.7552733</v>
      </c>
      <c r="BJ140" s="42">
        <v>267.11524700000001</v>
      </c>
      <c r="BK140" s="42">
        <v>138.05795079999999</v>
      </c>
    </row>
    <row r="141" spans="52:63">
      <c r="AZ141" s="42">
        <v>255</v>
      </c>
      <c r="BA141" s="42">
        <v>190.2105263</v>
      </c>
      <c r="BB141" s="42">
        <v>84.068749999999994</v>
      </c>
      <c r="BC141" s="42">
        <v>183.95</v>
      </c>
      <c r="BD141" s="42">
        <v>164.2857143</v>
      </c>
      <c r="BE141" s="42">
        <v>9.7650000000000006</v>
      </c>
      <c r="BF141" s="42">
        <v>250</v>
      </c>
      <c r="BG141" s="42">
        <v>691.95238099999995</v>
      </c>
      <c r="BH141" s="42">
        <v>68.648750000000007</v>
      </c>
      <c r="BI141" s="42">
        <v>227.7552733</v>
      </c>
      <c r="BJ141" s="42">
        <v>267.11524700000001</v>
      </c>
      <c r="BK141" s="42">
        <v>138.05795079999999</v>
      </c>
    </row>
    <row r="142" spans="52:63">
      <c r="AZ142" s="42">
        <v>256</v>
      </c>
      <c r="BA142" s="42">
        <v>190.2105263</v>
      </c>
      <c r="BB142" s="42">
        <v>84.068749999999994</v>
      </c>
      <c r="BC142" s="42">
        <v>183.95</v>
      </c>
      <c r="BD142" s="42">
        <v>164.2857143</v>
      </c>
      <c r="BE142" s="42">
        <v>9.7650000000000006</v>
      </c>
      <c r="BF142" s="42">
        <v>250</v>
      </c>
      <c r="BG142" s="42">
        <v>691.95238099999995</v>
      </c>
      <c r="BH142" s="42">
        <v>68.648750000000007</v>
      </c>
      <c r="BI142" s="42">
        <v>227.7552733</v>
      </c>
      <c r="BJ142" s="42">
        <v>267.11524700000001</v>
      </c>
      <c r="BK142" s="42">
        <v>138.05795079999999</v>
      </c>
    </row>
    <row r="143" spans="52:63">
      <c r="AZ143" s="42">
        <v>257</v>
      </c>
      <c r="BA143" s="42">
        <v>190.2105263</v>
      </c>
      <c r="BB143" s="42">
        <v>84.068749999999994</v>
      </c>
      <c r="BC143" s="42">
        <v>183.95</v>
      </c>
      <c r="BD143" s="42">
        <v>164.2857143</v>
      </c>
      <c r="BE143" s="42">
        <v>9.7650000000000006</v>
      </c>
      <c r="BF143" s="42">
        <v>250</v>
      </c>
      <c r="BG143" s="42">
        <v>691.95238099999995</v>
      </c>
      <c r="BH143" s="42">
        <v>68.648750000000007</v>
      </c>
      <c r="BI143" s="42">
        <v>227.7552733</v>
      </c>
      <c r="BJ143" s="42">
        <v>267.11524700000001</v>
      </c>
      <c r="BK143" s="42">
        <v>138.05795079999999</v>
      </c>
    </row>
    <row r="144" spans="52:63">
      <c r="AZ144" s="42">
        <v>258</v>
      </c>
      <c r="BA144" s="42">
        <v>190.2105263</v>
      </c>
      <c r="BB144" s="42">
        <v>84.068749999999994</v>
      </c>
      <c r="BC144" s="42">
        <v>183.95</v>
      </c>
      <c r="BD144" s="42">
        <v>164.2857143</v>
      </c>
      <c r="BE144" s="42">
        <v>9.7650000000000006</v>
      </c>
      <c r="BF144" s="42">
        <v>250</v>
      </c>
      <c r="BG144" s="42">
        <v>691.95238099999995</v>
      </c>
      <c r="BH144" s="42">
        <v>68.648750000000007</v>
      </c>
      <c r="BI144" s="42">
        <v>227.7552733</v>
      </c>
      <c r="BJ144" s="42">
        <v>267.11524700000001</v>
      </c>
      <c r="BK144" s="42">
        <v>138.05795079999999</v>
      </c>
    </row>
    <row r="145" spans="52:63">
      <c r="AZ145" s="42">
        <v>259</v>
      </c>
      <c r="BA145" s="42">
        <v>190.2105263</v>
      </c>
      <c r="BB145" s="42">
        <v>84.068749999999994</v>
      </c>
      <c r="BC145" s="42">
        <v>183.95</v>
      </c>
      <c r="BD145" s="42">
        <v>164.2857143</v>
      </c>
      <c r="BE145" s="42">
        <v>9.7650000000000006</v>
      </c>
      <c r="BF145" s="42">
        <v>250</v>
      </c>
      <c r="BG145" s="42">
        <v>691.95238099999995</v>
      </c>
      <c r="BH145" s="42">
        <v>68.648750000000007</v>
      </c>
      <c r="BI145" s="42">
        <v>227.7552733</v>
      </c>
      <c r="BJ145" s="42">
        <v>267.11524700000001</v>
      </c>
      <c r="BK145" s="42">
        <v>138.05795079999999</v>
      </c>
    </row>
    <row r="146" spans="52:63">
      <c r="AZ146" s="42">
        <v>260</v>
      </c>
      <c r="BA146" s="42">
        <v>190.2105263</v>
      </c>
      <c r="BB146" s="42">
        <v>84.068749999999994</v>
      </c>
      <c r="BC146" s="42">
        <v>183.95</v>
      </c>
      <c r="BD146" s="42">
        <v>164.2857143</v>
      </c>
      <c r="BE146" s="42">
        <v>9.7650000000000006</v>
      </c>
      <c r="BF146" s="42">
        <v>250</v>
      </c>
      <c r="BG146" s="42">
        <v>691.95238099999995</v>
      </c>
      <c r="BH146" s="42">
        <v>68.648750000000007</v>
      </c>
      <c r="BI146" s="42">
        <v>227.7552733</v>
      </c>
      <c r="BJ146" s="42">
        <v>267.11524700000001</v>
      </c>
      <c r="BK146" s="42">
        <v>138.05795079999999</v>
      </c>
    </row>
    <row r="147" spans="52:63">
      <c r="AZ147" s="42">
        <v>261</v>
      </c>
      <c r="BA147" s="42">
        <v>190.2105263</v>
      </c>
      <c r="BB147" s="42">
        <v>84.068749999999994</v>
      </c>
      <c r="BC147" s="42">
        <v>183.95</v>
      </c>
      <c r="BD147" s="42">
        <v>164.2857143</v>
      </c>
      <c r="BE147" s="42">
        <v>9.7650000000000006</v>
      </c>
      <c r="BF147" s="42">
        <v>250</v>
      </c>
      <c r="BG147" s="42">
        <v>691.95238099999995</v>
      </c>
      <c r="BH147" s="42">
        <v>68.648750000000007</v>
      </c>
      <c r="BI147" s="42">
        <v>227.7552733</v>
      </c>
      <c r="BJ147" s="42">
        <v>267.11524700000001</v>
      </c>
      <c r="BK147" s="42">
        <v>138.05795079999999</v>
      </c>
    </row>
    <row r="148" spans="52:63">
      <c r="AZ148" s="42">
        <v>262</v>
      </c>
      <c r="BA148" s="42">
        <v>190.2105263</v>
      </c>
      <c r="BB148" s="42">
        <v>84.068749999999994</v>
      </c>
      <c r="BC148" s="42">
        <v>183.95</v>
      </c>
      <c r="BD148" s="42">
        <v>164.2857143</v>
      </c>
      <c r="BE148" s="42">
        <v>9.7650000000000006</v>
      </c>
      <c r="BF148" s="42">
        <v>250</v>
      </c>
      <c r="BG148" s="42">
        <v>691.95238099999995</v>
      </c>
      <c r="BH148" s="42">
        <v>68.648750000000007</v>
      </c>
      <c r="BI148" s="42">
        <v>227.7552733</v>
      </c>
      <c r="BJ148" s="42">
        <v>267.11524700000001</v>
      </c>
      <c r="BK148" s="42">
        <v>138.05795079999999</v>
      </c>
    </row>
    <row r="149" spans="52:63">
      <c r="AZ149" s="42">
        <v>263</v>
      </c>
      <c r="BA149" s="42">
        <v>190.2105263</v>
      </c>
      <c r="BB149" s="42">
        <v>84.068749999999994</v>
      </c>
      <c r="BC149" s="42">
        <v>183.95</v>
      </c>
      <c r="BD149" s="42">
        <v>164.2857143</v>
      </c>
      <c r="BE149" s="42">
        <v>9.7650000000000006</v>
      </c>
      <c r="BF149" s="42">
        <v>250</v>
      </c>
      <c r="BG149" s="42">
        <v>691.95238099999995</v>
      </c>
      <c r="BH149" s="42">
        <v>68.648750000000007</v>
      </c>
      <c r="BI149" s="42">
        <v>227.7552733</v>
      </c>
      <c r="BJ149" s="42">
        <v>267.11524700000001</v>
      </c>
      <c r="BK149" s="42">
        <v>138.05795079999999</v>
      </c>
    </row>
    <row r="150" spans="52:63">
      <c r="AZ150" s="42">
        <v>264</v>
      </c>
      <c r="BA150" s="42">
        <v>190.2105263</v>
      </c>
      <c r="BB150" s="42">
        <v>84.068749999999994</v>
      </c>
      <c r="BC150" s="42">
        <v>183.95</v>
      </c>
      <c r="BD150" s="42">
        <v>164.2857143</v>
      </c>
      <c r="BE150" s="42">
        <v>9.7650000000000006</v>
      </c>
      <c r="BF150" s="42">
        <v>250</v>
      </c>
      <c r="BG150" s="42">
        <v>691.95238099999995</v>
      </c>
      <c r="BH150" s="42">
        <v>68.648750000000007</v>
      </c>
      <c r="BI150" s="42">
        <v>227.7552733</v>
      </c>
      <c r="BJ150" s="42">
        <v>267.11524700000001</v>
      </c>
      <c r="BK150" s="42">
        <v>138.05795079999999</v>
      </c>
    </row>
    <row r="151" spans="52:63">
      <c r="AZ151" s="42">
        <v>265</v>
      </c>
      <c r="BA151" s="42">
        <v>187.52631579999999</v>
      </c>
      <c r="BB151" s="42">
        <v>82.9</v>
      </c>
      <c r="BC151" s="42">
        <v>182.1</v>
      </c>
      <c r="BD151" s="42">
        <v>161.90476190000001</v>
      </c>
      <c r="BE151" s="42">
        <v>9.5678571429999995</v>
      </c>
      <c r="BF151" s="42">
        <v>246.55</v>
      </c>
      <c r="BG151" s="42">
        <v>688.14285710000001</v>
      </c>
      <c r="BH151" s="42">
        <v>67.430625000000006</v>
      </c>
      <c r="BI151" s="42">
        <v>228.04383240000001</v>
      </c>
      <c r="BJ151" s="42">
        <v>244.94772270000001</v>
      </c>
      <c r="BK151" s="42">
        <v>137.8631891</v>
      </c>
    </row>
    <row r="152" spans="52:63">
      <c r="AZ152" s="42">
        <v>266</v>
      </c>
      <c r="BA152" s="42">
        <v>187.52631579999999</v>
      </c>
      <c r="BB152" s="42">
        <v>82.9</v>
      </c>
      <c r="BC152" s="42">
        <v>182.1</v>
      </c>
      <c r="BD152" s="42">
        <v>161.90476190000001</v>
      </c>
      <c r="BE152" s="42">
        <v>9.5678571429999995</v>
      </c>
      <c r="BF152" s="42">
        <v>246.55</v>
      </c>
      <c r="BG152" s="42">
        <v>688.14285710000001</v>
      </c>
      <c r="BH152" s="42">
        <v>67.430625000000006</v>
      </c>
      <c r="BI152" s="42">
        <v>228.04383240000001</v>
      </c>
      <c r="BJ152" s="42">
        <v>244.94772270000001</v>
      </c>
      <c r="BK152" s="42">
        <v>137.8631891</v>
      </c>
    </row>
    <row r="153" spans="52:63">
      <c r="AZ153" s="42">
        <v>267</v>
      </c>
      <c r="BA153" s="42">
        <v>187.52631579999999</v>
      </c>
      <c r="BB153" s="42">
        <v>82.9</v>
      </c>
      <c r="BC153" s="42">
        <v>182.1</v>
      </c>
      <c r="BD153" s="42">
        <v>161.90476190000001</v>
      </c>
      <c r="BE153" s="42">
        <v>9.5678571429999995</v>
      </c>
      <c r="BF153" s="42">
        <v>246.55</v>
      </c>
      <c r="BG153" s="42">
        <v>688.14285710000001</v>
      </c>
      <c r="BH153" s="42">
        <v>67.430625000000006</v>
      </c>
      <c r="BI153" s="42">
        <v>228.04383240000001</v>
      </c>
      <c r="BJ153" s="42">
        <v>244.94772270000001</v>
      </c>
      <c r="BK153" s="42">
        <v>137.8631891</v>
      </c>
    </row>
    <row r="154" spans="52:63">
      <c r="AZ154" s="42">
        <v>268</v>
      </c>
      <c r="BA154" s="42">
        <v>187.52631579999999</v>
      </c>
      <c r="BB154" s="42">
        <v>82.9</v>
      </c>
      <c r="BC154" s="42">
        <v>182.1</v>
      </c>
      <c r="BD154" s="42">
        <v>161.90476190000001</v>
      </c>
      <c r="BE154" s="42">
        <v>9.5678571429999995</v>
      </c>
      <c r="BF154" s="42">
        <v>246.55</v>
      </c>
      <c r="BG154" s="42">
        <v>688.14285710000001</v>
      </c>
      <c r="BH154" s="42">
        <v>67.430625000000006</v>
      </c>
      <c r="BI154" s="42">
        <v>228.04383240000001</v>
      </c>
      <c r="BJ154" s="42">
        <v>244.94772270000001</v>
      </c>
      <c r="BK154" s="42">
        <v>137.8631891</v>
      </c>
    </row>
    <row r="155" spans="52:63">
      <c r="AZ155" s="42">
        <v>269</v>
      </c>
      <c r="BA155" s="42">
        <v>187.52631579999999</v>
      </c>
      <c r="BB155" s="42">
        <v>82.9</v>
      </c>
      <c r="BC155" s="42">
        <v>182.1</v>
      </c>
      <c r="BD155" s="42">
        <v>161.90476190000001</v>
      </c>
      <c r="BE155" s="42">
        <v>9.5678571429999995</v>
      </c>
      <c r="BF155" s="42">
        <v>246.55</v>
      </c>
      <c r="BG155" s="42">
        <v>688.14285710000001</v>
      </c>
      <c r="BH155" s="42">
        <v>67.430625000000006</v>
      </c>
      <c r="BI155" s="42">
        <v>228.04383240000001</v>
      </c>
      <c r="BJ155" s="42">
        <v>244.94772270000001</v>
      </c>
      <c r="BK155" s="42">
        <v>137.8631891</v>
      </c>
    </row>
    <row r="156" spans="52:63">
      <c r="AZ156" s="42">
        <v>270</v>
      </c>
      <c r="BA156" s="42">
        <v>187.52631579999999</v>
      </c>
      <c r="BB156" s="42">
        <v>82.9</v>
      </c>
      <c r="BC156" s="42">
        <v>182.1</v>
      </c>
      <c r="BD156" s="42">
        <v>161.90476190000001</v>
      </c>
      <c r="BE156" s="42">
        <v>9.5678571429999995</v>
      </c>
      <c r="BF156" s="42">
        <v>246.55</v>
      </c>
      <c r="BG156" s="42">
        <v>688.14285710000001</v>
      </c>
      <c r="BH156" s="42">
        <v>67.430625000000006</v>
      </c>
      <c r="BI156" s="42">
        <v>228.04383240000001</v>
      </c>
      <c r="BJ156" s="42">
        <v>244.94772270000001</v>
      </c>
      <c r="BK156" s="42">
        <v>137.8631891</v>
      </c>
    </row>
    <row r="157" spans="52:63">
      <c r="AZ157" s="42">
        <v>271</v>
      </c>
      <c r="BA157" s="42">
        <v>187.52631579999999</v>
      </c>
      <c r="BB157" s="42">
        <v>82.9</v>
      </c>
      <c r="BC157" s="42">
        <v>182.1</v>
      </c>
      <c r="BD157" s="42">
        <v>161.90476190000001</v>
      </c>
      <c r="BE157" s="42">
        <v>9.5678571429999995</v>
      </c>
      <c r="BF157" s="42">
        <v>246.55</v>
      </c>
      <c r="BG157" s="42">
        <v>688.14285710000001</v>
      </c>
      <c r="BH157" s="42">
        <v>67.430625000000006</v>
      </c>
      <c r="BI157" s="42">
        <v>228.04383240000001</v>
      </c>
      <c r="BJ157" s="42">
        <v>244.94772270000001</v>
      </c>
      <c r="BK157" s="42">
        <v>137.8631891</v>
      </c>
    </row>
    <row r="158" spans="52:63">
      <c r="AZ158" s="42">
        <v>272</v>
      </c>
      <c r="BA158" s="42">
        <v>187.52631579999999</v>
      </c>
      <c r="BB158" s="42">
        <v>82.9</v>
      </c>
      <c r="BC158" s="42">
        <v>182.1</v>
      </c>
      <c r="BD158" s="42">
        <v>161.90476190000001</v>
      </c>
      <c r="BE158" s="42">
        <v>9.5678571429999995</v>
      </c>
      <c r="BF158" s="42">
        <v>246.55</v>
      </c>
      <c r="BG158" s="42">
        <v>688.14285710000001</v>
      </c>
      <c r="BH158" s="42">
        <v>67.430625000000006</v>
      </c>
      <c r="BI158" s="42">
        <v>228.04383240000001</v>
      </c>
      <c r="BJ158" s="42">
        <v>244.94772270000001</v>
      </c>
      <c r="BK158" s="42">
        <v>137.8631891</v>
      </c>
    </row>
    <row r="159" spans="52:63">
      <c r="AZ159" s="42">
        <v>273</v>
      </c>
      <c r="BA159" s="42">
        <v>187.52631579999999</v>
      </c>
      <c r="BB159" s="42">
        <v>82.9</v>
      </c>
      <c r="BC159" s="42">
        <v>182.1</v>
      </c>
      <c r="BD159" s="42">
        <v>161.90476190000001</v>
      </c>
      <c r="BE159" s="42">
        <v>9.5678571429999995</v>
      </c>
      <c r="BF159" s="42">
        <v>246.55</v>
      </c>
      <c r="BG159" s="42">
        <v>688.14285710000001</v>
      </c>
      <c r="BH159" s="42">
        <v>67.430625000000006</v>
      </c>
      <c r="BI159" s="42">
        <v>228.04383240000001</v>
      </c>
      <c r="BJ159" s="42">
        <v>244.94772270000001</v>
      </c>
      <c r="BK159" s="42">
        <v>137.8631891</v>
      </c>
    </row>
    <row r="160" spans="52:63">
      <c r="AZ160" s="42">
        <v>274</v>
      </c>
      <c r="BA160" s="42">
        <v>187.52631579999999</v>
      </c>
      <c r="BB160" s="42">
        <v>82.9</v>
      </c>
      <c r="BC160" s="42">
        <v>182.1</v>
      </c>
      <c r="BD160" s="42">
        <v>161.90476190000001</v>
      </c>
      <c r="BE160" s="42">
        <v>9.5678571429999995</v>
      </c>
      <c r="BF160" s="42">
        <v>246.55</v>
      </c>
      <c r="BG160" s="42">
        <v>688.14285710000001</v>
      </c>
      <c r="BH160" s="42">
        <v>67.430625000000006</v>
      </c>
      <c r="BI160" s="42">
        <v>228.04383240000001</v>
      </c>
      <c r="BJ160" s="42">
        <v>244.94772270000001</v>
      </c>
      <c r="BK160" s="42">
        <v>137.8631891</v>
      </c>
    </row>
    <row r="161" spans="52:63">
      <c r="AZ161" s="42">
        <v>275</v>
      </c>
      <c r="BA161" s="42">
        <v>187.52631579999999</v>
      </c>
      <c r="BB161" s="42">
        <v>82.9</v>
      </c>
      <c r="BC161" s="42">
        <v>182.1</v>
      </c>
      <c r="BD161" s="42">
        <v>161.90476190000001</v>
      </c>
      <c r="BE161" s="42">
        <v>9.5678571429999995</v>
      </c>
      <c r="BF161" s="42">
        <v>246.55</v>
      </c>
      <c r="BG161" s="42">
        <v>688.14285710000001</v>
      </c>
      <c r="BH161" s="42">
        <v>67.430625000000006</v>
      </c>
      <c r="BI161" s="42">
        <v>228.04383240000001</v>
      </c>
      <c r="BJ161" s="42">
        <v>244.94772270000001</v>
      </c>
      <c r="BK161" s="42">
        <v>137.8631891</v>
      </c>
    </row>
    <row r="162" spans="52:63">
      <c r="AZ162" s="42">
        <v>276</v>
      </c>
      <c r="BA162" s="42">
        <v>187.52631579999999</v>
      </c>
      <c r="BB162" s="42">
        <v>82.9</v>
      </c>
      <c r="BC162" s="42">
        <v>182.1</v>
      </c>
      <c r="BD162" s="42">
        <v>161.90476190000001</v>
      </c>
      <c r="BE162" s="42">
        <v>9.5678571429999995</v>
      </c>
      <c r="BF162" s="42">
        <v>246.55</v>
      </c>
      <c r="BG162" s="42">
        <v>688.14285710000001</v>
      </c>
      <c r="BH162" s="42">
        <v>67.430625000000006</v>
      </c>
      <c r="BI162" s="42">
        <v>228.04383240000001</v>
      </c>
      <c r="BJ162" s="42">
        <v>244.94772270000001</v>
      </c>
      <c r="BK162" s="42">
        <v>137.8631891</v>
      </c>
    </row>
    <row r="163" spans="52:63">
      <c r="AZ163" s="42">
        <v>277</v>
      </c>
      <c r="BA163" s="42">
        <v>187.52631579999999</v>
      </c>
      <c r="BB163" s="42">
        <v>82.9</v>
      </c>
      <c r="BC163" s="42">
        <v>182.1</v>
      </c>
      <c r="BD163" s="42">
        <v>161.90476190000001</v>
      </c>
      <c r="BE163" s="42">
        <v>9.5678571429999995</v>
      </c>
      <c r="BF163" s="42">
        <v>246.55</v>
      </c>
      <c r="BG163" s="42">
        <v>688.14285710000001</v>
      </c>
      <c r="BH163" s="42">
        <v>67.430625000000006</v>
      </c>
      <c r="BI163" s="42">
        <v>228.04383240000001</v>
      </c>
      <c r="BJ163" s="42">
        <v>244.94772270000001</v>
      </c>
      <c r="BK163" s="42">
        <v>137.8631891</v>
      </c>
    </row>
    <row r="164" spans="52:63">
      <c r="AZ164" s="42">
        <v>278</v>
      </c>
      <c r="BA164" s="42">
        <v>187.52631579999999</v>
      </c>
      <c r="BB164" s="42">
        <v>82.9</v>
      </c>
      <c r="BC164" s="42">
        <v>182.1</v>
      </c>
      <c r="BD164" s="42">
        <v>161.90476190000001</v>
      </c>
      <c r="BE164" s="42">
        <v>9.5678571429999995</v>
      </c>
      <c r="BF164" s="42">
        <v>246.55</v>
      </c>
      <c r="BG164" s="42">
        <v>688.14285710000001</v>
      </c>
      <c r="BH164" s="42">
        <v>67.430625000000006</v>
      </c>
      <c r="BI164" s="42">
        <v>228.04383240000001</v>
      </c>
      <c r="BJ164" s="42">
        <v>244.94772270000001</v>
      </c>
      <c r="BK164" s="42">
        <v>137.8631891</v>
      </c>
    </row>
    <row r="165" spans="52:63">
      <c r="AZ165" s="42">
        <v>279</v>
      </c>
      <c r="BA165" s="42">
        <v>187.52631579999999</v>
      </c>
      <c r="BB165" s="42">
        <v>82.9</v>
      </c>
      <c r="BC165" s="42">
        <v>182.1</v>
      </c>
      <c r="BD165" s="42">
        <v>161.90476190000001</v>
      </c>
      <c r="BE165" s="42">
        <v>9.5678571429999995</v>
      </c>
      <c r="BF165" s="42">
        <v>246.55</v>
      </c>
      <c r="BG165" s="42">
        <v>688.14285710000001</v>
      </c>
      <c r="BH165" s="42">
        <v>67.430625000000006</v>
      </c>
      <c r="BI165" s="42">
        <v>228.04383240000001</v>
      </c>
      <c r="BJ165" s="42">
        <v>244.94772270000001</v>
      </c>
      <c r="BK165" s="42">
        <v>137.8631891</v>
      </c>
    </row>
    <row r="166" spans="52:63">
      <c r="AZ166" s="42">
        <v>280</v>
      </c>
      <c r="BA166" s="42">
        <v>187.52631579999999</v>
      </c>
      <c r="BB166" s="42">
        <v>82.9</v>
      </c>
      <c r="BC166" s="42">
        <v>182.1</v>
      </c>
      <c r="BD166" s="42">
        <v>161.90476190000001</v>
      </c>
      <c r="BE166" s="42">
        <v>9.5678571429999995</v>
      </c>
      <c r="BF166" s="42">
        <v>246.55</v>
      </c>
      <c r="BG166" s="42">
        <v>688.14285710000001</v>
      </c>
      <c r="BH166" s="42">
        <v>67.430625000000006</v>
      </c>
      <c r="BI166" s="42">
        <v>228.04383240000001</v>
      </c>
      <c r="BJ166" s="42">
        <v>244.94772270000001</v>
      </c>
      <c r="BK166" s="42">
        <v>137.8631891</v>
      </c>
    </row>
    <row r="167" spans="52:63">
      <c r="AZ167" s="42">
        <v>281</v>
      </c>
      <c r="BA167" s="42">
        <v>187.52631579999999</v>
      </c>
      <c r="BB167" s="42">
        <v>82.9</v>
      </c>
      <c r="BC167" s="42">
        <v>182.1</v>
      </c>
      <c r="BD167" s="42">
        <v>161.90476190000001</v>
      </c>
      <c r="BE167" s="42">
        <v>9.5678571429999995</v>
      </c>
      <c r="BF167" s="42">
        <v>246.55</v>
      </c>
      <c r="BG167" s="42">
        <v>688.14285710000001</v>
      </c>
      <c r="BH167" s="42">
        <v>67.430625000000006</v>
      </c>
      <c r="BI167" s="42">
        <v>228.04383240000001</v>
      </c>
      <c r="BJ167" s="42">
        <v>244.94772270000001</v>
      </c>
      <c r="BK167" s="42">
        <v>137.8631891</v>
      </c>
    </row>
    <row r="168" spans="52:63">
      <c r="AZ168" s="42">
        <v>282</v>
      </c>
      <c r="BA168" s="42">
        <v>187.52631579999999</v>
      </c>
      <c r="BB168" s="42">
        <v>82.9</v>
      </c>
      <c r="BC168" s="42">
        <v>182.1</v>
      </c>
      <c r="BD168" s="42">
        <v>161.90476190000001</v>
      </c>
      <c r="BE168" s="42">
        <v>9.5678571429999995</v>
      </c>
      <c r="BF168" s="42">
        <v>246.55</v>
      </c>
      <c r="BG168" s="42">
        <v>688.14285710000001</v>
      </c>
      <c r="BH168" s="42">
        <v>67.430625000000006</v>
      </c>
      <c r="BI168" s="42">
        <v>228.04383240000001</v>
      </c>
      <c r="BJ168" s="42">
        <v>244.94772270000001</v>
      </c>
      <c r="BK168" s="42">
        <v>137.8631891</v>
      </c>
    </row>
    <row r="169" spans="52:63">
      <c r="AZ169" s="42">
        <v>283</v>
      </c>
      <c r="BA169" s="42">
        <v>187.52631579999999</v>
      </c>
      <c r="BB169" s="42">
        <v>82.9</v>
      </c>
      <c r="BC169" s="42">
        <v>182.1</v>
      </c>
      <c r="BD169" s="42">
        <v>161.90476190000001</v>
      </c>
      <c r="BE169" s="42">
        <v>9.5678571429999995</v>
      </c>
      <c r="BF169" s="42">
        <v>246.55</v>
      </c>
      <c r="BG169" s="42">
        <v>688.14285710000001</v>
      </c>
      <c r="BH169" s="42">
        <v>67.430625000000006</v>
      </c>
      <c r="BI169" s="42">
        <v>228.04383240000001</v>
      </c>
      <c r="BJ169" s="42">
        <v>244.94772270000001</v>
      </c>
      <c r="BK169" s="42">
        <v>137.8631891</v>
      </c>
    </row>
    <row r="170" spans="52:63">
      <c r="AZ170" s="42">
        <v>284</v>
      </c>
      <c r="BA170" s="42">
        <v>187.52631579999999</v>
      </c>
      <c r="BB170" s="42">
        <v>82.9</v>
      </c>
      <c r="BC170" s="42">
        <v>182.1</v>
      </c>
      <c r="BD170" s="42">
        <v>161.90476190000001</v>
      </c>
      <c r="BE170" s="42">
        <v>9.5678571429999995</v>
      </c>
      <c r="BF170" s="42">
        <v>246.55</v>
      </c>
      <c r="BG170" s="42">
        <v>688.14285710000001</v>
      </c>
      <c r="BH170" s="42">
        <v>67.430625000000006</v>
      </c>
      <c r="BI170" s="42">
        <v>228.04383240000001</v>
      </c>
      <c r="BJ170" s="42">
        <v>244.94772270000001</v>
      </c>
      <c r="BK170" s="42">
        <v>137.8631891</v>
      </c>
    </row>
    <row r="171" spans="52:63">
      <c r="AZ171" s="42">
        <v>285</v>
      </c>
      <c r="BA171" s="42">
        <v>187.52631579999999</v>
      </c>
      <c r="BB171" s="42">
        <v>82.9</v>
      </c>
      <c r="BC171" s="42">
        <v>182.1</v>
      </c>
      <c r="BD171" s="42">
        <v>161.90476190000001</v>
      </c>
      <c r="BE171" s="42">
        <v>9.5678571429999995</v>
      </c>
      <c r="BF171" s="42">
        <v>246.55</v>
      </c>
      <c r="BG171" s="42">
        <v>688.14285710000001</v>
      </c>
      <c r="BH171" s="42">
        <v>67.430625000000006</v>
      </c>
      <c r="BI171" s="42">
        <v>228.04383240000001</v>
      </c>
      <c r="BJ171" s="42">
        <v>244.94772270000001</v>
      </c>
      <c r="BK171" s="42">
        <v>137.8631891</v>
      </c>
    </row>
    <row r="172" spans="52:63">
      <c r="AZ172" s="42">
        <v>286</v>
      </c>
      <c r="BA172" s="42">
        <v>187.52631579999999</v>
      </c>
      <c r="BB172" s="42">
        <v>82.9</v>
      </c>
      <c r="BC172" s="42">
        <v>182.1</v>
      </c>
      <c r="BD172" s="42">
        <v>161.90476190000001</v>
      </c>
      <c r="BE172" s="42">
        <v>9.5678571429999995</v>
      </c>
      <c r="BF172" s="42">
        <v>246.55</v>
      </c>
      <c r="BG172" s="42">
        <v>688.14285710000001</v>
      </c>
      <c r="BH172" s="42">
        <v>67.430625000000006</v>
      </c>
      <c r="BI172" s="42">
        <v>228.04383240000001</v>
      </c>
      <c r="BJ172" s="42">
        <v>244.94772270000001</v>
      </c>
      <c r="BK172" s="42">
        <v>137.8631891</v>
      </c>
    </row>
    <row r="173" spans="52:63">
      <c r="AZ173" s="42">
        <v>287</v>
      </c>
      <c r="BA173" s="42">
        <v>187.52631579999999</v>
      </c>
      <c r="BB173" s="42">
        <v>82.9</v>
      </c>
      <c r="BC173" s="42">
        <v>182.1</v>
      </c>
      <c r="BD173" s="42">
        <v>161.90476190000001</v>
      </c>
      <c r="BE173" s="42">
        <v>9.5678571429999995</v>
      </c>
      <c r="BF173" s="42">
        <v>246.55</v>
      </c>
      <c r="BG173" s="42">
        <v>688.14285710000001</v>
      </c>
      <c r="BH173" s="42">
        <v>67.430625000000006</v>
      </c>
      <c r="BI173" s="42">
        <v>228.04383240000001</v>
      </c>
      <c r="BJ173" s="42">
        <v>244.94772270000001</v>
      </c>
      <c r="BK173" s="42">
        <v>137.8631891</v>
      </c>
    </row>
    <row r="174" spans="52:63">
      <c r="AZ174" s="42">
        <v>288</v>
      </c>
      <c r="BA174" s="42">
        <v>187.52631579999999</v>
      </c>
      <c r="BB174" s="42">
        <v>82.9</v>
      </c>
      <c r="BC174" s="42">
        <v>182.1</v>
      </c>
      <c r="BD174" s="42">
        <v>161.90476190000001</v>
      </c>
      <c r="BE174" s="42">
        <v>9.5678571429999995</v>
      </c>
      <c r="BF174" s="42">
        <v>246.55</v>
      </c>
      <c r="BG174" s="42">
        <v>688.14285710000001</v>
      </c>
      <c r="BH174" s="42">
        <v>67.430625000000006</v>
      </c>
      <c r="BI174" s="42">
        <v>228.04383240000001</v>
      </c>
      <c r="BJ174" s="42">
        <v>244.94772270000001</v>
      </c>
      <c r="BK174" s="42">
        <v>137.8631891</v>
      </c>
    </row>
    <row r="175" spans="52:63">
      <c r="AZ175" s="42">
        <v>289</v>
      </c>
      <c r="BA175" s="42">
        <v>185.47368420000001</v>
      </c>
      <c r="BB175" s="42">
        <v>81.6875</v>
      </c>
      <c r="BC175" s="42">
        <v>180.55</v>
      </c>
      <c r="BD175" s="42">
        <v>160.09523809999999</v>
      </c>
      <c r="BE175" s="42">
        <v>9.334285714</v>
      </c>
      <c r="BF175" s="42">
        <v>243.05</v>
      </c>
      <c r="BG175" s="42">
        <v>684.76190480000002</v>
      </c>
      <c r="BH175" s="42">
        <v>66.342500000000001</v>
      </c>
      <c r="BI175" s="42">
        <v>224.97279610000001</v>
      </c>
      <c r="BJ175" s="42">
        <v>239.8095366</v>
      </c>
      <c r="BK175" s="42">
        <v>137.0230382</v>
      </c>
    </row>
    <row r="176" spans="52:63">
      <c r="AZ176" s="42">
        <v>290</v>
      </c>
      <c r="BA176" s="42">
        <v>185.47368420000001</v>
      </c>
      <c r="BB176" s="42">
        <v>81.6875</v>
      </c>
      <c r="BC176" s="42">
        <v>180.55</v>
      </c>
      <c r="BD176" s="42">
        <v>160.09523809999999</v>
      </c>
      <c r="BE176" s="42">
        <v>9.334285714</v>
      </c>
      <c r="BF176" s="42">
        <v>243.05</v>
      </c>
      <c r="BG176" s="42">
        <v>684.76190480000002</v>
      </c>
      <c r="BH176" s="42">
        <v>66.342500000000001</v>
      </c>
      <c r="BI176" s="42">
        <v>224.97279610000001</v>
      </c>
      <c r="BJ176" s="42">
        <v>239.8095366</v>
      </c>
      <c r="BK176" s="42">
        <v>137.0230382</v>
      </c>
    </row>
    <row r="177" spans="52:63">
      <c r="AZ177" s="42">
        <v>291</v>
      </c>
      <c r="BA177" s="42">
        <v>185.47368420000001</v>
      </c>
      <c r="BB177" s="42">
        <v>81.6875</v>
      </c>
      <c r="BC177" s="42">
        <v>180.55</v>
      </c>
      <c r="BD177" s="42">
        <v>160.09523809999999</v>
      </c>
      <c r="BE177" s="42">
        <v>9.334285714</v>
      </c>
      <c r="BF177" s="42">
        <v>243.05</v>
      </c>
      <c r="BG177" s="42">
        <v>684.76190480000002</v>
      </c>
      <c r="BH177" s="42">
        <v>66.342500000000001</v>
      </c>
      <c r="BI177" s="42">
        <v>224.97279610000001</v>
      </c>
      <c r="BJ177" s="42">
        <v>239.8095366</v>
      </c>
      <c r="BK177" s="42">
        <v>137.0230382</v>
      </c>
    </row>
    <row r="178" spans="52:63">
      <c r="AZ178" s="42">
        <v>292</v>
      </c>
      <c r="BA178" s="42">
        <v>185.47368420000001</v>
      </c>
      <c r="BB178" s="42">
        <v>81.6875</v>
      </c>
      <c r="BC178" s="42">
        <v>180.55</v>
      </c>
      <c r="BD178" s="42">
        <v>160.09523809999999</v>
      </c>
      <c r="BE178" s="42">
        <v>9.334285714</v>
      </c>
      <c r="BF178" s="42">
        <v>243.05</v>
      </c>
      <c r="BG178" s="42">
        <v>684.76190480000002</v>
      </c>
      <c r="BH178" s="42">
        <v>66.342500000000001</v>
      </c>
      <c r="BI178" s="42">
        <v>224.97279610000001</v>
      </c>
      <c r="BJ178" s="42">
        <v>239.8095366</v>
      </c>
      <c r="BK178" s="42">
        <v>137.0230382</v>
      </c>
    </row>
    <row r="179" spans="52:63">
      <c r="AZ179" s="42">
        <v>293</v>
      </c>
      <c r="BA179" s="42">
        <v>185.47368420000001</v>
      </c>
      <c r="BB179" s="42">
        <v>81.6875</v>
      </c>
      <c r="BC179" s="42">
        <v>180.55</v>
      </c>
      <c r="BD179" s="42">
        <v>160.09523809999999</v>
      </c>
      <c r="BE179" s="42">
        <v>9.334285714</v>
      </c>
      <c r="BF179" s="42">
        <v>243.05</v>
      </c>
      <c r="BG179" s="42">
        <v>684.76190480000002</v>
      </c>
      <c r="BH179" s="42">
        <v>66.342500000000001</v>
      </c>
      <c r="BI179" s="42">
        <v>224.97279610000001</v>
      </c>
      <c r="BJ179" s="42">
        <v>239.8095366</v>
      </c>
      <c r="BK179" s="42">
        <v>137.0230382</v>
      </c>
    </row>
    <row r="180" spans="52:63">
      <c r="AZ180" s="42">
        <v>294</v>
      </c>
      <c r="BA180" s="42">
        <v>185.47368420000001</v>
      </c>
      <c r="BB180" s="42">
        <v>81.6875</v>
      </c>
      <c r="BC180" s="42">
        <v>180.55</v>
      </c>
      <c r="BD180" s="42">
        <v>160.09523809999999</v>
      </c>
      <c r="BE180" s="42">
        <v>9.334285714</v>
      </c>
      <c r="BF180" s="42">
        <v>243.05</v>
      </c>
      <c r="BG180" s="42">
        <v>684.76190480000002</v>
      </c>
      <c r="BH180" s="42">
        <v>66.342500000000001</v>
      </c>
      <c r="BI180" s="42">
        <v>224.97279610000001</v>
      </c>
      <c r="BJ180" s="42">
        <v>239.8095366</v>
      </c>
      <c r="BK180" s="42">
        <v>137.0230382</v>
      </c>
    </row>
    <row r="181" spans="52:63">
      <c r="AZ181" s="42">
        <v>295</v>
      </c>
      <c r="BA181" s="42">
        <v>185.47368420000001</v>
      </c>
      <c r="BB181" s="42">
        <v>81.6875</v>
      </c>
      <c r="BC181" s="42">
        <v>180.55</v>
      </c>
      <c r="BD181" s="42">
        <v>160.09523809999999</v>
      </c>
      <c r="BE181" s="42">
        <v>9.334285714</v>
      </c>
      <c r="BF181" s="42">
        <v>243.05</v>
      </c>
      <c r="BG181" s="42">
        <v>684.76190480000002</v>
      </c>
      <c r="BH181" s="42">
        <v>66.342500000000001</v>
      </c>
      <c r="BI181" s="42">
        <v>224.97279610000001</v>
      </c>
      <c r="BJ181" s="42">
        <v>239.8095366</v>
      </c>
      <c r="BK181" s="42">
        <v>137.0230382</v>
      </c>
    </row>
    <row r="182" spans="52:63">
      <c r="AZ182" s="42">
        <v>296</v>
      </c>
      <c r="BA182" s="42">
        <v>185.47368420000001</v>
      </c>
      <c r="BB182" s="42">
        <v>81.6875</v>
      </c>
      <c r="BC182" s="42">
        <v>180.55</v>
      </c>
      <c r="BD182" s="42">
        <v>160.09523809999999</v>
      </c>
      <c r="BE182" s="42">
        <v>9.334285714</v>
      </c>
      <c r="BF182" s="42">
        <v>243.05</v>
      </c>
      <c r="BG182" s="42">
        <v>684.76190480000002</v>
      </c>
      <c r="BH182" s="42">
        <v>66.342500000000001</v>
      </c>
      <c r="BI182" s="42">
        <v>224.97279610000001</v>
      </c>
      <c r="BJ182" s="42">
        <v>239.8095366</v>
      </c>
      <c r="BK182" s="42">
        <v>137.0230382</v>
      </c>
    </row>
    <row r="183" spans="52:63">
      <c r="AZ183" s="42">
        <v>297</v>
      </c>
      <c r="BA183" s="42">
        <v>185.47368420000001</v>
      </c>
      <c r="BB183" s="42">
        <v>81.6875</v>
      </c>
      <c r="BC183" s="42">
        <v>180.55</v>
      </c>
      <c r="BD183" s="42">
        <v>160.09523809999999</v>
      </c>
      <c r="BE183" s="42">
        <v>9.334285714</v>
      </c>
      <c r="BF183" s="42">
        <v>243.05</v>
      </c>
      <c r="BG183" s="42">
        <v>684.76190480000002</v>
      </c>
      <c r="BH183" s="42">
        <v>66.342500000000001</v>
      </c>
      <c r="BI183" s="42">
        <v>224.97279610000001</v>
      </c>
      <c r="BJ183" s="42">
        <v>239.8095366</v>
      </c>
      <c r="BK183" s="42">
        <v>137.0230382</v>
      </c>
    </row>
    <row r="184" spans="52:63">
      <c r="AZ184" s="42">
        <v>298</v>
      </c>
      <c r="BA184" s="42">
        <v>185.47368420000001</v>
      </c>
      <c r="BB184" s="42">
        <v>81.6875</v>
      </c>
      <c r="BC184" s="42">
        <v>180.55</v>
      </c>
      <c r="BD184" s="42">
        <v>160.09523809999999</v>
      </c>
      <c r="BE184" s="42">
        <v>9.334285714</v>
      </c>
      <c r="BF184" s="42">
        <v>243.05</v>
      </c>
      <c r="BG184" s="42">
        <v>684.76190480000002</v>
      </c>
      <c r="BH184" s="42">
        <v>66.342500000000001</v>
      </c>
      <c r="BI184" s="42">
        <v>224.97279610000001</v>
      </c>
      <c r="BJ184" s="42">
        <v>239.8095366</v>
      </c>
      <c r="BK184" s="42">
        <v>137.0230382</v>
      </c>
    </row>
    <row r="185" spans="52:63">
      <c r="AZ185" s="42">
        <v>299</v>
      </c>
      <c r="BA185" s="42">
        <v>185.47368420000001</v>
      </c>
      <c r="BB185" s="42">
        <v>81.6875</v>
      </c>
      <c r="BC185" s="42">
        <v>180.55</v>
      </c>
      <c r="BD185" s="42">
        <v>160.09523809999999</v>
      </c>
      <c r="BE185" s="42">
        <v>9.334285714</v>
      </c>
      <c r="BF185" s="42">
        <v>243.05</v>
      </c>
      <c r="BG185" s="42">
        <v>684.76190480000002</v>
      </c>
      <c r="BH185" s="42">
        <v>66.342500000000001</v>
      </c>
      <c r="BI185" s="42">
        <v>224.97279610000001</v>
      </c>
      <c r="BJ185" s="42">
        <v>239.8095366</v>
      </c>
      <c r="BK185" s="42">
        <v>137.0230382</v>
      </c>
    </row>
    <row r="186" spans="52:63">
      <c r="AZ186" s="42">
        <v>300</v>
      </c>
      <c r="BA186" s="42">
        <v>185.47368420000001</v>
      </c>
      <c r="BB186" s="42">
        <v>81.6875</v>
      </c>
      <c r="BC186" s="42">
        <v>180.55</v>
      </c>
      <c r="BD186" s="42">
        <v>160.09523809999999</v>
      </c>
      <c r="BE186" s="42">
        <v>9.334285714</v>
      </c>
      <c r="BF186" s="42">
        <v>243.05</v>
      </c>
      <c r="BG186" s="42">
        <v>684.76190480000002</v>
      </c>
      <c r="BH186" s="42">
        <v>66.342500000000001</v>
      </c>
      <c r="BI186" s="42">
        <v>224.97279610000001</v>
      </c>
      <c r="BJ186" s="42">
        <v>239.8095366</v>
      </c>
      <c r="BK186" s="42">
        <v>137.0230382</v>
      </c>
    </row>
    <row r="187" spans="52:63">
      <c r="AZ187" s="42">
        <v>301</v>
      </c>
      <c r="BA187" s="42">
        <v>185.47368420000001</v>
      </c>
      <c r="BB187" s="42">
        <v>81.6875</v>
      </c>
      <c r="BC187" s="42">
        <v>180.55</v>
      </c>
      <c r="BD187" s="42">
        <v>160.09523809999999</v>
      </c>
      <c r="BE187" s="42">
        <v>9.334285714</v>
      </c>
      <c r="BF187" s="42">
        <v>243.05</v>
      </c>
      <c r="BG187" s="42">
        <v>684.76190480000002</v>
      </c>
      <c r="BH187" s="42">
        <v>66.342500000000001</v>
      </c>
      <c r="BI187" s="42">
        <v>224.97279610000001</v>
      </c>
      <c r="BJ187" s="42">
        <v>239.8095366</v>
      </c>
      <c r="BK187" s="42">
        <v>137.0230382</v>
      </c>
    </row>
    <row r="188" spans="52:63">
      <c r="AZ188" s="42">
        <v>302</v>
      </c>
      <c r="BA188" s="42">
        <v>185.47368420000001</v>
      </c>
      <c r="BB188" s="42">
        <v>81.6875</v>
      </c>
      <c r="BC188" s="42">
        <v>180.55</v>
      </c>
      <c r="BD188" s="42">
        <v>160.09523809999999</v>
      </c>
      <c r="BE188" s="42">
        <v>9.334285714</v>
      </c>
      <c r="BF188" s="42">
        <v>243.05</v>
      </c>
      <c r="BG188" s="42">
        <v>684.76190480000002</v>
      </c>
      <c r="BH188" s="42">
        <v>66.342500000000001</v>
      </c>
      <c r="BI188" s="42">
        <v>224.97279610000001</v>
      </c>
      <c r="BJ188" s="42">
        <v>239.8095366</v>
      </c>
      <c r="BK188" s="42">
        <v>137.0230382</v>
      </c>
    </row>
    <row r="189" spans="52:63">
      <c r="AZ189" s="42">
        <v>303</v>
      </c>
      <c r="BA189" s="42">
        <v>185.47368420000001</v>
      </c>
      <c r="BB189" s="42">
        <v>81.6875</v>
      </c>
      <c r="BC189" s="42">
        <v>180.55</v>
      </c>
      <c r="BD189" s="42">
        <v>160.09523809999999</v>
      </c>
      <c r="BE189" s="42">
        <v>9.334285714</v>
      </c>
      <c r="BF189" s="42">
        <v>243.05</v>
      </c>
      <c r="BG189" s="42">
        <v>684.76190480000002</v>
      </c>
      <c r="BH189" s="42">
        <v>66.342500000000001</v>
      </c>
      <c r="BI189" s="42">
        <v>224.97279610000001</v>
      </c>
      <c r="BJ189" s="42">
        <v>239.8095366</v>
      </c>
      <c r="BK189" s="42">
        <v>137.0230382</v>
      </c>
    </row>
    <row r="190" spans="52:63">
      <c r="AZ190" s="42">
        <v>304</v>
      </c>
      <c r="BA190" s="42">
        <v>185.47368420000001</v>
      </c>
      <c r="BB190" s="42">
        <v>81.6875</v>
      </c>
      <c r="BC190" s="42">
        <v>180.55</v>
      </c>
      <c r="BD190" s="42">
        <v>160.09523809999999</v>
      </c>
      <c r="BE190" s="42">
        <v>9.334285714</v>
      </c>
      <c r="BF190" s="42">
        <v>243.05</v>
      </c>
      <c r="BG190" s="42">
        <v>684.76190480000002</v>
      </c>
      <c r="BH190" s="42">
        <v>66.342500000000001</v>
      </c>
      <c r="BI190" s="42">
        <v>224.97279610000001</v>
      </c>
      <c r="BJ190" s="42">
        <v>239.8095366</v>
      </c>
      <c r="BK190" s="42">
        <v>137.0230382</v>
      </c>
    </row>
    <row r="191" spans="52:63">
      <c r="AZ191" s="42">
        <v>305</v>
      </c>
      <c r="BA191" s="42">
        <v>185.47368420000001</v>
      </c>
      <c r="BB191" s="42">
        <v>81.6875</v>
      </c>
      <c r="BC191" s="42">
        <v>180.55</v>
      </c>
      <c r="BD191" s="42">
        <v>160.09523809999999</v>
      </c>
      <c r="BE191" s="42">
        <v>9.334285714</v>
      </c>
      <c r="BF191" s="42">
        <v>243.05</v>
      </c>
      <c r="BG191" s="42">
        <v>684.76190480000002</v>
      </c>
      <c r="BH191" s="42">
        <v>66.342500000000001</v>
      </c>
      <c r="BI191" s="42">
        <v>224.97279610000001</v>
      </c>
      <c r="BJ191" s="42">
        <v>239.8095366</v>
      </c>
      <c r="BK191" s="42">
        <v>137.0230382</v>
      </c>
    </row>
    <row r="192" spans="52:63">
      <c r="AZ192" s="42">
        <v>306</v>
      </c>
      <c r="BA192" s="42">
        <v>185.47368420000001</v>
      </c>
      <c r="BB192" s="42">
        <v>81.6875</v>
      </c>
      <c r="BC192" s="42">
        <v>180.55</v>
      </c>
      <c r="BD192" s="42">
        <v>160.09523809999999</v>
      </c>
      <c r="BE192" s="42">
        <v>9.334285714</v>
      </c>
      <c r="BF192" s="42">
        <v>243.05</v>
      </c>
      <c r="BG192" s="42">
        <v>684.76190480000002</v>
      </c>
      <c r="BH192" s="42">
        <v>66.342500000000001</v>
      </c>
      <c r="BI192" s="42">
        <v>224.97279610000001</v>
      </c>
      <c r="BJ192" s="42">
        <v>239.8095366</v>
      </c>
      <c r="BK192" s="42">
        <v>137.0230382</v>
      </c>
    </row>
    <row r="193" spans="52:63">
      <c r="AZ193" s="42">
        <v>307</v>
      </c>
      <c r="BA193" s="42">
        <v>185.47368420000001</v>
      </c>
      <c r="BB193" s="42">
        <v>81.6875</v>
      </c>
      <c r="BC193" s="42">
        <v>180.55</v>
      </c>
      <c r="BD193" s="42">
        <v>160.09523809999999</v>
      </c>
      <c r="BE193" s="42">
        <v>9.334285714</v>
      </c>
      <c r="BF193" s="42">
        <v>243.05</v>
      </c>
      <c r="BG193" s="42">
        <v>684.76190480000002</v>
      </c>
      <c r="BH193" s="42">
        <v>66.342500000000001</v>
      </c>
      <c r="BI193" s="42">
        <v>224.97279610000001</v>
      </c>
      <c r="BJ193" s="42">
        <v>239.8095366</v>
      </c>
      <c r="BK193" s="42">
        <v>137.0230382</v>
      </c>
    </row>
    <row r="194" spans="52:63">
      <c r="AZ194" s="42">
        <v>308</v>
      </c>
      <c r="BA194" s="42">
        <v>185.47368420000001</v>
      </c>
      <c r="BB194" s="42">
        <v>81.6875</v>
      </c>
      <c r="BC194" s="42">
        <v>180.55</v>
      </c>
      <c r="BD194" s="42">
        <v>160.09523809999999</v>
      </c>
      <c r="BE194" s="42">
        <v>9.334285714</v>
      </c>
      <c r="BF194" s="42">
        <v>243.05</v>
      </c>
      <c r="BG194" s="42">
        <v>684.76190480000002</v>
      </c>
      <c r="BH194" s="42">
        <v>66.342500000000001</v>
      </c>
      <c r="BI194" s="42">
        <v>224.97279610000001</v>
      </c>
      <c r="BJ194" s="42">
        <v>239.8095366</v>
      </c>
      <c r="BK194" s="42">
        <v>137.0230382</v>
      </c>
    </row>
    <row r="195" spans="52:63">
      <c r="AZ195" s="42">
        <v>309</v>
      </c>
      <c r="BA195" s="42">
        <v>185.47368420000001</v>
      </c>
      <c r="BB195" s="42">
        <v>81.6875</v>
      </c>
      <c r="BC195" s="42">
        <v>180.55</v>
      </c>
      <c r="BD195" s="42">
        <v>160.09523809999999</v>
      </c>
      <c r="BE195" s="42">
        <v>9.334285714</v>
      </c>
      <c r="BF195" s="42">
        <v>243.05</v>
      </c>
      <c r="BG195" s="42">
        <v>684.76190480000002</v>
      </c>
      <c r="BH195" s="42">
        <v>66.342500000000001</v>
      </c>
      <c r="BI195" s="42">
        <v>224.97279610000001</v>
      </c>
      <c r="BJ195" s="42">
        <v>239.8095366</v>
      </c>
      <c r="BK195" s="42">
        <v>137.0230382</v>
      </c>
    </row>
    <row r="196" spans="52:63">
      <c r="AZ196" s="42">
        <v>310</v>
      </c>
      <c r="BA196" s="42">
        <v>185.47368420000001</v>
      </c>
      <c r="BB196" s="42">
        <v>81.6875</v>
      </c>
      <c r="BC196" s="42">
        <v>180.55</v>
      </c>
      <c r="BD196" s="42">
        <v>160.09523809999999</v>
      </c>
      <c r="BE196" s="42">
        <v>9.334285714</v>
      </c>
      <c r="BF196" s="42">
        <v>243.05</v>
      </c>
      <c r="BG196" s="42">
        <v>684.76190480000002</v>
      </c>
      <c r="BH196" s="42">
        <v>66.342500000000001</v>
      </c>
      <c r="BI196" s="42">
        <v>224.97279610000001</v>
      </c>
      <c r="BJ196" s="42">
        <v>239.8095366</v>
      </c>
      <c r="BK196" s="42">
        <v>137.0230382</v>
      </c>
    </row>
    <row r="197" spans="52:63">
      <c r="AZ197" s="42">
        <v>311</v>
      </c>
      <c r="BA197" s="42">
        <v>185.47368420000001</v>
      </c>
      <c r="BB197" s="42">
        <v>81.6875</v>
      </c>
      <c r="BC197" s="42">
        <v>180.55</v>
      </c>
      <c r="BD197" s="42">
        <v>160.09523809999999</v>
      </c>
      <c r="BE197" s="42">
        <v>9.334285714</v>
      </c>
      <c r="BF197" s="42">
        <v>243.05</v>
      </c>
      <c r="BG197" s="42">
        <v>684.76190480000002</v>
      </c>
      <c r="BH197" s="42">
        <v>66.342500000000001</v>
      </c>
      <c r="BI197" s="42">
        <v>224.97279610000001</v>
      </c>
      <c r="BJ197" s="42">
        <v>239.8095366</v>
      </c>
      <c r="BK197" s="42">
        <v>137.0230382</v>
      </c>
    </row>
    <row r="198" spans="52:63">
      <c r="AZ198" s="42">
        <v>312</v>
      </c>
      <c r="BA198" s="42">
        <v>185.47368420000001</v>
      </c>
      <c r="BB198" s="42">
        <v>81.6875</v>
      </c>
      <c r="BC198" s="42">
        <v>180.55</v>
      </c>
      <c r="BD198" s="42">
        <v>160.09523809999999</v>
      </c>
      <c r="BE198" s="42">
        <v>9.334285714</v>
      </c>
      <c r="BF198" s="42">
        <v>243.05</v>
      </c>
      <c r="BG198" s="42">
        <v>684.76190480000002</v>
      </c>
      <c r="BH198" s="42">
        <v>66.342500000000001</v>
      </c>
      <c r="BI198" s="42">
        <v>224.97279610000001</v>
      </c>
      <c r="BJ198" s="42">
        <v>239.8095366</v>
      </c>
      <c r="BK198" s="42">
        <v>137.0230382</v>
      </c>
    </row>
    <row r="199" spans="52:63">
      <c r="AZ199" s="42">
        <v>313</v>
      </c>
      <c r="BA199" s="42">
        <v>182.94736839999999</v>
      </c>
      <c r="BB199" s="42">
        <v>80.493750000000006</v>
      </c>
      <c r="BC199" s="42">
        <v>178.7</v>
      </c>
      <c r="BD199" s="42">
        <v>157.80952379999999</v>
      </c>
      <c r="BE199" s="42">
        <v>9.1335714289999999</v>
      </c>
      <c r="BF199" s="42">
        <v>238.9</v>
      </c>
      <c r="BG199" s="42">
        <v>678.90476190000004</v>
      </c>
      <c r="BH199" s="42">
        <v>65.220624999999998</v>
      </c>
      <c r="BI199" s="42">
        <v>221.09234960000001</v>
      </c>
      <c r="BJ199" s="42">
        <v>234.3939776</v>
      </c>
      <c r="BK199" s="42">
        <v>135.38529389999999</v>
      </c>
    </row>
    <row r="200" spans="52:63">
      <c r="AZ200" s="42">
        <v>314</v>
      </c>
      <c r="BA200" s="42">
        <v>182.94736839999999</v>
      </c>
      <c r="BB200" s="42">
        <v>80.493750000000006</v>
      </c>
      <c r="BC200" s="42">
        <v>178.7</v>
      </c>
      <c r="BD200" s="42">
        <v>157.80952379999999</v>
      </c>
      <c r="BE200" s="42">
        <v>9.1335714289999999</v>
      </c>
      <c r="BF200" s="42">
        <v>238.9</v>
      </c>
      <c r="BG200" s="42">
        <v>678.90476190000004</v>
      </c>
      <c r="BH200" s="42">
        <v>65.220624999999998</v>
      </c>
      <c r="BI200" s="42">
        <v>221.09234960000001</v>
      </c>
      <c r="BJ200" s="42">
        <v>234.3939776</v>
      </c>
      <c r="BK200" s="42">
        <v>135.38529389999999</v>
      </c>
    </row>
    <row r="201" spans="52:63">
      <c r="AZ201" s="42">
        <v>315</v>
      </c>
      <c r="BA201" s="42">
        <v>182.94736839999999</v>
      </c>
      <c r="BB201" s="42">
        <v>80.493750000000006</v>
      </c>
      <c r="BC201" s="42">
        <v>178.7</v>
      </c>
      <c r="BD201" s="42">
        <v>157.80952379999999</v>
      </c>
      <c r="BE201" s="42">
        <v>9.1335714289999999</v>
      </c>
      <c r="BF201" s="42">
        <v>238.9</v>
      </c>
      <c r="BG201" s="42">
        <v>678.90476190000004</v>
      </c>
      <c r="BH201" s="42">
        <v>65.220624999999998</v>
      </c>
      <c r="BI201" s="42">
        <v>221.09234960000001</v>
      </c>
      <c r="BJ201" s="42">
        <v>234.3939776</v>
      </c>
      <c r="BK201" s="42">
        <v>135.38529389999999</v>
      </c>
    </row>
    <row r="202" spans="52:63">
      <c r="AZ202" s="42">
        <v>316</v>
      </c>
      <c r="BA202" s="42">
        <v>182.94736839999999</v>
      </c>
      <c r="BB202" s="42">
        <v>80.493750000000006</v>
      </c>
      <c r="BC202" s="42">
        <v>178.7</v>
      </c>
      <c r="BD202" s="42">
        <v>157.80952379999999</v>
      </c>
      <c r="BE202" s="42">
        <v>9.1335714289999999</v>
      </c>
      <c r="BF202" s="42">
        <v>238.9</v>
      </c>
      <c r="BG202" s="42">
        <v>678.90476190000004</v>
      </c>
      <c r="BH202" s="42">
        <v>65.220624999999998</v>
      </c>
      <c r="BI202" s="42">
        <v>221.09234960000001</v>
      </c>
      <c r="BJ202" s="42">
        <v>234.3939776</v>
      </c>
      <c r="BK202" s="42">
        <v>135.38529389999999</v>
      </c>
    </row>
    <row r="203" spans="52:63">
      <c r="AZ203" s="42">
        <v>317</v>
      </c>
      <c r="BA203" s="42">
        <v>182.94736839999999</v>
      </c>
      <c r="BB203" s="42">
        <v>80.493750000000006</v>
      </c>
      <c r="BC203" s="42">
        <v>178.7</v>
      </c>
      <c r="BD203" s="42">
        <v>157.80952379999999</v>
      </c>
      <c r="BE203" s="42">
        <v>9.1335714289999999</v>
      </c>
      <c r="BF203" s="42">
        <v>238.9</v>
      </c>
      <c r="BG203" s="42">
        <v>678.90476190000004</v>
      </c>
      <c r="BH203" s="42">
        <v>65.220624999999998</v>
      </c>
      <c r="BI203" s="42">
        <v>221.09234960000001</v>
      </c>
      <c r="BJ203" s="42">
        <v>234.3939776</v>
      </c>
      <c r="BK203" s="42">
        <v>135.38529389999999</v>
      </c>
    </row>
    <row r="204" spans="52:63">
      <c r="AZ204" s="42">
        <v>318</v>
      </c>
      <c r="BA204" s="42">
        <v>182.94736839999999</v>
      </c>
      <c r="BB204" s="42">
        <v>80.493750000000006</v>
      </c>
      <c r="BC204" s="42">
        <v>178.7</v>
      </c>
      <c r="BD204" s="42">
        <v>157.80952379999999</v>
      </c>
      <c r="BE204" s="42">
        <v>9.1335714289999999</v>
      </c>
      <c r="BF204" s="42">
        <v>238.9</v>
      </c>
      <c r="BG204" s="42">
        <v>678.90476190000004</v>
      </c>
      <c r="BH204" s="42">
        <v>65.220624999999998</v>
      </c>
      <c r="BI204" s="42">
        <v>221.09234960000001</v>
      </c>
      <c r="BJ204" s="42">
        <v>234.3939776</v>
      </c>
      <c r="BK204" s="42">
        <v>135.38529389999999</v>
      </c>
    </row>
    <row r="205" spans="52:63">
      <c r="AZ205" s="42">
        <v>319</v>
      </c>
      <c r="BA205" s="42">
        <v>182.94736839999999</v>
      </c>
      <c r="BB205" s="42">
        <v>80.493750000000006</v>
      </c>
      <c r="BC205" s="42">
        <v>178.7</v>
      </c>
      <c r="BD205" s="42">
        <v>157.80952379999999</v>
      </c>
      <c r="BE205" s="42">
        <v>9.1335714289999999</v>
      </c>
      <c r="BF205" s="42">
        <v>238.9</v>
      </c>
      <c r="BG205" s="42">
        <v>678.90476190000004</v>
      </c>
      <c r="BH205" s="42">
        <v>65.220624999999998</v>
      </c>
      <c r="BI205" s="42">
        <v>221.09234960000001</v>
      </c>
      <c r="BJ205" s="42">
        <v>234.3939776</v>
      </c>
      <c r="BK205" s="42">
        <v>135.38529389999999</v>
      </c>
    </row>
    <row r="206" spans="52:63">
      <c r="AZ206" s="42">
        <v>320</v>
      </c>
      <c r="BA206" s="42">
        <v>182.94736839999999</v>
      </c>
      <c r="BB206" s="42">
        <v>80.493750000000006</v>
      </c>
      <c r="BC206" s="42">
        <v>178.7</v>
      </c>
      <c r="BD206" s="42">
        <v>157.80952379999999</v>
      </c>
      <c r="BE206" s="42">
        <v>9.1335714289999999</v>
      </c>
      <c r="BF206" s="42">
        <v>238.9</v>
      </c>
      <c r="BG206" s="42">
        <v>678.90476190000004</v>
      </c>
      <c r="BH206" s="42">
        <v>65.220624999999998</v>
      </c>
      <c r="BI206" s="42">
        <v>221.09234960000001</v>
      </c>
      <c r="BJ206" s="42">
        <v>234.3939776</v>
      </c>
      <c r="BK206" s="42">
        <v>135.38529389999999</v>
      </c>
    </row>
    <row r="207" spans="52:63">
      <c r="AZ207" s="42">
        <v>321</v>
      </c>
      <c r="BA207" s="42">
        <v>182.94736839999999</v>
      </c>
      <c r="BB207" s="42">
        <v>80.493750000000006</v>
      </c>
      <c r="BC207" s="42">
        <v>178.7</v>
      </c>
      <c r="BD207" s="42">
        <v>157.80952379999999</v>
      </c>
      <c r="BE207" s="42">
        <v>9.1335714289999999</v>
      </c>
      <c r="BF207" s="42">
        <v>238.9</v>
      </c>
      <c r="BG207" s="42">
        <v>678.90476190000004</v>
      </c>
      <c r="BH207" s="42">
        <v>65.220624999999998</v>
      </c>
      <c r="BI207" s="42">
        <v>221.09234960000001</v>
      </c>
      <c r="BJ207" s="42">
        <v>234.3939776</v>
      </c>
      <c r="BK207" s="42">
        <v>135.38529389999999</v>
      </c>
    </row>
    <row r="208" spans="52:63">
      <c r="AZ208" s="42">
        <v>322</v>
      </c>
      <c r="BA208" s="42">
        <v>182.94736839999999</v>
      </c>
      <c r="BB208" s="42">
        <v>80.493750000000006</v>
      </c>
      <c r="BC208" s="42">
        <v>178.7</v>
      </c>
      <c r="BD208" s="42">
        <v>157.80952379999999</v>
      </c>
      <c r="BE208" s="42">
        <v>9.1335714289999999</v>
      </c>
      <c r="BF208" s="42">
        <v>238.9</v>
      </c>
      <c r="BG208" s="42">
        <v>678.90476190000004</v>
      </c>
      <c r="BH208" s="42">
        <v>65.220624999999998</v>
      </c>
      <c r="BI208" s="42">
        <v>221.09234960000001</v>
      </c>
      <c r="BJ208" s="42">
        <v>234.3939776</v>
      </c>
      <c r="BK208" s="42">
        <v>135.38529389999999</v>
      </c>
    </row>
    <row r="209" spans="52:63">
      <c r="AZ209" s="42">
        <v>323</v>
      </c>
      <c r="BA209" s="42">
        <v>182.94736839999999</v>
      </c>
      <c r="BB209" s="42">
        <v>80.493750000000006</v>
      </c>
      <c r="BC209" s="42">
        <v>178.7</v>
      </c>
      <c r="BD209" s="42">
        <v>157.80952379999999</v>
      </c>
      <c r="BE209" s="42">
        <v>9.1335714289999999</v>
      </c>
      <c r="BF209" s="42">
        <v>238.9</v>
      </c>
      <c r="BG209" s="42">
        <v>678.90476190000004</v>
      </c>
      <c r="BH209" s="42">
        <v>65.220624999999998</v>
      </c>
      <c r="BI209" s="42">
        <v>221.09234960000001</v>
      </c>
      <c r="BJ209" s="42">
        <v>234.3939776</v>
      </c>
      <c r="BK209" s="42">
        <v>135.38529389999999</v>
      </c>
    </row>
    <row r="210" spans="52:63">
      <c r="AZ210" s="42">
        <v>324</v>
      </c>
      <c r="BA210" s="42">
        <v>182.94736839999999</v>
      </c>
      <c r="BB210" s="42">
        <v>80.493750000000006</v>
      </c>
      <c r="BC210" s="42">
        <v>178.7</v>
      </c>
      <c r="BD210" s="42">
        <v>157.80952379999999</v>
      </c>
      <c r="BE210" s="42">
        <v>9.1335714289999999</v>
      </c>
      <c r="BF210" s="42">
        <v>238.9</v>
      </c>
      <c r="BG210" s="42">
        <v>678.90476190000004</v>
      </c>
      <c r="BH210" s="42">
        <v>65.220624999999998</v>
      </c>
      <c r="BI210" s="42">
        <v>221.09234960000001</v>
      </c>
      <c r="BJ210" s="42">
        <v>234.3939776</v>
      </c>
      <c r="BK210" s="42">
        <v>135.38529389999999</v>
      </c>
    </row>
    <row r="211" spans="52:63">
      <c r="AZ211" s="42">
        <v>325</v>
      </c>
      <c r="BA211" s="42">
        <v>182.94736839999999</v>
      </c>
      <c r="BB211" s="42">
        <v>80.493750000000006</v>
      </c>
      <c r="BC211" s="42">
        <v>178.7</v>
      </c>
      <c r="BD211" s="42">
        <v>157.80952379999999</v>
      </c>
      <c r="BE211" s="42">
        <v>9.1335714289999999</v>
      </c>
      <c r="BF211" s="42">
        <v>238.9</v>
      </c>
      <c r="BG211" s="42">
        <v>678.90476190000004</v>
      </c>
      <c r="BH211" s="42">
        <v>65.220624999999998</v>
      </c>
      <c r="BI211" s="42">
        <v>221.09234960000001</v>
      </c>
      <c r="BJ211" s="42">
        <v>234.3939776</v>
      </c>
      <c r="BK211" s="42">
        <v>135.38529389999999</v>
      </c>
    </row>
    <row r="212" spans="52:63">
      <c r="AZ212" s="42">
        <v>326</v>
      </c>
      <c r="BA212" s="42">
        <v>182.94736839999999</v>
      </c>
      <c r="BB212" s="42">
        <v>80.493750000000006</v>
      </c>
      <c r="BC212" s="42">
        <v>178.7</v>
      </c>
      <c r="BD212" s="42">
        <v>157.80952379999999</v>
      </c>
      <c r="BE212" s="42">
        <v>9.1335714289999999</v>
      </c>
      <c r="BF212" s="42">
        <v>238.9</v>
      </c>
      <c r="BG212" s="42">
        <v>678.90476190000004</v>
      </c>
      <c r="BH212" s="42">
        <v>65.220624999999998</v>
      </c>
      <c r="BI212" s="42">
        <v>221.09234960000001</v>
      </c>
      <c r="BJ212" s="42">
        <v>234.3939776</v>
      </c>
      <c r="BK212" s="42">
        <v>135.38529389999999</v>
      </c>
    </row>
    <row r="213" spans="52:63">
      <c r="AZ213" s="42">
        <v>327</v>
      </c>
      <c r="BA213" s="42">
        <v>182.94736839999999</v>
      </c>
      <c r="BB213" s="42">
        <v>80.493750000000006</v>
      </c>
      <c r="BC213" s="42">
        <v>178.7</v>
      </c>
      <c r="BD213" s="42">
        <v>157.80952379999999</v>
      </c>
      <c r="BE213" s="42">
        <v>9.1335714289999999</v>
      </c>
      <c r="BF213" s="42">
        <v>238.9</v>
      </c>
      <c r="BG213" s="42">
        <v>678.90476190000004</v>
      </c>
      <c r="BH213" s="42">
        <v>65.220624999999998</v>
      </c>
      <c r="BI213" s="42">
        <v>221.09234960000001</v>
      </c>
      <c r="BJ213" s="42">
        <v>234.3939776</v>
      </c>
      <c r="BK213" s="42">
        <v>135.38529389999999</v>
      </c>
    </row>
    <row r="214" spans="52:63">
      <c r="AZ214" s="42">
        <v>328</v>
      </c>
      <c r="BA214" s="42">
        <v>182.94736839999999</v>
      </c>
      <c r="BB214" s="42">
        <v>80.493750000000006</v>
      </c>
      <c r="BC214" s="42">
        <v>178.7</v>
      </c>
      <c r="BD214" s="42">
        <v>157.80952379999999</v>
      </c>
      <c r="BE214" s="42">
        <v>9.1335714289999999</v>
      </c>
      <c r="BF214" s="42">
        <v>238.9</v>
      </c>
      <c r="BG214" s="42">
        <v>678.90476190000004</v>
      </c>
      <c r="BH214" s="42">
        <v>65.220624999999998</v>
      </c>
      <c r="BI214" s="42">
        <v>221.09234960000001</v>
      </c>
      <c r="BJ214" s="42">
        <v>234.3939776</v>
      </c>
      <c r="BK214" s="42">
        <v>135.38529389999999</v>
      </c>
    </row>
    <row r="215" spans="52:63">
      <c r="AZ215" s="42">
        <v>329</v>
      </c>
      <c r="BA215" s="42">
        <v>182.94736839999999</v>
      </c>
      <c r="BB215" s="42">
        <v>80.493750000000006</v>
      </c>
      <c r="BC215" s="42">
        <v>178.7</v>
      </c>
      <c r="BD215" s="42">
        <v>157.80952379999999</v>
      </c>
      <c r="BE215" s="42">
        <v>9.1335714289999999</v>
      </c>
      <c r="BF215" s="42">
        <v>238.9</v>
      </c>
      <c r="BG215" s="42">
        <v>678.90476190000004</v>
      </c>
      <c r="BH215" s="42">
        <v>65.220624999999998</v>
      </c>
      <c r="BI215" s="42">
        <v>221.09234960000001</v>
      </c>
      <c r="BJ215" s="42">
        <v>234.3939776</v>
      </c>
      <c r="BK215" s="42">
        <v>135.38529389999999</v>
      </c>
    </row>
    <row r="216" spans="52:63">
      <c r="AZ216" s="42">
        <v>330</v>
      </c>
      <c r="BA216" s="42">
        <v>182.94736839999999</v>
      </c>
      <c r="BB216" s="42">
        <v>80.493750000000006</v>
      </c>
      <c r="BC216" s="42">
        <v>178.7</v>
      </c>
      <c r="BD216" s="42">
        <v>157.80952379999999</v>
      </c>
      <c r="BE216" s="42">
        <v>9.1335714289999999</v>
      </c>
      <c r="BF216" s="42">
        <v>238.9</v>
      </c>
      <c r="BG216" s="42">
        <v>678.90476190000004</v>
      </c>
      <c r="BH216" s="42">
        <v>65.220624999999998</v>
      </c>
      <c r="BI216" s="42">
        <v>221.09234960000001</v>
      </c>
      <c r="BJ216" s="42">
        <v>234.3939776</v>
      </c>
      <c r="BK216" s="42">
        <v>135.38529389999999</v>
      </c>
    </row>
    <row r="217" spans="52:63">
      <c r="AZ217" s="42">
        <v>331</v>
      </c>
      <c r="BA217" s="42">
        <v>182.94736839999999</v>
      </c>
      <c r="BB217" s="42">
        <v>80.493750000000006</v>
      </c>
      <c r="BC217" s="42">
        <v>178.7</v>
      </c>
      <c r="BD217" s="42">
        <v>157.80952379999999</v>
      </c>
      <c r="BE217" s="42">
        <v>9.1335714289999999</v>
      </c>
      <c r="BF217" s="42">
        <v>238.9</v>
      </c>
      <c r="BG217" s="42">
        <v>678.90476190000004</v>
      </c>
      <c r="BH217" s="42">
        <v>65.220624999999998</v>
      </c>
      <c r="BI217" s="42">
        <v>221.09234960000001</v>
      </c>
      <c r="BJ217" s="42">
        <v>234.3939776</v>
      </c>
      <c r="BK217" s="42">
        <v>135.38529389999999</v>
      </c>
    </row>
    <row r="218" spans="52:63">
      <c r="AZ218" s="42">
        <v>332</v>
      </c>
      <c r="BA218" s="42">
        <v>182.94736839999999</v>
      </c>
      <c r="BB218" s="42">
        <v>80.493750000000006</v>
      </c>
      <c r="BC218" s="42">
        <v>178.7</v>
      </c>
      <c r="BD218" s="42">
        <v>157.80952379999999</v>
      </c>
      <c r="BE218" s="42">
        <v>9.1335714289999999</v>
      </c>
      <c r="BF218" s="42">
        <v>238.9</v>
      </c>
      <c r="BG218" s="42">
        <v>678.90476190000004</v>
      </c>
      <c r="BH218" s="42">
        <v>65.220624999999998</v>
      </c>
      <c r="BI218" s="42">
        <v>221.09234960000001</v>
      </c>
      <c r="BJ218" s="42">
        <v>234.3939776</v>
      </c>
      <c r="BK218" s="42">
        <v>135.38529389999999</v>
      </c>
    </row>
    <row r="219" spans="52:63">
      <c r="AZ219" s="42">
        <v>333</v>
      </c>
      <c r="BA219" s="42">
        <v>182.94736839999999</v>
      </c>
      <c r="BB219" s="42">
        <v>80.493750000000006</v>
      </c>
      <c r="BC219" s="42">
        <v>178.7</v>
      </c>
      <c r="BD219" s="42">
        <v>157.80952379999999</v>
      </c>
      <c r="BE219" s="42">
        <v>9.1335714289999999</v>
      </c>
      <c r="BF219" s="42">
        <v>238.9</v>
      </c>
      <c r="BG219" s="42">
        <v>678.90476190000004</v>
      </c>
      <c r="BH219" s="42">
        <v>65.220624999999998</v>
      </c>
      <c r="BI219" s="42">
        <v>221.09234960000001</v>
      </c>
      <c r="BJ219" s="42">
        <v>234.3939776</v>
      </c>
      <c r="BK219" s="42">
        <v>135.38529389999999</v>
      </c>
    </row>
    <row r="220" spans="52:63">
      <c r="AZ220" s="42">
        <v>334</v>
      </c>
      <c r="BA220" s="42">
        <v>182.94736839999999</v>
      </c>
      <c r="BB220" s="42">
        <v>80.493750000000006</v>
      </c>
      <c r="BC220" s="42">
        <v>178.7</v>
      </c>
      <c r="BD220" s="42">
        <v>157.80952379999999</v>
      </c>
      <c r="BE220" s="42">
        <v>9.1335714289999999</v>
      </c>
      <c r="BF220" s="42">
        <v>238.9</v>
      </c>
      <c r="BG220" s="42">
        <v>678.90476190000004</v>
      </c>
      <c r="BH220" s="42">
        <v>65.220624999999998</v>
      </c>
      <c r="BI220" s="42">
        <v>221.09234960000001</v>
      </c>
      <c r="BJ220" s="42">
        <v>234.3939776</v>
      </c>
      <c r="BK220" s="42">
        <v>135.38529389999999</v>
      </c>
    </row>
    <row r="221" spans="52:63">
      <c r="AZ221" s="42">
        <v>335</v>
      </c>
      <c r="BA221" s="42">
        <v>182.94736839999999</v>
      </c>
      <c r="BB221" s="42">
        <v>80.493750000000006</v>
      </c>
      <c r="BC221" s="42">
        <v>178.7</v>
      </c>
      <c r="BD221" s="42">
        <v>157.80952379999999</v>
      </c>
      <c r="BE221" s="42">
        <v>9.1335714289999999</v>
      </c>
      <c r="BF221" s="42">
        <v>238.9</v>
      </c>
      <c r="BG221" s="42">
        <v>678.90476190000004</v>
      </c>
      <c r="BH221" s="42">
        <v>65.220624999999998</v>
      </c>
      <c r="BI221" s="42">
        <v>221.09234960000001</v>
      </c>
      <c r="BJ221" s="42">
        <v>234.3939776</v>
      </c>
      <c r="BK221" s="42">
        <v>135.38529389999999</v>
      </c>
    </row>
    <row r="222" spans="52:63">
      <c r="AZ222" s="42">
        <v>336</v>
      </c>
      <c r="BA222" s="42">
        <v>182.94736839999999</v>
      </c>
      <c r="BB222" s="42">
        <v>80.493750000000006</v>
      </c>
      <c r="BC222" s="42">
        <v>178.7</v>
      </c>
      <c r="BD222" s="42">
        <v>157.80952379999999</v>
      </c>
      <c r="BE222" s="42">
        <v>9.1335714289999999</v>
      </c>
      <c r="BF222" s="42">
        <v>238.9</v>
      </c>
      <c r="BG222" s="42">
        <v>678.90476190000004</v>
      </c>
      <c r="BH222" s="42">
        <v>65.220624999999998</v>
      </c>
      <c r="BI222" s="42">
        <v>221.09234960000001</v>
      </c>
      <c r="BJ222" s="42">
        <v>234.3939776</v>
      </c>
      <c r="BK222" s="42">
        <v>135.38529389999999</v>
      </c>
    </row>
    <row r="223" spans="52:63">
      <c r="AZ223" s="42">
        <v>337</v>
      </c>
      <c r="BA223" s="42">
        <v>180.47368420000001</v>
      </c>
      <c r="BB223" s="42">
        <v>79.537499999999994</v>
      </c>
      <c r="BC223" s="42">
        <v>176.95</v>
      </c>
      <c r="BD223" s="42">
        <v>155.90476190000001</v>
      </c>
      <c r="BE223" s="42">
        <v>8.9328571429999997</v>
      </c>
      <c r="BF223" s="42">
        <v>235.35</v>
      </c>
      <c r="BG223" s="42">
        <v>673.23809519999998</v>
      </c>
      <c r="BH223" s="42">
        <v>64.238749999999996</v>
      </c>
      <c r="BI223" s="42">
        <v>220.27273629999999</v>
      </c>
      <c r="BJ223" s="42">
        <v>243.93467179999999</v>
      </c>
      <c r="BK223" s="42">
        <v>133.37508729999999</v>
      </c>
    </row>
    <row r="224" spans="52:63">
      <c r="AZ224" s="42">
        <v>338</v>
      </c>
      <c r="BA224" s="42">
        <v>180.47368420000001</v>
      </c>
      <c r="BB224" s="42">
        <v>79.537499999999994</v>
      </c>
      <c r="BC224" s="42">
        <v>176.95</v>
      </c>
      <c r="BD224" s="42">
        <v>155.90476190000001</v>
      </c>
      <c r="BE224" s="42">
        <v>8.9328571429999997</v>
      </c>
      <c r="BF224" s="42">
        <v>235.35</v>
      </c>
      <c r="BG224" s="42">
        <v>673.23809519999998</v>
      </c>
      <c r="BH224" s="42">
        <v>64.238749999999996</v>
      </c>
      <c r="BI224" s="42">
        <v>220.27273629999999</v>
      </c>
      <c r="BJ224" s="42">
        <v>243.93467179999999</v>
      </c>
      <c r="BK224" s="42">
        <v>133.37508729999999</v>
      </c>
    </row>
    <row r="225" spans="52:63">
      <c r="AZ225" s="42">
        <v>339</v>
      </c>
      <c r="BA225" s="42">
        <v>180.47368420000001</v>
      </c>
      <c r="BB225" s="42">
        <v>79.537499999999994</v>
      </c>
      <c r="BC225" s="42">
        <v>176.95</v>
      </c>
      <c r="BD225" s="42">
        <v>155.90476190000001</v>
      </c>
      <c r="BE225" s="42">
        <v>8.9328571429999997</v>
      </c>
      <c r="BF225" s="42">
        <v>235.35</v>
      </c>
      <c r="BG225" s="42">
        <v>673.23809519999998</v>
      </c>
      <c r="BH225" s="42">
        <v>64.238749999999996</v>
      </c>
      <c r="BI225" s="42">
        <v>220.27273629999999</v>
      </c>
      <c r="BJ225" s="42">
        <v>243.93467179999999</v>
      </c>
      <c r="BK225" s="42">
        <v>133.37508729999999</v>
      </c>
    </row>
    <row r="226" spans="52:63">
      <c r="AZ226" s="42">
        <v>340</v>
      </c>
      <c r="BA226" s="42">
        <v>180.47368420000001</v>
      </c>
      <c r="BB226" s="42">
        <v>79.537499999999994</v>
      </c>
      <c r="BC226" s="42">
        <v>176.95</v>
      </c>
      <c r="BD226" s="42">
        <v>155.90476190000001</v>
      </c>
      <c r="BE226" s="42">
        <v>8.9328571429999997</v>
      </c>
      <c r="BF226" s="42">
        <v>235.35</v>
      </c>
      <c r="BG226" s="42">
        <v>673.23809519999998</v>
      </c>
      <c r="BH226" s="42">
        <v>64.238749999999996</v>
      </c>
      <c r="BI226" s="42">
        <v>220.27273629999999</v>
      </c>
      <c r="BJ226" s="42">
        <v>243.93467179999999</v>
      </c>
      <c r="BK226" s="42">
        <v>133.37508729999999</v>
      </c>
    </row>
    <row r="227" spans="52:63">
      <c r="AZ227" s="42">
        <v>341</v>
      </c>
      <c r="BA227" s="42">
        <v>180.47368420000001</v>
      </c>
      <c r="BB227" s="42">
        <v>79.537499999999994</v>
      </c>
      <c r="BC227" s="42">
        <v>176.95</v>
      </c>
      <c r="BD227" s="42">
        <v>155.90476190000001</v>
      </c>
      <c r="BE227" s="42">
        <v>8.9328571429999997</v>
      </c>
      <c r="BF227" s="42">
        <v>235.35</v>
      </c>
      <c r="BG227" s="42">
        <v>673.23809519999998</v>
      </c>
      <c r="BH227" s="42">
        <v>64.238749999999996</v>
      </c>
      <c r="BI227" s="42">
        <v>220.27273629999999</v>
      </c>
      <c r="BJ227" s="42">
        <v>243.93467179999999</v>
      </c>
      <c r="BK227" s="42">
        <v>133.37508729999999</v>
      </c>
    </row>
    <row r="228" spans="52:63">
      <c r="AZ228" s="42">
        <v>342</v>
      </c>
      <c r="BA228" s="42">
        <v>180.47368420000001</v>
      </c>
      <c r="BB228" s="42">
        <v>79.537499999999994</v>
      </c>
      <c r="BC228" s="42">
        <v>176.95</v>
      </c>
      <c r="BD228" s="42">
        <v>155.90476190000001</v>
      </c>
      <c r="BE228" s="42">
        <v>8.9328571429999997</v>
      </c>
      <c r="BF228" s="42">
        <v>235.35</v>
      </c>
      <c r="BG228" s="42">
        <v>673.23809519999998</v>
      </c>
      <c r="BH228" s="42">
        <v>64.238749999999996</v>
      </c>
      <c r="BI228" s="42">
        <v>220.27273629999999</v>
      </c>
      <c r="BJ228" s="42">
        <v>243.93467179999999</v>
      </c>
      <c r="BK228" s="42">
        <v>133.37508729999999</v>
      </c>
    </row>
    <row r="229" spans="52:63">
      <c r="AZ229" s="42">
        <v>343</v>
      </c>
      <c r="BA229" s="42">
        <v>180.47368420000001</v>
      </c>
      <c r="BB229" s="42">
        <v>79.537499999999994</v>
      </c>
      <c r="BC229" s="42">
        <v>176.95</v>
      </c>
      <c r="BD229" s="42">
        <v>155.90476190000001</v>
      </c>
      <c r="BE229" s="42">
        <v>8.9328571429999997</v>
      </c>
      <c r="BF229" s="42">
        <v>235.35</v>
      </c>
      <c r="BG229" s="42">
        <v>673.23809519999998</v>
      </c>
      <c r="BH229" s="42">
        <v>64.238749999999996</v>
      </c>
      <c r="BI229" s="42">
        <v>220.27273629999999</v>
      </c>
      <c r="BJ229" s="42">
        <v>243.93467179999999</v>
      </c>
      <c r="BK229" s="42">
        <v>133.37508729999999</v>
      </c>
    </row>
    <row r="230" spans="52:63">
      <c r="AZ230" s="42">
        <v>344</v>
      </c>
      <c r="BA230" s="42">
        <v>180.47368420000001</v>
      </c>
      <c r="BB230" s="42">
        <v>79.537499999999994</v>
      </c>
      <c r="BC230" s="42">
        <v>176.95</v>
      </c>
      <c r="BD230" s="42">
        <v>155.90476190000001</v>
      </c>
      <c r="BE230" s="42">
        <v>8.9328571429999997</v>
      </c>
      <c r="BF230" s="42">
        <v>235.35</v>
      </c>
      <c r="BG230" s="42">
        <v>673.23809519999998</v>
      </c>
      <c r="BH230" s="42">
        <v>64.238749999999996</v>
      </c>
      <c r="BI230" s="42">
        <v>220.27273629999999</v>
      </c>
      <c r="BJ230" s="42">
        <v>243.93467179999999</v>
      </c>
      <c r="BK230" s="42">
        <v>133.37508729999999</v>
      </c>
    </row>
    <row r="231" spans="52:63">
      <c r="AZ231" s="42">
        <v>345</v>
      </c>
      <c r="BA231" s="42">
        <v>180.47368420000001</v>
      </c>
      <c r="BB231" s="42">
        <v>79.537499999999994</v>
      </c>
      <c r="BC231" s="42">
        <v>176.95</v>
      </c>
      <c r="BD231" s="42">
        <v>155.90476190000001</v>
      </c>
      <c r="BE231" s="42">
        <v>8.9328571429999997</v>
      </c>
      <c r="BF231" s="42">
        <v>235.35</v>
      </c>
      <c r="BG231" s="42">
        <v>673.23809519999998</v>
      </c>
      <c r="BH231" s="42">
        <v>64.238749999999996</v>
      </c>
      <c r="BI231" s="42">
        <v>220.27273629999999</v>
      </c>
      <c r="BJ231" s="42">
        <v>243.93467179999999</v>
      </c>
      <c r="BK231" s="42">
        <v>133.37508729999999</v>
      </c>
    </row>
    <row r="232" spans="52:63">
      <c r="AZ232" s="42">
        <v>346</v>
      </c>
      <c r="BA232" s="42">
        <v>180.47368420000001</v>
      </c>
      <c r="BB232" s="42">
        <v>79.537499999999994</v>
      </c>
      <c r="BC232" s="42">
        <v>176.95</v>
      </c>
      <c r="BD232" s="42">
        <v>155.90476190000001</v>
      </c>
      <c r="BE232" s="42">
        <v>8.9328571429999997</v>
      </c>
      <c r="BF232" s="42">
        <v>235.35</v>
      </c>
      <c r="BG232" s="42">
        <v>673.23809519999998</v>
      </c>
      <c r="BH232" s="42">
        <v>64.238749999999996</v>
      </c>
      <c r="BI232" s="42">
        <v>220.27273629999999</v>
      </c>
      <c r="BJ232" s="42">
        <v>243.93467179999999</v>
      </c>
      <c r="BK232" s="42">
        <v>133.37508729999999</v>
      </c>
    </row>
    <row r="233" spans="52:63">
      <c r="AZ233" s="42">
        <v>347</v>
      </c>
      <c r="BA233" s="42">
        <v>180.47368420000001</v>
      </c>
      <c r="BB233" s="42">
        <v>79.537499999999994</v>
      </c>
      <c r="BC233" s="42">
        <v>176.95</v>
      </c>
      <c r="BD233" s="42">
        <v>155.90476190000001</v>
      </c>
      <c r="BE233" s="42">
        <v>8.9328571429999997</v>
      </c>
      <c r="BF233" s="42">
        <v>235.35</v>
      </c>
      <c r="BG233" s="42">
        <v>673.23809519999998</v>
      </c>
      <c r="BH233" s="42">
        <v>64.238749999999996</v>
      </c>
      <c r="BI233" s="42">
        <v>220.27273629999999</v>
      </c>
      <c r="BJ233" s="42">
        <v>243.93467179999999</v>
      </c>
      <c r="BK233" s="42">
        <v>133.37508729999999</v>
      </c>
    </row>
    <row r="234" spans="52:63">
      <c r="AZ234" s="42">
        <v>348</v>
      </c>
      <c r="BA234" s="42">
        <v>180.47368420000001</v>
      </c>
      <c r="BB234" s="42">
        <v>79.537499999999994</v>
      </c>
      <c r="BC234" s="42">
        <v>176.95</v>
      </c>
      <c r="BD234" s="42">
        <v>155.90476190000001</v>
      </c>
      <c r="BE234" s="42">
        <v>8.9328571429999997</v>
      </c>
      <c r="BF234" s="42">
        <v>235.35</v>
      </c>
      <c r="BG234" s="42">
        <v>673.23809519999998</v>
      </c>
      <c r="BH234" s="42">
        <v>64.238749999999996</v>
      </c>
      <c r="BI234" s="42">
        <v>220.27273629999999</v>
      </c>
      <c r="BJ234" s="42">
        <v>243.93467179999999</v>
      </c>
      <c r="BK234" s="42">
        <v>133.37508729999999</v>
      </c>
    </row>
    <row r="235" spans="52:63">
      <c r="AZ235" s="42">
        <v>349</v>
      </c>
      <c r="BA235" s="42">
        <v>180.47368420000001</v>
      </c>
      <c r="BB235" s="42">
        <v>79.537499999999994</v>
      </c>
      <c r="BC235" s="42">
        <v>176.95</v>
      </c>
      <c r="BD235" s="42">
        <v>155.90476190000001</v>
      </c>
      <c r="BE235" s="42">
        <v>8.9328571429999997</v>
      </c>
      <c r="BF235" s="42">
        <v>235.35</v>
      </c>
      <c r="BG235" s="42">
        <v>673.23809519999998</v>
      </c>
      <c r="BH235" s="42">
        <v>64.238749999999996</v>
      </c>
      <c r="BI235" s="42">
        <v>220.27273629999999</v>
      </c>
      <c r="BJ235" s="42">
        <v>243.93467179999999</v>
      </c>
      <c r="BK235" s="42">
        <v>133.37508729999999</v>
      </c>
    </row>
    <row r="236" spans="52:63">
      <c r="AZ236" s="42">
        <v>350</v>
      </c>
      <c r="BA236" s="42">
        <v>180.47368420000001</v>
      </c>
      <c r="BB236" s="42">
        <v>79.537499999999994</v>
      </c>
      <c r="BC236" s="42">
        <v>176.95</v>
      </c>
      <c r="BD236" s="42">
        <v>155.90476190000001</v>
      </c>
      <c r="BE236" s="42">
        <v>8.9328571429999997</v>
      </c>
      <c r="BF236" s="42">
        <v>235.35</v>
      </c>
      <c r="BG236" s="42">
        <v>673.23809519999998</v>
      </c>
      <c r="BH236" s="42">
        <v>64.238749999999996</v>
      </c>
      <c r="BI236" s="42">
        <v>220.27273629999999</v>
      </c>
      <c r="BJ236" s="42">
        <v>243.93467179999999</v>
      </c>
      <c r="BK236" s="42">
        <v>133.37508729999999</v>
      </c>
    </row>
    <row r="237" spans="52:63">
      <c r="AZ237" s="42">
        <v>351</v>
      </c>
      <c r="BA237" s="42">
        <v>180.47368420000001</v>
      </c>
      <c r="BB237" s="42">
        <v>79.537499999999994</v>
      </c>
      <c r="BC237" s="42">
        <v>176.95</v>
      </c>
      <c r="BD237" s="42">
        <v>155.90476190000001</v>
      </c>
      <c r="BE237" s="42">
        <v>8.9328571429999997</v>
      </c>
      <c r="BF237" s="42">
        <v>235.35</v>
      </c>
      <c r="BG237" s="42">
        <v>673.23809519999998</v>
      </c>
      <c r="BH237" s="42">
        <v>64.238749999999996</v>
      </c>
      <c r="BI237" s="42">
        <v>220.27273629999999</v>
      </c>
      <c r="BJ237" s="42">
        <v>243.93467179999999</v>
      </c>
      <c r="BK237" s="42">
        <v>133.37508729999999</v>
      </c>
    </row>
    <row r="238" spans="52:63">
      <c r="AZ238" s="42">
        <v>352</v>
      </c>
      <c r="BA238" s="42">
        <v>180.47368420000001</v>
      </c>
      <c r="BB238" s="42">
        <v>79.537499999999994</v>
      </c>
      <c r="BC238" s="42">
        <v>176.95</v>
      </c>
      <c r="BD238" s="42">
        <v>155.90476190000001</v>
      </c>
      <c r="BE238" s="42">
        <v>8.9328571429999997</v>
      </c>
      <c r="BF238" s="42">
        <v>235.35</v>
      </c>
      <c r="BG238" s="42">
        <v>673.23809519999998</v>
      </c>
      <c r="BH238" s="42">
        <v>64.238749999999996</v>
      </c>
      <c r="BI238" s="42">
        <v>220.27273629999999</v>
      </c>
      <c r="BJ238" s="42">
        <v>243.93467179999999</v>
      </c>
      <c r="BK238" s="42">
        <v>133.37508729999999</v>
      </c>
    </row>
    <row r="239" spans="52:63">
      <c r="AZ239" s="42">
        <v>353</v>
      </c>
      <c r="BA239" s="42">
        <v>180.47368420000001</v>
      </c>
      <c r="BB239" s="42">
        <v>79.537499999999994</v>
      </c>
      <c r="BC239" s="42">
        <v>176.95</v>
      </c>
      <c r="BD239" s="42">
        <v>155.90476190000001</v>
      </c>
      <c r="BE239" s="42">
        <v>8.9328571429999997</v>
      </c>
      <c r="BF239" s="42">
        <v>235.35</v>
      </c>
      <c r="BG239" s="42">
        <v>673.23809519999998</v>
      </c>
      <c r="BH239" s="42">
        <v>64.238749999999996</v>
      </c>
      <c r="BI239" s="42">
        <v>220.27273629999999</v>
      </c>
      <c r="BJ239" s="42">
        <v>243.93467179999999</v>
      </c>
      <c r="BK239" s="42">
        <v>133.37508729999999</v>
      </c>
    </row>
    <row r="240" spans="52:63">
      <c r="AZ240" s="42">
        <v>354</v>
      </c>
      <c r="BA240" s="42">
        <v>180.47368420000001</v>
      </c>
      <c r="BB240" s="42">
        <v>79.537499999999994</v>
      </c>
      <c r="BC240" s="42">
        <v>176.95</v>
      </c>
      <c r="BD240" s="42">
        <v>155.90476190000001</v>
      </c>
      <c r="BE240" s="42">
        <v>8.9328571429999997</v>
      </c>
      <c r="BF240" s="42">
        <v>235.35</v>
      </c>
      <c r="BG240" s="42">
        <v>673.23809519999998</v>
      </c>
      <c r="BH240" s="42">
        <v>64.238749999999996</v>
      </c>
      <c r="BI240" s="42">
        <v>220.27273629999999</v>
      </c>
      <c r="BJ240" s="42">
        <v>243.93467179999999</v>
      </c>
      <c r="BK240" s="42">
        <v>133.37508729999999</v>
      </c>
    </row>
    <row r="241" spans="52:63">
      <c r="AZ241" s="42">
        <v>355</v>
      </c>
      <c r="BA241" s="42">
        <v>180.47368420000001</v>
      </c>
      <c r="BB241" s="42">
        <v>79.537499999999994</v>
      </c>
      <c r="BC241" s="42">
        <v>176.95</v>
      </c>
      <c r="BD241" s="42">
        <v>155.90476190000001</v>
      </c>
      <c r="BE241" s="42">
        <v>8.9328571429999997</v>
      </c>
      <c r="BF241" s="42">
        <v>235.35</v>
      </c>
      <c r="BG241" s="42">
        <v>673.23809519999998</v>
      </c>
      <c r="BH241" s="42">
        <v>64.238749999999996</v>
      </c>
      <c r="BI241" s="42">
        <v>220.27273629999999</v>
      </c>
      <c r="BJ241" s="42">
        <v>243.93467179999999</v>
      </c>
      <c r="BK241" s="42">
        <v>133.37508729999999</v>
      </c>
    </row>
    <row r="242" spans="52:63">
      <c r="AZ242" s="42">
        <v>356</v>
      </c>
      <c r="BA242" s="42">
        <v>180.47368420000001</v>
      </c>
      <c r="BB242" s="42">
        <v>79.537499999999994</v>
      </c>
      <c r="BC242" s="42">
        <v>176.95</v>
      </c>
      <c r="BD242" s="42">
        <v>155.90476190000001</v>
      </c>
      <c r="BE242" s="42">
        <v>8.9328571429999997</v>
      </c>
      <c r="BF242" s="42">
        <v>235.35</v>
      </c>
      <c r="BG242" s="42">
        <v>673.23809519999998</v>
      </c>
      <c r="BH242" s="42">
        <v>64.238749999999996</v>
      </c>
      <c r="BI242" s="42">
        <v>220.27273629999999</v>
      </c>
      <c r="BJ242" s="42">
        <v>243.93467179999999</v>
      </c>
      <c r="BK242" s="42">
        <v>133.37508729999999</v>
      </c>
    </row>
    <row r="243" spans="52:63">
      <c r="AZ243" s="42">
        <v>357</v>
      </c>
      <c r="BA243" s="42">
        <v>180.47368420000001</v>
      </c>
      <c r="BB243" s="42">
        <v>79.537499999999994</v>
      </c>
      <c r="BC243" s="42">
        <v>176.95</v>
      </c>
      <c r="BD243" s="42">
        <v>155.90476190000001</v>
      </c>
      <c r="BE243" s="42">
        <v>8.9328571429999997</v>
      </c>
      <c r="BF243" s="42">
        <v>235.35</v>
      </c>
      <c r="BG243" s="42">
        <v>673.23809519999998</v>
      </c>
      <c r="BH243" s="42">
        <v>64.238749999999996</v>
      </c>
      <c r="BI243" s="42">
        <v>220.27273629999999</v>
      </c>
      <c r="BJ243" s="42">
        <v>243.93467179999999</v>
      </c>
      <c r="BK243" s="42">
        <v>133.37508729999999</v>
      </c>
    </row>
    <row r="244" spans="52:63">
      <c r="AZ244" s="42">
        <v>358</v>
      </c>
      <c r="BA244" s="42">
        <v>180.47368420000001</v>
      </c>
      <c r="BB244" s="42">
        <v>79.537499999999994</v>
      </c>
      <c r="BC244" s="42">
        <v>176.95</v>
      </c>
      <c r="BD244" s="42">
        <v>155.90476190000001</v>
      </c>
      <c r="BE244" s="42">
        <v>8.9328571429999997</v>
      </c>
      <c r="BF244" s="42">
        <v>235.35</v>
      </c>
      <c r="BG244" s="42">
        <v>673.23809519999998</v>
      </c>
      <c r="BH244" s="42">
        <v>64.238749999999996</v>
      </c>
      <c r="BI244" s="42">
        <v>220.27273629999999</v>
      </c>
      <c r="BJ244" s="42">
        <v>243.93467179999999</v>
      </c>
      <c r="BK244" s="42">
        <v>133.37508729999999</v>
      </c>
    </row>
    <row r="245" spans="52:63">
      <c r="AZ245" s="42">
        <v>359</v>
      </c>
      <c r="BA245" s="42">
        <v>180.47368420000001</v>
      </c>
      <c r="BB245" s="42">
        <v>79.537499999999994</v>
      </c>
      <c r="BC245" s="42">
        <v>176.95</v>
      </c>
      <c r="BD245" s="42">
        <v>155.90476190000001</v>
      </c>
      <c r="BE245" s="42">
        <v>8.9328571429999997</v>
      </c>
      <c r="BF245" s="42">
        <v>235.35</v>
      </c>
      <c r="BG245" s="42">
        <v>673.23809519999998</v>
      </c>
      <c r="BH245" s="42">
        <v>64.238749999999996</v>
      </c>
      <c r="BI245" s="42">
        <v>220.27273629999999</v>
      </c>
      <c r="BJ245" s="42">
        <v>243.93467179999999</v>
      </c>
      <c r="BK245" s="42">
        <v>133.37508729999999</v>
      </c>
    </row>
    <row r="246" spans="52:63">
      <c r="AZ246" s="42">
        <v>360</v>
      </c>
      <c r="BA246" s="42">
        <v>180.47368420000001</v>
      </c>
      <c r="BB246" s="42">
        <v>79.537499999999994</v>
      </c>
      <c r="BC246" s="42">
        <v>176.95</v>
      </c>
      <c r="BD246" s="42">
        <v>155.90476190000001</v>
      </c>
      <c r="BE246" s="42">
        <v>8.9328571429999997</v>
      </c>
      <c r="BF246" s="42">
        <v>235.35</v>
      </c>
      <c r="BG246" s="42">
        <v>673.23809519999998</v>
      </c>
      <c r="BH246" s="42">
        <v>64.238749999999996</v>
      </c>
      <c r="BI246" s="42">
        <v>220.27273629999999</v>
      </c>
      <c r="BJ246" s="42">
        <v>243.93467179999999</v>
      </c>
      <c r="BK246" s="42">
        <v>133.37508729999999</v>
      </c>
    </row>
    <row r="247" spans="52:63">
      <c r="AZ247" s="42">
        <v>361</v>
      </c>
      <c r="BA247" s="42">
        <v>177.84210529999999</v>
      </c>
      <c r="BB247" s="42">
        <v>77.7</v>
      </c>
      <c r="BC247" s="42">
        <v>175</v>
      </c>
      <c r="BD247" s="42">
        <v>153.85714290000001</v>
      </c>
      <c r="BE247" s="42">
        <v>8.7264285709999996</v>
      </c>
      <c r="BF247" s="42">
        <v>232.6</v>
      </c>
      <c r="BG247" s="42">
        <v>670.61904760000004</v>
      </c>
      <c r="BH247" s="42">
        <v>63.206874999999997</v>
      </c>
      <c r="BI247" s="42">
        <v>220.73622119999999</v>
      </c>
      <c r="BJ247" s="42">
        <v>257.92471119999999</v>
      </c>
      <c r="BK247" s="42">
        <v>133.38048459999999</v>
      </c>
    </row>
    <row r="248" spans="52:63">
      <c r="AZ248" s="42">
        <v>362</v>
      </c>
      <c r="BA248" s="42">
        <v>177.84210529999999</v>
      </c>
      <c r="BB248" s="42">
        <v>77.7</v>
      </c>
      <c r="BC248" s="42">
        <v>175</v>
      </c>
      <c r="BD248" s="42">
        <v>153.85714290000001</v>
      </c>
      <c r="BE248" s="42">
        <v>8.7264285709999996</v>
      </c>
      <c r="BF248" s="42">
        <v>232.6</v>
      </c>
      <c r="BG248" s="42">
        <v>670.61904760000004</v>
      </c>
      <c r="BH248" s="42">
        <v>63.206874999999997</v>
      </c>
      <c r="BI248" s="42">
        <v>220.73622119999999</v>
      </c>
      <c r="BJ248" s="42">
        <v>257.92471119999999</v>
      </c>
      <c r="BK248" s="42">
        <v>133.38048459999999</v>
      </c>
    </row>
    <row r="249" spans="52:63">
      <c r="AZ249" s="42">
        <v>363</v>
      </c>
      <c r="BA249" s="42">
        <v>177.84210529999999</v>
      </c>
      <c r="BB249" s="42">
        <v>77.7</v>
      </c>
      <c r="BC249" s="42">
        <v>175</v>
      </c>
      <c r="BD249" s="42">
        <v>153.85714290000001</v>
      </c>
      <c r="BE249" s="42">
        <v>8.7264285709999996</v>
      </c>
      <c r="BF249" s="42">
        <v>232.6</v>
      </c>
      <c r="BG249" s="42">
        <v>670.61904760000004</v>
      </c>
      <c r="BH249" s="42">
        <v>63.206874999999997</v>
      </c>
      <c r="BI249" s="42">
        <v>220.73622119999999</v>
      </c>
      <c r="BJ249" s="42">
        <v>257.92471119999999</v>
      </c>
      <c r="BK249" s="42">
        <v>133.38048459999999</v>
      </c>
    </row>
    <row r="250" spans="52:63">
      <c r="AZ250" s="42">
        <v>364</v>
      </c>
      <c r="BA250" s="42">
        <v>177.84210529999999</v>
      </c>
      <c r="BB250" s="42">
        <v>77.7</v>
      </c>
      <c r="BC250" s="42">
        <v>175</v>
      </c>
      <c r="BD250" s="42">
        <v>153.85714290000001</v>
      </c>
      <c r="BE250" s="42">
        <v>8.7264285709999996</v>
      </c>
      <c r="BF250" s="42">
        <v>232.6</v>
      </c>
      <c r="BG250" s="42">
        <v>670.61904760000004</v>
      </c>
      <c r="BH250" s="42">
        <v>63.206874999999997</v>
      </c>
      <c r="BI250" s="42">
        <v>220.73622119999999</v>
      </c>
      <c r="BJ250" s="42">
        <v>257.92471119999999</v>
      </c>
      <c r="BK250" s="42">
        <v>133.38048459999999</v>
      </c>
    </row>
    <row r="251" spans="52:63">
      <c r="AZ251" s="42">
        <v>365</v>
      </c>
      <c r="BA251" s="42">
        <v>177.84210529999999</v>
      </c>
      <c r="BB251" s="42">
        <v>77.7</v>
      </c>
      <c r="BC251" s="42">
        <v>175</v>
      </c>
      <c r="BD251" s="42">
        <v>153.85714290000001</v>
      </c>
      <c r="BE251" s="42">
        <v>8.7264285709999996</v>
      </c>
      <c r="BF251" s="42">
        <v>232.6</v>
      </c>
      <c r="BG251" s="42">
        <v>670.61904760000004</v>
      </c>
      <c r="BH251" s="42">
        <v>63.206874999999997</v>
      </c>
      <c r="BI251" s="42">
        <v>220.73622119999999</v>
      </c>
      <c r="BJ251" s="42">
        <v>257.92471119999999</v>
      </c>
      <c r="BK251" s="42">
        <v>133.38048459999999</v>
      </c>
    </row>
    <row r="252" spans="52:63">
      <c r="AZ252" s="42">
        <v>366</v>
      </c>
      <c r="BA252" s="42">
        <v>177.84210529999999</v>
      </c>
      <c r="BB252" s="42">
        <v>77.7</v>
      </c>
      <c r="BC252" s="42">
        <v>175</v>
      </c>
      <c r="BD252" s="42">
        <v>153.85714290000001</v>
      </c>
      <c r="BE252" s="42">
        <v>8.7264285709999996</v>
      </c>
      <c r="BF252" s="42">
        <v>232.6</v>
      </c>
      <c r="BG252" s="42">
        <v>670.61904760000004</v>
      </c>
      <c r="BH252" s="42">
        <v>63.206874999999997</v>
      </c>
      <c r="BI252" s="42">
        <v>220.73622119999999</v>
      </c>
      <c r="BJ252" s="42">
        <v>257.92471119999999</v>
      </c>
      <c r="BK252" s="42">
        <v>133.38048459999999</v>
      </c>
    </row>
    <row r="253" spans="52:63">
      <c r="AZ253" s="42">
        <v>367</v>
      </c>
      <c r="BA253" s="42">
        <v>177.84210529999999</v>
      </c>
      <c r="BB253" s="42">
        <v>77.7</v>
      </c>
      <c r="BC253" s="42">
        <v>175</v>
      </c>
      <c r="BD253" s="42">
        <v>153.85714290000001</v>
      </c>
      <c r="BE253" s="42">
        <v>8.7264285709999996</v>
      </c>
      <c r="BF253" s="42">
        <v>232.6</v>
      </c>
      <c r="BG253" s="42">
        <v>670.61904760000004</v>
      </c>
      <c r="BH253" s="42">
        <v>63.206874999999997</v>
      </c>
      <c r="BI253" s="42">
        <v>220.73622119999999</v>
      </c>
      <c r="BJ253" s="42">
        <v>257.92471119999999</v>
      </c>
      <c r="BK253" s="42">
        <v>133.38048459999999</v>
      </c>
    </row>
    <row r="254" spans="52:63">
      <c r="AZ254" s="42">
        <v>368</v>
      </c>
      <c r="BA254" s="42">
        <v>177.84210529999999</v>
      </c>
      <c r="BB254" s="42">
        <v>77.7</v>
      </c>
      <c r="BC254" s="42">
        <v>175</v>
      </c>
      <c r="BD254" s="42">
        <v>153.85714290000001</v>
      </c>
      <c r="BE254" s="42">
        <v>8.7264285709999996</v>
      </c>
      <c r="BF254" s="42">
        <v>232.6</v>
      </c>
      <c r="BG254" s="42">
        <v>670.61904760000004</v>
      </c>
      <c r="BH254" s="42">
        <v>63.206874999999997</v>
      </c>
      <c r="BI254" s="42">
        <v>220.73622119999999</v>
      </c>
      <c r="BJ254" s="42">
        <v>257.92471119999999</v>
      </c>
      <c r="BK254" s="42">
        <v>133.38048459999999</v>
      </c>
    </row>
    <row r="255" spans="52:63">
      <c r="AZ255" s="42">
        <v>369</v>
      </c>
      <c r="BA255" s="42">
        <v>177.84210529999999</v>
      </c>
      <c r="BB255" s="42">
        <v>77.7</v>
      </c>
      <c r="BC255" s="42">
        <v>175</v>
      </c>
      <c r="BD255" s="42">
        <v>153.85714290000001</v>
      </c>
      <c r="BE255" s="42">
        <v>8.7264285709999996</v>
      </c>
      <c r="BF255" s="42">
        <v>232.6</v>
      </c>
      <c r="BG255" s="42">
        <v>670.61904760000004</v>
      </c>
      <c r="BH255" s="42">
        <v>63.206874999999997</v>
      </c>
      <c r="BI255" s="42">
        <v>220.73622119999999</v>
      </c>
      <c r="BJ255" s="42">
        <v>257.92471119999999</v>
      </c>
      <c r="BK255" s="42">
        <v>133.38048459999999</v>
      </c>
    </row>
    <row r="256" spans="52:63">
      <c r="AZ256" s="42">
        <v>370</v>
      </c>
      <c r="BA256" s="42">
        <v>177.84210529999999</v>
      </c>
      <c r="BB256" s="42">
        <v>77.7</v>
      </c>
      <c r="BC256" s="42">
        <v>175</v>
      </c>
      <c r="BD256" s="42">
        <v>153.85714290000001</v>
      </c>
      <c r="BE256" s="42">
        <v>8.7264285709999996</v>
      </c>
      <c r="BF256" s="42">
        <v>232.6</v>
      </c>
      <c r="BG256" s="42">
        <v>670.61904760000004</v>
      </c>
      <c r="BH256" s="42">
        <v>63.206874999999997</v>
      </c>
      <c r="BI256" s="42">
        <v>220.73622119999999</v>
      </c>
      <c r="BJ256" s="42">
        <v>257.92471119999999</v>
      </c>
      <c r="BK256" s="42">
        <v>133.38048459999999</v>
      </c>
    </row>
    <row r="257" spans="52:63">
      <c r="AZ257" s="42">
        <v>371</v>
      </c>
      <c r="BA257" s="42">
        <v>177.84210529999999</v>
      </c>
      <c r="BB257" s="42">
        <v>77.7</v>
      </c>
      <c r="BC257" s="42">
        <v>175</v>
      </c>
      <c r="BD257" s="42">
        <v>153.85714290000001</v>
      </c>
      <c r="BE257" s="42">
        <v>8.7264285709999996</v>
      </c>
      <c r="BF257" s="42">
        <v>232.6</v>
      </c>
      <c r="BG257" s="42">
        <v>670.61904760000004</v>
      </c>
      <c r="BH257" s="42">
        <v>63.206874999999997</v>
      </c>
      <c r="BI257" s="42">
        <v>220.73622119999999</v>
      </c>
      <c r="BJ257" s="42">
        <v>257.92471119999999</v>
      </c>
      <c r="BK257" s="42">
        <v>133.38048459999999</v>
      </c>
    </row>
    <row r="258" spans="52:63">
      <c r="AZ258" s="42">
        <v>372</v>
      </c>
      <c r="BA258" s="42">
        <v>177.84210529999999</v>
      </c>
      <c r="BB258" s="42">
        <v>77.7</v>
      </c>
      <c r="BC258" s="42">
        <v>175</v>
      </c>
      <c r="BD258" s="42">
        <v>153.85714290000001</v>
      </c>
      <c r="BE258" s="42">
        <v>8.7264285709999996</v>
      </c>
      <c r="BF258" s="42">
        <v>232.6</v>
      </c>
      <c r="BG258" s="42">
        <v>670.61904760000004</v>
      </c>
      <c r="BH258" s="42">
        <v>63.206874999999997</v>
      </c>
      <c r="BI258" s="42">
        <v>220.73622119999999</v>
      </c>
      <c r="BJ258" s="42">
        <v>257.92471119999999</v>
      </c>
      <c r="BK258" s="42">
        <v>133.38048459999999</v>
      </c>
    </row>
    <row r="259" spans="52:63">
      <c r="AZ259" s="42">
        <v>373</v>
      </c>
      <c r="BA259" s="42">
        <v>177.84210529999999</v>
      </c>
      <c r="BB259" s="42">
        <v>77.7</v>
      </c>
      <c r="BC259" s="42">
        <v>175</v>
      </c>
      <c r="BD259" s="42">
        <v>153.85714290000001</v>
      </c>
      <c r="BE259" s="42">
        <v>8.7264285709999996</v>
      </c>
      <c r="BF259" s="42">
        <v>232.6</v>
      </c>
      <c r="BG259" s="42">
        <v>670.61904760000004</v>
      </c>
      <c r="BH259" s="42">
        <v>63.206874999999997</v>
      </c>
      <c r="BI259" s="42">
        <v>220.73622119999999</v>
      </c>
      <c r="BJ259" s="42">
        <v>257.92471119999999</v>
      </c>
      <c r="BK259" s="42">
        <v>133.38048459999999</v>
      </c>
    </row>
    <row r="260" spans="52:63">
      <c r="AZ260" s="42">
        <v>374</v>
      </c>
      <c r="BA260" s="42">
        <v>177.84210529999999</v>
      </c>
      <c r="BB260" s="42">
        <v>77.7</v>
      </c>
      <c r="BC260" s="42">
        <v>175</v>
      </c>
      <c r="BD260" s="42">
        <v>153.85714290000001</v>
      </c>
      <c r="BE260" s="42">
        <v>8.7264285709999996</v>
      </c>
      <c r="BF260" s="42">
        <v>232.6</v>
      </c>
      <c r="BG260" s="42">
        <v>670.61904760000004</v>
      </c>
      <c r="BH260" s="42">
        <v>63.206874999999997</v>
      </c>
      <c r="BI260" s="42">
        <v>220.73622119999999</v>
      </c>
      <c r="BJ260" s="42">
        <v>257.92471119999999</v>
      </c>
      <c r="BK260" s="42">
        <v>133.38048459999999</v>
      </c>
    </row>
    <row r="261" spans="52:63">
      <c r="AZ261" s="42">
        <v>375</v>
      </c>
      <c r="BA261" s="42">
        <v>177.84210529999999</v>
      </c>
      <c r="BB261" s="42">
        <v>77.7</v>
      </c>
      <c r="BC261" s="42">
        <v>175</v>
      </c>
      <c r="BD261" s="42">
        <v>153.85714290000001</v>
      </c>
      <c r="BE261" s="42">
        <v>8.7264285709999996</v>
      </c>
      <c r="BF261" s="42">
        <v>232.6</v>
      </c>
      <c r="BG261" s="42">
        <v>670.61904760000004</v>
      </c>
      <c r="BH261" s="42">
        <v>63.206874999999997</v>
      </c>
      <c r="BI261" s="42">
        <v>220.73622119999999</v>
      </c>
      <c r="BJ261" s="42">
        <v>257.92471119999999</v>
      </c>
      <c r="BK261" s="42">
        <v>133.38048459999999</v>
      </c>
    </row>
    <row r="262" spans="52:63">
      <c r="AZ262" s="42">
        <v>376</v>
      </c>
      <c r="BA262" s="42">
        <v>177.84210529999999</v>
      </c>
      <c r="BB262" s="42">
        <v>77.7</v>
      </c>
      <c r="BC262" s="42">
        <v>175</v>
      </c>
      <c r="BD262" s="42">
        <v>153.85714290000001</v>
      </c>
      <c r="BE262" s="42">
        <v>8.7264285709999996</v>
      </c>
      <c r="BF262" s="42">
        <v>232.6</v>
      </c>
      <c r="BG262" s="42">
        <v>670.61904760000004</v>
      </c>
      <c r="BH262" s="42">
        <v>63.206874999999997</v>
      </c>
      <c r="BI262" s="42">
        <v>220.73622119999999</v>
      </c>
      <c r="BJ262" s="42">
        <v>257.92471119999999</v>
      </c>
      <c r="BK262" s="42">
        <v>133.38048459999999</v>
      </c>
    </row>
    <row r="263" spans="52:63">
      <c r="AZ263" s="42">
        <v>377</v>
      </c>
      <c r="BA263" s="42">
        <v>177.84210529999999</v>
      </c>
      <c r="BB263" s="42">
        <v>77.7</v>
      </c>
      <c r="BC263" s="42">
        <v>175</v>
      </c>
      <c r="BD263" s="42">
        <v>153.85714290000001</v>
      </c>
      <c r="BE263" s="42">
        <v>8.7264285709999996</v>
      </c>
      <c r="BF263" s="42">
        <v>232.6</v>
      </c>
      <c r="BG263" s="42">
        <v>670.61904760000004</v>
      </c>
      <c r="BH263" s="42">
        <v>63.206874999999997</v>
      </c>
      <c r="BI263" s="42">
        <v>220.73622119999999</v>
      </c>
      <c r="BJ263" s="42">
        <v>257.92471119999999</v>
      </c>
      <c r="BK263" s="42">
        <v>133.38048459999999</v>
      </c>
    </row>
    <row r="264" spans="52:63">
      <c r="AZ264" s="42">
        <v>378</v>
      </c>
      <c r="BA264" s="42">
        <v>177.84210529999999</v>
      </c>
      <c r="BB264" s="42">
        <v>77.7</v>
      </c>
      <c r="BC264" s="42">
        <v>175</v>
      </c>
      <c r="BD264" s="42">
        <v>153.85714290000001</v>
      </c>
      <c r="BE264" s="42">
        <v>8.7264285709999996</v>
      </c>
      <c r="BF264" s="42">
        <v>232.6</v>
      </c>
      <c r="BG264" s="42">
        <v>670.61904760000004</v>
      </c>
      <c r="BH264" s="42">
        <v>63.206874999999997</v>
      </c>
      <c r="BI264" s="42">
        <v>220.73622119999999</v>
      </c>
      <c r="BJ264" s="42">
        <v>257.92471119999999</v>
      </c>
      <c r="BK264" s="42">
        <v>133.38048459999999</v>
      </c>
    </row>
    <row r="265" spans="52:63">
      <c r="AZ265" s="42">
        <v>379</v>
      </c>
      <c r="BA265" s="42">
        <v>177.84210529999999</v>
      </c>
      <c r="BB265" s="42">
        <v>77.7</v>
      </c>
      <c r="BC265" s="42">
        <v>175</v>
      </c>
      <c r="BD265" s="42">
        <v>153.85714290000001</v>
      </c>
      <c r="BE265" s="42">
        <v>8.7264285709999996</v>
      </c>
      <c r="BF265" s="42">
        <v>232.6</v>
      </c>
      <c r="BG265" s="42">
        <v>670.61904760000004</v>
      </c>
      <c r="BH265" s="42">
        <v>63.206874999999997</v>
      </c>
      <c r="BI265" s="42">
        <v>220.73622119999999</v>
      </c>
      <c r="BJ265" s="42">
        <v>257.92471119999999</v>
      </c>
      <c r="BK265" s="42">
        <v>133.38048459999999</v>
      </c>
    </row>
    <row r="266" spans="52:63">
      <c r="AZ266" s="42">
        <v>380</v>
      </c>
      <c r="BA266" s="42">
        <v>177.84210529999999</v>
      </c>
      <c r="BB266" s="42">
        <v>77.7</v>
      </c>
      <c r="BC266" s="42">
        <v>175</v>
      </c>
      <c r="BD266" s="42">
        <v>153.85714290000001</v>
      </c>
      <c r="BE266" s="42">
        <v>8.7264285709999996</v>
      </c>
      <c r="BF266" s="42">
        <v>232.6</v>
      </c>
      <c r="BG266" s="42">
        <v>670.61904760000004</v>
      </c>
      <c r="BH266" s="42">
        <v>63.206874999999997</v>
      </c>
      <c r="BI266" s="42">
        <v>220.73622119999999</v>
      </c>
      <c r="BJ266" s="42">
        <v>257.92471119999999</v>
      </c>
      <c r="BK266" s="42">
        <v>133.38048459999999</v>
      </c>
    </row>
    <row r="267" spans="52:63">
      <c r="AZ267" s="42">
        <v>381</v>
      </c>
      <c r="BA267" s="42">
        <v>177.84210529999999</v>
      </c>
      <c r="BB267" s="42">
        <v>77.7</v>
      </c>
      <c r="BC267" s="42">
        <v>175</v>
      </c>
      <c r="BD267" s="42">
        <v>153.85714290000001</v>
      </c>
      <c r="BE267" s="42">
        <v>8.7264285709999996</v>
      </c>
      <c r="BF267" s="42">
        <v>232.6</v>
      </c>
      <c r="BG267" s="42">
        <v>670.61904760000004</v>
      </c>
      <c r="BH267" s="42">
        <v>63.206874999999997</v>
      </c>
      <c r="BI267" s="42">
        <v>220.73622119999999</v>
      </c>
      <c r="BJ267" s="42">
        <v>257.92471119999999</v>
      </c>
      <c r="BK267" s="42">
        <v>133.38048459999999</v>
      </c>
    </row>
    <row r="268" spans="52:63">
      <c r="AZ268" s="42">
        <v>382</v>
      </c>
      <c r="BA268" s="42">
        <v>177.84210529999999</v>
      </c>
      <c r="BB268" s="42">
        <v>77.7</v>
      </c>
      <c r="BC268" s="42">
        <v>175</v>
      </c>
      <c r="BD268" s="42">
        <v>153.85714290000001</v>
      </c>
      <c r="BE268" s="42">
        <v>8.7264285709999996</v>
      </c>
      <c r="BF268" s="42">
        <v>232.6</v>
      </c>
      <c r="BG268" s="42">
        <v>670.61904760000004</v>
      </c>
      <c r="BH268" s="42">
        <v>63.206874999999997</v>
      </c>
      <c r="BI268" s="42">
        <v>220.73622119999999</v>
      </c>
      <c r="BJ268" s="42">
        <v>257.92471119999999</v>
      </c>
      <c r="BK268" s="42">
        <v>133.38048459999999</v>
      </c>
    </row>
    <row r="269" spans="52:63">
      <c r="AZ269" s="42">
        <v>383</v>
      </c>
      <c r="BA269" s="42">
        <v>177.84210529999999</v>
      </c>
      <c r="BB269" s="42">
        <v>77.7</v>
      </c>
      <c r="BC269" s="42">
        <v>175</v>
      </c>
      <c r="BD269" s="42">
        <v>153.85714290000001</v>
      </c>
      <c r="BE269" s="42">
        <v>8.7264285709999996</v>
      </c>
      <c r="BF269" s="42">
        <v>232.6</v>
      </c>
      <c r="BG269" s="42">
        <v>670.61904760000004</v>
      </c>
      <c r="BH269" s="42">
        <v>63.206874999999997</v>
      </c>
      <c r="BI269" s="42">
        <v>220.73622119999999</v>
      </c>
      <c r="BJ269" s="42">
        <v>257.92471119999999</v>
      </c>
      <c r="BK269" s="42">
        <v>133.38048459999999</v>
      </c>
    </row>
    <row r="270" spans="52:63">
      <c r="AZ270" s="42">
        <v>384</v>
      </c>
      <c r="BA270" s="42">
        <v>177.84210529999999</v>
      </c>
      <c r="BB270" s="42">
        <v>77.7</v>
      </c>
      <c r="BC270" s="42">
        <v>175</v>
      </c>
      <c r="BD270" s="42">
        <v>153.85714290000001</v>
      </c>
      <c r="BE270" s="42">
        <v>8.7264285709999996</v>
      </c>
      <c r="BF270" s="42">
        <v>232.6</v>
      </c>
      <c r="BG270" s="42">
        <v>670.61904760000004</v>
      </c>
      <c r="BH270" s="42">
        <v>63.206874999999997</v>
      </c>
      <c r="BI270" s="42">
        <v>220.73622119999999</v>
      </c>
      <c r="BJ270" s="42">
        <v>257.92471119999999</v>
      </c>
      <c r="BK270" s="42">
        <v>133.38048459999999</v>
      </c>
    </row>
    <row r="271" spans="52:63">
      <c r="AZ271" s="42">
        <v>385</v>
      </c>
      <c r="BA271" s="42">
        <v>175.8947368</v>
      </c>
      <c r="BB271" s="42">
        <v>77.375</v>
      </c>
      <c r="BC271" s="42">
        <v>173.4</v>
      </c>
      <c r="BD271" s="42">
        <v>152.2857143</v>
      </c>
      <c r="BE271" s="42">
        <v>8.542142857</v>
      </c>
      <c r="BF271" s="42">
        <v>228.9</v>
      </c>
      <c r="BG271" s="42">
        <v>667.19047620000003</v>
      </c>
      <c r="BH271" s="42">
        <v>62.246875000000003</v>
      </c>
      <c r="BI271" s="42">
        <v>221.87821589999999</v>
      </c>
      <c r="BJ271" s="42">
        <v>278.30436229999998</v>
      </c>
      <c r="BK271" s="42">
        <v>134.00610639999999</v>
      </c>
    </row>
    <row r="272" spans="52:63">
      <c r="AZ272" s="42">
        <v>386</v>
      </c>
      <c r="BA272" s="42">
        <v>175.8947368</v>
      </c>
      <c r="BB272" s="42">
        <v>77.375</v>
      </c>
      <c r="BC272" s="42">
        <v>173.4</v>
      </c>
      <c r="BD272" s="42">
        <v>152.2857143</v>
      </c>
      <c r="BE272" s="42">
        <v>8.542142857</v>
      </c>
      <c r="BF272" s="42">
        <v>228.9</v>
      </c>
      <c r="BG272" s="42">
        <v>667.19047620000003</v>
      </c>
      <c r="BH272" s="42">
        <v>62.246875000000003</v>
      </c>
      <c r="BI272" s="42">
        <v>221.87821589999999</v>
      </c>
      <c r="BJ272" s="42">
        <v>278.30436229999998</v>
      </c>
      <c r="BK272" s="42">
        <v>134.00610639999999</v>
      </c>
    </row>
    <row r="273" spans="52:63">
      <c r="AZ273" s="42">
        <v>387</v>
      </c>
      <c r="BA273" s="42">
        <v>175.8947368</v>
      </c>
      <c r="BB273" s="42">
        <v>77.375</v>
      </c>
      <c r="BC273" s="42">
        <v>173.4</v>
      </c>
      <c r="BD273" s="42">
        <v>152.2857143</v>
      </c>
      <c r="BE273" s="42">
        <v>8.542142857</v>
      </c>
      <c r="BF273" s="42">
        <v>228.9</v>
      </c>
      <c r="BG273" s="42">
        <v>667.19047620000003</v>
      </c>
      <c r="BH273" s="42">
        <v>62.246875000000003</v>
      </c>
      <c r="BI273" s="42">
        <v>221.87821589999999</v>
      </c>
      <c r="BJ273" s="42">
        <v>278.30436229999998</v>
      </c>
      <c r="BK273" s="42">
        <v>134.00610639999999</v>
      </c>
    </row>
    <row r="274" spans="52:63">
      <c r="AZ274" s="42">
        <v>388</v>
      </c>
      <c r="BA274" s="42">
        <v>175.8947368</v>
      </c>
      <c r="BB274" s="42">
        <v>77.375</v>
      </c>
      <c r="BC274" s="42">
        <v>173.4</v>
      </c>
      <c r="BD274" s="42">
        <v>152.2857143</v>
      </c>
      <c r="BE274" s="42">
        <v>8.542142857</v>
      </c>
      <c r="BF274" s="42">
        <v>228.9</v>
      </c>
      <c r="BG274" s="42">
        <v>667.19047620000003</v>
      </c>
      <c r="BH274" s="42">
        <v>62.246875000000003</v>
      </c>
      <c r="BI274" s="42">
        <v>221.87821589999999</v>
      </c>
      <c r="BJ274" s="42">
        <v>278.30436229999998</v>
      </c>
      <c r="BK274" s="42">
        <v>134.00610639999999</v>
      </c>
    </row>
    <row r="275" spans="52:63">
      <c r="AZ275" s="42">
        <v>389</v>
      </c>
      <c r="BA275" s="42">
        <v>175.8947368</v>
      </c>
      <c r="BB275" s="42">
        <v>77.375</v>
      </c>
      <c r="BC275" s="42">
        <v>173.4</v>
      </c>
      <c r="BD275" s="42">
        <v>152.2857143</v>
      </c>
      <c r="BE275" s="42">
        <v>8.542142857</v>
      </c>
      <c r="BF275" s="42">
        <v>228.9</v>
      </c>
      <c r="BG275" s="42">
        <v>667.19047620000003</v>
      </c>
      <c r="BH275" s="42">
        <v>62.246875000000003</v>
      </c>
      <c r="BI275" s="42">
        <v>221.87821589999999</v>
      </c>
      <c r="BJ275" s="42">
        <v>278.30436229999998</v>
      </c>
      <c r="BK275" s="42">
        <v>134.00610639999999</v>
      </c>
    </row>
    <row r="276" spans="52:63">
      <c r="AZ276" s="42">
        <v>390</v>
      </c>
      <c r="BA276" s="42">
        <v>175.8947368</v>
      </c>
      <c r="BB276" s="42">
        <v>77.375</v>
      </c>
      <c r="BC276" s="42">
        <v>173.4</v>
      </c>
      <c r="BD276" s="42">
        <v>152.2857143</v>
      </c>
      <c r="BE276" s="42">
        <v>8.542142857</v>
      </c>
      <c r="BF276" s="42">
        <v>228.9</v>
      </c>
      <c r="BG276" s="42">
        <v>667.19047620000003</v>
      </c>
      <c r="BH276" s="42">
        <v>62.246875000000003</v>
      </c>
      <c r="BI276" s="42">
        <v>221.87821589999999</v>
      </c>
      <c r="BJ276" s="42">
        <v>278.30436229999998</v>
      </c>
      <c r="BK276" s="42">
        <v>134.00610639999999</v>
      </c>
    </row>
    <row r="277" spans="52:63">
      <c r="AZ277" s="42">
        <v>391</v>
      </c>
      <c r="BA277" s="42">
        <v>175.8947368</v>
      </c>
      <c r="BB277" s="42">
        <v>77.375</v>
      </c>
      <c r="BC277" s="42">
        <v>173.4</v>
      </c>
      <c r="BD277" s="42">
        <v>152.2857143</v>
      </c>
      <c r="BE277" s="42">
        <v>8.542142857</v>
      </c>
      <c r="BF277" s="42">
        <v>228.9</v>
      </c>
      <c r="BG277" s="42">
        <v>667.19047620000003</v>
      </c>
      <c r="BH277" s="42">
        <v>62.246875000000003</v>
      </c>
      <c r="BI277" s="42">
        <v>221.87821589999999</v>
      </c>
      <c r="BJ277" s="42">
        <v>278.30436229999998</v>
      </c>
      <c r="BK277" s="42">
        <v>134.00610639999999</v>
      </c>
    </row>
    <row r="278" spans="52:63">
      <c r="AZ278" s="42">
        <v>392</v>
      </c>
      <c r="BA278" s="42">
        <v>175.8947368</v>
      </c>
      <c r="BB278" s="42">
        <v>77.375</v>
      </c>
      <c r="BC278" s="42">
        <v>173.4</v>
      </c>
      <c r="BD278" s="42">
        <v>152.2857143</v>
      </c>
      <c r="BE278" s="42">
        <v>8.542142857</v>
      </c>
      <c r="BF278" s="42">
        <v>228.9</v>
      </c>
      <c r="BG278" s="42">
        <v>667.19047620000003</v>
      </c>
      <c r="BH278" s="42">
        <v>62.246875000000003</v>
      </c>
      <c r="BI278" s="42">
        <v>221.87821589999999</v>
      </c>
      <c r="BJ278" s="42">
        <v>278.30436229999998</v>
      </c>
      <c r="BK278" s="42">
        <v>134.00610639999999</v>
      </c>
    </row>
    <row r="279" spans="52:63">
      <c r="AZ279" s="42">
        <v>393</v>
      </c>
      <c r="BA279" s="42">
        <v>175.8947368</v>
      </c>
      <c r="BB279" s="42">
        <v>77.375</v>
      </c>
      <c r="BC279" s="42">
        <v>173.4</v>
      </c>
      <c r="BD279" s="42">
        <v>152.2857143</v>
      </c>
      <c r="BE279" s="42">
        <v>8.542142857</v>
      </c>
      <c r="BF279" s="42">
        <v>228.9</v>
      </c>
      <c r="BG279" s="42">
        <v>667.19047620000003</v>
      </c>
      <c r="BH279" s="42">
        <v>62.246875000000003</v>
      </c>
      <c r="BI279" s="42">
        <v>221.87821589999999</v>
      </c>
      <c r="BJ279" s="42">
        <v>278.30436229999998</v>
      </c>
      <c r="BK279" s="42">
        <v>134.00610639999999</v>
      </c>
    </row>
    <row r="280" spans="52:63">
      <c r="AZ280" s="42">
        <v>394</v>
      </c>
      <c r="BA280" s="42">
        <v>175.8947368</v>
      </c>
      <c r="BB280" s="42">
        <v>77.375</v>
      </c>
      <c r="BC280" s="42">
        <v>173.4</v>
      </c>
      <c r="BD280" s="42">
        <v>152.2857143</v>
      </c>
      <c r="BE280" s="42">
        <v>8.542142857</v>
      </c>
      <c r="BF280" s="42">
        <v>228.9</v>
      </c>
      <c r="BG280" s="42">
        <v>667.19047620000003</v>
      </c>
      <c r="BH280" s="42">
        <v>62.246875000000003</v>
      </c>
      <c r="BI280" s="42">
        <v>221.87821589999999</v>
      </c>
      <c r="BJ280" s="42">
        <v>278.30436229999998</v>
      </c>
      <c r="BK280" s="42">
        <v>134.00610639999999</v>
      </c>
    </row>
    <row r="281" spans="52:63">
      <c r="AZ281" s="42">
        <v>395</v>
      </c>
      <c r="BA281" s="42">
        <v>175.8947368</v>
      </c>
      <c r="BB281" s="42">
        <v>77.375</v>
      </c>
      <c r="BC281" s="42">
        <v>173.4</v>
      </c>
      <c r="BD281" s="42">
        <v>152.2857143</v>
      </c>
      <c r="BE281" s="42">
        <v>8.542142857</v>
      </c>
      <c r="BF281" s="42">
        <v>228.9</v>
      </c>
      <c r="BG281" s="42">
        <v>667.19047620000003</v>
      </c>
      <c r="BH281" s="42">
        <v>62.246875000000003</v>
      </c>
      <c r="BI281" s="42">
        <v>221.87821589999999</v>
      </c>
      <c r="BJ281" s="42">
        <v>278.30436229999998</v>
      </c>
      <c r="BK281" s="42">
        <v>134.00610639999999</v>
      </c>
    </row>
    <row r="282" spans="52:63">
      <c r="AZ282" s="42">
        <v>396</v>
      </c>
      <c r="BA282" s="42">
        <v>175.8947368</v>
      </c>
      <c r="BB282" s="42">
        <v>77.375</v>
      </c>
      <c r="BC282" s="42">
        <v>173.4</v>
      </c>
      <c r="BD282" s="42">
        <v>152.2857143</v>
      </c>
      <c r="BE282" s="42">
        <v>8.542142857</v>
      </c>
      <c r="BF282" s="42">
        <v>228.9</v>
      </c>
      <c r="BG282" s="42">
        <v>667.19047620000003</v>
      </c>
      <c r="BH282" s="42">
        <v>62.246875000000003</v>
      </c>
      <c r="BI282" s="42">
        <v>221.87821589999999</v>
      </c>
      <c r="BJ282" s="42">
        <v>278.30436229999998</v>
      </c>
      <c r="BK282" s="42">
        <v>134.00610639999999</v>
      </c>
    </row>
    <row r="283" spans="52:63">
      <c r="AZ283" s="42">
        <v>397</v>
      </c>
      <c r="BA283" s="42">
        <v>175.8947368</v>
      </c>
      <c r="BB283" s="42">
        <v>77.375</v>
      </c>
      <c r="BC283" s="42">
        <v>173.4</v>
      </c>
      <c r="BD283" s="42">
        <v>152.2857143</v>
      </c>
      <c r="BE283" s="42">
        <v>8.542142857</v>
      </c>
      <c r="BF283" s="42">
        <v>228.9</v>
      </c>
      <c r="BG283" s="42">
        <v>667.19047620000003</v>
      </c>
      <c r="BH283" s="42">
        <v>62.246875000000003</v>
      </c>
      <c r="BI283" s="42">
        <v>221.87821589999999</v>
      </c>
      <c r="BJ283" s="42">
        <v>278.30436229999998</v>
      </c>
      <c r="BK283" s="42">
        <v>134.00610639999999</v>
      </c>
    </row>
    <row r="284" spans="52:63">
      <c r="AZ284" s="42">
        <v>398</v>
      </c>
      <c r="BA284" s="42">
        <v>175.8947368</v>
      </c>
      <c r="BB284" s="42">
        <v>77.375</v>
      </c>
      <c r="BC284" s="42">
        <v>173.4</v>
      </c>
      <c r="BD284" s="42">
        <v>152.2857143</v>
      </c>
      <c r="BE284" s="42">
        <v>8.542142857</v>
      </c>
      <c r="BF284" s="42">
        <v>228.9</v>
      </c>
      <c r="BG284" s="42">
        <v>667.19047620000003</v>
      </c>
      <c r="BH284" s="42">
        <v>62.246875000000003</v>
      </c>
      <c r="BI284" s="42">
        <v>221.87821589999999</v>
      </c>
      <c r="BJ284" s="42">
        <v>278.30436229999998</v>
      </c>
      <c r="BK284" s="42">
        <v>134.00610639999999</v>
      </c>
    </row>
    <row r="285" spans="52:63">
      <c r="AZ285" s="42">
        <v>399</v>
      </c>
      <c r="BA285" s="42">
        <v>175.8947368</v>
      </c>
      <c r="BB285" s="42">
        <v>77.375</v>
      </c>
      <c r="BC285" s="42">
        <v>173.4</v>
      </c>
      <c r="BD285" s="42">
        <v>152.2857143</v>
      </c>
      <c r="BE285" s="42">
        <v>8.542142857</v>
      </c>
      <c r="BF285" s="42">
        <v>228.9</v>
      </c>
      <c r="BG285" s="42">
        <v>667.19047620000003</v>
      </c>
      <c r="BH285" s="42">
        <v>62.246875000000003</v>
      </c>
      <c r="BI285" s="42">
        <v>221.87821589999999</v>
      </c>
      <c r="BJ285" s="42">
        <v>278.30436229999998</v>
      </c>
      <c r="BK285" s="42">
        <v>134.00610639999999</v>
      </c>
    </row>
    <row r="286" spans="52:63">
      <c r="AZ286" s="42">
        <v>400</v>
      </c>
      <c r="BA286" s="42">
        <v>175.8947368</v>
      </c>
      <c r="BB286" s="42">
        <v>77.375</v>
      </c>
      <c r="BC286" s="42">
        <v>173.4</v>
      </c>
      <c r="BD286" s="42">
        <v>152.2857143</v>
      </c>
      <c r="BE286" s="42">
        <v>8.542142857</v>
      </c>
      <c r="BF286" s="42">
        <v>228.9</v>
      </c>
      <c r="BG286" s="42">
        <v>667.19047620000003</v>
      </c>
      <c r="BH286" s="42">
        <v>62.246875000000003</v>
      </c>
      <c r="BI286" s="42">
        <v>221.87821589999999</v>
      </c>
      <c r="BJ286" s="42">
        <v>278.30436229999998</v>
      </c>
      <c r="BK286" s="42">
        <v>134.00610639999999</v>
      </c>
    </row>
    <row r="287" spans="52:63">
      <c r="AZ287" s="42">
        <v>401</v>
      </c>
      <c r="BA287" s="42">
        <v>175.8947368</v>
      </c>
      <c r="BB287" s="42">
        <v>77.375</v>
      </c>
      <c r="BC287" s="42">
        <v>173.4</v>
      </c>
      <c r="BD287" s="42">
        <v>152.2857143</v>
      </c>
      <c r="BE287" s="42">
        <v>8.542142857</v>
      </c>
      <c r="BF287" s="42">
        <v>228.9</v>
      </c>
      <c r="BG287" s="42">
        <v>667.19047620000003</v>
      </c>
      <c r="BH287" s="42">
        <v>62.246875000000003</v>
      </c>
      <c r="BI287" s="42">
        <v>221.87821589999999</v>
      </c>
      <c r="BJ287" s="42">
        <v>278.30436229999998</v>
      </c>
      <c r="BK287" s="42">
        <v>134.00610639999999</v>
      </c>
    </row>
    <row r="288" spans="52:63">
      <c r="AZ288" s="42">
        <v>402</v>
      </c>
      <c r="BA288" s="42">
        <v>175.8947368</v>
      </c>
      <c r="BB288" s="42">
        <v>77.375</v>
      </c>
      <c r="BC288" s="42">
        <v>173.4</v>
      </c>
      <c r="BD288" s="42">
        <v>152.2857143</v>
      </c>
      <c r="BE288" s="42">
        <v>8.542142857</v>
      </c>
      <c r="BF288" s="42">
        <v>228.9</v>
      </c>
      <c r="BG288" s="42">
        <v>667.19047620000003</v>
      </c>
      <c r="BH288" s="42">
        <v>62.246875000000003</v>
      </c>
      <c r="BI288" s="42">
        <v>221.87821589999999</v>
      </c>
      <c r="BJ288" s="42">
        <v>278.30436229999998</v>
      </c>
      <c r="BK288" s="42">
        <v>134.00610639999999</v>
      </c>
    </row>
    <row r="289" spans="52:63">
      <c r="AZ289" s="42">
        <v>403</v>
      </c>
      <c r="BA289" s="42">
        <v>175.8947368</v>
      </c>
      <c r="BB289" s="42">
        <v>77.375</v>
      </c>
      <c r="BC289" s="42">
        <v>173.4</v>
      </c>
      <c r="BD289" s="42">
        <v>152.2857143</v>
      </c>
      <c r="BE289" s="42">
        <v>8.542142857</v>
      </c>
      <c r="BF289" s="42">
        <v>228.9</v>
      </c>
      <c r="BG289" s="42">
        <v>667.19047620000003</v>
      </c>
      <c r="BH289" s="42">
        <v>62.246875000000003</v>
      </c>
      <c r="BI289" s="42">
        <v>221.87821589999999</v>
      </c>
      <c r="BJ289" s="42">
        <v>278.30436229999998</v>
      </c>
      <c r="BK289" s="42">
        <v>134.00610639999999</v>
      </c>
    </row>
    <row r="290" spans="52:63">
      <c r="AZ290" s="42">
        <v>404</v>
      </c>
      <c r="BA290" s="42">
        <v>175.8947368</v>
      </c>
      <c r="BB290" s="42">
        <v>77.375</v>
      </c>
      <c r="BC290" s="42">
        <v>173.4</v>
      </c>
      <c r="BD290" s="42">
        <v>152.2857143</v>
      </c>
      <c r="BE290" s="42">
        <v>8.542142857</v>
      </c>
      <c r="BF290" s="42">
        <v>228.9</v>
      </c>
      <c r="BG290" s="42">
        <v>667.19047620000003</v>
      </c>
      <c r="BH290" s="42">
        <v>62.246875000000003</v>
      </c>
      <c r="BI290" s="42">
        <v>221.87821589999999</v>
      </c>
      <c r="BJ290" s="42">
        <v>278.30436229999998</v>
      </c>
      <c r="BK290" s="42">
        <v>134.00610639999999</v>
      </c>
    </row>
    <row r="291" spans="52:63">
      <c r="AZ291" s="42">
        <v>405</v>
      </c>
      <c r="BA291" s="42">
        <v>175.8947368</v>
      </c>
      <c r="BB291" s="42">
        <v>77.375</v>
      </c>
      <c r="BC291" s="42">
        <v>173.4</v>
      </c>
      <c r="BD291" s="42">
        <v>152.2857143</v>
      </c>
      <c r="BE291" s="42">
        <v>8.542142857</v>
      </c>
      <c r="BF291" s="42">
        <v>228.9</v>
      </c>
      <c r="BG291" s="42">
        <v>667.19047620000003</v>
      </c>
      <c r="BH291" s="42">
        <v>62.246875000000003</v>
      </c>
      <c r="BI291" s="42">
        <v>221.87821589999999</v>
      </c>
      <c r="BJ291" s="42">
        <v>278.30436229999998</v>
      </c>
      <c r="BK291" s="42">
        <v>134.00610639999999</v>
      </c>
    </row>
    <row r="292" spans="52:63">
      <c r="AZ292" s="42">
        <v>406</v>
      </c>
      <c r="BA292" s="42">
        <v>175.8947368</v>
      </c>
      <c r="BB292" s="42">
        <v>77.375</v>
      </c>
      <c r="BC292" s="42">
        <v>173.4</v>
      </c>
      <c r="BD292" s="42">
        <v>152.2857143</v>
      </c>
      <c r="BE292" s="42">
        <v>8.542142857</v>
      </c>
      <c r="BF292" s="42">
        <v>228.9</v>
      </c>
      <c r="BG292" s="42">
        <v>667.19047620000003</v>
      </c>
      <c r="BH292" s="42">
        <v>62.246875000000003</v>
      </c>
      <c r="BI292" s="42">
        <v>221.87821589999999</v>
      </c>
      <c r="BJ292" s="42">
        <v>278.30436229999998</v>
      </c>
      <c r="BK292" s="42">
        <v>134.00610639999999</v>
      </c>
    </row>
    <row r="293" spans="52:63">
      <c r="AZ293" s="42">
        <v>407</v>
      </c>
      <c r="BA293" s="42">
        <v>175.8947368</v>
      </c>
      <c r="BB293" s="42">
        <v>77.375</v>
      </c>
      <c r="BC293" s="42">
        <v>173.4</v>
      </c>
      <c r="BD293" s="42">
        <v>152.2857143</v>
      </c>
      <c r="BE293" s="42">
        <v>8.542142857</v>
      </c>
      <c r="BF293" s="42">
        <v>228.9</v>
      </c>
      <c r="BG293" s="42">
        <v>667.19047620000003</v>
      </c>
      <c r="BH293" s="42">
        <v>62.246875000000003</v>
      </c>
      <c r="BI293" s="42">
        <v>221.87821589999999</v>
      </c>
      <c r="BJ293" s="42">
        <v>278.30436229999998</v>
      </c>
      <c r="BK293" s="42">
        <v>134.00610639999999</v>
      </c>
    </row>
    <row r="294" spans="52:63">
      <c r="AZ294" s="42">
        <v>408</v>
      </c>
      <c r="BA294" s="42">
        <v>175.8947368</v>
      </c>
      <c r="BB294" s="42">
        <v>77.375</v>
      </c>
      <c r="BC294" s="42">
        <v>173.4</v>
      </c>
      <c r="BD294" s="42">
        <v>152.2857143</v>
      </c>
      <c r="BE294" s="42">
        <v>8.542142857</v>
      </c>
      <c r="BF294" s="42">
        <v>228.9</v>
      </c>
      <c r="BG294" s="42">
        <v>667.19047620000003</v>
      </c>
      <c r="BH294" s="42">
        <v>62.246875000000003</v>
      </c>
      <c r="BI294" s="42">
        <v>221.87821589999999</v>
      </c>
      <c r="BJ294" s="42">
        <v>278.30436229999998</v>
      </c>
      <c r="BK294" s="42">
        <v>134.00610639999999</v>
      </c>
    </row>
    <row r="295" spans="52:63">
      <c r="AZ295" s="42">
        <v>409</v>
      </c>
      <c r="BA295" s="42">
        <v>174</v>
      </c>
      <c r="BB295" s="42">
        <v>76.193749999999994</v>
      </c>
      <c r="BC295" s="42">
        <v>171.65</v>
      </c>
      <c r="BD295" s="42">
        <v>150.09523809999999</v>
      </c>
      <c r="BE295" s="42">
        <v>8.3614285709999994</v>
      </c>
      <c r="BF295" s="42">
        <v>225.85</v>
      </c>
      <c r="BG295" s="42">
        <v>663.09523809999996</v>
      </c>
      <c r="BH295" s="42">
        <v>61.197499999999998</v>
      </c>
      <c r="BI295" s="42">
        <v>221.96709390000001</v>
      </c>
      <c r="BJ295" s="42">
        <v>270.89970870000002</v>
      </c>
      <c r="BK295" s="42">
        <v>133.63649899999999</v>
      </c>
    </row>
    <row r="296" spans="52:63">
      <c r="AZ296" s="42">
        <v>410</v>
      </c>
      <c r="BA296" s="42">
        <v>174</v>
      </c>
      <c r="BB296" s="42">
        <v>76.193749999999994</v>
      </c>
      <c r="BC296" s="42">
        <v>171.65</v>
      </c>
      <c r="BD296" s="42">
        <v>150.09523809999999</v>
      </c>
      <c r="BE296" s="42">
        <v>8.3614285709999994</v>
      </c>
      <c r="BF296" s="42">
        <v>225.85</v>
      </c>
      <c r="BG296" s="42">
        <v>663.09523809999996</v>
      </c>
      <c r="BH296" s="42">
        <v>61.197499999999998</v>
      </c>
      <c r="BI296" s="42">
        <v>221.96709390000001</v>
      </c>
      <c r="BJ296" s="42">
        <v>270.89970870000002</v>
      </c>
      <c r="BK296" s="42">
        <v>133.63649899999999</v>
      </c>
    </row>
    <row r="297" spans="52:63">
      <c r="AZ297" s="42">
        <v>411</v>
      </c>
      <c r="BA297" s="42">
        <v>174</v>
      </c>
      <c r="BB297" s="42">
        <v>76.193749999999994</v>
      </c>
      <c r="BC297" s="42">
        <v>171.65</v>
      </c>
      <c r="BD297" s="42">
        <v>150.09523809999999</v>
      </c>
      <c r="BE297" s="42">
        <v>8.3614285709999994</v>
      </c>
      <c r="BF297" s="42">
        <v>225.85</v>
      </c>
      <c r="BG297" s="42">
        <v>663.09523809999996</v>
      </c>
      <c r="BH297" s="42">
        <v>61.197499999999998</v>
      </c>
      <c r="BI297" s="42">
        <v>221.96709390000001</v>
      </c>
      <c r="BJ297" s="42">
        <v>270.89970870000002</v>
      </c>
      <c r="BK297" s="42">
        <v>133.63649899999999</v>
      </c>
    </row>
    <row r="298" spans="52:63">
      <c r="AZ298" s="42">
        <v>412</v>
      </c>
      <c r="BA298" s="42">
        <v>174</v>
      </c>
      <c r="BB298" s="42">
        <v>76.193749999999994</v>
      </c>
      <c r="BC298" s="42">
        <v>171.65</v>
      </c>
      <c r="BD298" s="42">
        <v>150.09523809999999</v>
      </c>
      <c r="BE298" s="42">
        <v>8.3614285709999994</v>
      </c>
      <c r="BF298" s="42">
        <v>225.85</v>
      </c>
      <c r="BG298" s="42">
        <v>663.09523809999996</v>
      </c>
      <c r="BH298" s="42">
        <v>61.197499999999998</v>
      </c>
      <c r="BI298" s="42">
        <v>221.96709390000001</v>
      </c>
      <c r="BJ298" s="42">
        <v>270.89970870000002</v>
      </c>
      <c r="BK298" s="42">
        <v>133.63649899999999</v>
      </c>
    </row>
    <row r="299" spans="52:63">
      <c r="AZ299" s="42">
        <v>413</v>
      </c>
      <c r="BA299" s="42">
        <v>174</v>
      </c>
      <c r="BB299" s="42">
        <v>76.193749999999994</v>
      </c>
      <c r="BC299" s="42">
        <v>171.65</v>
      </c>
      <c r="BD299" s="42">
        <v>150.09523809999999</v>
      </c>
      <c r="BE299" s="42">
        <v>8.3614285709999994</v>
      </c>
      <c r="BF299" s="42">
        <v>225.85</v>
      </c>
      <c r="BG299" s="42">
        <v>663.09523809999996</v>
      </c>
      <c r="BH299" s="42">
        <v>61.197499999999998</v>
      </c>
      <c r="BI299" s="42">
        <v>221.96709390000001</v>
      </c>
      <c r="BJ299" s="42">
        <v>270.89970870000002</v>
      </c>
      <c r="BK299" s="42">
        <v>133.63649899999999</v>
      </c>
    </row>
    <row r="300" spans="52:63">
      <c r="AZ300" s="42">
        <v>414</v>
      </c>
      <c r="BA300" s="42">
        <v>174</v>
      </c>
      <c r="BB300" s="42">
        <v>76.193749999999994</v>
      </c>
      <c r="BC300" s="42">
        <v>171.65</v>
      </c>
      <c r="BD300" s="42">
        <v>150.09523809999999</v>
      </c>
      <c r="BE300" s="42">
        <v>8.3614285709999994</v>
      </c>
      <c r="BF300" s="42">
        <v>225.85</v>
      </c>
      <c r="BG300" s="42">
        <v>663.09523809999996</v>
      </c>
      <c r="BH300" s="42">
        <v>61.197499999999998</v>
      </c>
      <c r="BI300" s="42">
        <v>221.96709390000001</v>
      </c>
      <c r="BJ300" s="42">
        <v>270.89970870000002</v>
      </c>
      <c r="BK300" s="42">
        <v>133.63649899999999</v>
      </c>
    </row>
    <row r="301" spans="52:63">
      <c r="AZ301" s="42">
        <v>415</v>
      </c>
      <c r="BA301" s="42">
        <v>174</v>
      </c>
      <c r="BB301" s="42">
        <v>76.193749999999994</v>
      </c>
      <c r="BC301" s="42">
        <v>171.65</v>
      </c>
      <c r="BD301" s="42">
        <v>150.09523809999999</v>
      </c>
      <c r="BE301" s="42">
        <v>8.3614285709999994</v>
      </c>
      <c r="BF301" s="42">
        <v>225.85</v>
      </c>
      <c r="BG301" s="42">
        <v>663.09523809999996</v>
      </c>
      <c r="BH301" s="42">
        <v>61.197499999999998</v>
      </c>
      <c r="BI301" s="42">
        <v>221.96709390000001</v>
      </c>
      <c r="BJ301" s="42">
        <v>270.89970870000002</v>
      </c>
      <c r="BK301" s="42">
        <v>133.63649899999999</v>
      </c>
    </row>
    <row r="302" spans="52:63">
      <c r="AZ302" s="42">
        <v>416</v>
      </c>
      <c r="BA302" s="42">
        <v>174</v>
      </c>
      <c r="BB302" s="42">
        <v>76.193749999999994</v>
      </c>
      <c r="BC302" s="42">
        <v>171.65</v>
      </c>
      <c r="BD302" s="42">
        <v>150.09523809999999</v>
      </c>
      <c r="BE302" s="42">
        <v>8.3614285709999994</v>
      </c>
      <c r="BF302" s="42">
        <v>225.85</v>
      </c>
      <c r="BG302" s="42">
        <v>663.09523809999996</v>
      </c>
      <c r="BH302" s="42">
        <v>61.197499999999998</v>
      </c>
      <c r="BI302" s="42">
        <v>221.96709390000001</v>
      </c>
      <c r="BJ302" s="42">
        <v>270.89970870000002</v>
      </c>
      <c r="BK302" s="42">
        <v>133.63649899999999</v>
      </c>
    </row>
    <row r="303" spans="52:63">
      <c r="AZ303" s="42">
        <v>417</v>
      </c>
      <c r="BA303" s="42">
        <v>174</v>
      </c>
      <c r="BB303" s="42">
        <v>76.193749999999994</v>
      </c>
      <c r="BC303" s="42">
        <v>171.65</v>
      </c>
      <c r="BD303" s="42">
        <v>150.09523809999999</v>
      </c>
      <c r="BE303" s="42">
        <v>8.3614285709999994</v>
      </c>
      <c r="BF303" s="42">
        <v>225.85</v>
      </c>
      <c r="BG303" s="42">
        <v>663.09523809999996</v>
      </c>
      <c r="BH303" s="42">
        <v>61.197499999999998</v>
      </c>
      <c r="BI303" s="42">
        <v>221.96709390000001</v>
      </c>
      <c r="BJ303" s="42">
        <v>270.89970870000002</v>
      </c>
      <c r="BK303" s="42">
        <v>133.63649899999999</v>
      </c>
    </row>
    <row r="304" spans="52:63">
      <c r="AZ304" s="42">
        <v>418</v>
      </c>
      <c r="BA304" s="42">
        <v>174</v>
      </c>
      <c r="BB304" s="42">
        <v>76.193749999999994</v>
      </c>
      <c r="BC304" s="42">
        <v>171.65</v>
      </c>
      <c r="BD304" s="42">
        <v>150.09523809999999</v>
      </c>
      <c r="BE304" s="42">
        <v>8.3614285709999994</v>
      </c>
      <c r="BF304" s="42">
        <v>225.85</v>
      </c>
      <c r="BG304" s="42">
        <v>663.09523809999996</v>
      </c>
      <c r="BH304" s="42">
        <v>61.197499999999998</v>
      </c>
      <c r="BI304" s="42">
        <v>221.96709390000001</v>
      </c>
      <c r="BJ304" s="42">
        <v>270.89970870000002</v>
      </c>
      <c r="BK304" s="42">
        <v>133.63649899999999</v>
      </c>
    </row>
    <row r="305" spans="52:63">
      <c r="AZ305" s="42">
        <v>419</v>
      </c>
      <c r="BA305" s="42">
        <v>174</v>
      </c>
      <c r="BB305" s="42">
        <v>76.193749999999994</v>
      </c>
      <c r="BC305" s="42">
        <v>171.65</v>
      </c>
      <c r="BD305" s="42">
        <v>150.09523809999999</v>
      </c>
      <c r="BE305" s="42">
        <v>8.3614285709999994</v>
      </c>
      <c r="BF305" s="42">
        <v>225.85</v>
      </c>
      <c r="BG305" s="42">
        <v>663.09523809999996</v>
      </c>
      <c r="BH305" s="42">
        <v>61.197499999999998</v>
      </c>
      <c r="BI305" s="42">
        <v>221.96709390000001</v>
      </c>
      <c r="BJ305" s="42">
        <v>270.89970870000002</v>
      </c>
      <c r="BK305" s="42">
        <v>133.63649899999999</v>
      </c>
    </row>
    <row r="306" spans="52:63">
      <c r="AZ306" s="42">
        <v>420</v>
      </c>
      <c r="BA306" s="42">
        <v>174</v>
      </c>
      <c r="BB306" s="42">
        <v>76.193749999999994</v>
      </c>
      <c r="BC306" s="42">
        <v>171.65</v>
      </c>
      <c r="BD306" s="42">
        <v>150.09523809999999</v>
      </c>
      <c r="BE306" s="42">
        <v>8.3614285709999994</v>
      </c>
      <c r="BF306" s="42">
        <v>225.85</v>
      </c>
      <c r="BG306" s="42">
        <v>663.09523809999996</v>
      </c>
      <c r="BH306" s="42">
        <v>61.197499999999998</v>
      </c>
      <c r="BI306" s="42">
        <v>221.96709390000001</v>
      </c>
      <c r="BJ306" s="42">
        <v>270.89970870000002</v>
      </c>
      <c r="BK306" s="42">
        <v>133.63649899999999</v>
      </c>
    </row>
    <row r="307" spans="52:63">
      <c r="AZ307" s="42">
        <v>421</v>
      </c>
      <c r="BA307" s="42">
        <v>174</v>
      </c>
      <c r="BB307" s="42">
        <v>76.193749999999994</v>
      </c>
      <c r="BC307" s="42">
        <v>171.65</v>
      </c>
      <c r="BD307" s="42">
        <v>150.09523809999999</v>
      </c>
      <c r="BE307" s="42">
        <v>8.3614285709999994</v>
      </c>
      <c r="BF307" s="42">
        <v>225.85</v>
      </c>
      <c r="BG307" s="42">
        <v>663.09523809999996</v>
      </c>
      <c r="BH307" s="42">
        <v>61.197499999999998</v>
      </c>
      <c r="BI307" s="42">
        <v>221.96709390000001</v>
      </c>
      <c r="BJ307" s="42">
        <v>270.89970870000002</v>
      </c>
      <c r="BK307" s="42">
        <v>133.63649899999999</v>
      </c>
    </row>
    <row r="308" spans="52:63">
      <c r="AZ308" s="42">
        <v>422</v>
      </c>
      <c r="BA308" s="42">
        <v>174</v>
      </c>
      <c r="BB308" s="42">
        <v>76.193749999999994</v>
      </c>
      <c r="BC308" s="42">
        <v>171.65</v>
      </c>
      <c r="BD308" s="42">
        <v>150.09523809999999</v>
      </c>
      <c r="BE308" s="42">
        <v>8.3614285709999994</v>
      </c>
      <c r="BF308" s="42">
        <v>225.85</v>
      </c>
      <c r="BG308" s="42">
        <v>663.09523809999996</v>
      </c>
      <c r="BH308" s="42">
        <v>61.197499999999998</v>
      </c>
      <c r="BI308" s="42">
        <v>221.96709390000001</v>
      </c>
      <c r="BJ308" s="42">
        <v>270.89970870000002</v>
      </c>
      <c r="BK308" s="42">
        <v>133.63649899999999</v>
      </c>
    </row>
    <row r="309" spans="52:63">
      <c r="AZ309" s="42">
        <v>423</v>
      </c>
      <c r="BA309" s="42">
        <v>174</v>
      </c>
      <c r="BB309" s="42">
        <v>76.193749999999994</v>
      </c>
      <c r="BC309" s="42">
        <v>171.65</v>
      </c>
      <c r="BD309" s="42">
        <v>150.09523809999999</v>
      </c>
      <c r="BE309" s="42">
        <v>8.3614285709999994</v>
      </c>
      <c r="BF309" s="42">
        <v>225.85</v>
      </c>
      <c r="BG309" s="42">
        <v>663.09523809999996</v>
      </c>
      <c r="BH309" s="42">
        <v>61.197499999999998</v>
      </c>
      <c r="BI309" s="42">
        <v>221.96709390000001</v>
      </c>
      <c r="BJ309" s="42">
        <v>270.89970870000002</v>
      </c>
      <c r="BK309" s="42">
        <v>133.63649899999999</v>
      </c>
    </row>
    <row r="310" spans="52:63">
      <c r="AZ310" s="42">
        <v>424</v>
      </c>
      <c r="BA310" s="42">
        <v>174</v>
      </c>
      <c r="BB310" s="42">
        <v>76.193749999999994</v>
      </c>
      <c r="BC310" s="42">
        <v>171.65</v>
      </c>
      <c r="BD310" s="42">
        <v>150.09523809999999</v>
      </c>
      <c r="BE310" s="42">
        <v>8.3614285709999994</v>
      </c>
      <c r="BF310" s="42">
        <v>225.85</v>
      </c>
      <c r="BG310" s="42">
        <v>663.09523809999996</v>
      </c>
      <c r="BH310" s="42">
        <v>61.197499999999998</v>
      </c>
      <c r="BI310" s="42">
        <v>221.96709390000001</v>
      </c>
      <c r="BJ310" s="42">
        <v>270.89970870000002</v>
      </c>
      <c r="BK310" s="42">
        <v>133.63649899999999</v>
      </c>
    </row>
    <row r="311" spans="52:63">
      <c r="AZ311" s="42">
        <v>425</v>
      </c>
      <c r="BA311" s="42">
        <v>174</v>
      </c>
      <c r="BB311" s="42">
        <v>76.193749999999994</v>
      </c>
      <c r="BC311" s="42">
        <v>171.65</v>
      </c>
      <c r="BD311" s="42">
        <v>150.09523809999999</v>
      </c>
      <c r="BE311" s="42">
        <v>8.3614285709999994</v>
      </c>
      <c r="BF311" s="42">
        <v>225.85</v>
      </c>
      <c r="BG311" s="42">
        <v>663.09523809999996</v>
      </c>
      <c r="BH311" s="42">
        <v>61.197499999999998</v>
      </c>
      <c r="BI311" s="42">
        <v>221.96709390000001</v>
      </c>
      <c r="BJ311" s="42">
        <v>270.89970870000002</v>
      </c>
      <c r="BK311" s="42">
        <v>133.63649899999999</v>
      </c>
    </row>
    <row r="312" spans="52:63">
      <c r="AZ312" s="42">
        <v>426</v>
      </c>
      <c r="BA312" s="42">
        <v>174</v>
      </c>
      <c r="BB312" s="42">
        <v>76.193749999999994</v>
      </c>
      <c r="BC312" s="42">
        <v>171.65</v>
      </c>
      <c r="BD312" s="42">
        <v>150.09523809999999</v>
      </c>
      <c r="BE312" s="42">
        <v>8.3614285709999994</v>
      </c>
      <c r="BF312" s="42">
        <v>225.85</v>
      </c>
      <c r="BG312" s="42">
        <v>663.09523809999996</v>
      </c>
      <c r="BH312" s="42">
        <v>61.197499999999998</v>
      </c>
      <c r="BI312" s="42">
        <v>221.96709390000001</v>
      </c>
      <c r="BJ312" s="42">
        <v>270.89970870000002</v>
      </c>
      <c r="BK312" s="42">
        <v>133.63649899999999</v>
      </c>
    </row>
    <row r="313" spans="52:63">
      <c r="AZ313" s="42">
        <v>427</v>
      </c>
      <c r="BA313" s="42">
        <v>174</v>
      </c>
      <c r="BB313" s="42">
        <v>76.193749999999994</v>
      </c>
      <c r="BC313" s="42">
        <v>171.65</v>
      </c>
      <c r="BD313" s="42">
        <v>150.09523809999999</v>
      </c>
      <c r="BE313" s="42">
        <v>8.3614285709999994</v>
      </c>
      <c r="BF313" s="42">
        <v>225.85</v>
      </c>
      <c r="BG313" s="42">
        <v>663.09523809999996</v>
      </c>
      <c r="BH313" s="42">
        <v>61.197499999999998</v>
      </c>
      <c r="BI313" s="42">
        <v>221.96709390000001</v>
      </c>
      <c r="BJ313" s="42">
        <v>270.89970870000002</v>
      </c>
      <c r="BK313" s="42">
        <v>133.63649899999999</v>
      </c>
    </row>
    <row r="314" spans="52:63">
      <c r="AZ314" s="42">
        <v>428</v>
      </c>
      <c r="BA314" s="42">
        <v>174</v>
      </c>
      <c r="BB314" s="42">
        <v>76.193749999999994</v>
      </c>
      <c r="BC314" s="42">
        <v>171.65</v>
      </c>
      <c r="BD314" s="42">
        <v>150.09523809999999</v>
      </c>
      <c r="BE314" s="42">
        <v>8.3614285709999994</v>
      </c>
      <c r="BF314" s="42">
        <v>225.85</v>
      </c>
      <c r="BG314" s="42">
        <v>663.09523809999996</v>
      </c>
      <c r="BH314" s="42">
        <v>61.197499999999998</v>
      </c>
      <c r="BI314" s="42">
        <v>221.96709390000001</v>
      </c>
      <c r="BJ314" s="42">
        <v>270.89970870000002</v>
      </c>
      <c r="BK314" s="42">
        <v>133.63649899999999</v>
      </c>
    </row>
    <row r="315" spans="52:63">
      <c r="AZ315" s="42">
        <v>429</v>
      </c>
      <c r="BA315" s="42">
        <v>174</v>
      </c>
      <c r="BB315" s="42">
        <v>76.193749999999994</v>
      </c>
      <c r="BC315" s="42">
        <v>171.65</v>
      </c>
      <c r="BD315" s="42">
        <v>150.09523809999999</v>
      </c>
      <c r="BE315" s="42">
        <v>8.3614285709999994</v>
      </c>
      <c r="BF315" s="42">
        <v>225.85</v>
      </c>
      <c r="BG315" s="42">
        <v>663.09523809999996</v>
      </c>
      <c r="BH315" s="42">
        <v>61.197499999999998</v>
      </c>
      <c r="BI315" s="42">
        <v>221.96709390000001</v>
      </c>
      <c r="BJ315" s="42">
        <v>270.89970870000002</v>
      </c>
      <c r="BK315" s="42">
        <v>133.63649899999999</v>
      </c>
    </row>
    <row r="316" spans="52:63">
      <c r="AZ316" s="42">
        <v>430</v>
      </c>
      <c r="BA316" s="42">
        <v>174</v>
      </c>
      <c r="BB316" s="42">
        <v>76.193749999999994</v>
      </c>
      <c r="BC316" s="42">
        <v>171.65</v>
      </c>
      <c r="BD316" s="42">
        <v>150.09523809999999</v>
      </c>
      <c r="BE316" s="42">
        <v>8.3614285709999994</v>
      </c>
      <c r="BF316" s="42">
        <v>225.85</v>
      </c>
      <c r="BG316" s="42">
        <v>663.09523809999996</v>
      </c>
      <c r="BH316" s="42">
        <v>61.197499999999998</v>
      </c>
      <c r="BI316" s="42">
        <v>221.96709390000001</v>
      </c>
      <c r="BJ316" s="42">
        <v>270.89970870000002</v>
      </c>
      <c r="BK316" s="42">
        <v>133.63649899999999</v>
      </c>
    </row>
    <row r="317" spans="52:63">
      <c r="AZ317" s="42">
        <v>431</v>
      </c>
      <c r="BA317" s="42">
        <v>174</v>
      </c>
      <c r="BB317" s="42">
        <v>76.193749999999994</v>
      </c>
      <c r="BC317" s="42">
        <v>171.65</v>
      </c>
      <c r="BD317" s="42">
        <v>150.09523809999999</v>
      </c>
      <c r="BE317" s="42">
        <v>8.3614285709999994</v>
      </c>
      <c r="BF317" s="42">
        <v>225.85</v>
      </c>
      <c r="BG317" s="42">
        <v>663.09523809999996</v>
      </c>
      <c r="BH317" s="42">
        <v>61.197499999999998</v>
      </c>
      <c r="BI317" s="42">
        <v>221.96709390000001</v>
      </c>
      <c r="BJ317" s="42">
        <v>270.89970870000002</v>
      </c>
      <c r="BK317" s="42">
        <v>133.63649899999999</v>
      </c>
    </row>
    <row r="318" spans="52:63">
      <c r="AZ318" s="42">
        <v>432</v>
      </c>
      <c r="BA318" s="42">
        <v>174</v>
      </c>
      <c r="BB318" s="42">
        <v>76.193749999999994</v>
      </c>
      <c r="BC318" s="42">
        <v>171.65</v>
      </c>
      <c r="BD318" s="42">
        <v>150.09523809999999</v>
      </c>
      <c r="BE318" s="42">
        <v>8.3614285709999994</v>
      </c>
      <c r="BF318" s="42">
        <v>225.85</v>
      </c>
      <c r="BG318" s="42">
        <v>663.09523809999996</v>
      </c>
      <c r="BH318" s="42">
        <v>61.197499999999998</v>
      </c>
      <c r="BI318" s="42">
        <v>221.96709390000001</v>
      </c>
      <c r="BJ318" s="42">
        <v>270.89970870000002</v>
      </c>
      <c r="BK318" s="42">
        <v>133.63649899999999</v>
      </c>
    </row>
    <row r="319" spans="52:63">
      <c r="AZ319" s="42">
        <v>433</v>
      </c>
      <c r="BA319" s="42">
        <v>171.31578949999999</v>
      </c>
      <c r="BB319" s="42">
        <v>75.474999999999994</v>
      </c>
      <c r="BC319" s="42">
        <v>170.1</v>
      </c>
      <c r="BD319" s="42">
        <v>148.57142859999999</v>
      </c>
      <c r="BE319" s="42">
        <v>8.2028571429999992</v>
      </c>
      <c r="BF319" s="42">
        <v>222.9</v>
      </c>
      <c r="BG319" s="42">
        <v>657.23809519999998</v>
      </c>
      <c r="BH319" s="42">
        <v>60.279375000000002</v>
      </c>
      <c r="BI319" s="42">
        <v>218.8962124</v>
      </c>
      <c r="BJ319" s="42">
        <v>267.01783690000002</v>
      </c>
      <c r="BK319" s="42">
        <v>134.22916699999999</v>
      </c>
    </row>
    <row r="320" spans="52:63">
      <c r="AZ320" s="42">
        <v>434</v>
      </c>
      <c r="BA320" s="42">
        <v>171.31578949999999</v>
      </c>
      <c r="BB320" s="42">
        <v>75.474999999999994</v>
      </c>
      <c r="BC320" s="42">
        <v>170.1</v>
      </c>
      <c r="BD320" s="42">
        <v>148.57142859999999</v>
      </c>
      <c r="BE320" s="42">
        <v>8.2028571429999992</v>
      </c>
      <c r="BF320" s="42">
        <v>222.9</v>
      </c>
      <c r="BG320" s="42">
        <v>657.23809519999998</v>
      </c>
      <c r="BH320" s="42">
        <v>60.279375000000002</v>
      </c>
      <c r="BI320" s="42">
        <v>218.8962124</v>
      </c>
      <c r="BJ320" s="42">
        <v>267.01783690000002</v>
      </c>
      <c r="BK320" s="42">
        <v>134.22916699999999</v>
      </c>
    </row>
    <row r="321" spans="52:63">
      <c r="AZ321" s="42">
        <v>435</v>
      </c>
      <c r="BA321" s="42">
        <v>171.31578949999999</v>
      </c>
      <c r="BB321" s="42">
        <v>75.474999999999994</v>
      </c>
      <c r="BC321" s="42">
        <v>170.1</v>
      </c>
      <c r="BD321" s="42">
        <v>148.57142859999999</v>
      </c>
      <c r="BE321" s="42">
        <v>8.2028571429999992</v>
      </c>
      <c r="BF321" s="42">
        <v>222.9</v>
      </c>
      <c r="BG321" s="42">
        <v>657.23809519999998</v>
      </c>
      <c r="BH321" s="42">
        <v>60.279375000000002</v>
      </c>
      <c r="BI321" s="42">
        <v>218.8962124</v>
      </c>
      <c r="BJ321" s="42">
        <v>267.01783690000002</v>
      </c>
      <c r="BK321" s="42">
        <v>134.22916699999999</v>
      </c>
    </row>
    <row r="322" spans="52:63">
      <c r="AZ322" s="42">
        <v>436</v>
      </c>
      <c r="BA322" s="42">
        <v>171.31578949999999</v>
      </c>
      <c r="BB322" s="42">
        <v>75.474999999999994</v>
      </c>
      <c r="BC322" s="42">
        <v>170.1</v>
      </c>
      <c r="BD322" s="42">
        <v>148.57142859999999</v>
      </c>
      <c r="BE322" s="42">
        <v>8.2028571429999992</v>
      </c>
      <c r="BF322" s="42">
        <v>222.9</v>
      </c>
      <c r="BG322" s="42">
        <v>657.23809519999998</v>
      </c>
      <c r="BH322" s="42">
        <v>60.279375000000002</v>
      </c>
      <c r="BI322" s="42">
        <v>218.8962124</v>
      </c>
      <c r="BJ322" s="42">
        <v>267.01783690000002</v>
      </c>
      <c r="BK322" s="42">
        <v>134.22916699999999</v>
      </c>
    </row>
    <row r="323" spans="52:63">
      <c r="AZ323" s="42">
        <v>437</v>
      </c>
      <c r="BA323" s="42">
        <v>171.31578949999999</v>
      </c>
      <c r="BB323" s="42">
        <v>75.474999999999994</v>
      </c>
      <c r="BC323" s="42">
        <v>170.1</v>
      </c>
      <c r="BD323" s="42">
        <v>148.57142859999999</v>
      </c>
      <c r="BE323" s="42">
        <v>8.2028571429999992</v>
      </c>
      <c r="BF323" s="42">
        <v>222.9</v>
      </c>
      <c r="BG323" s="42">
        <v>657.23809519999998</v>
      </c>
      <c r="BH323" s="42">
        <v>60.279375000000002</v>
      </c>
      <c r="BI323" s="42">
        <v>218.8962124</v>
      </c>
      <c r="BJ323" s="42">
        <v>267.01783690000002</v>
      </c>
      <c r="BK323" s="42">
        <v>134.22916699999999</v>
      </c>
    </row>
    <row r="324" spans="52:63">
      <c r="AZ324" s="42">
        <v>438</v>
      </c>
      <c r="BA324" s="42">
        <v>171.31578949999999</v>
      </c>
      <c r="BB324" s="42">
        <v>75.474999999999994</v>
      </c>
      <c r="BC324" s="42">
        <v>170.1</v>
      </c>
      <c r="BD324" s="42">
        <v>148.57142859999999</v>
      </c>
      <c r="BE324" s="42">
        <v>8.2028571429999992</v>
      </c>
      <c r="BF324" s="42">
        <v>222.9</v>
      </c>
      <c r="BG324" s="42">
        <v>657.23809519999998</v>
      </c>
      <c r="BH324" s="42">
        <v>60.279375000000002</v>
      </c>
      <c r="BI324" s="42">
        <v>218.8962124</v>
      </c>
      <c r="BJ324" s="42">
        <v>267.01783690000002</v>
      </c>
      <c r="BK324" s="42">
        <v>134.22916699999999</v>
      </c>
    </row>
    <row r="325" spans="52:63">
      <c r="AZ325" s="42">
        <v>439</v>
      </c>
      <c r="BA325" s="42">
        <v>171.31578949999999</v>
      </c>
      <c r="BB325" s="42">
        <v>75.474999999999994</v>
      </c>
      <c r="BC325" s="42">
        <v>170.1</v>
      </c>
      <c r="BD325" s="42">
        <v>148.57142859999999</v>
      </c>
      <c r="BE325" s="42">
        <v>8.2028571429999992</v>
      </c>
      <c r="BF325" s="42">
        <v>222.9</v>
      </c>
      <c r="BG325" s="42">
        <v>657.23809519999998</v>
      </c>
      <c r="BH325" s="42">
        <v>60.279375000000002</v>
      </c>
      <c r="BI325" s="42">
        <v>218.8962124</v>
      </c>
      <c r="BJ325" s="42">
        <v>267.01783690000002</v>
      </c>
      <c r="BK325" s="42">
        <v>134.22916699999999</v>
      </c>
    </row>
    <row r="326" spans="52:63">
      <c r="AZ326" s="42">
        <v>440</v>
      </c>
      <c r="BA326" s="42">
        <v>171.31578949999999</v>
      </c>
      <c r="BB326" s="42">
        <v>75.474999999999994</v>
      </c>
      <c r="BC326" s="42">
        <v>170.1</v>
      </c>
      <c r="BD326" s="42">
        <v>148.57142859999999</v>
      </c>
      <c r="BE326" s="42">
        <v>8.2028571429999992</v>
      </c>
      <c r="BF326" s="42">
        <v>222.9</v>
      </c>
      <c r="BG326" s="42">
        <v>657.23809519999998</v>
      </c>
      <c r="BH326" s="42">
        <v>60.279375000000002</v>
      </c>
      <c r="BI326" s="42">
        <v>218.8962124</v>
      </c>
      <c r="BJ326" s="42">
        <v>267.01783690000002</v>
      </c>
      <c r="BK326" s="42">
        <v>134.22916699999999</v>
      </c>
    </row>
    <row r="327" spans="52:63">
      <c r="AZ327" s="42">
        <v>441</v>
      </c>
      <c r="BA327" s="42">
        <v>171.31578949999999</v>
      </c>
      <c r="BB327" s="42">
        <v>75.474999999999994</v>
      </c>
      <c r="BC327" s="42">
        <v>170.1</v>
      </c>
      <c r="BD327" s="42">
        <v>148.57142859999999</v>
      </c>
      <c r="BE327" s="42">
        <v>8.2028571429999992</v>
      </c>
      <c r="BF327" s="42">
        <v>222.9</v>
      </c>
      <c r="BG327" s="42">
        <v>657.23809519999998</v>
      </c>
      <c r="BH327" s="42">
        <v>60.279375000000002</v>
      </c>
      <c r="BI327" s="42">
        <v>218.8962124</v>
      </c>
      <c r="BJ327" s="42">
        <v>267.01783690000002</v>
      </c>
      <c r="BK327" s="42">
        <v>134.22916699999999</v>
      </c>
    </row>
    <row r="328" spans="52:63">
      <c r="AZ328" s="42">
        <v>442</v>
      </c>
      <c r="BA328" s="42">
        <v>171.31578949999999</v>
      </c>
      <c r="BB328" s="42">
        <v>75.474999999999994</v>
      </c>
      <c r="BC328" s="42">
        <v>170.1</v>
      </c>
      <c r="BD328" s="42">
        <v>148.57142859999999</v>
      </c>
      <c r="BE328" s="42">
        <v>8.2028571429999992</v>
      </c>
      <c r="BF328" s="42">
        <v>222.9</v>
      </c>
      <c r="BG328" s="42">
        <v>657.23809519999998</v>
      </c>
      <c r="BH328" s="42">
        <v>60.279375000000002</v>
      </c>
      <c r="BI328" s="42">
        <v>218.8962124</v>
      </c>
      <c r="BJ328" s="42">
        <v>267.01783690000002</v>
      </c>
      <c r="BK328" s="42">
        <v>134.22916699999999</v>
      </c>
    </row>
    <row r="329" spans="52:63">
      <c r="AZ329" s="42">
        <v>443</v>
      </c>
      <c r="BA329" s="42">
        <v>171.31578949999999</v>
      </c>
      <c r="BB329" s="42">
        <v>75.474999999999994</v>
      </c>
      <c r="BC329" s="42">
        <v>170.1</v>
      </c>
      <c r="BD329" s="42">
        <v>148.57142859999999</v>
      </c>
      <c r="BE329" s="42">
        <v>8.2028571429999992</v>
      </c>
      <c r="BF329" s="42">
        <v>222.9</v>
      </c>
      <c r="BG329" s="42">
        <v>657.23809519999998</v>
      </c>
      <c r="BH329" s="42">
        <v>60.279375000000002</v>
      </c>
      <c r="BI329" s="42">
        <v>218.8962124</v>
      </c>
      <c r="BJ329" s="42">
        <v>267.01783690000002</v>
      </c>
      <c r="BK329" s="42">
        <v>134.22916699999999</v>
      </c>
    </row>
    <row r="330" spans="52:63">
      <c r="AZ330" s="42">
        <v>444</v>
      </c>
      <c r="BA330" s="42">
        <v>171.31578949999999</v>
      </c>
      <c r="BB330" s="42">
        <v>75.474999999999994</v>
      </c>
      <c r="BC330" s="42">
        <v>170.1</v>
      </c>
      <c r="BD330" s="42">
        <v>148.57142859999999</v>
      </c>
      <c r="BE330" s="42">
        <v>8.2028571429999992</v>
      </c>
      <c r="BF330" s="42">
        <v>222.9</v>
      </c>
      <c r="BG330" s="42">
        <v>657.23809519999998</v>
      </c>
      <c r="BH330" s="42">
        <v>60.279375000000002</v>
      </c>
      <c r="BI330" s="42">
        <v>218.8962124</v>
      </c>
      <c r="BJ330" s="42">
        <v>267.01783690000002</v>
      </c>
      <c r="BK330" s="42">
        <v>134.22916699999999</v>
      </c>
    </row>
    <row r="331" spans="52:63">
      <c r="AZ331" s="42">
        <v>445</v>
      </c>
      <c r="BA331" s="42">
        <v>171.31578949999999</v>
      </c>
      <c r="BB331" s="42">
        <v>75.474999999999994</v>
      </c>
      <c r="BC331" s="42">
        <v>170.1</v>
      </c>
      <c r="BD331" s="42">
        <v>148.57142859999999</v>
      </c>
      <c r="BE331" s="42">
        <v>8.2028571429999992</v>
      </c>
      <c r="BF331" s="42">
        <v>222.9</v>
      </c>
      <c r="BG331" s="42">
        <v>657.23809519999998</v>
      </c>
      <c r="BH331" s="42">
        <v>60.279375000000002</v>
      </c>
      <c r="BI331" s="42">
        <v>218.8962124</v>
      </c>
      <c r="BJ331" s="42">
        <v>267.01783690000002</v>
      </c>
      <c r="BK331" s="42">
        <v>134.22916699999999</v>
      </c>
    </row>
    <row r="332" spans="52:63">
      <c r="AZ332" s="42">
        <v>446</v>
      </c>
      <c r="BA332" s="42">
        <v>171.31578949999999</v>
      </c>
      <c r="BB332" s="42">
        <v>75.474999999999994</v>
      </c>
      <c r="BC332" s="42">
        <v>170.1</v>
      </c>
      <c r="BD332" s="42">
        <v>148.57142859999999</v>
      </c>
      <c r="BE332" s="42">
        <v>8.2028571429999992</v>
      </c>
      <c r="BF332" s="42">
        <v>222.9</v>
      </c>
      <c r="BG332" s="42">
        <v>657.23809519999998</v>
      </c>
      <c r="BH332" s="42">
        <v>60.279375000000002</v>
      </c>
      <c r="BI332" s="42">
        <v>218.8962124</v>
      </c>
      <c r="BJ332" s="42">
        <v>267.01783690000002</v>
      </c>
      <c r="BK332" s="42">
        <v>134.22916699999999</v>
      </c>
    </row>
    <row r="333" spans="52:63">
      <c r="AZ333" s="42">
        <v>447</v>
      </c>
      <c r="BA333" s="42">
        <v>171.31578949999999</v>
      </c>
      <c r="BB333" s="42">
        <v>75.474999999999994</v>
      </c>
      <c r="BC333" s="42">
        <v>170.1</v>
      </c>
      <c r="BD333" s="42">
        <v>148.57142859999999</v>
      </c>
      <c r="BE333" s="42">
        <v>8.2028571429999992</v>
      </c>
      <c r="BF333" s="42">
        <v>222.9</v>
      </c>
      <c r="BG333" s="42">
        <v>657.23809519999998</v>
      </c>
      <c r="BH333" s="42">
        <v>60.279375000000002</v>
      </c>
      <c r="BI333" s="42">
        <v>218.8962124</v>
      </c>
      <c r="BJ333" s="42">
        <v>267.01783690000002</v>
      </c>
      <c r="BK333" s="42">
        <v>134.22916699999999</v>
      </c>
    </row>
    <row r="334" spans="52:63">
      <c r="AZ334" s="42">
        <v>448</v>
      </c>
      <c r="BA334" s="42">
        <v>171.31578949999999</v>
      </c>
      <c r="BB334" s="42">
        <v>75.474999999999994</v>
      </c>
      <c r="BC334" s="42">
        <v>170.1</v>
      </c>
      <c r="BD334" s="42">
        <v>148.57142859999999</v>
      </c>
      <c r="BE334" s="42">
        <v>8.2028571429999992</v>
      </c>
      <c r="BF334" s="42">
        <v>222.9</v>
      </c>
      <c r="BG334" s="42">
        <v>657.23809519999998</v>
      </c>
      <c r="BH334" s="42">
        <v>60.279375000000002</v>
      </c>
      <c r="BI334" s="42">
        <v>218.8962124</v>
      </c>
      <c r="BJ334" s="42">
        <v>267.01783690000002</v>
      </c>
      <c r="BK334" s="42">
        <v>134.22916699999999</v>
      </c>
    </row>
    <row r="335" spans="52:63">
      <c r="AZ335" s="42">
        <v>449</v>
      </c>
      <c r="BA335" s="42">
        <v>171.31578949999999</v>
      </c>
      <c r="BB335" s="42">
        <v>75.474999999999994</v>
      </c>
      <c r="BC335" s="42">
        <v>170.1</v>
      </c>
      <c r="BD335" s="42">
        <v>148.57142859999999</v>
      </c>
      <c r="BE335" s="42">
        <v>8.2028571429999992</v>
      </c>
      <c r="BF335" s="42">
        <v>222.9</v>
      </c>
      <c r="BG335" s="42">
        <v>657.23809519999998</v>
      </c>
      <c r="BH335" s="42">
        <v>60.279375000000002</v>
      </c>
      <c r="BI335" s="42">
        <v>218.8962124</v>
      </c>
      <c r="BJ335" s="42">
        <v>267.01783690000002</v>
      </c>
      <c r="BK335" s="42">
        <v>134.22916699999999</v>
      </c>
    </row>
    <row r="336" spans="52:63">
      <c r="AZ336" s="42">
        <v>450</v>
      </c>
      <c r="BA336" s="42">
        <v>171.31578949999999</v>
      </c>
      <c r="BB336" s="42">
        <v>75.474999999999994</v>
      </c>
      <c r="BC336" s="42">
        <v>170.1</v>
      </c>
      <c r="BD336" s="42">
        <v>148.57142859999999</v>
      </c>
      <c r="BE336" s="42">
        <v>8.2028571429999992</v>
      </c>
      <c r="BF336" s="42">
        <v>222.9</v>
      </c>
      <c r="BG336" s="42">
        <v>657.23809519999998</v>
      </c>
      <c r="BH336" s="42">
        <v>60.279375000000002</v>
      </c>
      <c r="BI336" s="42">
        <v>218.8962124</v>
      </c>
      <c r="BJ336" s="42">
        <v>267.01783690000002</v>
      </c>
      <c r="BK336" s="42">
        <v>134.22916699999999</v>
      </c>
    </row>
    <row r="337" spans="52:63">
      <c r="AZ337" s="42">
        <v>451</v>
      </c>
      <c r="BA337" s="42">
        <v>171.31578949999999</v>
      </c>
      <c r="BB337" s="42">
        <v>75.474999999999994</v>
      </c>
      <c r="BC337" s="42">
        <v>170.1</v>
      </c>
      <c r="BD337" s="42">
        <v>148.57142859999999</v>
      </c>
      <c r="BE337" s="42">
        <v>8.2028571429999992</v>
      </c>
      <c r="BF337" s="42">
        <v>222.9</v>
      </c>
      <c r="BG337" s="42">
        <v>657.23809519999998</v>
      </c>
      <c r="BH337" s="42">
        <v>60.279375000000002</v>
      </c>
      <c r="BI337" s="42">
        <v>218.8962124</v>
      </c>
      <c r="BJ337" s="42">
        <v>267.01783690000002</v>
      </c>
      <c r="BK337" s="42">
        <v>134.22916699999999</v>
      </c>
    </row>
    <row r="338" spans="52:63">
      <c r="AZ338" s="42">
        <v>452</v>
      </c>
      <c r="BA338" s="42">
        <v>171.31578949999999</v>
      </c>
      <c r="BB338" s="42">
        <v>75.474999999999994</v>
      </c>
      <c r="BC338" s="42">
        <v>170.1</v>
      </c>
      <c r="BD338" s="42">
        <v>148.57142859999999</v>
      </c>
      <c r="BE338" s="42">
        <v>8.2028571429999992</v>
      </c>
      <c r="BF338" s="42">
        <v>222.9</v>
      </c>
      <c r="BG338" s="42">
        <v>657.23809519999998</v>
      </c>
      <c r="BH338" s="42">
        <v>60.279375000000002</v>
      </c>
      <c r="BI338" s="42">
        <v>218.8962124</v>
      </c>
      <c r="BJ338" s="42">
        <v>267.01783690000002</v>
      </c>
      <c r="BK338" s="42">
        <v>134.22916699999999</v>
      </c>
    </row>
    <row r="339" spans="52:63">
      <c r="AZ339" s="42">
        <v>453</v>
      </c>
      <c r="BA339" s="42">
        <v>171.31578949999999</v>
      </c>
      <c r="BB339" s="42">
        <v>75.474999999999994</v>
      </c>
      <c r="BC339" s="42">
        <v>170.1</v>
      </c>
      <c r="BD339" s="42">
        <v>148.57142859999999</v>
      </c>
      <c r="BE339" s="42">
        <v>8.2028571429999992</v>
      </c>
      <c r="BF339" s="42">
        <v>222.9</v>
      </c>
      <c r="BG339" s="42">
        <v>657.23809519999998</v>
      </c>
      <c r="BH339" s="42">
        <v>60.279375000000002</v>
      </c>
      <c r="BI339" s="42">
        <v>218.8962124</v>
      </c>
      <c r="BJ339" s="42">
        <v>267.01783690000002</v>
      </c>
      <c r="BK339" s="42">
        <v>134.22916699999999</v>
      </c>
    </row>
    <row r="340" spans="52:63">
      <c r="AZ340" s="42">
        <v>454</v>
      </c>
      <c r="BA340" s="42">
        <v>171.31578949999999</v>
      </c>
      <c r="BB340" s="42">
        <v>75.474999999999994</v>
      </c>
      <c r="BC340" s="42">
        <v>170.1</v>
      </c>
      <c r="BD340" s="42">
        <v>148.57142859999999</v>
      </c>
      <c r="BE340" s="42">
        <v>8.2028571429999992</v>
      </c>
      <c r="BF340" s="42">
        <v>222.9</v>
      </c>
      <c r="BG340" s="42">
        <v>657.23809519999998</v>
      </c>
      <c r="BH340" s="42">
        <v>60.279375000000002</v>
      </c>
      <c r="BI340" s="42">
        <v>218.8962124</v>
      </c>
      <c r="BJ340" s="42">
        <v>267.01783690000002</v>
      </c>
      <c r="BK340" s="42">
        <v>134.22916699999999</v>
      </c>
    </row>
    <row r="341" spans="52:63">
      <c r="AZ341" s="42">
        <v>455</v>
      </c>
      <c r="BA341" s="42">
        <v>171.31578949999999</v>
      </c>
      <c r="BB341" s="42">
        <v>75.474999999999994</v>
      </c>
      <c r="BC341" s="42">
        <v>170.1</v>
      </c>
      <c r="BD341" s="42">
        <v>148.57142859999999</v>
      </c>
      <c r="BE341" s="42">
        <v>8.2028571429999992</v>
      </c>
      <c r="BF341" s="42">
        <v>222.9</v>
      </c>
      <c r="BG341" s="42">
        <v>657.23809519999998</v>
      </c>
      <c r="BH341" s="42">
        <v>60.279375000000002</v>
      </c>
      <c r="BI341" s="42">
        <v>218.8962124</v>
      </c>
      <c r="BJ341" s="42">
        <v>267.01783690000002</v>
      </c>
      <c r="BK341" s="42">
        <v>134.22916699999999</v>
      </c>
    </row>
    <row r="342" spans="52:63">
      <c r="AZ342" s="42">
        <v>456</v>
      </c>
      <c r="BA342" s="42">
        <v>171.31578949999999</v>
      </c>
      <c r="BB342" s="42">
        <v>75.474999999999994</v>
      </c>
      <c r="BC342" s="42">
        <v>170.1</v>
      </c>
      <c r="BD342" s="42">
        <v>148.57142859999999</v>
      </c>
      <c r="BE342" s="42">
        <v>8.2028571429999992</v>
      </c>
      <c r="BF342" s="42">
        <v>222.9</v>
      </c>
      <c r="BG342" s="42">
        <v>657.23809519999998</v>
      </c>
      <c r="BH342" s="42">
        <v>60.279375000000002</v>
      </c>
      <c r="BI342" s="42">
        <v>218.8962124</v>
      </c>
      <c r="BJ342" s="42">
        <v>267.01783690000002</v>
      </c>
      <c r="BK342" s="42">
        <v>134.22916699999999</v>
      </c>
    </row>
    <row r="343" spans="52:63">
      <c r="AZ343" s="42">
        <v>457</v>
      </c>
      <c r="BA343" s="42">
        <v>169.63157889999999</v>
      </c>
      <c r="BB343" s="42">
        <v>74.431250000000006</v>
      </c>
      <c r="BC343" s="42">
        <v>168.35</v>
      </c>
      <c r="BD343" s="42">
        <v>146.7619048</v>
      </c>
      <c r="BE343" s="42">
        <v>8.0085714289999999</v>
      </c>
      <c r="BF343" s="42">
        <v>219.85</v>
      </c>
      <c r="BG343" s="42">
        <v>654.33333330000005</v>
      </c>
      <c r="BH343" s="42">
        <v>59.449375000000003</v>
      </c>
      <c r="BI343" s="42">
        <v>216.4689635</v>
      </c>
      <c r="BJ343" s="42">
        <v>263.2858488</v>
      </c>
      <c r="BK343" s="42">
        <v>135.4948718</v>
      </c>
    </row>
    <row r="344" spans="52:63">
      <c r="AZ344" s="42">
        <v>458</v>
      </c>
      <c r="BA344" s="42">
        <v>169.63157889999999</v>
      </c>
      <c r="BB344" s="42">
        <v>74.431250000000006</v>
      </c>
      <c r="BC344" s="42">
        <v>168.35</v>
      </c>
      <c r="BD344" s="42">
        <v>146.7619048</v>
      </c>
      <c r="BE344" s="42">
        <v>8.0085714289999999</v>
      </c>
      <c r="BF344" s="42">
        <v>219.85</v>
      </c>
      <c r="BG344" s="42">
        <v>654.33333330000005</v>
      </c>
      <c r="BH344" s="42">
        <v>59.449375000000003</v>
      </c>
      <c r="BI344" s="42">
        <v>216.4689635</v>
      </c>
      <c r="BJ344" s="42">
        <v>263.2858488</v>
      </c>
      <c r="BK344" s="42">
        <v>135.4948718</v>
      </c>
    </row>
    <row r="345" spans="52:63">
      <c r="AZ345" s="42">
        <v>459</v>
      </c>
      <c r="BA345" s="42">
        <v>169.63157889999999</v>
      </c>
      <c r="BB345" s="42">
        <v>74.431250000000006</v>
      </c>
      <c r="BC345" s="42">
        <v>168.35</v>
      </c>
      <c r="BD345" s="42">
        <v>146.7619048</v>
      </c>
      <c r="BE345" s="42">
        <v>8.0085714289999999</v>
      </c>
      <c r="BF345" s="42">
        <v>219.85</v>
      </c>
      <c r="BG345" s="42">
        <v>654.33333330000005</v>
      </c>
      <c r="BH345" s="42">
        <v>59.449375000000003</v>
      </c>
      <c r="BI345" s="42">
        <v>216.4689635</v>
      </c>
      <c r="BJ345" s="42">
        <v>263.2858488</v>
      </c>
      <c r="BK345" s="42">
        <v>135.4948718</v>
      </c>
    </row>
    <row r="346" spans="52:63">
      <c r="AZ346" s="42">
        <v>460</v>
      </c>
      <c r="BA346" s="42">
        <v>169.63157889999999</v>
      </c>
      <c r="BB346" s="42">
        <v>74.431250000000006</v>
      </c>
      <c r="BC346" s="42">
        <v>168.35</v>
      </c>
      <c r="BD346" s="42">
        <v>146.7619048</v>
      </c>
      <c r="BE346" s="42">
        <v>8.0085714289999999</v>
      </c>
      <c r="BF346" s="42">
        <v>219.85</v>
      </c>
      <c r="BG346" s="42">
        <v>654.33333330000005</v>
      </c>
      <c r="BH346" s="42">
        <v>59.449375000000003</v>
      </c>
      <c r="BI346" s="42">
        <v>216.4689635</v>
      </c>
      <c r="BJ346" s="42">
        <v>263.2858488</v>
      </c>
      <c r="BK346" s="42">
        <v>135.4948718</v>
      </c>
    </row>
    <row r="347" spans="52:63">
      <c r="AZ347" s="42">
        <v>461</v>
      </c>
      <c r="BA347" s="42">
        <v>169.63157889999999</v>
      </c>
      <c r="BB347" s="42">
        <v>74.431250000000006</v>
      </c>
      <c r="BC347" s="42">
        <v>168.35</v>
      </c>
      <c r="BD347" s="42">
        <v>146.7619048</v>
      </c>
      <c r="BE347" s="42">
        <v>8.0085714289999999</v>
      </c>
      <c r="BF347" s="42">
        <v>219.85</v>
      </c>
      <c r="BG347" s="42">
        <v>654.33333330000005</v>
      </c>
      <c r="BH347" s="42">
        <v>59.449375000000003</v>
      </c>
      <c r="BI347" s="42">
        <v>216.4689635</v>
      </c>
      <c r="BJ347" s="42">
        <v>263.2858488</v>
      </c>
      <c r="BK347" s="42">
        <v>135.4948718</v>
      </c>
    </row>
    <row r="348" spans="52:63">
      <c r="AZ348" s="42">
        <v>462</v>
      </c>
      <c r="BA348" s="42">
        <v>169.63157889999999</v>
      </c>
      <c r="BB348" s="42">
        <v>74.431250000000006</v>
      </c>
      <c r="BC348" s="42">
        <v>168.35</v>
      </c>
      <c r="BD348" s="42">
        <v>146.7619048</v>
      </c>
      <c r="BE348" s="42">
        <v>8.0085714289999999</v>
      </c>
      <c r="BF348" s="42">
        <v>219.85</v>
      </c>
      <c r="BG348" s="42">
        <v>654.33333330000005</v>
      </c>
      <c r="BH348" s="42">
        <v>59.449375000000003</v>
      </c>
      <c r="BI348" s="42">
        <v>216.4689635</v>
      </c>
      <c r="BJ348" s="42">
        <v>263.2858488</v>
      </c>
      <c r="BK348" s="42">
        <v>135.4948718</v>
      </c>
    </row>
    <row r="349" spans="52:63">
      <c r="AZ349" s="42">
        <v>463</v>
      </c>
      <c r="BA349" s="42">
        <v>169.63157889999999</v>
      </c>
      <c r="BB349" s="42">
        <v>74.431250000000006</v>
      </c>
      <c r="BC349" s="42">
        <v>168.35</v>
      </c>
      <c r="BD349" s="42">
        <v>146.7619048</v>
      </c>
      <c r="BE349" s="42">
        <v>8.0085714289999999</v>
      </c>
      <c r="BF349" s="42">
        <v>219.85</v>
      </c>
      <c r="BG349" s="42">
        <v>654.33333330000005</v>
      </c>
      <c r="BH349" s="42">
        <v>59.449375000000003</v>
      </c>
      <c r="BI349" s="42">
        <v>216.4689635</v>
      </c>
      <c r="BJ349" s="42">
        <v>263.2858488</v>
      </c>
      <c r="BK349" s="42">
        <v>135.4948718</v>
      </c>
    </row>
    <row r="350" spans="52:63">
      <c r="AZ350" s="42">
        <v>464</v>
      </c>
      <c r="BA350" s="42">
        <v>169.63157889999999</v>
      </c>
      <c r="BB350" s="42">
        <v>74.431250000000006</v>
      </c>
      <c r="BC350" s="42">
        <v>168.35</v>
      </c>
      <c r="BD350" s="42">
        <v>146.7619048</v>
      </c>
      <c r="BE350" s="42">
        <v>8.0085714289999999</v>
      </c>
      <c r="BF350" s="42">
        <v>219.85</v>
      </c>
      <c r="BG350" s="42">
        <v>654.33333330000005</v>
      </c>
      <c r="BH350" s="42">
        <v>59.449375000000003</v>
      </c>
      <c r="BI350" s="42">
        <v>216.4689635</v>
      </c>
      <c r="BJ350" s="42">
        <v>263.2858488</v>
      </c>
      <c r="BK350" s="42">
        <v>135.4948718</v>
      </c>
    </row>
    <row r="351" spans="52:63">
      <c r="AZ351" s="42">
        <v>465</v>
      </c>
      <c r="BA351" s="42">
        <v>169.63157889999999</v>
      </c>
      <c r="BB351" s="42">
        <v>74.431250000000006</v>
      </c>
      <c r="BC351" s="42">
        <v>168.35</v>
      </c>
      <c r="BD351" s="42">
        <v>146.7619048</v>
      </c>
      <c r="BE351" s="42">
        <v>8.0085714289999999</v>
      </c>
      <c r="BF351" s="42">
        <v>219.85</v>
      </c>
      <c r="BG351" s="42">
        <v>654.33333330000005</v>
      </c>
      <c r="BH351" s="42">
        <v>59.449375000000003</v>
      </c>
      <c r="BI351" s="42">
        <v>216.4689635</v>
      </c>
      <c r="BJ351" s="42">
        <v>263.2858488</v>
      </c>
      <c r="BK351" s="42">
        <v>135.4948718</v>
      </c>
    </row>
    <row r="352" spans="52:63">
      <c r="AZ352" s="42">
        <v>466</v>
      </c>
      <c r="BA352" s="42">
        <v>169.63157889999999</v>
      </c>
      <c r="BB352" s="42">
        <v>74.431250000000006</v>
      </c>
      <c r="BC352" s="42">
        <v>168.35</v>
      </c>
      <c r="BD352" s="42">
        <v>146.7619048</v>
      </c>
      <c r="BE352" s="42">
        <v>8.0085714289999999</v>
      </c>
      <c r="BF352" s="42">
        <v>219.85</v>
      </c>
      <c r="BG352" s="42">
        <v>654.33333330000005</v>
      </c>
      <c r="BH352" s="42">
        <v>59.449375000000003</v>
      </c>
      <c r="BI352" s="42">
        <v>216.4689635</v>
      </c>
      <c r="BJ352" s="42">
        <v>263.2858488</v>
      </c>
      <c r="BK352" s="42">
        <v>135.4948718</v>
      </c>
    </row>
    <row r="353" spans="52:63">
      <c r="AZ353" s="42">
        <v>467</v>
      </c>
      <c r="BA353" s="42">
        <v>169.63157889999999</v>
      </c>
      <c r="BB353" s="42">
        <v>74.431250000000006</v>
      </c>
      <c r="BC353" s="42">
        <v>168.35</v>
      </c>
      <c r="BD353" s="42">
        <v>146.7619048</v>
      </c>
      <c r="BE353" s="42">
        <v>8.0085714289999999</v>
      </c>
      <c r="BF353" s="42">
        <v>219.85</v>
      </c>
      <c r="BG353" s="42">
        <v>654.33333330000005</v>
      </c>
      <c r="BH353" s="42">
        <v>59.449375000000003</v>
      </c>
      <c r="BI353" s="42">
        <v>216.4689635</v>
      </c>
      <c r="BJ353" s="42">
        <v>263.2858488</v>
      </c>
      <c r="BK353" s="42">
        <v>135.4948718</v>
      </c>
    </row>
    <row r="354" spans="52:63">
      <c r="AZ354" s="42">
        <v>468</v>
      </c>
      <c r="BA354" s="42">
        <v>169.63157889999999</v>
      </c>
      <c r="BB354" s="42">
        <v>74.431250000000006</v>
      </c>
      <c r="BC354" s="42">
        <v>168.35</v>
      </c>
      <c r="BD354" s="42">
        <v>146.7619048</v>
      </c>
      <c r="BE354" s="42">
        <v>8.0085714289999999</v>
      </c>
      <c r="BF354" s="42">
        <v>219.85</v>
      </c>
      <c r="BG354" s="42">
        <v>654.33333330000005</v>
      </c>
      <c r="BH354" s="42">
        <v>59.449375000000003</v>
      </c>
      <c r="BI354" s="42">
        <v>216.4689635</v>
      </c>
      <c r="BJ354" s="42">
        <v>263.2858488</v>
      </c>
      <c r="BK354" s="42">
        <v>135.4948718</v>
      </c>
    </row>
    <row r="355" spans="52:63">
      <c r="AZ355" s="42">
        <v>469</v>
      </c>
      <c r="BA355" s="42">
        <v>169.63157889999999</v>
      </c>
      <c r="BB355" s="42">
        <v>74.431250000000006</v>
      </c>
      <c r="BC355" s="42">
        <v>168.35</v>
      </c>
      <c r="BD355" s="42">
        <v>146.7619048</v>
      </c>
      <c r="BE355" s="42">
        <v>8.0085714289999999</v>
      </c>
      <c r="BF355" s="42">
        <v>219.85</v>
      </c>
      <c r="BG355" s="42">
        <v>654.33333330000005</v>
      </c>
      <c r="BH355" s="42">
        <v>59.449375000000003</v>
      </c>
      <c r="BI355" s="42">
        <v>216.4689635</v>
      </c>
      <c r="BJ355" s="42">
        <v>263.2858488</v>
      </c>
      <c r="BK355" s="42">
        <v>135.4948718</v>
      </c>
    </row>
    <row r="356" spans="52:63">
      <c r="AZ356" s="42">
        <v>470</v>
      </c>
      <c r="BA356" s="42">
        <v>169.63157889999999</v>
      </c>
      <c r="BB356" s="42">
        <v>74.431250000000006</v>
      </c>
      <c r="BC356" s="42">
        <v>168.35</v>
      </c>
      <c r="BD356" s="42">
        <v>146.7619048</v>
      </c>
      <c r="BE356" s="42">
        <v>8.0085714289999999</v>
      </c>
      <c r="BF356" s="42">
        <v>219.85</v>
      </c>
      <c r="BG356" s="42">
        <v>654.33333330000005</v>
      </c>
      <c r="BH356" s="42">
        <v>59.449375000000003</v>
      </c>
      <c r="BI356" s="42">
        <v>216.4689635</v>
      </c>
      <c r="BJ356" s="42">
        <v>263.2858488</v>
      </c>
      <c r="BK356" s="42">
        <v>135.4948718</v>
      </c>
    </row>
    <row r="357" spans="52:63">
      <c r="AZ357" s="42">
        <v>471</v>
      </c>
      <c r="BA357" s="42">
        <v>169.63157889999999</v>
      </c>
      <c r="BB357" s="42">
        <v>74.431250000000006</v>
      </c>
      <c r="BC357" s="42">
        <v>168.35</v>
      </c>
      <c r="BD357" s="42">
        <v>146.7619048</v>
      </c>
      <c r="BE357" s="42">
        <v>8.0085714289999999</v>
      </c>
      <c r="BF357" s="42">
        <v>219.85</v>
      </c>
      <c r="BG357" s="42">
        <v>654.33333330000005</v>
      </c>
      <c r="BH357" s="42">
        <v>59.449375000000003</v>
      </c>
      <c r="BI357" s="42">
        <v>216.4689635</v>
      </c>
      <c r="BJ357" s="42">
        <v>263.2858488</v>
      </c>
      <c r="BK357" s="42">
        <v>135.4948718</v>
      </c>
    </row>
    <row r="358" spans="52:63">
      <c r="AZ358" s="42">
        <v>472</v>
      </c>
      <c r="BA358" s="42">
        <v>169.63157889999999</v>
      </c>
      <c r="BB358" s="42">
        <v>74.431250000000006</v>
      </c>
      <c r="BC358" s="42">
        <v>168.35</v>
      </c>
      <c r="BD358" s="42">
        <v>146.7619048</v>
      </c>
      <c r="BE358" s="42">
        <v>8.0085714289999999</v>
      </c>
      <c r="BF358" s="42">
        <v>219.85</v>
      </c>
      <c r="BG358" s="42">
        <v>654.33333330000005</v>
      </c>
      <c r="BH358" s="42">
        <v>59.449375000000003</v>
      </c>
      <c r="BI358" s="42">
        <v>216.4689635</v>
      </c>
      <c r="BJ358" s="42">
        <v>263.2858488</v>
      </c>
      <c r="BK358" s="42">
        <v>135.4948718</v>
      </c>
    </row>
    <row r="359" spans="52:63">
      <c r="AZ359" s="42">
        <v>473</v>
      </c>
      <c r="BA359" s="42">
        <v>169.63157889999999</v>
      </c>
      <c r="BB359" s="42">
        <v>74.431250000000006</v>
      </c>
      <c r="BC359" s="42">
        <v>168.35</v>
      </c>
      <c r="BD359" s="42">
        <v>146.7619048</v>
      </c>
      <c r="BE359" s="42">
        <v>8.0085714289999999</v>
      </c>
      <c r="BF359" s="42">
        <v>219.85</v>
      </c>
      <c r="BG359" s="42">
        <v>654.33333330000005</v>
      </c>
      <c r="BH359" s="42">
        <v>59.449375000000003</v>
      </c>
      <c r="BI359" s="42">
        <v>216.4689635</v>
      </c>
      <c r="BJ359" s="42">
        <v>263.2858488</v>
      </c>
      <c r="BK359" s="42">
        <v>135.4948718</v>
      </c>
    </row>
    <row r="360" spans="52:63">
      <c r="AZ360" s="42">
        <v>474</v>
      </c>
      <c r="BA360" s="42">
        <v>169.63157889999999</v>
      </c>
      <c r="BB360" s="42">
        <v>74.431250000000006</v>
      </c>
      <c r="BC360" s="42">
        <v>168.35</v>
      </c>
      <c r="BD360" s="42">
        <v>146.7619048</v>
      </c>
      <c r="BE360" s="42">
        <v>8.0085714289999999</v>
      </c>
      <c r="BF360" s="42">
        <v>219.85</v>
      </c>
      <c r="BG360" s="42">
        <v>654.33333330000005</v>
      </c>
      <c r="BH360" s="42">
        <v>59.449375000000003</v>
      </c>
      <c r="BI360" s="42">
        <v>216.4689635</v>
      </c>
      <c r="BJ360" s="42">
        <v>263.2858488</v>
      </c>
      <c r="BK360" s="42">
        <v>135.4948718</v>
      </c>
    </row>
    <row r="361" spans="52:63">
      <c r="AZ361" s="42">
        <v>475</v>
      </c>
      <c r="BA361" s="42">
        <v>169.63157889999999</v>
      </c>
      <c r="BB361" s="42">
        <v>74.431250000000006</v>
      </c>
      <c r="BC361" s="42">
        <v>168.35</v>
      </c>
      <c r="BD361" s="42">
        <v>146.7619048</v>
      </c>
      <c r="BE361" s="42">
        <v>8.0085714289999999</v>
      </c>
      <c r="BF361" s="42">
        <v>219.85</v>
      </c>
      <c r="BG361" s="42">
        <v>654.33333330000005</v>
      </c>
      <c r="BH361" s="42">
        <v>59.449375000000003</v>
      </c>
      <c r="BI361" s="42">
        <v>216.4689635</v>
      </c>
      <c r="BJ361" s="42">
        <v>263.2858488</v>
      </c>
      <c r="BK361" s="42">
        <v>135.4948718</v>
      </c>
    </row>
    <row r="362" spans="52:63">
      <c r="AZ362" s="42">
        <v>476</v>
      </c>
      <c r="BA362" s="42">
        <v>169.63157889999999</v>
      </c>
      <c r="BB362" s="42">
        <v>74.431250000000006</v>
      </c>
      <c r="BC362" s="42">
        <v>168.35</v>
      </c>
      <c r="BD362" s="42">
        <v>146.7619048</v>
      </c>
      <c r="BE362" s="42">
        <v>8.0085714289999999</v>
      </c>
      <c r="BF362" s="42">
        <v>219.85</v>
      </c>
      <c r="BG362" s="42">
        <v>654.33333330000005</v>
      </c>
      <c r="BH362" s="42">
        <v>59.449375000000003</v>
      </c>
      <c r="BI362" s="42">
        <v>216.4689635</v>
      </c>
      <c r="BJ362" s="42">
        <v>263.2858488</v>
      </c>
      <c r="BK362" s="42">
        <v>135.4948718</v>
      </c>
    </row>
    <row r="363" spans="52:63">
      <c r="AZ363" s="42">
        <v>477</v>
      </c>
      <c r="BA363" s="42">
        <v>169.63157889999999</v>
      </c>
      <c r="BB363" s="42">
        <v>74.431250000000006</v>
      </c>
      <c r="BC363" s="42">
        <v>168.35</v>
      </c>
      <c r="BD363" s="42">
        <v>146.7619048</v>
      </c>
      <c r="BE363" s="42">
        <v>8.0085714289999999</v>
      </c>
      <c r="BF363" s="42">
        <v>219.85</v>
      </c>
      <c r="BG363" s="42">
        <v>654.33333330000005</v>
      </c>
      <c r="BH363" s="42">
        <v>59.449375000000003</v>
      </c>
      <c r="BI363" s="42">
        <v>216.4689635</v>
      </c>
      <c r="BJ363" s="42">
        <v>263.2858488</v>
      </c>
      <c r="BK363" s="42">
        <v>135.4948718</v>
      </c>
    </row>
    <row r="364" spans="52:63">
      <c r="AZ364" s="42">
        <v>478</v>
      </c>
      <c r="BA364" s="42">
        <v>169.63157889999999</v>
      </c>
      <c r="BB364" s="42">
        <v>74.431250000000006</v>
      </c>
      <c r="BC364" s="42">
        <v>168.35</v>
      </c>
      <c r="BD364" s="42">
        <v>146.7619048</v>
      </c>
      <c r="BE364" s="42">
        <v>8.0085714289999999</v>
      </c>
      <c r="BF364" s="42">
        <v>219.85</v>
      </c>
      <c r="BG364" s="42">
        <v>654.33333330000005</v>
      </c>
      <c r="BH364" s="42">
        <v>59.449375000000003</v>
      </c>
      <c r="BI364" s="42">
        <v>216.4689635</v>
      </c>
      <c r="BJ364" s="42">
        <v>263.2858488</v>
      </c>
      <c r="BK364" s="42">
        <v>135.4948718</v>
      </c>
    </row>
    <row r="365" spans="52:63">
      <c r="AZ365" s="42">
        <v>479</v>
      </c>
      <c r="BA365" s="42">
        <v>169.63157889999999</v>
      </c>
      <c r="BB365" s="42">
        <v>74.431250000000006</v>
      </c>
      <c r="BC365" s="42">
        <v>168.35</v>
      </c>
      <c r="BD365" s="42">
        <v>146.7619048</v>
      </c>
      <c r="BE365" s="42">
        <v>8.0085714289999999</v>
      </c>
      <c r="BF365" s="42">
        <v>219.85</v>
      </c>
      <c r="BG365" s="42">
        <v>654.33333330000005</v>
      </c>
      <c r="BH365" s="42">
        <v>59.449375000000003</v>
      </c>
      <c r="BI365" s="42">
        <v>216.4689635</v>
      </c>
      <c r="BJ365" s="42">
        <v>263.2858488</v>
      </c>
      <c r="BK365" s="42">
        <v>135.4948718</v>
      </c>
    </row>
    <row r="366" spans="52:63">
      <c r="AZ366" s="42">
        <v>480</v>
      </c>
      <c r="BA366" s="42">
        <v>169.63157889999999</v>
      </c>
      <c r="BB366" s="42">
        <v>74.431250000000006</v>
      </c>
      <c r="BC366" s="42">
        <v>168.35</v>
      </c>
      <c r="BD366" s="42">
        <v>146.7619048</v>
      </c>
      <c r="BE366" s="42">
        <v>8.0085714289999999</v>
      </c>
      <c r="BF366" s="42">
        <v>219.85</v>
      </c>
      <c r="BG366" s="42">
        <v>654.33333330000005</v>
      </c>
      <c r="BH366" s="42">
        <v>59.449375000000003</v>
      </c>
      <c r="BI366" s="42">
        <v>216.4689635</v>
      </c>
      <c r="BJ366" s="42">
        <v>263.2858488</v>
      </c>
      <c r="BK366" s="42">
        <v>135.4948718</v>
      </c>
    </row>
    <row r="367" spans="52:63">
      <c r="AZ367" s="42">
        <v>481</v>
      </c>
      <c r="BA367" s="42">
        <v>167.5789474</v>
      </c>
      <c r="BB367" s="42">
        <v>73.5625</v>
      </c>
      <c r="BC367" s="42">
        <v>166.95</v>
      </c>
      <c r="BD367" s="42">
        <v>144.90476190000001</v>
      </c>
      <c r="BE367" s="42">
        <v>7.8507142859999997</v>
      </c>
      <c r="BF367" s="42">
        <v>216.6</v>
      </c>
      <c r="BG367" s="42">
        <v>652.09523809999996</v>
      </c>
      <c r="BH367" s="42">
        <v>58.584375000000001</v>
      </c>
      <c r="BI367" s="42">
        <v>219.66715099999999</v>
      </c>
      <c r="BJ367" s="42">
        <v>285.5334919</v>
      </c>
      <c r="BK367" s="42">
        <v>134.4932517</v>
      </c>
    </row>
    <row r="368" spans="52:63">
      <c r="AZ368" s="42">
        <v>482</v>
      </c>
      <c r="BA368" s="42">
        <v>167.5789474</v>
      </c>
      <c r="BB368" s="42">
        <v>73.5625</v>
      </c>
      <c r="BC368" s="42">
        <v>166.95</v>
      </c>
      <c r="BD368" s="42">
        <v>144.90476190000001</v>
      </c>
      <c r="BE368" s="42">
        <v>7.8507142859999997</v>
      </c>
      <c r="BF368" s="42">
        <v>216.6</v>
      </c>
      <c r="BG368" s="42">
        <v>652.09523809999996</v>
      </c>
      <c r="BH368" s="42">
        <v>58.584375000000001</v>
      </c>
      <c r="BI368" s="42">
        <v>219.66715099999999</v>
      </c>
      <c r="BJ368" s="42">
        <v>285.5334919</v>
      </c>
      <c r="BK368" s="42">
        <v>134.4932517</v>
      </c>
    </row>
    <row r="369" spans="52:63">
      <c r="AZ369" s="42">
        <v>483</v>
      </c>
      <c r="BA369" s="42">
        <v>167.5789474</v>
      </c>
      <c r="BB369" s="42">
        <v>73.5625</v>
      </c>
      <c r="BC369" s="42">
        <v>166.95</v>
      </c>
      <c r="BD369" s="42">
        <v>144.90476190000001</v>
      </c>
      <c r="BE369" s="42">
        <v>7.8507142859999997</v>
      </c>
      <c r="BF369" s="42">
        <v>216.6</v>
      </c>
      <c r="BG369" s="42">
        <v>652.09523809999996</v>
      </c>
      <c r="BH369" s="42">
        <v>58.584375000000001</v>
      </c>
      <c r="BI369" s="42">
        <v>219.66715099999999</v>
      </c>
      <c r="BJ369" s="42">
        <v>285.5334919</v>
      </c>
      <c r="BK369" s="42">
        <v>134.4932517</v>
      </c>
    </row>
    <row r="370" spans="52:63">
      <c r="AZ370" s="42">
        <v>484</v>
      </c>
      <c r="BA370" s="42">
        <v>167.5789474</v>
      </c>
      <c r="BB370" s="42">
        <v>73.5625</v>
      </c>
      <c r="BC370" s="42">
        <v>166.95</v>
      </c>
      <c r="BD370" s="42">
        <v>144.90476190000001</v>
      </c>
      <c r="BE370" s="42">
        <v>7.8507142859999997</v>
      </c>
      <c r="BF370" s="42">
        <v>216.6</v>
      </c>
      <c r="BG370" s="42">
        <v>652.09523809999996</v>
      </c>
      <c r="BH370" s="42">
        <v>58.584375000000001</v>
      </c>
      <c r="BI370" s="42">
        <v>219.66715099999999</v>
      </c>
      <c r="BJ370" s="42">
        <v>285.5334919</v>
      </c>
      <c r="BK370" s="42">
        <v>134.4932517</v>
      </c>
    </row>
    <row r="371" spans="52:63">
      <c r="AZ371" s="42">
        <v>485</v>
      </c>
      <c r="BA371" s="42">
        <v>167.5789474</v>
      </c>
      <c r="BB371" s="42">
        <v>73.5625</v>
      </c>
      <c r="BC371" s="42">
        <v>166.95</v>
      </c>
      <c r="BD371" s="42">
        <v>144.90476190000001</v>
      </c>
      <c r="BE371" s="42">
        <v>7.8507142859999997</v>
      </c>
      <c r="BF371" s="42">
        <v>216.6</v>
      </c>
      <c r="BG371" s="42">
        <v>652.09523809999996</v>
      </c>
      <c r="BH371" s="42">
        <v>58.584375000000001</v>
      </c>
      <c r="BI371" s="42">
        <v>219.66715099999999</v>
      </c>
      <c r="BJ371" s="42">
        <v>285.5334919</v>
      </c>
      <c r="BK371" s="42">
        <v>134.4932517</v>
      </c>
    </row>
    <row r="372" spans="52:63">
      <c r="AZ372" s="42">
        <v>486</v>
      </c>
      <c r="BA372" s="42">
        <v>167.5789474</v>
      </c>
      <c r="BB372" s="42">
        <v>73.5625</v>
      </c>
      <c r="BC372" s="42">
        <v>166.95</v>
      </c>
      <c r="BD372" s="42">
        <v>144.90476190000001</v>
      </c>
      <c r="BE372" s="42">
        <v>7.8507142859999997</v>
      </c>
      <c r="BF372" s="42">
        <v>216.6</v>
      </c>
      <c r="BG372" s="42">
        <v>652.09523809999996</v>
      </c>
      <c r="BH372" s="42">
        <v>58.584375000000001</v>
      </c>
      <c r="BI372" s="42">
        <v>219.66715099999999</v>
      </c>
      <c r="BJ372" s="42">
        <v>285.5334919</v>
      </c>
      <c r="BK372" s="42">
        <v>134.4932517</v>
      </c>
    </row>
    <row r="373" spans="52:63">
      <c r="AZ373" s="42">
        <v>487</v>
      </c>
      <c r="BA373" s="42">
        <v>167.5789474</v>
      </c>
      <c r="BB373" s="42">
        <v>73.5625</v>
      </c>
      <c r="BC373" s="42">
        <v>166.95</v>
      </c>
      <c r="BD373" s="42">
        <v>144.90476190000001</v>
      </c>
      <c r="BE373" s="42">
        <v>7.8507142859999997</v>
      </c>
      <c r="BF373" s="42">
        <v>216.6</v>
      </c>
      <c r="BG373" s="42">
        <v>652.09523809999996</v>
      </c>
      <c r="BH373" s="42">
        <v>58.584375000000001</v>
      </c>
      <c r="BI373" s="42">
        <v>219.66715099999999</v>
      </c>
      <c r="BJ373" s="42">
        <v>285.5334919</v>
      </c>
      <c r="BK373" s="42">
        <v>134.4932517</v>
      </c>
    </row>
    <row r="374" spans="52:63">
      <c r="AZ374" s="42">
        <v>488</v>
      </c>
      <c r="BA374" s="42">
        <v>167.5789474</v>
      </c>
      <c r="BB374" s="42">
        <v>73.5625</v>
      </c>
      <c r="BC374" s="42">
        <v>166.95</v>
      </c>
      <c r="BD374" s="42">
        <v>144.90476190000001</v>
      </c>
      <c r="BE374" s="42">
        <v>7.8507142859999997</v>
      </c>
      <c r="BF374" s="42">
        <v>216.6</v>
      </c>
      <c r="BG374" s="42">
        <v>652.09523809999996</v>
      </c>
      <c r="BH374" s="42">
        <v>58.584375000000001</v>
      </c>
      <c r="BI374" s="42">
        <v>219.66715099999999</v>
      </c>
      <c r="BJ374" s="42">
        <v>285.5334919</v>
      </c>
      <c r="BK374" s="42">
        <v>134.4932517</v>
      </c>
    </row>
    <row r="375" spans="52:63">
      <c r="AZ375" s="42">
        <v>489</v>
      </c>
      <c r="BA375" s="42">
        <v>167.5789474</v>
      </c>
      <c r="BB375" s="42">
        <v>73.5625</v>
      </c>
      <c r="BC375" s="42">
        <v>166.95</v>
      </c>
      <c r="BD375" s="42">
        <v>144.90476190000001</v>
      </c>
      <c r="BE375" s="42">
        <v>7.8507142859999997</v>
      </c>
      <c r="BF375" s="42">
        <v>216.6</v>
      </c>
      <c r="BG375" s="42">
        <v>652.09523809999996</v>
      </c>
      <c r="BH375" s="42">
        <v>58.584375000000001</v>
      </c>
      <c r="BI375" s="42">
        <v>219.66715099999999</v>
      </c>
      <c r="BJ375" s="42">
        <v>285.5334919</v>
      </c>
      <c r="BK375" s="42">
        <v>134.4932517</v>
      </c>
    </row>
    <row r="376" spans="52:63">
      <c r="AZ376" s="42">
        <v>490</v>
      </c>
      <c r="BA376" s="42">
        <v>167.5789474</v>
      </c>
      <c r="BB376" s="42">
        <v>73.5625</v>
      </c>
      <c r="BC376" s="42">
        <v>166.95</v>
      </c>
      <c r="BD376" s="42">
        <v>144.90476190000001</v>
      </c>
      <c r="BE376" s="42">
        <v>7.8507142859999997</v>
      </c>
      <c r="BF376" s="42">
        <v>216.6</v>
      </c>
      <c r="BG376" s="42">
        <v>652.09523809999996</v>
      </c>
      <c r="BH376" s="42">
        <v>58.584375000000001</v>
      </c>
      <c r="BI376" s="42">
        <v>219.66715099999999</v>
      </c>
      <c r="BJ376" s="42">
        <v>285.5334919</v>
      </c>
      <c r="BK376" s="42">
        <v>134.4932517</v>
      </c>
    </row>
    <row r="377" spans="52:63">
      <c r="AZ377" s="42">
        <v>491</v>
      </c>
      <c r="BA377" s="42">
        <v>167.5789474</v>
      </c>
      <c r="BB377" s="42">
        <v>73.5625</v>
      </c>
      <c r="BC377" s="42">
        <v>166.95</v>
      </c>
      <c r="BD377" s="42">
        <v>144.90476190000001</v>
      </c>
      <c r="BE377" s="42">
        <v>7.8507142859999997</v>
      </c>
      <c r="BF377" s="42">
        <v>216.6</v>
      </c>
      <c r="BG377" s="42">
        <v>652.09523809999996</v>
      </c>
      <c r="BH377" s="42">
        <v>58.584375000000001</v>
      </c>
      <c r="BI377" s="42">
        <v>219.66715099999999</v>
      </c>
      <c r="BJ377" s="42">
        <v>285.5334919</v>
      </c>
      <c r="BK377" s="42">
        <v>134.4932517</v>
      </c>
    </row>
    <row r="378" spans="52:63">
      <c r="AZ378" s="42">
        <v>492</v>
      </c>
      <c r="BA378" s="42">
        <v>167.5789474</v>
      </c>
      <c r="BB378" s="42">
        <v>73.5625</v>
      </c>
      <c r="BC378" s="42">
        <v>166.95</v>
      </c>
      <c r="BD378" s="42">
        <v>144.90476190000001</v>
      </c>
      <c r="BE378" s="42">
        <v>7.8507142859999997</v>
      </c>
      <c r="BF378" s="42">
        <v>216.6</v>
      </c>
      <c r="BG378" s="42">
        <v>652.09523809999996</v>
      </c>
      <c r="BH378" s="42">
        <v>58.584375000000001</v>
      </c>
      <c r="BI378" s="42">
        <v>219.66715099999999</v>
      </c>
      <c r="BJ378" s="42">
        <v>285.5334919</v>
      </c>
      <c r="BK378" s="42">
        <v>134.4932517</v>
      </c>
    </row>
    <row r="379" spans="52:63">
      <c r="AZ379" s="42">
        <v>493</v>
      </c>
      <c r="BA379" s="42">
        <v>167.5789474</v>
      </c>
      <c r="BB379" s="42">
        <v>73.5625</v>
      </c>
      <c r="BC379" s="42">
        <v>166.95</v>
      </c>
      <c r="BD379" s="42">
        <v>144.90476190000001</v>
      </c>
      <c r="BE379" s="42">
        <v>7.8507142859999997</v>
      </c>
      <c r="BF379" s="42">
        <v>216.6</v>
      </c>
      <c r="BG379" s="42">
        <v>652.09523809999996</v>
      </c>
      <c r="BH379" s="42">
        <v>58.584375000000001</v>
      </c>
      <c r="BI379" s="42">
        <v>219.66715099999999</v>
      </c>
      <c r="BJ379" s="42">
        <v>285.5334919</v>
      </c>
      <c r="BK379" s="42">
        <v>134.4932517</v>
      </c>
    </row>
    <row r="380" spans="52:63">
      <c r="AZ380" s="42">
        <v>494</v>
      </c>
      <c r="BA380" s="42">
        <v>167.5789474</v>
      </c>
      <c r="BB380" s="42">
        <v>73.5625</v>
      </c>
      <c r="BC380" s="42">
        <v>166.95</v>
      </c>
      <c r="BD380" s="42">
        <v>144.90476190000001</v>
      </c>
      <c r="BE380" s="42">
        <v>7.8507142859999997</v>
      </c>
      <c r="BF380" s="42">
        <v>216.6</v>
      </c>
      <c r="BG380" s="42">
        <v>652.09523809999996</v>
      </c>
      <c r="BH380" s="42">
        <v>58.584375000000001</v>
      </c>
      <c r="BI380" s="42">
        <v>219.66715099999999</v>
      </c>
      <c r="BJ380" s="42">
        <v>285.5334919</v>
      </c>
      <c r="BK380" s="42">
        <v>134.4932517</v>
      </c>
    </row>
    <row r="381" spans="52:63">
      <c r="AZ381" s="42">
        <v>495</v>
      </c>
      <c r="BA381" s="42">
        <v>167.5789474</v>
      </c>
      <c r="BB381" s="42">
        <v>73.5625</v>
      </c>
      <c r="BC381" s="42">
        <v>166.95</v>
      </c>
      <c r="BD381" s="42">
        <v>144.90476190000001</v>
      </c>
      <c r="BE381" s="42">
        <v>7.8507142859999997</v>
      </c>
      <c r="BF381" s="42">
        <v>216.6</v>
      </c>
      <c r="BG381" s="42">
        <v>652.09523809999996</v>
      </c>
      <c r="BH381" s="42">
        <v>58.584375000000001</v>
      </c>
      <c r="BI381" s="42">
        <v>219.66715099999999</v>
      </c>
      <c r="BJ381" s="42">
        <v>285.5334919</v>
      </c>
      <c r="BK381" s="42">
        <v>134.4932517</v>
      </c>
    </row>
    <row r="382" spans="52:63">
      <c r="AZ382" s="42">
        <v>496</v>
      </c>
      <c r="BA382" s="42">
        <v>167.5789474</v>
      </c>
      <c r="BB382" s="42">
        <v>73.5625</v>
      </c>
      <c r="BC382" s="42">
        <v>166.95</v>
      </c>
      <c r="BD382" s="42">
        <v>144.90476190000001</v>
      </c>
      <c r="BE382" s="42">
        <v>7.8507142859999997</v>
      </c>
      <c r="BF382" s="42">
        <v>216.6</v>
      </c>
      <c r="BG382" s="42">
        <v>652.09523809999996</v>
      </c>
      <c r="BH382" s="42">
        <v>58.584375000000001</v>
      </c>
      <c r="BI382" s="42">
        <v>219.66715099999999</v>
      </c>
      <c r="BJ382" s="42">
        <v>285.5334919</v>
      </c>
      <c r="BK382" s="42">
        <v>134.4932517</v>
      </c>
    </row>
    <row r="383" spans="52:63">
      <c r="AZ383" s="42">
        <v>497</v>
      </c>
      <c r="BA383" s="42">
        <v>167.5789474</v>
      </c>
      <c r="BB383" s="42">
        <v>73.5625</v>
      </c>
      <c r="BC383" s="42">
        <v>166.95</v>
      </c>
      <c r="BD383" s="42">
        <v>144.90476190000001</v>
      </c>
      <c r="BE383" s="42">
        <v>7.8507142859999997</v>
      </c>
      <c r="BF383" s="42">
        <v>216.6</v>
      </c>
      <c r="BG383" s="42">
        <v>652.09523809999996</v>
      </c>
      <c r="BH383" s="42">
        <v>58.584375000000001</v>
      </c>
      <c r="BI383" s="42">
        <v>219.66715099999999</v>
      </c>
      <c r="BJ383" s="42">
        <v>285.5334919</v>
      </c>
      <c r="BK383" s="42">
        <v>134.4932517</v>
      </c>
    </row>
    <row r="384" spans="52:63">
      <c r="AZ384" s="42">
        <v>498</v>
      </c>
      <c r="BA384" s="42">
        <v>167.5789474</v>
      </c>
      <c r="BB384" s="42">
        <v>73.5625</v>
      </c>
      <c r="BC384" s="42">
        <v>166.95</v>
      </c>
      <c r="BD384" s="42">
        <v>144.90476190000001</v>
      </c>
      <c r="BE384" s="42">
        <v>7.8507142859999997</v>
      </c>
      <c r="BF384" s="42">
        <v>216.6</v>
      </c>
      <c r="BG384" s="42">
        <v>652.09523809999996</v>
      </c>
      <c r="BH384" s="42">
        <v>58.584375000000001</v>
      </c>
      <c r="BI384" s="42">
        <v>219.66715099999999</v>
      </c>
      <c r="BJ384" s="42">
        <v>285.5334919</v>
      </c>
      <c r="BK384" s="42">
        <v>134.4932517</v>
      </c>
    </row>
    <row r="385" spans="52:63">
      <c r="AZ385" s="42">
        <v>499</v>
      </c>
      <c r="BA385" s="42">
        <v>167.5789474</v>
      </c>
      <c r="BB385" s="42">
        <v>73.5625</v>
      </c>
      <c r="BC385" s="42">
        <v>166.95</v>
      </c>
      <c r="BD385" s="42">
        <v>144.90476190000001</v>
      </c>
      <c r="BE385" s="42">
        <v>7.8507142859999997</v>
      </c>
      <c r="BF385" s="42">
        <v>216.6</v>
      </c>
      <c r="BG385" s="42">
        <v>652.09523809999996</v>
      </c>
      <c r="BH385" s="42">
        <v>58.584375000000001</v>
      </c>
      <c r="BI385" s="42">
        <v>219.66715099999999</v>
      </c>
      <c r="BJ385" s="42">
        <v>285.5334919</v>
      </c>
      <c r="BK385" s="42">
        <v>134.4932517</v>
      </c>
    </row>
    <row r="386" spans="52:63">
      <c r="AZ386" s="42">
        <v>500</v>
      </c>
      <c r="BA386" s="42">
        <v>167.5789474</v>
      </c>
      <c r="BB386" s="42">
        <v>73.5625</v>
      </c>
      <c r="BC386" s="42">
        <v>166.95</v>
      </c>
      <c r="BD386" s="42">
        <v>144.90476190000001</v>
      </c>
      <c r="BE386" s="42">
        <v>7.8507142859999997</v>
      </c>
      <c r="BF386" s="42">
        <v>216.6</v>
      </c>
      <c r="BG386" s="42">
        <v>652.09523809999996</v>
      </c>
      <c r="BH386" s="42">
        <v>58.584375000000001</v>
      </c>
      <c r="BI386" s="42">
        <v>219.66715099999999</v>
      </c>
      <c r="BJ386" s="42">
        <v>285.5334919</v>
      </c>
      <c r="BK386" s="42">
        <v>134.4932517</v>
      </c>
    </row>
    <row r="387" spans="52:63">
      <c r="AZ387" s="42">
        <v>501</v>
      </c>
      <c r="BA387" s="42">
        <v>167.5789474</v>
      </c>
      <c r="BB387" s="42">
        <v>73.5625</v>
      </c>
      <c r="BC387" s="42">
        <v>166.95</v>
      </c>
      <c r="BD387" s="42">
        <v>144.90476190000001</v>
      </c>
      <c r="BE387" s="42">
        <v>7.8507142859999997</v>
      </c>
      <c r="BF387" s="42">
        <v>216.6</v>
      </c>
      <c r="BG387" s="42">
        <v>652.09523809999996</v>
      </c>
      <c r="BH387" s="42">
        <v>58.584375000000001</v>
      </c>
      <c r="BI387" s="42">
        <v>219.66715099999999</v>
      </c>
      <c r="BJ387" s="42">
        <v>285.5334919</v>
      </c>
      <c r="BK387" s="42">
        <v>134.4932517</v>
      </c>
    </row>
    <row r="388" spans="52:63">
      <c r="AZ388" s="42">
        <v>502</v>
      </c>
      <c r="BA388" s="42">
        <v>167.5789474</v>
      </c>
      <c r="BB388" s="42">
        <v>73.5625</v>
      </c>
      <c r="BC388" s="42">
        <v>166.95</v>
      </c>
      <c r="BD388" s="42">
        <v>144.90476190000001</v>
      </c>
      <c r="BE388" s="42">
        <v>7.8507142859999997</v>
      </c>
      <c r="BF388" s="42">
        <v>216.6</v>
      </c>
      <c r="BG388" s="42">
        <v>652.09523809999996</v>
      </c>
      <c r="BH388" s="42">
        <v>58.584375000000001</v>
      </c>
      <c r="BI388" s="42">
        <v>219.66715099999999</v>
      </c>
      <c r="BJ388" s="42">
        <v>285.5334919</v>
      </c>
      <c r="BK388" s="42">
        <v>134.4932517</v>
      </c>
    </row>
    <row r="389" spans="52:63">
      <c r="AZ389" s="42">
        <v>503</v>
      </c>
      <c r="BA389" s="42">
        <v>167.5789474</v>
      </c>
      <c r="BB389" s="42">
        <v>73.5625</v>
      </c>
      <c r="BC389" s="42">
        <v>166.95</v>
      </c>
      <c r="BD389" s="42">
        <v>144.90476190000001</v>
      </c>
      <c r="BE389" s="42">
        <v>7.8507142859999997</v>
      </c>
      <c r="BF389" s="42">
        <v>216.6</v>
      </c>
      <c r="BG389" s="42">
        <v>652.09523809999996</v>
      </c>
      <c r="BH389" s="42">
        <v>58.584375000000001</v>
      </c>
      <c r="BI389" s="42">
        <v>219.66715099999999</v>
      </c>
      <c r="BJ389" s="42">
        <v>285.5334919</v>
      </c>
      <c r="BK389" s="42">
        <v>134.4932517</v>
      </c>
    </row>
    <row r="390" spans="52:63">
      <c r="AZ390" s="42">
        <v>504</v>
      </c>
      <c r="BA390" s="42">
        <v>167.5789474</v>
      </c>
      <c r="BB390" s="42">
        <v>73.5625</v>
      </c>
      <c r="BC390" s="42">
        <v>166.95</v>
      </c>
      <c r="BD390" s="42">
        <v>144.90476190000001</v>
      </c>
      <c r="BE390" s="42">
        <v>7.8507142859999997</v>
      </c>
      <c r="BF390" s="42">
        <v>216.6</v>
      </c>
      <c r="BG390" s="42">
        <v>652.09523809999996</v>
      </c>
      <c r="BH390" s="42">
        <v>58.584375000000001</v>
      </c>
      <c r="BI390" s="42">
        <v>219.66715099999999</v>
      </c>
      <c r="BJ390" s="42">
        <v>285.5334919</v>
      </c>
      <c r="BK390" s="42">
        <v>134.4932517</v>
      </c>
    </row>
    <row r="391" spans="52:63">
      <c r="AZ391" s="42">
        <v>505</v>
      </c>
      <c r="BA391" s="42">
        <v>165.5789474</v>
      </c>
      <c r="BB391" s="42">
        <v>72.674999999999997</v>
      </c>
      <c r="BC391" s="42">
        <v>165.4</v>
      </c>
      <c r="BD391" s="42">
        <v>143.19523810000001</v>
      </c>
      <c r="BE391" s="42">
        <v>7.6978571430000002</v>
      </c>
      <c r="BF391" s="42">
        <v>213.85</v>
      </c>
      <c r="BG391" s="42">
        <v>649.33333330000005</v>
      </c>
      <c r="BH391" s="42">
        <v>57.8</v>
      </c>
      <c r="BI391" s="42">
        <v>219.2703534</v>
      </c>
      <c r="BJ391" s="42">
        <v>284.93404170000002</v>
      </c>
      <c r="BK391" s="42">
        <v>132.05065719999999</v>
      </c>
    </row>
    <row r="392" spans="52:63">
      <c r="AZ392" s="42">
        <v>506</v>
      </c>
      <c r="BA392" s="42">
        <v>165.5789474</v>
      </c>
      <c r="BB392" s="42">
        <v>72.674999999999997</v>
      </c>
      <c r="BC392" s="42">
        <v>165.4</v>
      </c>
      <c r="BD392" s="42">
        <v>143.19523810000001</v>
      </c>
      <c r="BE392" s="42">
        <v>7.6978571430000002</v>
      </c>
      <c r="BF392" s="42">
        <v>213.85</v>
      </c>
      <c r="BG392" s="42">
        <v>649.33333330000005</v>
      </c>
      <c r="BH392" s="42">
        <v>57.8</v>
      </c>
      <c r="BI392" s="42">
        <v>219.2703534</v>
      </c>
      <c r="BJ392" s="42">
        <v>284.93404170000002</v>
      </c>
      <c r="BK392" s="42">
        <v>132.05065719999999</v>
      </c>
    </row>
    <row r="393" spans="52:63">
      <c r="AZ393" s="42">
        <v>507</v>
      </c>
      <c r="BA393" s="42">
        <v>165.5789474</v>
      </c>
      <c r="BB393" s="42">
        <v>72.674999999999997</v>
      </c>
      <c r="BC393" s="42">
        <v>165.4</v>
      </c>
      <c r="BD393" s="42">
        <v>143.19523810000001</v>
      </c>
      <c r="BE393" s="42">
        <v>7.6978571430000002</v>
      </c>
      <c r="BF393" s="42">
        <v>213.85</v>
      </c>
      <c r="BG393" s="42">
        <v>649.33333330000005</v>
      </c>
      <c r="BH393" s="42">
        <v>57.8</v>
      </c>
      <c r="BI393" s="42">
        <v>219.2703534</v>
      </c>
      <c r="BJ393" s="42">
        <v>284.93404170000002</v>
      </c>
      <c r="BK393" s="42">
        <v>132.05065719999999</v>
      </c>
    </row>
    <row r="394" spans="52:63">
      <c r="AZ394" s="42">
        <v>508</v>
      </c>
      <c r="BA394" s="42">
        <v>165.5789474</v>
      </c>
      <c r="BB394" s="42">
        <v>72.674999999999997</v>
      </c>
      <c r="BC394" s="42">
        <v>165.4</v>
      </c>
      <c r="BD394" s="42">
        <v>143.19523810000001</v>
      </c>
      <c r="BE394" s="42">
        <v>7.6978571430000002</v>
      </c>
      <c r="BF394" s="42">
        <v>213.85</v>
      </c>
      <c r="BG394" s="42">
        <v>649.33333330000005</v>
      </c>
      <c r="BH394" s="42">
        <v>57.8</v>
      </c>
      <c r="BI394" s="42">
        <v>219.2703534</v>
      </c>
      <c r="BJ394" s="42">
        <v>284.93404170000002</v>
      </c>
      <c r="BK394" s="42">
        <v>132.05065719999999</v>
      </c>
    </row>
    <row r="395" spans="52:63">
      <c r="AZ395" s="42">
        <v>509</v>
      </c>
      <c r="BA395" s="42">
        <v>165.5789474</v>
      </c>
      <c r="BB395" s="42">
        <v>72.674999999999997</v>
      </c>
      <c r="BC395" s="42">
        <v>165.4</v>
      </c>
      <c r="BD395" s="42">
        <v>143.19523810000001</v>
      </c>
      <c r="BE395" s="42">
        <v>7.6978571430000002</v>
      </c>
      <c r="BF395" s="42">
        <v>213.85</v>
      </c>
      <c r="BG395" s="42">
        <v>649.33333330000005</v>
      </c>
      <c r="BH395" s="42">
        <v>57.8</v>
      </c>
      <c r="BI395" s="42">
        <v>219.2703534</v>
      </c>
      <c r="BJ395" s="42">
        <v>284.93404170000002</v>
      </c>
      <c r="BK395" s="42">
        <v>132.05065719999999</v>
      </c>
    </row>
    <row r="396" spans="52:63">
      <c r="AZ396" s="42">
        <v>510</v>
      </c>
      <c r="BA396" s="42">
        <v>165.5789474</v>
      </c>
      <c r="BB396" s="42">
        <v>72.674999999999997</v>
      </c>
      <c r="BC396" s="42">
        <v>165.4</v>
      </c>
      <c r="BD396" s="42">
        <v>143.19523810000001</v>
      </c>
      <c r="BE396" s="42">
        <v>7.6978571430000002</v>
      </c>
      <c r="BF396" s="42">
        <v>213.85</v>
      </c>
      <c r="BG396" s="42">
        <v>649.33333330000005</v>
      </c>
      <c r="BH396" s="42">
        <v>57.8</v>
      </c>
      <c r="BI396" s="42">
        <v>219.2703534</v>
      </c>
      <c r="BJ396" s="42">
        <v>284.93404170000002</v>
      </c>
      <c r="BK396" s="42">
        <v>132.05065719999999</v>
      </c>
    </row>
    <row r="397" spans="52:63">
      <c r="AZ397" s="42">
        <v>511</v>
      </c>
      <c r="BA397" s="42">
        <v>165.5789474</v>
      </c>
      <c r="BB397" s="42">
        <v>72.674999999999997</v>
      </c>
      <c r="BC397" s="42">
        <v>165.4</v>
      </c>
      <c r="BD397" s="42">
        <v>143.19523810000001</v>
      </c>
      <c r="BE397" s="42">
        <v>7.6978571430000002</v>
      </c>
      <c r="BF397" s="42">
        <v>213.85</v>
      </c>
      <c r="BG397" s="42">
        <v>649.33333330000005</v>
      </c>
      <c r="BH397" s="42">
        <v>57.8</v>
      </c>
      <c r="BI397" s="42">
        <v>219.2703534</v>
      </c>
      <c r="BJ397" s="42">
        <v>284.93404170000002</v>
      </c>
      <c r="BK397" s="42">
        <v>132.05065719999999</v>
      </c>
    </row>
    <row r="398" spans="52:63">
      <c r="AZ398" s="42">
        <v>512</v>
      </c>
      <c r="BA398" s="42">
        <v>165.5789474</v>
      </c>
      <c r="BB398" s="42">
        <v>72.674999999999997</v>
      </c>
      <c r="BC398" s="42">
        <v>165.4</v>
      </c>
      <c r="BD398" s="42">
        <v>143.19523810000001</v>
      </c>
      <c r="BE398" s="42">
        <v>7.6978571430000002</v>
      </c>
      <c r="BF398" s="42">
        <v>213.85</v>
      </c>
      <c r="BG398" s="42">
        <v>649.33333330000005</v>
      </c>
      <c r="BH398" s="42">
        <v>57.8</v>
      </c>
      <c r="BI398" s="42">
        <v>219.2703534</v>
      </c>
      <c r="BJ398" s="42">
        <v>284.93404170000002</v>
      </c>
      <c r="BK398" s="42">
        <v>132.05065719999999</v>
      </c>
    </row>
    <row r="399" spans="52:63">
      <c r="AZ399" s="42">
        <v>513</v>
      </c>
      <c r="BA399" s="42">
        <v>165.5789474</v>
      </c>
      <c r="BB399" s="42">
        <v>72.674999999999997</v>
      </c>
      <c r="BC399" s="42">
        <v>165.4</v>
      </c>
      <c r="BD399" s="42">
        <v>143.19523810000001</v>
      </c>
      <c r="BE399" s="42">
        <v>7.6978571430000002</v>
      </c>
      <c r="BF399" s="42">
        <v>213.85</v>
      </c>
      <c r="BG399" s="42">
        <v>649.33333330000005</v>
      </c>
      <c r="BH399" s="42">
        <v>57.8</v>
      </c>
      <c r="BI399" s="42">
        <v>219.2703534</v>
      </c>
      <c r="BJ399" s="42">
        <v>284.93404170000002</v>
      </c>
      <c r="BK399" s="42">
        <v>132.05065719999999</v>
      </c>
    </row>
    <row r="400" spans="52:63">
      <c r="AZ400" s="42">
        <v>514</v>
      </c>
      <c r="BA400" s="42">
        <v>165.5789474</v>
      </c>
      <c r="BB400" s="42">
        <v>72.674999999999997</v>
      </c>
      <c r="BC400" s="42">
        <v>165.4</v>
      </c>
      <c r="BD400" s="42">
        <v>143.19523810000001</v>
      </c>
      <c r="BE400" s="42">
        <v>7.6978571430000002</v>
      </c>
      <c r="BF400" s="42">
        <v>213.85</v>
      </c>
      <c r="BG400" s="42">
        <v>649.33333330000005</v>
      </c>
      <c r="BH400" s="42">
        <v>57.8</v>
      </c>
      <c r="BI400" s="42">
        <v>219.2703534</v>
      </c>
      <c r="BJ400" s="42">
        <v>284.93404170000002</v>
      </c>
      <c r="BK400" s="42">
        <v>132.05065719999999</v>
      </c>
    </row>
    <row r="401" spans="52:63">
      <c r="AZ401" s="42">
        <v>515</v>
      </c>
      <c r="BA401" s="42">
        <v>165.5789474</v>
      </c>
      <c r="BB401" s="42">
        <v>72.674999999999997</v>
      </c>
      <c r="BC401" s="42">
        <v>165.4</v>
      </c>
      <c r="BD401" s="42">
        <v>143.19523810000001</v>
      </c>
      <c r="BE401" s="42">
        <v>7.6978571430000002</v>
      </c>
      <c r="BF401" s="42">
        <v>213.85</v>
      </c>
      <c r="BG401" s="42">
        <v>649.33333330000005</v>
      </c>
      <c r="BH401" s="42">
        <v>57.8</v>
      </c>
      <c r="BI401" s="42">
        <v>219.2703534</v>
      </c>
      <c r="BJ401" s="42">
        <v>284.93404170000002</v>
      </c>
      <c r="BK401" s="42">
        <v>132.05065719999999</v>
      </c>
    </row>
    <row r="402" spans="52:63">
      <c r="AZ402" s="42">
        <v>516</v>
      </c>
      <c r="BA402" s="42">
        <v>165.5789474</v>
      </c>
      <c r="BB402" s="42">
        <v>72.674999999999997</v>
      </c>
      <c r="BC402" s="42">
        <v>165.4</v>
      </c>
      <c r="BD402" s="42">
        <v>143.19523810000001</v>
      </c>
      <c r="BE402" s="42">
        <v>7.6978571430000002</v>
      </c>
      <c r="BF402" s="42">
        <v>213.85</v>
      </c>
      <c r="BG402" s="42">
        <v>649.33333330000005</v>
      </c>
      <c r="BH402" s="42">
        <v>57.8</v>
      </c>
      <c r="BI402" s="42">
        <v>219.2703534</v>
      </c>
      <c r="BJ402" s="42">
        <v>284.93404170000002</v>
      </c>
      <c r="BK402" s="42">
        <v>132.05065719999999</v>
      </c>
    </row>
    <row r="403" spans="52:63">
      <c r="AZ403" s="42">
        <v>517</v>
      </c>
      <c r="BA403" s="42">
        <v>165.5789474</v>
      </c>
      <c r="BB403" s="42">
        <v>72.674999999999997</v>
      </c>
      <c r="BC403" s="42">
        <v>165.4</v>
      </c>
      <c r="BD403" s="42">
        <v>143.19523810000001</v>
      </c>
      <c r="BE403" s="42">
        <v>7.6978571430000002</v>
      </c>
      <c r="BF403" s="42">
        <v>213.85</v>
      </c>
      <c r="BG403" s="42">
        <v>649.33333330000005</v>
      </c>
      <c r="BH403" s="42">
        <v>57.8</v>
      </c>
      <c r="BI403" s="42">
        <v>219.2703534</v>
      </c>
      <c r="BJ403" s="42">
        <v>284.93404170000002</v>
      </c>
      <c r="BK403" s="42">
        <v>132.05065719999999</v>
      </c>
    </row>
    <row r="404" spans="52:63">
      <c r="AZ404" s="42">
        <v>518</v>
      </c>
      <c r="BA404" s="42">
        <v>165.5789474</v>
      </c>
      <c r="BB404" s="42">
        <v>72.674999999999997</v>
      </c>
      <c r="BC404" s="42">
        <v>165.4</v>
      </c>
      <c r="BD404" s="42">
        <v>143.19523810000001</v>
      </c>
      <c r="BE404" s="42">
        <v>7.6978571430000002</v>
      </c>
      <c r="BF404" s="42">
        <v>213.85</v>
      </c>
      <c r="BG404" s="42">
        <v>649.33333330000005</v>
      </c>
      <c r="BH404" s="42">
        <v>57.8</v>
      </c>
      <c r="BI404" s="42">
        <v>219.2703534</v>
      </c>
      <c r="BJ404" s="42">
        <v>284.93404170000002</v>
      </c>
      <c r="BK404" s="42">
        <v>132.05065719999999</v>
      </c>
    </row>
    <row r="405" spans="52:63">
      <c r="AZ405" s="42">
        <v>519</v>
      </c>
      <c r="BA405" s="42">
        <v>165.5789474</v>
      </c>
      <c r="BB405" s="42">
        <v>72.674999999999997</v>
      </c>
      <c r="BC405" s="42">
        <v>165.4</v>
      </c>
      <c r="BD405" s="42">
        <v>143.19523810000001</v>
      </c>
      <c r="BE405" s="42">
        <v>7.6978571430000002</v>
      </c>
      <c r="BF405" s="42">
        <v>213.85</v>
      </c>
      <c r="BG405" s="42">
        <v>649.33333330000005</v>
      </c>
      <c r="BH405" s="42">
        <v>57.8</v>
      </c>
      <c r="BI405" s="42">
        <v>219.2703534</v>
      </c>
      <c r="BJ405" s="42">
        <v>284.93404170000002</v>
      </c>
      <c r="BK405" s="42">
        <v>132.05065719999999</v>
      </c>
    </row>
    <row r="406" spans="52:63">
      <c r="AZ406" s="42">
        <v>520</v>
      </c>
      <c r="BA406" s="42">
        <v>165.5789474</v>
      </c>
      <c r="BB406" s="42">
        <v>72.674999999999997</v>
      </c>
      <c r="BC406" s="42">
        <v>165.4</v>
      </c>
      <c r="BD406" s="42">
        <v>143.19523810000001</v>
      </c>
      <c r="BE406" s="42">
        <v>7.6978571430000002</v>
      </c>
      <c r="BF406" s="42">
        <v>213.85</v>
      </c>
      <c r="BG406" s="42">
        <v>649.33333330000005</v>
      </c>
      <c r="BH406" s="42">
        <v>57.8</v>
      </c>
      <c r="BI406" s="42">
        <v>219.2703534</v>
      </c>
      <c r="BJ406" s="42">
        <v>284.93404170000002</v>
      </c>
      <c r="BK406" s="42">
        <v>132.05065719999999</v>
      </c>
    </row>
    <row r="407" spans="52:63">
      <c r="AZ407" s="42">
        <v>521</v>
      </c>
      <c r="BA407" s="42">
        <v>165.5789474</v>
      </c>
      <c r="BB407" s="42">
        <v>72.674999999999997</v>
      </c>
      <c r="BC407" s="42">
        <v>165.4</v>
      </c>
      <c r="BD407" s="42">
        <v>143.19523810000001</v>
      </c>
      <c r="BE407" s="42">
        <v>7.6978571430000002</v>
      </c>
      <c r="BF407" s="42">
        <v>213.85</v>
      </c>
      <c r="BG407" s="42">
        <v>649.33333330000005</v>
      </c>
      <c r="BH407" s="42">
        <v>57.8</v>
      </c>
      <c r="BI407" s="42">
        <v>219.2703534</v>
      </c>
      <c r="BJ407" s="42">
        <v>284.93404170000002</v>
      </c>
      <c r="BK407" s="42">
        <v>132.05065719999999</v>
      </c>
    </row>
    <row r="408" spans="52:63">
      <c r="AZ408" s="42">
        <v>522</v>
      </c>
      <c r="BA408" s="42">
        <v>165.5789474</v>
      </c>
      <c r="BB408" s="42">
        <v>72.674999999999997</v>
      </c>
      <c r="BC408" s="42">
        <v>165.4</v>
      </c>
      <c r="BD408" s="42">
        <v>143.19523810000001</v>
      </c>
      <c r="BE408" s="42">
        <v>7.6978571430000002</v>
      </c>
      <c r="BF408" s="42">
        <v>213.85</v>
      </c>
      <c r="BG408" s="42">
        <v>649.33333330000005</v>
      </c>
      <c r="BH408" s="42">
        <v>57.8</v>
      </c>
      <c r="BI408" s="42">
        <v>219.2703534</v>
      </c>
      <c r="BJ408" s="42">
        <v>284.93404170000002</v>
      </c>
      <c r="BK408" s="42">
        <v>132.05065719999999</v>
      </c>
    </row>
    <row r="409" spans="52:63">
      <c r="AZ409" s="42">
        <v>523</v>
      </c>
      <c r="BA409" s="42">
        <v>165.5789474</v>
      </c>
      <c r="BB409" s="42">
        <v>72.674999999999997</v>
      </c>
      <c r="BC409" s="42">
        <v>165.4</v>
      </c>
      <c r="BD409" s="42">
        <v>143.19523810000001</v>
      </c>
      <c r="BE409" s="42">
        <v>7.6978571430000002</v>
      </c>
      <c r="BF409" s="42">
        <v>213.85</v>
      </c>
      <c r="BG409" s="42">
        <v>649.33333330000005</v>
      </c>
      <c r="BH409" s="42">
        <v>57.8</v>
      </c>
      <c r="BI409" s="42">
        <v>219.2703534</v>
      </c>
      <c r="BJ409" s="42">
        <v>284.93404170000002</v>
      </c>
      <c r="BK409" s="42">
        <v>132.05065719999999</v>
      </c>
    </row>
    <row r="410" spans="52:63">
      <c r="AZ410" s="42">
        <v>524</v>
      </c>
      <c r="BA410" s="42">
        <v>165.5789474</v>
      </c>
      <c r="BB410" s="42">
        <v>72.674999999999997</v>
      </c>
      <c r="BC410" s="42">
        <v>165.4</v>
      </c>
      <c r="BD410" s="42">
        <v>143.19523810000001</v>
      </c>
      <c r="BE410" s="42">
        <v>7.6978571430000002</v>
      </c>
      <c r="BF410" s="42">
        <v>213.85</v>
      </c>
      <c r="BG410" s="42">
        <v>649.33333330000005</v>
      </c>
      <c r="BH410" s="42">
        <v>57.8</v>
      </c>
      <c r="BI410" s="42">
        <v>219.2703534</v>
      </c>
      <c r="BJ410" s="42">
        <v>284.93404170000002</v>
      </c>
      <c r="BK410" s="42">
        <v>132.05065719999999</v>
      </c>
    </row>
    <row r="411" spans="52:63">
      <c r="AZ411" s="42">
        <v>525</v>
      </c>
      <c r="BA411" s="42">
        <v>165.5789474</v>
      </c>
      <c r="BB411" s="42">
        <v>72.674999999999997</v>
      </c>
      <c r="BC411" s="42">
        <v>165.4</v>
      </c>
      <c r="BD411" s="42">
        <v>143.19523810000001</v>
      </c>
      <c r="BE411" s="42">
        <v>7.6978571430000002</v>
      </c>
      <c r="BF411" s="42">
        <v>213.85</v>
      </c>
      <c r="BG411" s="42">
        <v>649.33333330000005</v>
      </c>
      <c r="BH411" s="42">
        <v>57.8</v>
      </c>
      <c r="BI411" s="42">
        <v>219.2703534</v>
      </c>
      <c r="BJ411" s="42">
        <v>284.93404170000002</v>
      </c>
      <c r="BK411" s="42">
        <v>132.05065719999999</v>
      </c>
    </row>
    <row r="412" spans="52:63">
      <c r="AZ412" s="42">
        <v>526</v>
      </c>
      <c r="BA412" s="42">
        <v>165.5789474</v>
      </c>
      <c r="BB412" s="42">
        <v>72.674999999999997</v>
      </c>
      <c r="BC412" s="42">
        <v>165.4</v>
      </c>
      <c r="BD412" s="42">
        <v>143.19523810000001</v>
      </c>
      <c r="BE412" s="42">
        <v>7.6978571430000002</v>
      </c>
      <c r="BF412" s="42">
        <v>213.85</v>
      </c>
      <c r="BG412" s="42">
        <v>649.33333330000005</v>
      </c>
      <c r="BH412" s="42">
        <v>57.8</v>
      </c>
      <c r="BI412" s="42">
        <v>219.2703534</v>
      </c>
      <c r="BJ412" s="42">
        <v>284.93404170000002</v>
      </c>
      <c r="BK412" s="42">
        <v>132.05065719999999</v>
      </c>
    </row>
    <row r="413" spans="52:63">
      <c r="AZ413" s="42">
        <v>527</v>
      </c>
      <c r="BA413" s="42">
        <v>165.5789474</v>
      </c>
      <c r="BB413" s="42">
        <v>72.674999999999997</v>
      </c>
      <c r="BC413" s="42">
        <v>165.4</v>
      </c>
      <c r="BD413" s="42">
        <v>143.19523810000001</v>
      </c>
      <c r="BE413" s="42">
        <v>7.6978571430000002</v>
      </c>
      <c r="BF413" s="42">
        <v>213.85</v>
      </c>
      <c r="BG413" s="42">
        <v>649.33333330000005</v>
      </c>
      <c r="BH413" s="42">
        <v>57.8</v>
      </c>
      <c r="BI413" s="42">
        <v>219.2703534</v>
      </c>
      <c r="BJ413" s="42">
        <v>284.93404170000002</v>
      </c>
      <c r="BK413" s="42">
        <v>132.05065719999999</v>
      </c>
    </row>
    <row r="414" spans="52:63">
      <c r="AZ414" s="42">
        <v>528</v>
      </c>
      <c r="BA414" s="42">
        <v>165.5789474</v>
      </c>
      <c r="BB414" s="42">
        <v>72.674999999999997</v>
      </c>
      <c r="BC414" s="42">
        <v>165.4</v>
      </c>
      <c r="BD414" s="42">
        <v>143.19523810000001</v>
      </c>
      <c r="BE414" s="42">
        <v>7.6978571430000002</v>
      </c>
      <c r="BF414" s="42">
        <v>213.85</v>
      </c>
      <c r="BG414" s="42">
        <v>649.33333330000005</v>
      </c>
      <c r="BH414" s="42">
        <v>57.8</v>
      </c>
      <c r="BI414" s="42">
        <v>219.2703534</v>
      </c>
      <c r="BJ414" s="42">
        <v>284.93404170000002</v>
      </c>
      <c r="BK414" s="42">
        <v>132.05065719999999</v>
      </c>
    </row>
    <row r="415" spans="52:63">
      <c r="AZ415" s="42">
        <v>529</v>
      </c>
      <c r="BA415" s="42">
        <v>163.68421050000001</v>
      </c>
      <c r="BB415" s="42">
        <v>71.756249999999994</v>
      </c>
      <c r="BC415" s="42">
        <v>163.95</v>
      </c>
      <c r="BD415" s="42">
        <v>141.69047620000001</v>
      </c>
      <c r="BE415" s="42">
        <v>7.5621428570000004</v>
      </c>
      <c r="BF415" s="42">
        <v>211.1</v>
      </c>
      <c r="BG415" s="42">
        <v>645.90476190000004</v>
      </c>
      <c r="BH415" s="42">
        <v>56.968125000000001</v>
      </c>
      <c r="BI415" s="42">
        <v>219.72059350000001</v>
      </c>
      <c r="BJ415" s="42">
        <v>291.63523850000001</v>
      </c>
      <c r="BK415" s="42">
        <v>130.2155918</v>
      </c>
    </row>
    <row r="416" spans="52:63">
      <c r="AZ416" s="42">
        <v>530</v>
      </c>
      <c r="BA416" s="42">
        <v>163.68421050000001</v>
      </c>
      <c r="BB416" s="42">
        <v>71.756249999999994</v>
      </c>
      <c r="BC416" s="42">
        <v>163.95</v>
      </c>
      <c r="BD416" s="42">
        <v>141.69047620000001</v>
      </c>
      <c r="BE416" s="42">
        <v>7.5621428570000004</v>
      </c>
      <c r="BF416" s="42">
        <v>211.1</v>
      </c>
      <c r="BG416" s="42">
        <v>645.90476190000004</v>
      </c>
      <c r="BH416" s="42">
        <v>56.968125000000001</v>
      </c>
      <c r="BI416" s="42">
        <v>219.72059350000001</v>
      </c>
      <c r="BJ416" s="42">
        <v>291.63523850000001</v>
      </c>
      <c r="BK416" s="42">
        <v>130.2155918</v>
      </c>
    </row>
    <row r="417" spans="52:63">
      <c r="AZ417" s="42">
        <v>531</v>
      </c>
      <c r="BA417" s="42">
        <v>163.68421050000001</v>
      </c>
      <c r="BB417" s="42">
        <v>71.756249999999994</v>
      </c>
      <c r="BC417" s="42">
        <v>163.95</v>
      </c>
      <c r="BD417" s="42">
        <v>141.69047620000001</v>
      </c>
      <c r="BE417" s="42">
        <v>7.5621428570000004</v>
      </c>
      <c r="BF417" s="42">
        <v>211.1</v>
      </c>
      <c r="BG417" s="42">
        <v>645.90476190000004</v>
      </c>
      <c r="BH417" s="42">
        <v>56.968125000000001</v>
      </c>
      <c r="BI417" s="42">
        <v>219.72059350000001</v>
      </c>
      <c r="BJ417" s="42">
        <v>291.63523850000001</v>
      </c>
      <c r="BK417" s="42">
        <v>130.2155918</v>
      </c>
    </row>
    <row r="418" spans="52:63">
      <c r="AZ418" s="42">
        <v>532</v>
      </c>
      <c r="BA418" s="42">
        <v>163.68421050000001</v>
      </c>
      <c r="BB418" s="42">
        <v>71.756249999999994</v>
      </c>
      <c r="BC418" s="42">
        <v>163.95</v>
      </c>
      <c r="BD418" s="42">
        <v>141.69047620000001</v>
      </c>
      <c r="BE418" s="42">
        <v>7.5621428570000004</v>
      </c>
      <c r="BF418" s="42">
        <v>211.1</v>
      </c>
      <c r="BG418" s="42">
        <v>645.90476190000004</v>
      </c>
      <c r="BH418" s="42">
        <v>56.968125000000001</v>
      </c>
      <c r="BI418" s="42">
        <v>219.72059350000001</v>
      </c>
      <c r="BJ418" s="42">
        <v>291.63523850000001</v>
      </c>
      <c r="BK418" s="42">
        <v>130.2155918</v>
      </c>
    </row>
    <row r="419" spans="52:63">
      <c r="AZ419" s="42">
        <v>533</v>
      </c>
      <c r="BA419" s="42">
        <v>163.68421050000001</v>
      </c>
      <c r="BB419" s="42">
        <v>71.756249999999994</v>
      </c>
      <c r="BC419" s="42">
        <v>163.95</v>
      </c>
      <c r="BD419" s="42">
        <v>141.69047620000001</v>
      </c>
      <c r="BE419" s="42">
        <v>7.5621428570000004</v>
      </c>
      <c r="BF419" s="42">
        <v>211.1</v>
      </c>
      <c r="BG419" s="42">
        <v>645.90476190000004</v>
      </c>
      <c r="BH419" s="42">
        <v>56.968125000000001</v>
      </c>
      <c r="BI419" s="42">
        <v>219.72059350000001</v>
      </c>
      <c r="BJ419" s="42">
        <v>291.63523850000001</v>
      </c>
      <c r="BK419" s="42">
        <v>130.2155918</v>
      </c>
    </row>
    <row r="420" spans="52:63">
      <c r="AZ420" s="42">
        <v>534</v>
      </c>
      <c r="BA420" s="42">
        <v>163.68421050000001</v>
      </c>
      <c r="BB420" s="42">
        <v>71.756249999999994</v>
      </c>
      <c r="BC420" s="42">
        <v>163.95</v>
      </c>
      <c r="BD420" s="42">
        <v>141.69047620000001</v>
      </c>
      <c r="BE420" s="42">
        <v>7.5621428570000004</v>
      </c>
      <c r="BF420" s="42">
        <v>211.1</v>
      </c>
      <c r="BG420" s="42">
        <v>645.90476190000004</v>
      </c>
      <c r="BH420" s="42">
        <v>56.968125000000001</v>
      </c>
      <c r="BI420" s="42">
        <v>219.72059350000001</v>
      </c>
      <c r="BJ420" s="42">
        <v>291.63523850000001</v>
      </c>
      <c r="BK420" s="42">
        <v>130.2155918</v>
      </c>
    </row>
    <row r="421" spans="52:63">
      <c r="AZ421" s="42">
        <v>535</v>
      </c>
      <c r="BA421" s="42">
        <v>163.68421050000001</v>
      </c>
      <c r="BB421" s="42">
        <v>71.756249999999994</v>
      </c>
      <c r="BC421" s="42">
        <v>163.95</v>
      </c>
      <c r="BD421" s="42">
        <v>141.69047620000001</v>
      </c>
      <c r="BE421" s="42">
        <v>7.5621428570000004</v>
      </c>
      <c r="BF421" s="42">
        <v>211.1</v>
      </c>
      <c r="BG421" s="42">
        <v>645.90476190000004</v>
      </c>
      <c r="BH421" s="42">
        <v>56.968125000000001</v>
      </c>
      <c r="BI421" s="42">
        <v>219.72059350000001</v>
      </c>
      <c r="BJ421" s="42">
        <v>291.63523850000001</v>
      </c>
      <c r="BK421" s="42">
        <v>130.2155918</v>
      </c>
    </row>
    <row r="422" spans="52:63">
      <c r="AZ422" s="42">
        <v>536</v>
      </c>
      <c r="BA422" s="42">
        <v>163.68421050000001</v>
      </c>
      <c r="BB422" s="42">
        <v>71.756249999999994</v>
      </c>
      <c r="BC422" s="42">
        <v>163.95</v>
      </c>
      <c r="BD422" s="42">
        <v>141.69047620000001</v>
      </c>
      <c r="BE422" s="42">
        <v>7.5621428570000004</v>
      </c>
      <c r="BF422" s="42">
        <v>211.1</v>
      </c>
      <c r="BG422" s="42">
        <v>645.90476190000004</v>
      </c>
      <c r="BH422" s="42">
        <v>56.968125000000001</v>
      </c>
      <c r="BI422" s="42">
        <v>219.72059350000001</v>
      </c>
      <c r="BJ422" s="42">
        <v>291.63523850000001</v>
      </c>
      <c r="BK422" s="42">
        <v>130.2155918</v>
      </c>
    </row>
    <row r="423" spans="52:63">
      <c r="AZ423" s="42">
        <v>537</v>
      </c>
      <c r="BA423" s="42">
        <v>163.68421050000001</v>
      </c>
      <c r="BB423" s="42">
        <v>71.756249999999994</v>
      </c>
      <c r="BC423" s="42">
        <v>163.95</v>
      </c>
      <c r="BD423" s="42">
        <v>141.69047620000001</v>
      </c>
      <c r="BE423" s="42">
        <v>7.5621428570000004</v>
      </c>
      <c r="BF423" s="42">
        <v>211.1</v>
      </c>
      <c r="BG423" s="42">
        <v>645.90476190000004</v>
      </c>
      <c r="BH423" s="42">
        <v>56.968125000000001</v>
      </c>
      <c r="BI423" s="42">
        <v>219.72059350000001</v>
      </c>
      <c r="BJ423" s="42">
        <v>291.63523850000001</v>
      </c>
      <c r="BK423" s="42">
        <v>130.2155918</v>
      </c>
    </row>
    <row r="424" spans="52:63">
      <c r="AZ424" s="42">
        <v>538</v>
      </c>
      <c r="BA424" s="42">
        <v>163.68421050000001</v>
      </c>
      <c r="BB424" s="42">
        <v>71.756249999999994</v>
      </c>
      <c r="BC424" s="42">
        <v>163.95</v>
      </c>
      <c r="BD424" s="42">
        <v>141.69047620000001</v>
      </c>
      <c r="BE424" s="42">
        <v>7.5621428570000004</v>
      </c>
      <c r="BF424" s="42">
        <v>211.1</v>
      </c>
      <c r="BG424" s="42">
        <v>645.90476190000004</v>
      </c>
      <c r="BH424" s="42">
        <v>56.968125000000001</v>
      </c>
      <c r="BI424" s="42">
        <v>219.72059350000001</v>
      </c>
      <c r="BJ424" s="42">
        <v>291.63523850000001</v>
      </c>
      <c r="BK424" s="42">
        <v>130.2155918</v>
      </c>
    </row>
    <row r="425" spans="52:63">
      <c r="AZ425" s="42">
        <v>539</v>
      </c>
      <c r="BA425" s="42">
        <v>163.68421050000001</v>
      </c>
      <c r="BB425" s="42">
        <v>71.756249999999994</v>
      </c>
      <c r="BC425" s="42">
        <v>163.95</v>
      </c>
      <c r="BD425" s="42">
        <v>141.69047620000001</v>
      </c>
      <c r="BE425" s="42">
        <v>7.5621428570000004</v>
      </c>
      <c r="BF425" s="42">
        <v>211.1</v>
      </c>
      <c r="BG425" s="42">
        <v>645.90476190000004</v>
      </c>
      <c r="BH425" s="42">
        <v>56.968125000000001</v>
      </c>
      <c r="BI425" s="42">
        <v>219.72059350000001</v>
      </c>
      <c r="BJ425" s="42">
        <v>291.63523850000001</v>
      </c>
      <c r="BK425" s="42">
        <v>130.2155918</v>
      </c>
    </row>
    <row r="426" spans="52:63">
      <c r="AZ426" s="42">
        <v>540</v>
      </c>
      <c r="BA426" s="42">
        <v>163.68421050000001</v>
      </c>
      <c r="BB426" s="42">
        <v>71.756249999999994</v>
      </c>
      <c r="BC426" s="42">
        <v>163.95</v>
      </c>
      <c r="BD426" s="42">
        <v>141.69047620000001</v>
      </c>
      <c r="BE426" s="42">
        <v>7.5621428570000004</v>
      </c>
      <c r="BF426" s="42">
        <v>211.1</v>
      </c>
      <c r="BG426" s="42">
        <v>645.90476190000004</v>
      </c>
      <c r="BH426" s="42">
        <v>56.968125000000001</v>
      </c>
      <c r="BI426" s="42">
        <v>219.72059350000001</v>
      </c>
      <c r="BJ426" s="42">
        <v>291.63523850000001</v>
      </c>
      <c r="BK426" s="42">
        <v>130.2155918</v>
      </c>
    </row>
    <row r="427" spans="52:63">
      <c r="AZ427" s="42">
        <v>541</v>
      </c>
      <c r="BA427" s="42">
        <v>163.68421050000001</v>
      </c>
      <c r="BB427" s="42">
        <v>71.756249999999994</v>
      </c>
      <c r="BC427" s="42">
        <v>163.95</v>
      </c>
      <c r="BD427" s="42">
        <v>141.69047620000001</v>
      </c>
      <c r="BE427" s="42">
        <v>7.5621428570000004</v>
      </c>
      <c r="BF427" s="42">
        <v>211.1</v>
      </c>
      <c r="BG427" s="42">
        <v>645.90476190000004</v>
      </c>
      <c r="BH427" s="42">
        <v>56.968125000000001</v>
      </c>
      <c r="BI427" s="42">
        <v>219.72059350000001</v>
      </c>
      <c r="BJ427" s="42">
        <v>291.63523850000001</v>
      </c>
      <c r="BK427" s="42">
        <v>130.2155918</v>
      </c>
    </row>
    <row r="428" spans="52:63">
      <c r="AZ428" s="42">
        <v>542</v>
      </c>
      <c r="BA428" s="42">
        <v>163.68421050000001</v>
      </c>
      <c r="BB428" s="42">
        <v>71.756249999999994</v>
      </c>
      <c r="BC428" s="42">
        <v>163.95</v>
      </c>
      <c r="BD428" s="42">
        <v>141.69047620000001</v>
      </c>
      <c r="BE428" s="42">
        <v>7.5621428570000004</v>
      </c>
      <c r="BF428" s="42">
        <v>211.1</v>
      </c>
      <c r="BG428" s="42">
        <v>645.90476190000004</v>
      </c>
      <c r="BH428" s="42">
        <v>56.968125000000001</v>
      </c>
      <c r="BI428" s="42">
        <v>219.72059350000001</v>
      </c>
      <c r="BJ428" s="42">
        <v>291.63523850000001</v>
      </c>
      <c r="BK428" s="42">
        <v>130.2155918</v>
      </c>
    </row>
    <row r="429" spans="52:63">
      <c r="AZ429" s="42">
        <v>543</v>
      </c>
      <c r="BA429" s="42">
        <v>163.68421050000001</v>
      </c>
      <c r="BB429" s="42">
        <v>71.756249999999994</v>
      </c>
      <c r="BC429" s="42">
        <v>163.95</v>
      </c>
      <c r="BD429" s="42">
        <v>141.69047620000001</v>
      </c>
      <c r="BE429" s="42">
        <v>7.5621428570000004</v>
      </c>
      <c r="BF429" s="42">
        <v>211.1</v>
      </c>
      <c r="BG429" s="42">
        <v>645.90476190000004</v>
      </c>
      <c r="BH429" s="42">
        <v>56.968125000000001</v>
      </c>
      <c r="BI429" s="42">
        <v>219.72059350000001</v>
      </c>
      <c r="BJ429" s="42">
        <v>291.63523850000001</v>
      </c>
      <c r="BK429" s="42">
        <v>130.2155918</v>
      </c>
    </row>
    <row r="430" spans="52:63">
      <c r="AZ430" s="42">
        <v>544</v>
      </c>
      <c r="BA430" s="42">
        <v>163.68421050000001</v>
      </c>
      <c r="BB430" s="42">
        <v>71.756249999999994</v>
      </c>
      <c r="BC430" s="42">
        <v>163.95</v>
      </c>
      <c r="BD430" s="42">
        <v>141.69047620000001</v>
      </c>
      <c r="BE430" s="42">
        <v>7.5621428570000004</v>
      </c>
      <c r="BF430" s="42">
        <v>211.1</v>
      </c>
      <c r="BG430" s="42">
        <v>645.90476190000004</v>
      </c>
      <c r="BH430" s="42">
        <v>56.968125000000001</v>
      </c>
      <c r="BI430" s="42">
        <v>219.72059350000001</v>
      </c>
      <c r="BJ430" s="42">
        <v>291.63523850000001</v>
      </c>
      <c r="BK430" s="42">
        <v>130.2155918</v>
      </c>
    </row>
    <row r="431" spans="52:63">
      <c r="AZ431" s="42">
        <v>545</v>
      </c>
      <c r="BA431" s="42">
        <v>163.68421050000001</v>
      </c>
      <c r="BB431" s="42">
        <v>71.756249999999994</v>
      </c>
      <c r="BC431" s="42">
        <v>163.95</v>
      </c>
      <c r="BD431" s="42">
        <v>141.69047620000001</v>
      </c>
      <c r="BE431" s="42">
        <v>7.5621428570000004</v>
      </c>
      <c r="BF431" s="42">
        <v>211.1</v>
      </c>
      <c r="BG431" s="42">
        <v>645.90476190000004</v>
      </c>
      <c r="BH431" s="42">
        <v>56.968125000000001</v>
      </c>
      <c r="BI431" s="42">
        <v>219.72059350000001</v>
      </c>
      <c r="BJ431" s="42">
        <v>291.63523850000001</v>
      </c>
      <c r="BK431" s="42">
        <v>130.2155918</v>
      </c>
    </row>
    <row r="432" spans="52:63">
      <c r="AZ432" s="42">
        <v>546</v>
      </c>
      <c r="BA432" s="42">
        <v>163.68421050000001</v>
      </c>
      <c r="BB432" s="42">
        <v>71.756249999999994</v>
      </c>
      <c r="BC432" s="42">
        <v>163.95</v>
      </c>
      <c r="BD432" s="42">
        <v>141.69047620000001</v>
      </c>
      <c r="BE432" s="42">
        <v>7.5621428570000004</v>
      </c>
      <c r="BF432" s="42">
        <v>211.1</v>
      </c>
      <c r="BG432" s="42">
        <v>645.90476190000004</v>
      </c>
      <c r="BH432" s="42">
        <v>56.968125000000001</v>
      </c>
      <c r="BI432" s="42">
        <v>219.72059350000001</v>
      </c>
      <c r="BJ432" s="42">
        <v>291.63523850000001</v>
      </c>
      <c r="BK432" s="42">
        <v>130.2155918</v>
      </c>
    </row>
    <row r="433" spans="52:63">
      <c r="AZ433" s="42">
        <v>547</v>
      </c>
      <c r="BA433" s="42">
        <v>163.68421050000001</v>
      </c>
      <c r="BB433" s="42">
        <v>71.756249999999994</v>
      </c>
      <c r="BC433" s="42">
        <v>163.95</v>
      </c>
      <c r="BD433" s="42">
        <v>141.69047620000001</v>
      </c>
      <c r="BE433" s="42">
        <v>7.5621428570000004</v>
      </c>
      <c r="BF433" s="42">
        <v>211.1</v>
      </c>
      <c r="BG433" s="42">
        <v>645.90476190000004</v>
      </c>
      <c r="BH433" s="42">
        <v>56.968125000000001</v>
      </c>
      <c r="BI433" s="42">
        <v>219.72059350000001</v>
      </c>
      <c r="BJ433" s="42">
        <v>291.63523850000001</v>
      </c>
      <c r="BK433" s="42">
        <v>130.2155918</v>
      </c>
    </row>
    <row r="434" spans="52:63">
      <c r="AZ434" s="42">
        <v>548</v>
      </c>
      <c r="BA434" s="42">
        <v>163.68421050000001</v>
      </c>
      <c r="BB434" s="42">
        <v>71.756249999999994</v>
      </c>
      <c r="BC434" s="42">
        <v>163.95</v>
      </c>
      <c r="BD434" s="42">
        <v>141.69047620000001</v>
      </c>
      <c r="BE434" s="42">
        <v>7.5621428570000004</v>
      </c>
      <c r="BF434" s="42">
        <v>211.1</v>
      </c>
      <c r="BG434" s="42">
        <v>645.90476190000004</v>
      </c>
      <c r="BH434" s="42">
        <v>56.968125000000001</v>
      </c>
      <c r="BI434" s="42">
        <v>219.72059350000001</v>
      </c>
      <c r="BJ434" s="42">
        <v>291.63523850000001</v>
      </c>
      <c r="BK434" s="42">
        <v>130.2155918</v>
      </c>
    </row>
    <row r="435" spans="52:63">
      <c r="AZ435" s="42">
        <v>549</v>
      </c>
      <c r="BA435" s="42">
        <v>163.68421050000001</v>
      </c>
      <c r="BB435" s="42">
        <v>71.756249999999994</v>
      </c>
      <c r="BC435" s="42">
        <v>163.95</v>
      </c>
      <c r="BD435" s="42">
        <v>141.69047620000001</v>
      </c>
      <c r="BE435" s="42">
        <v>7.5621428570000004</v>
      </c>
      <c r="BF435" s="42">
        <v>211.1</v>
      </c>
      <c r="BG435" s="42">
        <v>645.90476190000004</v>
      </c>
      <c r="BH435" s="42">
        <v>56.968125000000001</v>
      </c>
      <c r="BI435" s="42">
        <v>219.72059350000001</v>
      </c>
      <c r="BJ435" s="42">
        <v>291.63523850000001</v>
      </c>
      <c r="BK435" s="42">
        <v>130.2155918</v>
      </c>
    </row>
    <row r="436" spans="52:63">
      <c r="AZ436" s="42">
        <v>550</v>
      </c>
      <c r="BA436" s="42">
        <v>163.68421050000001</v>
      </c>
      <c r="BB436" s="42">
        <v>71.756249999999994</v>
      </c>
      <c r="BC436" s="42">
        <v>163.95</v>
      </c>
      <c r="BD436" s="42">
        <v>141.69047620000001</v>
      </c>
      <c r="BE436" s="42">
        <v>7.5621428570000004</v>
      </c>
      <c r="BF436" s="42">
        <v>211.1</v>
      </c>
      <c r="BG436" s="42">
        <v>645.90476190000004</v>
      </c>
      <c r="BH436" s="42">
        <v>56.968125000000001</v>
      </c>
      <c r="BI436" s="42">
        <v>219.72059350000001</v>
      </c>
      <c r="BJ436" s="42">
        <v>291.63523850000001</v>
      </c>
      <c r="BK436" s="42">
        <v>130.2155918</v>
      </c>
    </row>
    <row r="437" spans="52:63">
      <c r="AZ437" s="42">
        <v>551</v>
      </c>
      <c r="BA437" s="42">
        <v>163.68421050000001</v>
      </c>
      <c r="BB437" s="42">
        <v>71.756249999999994</v>
      </c>
      <c r="BC437" s="42">
        <v>163.95</v>
      </c>
      <c r="BD437" s="42">
        <v>141.69047620000001</v>
      </c>
      <c r="BE437" s="42">
        <v>7.5621428570000004</v>
      </c>
      <c r="BF437" s="42">
        <v>211.1</v>
      </c>
      <c r="BG437" s="42">
        <v>645.90476190000004</v>
      </c>
      <c r="BH437" s="42">
        <v>56.968125000000001</v>
      </c>
      <c r="BI437" s="42">
        <v>219.72059350000001</v>
      </c>
      <c r="BJ437" s="42">
        <v>291.63523850000001</v>
      </c>
      <c r="BK437" s="42">
        <v>130.2155918</v>
      </c>
    </row>
    <row r="438" spans="52:63">
      <c r="AZ438" s="42">
        <v>552</v>
      </c>
      <c r="BA438" s="42">
        <v>163.68421050000001</v>
      </c>
      <c r="BB438" s="42">
        <v>71.756249999999994</v>
      </c>
      <c r="BC438" s="42">
        <v>163.95</v>
      </c>
      <c r="BD438" s="42">
        <v>141.69047620000001</v>
      </c>
      <c r="BE438" s="42">
        <v>7.5621428570000004</v>
      </c>
      <c r="BF438" s="42">
        <v>211.1</v>
      </c>
      <c r="BG438" s="42">
        <v>645.90476190000004</v>
      </c>
      <c r="BH438" s="42">
        <v>56.968125000000001</v>
      </c>
      <c r="BI438" s="42">
        <v>219.72059350000001</v>
      </c>
      <c r="BJ438" s="42">
        <v>291.63523850000001</v>
      </c>
      <c r="BK438" s="42">
        <v>130.2155918</v>
      </c>
    </row>
    <row r="439" spans="52:63">
      <c r="AZ439" s="42">
        <v>553</v>
      </c>
      <c r="BA439" s="42">
        <v>161.84210529999999</v>
      </c>
      <c r="BB439" s="42">
        <v>70.893749999999997</v>
      </c>
      <c r="BC439" s="42">
        <v>162.55000000000001</v>
      </c>
      <c r="BD439" s="42">
        <v>140.35238100000001</v>
      </c>
      <c r="BE439" s="42">
        <v>7.4364285710000004</v>
      </c>
      <c r="BF439" s="42">
        <v>208.25</v>
      </c>
      <c r="BG439" s="42">
        <v>640.90476190000004</v>
      </c>
      <c r="BH439" s="42">
        <v>56.268749999999997</v>
      </c>
      <c r="BI439" s="42">
        <v>224.19027990000001</v>
      </c>
      <c r="BJ439" s="42">
        <v>304.33025889999999</v>
      </c>
      <c r="BK439" s="42">
        <v>129.18351060000001</v>
      </c>
    </row>
    <row r="440" spans="52:63">
      <c r="AZ440" s="42">
        <v>554</v>
      </c>
      <c r="BA440" s="42">
        <v>161.84210529999999</v>
      </c>
      <c r="BB440" s="42">
        <v>70.893749999999997</v>
      </c>
      <c r="BC440" s="42">
        <v>162.55000000000001</v>
      </c>
      <c r="BD440" s="42">
        <v>140.35238100000001</v>
      </c>
      <c r="BE440" s="42">
        <v>7.4364285710000004</v>
      </c>
      <c r="BF440" s="42">
        <v>208.25</v>
      </c>
      <c r="BG440" s="42">
        <v>640.90476190000004</v>
      </c>
      <c r="BH440" s="42">
        <v>56.268749999999997</v>
      </c>
      <c r="BI440" s="42">
        <v>224.19027990000001</v>
      </c>
      <c r="BJ440" s="42">
        <v>304.33025889999999</v>
      </c>
      <c r="BK440" s="42">
        <v>129.18351060000001</v>
      </c>
    </row>
    <row r="441" spans="52:63">
      <c r="AZ441" s="42">
        <v>555</v>
      </c>
      <c r="BA441" s="42">
        <v>161.84210529999999</v>
      </c>
      <c r="BB441" s="42">
        <v>70.893749999999997</v>
      </c>
      <c r="BC441" s="42">
        <v>162.55000000000001</v>
      </c>
      <c r="BD441" s="42">
        <v>140.35238100000001</v>
      </c>
      <c r="BE441" s="42">
        <v>7.4364285710000004</v>
      </c>
      <c r="BF441" s="42">
        <v>208.25</v>
      </c>
      <c r="BG441" s="42">
        <v>640.90476190000004</v>
      </c>
      <c r="BH441" s="42">
        <v>56.268749999999997</v>
      </c>
      <c r="BI441" s="42">
        <v>224.19027990000001</v>
      </c>
      <c r="BJ441" s="42">
        <v>304.33025889999999</v>
      </c>
      <c r="BK441" s="42">
        <v>129.18351060000001</v>
      </c>
    </row>
    <row r="442" spans="52:63">
      <c r="AZ442" s="42">
        <v>556</v>
      </c>
      <c r="BA442" s="42">
        <v>161.84210529999999</v>
      </c>
      <c r="BB442" s="42">
        <v>70.893749999999997</v>
      </c>
      <c r="BC442" s="42">
        <v>162.55000000000001</v>
      </c>
      <c r="BD442" s="42">
        <v>140.35238100000001</v>
      </c>
      <c r="BE442" s="42">
        <v>7.4364285710000004</v>
      </c>
      <c r="BF442" s="42">
        <v>208.25</v>
      </c>
      <c r="BG442" s="42">
        <v>640.90476190000004</v>
      </c>
      <c r="BH442" s="42">
        <v>56.268749999999997</v>
      </c>
      <c r="BI442" s="42">
        <v>224.19027990000001</v>
      </c>
      <c r="BJ442" s="42">
        <v>304.33025889999999</v>
      </c>
      <c r="BK442" s="42">
        <v>129.18351060000001</v>
      </c>
    </row>
    <row r="443" spans="52:63">
      <c r="AZ443" s="42">
        <v>557</v>
      </c>
      <c r="BA443" s="42">
        <v>161.84210529999999</v>
      </c>
      <c r="BB443" s="42">
        <v>70.893749999999997</v>
      </c>
      <c r="BC443" s="42">
        <v>162.55000000000001</v>
      </c>
      <c r="BD443" s="42">
        <v>140.35238100000001</v>
      </c>
      <c r="BE443" s="42">
        <v>7.4364285710000004</v>
      </c>
      <c r="BF443" s="42">
        <v>208.25</v>
      </c>
      <c r="BG443" s="42">
        <v>640.90476190000004</v>
      </c>
      <c r="BH443" s="42">
        <v>56.268749999999997</v>
      </c>
      <c r="BI443" s="42">
        <v>224.19027990000001</v>
      </c>
      <c r="BJ443" s="42">
        <v>304.33025889999999</v>
      </c>
      <c r="BK443" s="42">
        <v>129.18351060000001</v>
      </c>
    </row>
    <row r="444" spans="52:63">
      <c r="AZ444" s="42">
        <v>558</v>
      </c>
      <c r="BA444" s="42">
        <v>161.84210529999999</v>
      </c>
      <c r="BB444" s="42">
        <v>70.893749999999997</v>
      </c>
      <c r="BC444" s="42">
        <v>162.55000000000001</v>
      </c>
      <c r="BD444" s="42">
        <v>140.35238100000001</v>
      </c>
      <c r="BE444" s="42">
        <v>7.4364285710000004</v>
      </c>
      <c r="BF444" s="42">
        <v>208.25</v>
      </c>
      <c r="BG444" s="42">
        <v>640.90476190000004</v>
      </c>
      <c r="BH444" s="42">
        <v>56.268749999999997</v>
      </c>
      <c r="BI444" s="42">
        <v>224.19027990000001</v>
      </c>
      <c r="BJ444" s="42">
        <v>304.33025889999999</v>
      </c>
      <c r="BK444" s="42">
        <v>129.18351060000001</v>
      </c>
    </row>
    <row r="445" spans="52:63">
      <c r="AZ445" s="42">
        <v>559</v>
      </c>
      <c r="BA445" s="42">
        <v>161.84210529999999</v>
      </c>
      <c r="BB445" s="42">
        <v>70.893749999999997</v>
      </c>
      <c r="BC445" s="42">
        <v>162.55000000000001</v>
      </c>
      <c r="BD445" s="42">
        <v>140.35238100000001</v>
      </c>
      <c r="BE445" s="42">
        <v>7.4364285710000004</v>
      </c>
      <c r="BF445" s="42">
        <v>208.25</v>
      </c>
      <c r="BG445" s="42">
        <v>640.90476190000004</v>
      </c>
      <c r="BH445" s="42">
        <v>56.268749999999997</v>
      </c>
      <c r="BI445" s="42">
        <v>224.19027990000001</v>
      </c>
      <c r="BJ445" s="42">
        <v>304.33025889999999</v>
      </c>
      <c r="BK445" s="42">
        <v>129.18351060000001</v>
      </c>
    </row>
    <row r="446" spans="52:63">
      <c r="AZ446" s="42">
        <v>560</v>
      </c>
      <c r="BA446" s="42">
        <v>161.84210529999999</v>
      </c>
      <c r="BB446" s="42">
        <v>70.893749999999997</v>
      </c>
      <c r="BC446" s="42">
        <v>162.55000000000001</v>
      </c>
      <c r="BD446" s="42">
        <v>140.35238100000001</v>
      </c>
      <c r="BE446" s="42">
        <v>7.4364285710000004</v>
      </c>
      <c r="BF446" s="42">
        <v>208.25</v>
      </c>
      <c r="BG446" s="42">
        <v>640.90476190000004</v>
      </c>
      <c r="BH446" s="42">
        <v>56.268749999999997</v>
      </c>
      <c r="BI446" s="42">
        <v>224.19027990000001</v>
      </c>
      <c r="BJ446" s="42">
        <v>304.33025889999999</v>
      </c>
      <c r="BK446" s="42">
        <v>129.18351060000001</v>
      </c>
    </row>
    <row r="447" spans="52:63">
      <c r="AZ447" s="42">
        <v>561</v>
      </c>
      <c r="BA447" s="42">
        <v>161.84210529999999</v>
      </c>
      <c r="BB447" s="42">
        <v>70.893749999999997</v>
      </c>
      <c r="BC447" s="42">
        <v>162.55000000000001</v>
      </c>
      <c r="BD447" s="42">
        <v>140.35238100000001</v>
      </c>
      <c r="BE447" s="42">
        <v>7.4364285710000004</v>
      </c>
      <c r="BF447" s="42">
        <v>208.25</v>
      </c>
      <c r="BG447" s="42">
        <v>640.90476190000004</v>
      </c>
      <c r="BH447" s="42">
        <v>56.268749999999997</v>
      </c>
      <c r="BI447" s="42">
        <v>224.19027990000001</v>
      </c>
      <c r="BJ447" s="42">
        <v>304.33025889999999</v>
      </c>
      <c r="BK447" s="42">
        <v>129.18351060000001</v>
      </c>
    </row>
    <row r="448" spans="52:63">
      <c r="AZ448" s="42">
        <v>562</v>
      </c>
      <c r="BA448" s="42">
        <v>161.84210529999999</v>
      </c>
      <c r="BB448" s="42">
        <v>70.893749999999997</v>
      </c>
      <c r="BC448" s="42">
        <v>162.55000000000001</v>
      </c>
      <c r="BD448" s="42">
        <v>140.35238100000001</v>
      </c>
      <c r="BE448" s="42">
        <v>7.4364285710000004</v>
      </c>
      <c r="BF448" s="42">
        <v>208.25</v>
      </c>
      <c r="BG448" s="42">
        <v>640.90476190000004</v>
      </c>
      <c r="BH448" s="42">
        <v>56.268749999999997</v>
      </c>
      <c r="BI448" s="42">
        <v>224.19027990000001</v>
      </c>
      <c r="BJ448" s="42">
        <v>304.33025889999999</v>
      </c>
      <c r="BK448" s="42">
        <v>129.18351060000001</v>
      </c>
    </row>
    <row r="449" spans="52:63">
      <c r="AZ449" s="42">
        <v>563</v>
      </c>
      <c r="BA449" s="42">
        <v>161.84210529999999</v>
      </c>
      <c r="BB449" s="42">
        <v>70.893749999999997</v>
      </c>
      <c r="BC449" s="42">
        <v>162.55000000000001</v>
      </c>
      <c r="BD449" s="42">
        <v>140.35238100000001</v>
      </c>
      <c r="BE449" s="42">
        <v>7.4364285710000004</v>
      </c>
      <c r="BF449" s="42">
        <v>208.25</v>
      </c>
      <c r="BG449" s="42">
        <v>640.90476190000004</v>
      </c>
      <c r="BH449" s="42">
        <v>56.268749999999997</v>
      </c>
      <c r="BI449" s="42">
        <v>224.19027990000001</v>
      </c>
      <c r="BJ449" s="42">
        <v>304.33025889999999</v>
      </c>
      <c r="BK449" s="42">
        <v>129.18351060000001</v>
      </c>
    </row>
    <row r="450" spans="52:63">
      <c r="AZ450" s="42">
        <v>564</v>
      </c>
      <c r="BA450" s="42">
        <v>161.84210529999999</v>
      </c>
      <c r="BB450" s="42">
        <v>70.893749999999997</v>
      </c>
      <c r="BC450" s="42">
        <v>162.55000000000001</v>
      </c>
      <c r="BD450" s="42">
        <v>140.35238100000001</v>
      </c>
      <c r="BE450" s="42">
        <v>7.4364285710000004</v>
      </c>
      <c r="BF450" s="42">
        <v>208.25</v>
      </c>
      <c r="BG450" s="42">
        <v>640.90476190000004</v>
      </c>
      <c r="BH450" s="42">
        <v>56.268749999999997</v>
      </c>
      <c r="BI450" s="42">
        <v>224.19027990000001</v>
      </c>
      <c r="BJ450" s="42">
        <v>304.33025889999999</v>
      </c>
      <c r="BK450" s="42">
        <v>129.18351060000001</v>
      </c>
    </row>
    <row r="451" spans="52:63">
      <c r="AZ451" s="42">
        <v>565</v>
      </c>
      <c r="BA451" s="42">
        <v>161.84210529999999</v>
      </c>
      <c r="BB451" s="42">
        <v>70.893749999999997</v>
      </c>
      <c r="BC451" s="42">
        <v>162.55000000000001</v>
      </c>
      <c r="BD451" s="42">
        <v>140.35238100000001</v>
      </c>
      <c r="BE451" s="42">
        <v>7.4364285710000004</v>
      </c>
      <c r="BF451" s="42">
        <v>208.25</v>
      </c>
      <c r="BG451" s="42">
        <v>640.90476190000004</v>
      </c>
      <c r="BH451" s="42">
        <v>56.268749999999997</v>
      </c>
      <c r="BI451" s="42">
        <v>224.19027990000001</v>
      </c>
      <c r="BJ451" s="42">
        <v>304.33025889999999</v>
      </c>
      <c r="BK451" s="42">
        <v>129.18351060000001</v>
      </c>
    </row>
    <row r="452" spans="52:63">
      <c r="AZ452" s="42">
        <v>566</v>
      </c>
      <c r="BA452" s="42">
        <v>161.84210529999999</v>
      </c>
      <c r="BB452" s="42">
        <v>70.893749999999997</v>
      </c>
      <c r="BC452" s="42">
        <v>162.55000000000001</v>
      </c>
      <c r="BD452" s="42">
        <v>140.35238100000001</v>
      </c>
      <c r="BE452" s="42">
        <v>7.4364285710000004</v>
      </c>
      <c r="BF452" s="42">
        <v>208.25</v>
      </c>
      <c r="BG452" s="42">
        <v>640.90476190000004</v>
      </c>
      <c r="BH452" s="42">
        <v>56.268749999999997</v>
      </c>
      <c r="BI452" s="42">
        <v>224.19027990000001</v>
      </c>
      <c r="BJ452" s="42">
        <v>304.33025889999999</v>
      </c>
      <c r="BK452" s="42">
        <v>129.18351060000001</v>
      </c>
    </row>
    <row r="453" spans="52:63">
      <c r="AZ453" s="42">
        <v>567</v>
      </c>
      <c r="BA453" s="42">
        <v>161.84210529999999</v>
      </c>
      <c r="BB453" s="42">
        <v>70.893749999999997</v>
      </c>
      <c r="BC453" s="42">
        <v>162.55000000000001</v>
      </c>
      <c r="BD453" s="42">
        <v>140.35238100000001</v>
      </c>
      <c r="BE453" s="42">
        <v>7.4364285710000004</v>
      </c>
      <c r="BF453" s="42">
        <v>208.25</v>
      </c>
      <c r="BG453" s="42">
        <v>640.90476190000004</v>
      </c>
      <c r="BH453" s="42">
        <v>56.268749999999997</v>
      </c>
      <c r="BI453" s="42">
        <v>224.19027990000001</v>
      </c>
      <c r="BJ453" s="42">
        <v>304.33025889999999</v>
      </c>
      <c r="BK453" s="42">
        <v>129.18351060000001</v>
      </c>
    </row>
    <row r="454" spans="52:63">
      <c r="AZ454" s="42">
        <v>568</v>
      </c>
      <c r="BA454" s="42">
        <v>161.84210529999999</v>
      </c>
      <c r="BB454" s="42">
        <v>70.893749999999997</v>
      </c>
      <c r="BC454" s="42">
        <v>162.55000000000001</v>
      </c>
      <c r="BD454" s="42">
        <v>140.35238100000001</v>
      </c>
      <c r="BE454" s="42">
        <v>7.4364285710000004</v>
      </c>
      <c r="BF454" s="42">
        <v>208.25</v>
      </c>
      <c r="BG454" s="42">
        <v>640.90476190000004</v>
      </c>
      <c r="BH454" s="42">
        <v>56.268749999999997</v>
      </c>
      <c r="BI454" s="42">
        <v>224.19027990000001</v>
      </c>
      <c r="BJ454" s="42">
        <v>304.33025889999999</v>
      </c>
      <c r="BK454" s="42">
        <v>129.18351060000001</v>
      </c>
    </row>
    <row r="455" spans="52:63">
      <c r="AZ455" s="42">
        <v>569</v>
      </c>
      <c r="BA455" s="42">
        <v>161.84210529999999</v>
      </c>
      <c r="BB455" s="42">
        <v>70.893749999999997</v>
      </c>
      <c r="BC455" s="42">
        <v>162.55000000000001</v>
      </c>
      <c r="BD455" s="42">
        <v>140.35238100000001</v>
      </c>
      <c r="BE455" s="42">
        <v>7.4364285710000004</v>
      </c>
      <c r="BF455" s="42">
        <v>208.25</v>
      </c>
      <c r="BG455" s="42">
        <v>640.90476190000004</v>
      </c>
      <c r="BH455" s="42">
        <v>56.268749999999997</v>
      </c>
      <c r="BI455" s="42">
        <v>224.19027990000001</v>
      </c>
      <c r="BJ455" s="42">
        <v>304.33025889999999</v>
      </c>
      <c r="BK455" s="42">
        <v>129.18351060000001</v>
      </c>
    </row>
    <row r="456" spans="52:63">
      <c r="AZ456" s="42">
        <v>570</v>
      </c>
      <c r="BA456" s="42">
        <v>161.84210529999999</v>
      </c>
      <c r="BB456" s="42">
        <v>70.893749999999997</v>
      </c>
      <c r="BC456" s="42">
        <v>162.55000000000001</v>
      </c>
      <c r="BD456" s="42">
        <v>140.35238100000001</v>
      </c>
      <c r="BE456" s="42">
        <v>7.4364285710000004</v>
      </c>
      <c r="BF456" s="42">
        <v>208.25</v>
      </c>
      <c r="BG456" s="42">
        <v>640.90476190000004</v>
      </c>
      <c r="BH456" s="42">
        <v>56.268749999999997</v>
      </c>
      <c r="BI456" s="42">
        <v>224.19027990000001</v>
      </c>
      <c r="BJ456" s="42">
        <v>304.33025889999999</v>
      </c>
      <c r="BK456" s="42">
        <v>129.18351060000001</v>
      </c>
    </row>
    <row r="457" spans="52:63">
      <c r="AZ457" s="42">
        <v>571</v>
      </c>
      <c r="BA457" s="42">
        <v>161.84210529999999</v>
      </c>
      <c r="BB457" s="42">
        <v>70.893749999999997</v>
      </c>
      <c r="BC457" s="42">
        <v>162.55000000000001</v>
      </c>
      <c r="BD457" s="42">
        <v>140.35238100000001</v>
      </c>
      <c r="BE457" s="42">
        <v>7.4364285710000004</v>
      </c>
      <c r="BF457" s="42">
        <v>208.25</v>
      </c>
      <c r="BG457" s="42">
        <v>640.90476190000004</v>
      </c>
      <c r="BH457" s="42">
        <v>56.268749999999997</v>
      </c>
      <c r="BI457" s="42">
        <v>224.19027990000001</v>
      </c>
      <c r="BJ457" s="42">
        <v>304.33025889999999</v>
      </c>
      <c r="BK457" s="42">
        <v>129.18351060000001</v>
      </c>
    </row>
    <row r="458" spans="52:63">
      <c r="AZ458" s="42">
        <v>572</v>
      </c>
      <c r="BA458" s="42">
        <v>161.84210529999999</v>
      </c>
      <c r="BB458" s="42">
        <v>70.893749999999997</v>
      </c>
      <c r="BC458" s="42">
        <v>162.55000000000001</v>
      </c>
      <c r="BD458" s="42">
        <v>140.35238100000001</v>
      </c>
      <c r="BE458" s="42">
        <v>7.4364285710000004</v>
      </c>
      <c r="BF458" s="42">
        <v>208.25</v>
      </c>
      <c r="BG458" s="42">
        <v>640.90476190000004</v>
      </c>
      <c r="BH458" s="42">
        <v>56.268749999999997</v>
      </c>
      <c r="BI458" s="42">
        <v>224.19027990000001</v>
      </c>
      <c r="BJ458" s="42">
        <v>304.33025889999999</v>
      </c>
      <c r="BK458" s="42">
        <v>129.18351060000001</v>
      </c>
    </row>
    <row r="459" spans="52:63">
      <c r="AZ459" s="42">
        <v>573</v>
      </c>
      <c r="BA459" s="42">
        <v>161.84210529999999</v>
      </c>
      <c r="BB459" s="42">
        <v>70.893749999999997</v>
      </c>
      <c r="BC459" s="42">
        <v>162.55000000000001</v>
      </c>
      <c r="BD459" s="42">
        <v>140.35238100000001</v>
      </c>
      <c r="BE459" s="42">
        <v>7.4364285710000004</v>
      </c>
      <c r="BF459" s="42">
        <v>208.25</v>
      </c>
      <c r="BG459" s="42">
        <v>640.90476190000004</v>
      </c>
      <c r="BH459" s="42">
        <v>56.268749999999997</v>
      </c>
      <c r="BI459" s="42">
        <v>224.19027990000001</v>
      </c>
      <c r="BJ459" s="42">
        <v>304.33025889999999</v>
      </c>
      <c r="BK459" s="42">
        <v>129.18351060000001</v>
      </c>
    </row>
    <row r="460" spans="52:63">
      <c r="AZ460" s="42">
        <v>574</v>
      </c>
      <c r="BA460" s="42">
        <v>161.84210529999999</v>
      </c>
      <c r="BB460" s="42">
        <v>70.893749999999997</v>
      </c>
      <c r="BC460" s="42">
        <v>162.55000000000001</v>
      </c>
      <c r="BD460" s="42">
        <v>140.35238100000001</v>
      </c>
      <c r="BE460" s="42">
        <v>7.4364285710000004</v>
      </c>
      <c r="BF460" s="42">
        <v>208.25</v>
      </c>
      <c r="BG460" s="42">
        <v>640.90476190000004</v>
      </c>
      <c r="BH460" s="42">
        <v>56.268749999999997</v>
      </c>
      <c r="BI460" s="42">
        <v>224.19027990000001</v>
      </c>
      <c r="BJ460" s="42">
        <v>304.33025889999999</v>
      </c>
      <c r="BK460" s="42">
        <v>129.18351060000001</v>
      </c>
    </row>
    <row r="461" spans="52:63">
      <c r="AZ461" s="42">
        <v>575</v>
      </c>
      <c r="BA461" s="42">
        <v>161.84210529999999</v>
      </c>
      <c r="BB461" s="42">
        <v>70.893749999999997</v>
      </c>
      <c r="BC461" s="42">
        <v>162.55000000000001</v>
      </c>
      <c r="BD461" s="42">
        <v>140.35238100000001</v>
      </c>
      <c r="BE461" s="42">
        <v>7.4364285710000004</v>
      </c>
      <c r="BF461" s="42">
        <v>208.25</v>
      </c>
      <c r="BG461" s="42">
        <v>640.90476190000004</v>
      </c>
      <c r="BH461" s="42">
        <v>56.268749999999997</v>
      </c>
      <c r="BI461" s="42">
        <v>224.19027990000001</v>
      </c>
      <c r="BJ461" s="42">
        <v>304.33025889999999</v>
      </c>
      <c r="BK461" s="42">
        <v>129.18351060000001</v>
      </c>
    </row>
    <row r="462" spans="52:63">
      <c r="AZ462" s="42">
        <v>576</v>
      </c>
      <c r="BA462" s="42">
        <v>161.84210529999999</v>
      </c>
      <c r="BB462" s="42">
        <v>70.893749999999997</v>
      </c>
      <c r="BC462" s="42">
        <v>162.55000000000001</v>
      </c>
      <c r="BD462" s="42">
        <v>140.35238100000001</v>
      </c>
      <c r="BE462" s="42">
        <v>7.4364285710000004</v>
      </c>
      <c r="BF462" s="42">
        <v>208.25</v>
      </c>
      <c r="BG462" s="42">
        <v>640.90476190000004</v>
      </c>
      <c r="BH462" s="42">
        <v>56.268749999999997</v>
      </c>
      <c r="BI462" s="42">
        <v>224.19027990000001</v>
      </c>
      <c r="BJ462" s="42">
        <v>304.33025889999999</v>
      </c>
      <c r="BK462" s="42">
        <v>129.18351060000001</v>
      </c>
    </row>
    <row r="463" spans="52:63">
      <c r="AZ463" s="42">
        <v>577</v>
      </c>
      <c r="BA463" s="42">
        <v>159.8947368</v>
      </c>
      <c r="BB463" s="42">
        <v>70.056250000000006</v>
      </c>
      <c r="BC463" s="42">
        <v>160.94999999999999</v>
      </c>
      <c r="BD463" s="42">
        <v>138.4761905</v>
      </c>
      <c r="BE463" s="42">
        <v>7.2857142860000002</v>
      </c>
      <c r="BF463" s="42">
        <v>205.4</v>
      </c>
      <c r="BG463" s="42">
        <v>633.80952379999997</v>
      </c>
      <c r="BH463" s="42">
        <v>55.52375</v>
      </c>
      <c r="BI463" s="42">
        <v>225.72979960000001</v>
      </c>
      <c r="BJ463" s="42">
        <v>297.03478769999998</v>
      </c>
      <c r="BK463" s="42">
        <v>129.40468039999999</v>
      </c>
    </row>
    <row r="464" spans="52:63">
      <c r="AZ464" s="42">
        <v>578</v>
      </c>
      <c r="BA464" s="42">
        <v>159.8947368</v>
      </c>
      <c r="BB464" s="42">
        <v>70.056250000000006</v>
      </c>
      <c r="BC464" s="42">
        <v>160.94999999999999</v>
      </c>
      <c r="BD464" s="42">
        <v>138.4761905</v>
      </c>
      <c r="BE464" s="42">
        <v>7.2857142860000002</v>
      </c>
      <c r="BF464" s="42">
        <v>205.4</v>
      </c>
      <c r="BG464" s="42">
        <v>633.80952379999997</v>
      </c>
      <c r="BH464" s="42">
        <v>55.52375</v>
      </c>
      <c r="BI464" s="42">
        <v>225.72979960000001</v>
      </c>
      <c r="BJ464" s="42">
        <v>297.03478769999998</v>
      </c>
      <c r="BK464" s="42">
        <v>129.40468039999999</v>
      </c>
    </row>
    <row r="465" spans="52:63">
      <c r="AZ465" s="42">
        <v>579</v>
      </c>
      <c r="BA465" s="42">
        <v>159.8947368</v>
      </c>
      <c r="BB465" s="42">
        <v>70.056250000000006</v>
      </c>
      <c r="BC465" s="42">
        <v>160.94999999999999</v>
      </c>
      <c r="BD465" s="42">
        <v>138.4761905</v>
      </c>
      <c r="BE465" s="42">
        <v>7.2857142860000002</v>
      </c>
      <c r="BF465" s="42">
        <v>205.4</v>
      </c>
      <c r="BG465" s="42">
        <v>633.80952379999997</v>
      </c>
      <c r="BH465" s="42">
        <v>55.52375</v>
      </c>
      <c r="BI465" s="42">
        <v>225.72979960000001</v>
      </c>
      <c r="BJ465" s="42">
        <v>297.03478769999998</v>
      </c>
      <c r="BK465" s="42">
        <v>129.40468039999999</v>
      </c>
    </row>
    <row r="466" spans="52:63">
      <c r="AZ466" s="42">
        <v>580</v>
      </c>
      <c r="BA466" s="42">
        <v>159.8947368</v>
      </c>
      <c r="BB466" s="42">
        <v>70.056250000000006</v>
      </c>
      <c r="BC466" s="42">
        <v>160.94999999999999</v>
      </c>
      <c r="BD466" s="42">
        <v>138.4761905</v>
      </c>
      <c r="BE466" s="42">
        <v>7.2857142860000002</v>
      </c>
      <c r="BF466" s="42">
        <v>205.4</v>
      </c>
      <c r="BG466" s="42">
        <v>633.80952379999997</v>
      </c>
      <c r="BH466" s="42">
        <v>55.52375</v>
      </c>
      <c r="BI466" s="42">
        <v>225.72979960000001</v>
      </c>
      <c r="BJ466" s="42">
        <v>297.03478769999998</v>
      </c>
      <c r="BK466" s="42">
        <v>129.40468039999999</v>
      </c>
    </row>
    <row r="467" spans="52:63">
      <c r="AZ467" s="42">
        <v>581</v>
      </c>
      <c r="BA467" s="42">
        <v>159.8947368</v>
      </c>
      <c r="BB467" s="42">
        <v>70.056250000000006</v>
      </c>
      <c r="BC467" s="42">
        <v>160.94999999999999</v>
      </c>
      <c r="BD467" s="42">
        <v>138.4761905</v>
      </c>
      <c r="BE467" s="42">
        <v>7.2857142860000002</v>
      </c>
      <c r="BF467" s="42">
        <v>205.4</v>
      </c>
      <c r="BG467" s="42">
        <v>633.80952379999997</v>
      </c>
      <c r="BH467" s="42">
        <v>55.52375</v>
      </c>
      <c r="BI467" s="42">
        <v>225.72979960000001</v>
      </c>
      <c r="BJ467" s="42">
        <v>297.03478769999998</v>
      </c>
      <c r="BK467" s="42">
        <v>129.40468039999999</v>
      </c>
    </row>
    <row r="468" spans="52:63">
      <c r="AZ468" s="42">
        <v>582</v>
      </c>
      <c r="BA468" s="42">
        <v>159.8947368</v>
      </c>
      <c r="BB468" s="42">
        <v>70.056250000000006</v>
      </c>
      <c r="BC468" s="42">
        <v>160.94999999999999</v>
      </c>
      <c r="BD468" s="42">
        <v>138.4761905</v>
      </c>
      <c r="BE468" s="42">
        <v>7.2857142860000002</v>
      </c>
      <c r="BF468" s="42">
        <v>205.4</v>
      </c>
      <c r="BG468" s="42">
        <v>633.80952379999997</v>
      </c>
      <c r="BH468" s="42">
        <v>55.52375</v>
      </c>
      <c r="BI468" s="42">
        <v>225.72979960000001</v>
      </c>
      <c r="BJ468" s="42">
        <v>297.03478769999998</v>
      </c>
      <c r="BK468" s="42">
        <v>129.40468039999999</v>
      </c>
    </row>
    <row r="469" spans="52:63">
      <c r="AZ469" s="42">
        <v>583</v>
      </c>
      <c r="BA469" s="42">
        <v>159.8947368</v>
      </c>
      <c r="BB469" s="42">
        <v>70.056250000000006</v>
      </c>
      <c r="BC469" s="42">
        <v>160.94999999999999</v>
      </c>
      <c r="BD469" s="42">
        <v>138.4761905</v>
      </c>
      <c r="BE469" s="42">
        <v>7.2857142860000002</v>
      </c>
      <c r="BF469" s="42">
        <v>205.4</v>
      </c>
      <c r="BG469" s="42">
        <v>633.80952379999997</v>
      </c>
      <c r="BH469" s="42">
        <v>55.52375</v>
      </c>
      <c r="BI469" s="42">
        <v>225.72979960000001</v>
      </c>
      <c r="BJ469" s="42">
        <v>297.03478769999998</v>
      </c>
      <c r="BK469" s="42">
        <v>129.40468039999999</v>
      </c>
    </row>
    <row r="470" spans="52:63">
      <c r="AZ470" s="42">
        <v>584</v>
      </c>
      <c r="BA470" s="42">
        <v>159.8947368</v>
      </c>
      <c r="BB470" s="42">
        <v>70.056250000000006</v>
      </c>
      <c r="BC470" s="42">
        <v>160.94999999999999</v>
      </c>
      <c r="BD470" s="42">
        <v>138.4761905</v>
      </c>
      <c r="BE470" s="42">
        <v>7.2857142860000002</v>
      </c>
      <c r="BF470" s="42">
        <v>205.4</v>
      </c>
      <c r="BG470" s="42">
        <v>633.80952379999997</v>
      </c>
      <c r="BH470" s="42">
        <v>55.52375</v>
      </c>
      <c r="BI470" s="42">
        <v>225.72979960000001</v>
      </c>
      <c r="BJ470" s="42">
        <v>297.03478769999998</v>
      </c>
      <c r="BK470" s="42">
        <v>129.40468039999999</v>
      </c>
    </row>
    <row r="471" spans="52:63">
      <c r="AZ471" s="42">
        <v>585</v>
      </c>
      <c r="BA471" s="42">
        <v>159.8947368</v>
      </c>
      <c r="BB471" s="42">
        <v>70.056250000000006</v>
      </c>
      <c r="BC471" s="42">
        <v>160.94999999999999</v>
      </c>
      <c r="BD471" s="42">
        <v>138.4761905</v>
      </c>
      <c r="BE471" s="42">
        <v>7.2857142860000002</v>
      </c>
      <c r="BF471" s="42">
        <v>205.4</v>
      </c>
      <c r="BG471" s="42">
        <v>633.80952379999997</v>
      </c>
      <c r="BH471" s="42">
        <v>55.52375</v>
      </c>
      <c r="BI471" s="42">
        <v>225.72979960000001</v>
      </c>
      <c r="BJ471" s="42">
        <v>297.03478769999998</v>
      </c>
      <c r="BK471" s="42">
        <v>129.40468039999999</v>
      </c>
    </row>
    <row r="472" spans="52:63">
      <c r="AZ472" s="42">
        <v>586</v>
      </c>
      <c r="BA472" s="42">
        <v>159.8947368</v>
      </c>
      <c r="BB472" s="42">
        <v>70.056250000000006</v>
      </c>
      <c r="BC472" s="42">
        <v>160.94999999999999</v>
      </c>
      <c r="BD472" s="42">
        <v>138.4761905</v>
      </c>
      <c r="BE472" s="42">
        <v>7.2857142860000002</v>
      </c>
      <c r="BF472" s="42">
        <v>205.4</v>
      </c>
      <c r="BG472" s="42">
        <v>633.80952379999997</v>
      </c>
      <c r="BH472" s="42">
        <v>55.52375</v>
      </c>
      <c r="BI472" s="42">
        <v>225.72979960000001</v>
      </c>
      <c r="BJ472" s="42">
        <v>297.03478769999998</v>
      </c>
      <c r="BK472" s="42">
        <v>129.40468039999999</v>
      </c>
    </row>
    <row r="473" spans="52:63">
      <c r="AZ473" s="42">
        <v>587</v>
      </c>
      <c r="BA473" s="42">
        <v>159.8947368</v>
      </c>
      <c r="BB473" s="42">
        <v>70.056250000000006</v>
      </c>
      <c r="BC473" s="42">
        <v>160.94999999999999</v>
      </c>
      <c r="BD473" s="42">
        <v>138.4761905</v>
      </c>
      <c r="BE473" s="42">
        <v>7.2857142860000002</v>
      </c>
      <c r="BF473" s="42">
        <v>205.4</v>
      </c>
      <c r="BG473" s="42">
        <v>633.80952379999997</v>
      </c>
      <c r="BH473" s="42">
        <v>55.52375</v>
      </c>
      <c r="BI473" s="42">
        <v>225.72979960000001</v>
      </c>
      <c r="BJ473" s="42">
        <v>297.03478769999998</v>
      </c>
      <c r="BK473" s="42">
        <v>129.40468039999999</v>
      </c>
    </row>
    <row r="474" spans="52:63">
      <c r="AZ474" s="42">
        <v>588</v>
      </c>
      <c r="BA474" s="42">
        <v>159.8947368</v>
      </c>
      <c r="BB474" s="42">
        <v>70.056250000000006</v>
      </c>
      <c r="BC474" s="42">
        <v>160.94999999999999</v>
      </c>
      <c r="BD474" s="42">
        <v>138.4761905</v>
      </c>
      <c r="BE474" s="42">
        <v>7.2857142860000002</v>
      </c>
      <c r="BF474" s="42">
        <v>205.4</v>
      </c>
      <c r="BG474" s="42">
        <v>633.80952379999997</v>
      </c>
      <c r="BH474" s="42">
        <v>55.52375</v>
      </c>
      <c r="BI474" s="42">
        <v>225.72979960000001</v>
      </c>
      <c r="BJ474" s="42">
        <v>297.03478769999998</v>
      </c>
      <c r="BK474" s="42">
        <v>129.40468039999999</v>
      </c>
    </row>
    <row r="475" spans="52:63">
      <c r="AZ475" s="42">
        <v>589</v>
      </c>
      <c r="BA475" s="42">
        <v>159.8947368</v>
      </c>
      <c r="BB475" s="42">
        <v>70.056250000000006</v>
      </c>
      <c r="BC475" s="42">
        <v>160.94999999999999</v>
      </c>
      <c r="BD475" s="42">
        <v>138.4761905</v>
      </c>
      <c r="BE475" s="42">
        <v>7.2857142860000002</v>
      </c>
      <c r="BF475" s="42">
        <v>205.4</v>
      </c>
      <c r="BG475" s="42">
        <v>633.80952379999997</v>
      </c>
      <c r="BH475" s="42">
        <v>55.52375</v>
      </c>
      <c r="BI475" s="42">
        <v>225.72979960000001</v>
      </c>
      <c r="BJ475" s="42">
        <v>297.03478769999998</v>
      </c>
      <c r="BK475" s="42">
        <v>129.40468039999999</v>
      </c>
    </row>
    <row r="476" spans="52:63">
      <c r="AZ476" s="42">
        <v>590</v>
      </c>
      <c r="BA476" s="42">
        <v>159.8947368</v>
      </c>
      <c r="BB476" s="42">
        <v>70.056250000000006</v>
      </c>
      <c r="BC476" s="42">
        <v>160.94999999999999</v>
      </c>
      <c r="BD476" s="42">
        <v>138.4761905</v>
      </c>
      <c r="BE476" s="42">
        <v>7.2857142860000002</v>
      </c>
      <c r="BF476" s="42">
        <v>205.4</v>
      </c>
      <c r="BG476" s="42">
        <v>633.80952379999997</v>
      </c>
      <c r="BH476" s="42">
        <v>55.52375</v>
      </c>
      <c r="BI476" s="42">
        <v>225.72979960000001</v>
      </c>
      <c r="BJ476" s="42">
        <v>297.03478769999998</v>
      </c>
      <c r="BK476" s="42">
        <v>129.40468039999999</v>
      </c>
    </row>
    <row r="477" spans="52:63">
      <c r="AZ477" s="42">
        <v>591</v>
      </c>
      <c r="BA477" s="42">
        <v>159.8947368</v>
      </c>
      <c r="BB477" s="42">
        <v>70.056250000000006</v>
      </c>
      <c r="BC477" s="42">
        <v>160.94999999999999</v>
      </c>
      <c r="BD477" s="42">
        <v>138.4761905</v>
      </c>
      <c r="BE477" s="42">
        <v>7.2857142860000002</v>
      </c>
      <c r="BF477" s="42">
        <v>205.4</v>
      </c>
      <c r="BG477" s="42">
        <v>633.80952379999997</v>
      </c>
      <c r="BH477" s="42">
        <v>55.52375</v>
      </c>
      <c r="BI477" s="42">
        <v>225.72979960000001</v>
      </c>
      <c r="BJ477" s="42">
        <v>297.03478769999998</v>
      </c>
      <c r="BK477" s="42">
        <v>129.40468039999999</v>
      </c>
    </row>
    <row r="478" spans="52:63">
      <c r="AZ478" s="42">
        <v>592</v>
      </c>
      <c r="BA478" s="42">
        <v>159.8947368</v>
      </c>
      <c r="BB478" s="42">
        <v>70.056250000000006</v>
      </c>
      <c r="BC478" s="42">
        <v>160.94999999999999</v>
      </c>
      <c r="BD478" s="42">
        <v>138.4761905</v>
      </c>
      <c r="BE478" s="42">
        <v>7.2857142860000002</v>
      </c>
      <c r="BF478" s="42">
        <v>205.4</v>
      </c>
      <c r="BG478" s="42">
        <v>633.80952379999997</v>
      </c>
      <c r="BH478" s="42">
        <v>55.52375</v>
      </c>
      <c r="BI478" s="42">
        <v>225.72979960000001</v>
      </c>
      <c r="BJ478" s="42">
        <v>297.03478769999998</v>
      </c>
      <c r="BK478" s="42">
        <v>129.40468039999999</v>
      </c>
    </row>
    <row r="479" spans="52:63">
      <c r="AZ479" s="42">
        <v>593</v>
      </c>
      <c r="BA479" s="42">
        <v>159.8947368</v>
      </c>
      <c r="BB479" s="42">
        <v>70.056250000000006</v>
      </c>
      <c r="BC479" s="42">
        <v>160.94999999999999</v>
      </c>
      <c r="BD479" s="42">
        <v>138.4761905</v>
      </c>
      <c r="BE479" s="42">
        <v>7.2857142860000002</v>
      </c>
      <c r="BF479" s="42">
        <v>205.4</v>
      </c>
      <c r="BG479" s="42">
        <v>633.80952379999997</v>
      </c>
      <c r="BH479" s="42">
        <v>55.52375</v>
      </c>
      <c r="BI479" s="42">
        <v>225.72979960000001</v>
      </c>
      <c r="BJ479" s="42">
        <v>297.03478769999998</v>
      </c>
      <c r="BK479" s="42">
        <v>129.40468039999999</v>
      </c>
    </row>
    <row r="480" spans="52:63">
      <c r="AZ480" s="42">
        <v>594</v>
      </c>
      <c r="BA480" s="42">
        <v>159.8947368</v>
      </c>
      <c r="BB480" s="42">
        <v>70.056250000000006</v>
      </c>
      <c r="BC480" s="42">
        <v>160.94999999999999</v>
      </c>
      <c r="BD480" s="42">
        <v>138.4761905</v>
      </c>
      <c r="BE480" s="42">
        <v>7.2857142860000002</v>
      </c>
      <c r="BF480" s="42">
        <v>205.4</v>
      </c>
      <c r="BG480" s="42">
        <v>633.80952379999997</v>
      </c>
      <c r="BH480" s="42">
        <v>55.52375</v>
      </c>
      <c r="BI480" s="42">
        <v>225.72979960000001</v>
      </c>
      <c r="BJ480" s="42">
        <v>297.03478769999998</v>
      </c>
      <c r="BK480" s="42">
        <v>129.40468039999999</v>
      </c>
    </row>
    <row r="481" spans="52:63">
      <c r="AZ481" s="42">
        <v>595</v>
      </c>
      <c r="BA481" s="42">
        <v>159.8947368</v>
      </c>
      <c r="BB481" s="42">
        <v>70.056250000000006</v>
      </c>
      <c r="BC481" s="42">
        <v>160.94999999999999</v>
      </c>
      <c r="BD481" s="42">
        <v>138.4761905</v>
      </c>
      <c r="BE481" s="42">
        <v>7.2857142860000002</v>
      </c>
      <c r="BF481" s="42">
        <v>205.4</v>
      </c>
      <c r="BG481" s="42">
        <v>633.80952379999997</v>
      </c>
      <c r="BH481" s="42">
        <v>55.52375</v>
      </c>
      <c r="BI481" s="42">
        <v>225.72979960000001</v>
      </c>
      <c r="BJ481" s="42">
        <v>297.03478769999998</v>
      </c>
      <c r="BK481" s="42">
        <v>129.40468039999999</v>
      </c>
    </row>
    <row r="482" spans="52:63">
      <c r="AZ482" s="42">
        <v>596</v>
      </c>
      <c r="BA482" s="42">
        <v>159.8947368</v>
      </c>
      <c r="BB482" s="42">
        <v>70.056250000000006</v>
      </c>
      <c r="BC482" s="42">
        <v>160.94999999999999</v>
      </c>
      <c r="BD482" s="42">
        <v>138.4761905</v>
      </c>
      <c r="BE482" s="42">
        <v>7.2857142860000002</v>
      </c>
      <c r="BF482" s="42">
        <v>205.4</v>
      </c>
      <c r="BG482" s="42">
        <v>633.80952379999997</v>
      </c>
      <c r="BH482" s="42">
        <v>55.52375</v>
      </c>
      <c r="BI482" s="42">
        <v>225.72979960000001</v>
      </c>
      <c r="BJ482" s="42">
        <v>297.03478769999998</v>
      </c>
      <c r="BK482" s="42">
        <v>129.40468039999999</v>
      </c>
    </row>
    <row r="483" spans="52:63">
      <c r="AZ483" s="42">
        <v>597</v>
      </c>
      <c r="BA483" s="42">
        <v>159.8947368</v>
      </c>
      <c r="BB483" s="42">
        <v>70.056250000000006</v>
      </c>
      <c r="BC483" s="42">
        <v>160.94999999999999</v>
      </c>
      <c r="BD483" s="42">
        <v>138.4761905</v>
      </c>
      <c r="BE483" s="42">
        <v>7.2857142860000002</v>
      </c>
      <c r="BF483" s="42">
        <v>205.4</v>
      </c>
      <c r="BG483" s="42">
        <v>633.80952379999997</v>
      </c>
      <c r="BH483" s="42">
        <v>55.52375</v>
      </c>
      <c r="BI483" s="42">
        <v>225.72979960000001</v>
      </c>
      <c r="BJ483" s="42">
        <v>297.03478769999998</v>
      </c>
      <c r="BK483" s="42">
        <v>129.40468039999999</v>
      </c>
    </row>
    <row r="484" spans="52:63">
      <c r="AZ484" s="42">
        <v>598</v>
      </c>
      <c r="BA484" s="42">
        <v>159.8947368</v>
      </c>
      <c r="BB484" s="42">
        <v>70.056250000000006</v>
      </c>
      <c r="BC484" s="42">
        <v>160.94999999999999</v>
      </c>
      <c r="BD484" s="42">
        <v>138.4761905</v>
      </c>
      <c r="BE484" s="42">
        <v>7.2857142860000002</v>
      </c>
      <c r="BF484" s="42">
        <v>205.4</v>
      </c>
      <c r="BG484" s="42">
        <v>633.80952379999997</v>
      </c>
      <c r="BH484" s="42">
        <v>55.52375</v>
      </c>
      <c r="BI484" s="42">
        <v>225.72979960000001</v>
      </c>
      <c r="BJ484" s="42">
        <v>297.03478769999998</v>
      </c>
      <c r="BK484" s="42">
        <v>129.40468039999999</v>
      </c>
    </row>
    <row r="485" spans="52:63">
      <c r="AZ485" s="42">
        <v>599</v>
      </c>
      <c r="BA485" s="42">
        <v>159.8947368</v>
      </c>
      <c r="BB485" s="42">
        <v>70.056250000000006</v>
      </c>
      <c r="BC485" s="42">
        <v>160.94999999999999</v>
      </c>
      <c r="BD485" s="42">
        <v>138.4761905</v>
      </c>
      <c r="BE485" s="42">
        <v>7.2857142860000002</v>
      </c>
      <c r="BF485" s="42">
        <v>205.4</v>
      </c>
      <c r="BG485" s="42">
        <v>633.80952379999997</v>
      </c>
      <c r="BH485" s="42">
        <v>55.52375</v>
      </c>
      <c r="BI485" s="42">
        <v>225.72979960000001</v>
      </c>
      <c r="BJ485" s="42">
        <v>297.03478769999998</v>
      </c>
      <c r="BK485" s="42">
        <v>129.40468039999999</v>
      </c>
    </row>
    <row r="486" spans="52:63">
      <c r="AZ486" s="42">
        <v>600</v>
      </c>
      <c r="BA486" s="42">
        <v>159.8947368</v>
      </c>
      <c r="BB486" s="42">
        <v>70.056250000000006</v>
      </c>
      <c r="BC486" s="42">
        <v>160.94999999999999</v>
      </c>
      <c r="BD486" s="42">
        <v>138.4761905</v>
      </c>
      <c r="BE486" s="42">
        <v>7.2857142860000002</v>
      </c>
      <c r="BF486" s="42">
        <v>205.4</v>
      </c>
      <c r="BG486" s="42">
        <v>633.80952379999997</v>
      </c>
      <c r="BH486" s="42">
        <v>55.52375</v>
      </c>
      <c r="BI486" s="42">
        <v>225.72979960000001</v>
      </c>
      <c r="BJ486" s="42">
        <v>297.03478769999998</v>
      </c>
      <c r="BK486" s="42">
        <v>129.40468039999999</v>
      </c>
    </row>
    <row r="487" spans="52:63">
      <c r="AZ487" s="42">
        <v>601</v>
      </c>
      <c r="BA487" s="42">
        <v>158.31578949999999</v>
      </c>
      <c r="BB487" s="42">
        <v>69.181250000000006</v>
      </c>
      <c r="BC487" s="42">
        <v>159.44999999999999</v>
      </c>
      <c r="BD487" s="42">
        <v>136.95714290000001</v>
      </c>
      <c r="BE487" s="42">
        <v>7.1742857139999998</v>
      </c>
      <c r="BF487" s="42">
        <v>203.05</v>
      </c>
      <c r="BG487" s="42">
        <v>628</v>
      </c>
      <c r="BH487" s="42">
        <v>54.797499999999999</v>
      </c>
      <c r="BI487" s="42">
        <v>225.26030610000001</v>
      </c>
      <c r="BJ487" s="42">
        <v>263.89231810000001</v>
      </c>
      <c r="BK487" s="42">
        <v>130.92352320000001</v>
      </c>
    </row>
    <row r="488" spans="52:63">
      <c r="AZ488" s="42">
        <v>602</v>
      </c>
      <c r="BA488" s="42">
        <v>158.31578949999999</v>
      </c>
      <c r="BB488" s="42">
        <v>69.181250000000006</v>
      </c>
      <c r="BC488" s="42">
        <v>159.44999999999999</v>
      </c>
      <c r="BD488" s="42">
        <v>136.95714290000001</v>
      </c>
      <c r="BE488" s="42">
        <v>7.1742857139999998</v>
      </c>
      <c r="BF488" s="42">
        <v>203.05</v>
      </c>
      <c r="BG488" s="42">
        <v>628</v>
      </c>
      <c r="BH488" s="42">
        <v>54.797499999999999</v>
      </c>
      <c r="BI488" s="42">
        <v>225.26030610000001</v>
      </c>
      <c r="BJ488" s="42">
        <v>263.89231810000001</v>
      </c>
      <c r="BK488" s="42">
        <v>130.92352320000001</v>
      </c>
    </row>
    <row r="489" spans="52:63">
      <c r="AZ489" s="42">
        <v>603</v>
      </c>
      <c r="BA489" s="42">
        <v>158.31578949999999</v>
      </c>
      <c r="BB489" s="42">
        <v>69.181250000000006</v>
      </c>
      <c r="BC489" s="42">
        <v>159.44999999999999</v>
      </c>
      <c r="BD489" s="42">
        <v>136.95714290000001</v>
      </c>
      <c r="BE489" s="42">
        <v>7.1742857139999998</v>
      </c>
      <c r="BF489" s="42">
        <v>203.05</v>
      </c>
      <c r="BG489" s="42">
        <v>628</v>
      </c>
      <c r="BH489" s="42">
        <v>54.797499999999999</v>
      </c>
      <c r="BI489" s="42">
        <v>225.26030610000001</v>
      </c>
      <c r="BJ489" s="42">
        <v>263.89231810000001</v>
      </c>
      <c r="BK489" s="42">
        <v>130.92352320000001</v>
      </c>
    </row>
    <row r="490" spans="52:63">
      <c r="AZ490" s="42">
        <v>604</v>
      </c>
      <c r="BA490" s="42">
        <v>158.31578949999999</v>
      </c>
      <c r="BB490" s="42">
        <v>69.181250000000006</v>
      </c>
      <c r="BC490" s="42">
        <v>159.44999999999999</v>
      </c>
      <c r="BD490" s="42">
        <v>136.95714290000001</v>
      </c>
      <c r="BE490" s="42">
        <v>7.1742857139999998</v>
      </c>
      <c r="BF490" s="42">
        <v>203.05</v>
      </c>
      <c r="BG490" s="42">
        <v>628</v>
      </c>
      <c r="BH490" s="42">
        <v>54.797499999999999</v>
      </c>
      <c r="BI490" s="42">
        <v>225.26030610000001</v>
      </c>
      <c r="BJ490" s="42">
        <v>263.89231810000001</v>
      </c>
      <c r="BK490" s="42">
        <v>130.92352320000001</v>
      </c>
    </row>
    <row r="491" spans="52:63">
      <c r="AZ491" s="42">
        <v>605</v>
      </c>
      <c r="BA491" s="42">
        <v>158.31578949999999</v>
      </c>
      <c r="BB491" s="42">
        <v>69.181250000000006</v>
      </c>
      <c r="BC491" s="42">
        <v>159.44999999999999</v>
      </c>
      <c r="BD491" s="42">
        <v>136.95714290000001</v>
      </c>
      <c r="BE491" s="42">
        <v>7.1742857139999998</v>
      </c>
      <c r="BF491" s="42">
        <v>203.05</v>
      </c>
      <c r="BG491" s="42">
        <v>628</v>
      </c>
      <c r="BH491" s="42">
        <v>54.797499999999999</v>
      </c>
      <c r="BI491" s="42">
        <v>225.26030610000001</v>
      </c>
      <c r="BJ491" s="42">
        <v>263.89231810000001</v>
      </c>
      <c r="BK491" s="42">
        <v>130.92352320000001</v>
      </c>
    </row>
    <row r="492" spans="52:63">
      <c r="AZ492" s="42">
        <v>606</v>
      </c>
      <c r="BA492" s="42">
        <v>158.31578949999999</v>
      </c>
      <c r="BB492" s="42">
        <v>69.181250000000006</v>
      </c>
      <c r="BC492" s="42">
        <v>159.44999999999999</v>
      </c>
      <c r="BD492" s="42">
        <v>136.95714290000001</v>
      </c>
      <c r="BE492" s="42">
        <v>7.1742857139999998</v>
      </c>
      <c r="BF492" s="42">
        <v>203.05</v>
      </c>
      <c r="BG492" s="42">
        <v>628</v>
      </c>
      <c r="BH492" s="42">
        <v>54.797499999999999</v>
      </c>
      <c r="BI492" s="42">
        <v>225.26030610000001</v>
      </c>
      <c r="BJ492" s="42">
        <v>263.89231810000001</v>
      </c>
      <c r="BK492" s="42">
        <v>130.92352320000001</v>
      </c>
    </row>
    <row r="493" spans="52:63">
      <c r="AZ493" s="42">
        <v>607</v>
      </c>
      <c r="BA493" s="42">
        <v>158.31578949999999</v>
      </c>
      <c r="BB493" s="42">
        <v>69.181250000000006</v>
      </c>
      <c r="BC493" s="42">
        <v>159.44999999999999</v>
      </c>
      <c r="BD493" s="42">
        <v>136.95714290000001</v>
      </c>
      <c r="BE493" s="42">
        <v>7.1742857139999998</v>
      </c>
      <c r="BF493" s="42">
        <v>203.05</v>
      </c>
      <c r="BG493" s="42">
        <v>628</v>
      </c>
      <c r="BH493" s="42">
        <v>54.797499999999999</v>
      </c>
      <c r="BI493" s="42">
        <v>225.26030610000001</v>
      </c>
      <c r="BJ493" s="42">
        <v>263.89231810000001</v>
      </c>
      <c r="BK493" s="42">
        <v>130.92352320000001</v>
      </c>
    </row>
    <row r="494" spans="52:63">
      <c r="AZ494" s="42">
        <v>608</v>
      </c>
      <c r="BA494" s="42">
        <v>158.31578949999999</v>
      </c>
      <c r="BB494" s="42">
        <v>69.181250000000006</v>
      </c>
      <c r="BC494" s="42">
        <v>159.44999999999999</v>
      </c>
      <c r="BD494" s="42">
        <v>136.95714290000001</v>
      </c>
      <c r="BE494" s="42">
        <v>7.1742857139999998</v>
      </c>
      <c r="BF494" s="42">
        <v>203.05</v>
      </c>
      <c r="BG494" s="42">
        <v>628</v>
      </c>
      <c r="BH494" s="42">
        <v>54.797499999999999</v>
      </c>
      <c r="BI494" s="42">
        <v>225.26030610000001</v>
      </c>
      <c r="BJ494" s="42">
        <v>263.89231810000001</v>
      </c>
      <c r="BK494" s="42">
        <v>130.92352320000001</v>
      </c>
    </row>
    <row r="495" spans="52:63">
      <c r="AZ495" s="42">
        <v>609</v>
      </c>
      <c r="BA495" s="42">
        <v>158.31578949999999</v>
      </c>
      <c r="BB495" s="42">
        <v>69.181250000000006</v>
      </c>
      <c r="BC495" s="42">
        <v>159.44999999999999</v>
      </c>
      <c r="BD495" s="42">
        <v>136.95714290000001</v>
      </c>
      <c r="BE495" s="42">
        <v>7.1742857139999998</v>
      </c>
      <c r="BF495" s="42">
        <v>203.05</v>
      </c>
      <c r="BG495" s="42">
        <v>628</v>
      </c>
      <c r="BH495" s="42">
        <v>54.797499999999999</v>
      </c>
      <c r="BI495" s="42">
        <v>225.26030610000001</v>
      </c>
      <c r="BJ495" s="42">
        <v>263.89231810000001</v>
      </c>
      <c r="BK495" s="42">
        <v>130.92352320000001</v>
      </c>
    </row>
    <row r="496" spans="52:63">
      <c r="AZ496" s="42">
        <v>610</v>
      </c>
      <c r="BA496" s="42">
        <v>158.31578949999999</v>
      </c>
      <c r="BB496" s="42">
        <v>69.181250000000006</v>
      </c>
      <c r="BC496" s="42">
        <v>159.44999999999999</v>
      </c>
      <c r="BD496" s="42">
        <v>136.95714290000001</v>
      </c>
      <c r="BE496" s="42">
        <v>7.1742857139999998</v>
      </c>
      <c r="BF496" s="42">
        <v>203.05</v>
      </c>
      <c r="BG496" s="42">
        <v>628</v>
      </c>
      <c r="BH496" s="42">
        <v>54.797499999999999</v>
      </c>
      <c r="BI496" s="42">
        <v>225.26030610000001</v>
      </c>
      <c r="BJ496" s="42">
        <v>263.89231810000001</v>
      </c>
      <c r="BK496" s="42">
        <v>130.92352320000001</v>
      </c>
    </row>
    <row r="497" spans="52:63">
      <c r="AZ497" s="42">
        <v>611</v>
      </c>
      <c r="BA497" s="42">
        <v>158.31578949999999</v>
      </c>
      <c r="BB497" s="42">
        <v>69.181250000000006</v>
      </c>
      <c r="BC497" s="42">
        <v>159.44999999999999</v>
      </c>
      <c r="BD497" s="42">
        <v>136.95714290000001</v>
      </c>
      <c r="BE497" s="42">
        <v>7.1742857139999998</v>
      </c>
      <c r="BF497" s="42">
        <v>203.05</v>
      </c>
      <c r="BG497" s="42">
        <v>628</v>
      </c>
      <c r="BH497" s="42">
        <v>54.797499999999999</v>
      </c>
      <c r="BI497" s="42">
        <v>225.26030610000001</v>
      </c>
      <c r="BJ497" s="42">
        <v>263.89231810000001</v>
      </c>
      <c r="BK497" s="42">
        <v>130.92352320000001</v>
      </c>
    </row>
    <row r="498" spans="52:63">
      <c r="AZ498" s="42">
        <v>612</v>
      </c>
      <c r="BA498" s="42">
        <v>158.31578949999999</v>
      </c>
      <c r="BB498" s="42">
        <v>69.181250000000006</v>
      </c>
      <c r="BC498" s="42">
        <v>159.44999999999999</v>
      </c>
      <c r="BD498" s="42">
        <v>136.95714290000001</v>
      </c>
      <c r="BE498" s="42">
        <v>7.1742857139999998</v>
      </c>
      <c r="BF498" s="42">
        <v>203.05</v>
      </c>
      <c r="BG498" s="42">
        <v>628</v>
      </c>
      <c r="BH498" s="42">
        <v>54.797499999999999</v>
      </c>
      <c r="BI498" s="42">
        <v>225.26030610000001</v>
      </c>
      <c r="BJ498" s="42">
        <v>263.89231810000001</v>
      </c>
      <c r="BK498" s="42">
        <v>130.92352320000001</v>
      </c>
    </row>
    <row r="499" spans="52:63">
      <c r="AZ499" s="42">
        <v>613</v>
      </c>
      <c r="BA499" s="42">
        <v>158.31578949999999</v>
      </c>
      <c r="BB499" s="42">
        <v>69.181250000000006</v>
      </c>
      <c r="BC499" s="42">
        <v>159.44999999999999</v>
      </c>
      <c r="BD499" s="42">
        <v>136.95714290000001</v>
      </c>
      <c r="BE499" s="42">
        <v>7.1742857139999998</v>
      </c>
      <c r="BF499" s="42">
        <v>203.05</v>
      </c>
      <c r="BG499" s="42">
        <v>628</v>
      </c>
      <c r="BH499" s="42">
        <v>54.797499999999999</v>
      </c>
      <c r="BI499" s="42">
        <v>225.26030610000001</v>
      </c>
      <c r="BJ499" s="42">
        <v>263.89231810000001</v>
      </c>
      <c r="BK499" s="42">
        <v>130.92352320000001</v>
      </c>
    </row>
    <row r="500" spans="52:63">
      <c r="AZ500" s="42">
        <v>614</v>
      </c>
      <c r="BA500" s="42">
        <v>158.31578949999999</v>
      </c>
      <c r="BB500" s="42">
        <v>69.181250000000006</v>
      </c>
      <c r="BC500" s="42">
        <v>159.44999999999999</v>
      </c>
      <c r="BD500" s="42">
        <v>136.95714290000001</v>
      </c>
      <c r="BE500" s="42">
        <v>7.1742857139999998</v>
      </c>
      <c r="BF500" s="42">
        <v>203.05</v>
      </c>
      <c r="BG500" s="42">
        <v>628</v>
      </c>
      <c r="BH500" s="42">
        <v>54.797499999999999</v>
      </c>
      <c r="BI500" s="42">
        <v>225.26030610000001</v>
      </c>
      <c r="BJ500" s="42">
        <v>263.89231810000001</v>
      </c>
      <c r="BK500" s="42">
        <v>130.92352320000001</v>
      </c>
    </row>
    <row r="501" spans="52:63">
      <c r="AZ501" s="42">
        <v>615</v>
      </c>
      <c r="BA501" s="42">
        <v>158.31578949999999</v>
      </c>
      <c r="BB501" s="42">
        <v>69.181250000000006</v>
      </c>
      <c r="BC501" s="42">
        <v>159.44999999999999</v>
      </c>
      <c r="BD501" s="42">
        <v>136.95714290000001</v>
      </c>
      <c r="BE501" s="42">
        <v>7.1742857139999998</v>
      </c>
      <c r="BF501" s="42">
        <v>203.05</v>
      </c>
      <c r="BG501" s="42">
        <v>628</v>
      </c>
      <c r="BH501" s="42">
        <v>54.797499999999999</v>
      </c>
      <c r="BI501" s="42">
        <v>225.26030610000001</v>
      </c>
      <c r="BJ501" s="42">
        <v>263.89231810000001</v>
      </c>
      <c r="BK501" s="42">
        <v>130.92352320000001</v>
      </c>
    </row>
    <row r="502" spans="52:63">
      <c r="AZ502" s="42">
        <v>616</v>
      </c>
      <c r="BA502" s="42">
        <v>158.31578949999999</v>
      </c>
      <c r="BB502" s="42">
        <v>69.181250000000006</v>
      </c>
      <c r="BC502" s="42">
        <v>159.44999999999999</v>
      </c>
      <c r="BD502" s="42">
        <v>136.95714290000001</v>
      </c>
      <c r="BE502" s="42">
        <v>7.1742857139999998</v>
      </c>
      <c r="BF502" s="42">
        <v>203.05</v>
      </c>
      <c r="BG502" s="42">
        <v>628</v>
      </c>
      <c r="BH502" s="42">
        <v>54.797499999999999</v>
      </c>
      <c r="BI502" s="42">
        <v>225.26030610000001</v>
      </c>
      <c r="BJ502" s="42">
        <v>263.89231810000001</v>
      </c>
      <c r="BK502" s="42">
        <v>130.92352320000001</v>
      </c>
    </row>
    <row r="503" spans="52:63">
      <c r="AZ503" s="42">
        <v>617</v>
      </c>
      <c r="BA503" s="42">
        <v>158.31578949999999</v>
      </c>
      <c r="BB503" s="42">
        <v>69.181250000000006</v>
      </c>
      <c r="BC503" s="42">
        <v>159.44999999999999</v>
      </c>
      <c r="BD503" s="42">
        <v>136.95714290000001</v>
      </c>
      <c r="BE503" s="42">
        <v>7.1742857139999998</v>
      </c>
      <c r="BF503" s="42">
        <v>203.05</v>
      </c>
      <c r="BG503" s="42">
        <v>628</v>
      </c>
      <c r="BH503" s="42">
        <v>54.797499999999999</v>
      </c>
      <c r="BI503" s="42">
        <v>225.26030610000001</v>
      </c>
      <c r="BJ503" s="42">
        <v>263.89231810000001</v>
      </c>
      <c r="BK503" s="42">
        <v>130.92352320000001</v>
      </c>
    </row>
    <row r="504" spans="52:63">
      <c r="AZ504" s="42">
        <v>618</v>
      </c>
      <c r="BA504" s="42">
        <v>158.31578949999999</v>
      </c>
      <c r="BB504" s="42">
        <v>69.181250000000006</v>
      </c>
      <c r="BC504" s="42">
        <v>159.44999999999999</v>
      </c>
      <c r="BD504" s="42">
        <v>136.95714290000001</v>
      </c>
      <c r="BE504" s="42">
        <v>7.1742857139999998</v>
      </c>
      <c r="BF504" s="42">
        <v>203.05</v>
      </c>
      <c r="BG504" s="42">
        <v>628</v>
      </c>
      <c r="BH504" s="42">
        <v>54.797499999999999</v>
      </c>
      <c r="BI504" s="42">
        <v>225.26030610000001</v>
      </c>
      <c r="BJ504" s="42">
        <v>263.89231810000001</v>
      </c>
      <c r="BK504" s="42">
        <v>130.92352320000001</v>
      </c>
    </row>
    <row r="505" spans="52:63">
      <c r="AZ505" s="42">
        <v>619</v>
      </c>
      <c r="BA505" s="42">
        <v>158.31578949999999</v>
      </c>
      <c r="BB505" s="42">
        <v>69.181250000000006</v>
      </c>
      <c r="BC505" s="42">
        <v>159.44999999999999</v>
      </c>
      <c r="BD505" s="42">
        <v>136.95714290000001</v>
      </c>
      <c r="BE505" s="42">
        <v>7.1742857139999998</v>
      </c>
      <c r="BF505" s="42">
        <v>203.05</v>
      </c>
      <c r="BG505" s="42">
        <v>628</v>
      </c>
      <c r="BH505" s="42">
        <v>54.797499999999999</v>
      </c>
      <c r="BI505" s="42">
        <v>225.26030610000001</v>
      </c>
      <c r="BJ505" s="42">
        <v>263.89231810000001</v>
      </c>
      <c r="BK505" s="42">
        <v>130.92352320000001</v>
      </c>
    </row>
    <row r="506" spans="52:63">
      <c r="AZ506" s="42">
        <v>620</v>
      </c>
      <c r="BA506" s="42">
        <v>158.31578949999999</v>
      </c>
      <c r="BB506" s="42">
        <v>69.181250000000006</v>
      </c>
      <c r="BC506" s="42">
        <v>159.44999999999999</v>
      </c>
      <c r="BD506" s="42">
        <v>136.95714290000001</v>
      </c>
      <c r="BE506" s="42">
        <v>7.1742857139999998</v>
      </c>
      <c r="BF506" s="42">
        <v>203.05</v>
      </c>
      <c r="BG506" s="42">
        <v>628</v>
      </c>
      <c r="BH506" s="42">
        <v>54.797499999999999</v>
      </c>
      <c r="BI506" s="42">
        <v>225.26030610000001</v>
      </c>
      <c r="BJ506" s="42">
        <v>263.89231810000001</v>
      </c>
      <c r="BK506" s="42">
        <v>130.92352320000001</v>
      </c>
    </row>
    <row r="507" spans="52:63">
      <c r="AZ507" s="42">
        <v>621</v>
      </c>
      <c r="BA507" s="42">
        <v>158.31578949999999</v>
      </c>
      <c r="BB507" s="42">
        <v>69.181250000000006</v>
      </c>
      <c r="BC507" s="42">
        <v>159.44999999999999</v>
      </c>
      <c r="BD507" s="42">
        <v>136.95714290000001</v>
      </c>
      <c r="BE507" s="42">
        <v>7.1742857139999998</v>
      </c>
      <c r="BF507" s="42">
        <v>203.05</v>
      </c>
      <c r="BG507" s="42">
        <v>628</v>
      </c>
      <c r="BH507" s="42">
        <v>54.797499999999999</v>
      </c>
      <c r="BI507" s="42">
        <v>225.26030610000001</v>
      </c>
      <c r="BJ507" s="42">
        <v>263.89231810000001</v>
      </c>
      <c r="BK507" s="42">
        <v>130.92352320000001</v>
      </c>
    </row>
    <row r="508" spans="52:63">
      <c r="AZ508" s="42">
        <v>622</v>
      </c>
      <c r="BA508" s="42">
        <v>158.31578949999999</v>
      </c>
      <c r="BB508" s="42">
        <v>69.181250000000006</v>
      </c>
      <c r="BC508" s="42">
        <v>159.44999999999999</v>
      </c>
      <c r="BD508" s="42">
        <v>136.95714290000001</v>
      </c>
      <c r="BE508" s="42">
        <v>7.1742857139999998</v>
      </c>
      <c r="BF508" s="42">
        <v>203.05</v>
      </c>
      <c r="BG508" s="42">
        <v>628</v>
      </c>
      <c r="BH508" s="42">
        <v>54.797499999999999</v>
      </c>
      <c r="BI508" s="42">
        <v>225.26030610000001</v>
      </c>
      <c r="BJ508" s="42">
        <v>263.89231810000001</v>
      </c>
      <c r="BK508" s="42">
        <v>130.92352320000001</v>
      </c>
    </row>
    <row r="509" spans="52:63">
      <c r="AZ509" s="42">
        <v>623</v>
      </c>
      <c r="BA509" s="42">
        <v>158.31578949999999</v>
      </c>
      <c r="BB509" s="42">
        <v>69.181250000000006</v>
      </c>
      <c r="BC509" s="42">
        <v>159.44999999999999</v>
      </c>
      <c r="BD509" s="42">
        <v>136.95714290000001</v>
      </c>
      <c r="BE509" s="42">
        <v>7.1742857139999998</v>
      </c>
      <c r="BF509" s="42">
        <v>203.05</v>
      </c>
      <c r="BG509" s="42">
        <v>628</v>
      </c>
      <c r="BH509" s="42">
        <v>54.797499999999999</v>
      </c>
      <c r="BI509" s="42">
        <v>225.26030610000001</v>
      </c>
      <c r="BJ509" s="42">
        <v>263.89231810000001</v>
      </c>
      <c r="BK509" s="42">
        <v>130.92352320000001</v>
      </c>
    </row>
    <row r="510" spans="52:63">
      <c r="AZ510" s="42">
        <v>624</v>
      </c>
      <c r="BA510" s="42">
        <v>158.31578949999999</v>
      </c>
      <c r="BB510" s="42">
        <v>69.181250000000006</v>
      </c>
      <c r="BC510" s="42">
        <v>159.44999999999999</v>
      </c>
      <c r="BD510" s="42">
        <v>136.95714290000001</v>
      </c>
      <c r="BE510" s="42">
        <v>7.1742857139999998</v>
      </c>
      <c r="BF510" s="42">
        <v>203.05</v>
      </c>
      <c r="BG510" s="42">
        <v>628</v>
      </c>
      <c r="BH510" s="42">
        <v>54.797499999999999</v>
      </c>
      <c r="BI510" s="42">
        <v>225.26030610000001</v>
      </c>
      <c r="BJ510" s="42">
        <v>263.89231810000001</v>
      </c>
      <c r="BK510" s="42">
        <v>130.92352320000001</v>
      </c>
    </row>
    <row r="511" spans="52:63">
      <c r="AZ511" s="42">
        <v>625</v>
      </c>
      <c r="BA511" s="42">
        <v>156.4210526</v>
      </c>
      <c r="BB511" s="42">
        <v>68.337500000000006</v>
      </c>
      <c r="BC511" s="42">
        <v>158</v>
      </c>
      <c r="BD511" s="42">
        <v>135.3142857</v>
      </c>
      <c r="BE511" s="42">
        <v>7.0335714290000002</v>
      </c>
      <c r="BF511" s="42">
        <v>200.25</v>
      </c>
      <c r="BG511" s="42">
        <v>623.61904760000004</v>
      </c>
      <c r="BH511" s="42">
        <v>54.120624999999997</v>
      </c>
      <c r="BI511" s="42">
        <v>225.23067739999999</v>
      </c>
      <c r="BJ511" s="42">
        <v>265.70630449999999</v>
      </c>
      <c r="BK511" s="42">
        <v>131.97472740000001</v>
      </c>
    </row>
    <row r="512" spans="52:63">
      <c r="AZ512" s="42">
        <v>626</v>
      </c>
      <c r="BA512" s="42">
        <v>156.4210526</v>
      </c>
      <c r="BB512" s="42">
        <v>68.337500000000006</v>
      </c>
      <c r="BC512" s="42">
        <v>158</v>
      </c>
      <c r="BD512" s="42">
        <v>135.3142857</v>
      </c>
      <c r="BE512" s="42">
        <v>7.0335714290000002</v>
      </c>
      <c r="BF512" s="42">
        <v>200.25</v>
      </c>
      <c r="BG512" s="42">
        <v>623.61904760000004</v>
      </c>
      <c r="BH512" s="42">
        <v>54.120624999999997</v>
      </c>
      <c r="BI512" s="42">
        <v>225.23067739999999</v>
      </c>
      <c r="BJ512" s="42">
        <v>265.70630449999999</v>
      </c>
      <c r="BK512" s="42">
        <v>131.97472740000001</v>
      </c>
    </row>
    <row r="513" spans="52:63">
      <c r="AZ513" s="42">
        <v>627</v>
      </c>
      <c r="BA513" s="42">
        <v>156.4210526</v>
      </c>
      <c r="BB513" s="42">
        <v>68.337500000000006</v>
      </c>
      <c r="BC513" s="42">
        <v>158</v>
      </c>
      <c r="BD513" s="42">
        <v>135.3142857</v>
      </c>
      <c r="BE513" s="42">
        <v>7.0335714290000002</v>
      </c>
      <c r="BF513" s="42">
        <v>200.25</v>
      </c>
      <c r="BG513" s="42">
        <v>623.61904760000004</v>
      </c>
      <c r="BH513" s="42">
        <v>54.120624999999997</v>
      </c>
      <c r="BI513" s="42">
        <v>225.23067739999999</v>
      </c>
      <c r="BJ513" s="42">
        <v>265.70630449999999</v>
      </c>
      <c r="BK513" s="42">
        <v>131.97472740000001</v>
      </c>
    </row>
    <row r="514" spans="52:63">
      <c r="AZ514" s="42">
        <v>628</v>
      </c>
      <c r="BA514" s="42">
        <v>156.4210526</v>
      </c>
      <c r="BB514" s="42">
        <v>68.337500000000006</v>
      </c>
      <c r="BC514" s="42">
        <v>158</v>
      </c>
      <c r="BD514" s="42">
        <v>135.3142857</v>
      </c>
      <c r="BE514" s="42">
        <v>7.0335714290000002</v>
      </c>
      <c r="BF514" s="42">
        <v>200.25</v>
      </c>
      <c r="BG514" s="42">
        <v>623.61904760000004</v>
      </c>
      <c r="BH514" s="42">
        <v>54.120624999999997</v>
      </c>
      <c r="BI514" s="42">
        <v>225.23067739999999</v>
      </c>
      <c r="BJ514" s="42">
        <v>265.70630449999999</v>
      </c>
      <c r="BK514" s="42">
        <v>131.97472740000001</v>
      </c>
    </row>
    <row r="515" spans="52:63">
      <c r="AZ515" s="42">
        <v>629</v>
      </c>
      <c r="BA515" s="42">
        <v>156.4210526</v>
      </c>
      <c r="BB515" s="42">
        <v>68.337500000000006</v>
      </c>
      <c r="BC515" s="42">
        <v>158</v>
      </c>
      <c r="BD515" s="42">
        <v>135.3142857</v>
      </c>
      <c r="BE515" s="42">
        <v>7.0335714290000002</v>
      </c>
      <c r="BF515" s="42">
        <v>200.25</v>
      </c>
      <c r="BG515" s="42">
        <v>623.61904760000004</v>
      </c>
      <c r="BH515" s="42">
        <v>54.120624999999997</v>
      </c>
      <c r="BI515" s="42">
        <v>225.23067739999999</v>
      </c>
      <c r="BJ515" s="42">
        <v>265.70630449999999</v>
      </c>
      <c r="BK515" s="42">
        <v>131.97472740000001</v>
      </c>
    </row>
    <row r="516" spans="52:63">
      <c r="AZ516" s="42">
        <v>630</v>
      </c>
      <c r="BA516" s="42">
        <v>156.4210526</v>
      </c>
      <c r="BB516" s="42">
        <v>68.337500000000006</v>
      </c>
      <c r="BC516" s="42">
        <v>158</v>
      </c>
      <c r="BD516" s="42">
        <v>135.3142857</v>
      </c>
      <c r="BE516" s="42">
        <v>7.0335714290000002</v>
      </c>
      <c r="BF516" s="42">
        <v>200.25</v>
      </c>
      <c r="BG516" s="42">
        <v>623.61904760000004</v>
      </c>
      <c r="BH516" s="42">
        <v>54.120624999999997</v>
      </c>
      <c r="BI516" s="42">
        <v>225.23067739999999</v>
      </c>
      <c r="BJ516" s="42">
        <v>265.70630449999999</v>
      </c>
      <c r="BK516" s="42">
        <v>131.97472740000001</v>
      </c>
    </row>
    <row r="517" spans="52:63">
      <c r="AZ517" s="42">
        <v>631</v>
      </c>
      <c r="BA517" s="42">
        <v>156.4210526</v>
      </c>
      <c r="BB517" s="42">
        <v>68.337500000000006</v>
      </c>
      <c r="BC517" s="42">
        <v>158</v>
      </c>
      <c r="BD517" s="42">
        <v>135.3142857</v>
      </c>
      <c r="BE517" s="42">
        <v>7.0335714290000002</v>
      </c>
      <c r="BF517" s="42">
        <v>200.25</v>
      </c>
      <c r="BG517" s="42">
        <v>623.61904760000004</v>
      </c>
      <c r="BH517" s="42">
        <v>54.120624999999997</v>
      </c>
      <c r="BI517" s="42">
        <v>225.23067739999999</v>
      </c>
      <c r="BJ517" s="42">
        <v>265.70630449999999</v>
      </c>
      <c r="BK517" s="42">
        <v>131.97472740000001</v>
      </c>
    </row>
    <row r="518" spans="52:63">
      <c r="AZ518" s="42">
        <v>632</v>
      </c>
      <c r="BA518" s="42">
        <v>156.4210526</v>
      </c>
      <c r="BB518" s="42">
        <v>68.337500000000006</v>
      </c>
      <c r="BC518" s="42">
        <v>158</v>
      </c>
      <c r="BD518" s="42">
        <v>135.3142857</v>
      </c>
      <c r="BE518" s="42">
        <v>7.0335714290000002</v>
      </c>
      <c r="BF518" s="42">
        <v>200.25</v>
      </c>
      <c r="BG518" s="42">
        <v>623.61904760000004</v>
      </c>
      <c r="BH518" s="42">
        <v>54.120624999999997</v>
      </c>
      <c r="BI518" s="42">
        <v>225.23067739999999</v>
      </c>
      <c r="BJ518" s="42">
        <v>265.70630449999999</v>
      </c>
      <c r="BK518" s="42">
        <v>131.97472740000001</v>
      </c>
    </row>
    <row r="519" spans="52:63">
      <c r="AZ519" s="42">
        <v>633</v>
      </c>
      <c r="BA519" s="42">
        <v>156.4210526</v>
      </c>
      <c r="BB519" s="42">
        <v>68.337500000000006</v>
      </c>
      <c r="BC519" s="42">
        <v>158</v>
      </c>
      <c r="BD519" s="42">
        <v>135.3142857</v>
      </c>
      <c r="BE519" s="42">
        <v>7.0335714290000002</v>
      </c>
      <c r="BF519" s="42">
        <v>200.25</v>
      </c>
      <c r="BG519" s="42">
        <v>623.61904760000004</v>
      </c>
      <c r="BH519" s="42">
        <v>54.120624999999997</v>
      </c>
      <c r="BI519" s="42">
        <v>225.23067739999999</v>
      </c>
      <c r="BJ519" s="42">
        <v>265.70630449999999</v>
      </c>
      <c r="BK519" s="42">
        <v>131.97472740000001</v>
      </c>
    </row>
    <row r="520" spans="52:63">
      <c r="AZ520" s="42">
        <v>634</v>
      </c>
      <c r="BA520" s="42">
        <v>156.4210526</v>
      </c>
      <c r="BB520" s="42">
        <v>68.337500000000006</v>
      </c>
      <c r="BC520" s="42">
        <v>158</v>
      </c>
      <c r="BD520" s="42">
        <v>135.3142857</v>
      </c>
      <c r="BE520" s="42">
        <v>7.0335714290000002</v>
      </c>
      <c r="BF520" s="42">
        <v>200.25</v>
      </c>
      <c r="BG520" s="42">
        <v>623.61904760000004</v>
      </c>
      <c r="BH520" s="42">
        <v>54.120624999999997</v>
      </c>
      <c r="BI520" s="42">
        <v>225.23067739999999</v>
      </c>
      <c r="BJ520" s="42">
        <v>265.70630449999999</v>
      </c>
      <c r="BK520" s="42">
        <v>131.97472740000001</v>
      </c>
    </row>
    <row r="521" spans="52:63">
      <c r="AZ521" s="42">
        <v>635</v>
      </c>
      <c r="BA521" s="42">
        <v>156.4210526</v>
      </c>
      <c r="BB521" s="42">
        <v>68.337500000000006</v>
      </c>
      <c r="BC521" s="42">
        <v>158</v>
      </c>
      <c r="BD521" s="42">
        <v>135.3142857</v>
      </c>
      <c r="BE521" s="42">
        <v>7.0335714290000002</v>
      </c>
      <c r="BF521" s="42">
        <v>200.25</v>
      </c>
      <c r="BG521" s="42">
        <v>623.61904760000004</v>
      </c>
      <c r="BH521" s="42">
        <v>54.120624999999997</v>
      </c>
      <c r="BI521" s="42">
        <v>225.23067739999999</v>
      </c>
      <c r="BJ521" s="42">
        <v>265.70630449999999</v>
      </c>
      <c r="BK521" s="42">
        <v>131.97472740000001</v>
      </c>
    </row>
    <row r="522" spans="52:63">
      <c r="AZ522" s="42">
        <v>636</v>
      </c>
      <c r="BA522" s="42">
        <v>156.4210526</v>
      </c>
      <c r="BB522" s="42">
        <v>68.337500000000006</v>
      </c>
      <c r="BC522" s="42">
        <v>158</v>
      </c>
      <c r="BD522" s="42">
        <v>135.3142857</v>
      </c>
      <c r="BE522" s="42">
        <v>7.0335714290000002</v>
      </c>
      <c r="BF522" s="42">
        <v>200.25</v>
      </c>
      <c r="BG522" s="42">
        <v>623.61904760000004</v>
      </c>
      <c r="BH522" s="42">
        <v>54.120624999999997</v>
      </c>
      <c r="BI522" s="42">
        <v>225.23067739999999</v>
      </c>
      <c r="BJ522" s="42">
        <v>265.70630449999999</v>
      </c>
      <c r="BK522" s="42">
        <v>131.97472740000001</v>
      </c>
    </row>
    <row r="523" spans="52:63">
      <c r="AZ523" s="42">
        <v>637</v>
      </c>
      <c r="BA523" s="42">
        <v>156.4210526</v>
      </c>
      <c r="BB523" s="42">
        <v>68.337500000000006</v>
      </c>
      <c r="BC523" s="42">
        <v>158</v>
      </c>
      <c r="BD523" s="42">
        <v>135.3142857</v>
      </c>
      <c r="BE523" s="42">
        <v>7.0335714290000002</v>
      </c>
      <c r="BF523" s="42">
        <v>200.25</v>
      </c>
      <c r="BG523" s="42">
        <v>623.61904760000004</v>
      </c>
      <c r="BH523" s="42">
        <v>54.120624999999997</v>
      </c>
      <c r="BI523" s="42">
        <v>225.23067739999999</v>
      </c>
      <c r="BJ523" s="42">
        <v>265.70630449999999</v>
      </c>
      <c r="BK523" s="42">
        <v>131.97472740000001</v>
      </c>
    </row>
    <row r="524" spans="52:63">
      <c r="AZ524" s="42">
        <v>638</v>
      </c>
      <c r="BA524" s="42">
        <v>156.4210526</v>
      </c>
      <c r="BB524" s="42">
        <v>68.337500000000006</v>
      </c>
      <c r="BC524" s="42">
        <v>158</v>
      </c>
      <c r="BD524" s="42">
        <v>135.3142857</v>
      </c>
      <c r="BE524" s="42">
        <v>7.0335714290000002</v>
      </c>
      <c r="BF524" s="42">
        <v>200.25</v>
      </c>
      <c r="BG524" s="42">
        <v>623.61904760000004</v>
      </c>
      <c r="BH524" s="42">
        <v>54.120624999999997</v>
      </c>
      <c r="BI524" s="42">
        <v>225.23067739999999</v>
      </c>
      <c r="BJ524" s="42">
        <v>265.70630449999999</v>
      </c>
      <c r="BK524" s="42">
        <v>131.97472740000001</v>
      </c>
    </row>
    <row r="525" spans="52:63">
      <c r="AZ525" s="42">
        <v>639</v>
      </c>
      <c r="BA525" s="42">
        <v>156.4210526</v>
      </c>
      <c r="BB525" s="42">
        <v>68.337500000000006</v>
      </c>
      <c r="BC525" s="42">
        <v>158</v>
      </c>
      <c r="BD525" s="42">
        <v>135.3142857</v>
      </c>
      <c r="BE525" s="42">
        <v>7.0335714290000002</v>
      </c>
      <c r="BF525" s="42">
        <v>200.25</v>
      </c>
      <c r="BG525" s="42">
        <v>623.61904760000004</v>
      </c>
      <c r="BH525" s="42">
        <v>54.120624999999997</v>
      </c>
      <c r="BI525" s="42">
        <v>225.23067739999999</v>
      </c>
      <c r="BJ525" s="42">
        <v>265.70630449999999</v>
      </c>
      <c r="BK525" s="42">
        <v>131.97472740000001</v>
      </c>
    </row>
    <row r="526" spans="52:63">
      <c r="AZ526" s="42">
        <v>640</v>
      </c>
      <c r="BA526" s="42">
        <v>156.4210526</v>
      </c>
      <c r="BB526" s="42">
        <v>68.337500000000006</v>
      </c>
      <c r="BC526" s="42">
        <v>158</v>
      </c>
      <c r="BD526" s="42">
        <v>135.3142857</v>
      </c>
      <c r="BE526" s="42">
        <v>7.0335714290000002</v>
      </c>
      <c r="BF526" s="42">
        <v>200.25</v>
      </c>
      <c r="BG526" s="42">
        <v>623.61904760000004</v>
      </c>
      <c r="BH526" s="42">
        <v>54.120624999999997</v>
      </c>
      <c r="BI526" s="42">
        <v>225.23067739999999</v>
      </c>
      <c r="BJ526" s="42">
        <v>265.70630449999999</v>
      </c>
      <c r="BK526" s="42">
        <v>131.97472740000001</v>
      </c>
    </row>
    <row r="527" spans="52:63">
      <c r="AZ527" s="42">
        <v>641</v>
      </c>
      <c r="BA527" s="42">
        <v>156.4210526</v>
      </c>
      <c r="BB527" s="42">
        <v>68.337500000000006</v>
      </c>
      <c r="BC527" s="42">
        <v>158</v>
      </c>
      <c r="BD527" s="42">
        <v>135.3142857</v>
      </c>
      <c r="BE527" s="42">
        <v>7.0335714290000002</v>
      </c>
      <c r="BF527" s="42">
        <v>200.25</v>
      </c>
      <c r="BG527" s="42">
        <v>623.61904760000004</v>
      </c>
      <c r="BH527" s="42">
        <v>54.120624999999997</v>
      </c>
      <c r="BI527" s="42">
        <v>225.23067739999999</v>
      </c>
      <c r="BJ527" s="42">
        <v>265.70630449999999</v>
      </c>
      <c r="BK527" s="42">
        <v>131.97472740000001</v>
      </c>
    </row>
    <row r="528" spans="52:63">
      <c r="AZ528" s="42">
        <v>642</v>
      </c>
      <c r="BA528" s="42">
        <v>156.4210526</v>
      </c>
      <c r="BB528" s="42">
        <v>68.337500000000006</v>
      </c>
      <c r="BC528" s="42">
        <v>158</v>
      </c>
      <c r="BD528" s="42">
        <v>135.3142857</v>
      </c>
      <c r="BE528" s="42">
        <v>7.0335714290000002</v>
      </c>
      <c r="BF528" s="42">
        <v>200.25</v>
      </c>
      <c r="BG528" s="42">
        <v>623.61904760000004</v>
      </c>
      <c r="BH528" s="42">
        <v>54.120624999999997</v>
      </c>
      <c r="BI528" s="42">
        <v>225.23067739999999</v>
      </c>
      <c r="BJ528" s="42">
        <v>265.70630449999999</v>
      </c>
      <c r="BK528" s="42">
        <v>131.97472740000001</v>
      </c>
    </row>
    <row r="529" spans="52:63">
      <c r="AZ529" s="42">
        <v>643</v>
      </c>
      <c r="BA529" s="42">
        <v>156.4210526</v>
      </c>
      <c r="BB529" s="42">
        <v>68.337500000000006</v>
      </c>
      <c r="BC529" s="42">
        <v>158</v>
      </c>
      <c r="BD529" s="42">
        <v>135.3142857</v>
      </c>
      <c r="BE529" s="42">
        <v>7.0335714290000002</v>
      </c>
      <c r="BF529" s="42">
        <v>200.25</v>
      </c>
      <c r="BG529" s="42">
        <v>623.61904760000004</v>
      </c>
      <c r="BH529" s="42">
        <v>54.120624999999997</v>
      </c>
      <c r="BI529" s="42">
        <v>225.23067739999999</v>
      </c>
      <c r="BJ529" s="42">
        <v>265.70630449999999</v>
      </c>
      <c r="BK529" s="42">
        <v>131.97472740000001</v>
      </c>
    </row>
    <row r="530" spans="52:63">
      <c r="AZ530" s="42">
        <v>644</v>
      </c>
      <c r="BA530" s="42">
        <v>156.4210526</v>
      </c>
      <c r="BB530" s="42">
        <v>68.337500000000006</v>
      </c>
      <c r="BC530" s="42">
        <v>158</v>
      </c>
      <c r="BD530" s="42">
        <v>135.3142857</v>
      </c>
      <c r="BE530" s="42">
        <v>7.0335714290000002</v>
      </c>
      <c r="BF530" s="42">
        <v>200.25</v>
      </c>
      <c r="BG530" s="42">
        <v>623.61904760000004</v>
      </c>
      <c r="BH530" s="42">
        <v>54.120624999999997</v>
      </c>
      <c r="BI530" s="42">
        <v>225.23067739999999</v>
      </c>
      <c r="BJ530" s="42">
        <v>265.70630449999999</v>
      </c>
      <c r="BK530" s="42">
        <v>131.97472740000001</v>
      </c>
    </row>
    <row r="531" spans="52:63">
      <c r="AZ531" s="42">
        <v>645</v>
      </c>
      <c r="BA531" s="42">
        <v>156.4210526</v>
      </c>
      <c r="BB531" s="42">
        <v>68.337500000000006</v>
      </c>
      <c r="BC531" s="42">
        <v>158</v>
      </c>
      <c r="BD531" s="42">
        <v>135.3142857</v>
      </c>
      <c r="BE531" s="42">
        <v>7.0335714290000002</v>
      </c>
      <c r="BF531" s="42">
        <v>200.25</v>
      </c>
      <c r="BG531" s="42">
        <v>623.61904760000004</v>
      </c>
      <c r="BH531" s="42">
        <v>54.120624999999997</v>
      </c>
      <c r="BI531" s="42">
        <v>225.23067739999999</v>
      </c>
      <c r="BJ531" s="42">
        <v>265.70630449999999</v>
      </c>
      <c r="BK531" s="42">
        <v>131.97472740000001</v>
      </c>
    </row>
    <row r="532" spans="52:63">
      <c r="AZ532" s="42">
        <v>646</v>
      </c>
      <c r="BA532" s="42">
        <v>156.4210526</v>
      </c>
      <c r="BB532" s="42">
        <v>68.337500000000006</v>
      </c>
      <c r="BC532" s="42">
        <v>158</v>
      </c>
      <c r="BD532" s="42">
        <v>135.3142857</v>
      </c>
      <c r="BE532" s="42">
        <v>7.0335714290000002</v>
      </c>
      <c r="BF532" s="42">
        <v>200.25</v>
      </c>
      <c r="BG532" s="42">
        <v>623.61904760000004</v>
      </c>
      <c r="BH532" s="42">
        <v>54.120624999999997</v>
      </c>
      <c r="BI532" s="42">
        <v>225.23067739999999</v>
      </c>
      <c r="BJ532" s="42">
        <v>265.70630449999999</v>
      </c>
      <c r="BK532" s="42">
        <v>131.97472740000001</v>
      </c>
    </row>
    <row r="533" spans="52:63">
      <c r="AZ533" s="42">
        <v>647</v>
      </c>
      <c r="BA533" s="42">
        <v>156.4210526</v>
      </c>
      <c r="BB533" s="42">
        <v>68.337500000000006</v>
      </c>
      <c r="BC533" s="42">
        <v>158</v>
      </c>
      <c r="BD533" s="42">
        <v>135.3142857</v>
      </c>
      <c r="BE533" s="42">
        <v>7.0335714290000002</v>
      </c>
      <c r="BF533" s="42">
        <v>200.25</v>
      </c>
      <c r="BG533" s="42">
        <v>623.61904760000004</v>
      </c>
      <c r="BH533" s="42">
        <v>54.120624999999997</v>
      </c>
      <c r="BI533" s="42">
        <v>225.23067739999999</v>
      </c>
      <c r="BJ533" s="42">
        <v>265.70630449999999</v>
      </c>
      <c r="BK533" s="42">
        <v>131.97472740000001</v>
      </c>
    </row>
    <row r="534" spans="52:63">
      <c r="AZ534" s="42">
        <v>648</v>
      </c>
      <c r="BA534" s="42">
        <v>156.4210526</v>
      </c>
      <c r="BB534" s="42">
        <v>68.337500000000006</v>
      </c>
      <c r="BC534" s="42">
        <v>158</v>
      </c>
      <c r="BD534" s="42">
        <v>135.3142857</v>
      </c>
      <c r="BE534" s="42">
        <v>7.0335714290000002</v>
      </c>
      <c r="BF534" s="42">
        <v>200.25</v>
      </c>
      <c r="BG534" s="42">
        <v>623.61904760000004</v>
      </c>
      <c r="BH534" s="42">
        <v>54.120624999999997</v>
      </c>
      <c r="BI534" s="42">
        <v>225.23067739999999</v>
      </c>
      <c r="BJ534" s="42">
        <v>265.70630449999999</v>
      </c>
      <c r="BK534" s="42">
        <v>131.97472740000001</v>
      </c>
    </row>
    <row r="535" spans="52:63">
      <c r="AZ535" s="42">
        <v>649</v>
      </c>
      <c r="BA535" s="42">
        <v>154.52631579999999</v>
      </c>
      <c r="BB535" s="42">
        <v>67.668750000000003</v>
      </c>
      <c r="BC535" s="42">
        <v>156.69999999999999</v>
      </c>
      <c r="BD535" s="42">
        <v>133.98571430000001</v>
      </c>
      <c r="BE535" s="42">
        <v>6.9064285710000002</v>
      </c>
      <c r="BF535" s="42">
        <v>197.65</v>
      </c>
      <c r="BG535" s="42">
        <v>617.7142857</v>
      </c>
      <c r="BH535" s="42">
        <v>53.418125000000003</v>
      </c>
      <c r="BI535" s="42">
        <v>225.3368577</v>
      </c>
      <c r="BJ535" s="42">
        <v>271.97912700000001</v>
      </c>
      <c r="BK535" s="42">
        <v>132.7903341</v>
      </c>
    </row>
    <row r="536" spans="52:63">
      <c r="AZ536" s="42">
        <v>650</v>
      </c>
      <c r="BA536" s="42">
        <v>154.52631579999999</v>
      </c>
      <c r="BB536" s="42">
        <v>67.668750000000003</v>
      </c>
      <c r="BC536" s="42">
        <v>156.69999999999999</v>
      </c>
      <c r="BD536" s="42">
        <v>133.98571430000001</v>
      </c>
      <c r="BE536" s="42">
        <v>6.9064285710000002</v>
      </c>
      <c r="BF536" s="42">
        <v>197.65</v>
      </c>
      <c r="BG536" s="42">
        <v>617.7142857</v>
      </c>
      <c r="BH536" s="42">
        <v>53.418125000000003</v>
      </c>
      <c r="BI536" s="42">
        <v>225.3368577</v>
      </c>
      <c r="BJ536" s="42">
        <v>271.97912700000001</v>
      </c>
      <c r="BK536" s="42">
        <v>132.7903341</v>
      </c>
    </row>
    <row r="537" spans="52:63">
      <c r="AZ537" s="42">
        <v>651</v>
      </c>
      <c r="BA537" s="42">
        <v>154.52631579999999</v>
      </c>
      <c r="BB537" s="42">
        <v>67.668750000000003</v>
      </c>
      <c r="BC537" s="42">
        <v>156.69999999999999</v>
      </c>
      <c r="BD537" s="42">
        <v>133.98571430000001</v>
      </c>
      <c r="BE537" s="42">
        <v>6.9064285710000002</v>
      </c>
      <c r="BF537" s="42">
        <v>197.65</v>
      </c>
      <c r="BG537" s="42">
        <v>617.7142857</v>
      </c>
      <c r="BH537" s="42">
        <v>53.418125000000003</v>
      </c>
      <c r="BI537" s="42">
        <v>225.3368577</v>
      </c>
      <c r="BJ537" s="42">
        <v>271.97912700000001</v>
      </c>
      <c r="BK537" s="42">
        <v>132.7903341</v>
      </c>
    </row>
    <row r="538" spans="52:63">
      <c r="AZ538" s="42">
        <v>652</v>
      </c>
      <c r="BA538" s="42">
        <v>154.52631579999999</v>
      </c>
      <c r="BB538" s="42">
        <v>67.668750000000003</v>
      </c>
      <c r="BC538" s="42">
        <v>156.69999999999999</v>
      </c>
      <c r="BD538" s="42">
        <v>133.98571430000001</v>
      </c>
      <c r="BE538" s="42">
        <v>6.9064285710000002</v>
      </c>
      <c r="BF538" s="42">
        <v>197.65</v>
      </c>
      <c r="BG538" s="42">
        <v>617.7142857</v>
      </c>
      <c r="BH538" s="42">
        <v>53.418125000000003</v>
      </c>
      <c r="BI538" s="42">
        <v>225.3368577</v>
      </c>
      <c r="BJ538" s="42">
        <v>271.97912700000001</v>
      </c>
      <c r="BK538" s="42">
        <v>132.7903341</v>
      </c>
    </row>
    <row r="539" spans="52:63">
      <c r="AZ539" s="42">
        <v>653</v>
      </c>
      <c r="BA539" s="42">
        <v>154.52631579999999</v>
      </c>
      <c r="BB539" s="42">
        <v>67.668750000000003</v>
      </c>
      <c r="BC539" s="42">
        <v>156.69999999999999</v>
      </c>
      <c r="BD539" s="42">
        <v>133.98571430000001</v>
      </c>
      <c r="BE539" s="42">
        <v>6.9064285710000002</v>
      </c>
      <c r="BF539" s="42">
        <v>197.65</v>
      </c>
      <c r="BG539" s="42">
        <v>617.7142857</v>
      </c>
      <c r="BH539" s="42">
        <v>53.418125000000003</v>
      </c>
      <c r="BI539" s="42">
        <v>225.3368577</v>
      </c>
      <c r="BJ539" s="42">
        <v>271.97912700000001</v>
      </c>
      <c r="BK539" s="42">
        <v>132.7903341</v>
      </c>
    </row>
    <row r="540" spans="52:63">
      <c r="AZ540" s="42">
        <v>654</v>
      </c>
      <c r="BA540" s="42">
        <v>154.52631579999999</v>
      </c>
      <c r="BB540" s="42">
        <v>67.668750000000003</v>
      </c>
      <c r="BC540" s="42">
        <v>156.69999999999999</v>
      </c>
      <c r="BD540" s="42">
        <v>133.98571430000001</v>
      </c>
      <c r="BE540" s="42">
        <v>6.9064285710000002</v>
      </c>
      <c r="BF540" s="42">
        <v>197.65</v>
      </c>
      <c r="BG540" s="42">
        <v>617.7142857</v>
      </c>
      <c r="BH540" s="42">
        <v>53.418125000000003</v>
      </c>
      <c r="BI540" s="42">
        <v>225.3368577</v>
      </c>
      <c r="BJ540" s="42">
        <v>271.97912700000001</v>
      </c>
      <c r="BK540" s="42">
        <v>132.7903341</v>
      </c>
    </row>
    <row r="541" spans="52:63">
      <c r="AZ541" s="42">
        <v>655</v>
      </c>
      <c r="BA541" s="42">
        <v>154.52631579999999</v>
      </c>
      <c r="BB541" s="42">
        <v>67.668750000000003</v>
      </c>
      <c r="BC541" s="42">
        <v>156.69999999999999</v>
      </c>
      <c r="BD541" s="42">
        <v>133.98571430000001</v>
      </c>
      <c r="BE541" s="42">
        <v>6.9064285710000002</v>
      </c>
      <c r="BF541" s="42">
        <v>197.65</v>
      </c>
      <c r="BG541" s="42">
        <v>617.7142857</v>
      </c>
      <c r="BH541" s="42">
        <v>53.418125000000003</v>
      </c>
      <c r="BI541" s="42">
        <v>225.3368577</v>
      </c>
      <c r="BJ541" s="42">
        <v>271.97912700000001</v>
      </c>
      <c r="BK541" s="42">
        <v>132.7903341</v>
      </c>
    </row>
    <row r="542" spans="52:63">
      <c r="AZ542" s="42">
        <v>656</v>
      </c>
      <c r="BA542" s="42">
        <v>154.52631579999999</v>
      </c>
      <c r="BB542" s="42">
        <v>67.668750000000003</v>
      </c>
      <c r="BC542" s="42">
        <v>156.69999999999999</v>
      </c>
      <c r="BD542" s="42">
        <v>133.98571430000001</v>
      </c>
      <c r="BE542" s="42">
        <v>6.9064285710000002</v>
      </c>
      <c r="BF542" s="42">
        <v>197.65</v>
      </c>
      <c r="BG542" s="42">
        <v>617.7142857</v>
      </c>
      <c r="BH542" s="42">
        <v>53.418125000000003</v>
      </c>
      <c r="BI542" s="42">
        <v>225.3368577</v>
      </c>
      <c r="BJ542" s="42">
        <v>271.97912700000001</v>
      </c>
      <c r="BK542" s="42">
        <v>132.7903341</v>
      </c>
    </row>
    <row r="543" spans="52:63">
      <c r="AZ543" s="42">
        <v>657</v>
      </c>
      <c r="BA543" s="42">
        <v>154.52631579999999</v>
      </c>
      <c r="BB543" s="42">
        <v>67.668750000000003</v>
      </c>
      <c r="BC543" s="42">
        <v>156.69999999999999</v>
      </c>
      <c r="BD543" s="42">
        <v>133.98571430000001</v>
      </c>
      <c r="BE543" s="42">
        <v>6.9064285710000002</v>
      </c>
      <c r="BF543" s="42">
        <v>197.65</v>
      </c>
      <c r="BG543" s="42">
        <v>617.7142857</v>
      </c>
      <c r="BH543" s="42">
        <v>53.418125000000003</v>
      </c>
      <c r="BI543" s="42">
        <v>225.3368577</v>
      </c>
      <c r="BJ543" s="42">
        <v>271.97912700000001</v>
      </c>
      <c r="BK543" s="42">
        <v>132.7903341</v>
      </c>
    </row>
    <row r="544" spans="52:63">
      <c r="AZ544" s="42">
        <v>658</v>
      </c>
      <c r="BA544" s="42">
        <v>154.52631579999999</v>
      </c>
      <c r="BB544" s="42">
        <v>67.668750000000003</v>
      </c>
      <c r="BC544" s="42">
        <v>156.69999999999999</v>
      </c>
      <c r="BD544" s="42">
        <v>133.98571430000001</v>
      </c>
      <c r="BE544" s="42">
        <v>6.9064285710000002</v>
      </c>
      <c r="BF544" s="42">
        <v>197.65</v>
      </c>
      <c r="BG544" s="42">
        <v>617.7142857</v>
      </c>
      <c r="BH544" s="42">
        <v>53.418125000000003</v>
      </c>
      <c r="BI544" s="42">
        <v>225.3368577</v>
      </c>
      <c r="BJ544" s="42">
        <v>271.97912700000001</v>
      </c>
      <c r="BK544" s="42">
        <v>132.7903341</v>
      </c>
    </row>
    <row r="545" spans="52:63">
      <c r="AZ545" s="42">
        <v>659</v>
      </c>
      <c r="BA545" s="42">
        <v>154.52631579999999</v>
      </c>
      <c r="BB545" s="42">
        <v>67.668750000000003</v>
      </c>
      <c r="BC545" s="42">
        <v>156.69999999999999</v>
      </c>
      <c r="BD545" s="42">
        <v>133.98571430000001</v>
      </c>
      <c r="BE545" s="42">
        <v>6.9064285710000002</v>
      </c>
      <c r="BF545" s="42">
        <v>197.65</v>
      </c>
      <c r="BG545" s="42">
        <v>617.7142857</v>
      </c>
      <c r="BH545" s="42">
        <v>53.418125000000003</v>
      </c>
      <c r="BI545" s="42">
        <v>225.3368577</v>
      </c>
      <c r="BJ545" s="42">
        <v>271.97912700000001</v>
      </c>
      <c r="BK545" s="42">
        <v>132.7903341</v>
      </c>
    </row>
    <row r="546" spans="52:63">
      <c r="AZ546" s="42">
        <v>660</v>
      </c>
      <c r="BA546" s="42">
        <v>154.52631579999999</v>
      </c>
      <c r="BB546" s="42">
        <v>67.668750000000003</v>
      </c>
      <c r="BC546" s="42">
        <v>156.69999999999999</v>
      </c>
      <c r="BD546" s="42">
        <v>133.98571430000001</v>
      </c>
      <c r="BE546" s="42">
        <v>6.9064285710000002</v>
      </c>
      <c r="BF546" s="42">
        <v>197.65</v>
      </c>
      <c r="BG546" s="42">
        <v>617.7142857</v>
      </c>
      <c r="BH546" s="42">
        <v>53.418125000000003</v>
      </c>
      <c r="BI546" s="42">
        <v>225.3368577</v>
      </c>
      <c r="BJ546" s="42">
        <v>271.97912700000001</v>
      </c>
      <c r="BK546" s="42">
        <v>132.7903341</v>
      </c>
    </row>
    <row r="547" spans="52:63">
      <c r="AZ547" s="42">
        <v>661</v>
      </c>
      <c r="BA547" s="42">
        <v>154.52631579999999</v>
      </c>
      <c r="BB547" s="42">
        <v>67.668750000000003</v>
      </c>
      <c r="BC547" s="42">
        <v>156.69999999999999</v>
      </c>
      <c r="BD547" s="42">
        <v>133.98571430000001</v>
      </c>
      <c r="BE547" s="42">
        <v>6.9064285710000002</v>
      </c>
      <c r="BF547" s="42">
        <v>197.65</v>
      </c>
      <c r="BG547" s="42">
        <v>617.7142857</v>
      </c>
      <c r="BH547" s="42">
        <v>53.418125000000003</v>
      </c>
      <c r="BI547" s="42">
        <v>225.3368577</v>
      </c>
      <c r="BJ547" s="42">
        <v>271.97912700000001</v>
      </c>
      <c r="BK547" s="42">
        <v>132.7903341</v>
      </c>
    </row>
    <row r="548" spans="52:63">
      <c r="AZ548" s="42">
        <v>662</v>
      </c>
      <c r="BA548" s="42">
        <v>154.52631579999999</v>
      </c>
      <c r="BB548" s="42">
        <v>67.668750000000003</v>
      </c>
      <c r="BC548" s="42">
        <v>156.69999999999999</v>
      </c>
      <c r="BD548" s="42">
        <v>133.98571430000001</v>
      </c>
      <c r="BE548" s="42">
        <v>6.9064285710000002</v>
      </c>
      <c r="BF548" s="42">
        <v>197.65</v>
      </c>
      <c r="BG548" s="42">
        <v>617.7142857</v>
      </c>
      <c r="BH548" s="42">
        <v>53.418125000000003</v>
      </c>
      <c r="BI548" s="42">
        <v>225.3368577</v>
      </c>
      <c r="BJ548" s="42">
        <v>271.97912700000001</v>
      </c>
      <c r="BK548" s="42">
        <v>132.7903341</v>
      </c>
    </row>
    <row r="549" spans="52:63">
      <c r="AZ549" s="42">
        <v>663</v>
      </c>
      <c r="BA549" s="42">
        <v>154.52631579999999</v>
      </c>
      <c r="BB549" s="42">
        <v>67.668750000000003</v>
      </c>
      <c r="BC549" s="42">
        <v>156.69999999999999</v>
      </c>
      <c r="BD549" s="42">
        <v>133.98571430000001</v>
      </c>
      <c r="BE549" s="42">
        <v>6.9064285710000002</v>
      </c>
      <c r="BF549" s="42">
        <v>197.65</v>
      </c>
      <c r="BG549" s="42">
        <v>617.7142857</v>
      </c>
      <c r="BH549" s="42">
        <v>53.418125000000003</v>
      </c>
      <c r="BI549" s="42">
        <v>225.3368577</v>
      </c>
      <c r="BJ549" s="42">
        <v>271.97912700000001</v>
      </c>
      <c r="BK549" s="42">
        <v>132.7903341</v>
      </c>
    </row>
    <row r="550" spans="52:63">
      <c r="AZ550" s="42">
        <v>664</v>
      </c>
      <c r="BA550" s="42">
        <v>154.52631579999999</v>
      </c>
      <c r="BB550" s="42">
        <v>67.668750000000003</v>
      </c>
      <c r="BC550" s="42">
        <v>156.69999999999999</v>
      </c>
      <c r="BD550" s="42">
        <v>133.98571430000001</v>
      </c>
      <c r="BE550" s="42">
        <v>6.9064285710000002</v>
      </c>
      <c r="BF550" s="42">
        <v>197.65</v>
      </c>
      <c r="BG550" s="42">
        <v>617.7142857</v>
      </c>
      <c r="BH550" s="42">
        <v>53.418125000000003</v>
      </c>
      <c r="BI550" s="42">
        <v>225.3368577</v>
      </c>
      <c r="BJ550" s="42">
        <v>271.97912700000001</v>
      </c>
      <c r="BK550" s="42">
        <v>132.7903341</v>
      </c>
    </row>
    <row r="551" spans="52:63">
      <c r="AZ551" s="42">
        <v>665</v>
      </c>
      <c r="BA551" s="42">
        <v>154.52631579999999</v>
      </c>
      <c r="BB551" s="42">
        <v>67.668750000000003</v>
      </c>
      <c r="BC551" s="42">
        <v>156.69999999999999</v>
      </c>
      <c r="BD551" s="42">
        <v>133.98571430000001</v>
      </c>
      <c r="BE551" s="42">
        <v>6.9064285710000002</v>
      </c>
      <c r="BF551" s="42">
        <v>197.65</v>
      </c>
      <c r="BG551" s="42">
        <v>617.7142857</v>
      </c>
      <c r="BH551" s="42">
        <v>53.418125000000003</v>
      </c>
      <c r="BI551" s="42">
        <v>225.3368577</v>
      </c>
      <c r="BJ551" s="42">
        <v>271.97912700000001</v>
      </c>
      <c r="BK551" s="42">
        <v>132.7903341</v>
      </c>
    </row>
    <row r="552" spans="52:63">
      <c r="AZ552" s="42">
        <v>666</v>
      </c>
      <c r="BA552" s="42">
        <v>154.52631579999999</v>
      </c>
      <c r="BB552" s="42">
        <v>67.668750000000003</v>
      </c>
      <c r="BC552" s="42">
        <v>156.69999999999999</v>
      </c>
      <c r="BD552" s="42">
        <v>133.98571430000001</v>
      </c>
      <c r="BE552" s="42">
        <v>6.9064285710000002</v>
      </c>
      <c r="BF552" s="42">
        <v>197.65</v>
      </c>
      <c r="BG552" s="42">
        <v>617.7142857</v>
      </c>
      <c r="BH552" s="42">
        <v>53.418125000000003</v>
      </c>
      <c r="BI552" s="42">
        <v>225.3368577</v>
      </c>
      <c r="BJ552" s="42">
        <v>271.97912700000001</v>
      </c>
      <c r="BK552" s="42">
        <v>132.7903341</v>
      </c>
    </row>
    <row r="553" spans="52:63">
      <c r="AZ553" s="42">
        <v>667</v>
      </c>
      <c r="BA553" s="42">
        <v>154.52631579999999</v>
      </c>
      <c r="BB553" s="42">
        <v>67.668750000000003</v>
      </c>
      <c r="BC553" s="42">
        <v>156.69999999999999</v>
      </c>
      <c r="BD553" s="42">
        <v>133.98571430000001</v>
      </c>
      <c r="BE553" s="42">
        <v>6.9064285710000002</v>
      </c>
      <c r="BF553" s="42">
        <v>197.65</v>
      </c>
      <c r="BG553" s="42">
        <v>617.7142857</v>
      </c>
      <c r="BH553" s="42">
        <v>53.418125000000003</v>
      </c>
      <c r="BI553" s="42">
        <v>225.3368577</v>
      </c>
      <c r="BJ553" s="42">
        <v>271.97912700000001</v>
      </c>
      <c r="BK553" s="42">
        <v>132.7903341</v>
      </c>
    </row>
    <row r="554" spans="52:63">
      <c r="AZ554" s="42">
        <v>668</v>
      </c>
      <c r="BA554" s="42">
        <v>154.52631579999999</v>
      </c>
      <c r="BB554" s="42">
        <v>67.668750000000003</v>
      </c>
      <c r="BC554" s="42">
        <v>156.69999999999999</v>
      </c>
      <c r="BD554" s="42">
        <v>133.98571430000001</v>
      </c>
      <c r="BE554" s="42">
        <v>6.9064285710000002</v>
      </c>
      <c r="BF554" s="42">
        <v>197.65</v>
      </c>
      <c r="BG554" s="42">
        <v>617.7142857</v>
      </c>
      <c r="BH554" s="42">
        <v>53.418125000000003</v>
      </c>
      <c r="BI554" s="42">
        <v>225.3368577</v>
      </c>
      <c r="BJ554" s="42">
        <v>271.97912700000001</v>
      </c>
      <c r="BK554" s="42">
        <v>132.7903341</v>
      </c>
    </row>
    <row r="555" spans="52:63">
      <c r="AZ555" s="42">
        <v>669</v>
      </c>
      <c r="BA555" s="42">
        <v>154.52631579999999</v>
      </c>
      <c r="BB555" s="42">
        <v>67.668750000000003</v>
      </c>
      <c r="BC555" s="42">
        <v>156.69999999999999</v>
      </c>
      <c r="BD555" s="42">
        <v>133.98571430000001</v>
      </c>
      <c r="BE555" s="42">
        <v>6.9064285710000002</v>
      </c>
      <c r="BF555" s="42">
        <v>197.65</v>
      </c>
      <c r="BG555" s="42">
        <v>617.7142857</v>
      </c>
      <c r="BH555" s="42">
        <v>53.418125000000003</v>
      </c>
      <c r="BI555" s="42">
        <v>225.3368577</v>
      </c>
      <c r="BJ555" s="42">
        <v>271.97912700000001</v>
      </c>
      <c r="BK555" s="42">
        <v>132.7903341</v>
      </c>
    </row>
    <row r="556" spans="52:63">
      <c r="AZ556" s="42">
        <v>670</v>
      </c>
      <c r="BA556" s="42">
        <v>154.52631579999999</v>
      </c>
      <c r="BB556" s="42">
        <v>67.668750000000003</v>
      </c>
      <c r="BC556" s="42">
        <v>156.69999999999999</v>
      </c>
      <c r="BD556" s="42">
        <v>133.98571430000001</v>
      </c>
      <c r="BE556" s="42">
        <v>6.9064285710000002</v>
      </c>
      <c r="BF556" s="42">
        <v>197.65</v>
      </c>
      <c r="BG556" s="42">
        <v>617.7142857</v>
      </c>
      <c r="BH556" s="42">
        <v>53.418125000000003</v>
      </c>
      <c r="BI556" s="42">
        <v>225.3368577</v>
      </c>
      <c r="BJ556" s="42">
        <v>271.97912700000001</v>
      </c>
      <c r="BK556" s="42">
        <v>132.7903341</v>
      </c>
    </row>
    <row r="557" spans="52:63">
      <c r="AZ557" s="42">
        <v>671</v>
      </c>
      <c r="BA557" s="42">
        <v>154.52631579999999</v>
      </c>
      <c r="BB557" s="42">
        <v>67.668750000000003</v>
      </c>
      <c r="BC557" s="42">
        <v>156.69999999999999</v>
      </c>
      <c r="BD557" s="42">
        <v>133.98571430000001</v>
      </c>
      <c r="BE557" s="42">
        <v>6.9064285710000002</v>
      </c>
      <c r="BF557" s="42">
        <v>197.65</v>
      </c>
      <c r="BG557" s="42">
        <v>617.7142857</v>
      </c>
      <c r="BH557" s="42">
        <v>53.418125000000003</v>
      </c>
      <c r="BI557" s="42">
        <v>225.3368577</v>
      </c>
      <c r="BJ557" s="42">
        <v>271.97912700000001</v>
      </c>
      <c r="BK557" s="42">
        <v>132.7903341</v>
      </c>
    </row>
    <row r="558" spans="52:63">
      <c r="AZ558" s="42">
        <v>672</v>
      </c>
      <c r="BA558" s="42">
        <v>154.52631579999999</v>
      </c>
      <c r="BB558" s="42">
        <v>67.668750000000003</v>
      </c>
      <c r="BC558" s="42">
        <v>156.69999999999999</v>
      </c>
      <c r="BD558" s="42">
        <v>133.98571430000001</v>
      </c>
      <c r="BE558" s="42">
        <v>6.9064285710000002</v>
      </c>
      <c r="BF558" s="42">
        <v>197.65</v>
      </c>
      <c r="BG558" s="42">
        <v>617.7142857</v>
      </c>
      <c r="BH558" s="42">
        <v>53.418125000000003</v>
      </c>
      <c r="BI558" s="42">
        <v>225.3368577</v>
      </c>
      <c r="BJ558" s="42">
        <v>271.97912700000001</v>
      </c>
      <c r="BK558" s="42">
        <v>132.7903341</v>
      </c>
    </row>
    <row r="559" spans="52:63">
      <c r="AZ559" s="42">
        <v>673</v>
      </c>
      <c r="BA559" s="42">
        <v>153.47368420000001</v>
      </c>
      <c r="BB559" s="42">
        <v>66.887500000000003</v>
      </c>
      <c r="BC559" s="42">
        <v>155.33500000000001</v>
      </c>
      <c r="BD559" s="42">
        <v>132.37619050000001</v>
      </c>
      <c r="BE559" s="42">
        <v>6.8</v>
      </c>
      <c r="BF559" s="42">
        <v>195.3</v>
      </c>
      <c r="BG559" s="42">
        <v>612.90476190000004</v>
      </c>
      <c r="BH559" s="42">
        <v>52.886249999999997</v>
      </c>
      <c r="BI559" s="42">
        <v>223.4619817</v>
      </c>
      <c r="BJ559" s="42">
        <v>252.96413509999999</v>
      </c>
      <c r="BK559" s="42">
        <v>133.1179583</v>
      </c>
    </row>
    <row r="560" spans="52:63">
      <c r="AZ560" s="42">
        <v>674</v>
      </c>
      <c r="BA560" s="42">
        <v>153.47368420000001</v>
      </c>
      <c r="BB560" s="42">
        <v>66.887500000000003</v>
      </c>
      <c r="BC560" s="42">
        <v>155.33500000000001</v>
      </c>
      <c r="BD560" s="42">
        <v>132.37619050000001</v>
      </c>
      <c r="BE560" s="42">
        <v>6.8</v>
      </c>
      <c r="BF560" s="42">
        <v>195.3</v>
      </c>
      <c r="BG560" s="42">
        <v>612.90476190000004</v>
      </c>
      <c r="BH560" s="42">
        <v>52.886249999999997</v>
      </c>
      <c r="BI560" s="42">
        <v>223.4619817</v>
      </c>
      <c r="BJ560" s="42">
        <v>252.96413509999999</v>
      </c>
      <c r="BK560" s="42">
        <v>133.1179583</v>
      </c>
    </row>
    <row r="561" spans="52:63">
      <c r="AZ561" s="42">
        <v>675</v>
      </c>
      <c r="BA561" s="42">
        <v>153.47368420000001</v>
      </c>
      <c r="BB561" s="42">
        <v>66.887500000000003</v>
      </c>
      <c r="BC561" s="42">
        <v>155.33500000000001</v>
      </c>
      <c r="BD561" s="42">
        <v>132.37619050000001</v>
      </c>
      <c r="BE561" s="42">
        <v>6.8</v>
      </c>
      <c r="BF561" s="42">
        <v>195.3</v>
      </c>
      <c r="BG561" s="42">
        <v>612.90476190000004</v>
      </c>
      <c r="BH561" s="42">
        <v>52.886249999999997</v>
      </c>
      <c r="BI561" s="42">
        <v>223.4619817</v>
      </c>
      <c r="BJ561" s="42">
        <v>252.96413509999999</v>
      </c>
      <c r="BK561" s="42">
        <v>133.1179583</v>
      </c>
    </row>
    <row r="562" spans="52:63">
      <c r="AZ562" s="42">
        <v>676</v>
      </c>
      <c r="BA562" s="42">
        <v>153.47368420000001</v>
      </c>
      <c r="BB562" s="42">
        <v>66.887500000000003</v>
      </c>
      <c r="BC562" s="42">
        <v>155.33500000000001</v>
      </c>
      <c r="BD562" s="42">
        <v>132.37619050000001</v>
      </c>
      <c r="BE562" s="42">
        <v>6.8</v>
      </c>
      <c r="BF562" s="42">
        <v>195.3</v>
      </c>
      <c r="BG562" s="42">
        <v>612.90476190000004</v>
      </c>
      <c r="BH562" s="42">
        <v>52.886249999999997</v>
      </c>
      <c r="BI562" s="42">
        <v>223.4619817</v>
      </c>
      <c r="BJ562" s="42">
        <v>252.96413509999999</v>
      </c>
      <c r="BK562" s="42">
        <v>133.1179583</v>
      </c>
    </row>
    <row r="563" spans="52:63">
      <c r="AZ563" s="42">
        <v>677</v>
      </c>
      <c r="BA563" s="42">
        <v>153.47368420000001</v>
      </c>
      <c r="BB563" s="42">
        <v>66.887500000000003</v>
      </c>
      <c r="BC563" s="42">
        <v>155.33500000000001</v>
      </c>
      <c r="BD563" s="42">
        <v>132.37619050000001</v>
      </c>
      <c r="BE563" s="42">
        <v>6.8</v>
      </c>
      <c r="BF563" s="42">
        <v>195.3</v>
      </c>
      <c r="BG563" s="42">
        <v>612.90476190000004</v>
      </c>
      <c r="BH563" s="42">
        <v>52.886249999999997</v>
      </c>
      <c r="BI563" s="42">
        <v>223.4619817</v>
      </c>
      <c r="BJ563" s="42">
        <v>252.96413509999999</v>
      </c>
      <c r="BK563" s="42">
        <v>133.1179583</v>
      </c>
    </row>
    <row r="564" spans="52:63">
      <c r="AZ564" s="42">
        <v>678</v>
      </c>
      <c r="BA564" s="42">
        <v>153.47368420000001</v>
      </c>
      <c r="BB564" s="42">
        <v>66.887500000000003</v>
      </c>
      <c r="BC564" s="42">
        <v>155.33500000000001</v>
      </c>
      <c r="BD564" s="42">
        <v>132.37619050000001</v>
      </c>
      <c r="BE564" s="42">
        <v>6.8</v>
      </c>
      <c r="BF564" s="42">
        <v>195.3</v>
      </c>
      <c r="BG564" s="42">
        <v>612.90476190000004</v>
      </c>
      <c r="BH564" s="42">
        <v>52.886249999999997</v>
      </c>
      <c r="BI564" s="42">
        <v>223.4619817</v>
      </c>
      <c r="BJ564" s="42">
        <v>252.96413509999999</v>
      </c>
      <c r="BK564" s="42">
        <v>133.1179583</v>
      </c>
    </row>
    <row r="565" spans="52:63">
      <c r="AZ565" s="42">
        <v>679</v>
      </c>
      <c r="BA565" s="42">
        <v>153.47368420000001</v>
      </c>
      <c r="BB565" s="42">
        <v>66.887500000000003</v>
      </c>
      <c r="BC565" s="42">
        <v>155.33500000000001</v>
      </c>
      <c r="BD565" s="42">
        <v>132.37619050000001</v>
      </c>
      <c r="BE565" s="42">
        <v>6.8</v>
      </c>
      <c r="BF565" s="42">
        <v>195.3</v>
      </c>
      <c r="BG565" s="42">
        <v>612.90476190000004</v>
      </c>
      <c r="BH565" s="42">
        <v>52.886249999999997</v>
      </c>
      <c r="BI565" s="42">
        <v>223.4619817</v>
      </c>
      <c r="BJ565" s="42">
        <v>252.96413509999999</v>
      </c>
      <c r="BK565" s="42">
        <v>133.1179583</v>
      </c>
    </row>
    <row r="566" spans="52:63">
      <c r="AZ566" s="42">
        <v>680</v>
      </c>
      <c r="BA566" s="42">
        <v>153.47368420000001</v>
      </c>
      <c r="BB566" s="42">
        <v>66.887500000000003</v>
      </c>
      <c r="BC566" s="42">
        <v>155.33500000000001</v>
      </c>
      <c r="BD566" s="42">
        <v>132.37619050000001</v>
      </c>
      <c r="BE566" s="42">
        <v>6.8</v>
      </c>
      <c r="BF566" s="42">
        <v>195.3</v>
      </c>
      <c r="BG566" s="42">
        <v>612.90476190000004</v>
      </c>
      <c r="BH566" s="42">
        <v>52.886249999999997</v>
      </c>
      <c r="BI566" s="42">
        <v>223.4619817</v>
      </c>
      <c r="BJ566" s="42">
        <v>252.96413509999999</v>
      </c>
      <c r="BK566" s="42">
        <v>133.1179583</v>
      </c>
    </row>
    <row r="567" spans="52:63">
      <c r="AZ567" s="42">
        <v>681</v>
      </c>
      <c r="BA567" s="42">
        <v>153.47368420000001</v>
      </c>
      <c r="BB567" s="42">
        <v>66.887500000000003</v>
      </c>
      <c r="BC567" s="42">
        <v>155.33500000000001</v>
      </c>
      <c r="BD567" s="42">
        <v>132.37619050000001</v>
      </c>
      <c r="BE567" s="42">
        <v>6.8</v>
      </c>
      <c r="BF567" s="42">
        <v>195.3</v>
      </c>
      <c r="BG567" s="42">
        <v>612.90476190000004</v>
      </c>
      <c r="BH567" s="42">
        <v>52.886249999999997</v>
      </c>
      <c r="BI567" s="42">
        <v>223.4619817</v>
      </c>
      <c r="BJ567" s="42">
        <v>252.96413509999999</v>
      </c>
      <c r="BK567" s="42">
        <v>133.1179583</v>
      </c>
    </row>
    <row r="568" spans="52:63">
      <c r="AZ568" s="42">
        <v>682</v>
      </c>
      <c r="BA568" s="42">
        <v>153.47368420000001</v>
      </c>
      <c r="BB568" s="42">
        <v>66.887500000000003</v>
      </c>
      <c r="BC568" s="42">
        <v>155.33500000000001</v>
      </c>
      <c r="BD568" s="42">
        <v>132.37619050000001</v>
      </c>
      <c r="BE568" s="42">
        <v>6.8</v>
      </c>
      <c r="BF568" s="42">
        <v>195.3</v>
      </c>
      <c r="BG568" s="42">
        <v>612.90476190000004</v>
      </c>
      <c r="BH568" s="42">
        <v>52.886249999999997</v>
      </c>
      <c r="BI568" s="42">
        <v>223.4619817</v>
      </c>
      <c r="BJ568" s="42">
        <v>252.96413509999999</v>
      </c>
      <c r="BK568" s="42">
        <v>133.1179583</v>
      </c>
    </row>
    <row r="569" spans="52:63">
      <c r="AZ569" s="42">
        <v>683</v>
      </c>
      <c r="BA569" s="42">
        <v>153.47368420000001</v>
      </c>
      <c r="BB569" s="42">
        <v>66.887500000000003</v>
      </c>
      <c r="BC569" s="42">
        <v>155.33500000000001</v>
      </c>
      <c r="BD569" s="42">
        <v>132.37619050000001</v>
      </c>
      <c r="BE569" s="42">
        <v>6.8</v>
      </c>
      <c r="BF569" s="42">
        <v>195.3</v>
      </c>
      <c r="BG569" s="42">
        <v>612.90476190000004</v>
      </c>
      <c r="BH569" s="42">
        <v>52.886249999999997</v>
      </c>
      <c r="BI569" s="42">
        <v>223.4619817</v>
      </c>
      <c r="BJ569" s="42">
        <v>252.96413509999999</v>
      </c>
      <c r="BK569" s="42">
        <v>133.1179583</v>
      </c>
    </row>
    <row r="570" spans="52:63">
      <c r="AZ570" s="42">
        <v>684</v>
      </c>
      <c r="BA570" s="42">
        <v>153.47368420000001</v>
      </c>
      <c r="BB570" s="42">
        <v>66.887500000000003</v>
      </c>
      <c r="BC570" s="42">
        <v>155.33500000000001</v>
      </c>
      <c r="BD570" s="42">
        <v>132.37619050000001</v>
      </c>
      <c r="BE570" s="42">
        <v>6.8</v>
      </c>
      <c r="BF570" s="42">
        <v>195.3</v>
      </c>
      <c r="BG570" s="42">
        <v>612.90476190000004</v>
      </c>
      <c r="BH570" s="42">
        <v>52.886249999999997</v>
      </c>
      <c r="BI570" s="42">
        <v>223.4619817</v>
      </c>
      <c r="BJ570" s="42">
        <v>252.96413509999999</v>
      </c>
      <c r="BK570" s="42">
        <v>133.1179583</v>
      </c>
    </row>
    <row r="571" spans="52:63">
      <c r="AZ571" s="42">
        <v>685</v>
      </c>
      <c r="BA571" s="42">
        <v>153.47368420000001</v>
      </c>
      <c r="BB571" s="42">
        <v>66.887500000000003</v>
      </c>
      <c r="BC571" s="42">
        <v>155.33500000000001</v>
      </c>
      <c r="BD571" s="42">
        <v>132.37619050000001</v>
      </c>
      <c r="BE571" s="42">
        <v>6.8</v>
      </c>
      <c r="BF571" s="42">
        <v>195.3</v>
      </c>
      <c r="BG571" s="42">
        <v>612.90476190000004</v>
      </c>
      <c r="BH571" s="42">
        <v>52.886249999999997</v>
      </c>
      <c r="BI571" s="42">
        <v>223.4619817</v>
      </c>
      <c r="BJ571" s="42">
        <v>252.96413509999999</v>
      </c>
      <c r="BK571" s="42">
        <v>133.1179583</v>
      </c>
    </row>
    <row r="572" spans="52:63">
      <c r="AZ572" s="42">
        <v>686</v>
      </c>
      <c r="BA572" s="42">
        <v>153.47368420000001</v>
      </c>
      <c r="BB572" s="42">
        <v>66.887500000000003</v>
      </c>
      <c r="BC572" s="42">
        <v>155.33500000000001</v>
      </c>
      <c r="BD572" s="42">
        <v>132.37619050000001</v>
      </c>
      <c r="BE572" s="42">
        <v>6.8</v>
      </c>
      <c r="BF572" s="42">
        <v>195.3</v>
      </c>
      <c r="BG572" s="42">
        <v>612.90476190000004</v>
      </c>
      <c r="BH572" s="42">
        <v>52.886249999999997</v>
      </c>
      <c r="BI572" s="42">
        <v>223.4619817</v>
      </c>
      <c r="BJ572" s="42">
        <v>252.96413509999999</v>
      </c>
      <c r="BK572" s="42">
        <v>133.1179583</v>
      </c>
    </row>
    <row r="573" spans="52:63">
      <c r="AZ573" s="42">
        <v>687</v>
      </c>
      <c r="BA573" s="42">
        <v>153.47368420000001</v>
      </c>
      <c r="BB573" s="42">
        <v>66.887500000000003</v>
      </c>
      <c r="BC573" s="42">
        <v>155.33500000000001</v>
      </c>
      <c r="BD573" s="42">
        <v>132.37619050000001</v>
      </c>
      <c r="BE573" s="42">
        <v>6.8</v>
      </c>
      <c r="BF573" s="42">
        <v>195.3</v>
      </c>
      <c r="BG573" s="42">
        <v>612.90476190000004</v>
      </c>
      <c r="BH573" s="42">
        <v>52.886249999999997</v>
      </c>
      <c r="BI573" s="42">
        <v>223.4619817</v>
      </c>
      <c r="BJ573" s="42">
        <v>252.96413509999999</v>
      </c>
      <c r="BK573" s="42">
        <v>133.1179583</v>
      </c>
    </row>
    <row r="574" spans="52:63">
      <c r="AZ574" s="42">
        <v>688</v>
      </c>
      <c r="BA574" s="42">
        <v>153.47368420000001</v>
      </c>
      <c r="BB574" s="42">
        <v>66.887500000000003</v>
      </c>
      <c r="BC574" s="42">
        <v>155.33500000000001</v>
      </c>
      <c r="BD574" s="42">
        <v>132.37619050000001</v>
      </c>
      <c r="BE574" s="42">
        <v>6.8</v>
      </c>
      <c r="BF574" s="42">
        <v>195.3</v>
      </c>
      <c r="BG574" s="42">
        <v>612.90476190000004</v>
      </c>
      <c r="BH574" s="42">
        <v>52.886249999999997</v>
      </c>
      <c r="BI574" s="42">
        <v>223.4619817</v>
      </c>
      <c r="BJ574" s="42">
        <v>252.96413509999999</v>
      </c>
      <c r="BK574" s="42">
        <v>133.1179583</v>
      </c>
    </row>
    <row r="575" spans="52:63">
      <c r="AZ575" s="42">
        <v>689</v>
      </c>
      <c r="BA575" s="42">
        <v>153.47368420000001</v>
      </c>
      <c r="BB575" s="42">
        <v>66.887500000000003</v>
      </c>
      <c r="BC575" s="42">
        <v>155.33500000000001</v>
      </c>
      <c r="BD575" s="42">
        <v>132.37619050000001</v>
      </c>
      <c r="BE575" s="42">
        <v>6.8</v>
      </c>
      <c r="BF575" s="42">
        <v>195.3</v>
      </c>
      <c r="BG575" s="42">
        <v>612.90476190000004</v>
      </c>
      <c r="BH575" s="42">
        <v>52.886249999999997</v>
      </c>
      <c r="BI575" s="42">
        <v>223.4619817</v>
      </c>
      <c r="BJ575" s="42">
        <v>252.96413509999999</v>
      </c>
      <c r="BK575" s="42">
        <v>133.1179583</v>
      </c>
    </row>
    <row r="576" spans="52:63">
      <c r="AZ576" s="42">
        <v>690</v>
      </c>
      <c r="BA576" s="42">
        <v>153.47368420000001</v>
      </c>
      <c r="BB576" s="42">
        <v>66.887500000000003</v>
      </c>
      <c r="BC576" s="42">
        <v>155.33500000000001</v>
      </c>
      <c r="BD576" s="42">
        <v>132.37619050000001</v>
      </c>
      <c r="BE576" s="42">
        <v>6.8</v>
      </c>
      <c r="BF576" s="42">
        <v>195.3</v>
      </c>
      <c r="BG576" s="42">
        <v>612.90476190000004</v>
      </c>
      <c r="BH576" s="42">
        <v>52.886249999999997</v>
      </c>
      <c r="BI576" s="42">
        <v>223.4619817</v>
      </c>
      <c r="BJ576" s="42">
        <v>252.96413509999999</v>
      </c>
      <c r="BK576" s="42">
        <v>133.1179583</v>
      </c>
    </row>
    <row r="577" spans="52:63">
      <c r="AZ577" s="42">
        <v>691</v>
      </c>
      <c r="BA577" s="42">
        <v>153.47368420000001</v>
      </c>
      <c r="BB577" s="42">
        <v>66.887500000000003</v>
      </c>
      <c r="BC577" s="42">
        <v>155.33500000000001</v>
      </c>
      <c r="BD577" s="42">
        <v>132.37619050000001</v>
      </c>
      <c r="BE577" s="42">
        <v>6.8</v>
      </c>
      <c r="BF577" s="42">
        <v>195.3</v>
      </c>
      <c r="BG577" s="42">
        <v>612.90476190000004</v>
      </c>
      <c r="BH577" s="42">
        <v>52.886249999999997</v>
      </c>
      <c r="BI577" s="42">
        <v>223.4619817</v>
      </c>
      <c r="BJ577" s="42">
        <v>252.96413509999999</v>
      </c>
      <c r="BK577" s="42">
        <v>133.1179583</v>
      </c>
    </row>
    <row r="578" spans="52:63">
      <c r="AZ578" s="42">
        <v>692</v>
      </c>
      <c r="BA578" s="42">
        <v>153.47368420000001</v>
      </c>
      <c r="BB578" s="42">
        <v>66.887500000000003</v>
      </c>
      <c r="BC578" s="42">
        <v>155.33500000000001</v>
      </c>
      <c r="BD578" s="42">
        <v>132.37619050000001</v>
      </c>
      <c r="BE578" s="42">
        <v>6.8</v>
      </c>
      <c r="BF578" s="42">
        <v>195.3</v>
      </c>
      <c r="BG578" s="42">
        <v>612.90476190000004</v>
      </c>
      <c r="BH578" s="42">
        <v>52.886249999999997</v>
      </c>
      <c r="BI578" s="42">
        <v>223.4619817</v>
      </c>
      <c r="BJ578" s="42">
        <v>252.96413509999999</v>
      </c>
      <c r="BK578" s="42">
        <v>133.1179583</v>
      </c>
    </row>
    <row r="579" spans="52:63">
      <c r="AZ579" s="42">
        <v>693</v>
      </c>
      <c r="BA579" s="42">
        <v>153.47368420000001</v>
      </c>
      <c r="BB579" s="42">
        <v>66.887500000000003</v>
      </c>
      <c r="BC579" s="42">
        <v>155.33500000000001</v>
      </c>
      <c r="BD579" s="42">
        <v>132.37619050000001</v>
      </c>
      <c r="BE579" s="42">
        <v>6.8</v>
      </c>
      <c r="BF579" s="42">
        <v>195.3</v>
      </c>
      <c r="BG579" s="42">
        <v>612.90476190000004</v>
      </c>
      <c r="BH579" s="42">
        <v>52.886249999999997</v>
      </c>
      <c r="BI579" s="42">
        <v>223.4619817</v>
      </c>
      <c r="BJ579" s="42">
        <v>252.96413509999999</v>
      </c>
      <c r="BK579" s="42">
        <v>133.1179583</v>
      </c>
    </row>
    <row r="580" spans="52:63">
      <c r="AZ580" s="42">
        <v>694</v>
      </c>
      <c r="BA580" s="42">
        <v>153.47368420000001</v>
      </c>
      <c r="BB580" s="42">
        <v>66.887500000000003</v>
      </c>
      <c r="BC580" s="42">
        <v>155.33500000000001</v>
      </c>
      <c r="BD580" s="42">
        <v>132.37619050000001</v>
      </c>
      <c r="BE580" s="42">
        <v>6.8</v>
      </c>
      <c r="BF580" s="42">
        <v>195.3</v>
      </c>
      <c r="BG580" s="42">
        <v>612.90476190000004</v>
      </c>
      <c r="BH580" s="42">
        <v>52.886249999999997</v>
      </c>
      <c r="BI580" s="42">
        <v>223.4619817</v>
      </c>
      <c r="BJ580" s="42">
        <v>252.96413509999999</v>
      </c>
      <c r="BK580" s="42">
        <v>133.1179583</v>
      </c>
    </row>
    <row r="581" spans="52:63">
      <c r="AZ581" s="42">
        <v>695</v>
      </c>
      <c r="BA581" s="42">
        <v>153.47368420000001</v>
      </c>
      <c r="BB581" s="42">
        <v>66.887500000000003</v>
      </c>
      <c r="BC581" s="42">
        <v>155.33500000000001</v>
      </c>
      <c r="BD581" s="42">
        <v>132.37619050000001</v>
      </c>
      <c r="BE581" s="42">
        <v>6.8</v>
      </c>
      <c r="BF581" s="42">
        <v>195.3</v>
      </c>
      <c r="BG581" s="42">
        <v>612.90476190000004</v>
      </c>
      <c r="BH581" s="42">
        <v>52.886249999999997</v>
      </c>
      <c r="BI581" s="42">
        <v>223.4619817</v>
      </c>
      <c r="BJ581" s="42">
        <v>252.96413509999999</v>
      </c>
      <c r="BK581" s="42">
        <v>133.1179583</v>
      </c>
    </row>
    <row r="582" spans="52:63">
      <c r="AZ582" s="42">
        <v>696</v>
      </c>
      <c r="BA582" s="42">
        <v>153.47368420000001</v>
      </c>
      <c r="BB582" s="42">
        <v>66.887500000000003</v>
      </c>
      <c r="BC582" s="42">
        <v>155.33500000000001</v>
      </c>
      <c r="BD582" s="42">
        <v>132.37619050000001</v>
      </c>
      <c r="BE582" s="42">
        <v>6.8</v>
      </c>
      <c r="BF582" s="42">
        <v>195.3</v>
      </c>
      <c r="BG582" s="42">
        <v>612.90476190000004</v>
      </c>
      <c r="BH582" s="42">
        <v>52.886249999999997</v>
      </c>
      <c r="BI582" s="42">
        <v>223.4619817</v>
      </c>
      <c r="BJ582" s="42">
        <v>252.96413509999999</v>
      </c>
      <c r="BK582" s="42">
        <v>133.1179583</v>
      </c>
    </row>
    <row r="583" spans="52:63">
      <c r="AZ583" s="42">
        <v>697</v>
      </c>
      <c r="BA583" s="42">
        <v>151.63157889999999</v>
      </c>
      <c r="BB583" s="42">
        <v>66.1875</v>
      </c>
      <c r="BC583" s="42">
        <v>154.16999999999999</v>
      </c>
      <c r="BD583" s="42">
        <v>131.14285709999999</v>
      </c>
      <c r="BE583" s="42">
        <v>6.6749999999999998</v>
      </c>
      <c r="BF583" s="42">
        <v>192.8</v>
      </c>
      <c r="BG583" s="42">
        <v>608.42857140000001</v>
      </c>
      <c r="BH583" s="42">
        <v>52.266249999999999</v>
      </c>
      <c r="BI583" s="42">
        <v>219.7237695</v>
      </c>
      <c r="BJ583" s="42">
        <v>243.77899450000001</v>
      </c>
      <c r="BK583" s="42">
        <v>130.66814550000001</v>
      </c>
    </row>
    <row r="584" spans="52:63">
      <c r="AZ584" s="42">
        <v>698</v>
      </c>
      <c r="BA584" s="42">
        <v>151.63157889999999</v>
      </c>
      <c r="BB584" s="42">
        <v>66.1875</v>
      </c>
      <c r="BC584" s="42">
        <v>154.16999999999999</v>
      </c>
      <c r="BD584" s="42">
        <v>131.14285709999999</v>
      </c>
      <c r="BE584" s="42">
        <v>6.6749999999999998</v>
      </c>
      <c r="BF584" s="42">
        <v>192.8</v>
      </c>
      <c r="BG584" s="42">
        <v>608.42857140000001</v>
      </c>
      <c r="BH584" s="42">
        <v>52.266249999999999</v>
      </c>
      <c r="BI584" s="42">
        <v>219.7237695</v>
      </c>
      <c r="BJ584" s="42">
        <v>243.77899450000001</v>
      </c>
      <c r="BK584" s="42">
        <v>130.66814550000001</v>
      </c>
    </row>
    <row r="585" spans="52:63">
      <c r="AZ585" s="42">
        <v>699</v>
      </c>
      <c r="BA585" s="42">
        <v>151.63157889999999</v>
      </c>
      <c r="BB585" s="42">
        <v>66.1875</v>
      </c>
      <c r="BC585" s="42">
        <v>154.16999999999999</v>
      </c>
      <c r="BD585" s="42">
        <v>131.14285709999999</v>
      </c>
      <c r="BE585" s="42">
        <v>6.6749999999999998</v>
      </c>
      <c r="BF585" s="42">
        <v>192.8</v>
      </c>
      <c r="BG585" s="42">
        <v>608.42857140000001</v>
      </c>
      <c r="BH585" s="42">
        <v>52.266249999999999</v>
      </c>
      <c r="BI585" s="42">
        <v>219.7237695</v>
      </c>
      <c r="BJ585" s="42">
        <v>243.77899450000001</v>
      </c>
      <c r="BK585" s="42">
        <v>130.66814550000001</v>
      </c>
    </row>
    <row r="586" spans="52:63">
      <c r="AZ586" s="42">
        <v>700</v>
      </c>
      <c r="BA586" s="42">
        <v>151.63157889999999</v>
      </c>
      <c r="BB586" s="42">
        <v>66.1875</v>
      </c>
      <c r="BC586" s="42">
        <v>154.16999999999999</v>
      </c>
      <c r="BD586" s="42">
        <v>131.14285709999999</v>
      </c>
      <c r="BE586" s="42">
        <v>6.6749999999999998</v>
      </c>
      <c r="BF586" s="42">
        <v>192.8</v>
      </c>
      <c r="BG586" s="42">
        <v>608.42857140000001</v>
      </c>
      <c r="BH586" s="42">
        <v>52.266249999999999</v>
      </c>
      <c r="BI586" s="42">
        <v>219.7237695</v>
      </c>
      <c r="BJ586" s="42">
        <v>243.77899450000001</v>
      </c>
      <c r="BK586" s="42">
        <v>130.66814550000001</v>
      </c>
    </row>
    <row r="587" spans="52:63">
      <c r="AZ587" s="42">
        <v>701</v>
      </c>
      <c r="BA587" s="42">
        <v>151.63157889999999</v>
      </c>
      <c r="BB587" s="42">
        <v>66.1875</v>
      </c>
      <c r="BC587" s="42">
        <v>154.16999999999999</v>
      </c>
      <c r="BD587" s="42">
        <v>131.14285709999999</v>
      </c>
      <c r="BE587" s="42">
        <v>6.6749999999999998</v>
      </c>
      <c r="BF587" s="42">
        <v>192.8</v>
      </c>
      <c r="BG587" s="42">
        <v>608.42857140000001</v>
      </c>
      <c r="BH587" s="42">
        <v>52.266249999999999</v>
      </c>
      <c r="BI587" s="42">
        <v>219.7237695</v>
      </c>
      <c r="BJ587" s="42">
        <v>243.77899450000001</v>
      </c>
      <c r="BK587" s="42">
        <v>130.66814550000001</v>
      </c>
    </row>
    <row r="588" spans="52:63">
      <c r="AZ588" s="42">
        <v>702</v>
      </c>
      <c r="BA588" s="42">
        <v>151.63157889999999</v>
      </c>
      <c r="BB588" s="42">
        <v>66.1875</v>
      </c>
      <c r="BC588" s="42">
        <v>154.16999999999999</v>
      </c>
      <c r="BD588" s="42">
        <v>131.14285709999999</v>
      </c>
      <c r="BE588" s="42">
        <v>6.6749999999999998</v>
      </c>
      <c r="BF588" s="42">
        <v>192.8</v>
      </c>
      <c r="BG588" s="42">
        <v>608.42857140000001</v>
      </c>
      <c r="BH588" s="42">
        <v>52.266249999999999</v>
      </c>
      <c r="BI588" s="42">
        <v>219.7237695</v>
      </c>
      <c r="BJ588" s="42">
        <v>243.77899450000001</v>
      </c>
      <c r="BK588" s="42">
        <v>130.66814550000001</v>
      </c>
    </row>
    <row r="589" spans="52:63">
      <c r="AZ589" s="42">
        <v>703</v>
      </c>
      <c r="BA589" s="42">
        <v>151.63157889999999</v>
      </c>
      <c r="BB589" s="42">
        <v>66.1875</v>
      </c>
      <c r="BC589" s="42">
        <v>154.16999999999999</v>
      </c>
      <c r="BD589" s="42">
        <v>131.14285709999999</v>
      </c>
      <c r="BE589" s="42">
        <v>6.6749999999999998</v>
      </c>
      <c r="BF589" s="42">
        <v>192.8</v>
      </c>
      <c r="BG589" s="42">
        <v>608.42857140000001</v>
      </c>
      <c r="BH589" s="42">
        <v>52.266249999999999</v>
      </c>
      <c r="BI589" s="42">
        <v>219.7237695</v>
      </c>
      <c r="BJ589" s="42">
        <v>243.77899450000001</v>
      </c>
      <c r="BK589" s="42">
        <v>130.66814550000001</v>
      </c>
    </row>
    <row r="590" spans="52:63">
      <c r="AZ590" s="42">
        <v>704</v>
      </c>
      <c r="BA590" s="42">
        <v>151.63157889999999</v>
      </c>
      <c r="BB590" s="42">
        <v>66.1875</v>
      </c>
      <c r="BC590" s="42">
        <v>154.16999999999999</v>
      </c>
      <c r="BD590" s="42">
        <v>131.14285709999999</v>
      </c>
      <c r="BE590" s="42">
        <v>6.6749999999999998</v>
      </c>
      <c r="BF590" s="42">
        <v>192.8</v>
      </c>
      <c r="BG590" s="42">
        <v>608.42857140000001</v>
      </c>
      <c r="BH590" s="42">
        <v>52.266249999999999</v>
      </c>
      <c r="BI590" s="42">
        <v>219.7237695</v>
      </c>
      <c r="BJ590" s="42">
        <v>243.77899450000001</v>
      </c>
      <c r="BK590" s="42">
        <v>130.66814550000001</v>
      </c>
    </row>
    <row r="591" spans="52:63">
      <c r="AZ591" s="42">
        <v>705</v>
      </c>
      <c r="BA591" s="42">
        <v>151.63157889999999</v>
      </c>
      <c r="BB591" s="42">
        <v>66.1875</v>
      </c>
      <c r="BC591" s="42">
        <v>154.16999999999999</v>
      </c>
      <c r="BD591" s="42">
        <v>131.14285709999999</v>
      </c>
      <c r="BE591" s="42">
        <v>6.6749999999999998</v>
      </c>
      <c r="BF591" s="42">
        <v>192.8</v>
      </c>
      <c r="BG591" s="42">
        <v>608.42857140000001</v>
      </c>
      <c r="BH591" s="42">
        <v>52.266249999999999</v>
      </c>
      <c r="BI591" s="42">
        <v>219.7237695</v>
      </c>
      <c r="BJ591" s="42">
        <v>243.77899450000001</v>
      </c>
      <c r="BK591" s="42">
        <v>130.66814550000001</v>
      </c>
    </row>
    <row r="592" spans="52:63">
      <c r="AZ592" s="42">
        <v>706</v>
      </c>
      <c r="BA592" s="42">
        <v>151.63157889999999</v>
      </c>
      <c r="BB592" s="42">
        <v>66.1875</v>
      </c>
      <c r="BC592" s="42">
        <v>154.16999999999999</v>
      </c>
      <c r="BD592" s="42">
        <v>131.14285709999999</v>
      </c>
      <c r="BE592" s="42">
        <v>6.6749999999999998</v>
      </c>
      <c r="BF592" s="42">
        <v>192.8</v>
      </c>
      <c r="BG592" s="42">
        <v>608.42857140000001</v>
      </c>
      <c r="BH592" s="42">
        <v>52.266249999999999</v>
      </c>
      <c r="BI592" s="42">
        <v>219.7237695</v>
      </c>
      <c r="BJ592" s="42">
        <v>243.77899450000001</v>
      </c>
      <c r="BK592" s="42">
        <v>130.66814550000001</v>
      </c>
    </row>
    <row r="593" spans="52:63">
      <c r="AZ593" s="42">
        <v>707</v>
      </c>
      <c r="BA593" s="42">
        <v>151.63157889999999</v>
      </c>
      <c r="BB593" s="42">
        <v>66.1875</v>
      </c>
      <c r="BC593" s="42">
        <v>154.16999999999999</v>
      </c>
      <c r="BD593" s="42">
        <v>131.14285709999999</v>
      </c>
      <c r="BE593" s="42">
        <v>6.6749999999999998</v>
      </c>
      <c r="BF593" s="42">
        <v>192.8</v>
      </c>
      <c r="BG593" s="42">
        <v>608.42857140000001</v>
      </c>
      <c r="BH593" s="42">
        <v>52.266249999999999</v>
      </c>
      <c r="BI593" s="42">
        <v>219.7237695</v>
      </c>
      <c r="BJ593" s="42">
        <v>243.77899450000001</v>
      </c>
      <c r="BK593" s="42">
        <v>130.66814550000001</v>
      </c>
    </row>
    <row r="594" spans="52:63">
      <c r="AZ594" s="42">
        <v>708</v>
      </c>
      <c r="BA594" s="42">
        <v>151.63157889999999</v>
      </c>
      <c r="BB594" s="42">
        <v>66.1875</v>
      </c>
      <c r="BC594" s="42">
        <v>154.16999999999999</v>
      </c>
      <c r="BD594" s="42">
        <v>131.14285709999999</v>
      </c>
      <c r="BE594" s="42">
        <v>6.6749999999999998</v>
      </c>
      <c r="BF594" s="42">
        <v>192.8</v>
      </c>
      <c r="BG594" s="42">
        <v>608.42857140000001</v>
      </c>
      <c r="BH594" s="42">
        <v>52.266249999999999</v>
      </c>
      <c r="BI594" s="42">
        <v>219.7237695</v>
      </c>
      <c r="BJ594" s="42">
        <v>243.77899450000001</v>
      </c>
      <c r="BK594" s="42">
        <v>130.66814550000001</v>
      </c>
    </row>
    <row r="595" spans="52:63">
      <c r="AZ595" s="42">
        <v>709</v>
      </c>
      <c r="BA595" s="42">
        <v>151.63157889999999</v>
      </c>
      <c r="BB595" s="42">
        <v>66.1875</v>
      </c>
      <c r="BC595" s="42">
        <v>154.16999999999999</v>
      </c>
      <c r="BD595" s="42">
        <v>131.14285709999999</v>
      </c>
      <c r="BE595" s="42">
        <v>6.6749999999999998</v>
      </c>
      <c r="BF595" s="42">
        <v>192.8</v>
      </c>
      <c r="BG595" s="42">
        <v>608.42857140000001</v>
      </c>
      <c r="BH595" s="42">
        <v>52.266249999999999</v>
      </c>
      <c r="BI595" s="42">
        <v>219.7237695</v>
      </c>
      <c r="BJ595" s="42">
        <v>243.77899450000001</v>
      </c>
      <c r="BK595" s="42">
        <v>130.66814550000001</v>
      </c>
    </row>
    <row r="596" spans="52:63">
      <c r="AZ596" s="42">
        <v>710</v>
      </c>
      <c r="BA596" s="42">
        <v>151.63157889999999</v>
      </c>
      <c r="BB596" s="42">
        <v>66.1875</v>
      </c>
      <c r="BC596" s="42">
        <v>154.16999999999999</v>
      </c>
      <c r="BD596" s="42">
        <v>131.14285709999999</v>
      </c>
      <c r="BE596" s="42">
        <v>6.6749999999999998</v>
      </c>
      <c r="BF596" s="42">
        <v>192.8</v>
      </c>
      <c r="BG596" s="42">
        <v>608.42857140000001</v>
      </c>
      <c r="BH596" s="42">
        <v>52.266249999999999</v>
      </c>
      <c r="BI596" s="42">
        <v>219.7237695</v>
      </c>
      <c r="BJ596" s="42">
        <v>243.77899450000001</v>
      </c>
      <c r="BK596" s="42">
        <v>130.66814550000001</v>
      </c>
    </row>
    <row r="597" spans="52:63">
      <c r="AZ597" s="42">
        <v>711</v>
      </c>
      <c r="BA597" s="42">
        <v>151.63157889999999</v>
      </c>
      <c r="BB597" s="42">
        <v>66.1875</v>
      </c>
      <c r="BC597" s="42">
        <v>154.16999999999999</v>
      </c>
      <c r="BD597" s="42">
        <v>131.14285709999999</v>
      </c>
      <c r="BE597" s="42">
        <v>6.6749999999999998</v>
      </c>
      <c r="BF597" s="42">
        <v>192.8</v>
      </c>
      <c r="BG597" s="42">
        <v>608.42857140000001</v>
      </c>
      <c r="BH597" s="42">
        <v>52.266249999999999</v>
      </c>
      <c r="BI597" s="42">
        <v>219.7237695</v>
      </c>
      <c r="BJ597" s="42">
        <v>243.77899450000001</v>
      </c>
      <c r="BK597" s="42">
        <v>130.66814550000001</v>
      </c>
    </row>
    <row r="598" spans="52:63">
      <c r="AZ598" s="42">
        <v>712</v>
      </c>
      <c r="BA598" s="42">
        <v>151.63157889999999</v>
      </c>
      <c r="BB598" s="42">
        <v>66.1875</v>
      </c>
      <c r="BC598" s="42">
        <v>154.16999999999999</v>
      </c>
      <c r="BD598" s="42">
        <v>131.14285709999999</v>
      </c>
      <c r="BE598" s="42">
        <v>6.6749999999999998</v>
      </c>
      <c r="BF598" s="42">
        <v>192.8</v>
      </c>
      <c r="BG598" s="42">
        <v>608.42857140000001</v>
      </c>
      <c r="BH598" s="42">
        <v>52.266249999999999</v>
      </c>
      <c r="BI598" s="42">
        <v>219.7237695</v>
      </c>
      <c r="BJ598" s="42">
        <v>243.77899450000001</v>
      </c>
      <c r="BK598" s="42">
        <v>130.66814550000001</v>
      </c>
    </row>
    <row r="599" spans="52:63">
      <c r="AZ599" s="42">
        <v>713</v>
      </c>
      <c r="BA599" s="42">
        <v>151.63157889999999</v>
      </c>
      <c r="BB599" s="42">
        <v>66.1875</v>
      </c>
      <c r="BC599" s="42">
        <v>154.16999999999999</v>
      </c>
      <c r="BD599" s="42">
        <v>131.14285709999999</v>
      </c>
      <c r="BE599" s="42">
        <v>6.6749999999999998</v>
      </c>
      <c r="BF599" s="42">
        <v>192.8</v>
      </c>
      <c r="BG599" s="42">
        <v>608.42857140000001</v>
      </c>
      <c r="BH599" s="42">
        <v>52.266249999999999</v>
      </c>
      <c r="BI599" s="42">
        <v>219.7237695</v>
      </c>
      <c r="BJ599" s="42">
        <v>243.77899450000001</v>
      </c>
      <c r="BK599" s="42">
        <v>130.66814550000001</v>
      </c>
    </row>
    <row r="600" spans="52:63">
      <c r="AZ600" s="42">
        <v>714</v>
      </c>
      <c r="BA600" s="42">
        <v>151.63157889999999</v>
      </c>
      <c r="BB600" s="42">
        <v>66.1875</v>
      </c>
      <c r="BC600" s="42">
        <v>154.16999999999999</v>
      </c>
      <c r="BD600" s="42">
        <v>131.14285709999999</v>
      </c>
      <c r="BE600" s="42">
        <v>6.6749999999999998</v>
      </c>
      <c r="BF600" s="42">
        <v>192.8</v>
      </c>
      <c r="BG600" s="42">
        <v>608.42857140000001</v>
      </c>
      <c r="BH600" s="42">
        <v>52.266249999999999</v>
      </c>
      <c r="BI600" s="42">
        <v>219.7237695</v>
      </c>
      <c r="BJ600" s="42">
        <v>243.77899450000001</v>
      </c>
      <c r="BK600" s="42">
        <v>130.66814550000001</v>
      </c>
    </row>
    <row r="601" spans="52:63">
      <c r="AZ601" s="42">
        <v>715</v>
      </c>
      <c r="BA601" s="42">
        <v>151.63157889999999</v>
      </c>
      <c r="BB601" s="42">
        <v>66.1875</v>
      </c>
      <c r="BC601" s="42">
        <v>154.16999999999999</v>
      </c>
      <c r="BD601" s="42">
        <v>131.14285709999999</v>
      </c>
      <c r="BE601" s="42">
        <v>6.6749999999999998</v>
      </c>
      <c r="BF601" s="42">
        <v>192.8</v>
      </c>
      <c r="BG601" s="42">
        <v>608.42857140000001</v>
      </c>
      <c r="BH601" s="42">
        <v>52.266249999999999</v>
      </c>
      <c r="BI601" s="42">
        <v>219.7237695</v>
      </c>
      <c r="BJ601" s="42">
        <v>243.77899450000001</v>
      </c>
      <c r="BK601" s="42">
        <v>130.66814550000001</v>
      </c>
    </row>
    <row r="602" spans="52:63">
      <c r="AZ602" s="42">
        <v>716</v>
      </c>
      <c r="BA602" s="42">
        <v>151.63157889999999</v>
      </c>
      <c r="BB602" s="42">
        <v>66.1875</v>
      </c>
      <c r="BC602" s="42">
        <v>154.16999999999999</v>
      </c>
      <c r="BD602" s="42">
        <v>131.14285709999999</v>
      </c>
      <c r="BE602" s="42">
        <v>6.6749999999999998</v>
      </c>
      <c r="BF602" s="42">
        <v>192.8</v>
      </c>
      <c r="BG602" s="42">
        <v>608.42857140000001</v>
      </c>
      <c r="BH602" s="42">
        <v>52.266249999999999</v>
      </c>
      <c r="BI602" s="42">
        <v>219.7237695</v>
      </c>
      <c r="BJ602" s="42">
        <v>243.77899450000001</v>
      </c>
      <c r="BK602" s="42">
        <v>130.66814550000001</v>
      </c>
    </row>
    <row r="603" spans="52:63">
      <c r="AZ603" s="42">
        <v>717</v>
      </c>
      <c r="BA603" s="42">
        <v>151.63157889999999</v>
      </c>
      <c r="BB603" s="42">
        <v>66.1875</v>
      </c>
      <c r="BC603" s="42">
        <v>154.16999999999999</v>
      </c>
      <c r="BD603" s="42">
        <v>131.14285709999999</v>
      </c>
      <c r="BE603" s="42">
        <v>6.6749999999999998</v>
      </c>
      <c r="BF603" s="42">
        <v>192.8</v>
      </c>
      <c r="BG603" s="42">
        <v>608.42857140000001</v>
      </c>
      <c r="BH603" s="42">
        <v>52.266249999999999</v>
      </c>
      <c r="BI603" s="42">
        <v>219.7237695</v>
      </c>
      <c r="BJ603" s="42">
        <v>243.77899450000001</v>
      </c>
      <c r="BK603" s="42">
        <v>130.66814550000001</v>
      </c>
    </row>
    <row r="604" spans="52:63">
      <c r="AZ604" s="42">
        <v>718</v>
      </c>
      <c r="BA604" s="42">
        <v>151.63157889999999</v>
      </c>
      <c r="BB604" s="42">
        <v>66.1875</v>
      </c>
      <c r="BC604" s="42">
        <v>154.16999999999999</v>
      </c>
      <c r="BD604" s="42">
        <v>131.14285709999999</v>
      </c>
      <c r="BE604" s="42">
        <v>6.6749999999999998</v>
      </c>
      <c r="BF604" s="42">
        <v>192.8</v>
      </c>
      <c r="BG604" s="42">
        <v>608.42857140000001</v>
      </c>
      <c r="BH604" s="42">
        <v>52.266249999999999</v>
      </c>
      <c r="BI604" s="42">
        <v>219.7237695</v>
      </c>
      <c r="BJ604" s="42">
        <v>243.77899450000001</v>
      </c>
      <c r="BK604" s="42">
        <v>130.66814550000001</v>
      </c>
    </row>
    <row r="605" spans="52:63">
      <c r="AZ605" s="42">
        <v>719</v>
      </c>
      <c r="BA605" s="42">
        <v>151.63157889999999</v>
      </c>
      <c r="BB605" s="42">
        <v>66.1875</v>
      </c>
      <c r="BC605" s="42">
        <v>154.16999999999999</v>
      </c>
      <c r="BD605" s="42">
        <v>131.14285709999999</v>
      </c>
      <c r="BE605" s="42">
        <v>6.6749999999999998</v>
      </c>
      <c r="BF605" s="42">
        <v>192.8</v>
      </c>
      <c r="BG605" s="42">
        <v>608.42857140000001</v>
      </c>
      <c r="BH605" s="42">
        <v>52.266249999999999</v>
      </c>
      <c r="BI605" s="42">
        <v>219.7237695</v>
      </c>
      <c r="BJ605" s="42">
        <v>243.77899450000001</v>
      </c>
      <c r="BK605" s="42">
        <v>130.66814550000001</v>
      </c>
    </row>
    <row r="606" spans="52:63">
      <c r="AZ606" s="42">
        <v>720</v>
      </c>
      <c r="BA606" s="42">
        <v>151.63157889999999</v>
      </c>
      <c r="BB606" s="42">
        <v>66.1875</v>
      </c>
      <c r="BC606" s="42">
        <v>154.16999999999999</v>
      </c>
      <c r="BD606" s="42">
        <v>131.14285709999999</v>
      </c>
      <c r="BE606" s="42">
        <v>6.6749999999999998</v>
      </c>
      <c r="BF606" s="42">
        <v>192.8</v>
      </c>
      <c r="BG606" s="42">
        <v>608.42857140000001</v>
      </c>
      <c r="BH606" s="42">
        <v>52.266249999999999</v>
      </c>
      <c r="BI606" s="42">
        <v>219.7237695</v>
      </c>
      <c r="BJ606" s="42">
        <v>243.77899450000001</v>
      </c>
      <c r="BK606" s="42">
        <v>130.66814550000001</v>
      </c>
    </row>
    <row r="607" spans="52:63">
      <c r="AZ607" s="42">
        <v>721</v>
      </c>
      <c r="BA607" s="42">
        <v>150.05263160000001</v>
      </c>
      <c r="BB607" s="42">
        <v>65.65625</v>
      </c>
      <c r="BC607" s="42">
        <v>152.87</v>
      </c>
      <c r="BD607" s="42">
        <v>129.7095238</v>
      </c>
      <c r="BE607" s="42">
        <v>6.6580000000000004</v>
      </c>
      <c r="BF607" s="42">
        <v>190.6</v>
      </c>
      <c r="BG607" s="42">
        <v>604.04761900000005</v>
      </c>
      <c r="BH607" s="42">
        <v>51.671250000000001</v>
      </c>
      <c r="BI607" s="42">
        <v>215.4815227</v>
      </c>
      <c r="BJ607" s="42">
        <v>251.38605319999999</v>
      </c>
      <c r="BK607" s="42">
        <v>129.4345975</v>
      </c>
    </row>
    <row r="608" spans="52:63">
      <c r="AZ608" s="42">
        <v>722</v>
      </c>
      <c r="BA608" s="42">
        <v>150.05263160000001</v>
      </c>
      <c r="BB608" s="42">
        <v>65.65625</v>
      </c>
      <c r="BC608" s="42">
        <v>152.87</v>
      </c>
      <c r="BD608" s="42">
        <v>129.7095238</v>
      </c>
      <c r="BE608" s="42">
        <v>6.6580000000000004</v>
      </c>
      <c r="BF608" s="42">
        <v>190.6</v>
      </c>
      <c r="BG608" s="42">
        <v>604.04761900000005</v>
      </c>
      <c r="BH608" s="42">
        <v>51.671250000000001</v>
      </c>
      <c r="BI608" s="42">
        <v>215.4815227</v>
      </c>
      <c r="BJ608" s="42">
        <v>251.38605319999999</v>
      </c>
      <c r="BK608" s="42">
        <v>129.4345975</v>
      </c>
    </row>
    <row r="609" spans="52:63">
      <c r="AZ609" s="42">
        <v>723</v>
      </c>
      <c r="BA609" s="42">
        <v>150.05263160000001</v>
      </c>
      <c r="BB609" s="42">
        <v>65.65625</v>
      </c>
      <c r="BC609" s="42">
        <v>152.87</v>
      </c>
      <c r="BD609" s="42">
        <v>129.7095238</v>
      </c>
      <c r="BE609" s="42">
        <v>6.6580000000000004</v>
      </c>
      <c r="BF609" s="42">
        <v>190.6</v>
      </c>
      <c r="BG609" s="42">
        <v>604.04761900000005</v>
      </c>
      <c r="BH609" s="42">
        <v>51.671250000000001</v>
      </c>
      <c r="BI609" s="42">
        <v>215.4815227</v>
      </c>
      <c r="BJ609" s="42">
        <v>251.38605319999999</v>
      </c>
      <c r="BK609" s="42">
        <v>129.4345975</v>
      </c>
    </row>
    <row r="610" spans="52:63">
      <c r="AZ610" s="42">
        <v>724</v>
      </c>
      <c r="BA610" s="42">
        <v>150.05263160000001</v>
      </c>
      <c r="BB610" s="42">
        <v>65.65625</v>
      </c>
      <c r="BC610" s="42">
        <v>152.87</v>
      </c>
      <c r="BD610" s="42">
        <v>129.7095238</v>
      </c>
      <c r="BE610" s="42">
        <v>6.6580000000000004</v>
      </c>
      <c r="BF610" s="42">
        <v>190.6</v>
      </c>
      <c r="BG610" s="42">
        <v>604.04761900000005</v>
      </c>
      <c r="BH610" s="42">
        <v>51.671250000000001</v>
      </c>
      <c r="BI610" s="42">
        <v>215.4815227</v>
      </c>
      <c r="BJ610" s="42">
        <v>251.38605319999999</v>
      </c>
      <c r="BK610" s="42">
        <v>129.4345975</v>
      </c>
    </row>
    <row r="611" spans="52:63">
      <c r="AZ611" s="42">
        <v>725</v>
      </c>
      <c r="BA611" s="42">
        <v>150.05263160000001</v>
      </c>
      <c r="BB611" s="42">
        <v>65.65625</v>
      </c>
      <c r="BC611" s="42">
        <v>152.87</v>
      </c>
      <c r="BD611" s="42">
        <v>129.7095238</v>
      </c>
      <c r="BE611" s="42">
        <v>6.6580000000000004</v>
      </c>
      <c r="BF611" s="42">
        <v>190.6</v>
      </c>
      <c r="BG611" s="42">
        <v>604.04761900000005</v>
      </c>
      <c r="BH611" s="42">
        <v>51.671250000000001</v>
      </c>
      <c r="BI611" s="42">
        <v>215.4815227</v>
      </c>
      <c r="BJ611" s="42">
        <v>251.38605319999999</v>
      </c>
      <c r="BK611" s="42">
        <v>129.4345975</v>
      </c>
    </row>
    <row r="612" spans="52:63">
      <c r="AZ612" s="42">
        <v>726</v>
      </c>
      <c r="BA612" s="42">
        <v>150.05263160000001</v>
      </c>
      <c r="BB612" s="42">
        <v>65.65625</v>
      </c>
      <c r="BC612" s="42">
        <v>152.87</v>
      </c>
      <c r="BD612" s="42">
        <v>129.7095238</v>
      </c>
      <c r="BE612" s="42">
        <v>6.6580000000000004</v>
      </c>
      <c r="BF612" s="42">
        <v>190.6</v>
      </c>
      <c r="BG612" s="42">
        <v>604.04761900000005</v>
      </c>
      <c r="BH612" s="42">
        <v>51.671250000000001</v>
      </c>
      <c r="BI612" s="42">
        <v>215.4815227</v>
      </c>
      <c r="BJ612" s="42">
        <v>251.38605319999999</v>
      </c>
      <c r="BK612" s="42">
        <v>129.4345975</v>
      </c>
    </row>
    <row r="613" spans="52:63">
      <c r="AZ613" s="42">
        <v>727</v>
      </c>
      <c r="BA613" s="42">
        <v>150.05263160000001</v>
      </c>
      <c r="BB613" s="42">
        <v>65.65625</v>
      </c>
      <c r="BC613" s="42">
        <v>152.87</v>
      </c>
      <c r="BD613" s="42">
        <v>129.7095238</v>
      </c>
      <c r="BE613" s="42">
        <v>6.6580000000000004</v>
      </c>
      <c r="BF613" s="42">
        <v>190.6</v>
      </c>
      <c r="BG613" s="42">
        <v>604.04761900000005</v>
      </c>
      <c r="BH613" s="42">
        <v>51.671250000000001</v>
      </c>
      <c r="BI613" s="42">
        <v>215.4815227</v>
      </c>
      <c r="BJ613" s="42">
        <v>251.38605319999999</v>
      </c>
      <c r="BK613" s="42">
        <v>129.4345975</v>
      </c>
    </row>
    <row r="614" spans="52:63">
      <c r="AZ614" s="42">
        <v>728</v>
      </c>
      <c r="BA614" s="42">
        <v>150.05263160000001</v>
      </c>
      <c r="BB614" s="42">
        <v>65.65625</v>
      </c>
      <c r="BC614" s="42">
        <v>152.87</v>
      </c>
      <c r="BD614" s="42">
        <v>129.7095238</v>
      </c>
      <c r="BE614" s="42">
        <v>6.6580000000000004</v>
      </c>
      <c r="BF614" s="42">
        <v>190.6</v>
      </c>
      <c r="BG614" s="42">
        <v>604.04761900000005</v>
      </c>
      <c r="BH614" s="42">
        <v>51.671250000000001</v>
      </c>
      <c r="BI614" s="42">
        <v>215.4815227</v>
      </c>
      <c r="BJ614" s="42">
        <v>251.38605319999999</v>
      </c>
      <c r="BK614" s="42">
        <v>129.4345975</v>
      </c>
    </row>
    <row r="615" spans="52:63">
      <c r="AZ615" s="42">
        <v>729</v>
      </c>
      <c r="BA615" s="42">
        <v>150.05263160000001</v>
      </c>
      <c r="BB615" s="42">
        <v>65.65625</v>
      </c>
      <c r="BC615" s="42">
        <v>152.87</v>
      </c>
      <c r="BD615" s="42">
        <v>129.7095238</v>
      </c>
      <c r="BE615" s="42">
        <v>6.6580000000000004</v>
      </c>
      <c r="BF615" s="42">
        <v>190.6</v>
      </c>
      <c r="BG615" s="42">
        <v>604.04761900000005</v>
      </c>
      <c r="BH615" s="42">
        <v>51.671250000000001</v>
      </c>
      <c r="BI615" s="42">
        <v>215.4815227</v>
      </c>
      <c r="BJ615" s="42">
        <v>251.38605319999999</v>
      </c>
      <c r="BK615" s="42">
        <v>129.4345975</v>
      </c>
    </row>
    <row r="616" spans="52:63">
      <c r="AZ616" s="42">
        <v>730</v>
      </c>
      <c r="BA616" s="42">
        <v>150.05263160000001</v>
      </c>
      <c r="BB616" s="42">
        <v>65.65625</v>
      </c>
      <c r="BC616" s="42">
        <v>152.87</v>
      </c>
      <c r="BD616" s="42">
        <v>129.7095238</v>
      </c>
      <c r="BE616" s="42">
        <v>6.6580000000000004</v>
      </c>
      <c r="BF616" s="42">
        <v>190.6</v>
      </c>
      <c r="BG616" s="42">
        <v>604.04761900000005</v>
      </c>
      <c r="BH616" s="42">
        <v>51.671250000000001</v>
      </c>
      <c r="BI616" s="42">
        <v>215.4815227</v>
      </c>
      <c r="BJ616" s="42">
        <v>251.38605319999999</v>
      </c>
      <c r="BK616" s="42">
        <v>129.4345975</v>
      </c>
    </row>
    <row r="617" spans="52:63">
      <c r="AZ617" s="42">
        <v>731</v>
      </c>
      <c r="BA617" s="42">
        <v>150.05263160000001</v>
      </c>
      <c r="BB617" s="42">
        <v>65.65625</v>
      </c>
      <c r="BC617" s="42">
        <v>152.87</v>
      </c>
      <c r="BD617" s="42">
        <v>129.7095238</v>
      </c>
      <c r="BE617" s="42">
        <v>6.6580000000000004</v>
      </c>
      <c r="BF617" s="42">
        <v>190.6</v>
      </c>
      <c r="BG617" s="42">
        <v>604.04761900000005</v>
      </c>
      <c r="BH617" s="42">
        <v>51.671250000000001</v>
      </c>
      <c r="BI617" s="42">
        <v>215.4815227</v>
      </c>
      <c r="BJ617" s="42">
        <v>251.38605319999999</v>
      </c>
      <c r="BK617" s="42">
        <v>129.4345975</v>
      </c>
    </row>
    <row r="618" spans="52:63">
      <c r="AZ618" s="42">
        <v>732</v>
      </c>
      <c r="BA618" s="42">
        <v>150.05263160000001</v>
      </c>
      <c r="BB618" s="42">
        <v>65.65625</v>
      </c>
      <c r="BC618" s="42">
        <v>152.87</v>
      </c>
      <c r="BD618" s="42">
        <v>129.7095238</v>
      </c>
      <c r="BE618" s="42">
        <v>6.6580000000000004</v>
      </c>
      <c r="BF618" s="42">
        <v>190.6</v>
      </c>
      <c r="BG618" s="42">
        <v>604.04761900000005</v>
      </c>
      <c r="BH618" s="42">
        <v>51.671250000000001</v>
      </c>
      <c r="BI618" s="42">
        <v>215.4815227</v>
      </c>
      <c r="BJ618" s="42">
        <v>251.38605319999999</v>
      </c>
      <c r="BK618" s="42">
        <v>129.4345975</v>
      </c>
    </row>
    <row r="619" spans="52:63">
      <c r="AZ619" s="42">
        <v>733</v>
      </c>
      <c r="BA619" s="42">
        <v>150.05263160000001</v>
      </c>
      <c r="BB619" s="42">
        <v>65.65625</v>
      </c>
      <c r="BC619" s="42">
        <v>152.87</v>
      </c>
      <c r="BD619" s="42">
        <v>129.7095238</v>
      </c>
      <c r="BE619" s="42">
        <v>6.6580000000000004</v>
      </c>
      <c r="BF619" s="42">
        <v>190.6</v>
      </c>
      <c r="BG619" s="42">
        <v>604.04761900000005</v>
      </c>
      <c r="BH619" s="42">
        <v>51.671250000000001</v>
      </c>
      <c r="BI619" s="42">
        <v>215.4815227</v>
      </c>
      <c r="BJ619" s="42">
        <v>251.38605319999999</v>
      </c>
      <c r="BK619" s="42">
        <v>129.4345975</v>
      </c>
    </row>
    <row r="620" spans="52:63">
      <c r="AZ620" s="42">
        <v>734</v>
      </c>
      <c r="BA620" s="42">
        <v>150.05263160000001</v>
      </c>
      <c r="BB620" s="42">
        <v>65.65625</v>
      </c>
      <c r="BC620" s="42">
        <v>152.87</v>
      </c>
      <c r="BD620" s="42">
        <v>129.7095238</v>
      </c>
      <c r="BE620" s="42">
        <v>6.6580000000000004</v>
      </c>
      <c r="BF620" s="42">
        <v>190.6</v>
      </c>
      <c r="BG620" s="42">
        <v>604.04761900000005</v>
      </c>
      <c r="BH620" s="42">
        <v>51.671250000000001</v>
      </c>
      <c r="BI620" s="42">
        <v>215.4815227</v>
      </c>
      <c r="BJ620" s="42">
        <v>251.38605319999999</v>
      </c>
      <c r="BK620" s="42">
        <v>129.4345975</v>
      </c>
    </row>
    <row r="621" spans="52:63">
      <c r="AZ621" s="42">
        <v>735</v>
      </c>
      <c r="BA621" s="42">
        <v>150.05263160000001</v>
      </c>
      <c r="BB621" s="42">
        <v>65.65625</v>
      </c>
      <c r="BC621" s="42">
        <v>152.87</v>
      </c>
      <c r="BD621" s="42">
        <v>129.7095238</v>
      </c>
      <c r="BE621" s="42">
        <v>6.6580000000000004</v>
      </c>
      <c r="BF621" s="42">
        <v>190.6</v>
      </c>
      <c r="BG621" s="42">
        <v>604.04761900000005</v>
      </c>
      <c r="BH621" s="42">
        <v>51.671250000000001</v>
      </c>
      <c r="BI621" s="42">
        <v>215.4815227</v>
      </c>
      <c r="BJ621" s="42">
        <v>251.38605319999999</v>
      </c>
      <c r="BK621" s="42">
        <v>129.4345975</v>
      </c>
    </row>
    <row r="622" spans="52:63">
      <c r="AZ622" s="42">
        <v>736</v>
      </c>
      <c r="BA622" s="42">
        <v>150.05263160000001</v>
      </c>
      <c r="BB622" s="42">
        <v>65.65625</v>
      </c>
      <c r="BC622" s="42">
        <v>152.87</v>
      </c>
      <c r="BD622" s="42">
        <v>129.7095238</v>
      </c>
      <c r="BE622" s="42">
        <v>6.6580000000000004</v>
      </c>
      <c r="BF622" s="42">
        <v>190.6</v>
      </c>
      <c r="BG622" s="42">
        <v>604.04761900000005</v>
      </c>
      <c r="BH622" s="42">
        <v>51.671250000000001</v>
      </c>
      <c r="BI622" s="42">
        <v>215.4815227</v>
      </c>
      <c r="BJ622" s="42">
        <v>251.38605319999999</v>
      </c>
      <c r="BK622" s="42">
        <v>129.4345975</v>
      </c>
    </row>
    <row r="623" spans="52:63">
      <c r="AZ623" s="42">
        <v>737</v>
      </c>
      <c r="BA623" s="42">
        <v>150.05263160000001</v>
      </c>
      <c r="BB623" s="42">
        <v>65.65625</v>
      </c>
      <c r="BC623" s="42">
        <v>152.87</v>
      </c>
      <c r="BD623" s="42">
        <v>129.7095238</v>
      </c>
      <c r="BE623" s="42">
        <v>6.6580000000000004</v>
      </c>
      <c r="BF623" s="42">
        <v>190.6</v>
      </c>
      <c r="BG623" s="42">
        <v>604.04761900000005</v>
      </c>
      <c r="BH623" s="42">
        <v>51.671250000000001</v>
      </c>
      <c r="BI623" s="42">
        <v>215.4815227</v>
      </c>
      <c r="BJ623" s="42">
        <v>251.38605319999999</v>
      </c>
      <c r="BK623" s="42">
        <v>129.4345975</v>
      </c>
    </row>
    <row r="624" spans="52:63">
      <c r="AZ624" s="42">
        <v>738</v>
      </c>
      <c r="BA624" s="42">
        <v>150.05263160000001</v>
      </c>
      <c r="BB624" s="42">
        <v>65.65625</v>
      </c>
      <c r="BC624" s="42">
        <v>152.87</v>
      </c>
      <c r="BD624" s="42">
        <v>129.7095238</v>
      </c>
      <c r="BE624" s="42">
        <v>6.6580000000000004</v>
      </c>
      <c r="BF624" s="42">
        <v>190.6</v>
      </c>
      <c r="BG624" s="42">
        <v>604.04761900000005</v>
      </c>
      <c r="BH624" s="42">
        <v>51.671250000000001</v>
      </c>
      <c r="BI624" s="42">
        <v>215.4815227</v>
      </c>
      <c r="BJ624" s="42">
        <v>251.38605319999999</v>
      </c>
      <c r="BK624" s="42">
        <v>129.4345975</v>
      </c>
    </row>
    <row r="625" spans="52:63">
      <c r="AZ625" s="42">
        <v>739</v>
      </c>
      <c r="BA625" s="42">
        <v>150.05263160000001</v>
      </c>
      <c r="BB625" s="42">
        <v>65.65625</v>
      </c>
      <c r="BC625" s="42">
        <v>152.87</v>
      </c>
      <c r="BD625" s="42">
        <v>129.7095238</v>
      </c>
      <c r="BE625" s="42">
        <v>6.6580000000000004</v>
      </c>
      <c r="BF625" s="42">
        <v>190.6</v>
      </c>
      <c r="BG625" s="42">
        <v>604.04761900000005</v>
      </c>
      <c r="BH625" s="42">
        <v>51.671250000000001</v>
      </c>
      <c r="BI625" s="42">
        <v>215.4815227</v>
      </c>
      <c r="BJ625" s="42">
        <v>251.38605319999999</v>
      </c>
      <c r="BK625" s="42">
        <v>129.4345975</v>
      </c>
    </row>
    <row r="626" spans="52:63">
      <c r="AZ626" s="42">
        <v>740</v>
      </c>
      <c r="BA626" s="42">
        <v>150.05263160000001</v>
      </c>
      <c r="BB626" s="42">
        <v>65.65625</v>
      </c>
      <c r="BC626" s="42">
        <v>152.87</v>
      </c>
      <c r="BD626" s="42">
        <v>129.7095238</v>
      </c>
      <c r="BE626" s="42">
        <v>6.6580000000000004</v>
      </c>
      <c r="BF626" s="42">
        <v>190.6</v>
      </c>
      <c r="BG626" s="42">
        <v>604.04761900000005</v>
      </c>
      <c r="BH626" s="42">
        <v>51.671250000000001</v>
      </c>
      <c r="BI626" s="42">
        <v>215.4815227</v>
      </c>
      <c r="BJ626" s="42">
        <v>251.38605319999999</v>
      </c>
      <c r="BK626" s="42">
        <v>129.4345975</v>
      </c>
    </row>
    <row r="627" spans="52:63">
      <c r="AZ627" s="42">
        <v>741</v>
      </c>
      <c r="BA627" s="42">
        <v>150.05263160000001</v>
      </c>
      <c r="BB627" s="42">
        <v>65.65625</v>
      </c>
      <c r="BC627" s="42">
        <v>152.87</v>
      </c>
      <c r="BD627" s="42">
        <v>129.7095238</v>
      </c>
      <c r="BE627" s="42">
        <v>6.6580000000000004</v>
      </c>
      <c r="BF627" s="42">
        <v>190.6</v>
      </c>
      <c r="BG627" s="42">
        <v>604.04761900000005</v>
      </c>
      <c r="BH627" s="42">
        <v>51.671250000000001</v>
      </c>
      <c r="BI627" s="42">
        <v>215.4815227</v>
      </c>
      <c r="BJ627" s="42">
        <v>251.38605319999999</v>
      </c>
      <c r="BK627" s="42">
        <v>129.4345975</v>
      </c>
    </row>
    <row r="628" spans="52:63">
      <c r="AZ628" s="42">
        <v>742</v>
      </c>
      <c r="BA628" s="42">
        <v>150.05263160000001</v>
      </c>
      <c r="BB628" s="42">
        <v>65.65625</v>
      </c>
      <c r="BC628" s="42">
        <v>152.87</v>
      </c>
      <c r="BD628" s="42">
        <v>129.7095238</v>
      </c>
      <c r="BE628" s="42">
        <v>6.6580000000000004</v>
      </c>
      <c r="BF628" s="42">
        <v>190.6</v>
      </c>
      <c r="BG628" s="42">
        <v>604.04761900000005</v>
      </c>
      <c r="BH628" s="42">
        <v>51.671250000000001</v>
      </c>
      <c r="BI628" s="42">
        <v>215.4815227</v>
      </c>
      <c r="BJ628" s="42">
        <v>251.38605319999999</v>
      </c>
      <c r="BK628" s="42">
        <v>129.4345975</v>
      </c>
    </row>
    <row r="629" spans="52:63">
      <c r="AZ629" s="42">
        <v>743</v>
      </c>
      <c r="BA629" s="42">
        <v>150.05263160000001</v>
      </c>
      <c r="BB629" s="42">
        <v>65.65625</v>
      </c>
      <c r="BC629" s="42">
        <v>152.87</v>
      </c>
      <c r="BD629" s="42">
        <v>129.7095238</v>
      </c>
      <c r="BE629" s="42">
        <v>6.6580000000000004</v>
      </c>
      <c r="BF629" s="42">
        <v>190.6</v>
      </c>
      <c r="BG629" s="42">
        <v>604.04761900000005</v>
      </c>
      <c r="BH629" s="42">
        <v>51.671250000000001</v>
      </c>
      <c r="BI629" s="42">
        <v>215.4815227</v>
      </c>
      <c r="BJ629" s="42">
        <v>251.38605319999999</v>
      </c>
      <c r="BK629" s="42">
        <v>129.4345975</v>
      </c>
    </row>
    <row r="630" spans="52:63">
      <c r="AZ630" s="42">
        <v>744</v>
      </c>
      <c r="BA630" s="42">
        <v>150.05263160000001</v>
      </c>
      <c r="BB630" s="42">
        <v>65.65625</v>
      </c>
      <c r="BC630" s="42">
        <v>152.87</v>
      </c>
      <c r="BD630" s="42">
        <v>129.7095238</v>
      </c>
      <c r="BE630" s="42">
        <v>6.6580000000000004</v>
      </c>
      <c r="BF630" s="42">
        <v>190.6</v>
      </c>
      <c r="BG630" s="42">
        <v>604.04761900000005</v>
      </c>
      <c r="BH630" s="42">
        <v>51.671250000000001</v>
      </c>
      <c r="BI630" s="42">
        <v>215.4815227</v>
      </c>
      <c r="BJ630" s="42">
        <v>251.38605319999999</v>
      </c>
      <c r="BK630" s="42">
        <v>129.4345975</v>
      </c>
    </row>
    <row r="631" spans="52:63">
      <c r="AZ631" s="42">
        <v>745</v>
      </c>
      <c r="BA631" s="42">
        <v>148.5789474</v>
      </c>
      <c r="BB631" s="42">
        <v>65.025000000000006</v>
      </c>
      <c r="BC631" s="42">
        <v>151.41999999999999</v>
      </c>
      <c r="BD631" s="42">
        <v>128.53809519999999</v>
      </c>
      <c r="BE631" s="42">
        <v>6.4392857140000004</v>
      </c>
      <c r="BF631" s="42">
        <v>188.55</v>
      </c>
      <c r="BG631" s="42">
        <v>600.14285710000001</v>
      </c>
      <c r="BH631" s="42">
        <v>51.083750000000002</v>
      </c>
      <c r="BI631" s="42">
        <v>215.61649550000001</v>
      </c>
      <c r="BJ631" s="42">
        <v>263.15152719999998</v>
      </c>
      <c r="BK631" s="42">
        <v>129.5333359</v>
      </c>
    </row>
    <row r="632" spans="52:63">
      <c r="AZ632" s="42">
        <v>746</v>
      </c>
      <c r="BA632" s="42">
        <v>148.5789474</v>
      </c>
      <c r="BB632" s="42">
        <v>65.025000000000006</v>
      </c>
      <c r="BC632" s="42">
        <v>151.41999999999999</v>
      </c>
      <c r="BD632" s="42">
        <v>128.53809519999999</v>
      </c>
      <c r="BE632" s="42">
        <v>6.4392857140000004</v>
      </c>
      <c r="BF632" s="42">
        <v>188.55</v>
      </c>
      <c r="BG632" s="42">
        <v>600.14285710000001</v>
      </c>
      <c r="BH632" s="42">
        <v>51.083750000000002</v>
      </c>
      <c r="BI632" s="42">
        <v>215.61649550000001</v>
      </c>
      <c r="BJ632" s="42">
        <v>263.15152719999998</v>
      </c>
      <c r="BK632" s="42">
        <v>129.5333359</v>
      </c>
    </row>
    <row r="633" spans="52:63">
      <c r="AZ633" s="42">
        <v>747</v>
      </c>
      <c r="BA633" s="42">
        <v>148.5789474</v>
      </c>
      <c r="BB633" s="42">
        <v>65.025000000000006</v>
      </c>
      <c r="BC633" s="42">
        <v>151.41999999999999</v>
      </c>
      <c r="BD633" s="42">
        <v>128.53809519999999</v>
      </c>
      <c r="BE633" s="42">
        <v>6.4392857140000004</v>
      </c>
      <c r="BF633" s="42">
        <v>188.55</v>
      </c>
      <c r="BG633" s="42">
        <v>600.14285710000001</v>
      </c>
      <c r="BH633" s="42">
        <v>51.083750000000002</v>
      </c>
      <c r="BI633" s="42">
        <v>215.61649550000001</v>
      </c>
      <c r="BJ633" s="42">
        <v>263.15152719999998</v>
      </c>
      <c r="BK633" s="42">
        <v>129.5333359</v>
      </c>
    </row>
    <row r="634" spans="52:63">
      <c r="AZ634" s="42">
        <v>748</v>
      </c>
      <c r="BA634" s="42">
        <v>148.5789474</v>
      </c>
      <c r="BB634" s="42">
        <v>65.025000000000006</v>
      </c>
      <c r="BC634" s="42">
        <v>151.41999999999999</v>
      </c>
      <c r="BD634" s="42">
        <v>128.53809519999999</v>
      </c>
      <c r="BE634" s="42">
        <v>6.4392857140000004</v>
      </c>
      <c r="BF634" s="42">
        <v>188.55</v>
      </c>
      <c r="BG634" s="42">
        <v>600.14285710000001</v>
      </c>
      <c r="BH634" s="42">
        <v>51.083750000000002</v>
      </c>
      <c r="BI634" s="42">
        <v>215.61649550000001</v>
      </c>
      <c r="BJ634" s="42">
        <v>263.15152719999998</v>
      </c>
      <c r="BK634" s="42">
        <v>129.5333359</v>
      </c>
    </row>
    <row r="635" spans="52:63">
      <c r="AZ635" s="42">
        <v>749</v>
      </c>
      <c r="BA635" s="42">
        <v>148.5789474</v>
      </c>
      <c r="BB635" s="42">
        <v>65.025000000000006</v>
      </c>
      <c r="BC635" s="42">
        <v>151.41999999999999</v>
      </c>
      <c r="BD635" s="42">
        <v>128.53809519999999</v>
      </c>
      <c r="BE635" s="42">
        <v>6.4392857140000004</v>
      </c>
      <c r="BF635" s="42">
        <v>188.55</v>
      </c>
      <c r="BG635" s="42">
        <v>600.14285710000001</v>
      </c>
      <c r="BH635" s="42">
        <v>51.083750000000002</v>
      </c>
      <c r="BI635" s="42">
        <v>215.61649550000001</v>
      </c>
      <c r="BJ635" s="42">
        <v>263.15152719999998</v>
      </c>
      <c r="BK635" s="42">
        <v>129.5333359</v>
      </c>
    </row>
    <row r="636" spans="52:63">
      <c r="AZ636" s="42">
        <v>750</v>
      </c>
      <c r="BA636" s="42">
        <v>148.5789474</v>
      </c>
      <c r="BB636" s="42">
        <v>65.025000000000006</v>
      </c>
      <c r="BC636" s="42">
        <v>151.41999999999999</v>
      </c>
      <c r="BD636" s="42">
        <v>128.53809519999999</v>
      </c>
      <c r="BE636" s="42">
        <v>6.4392857140000004</v>
      </c>
      <c r="BF636" s="42">
        <v>188.55</v>
      </c>
      <c r="BG636" s="42">
        <v>600.14285710000001</v>
      </c>
      <c r="BH636" s="42">
        <v>51.083750000000002</v>
      </c>
      <c r="BI636" s="42">
        <v>215.61649550000001</v>
      </c>
      <c r="BJ636" s="42">
        <v>263.15152719999998</v>
      </c>
      <c r="BK636" s="42">
        <v>129.5333359</v>
      </c>
    </row>
    <row r="637" spans="52:63">
      <c r="AZ637" s="42">
        <v>751</v>
      </c>
      <c r="BA637" s="42">
        <v>148.5789474</v>
      </c>
      <c r="BB637" s="42">
        <v>65.025000000000006</v>
      </c>
      <c r="BC637" s="42">
        <v>151.41999999999999</v>
      </c>
      <c r="BD637" s="42">
        <v>128.53809519999999</v>
      </c>
      <c r="BE637" s="42">
        <v>6.4392857140000004</v>
      </c>
      <c r="BF637" s="42">
        <v>188.55</v>
      </c>
      <c r="BG637" s="42">
        <v>600.14285710000001</v>
      </c>
      <c r="BH637" s="42">
        <v>51.083750000000002</v>
      </c>
      <c r="BI637" s="42">
        <v>215.61649550000001</v>
      </c>
      <c r="BJ637" s="42">
        <v>263.15152719999998</v>
      </c>
      <c r="BK637" s="42">
        <v>129.5333359</v>
      </c>
    </row>
    <row r="638" spans="52:63">
      <c r="AZ638" s="42">
        <v>752</v>
      </c>
      <c r="BA638" s="42">
        <v>148.5789474</v>
      </c>
      <c r="BB638" s="42">
        <v>65.025000000000006</v>
      </c>
      <c r="BC638" s="42">
        <v>151.41999999999999</v>
      </c>
      <c r="BD638" s="42">
        <v>128.53809519999999</v>
      </c>
      <c r="BE638" s="42">
        <v>6.4392857140000004</v>
      </c>
      <c r="BF638" s="42">
        <v>188.55</v>
      </c>
      <c r="BG638" s="42">
        <v>600.14285710000001</v>
      </c>
      <c r="BH638" s="42">
        <v>51.083750000000002</v>
      </c>
      <c r="BI638" s="42">
        <v>215.61649550000001</v>
      </c>
      <c r="BJ638" s="42">
        <v>263.15152719999998</v>
      </c>
      <c r="BK638" s="42">
        <v>129.5333359</v>
      </c>
    </row>
    <row r="639" spans="52:63">
      <c r="AZ639" s="42">
        <v>753</v>
      </c>
      <c r="BA639" s="42">
        <v>148.5789474</v>
      </c>
      <c r="BB639" s="42">
        <v>65.025000000000006</v>
      </c>
      <c r="BC639" s="42">
        <v>151.41999999999999</v>
      </c>
      <c r="BD639" s="42">
        <v>128.53809519999999</v>
      </c>
      <c r="BE639" s="42">
        <v>6.4392857140000004</v>
      </c>
      <c r="BF639" s="42">
        <v>188.55</v>
      </c>
      <c r="BG639" s="42">
        <v>600.14285710000001</v>
      </c>
      <c r="BH639" s="42">
        <v>51.083750000000002</v>
      </c>
      <c r="BI639" s="42">
        <v>215.61649550000001</v>
      </c>
      <c r="BJ639" s="42">
        <v>263.15152719999998</v>
      </c>
      <c r="BK639" s="42">
        <v>129.5333359</v>
      </c>
    </row>
    <row r="640" spans="52:63">
      <c r="AZ640" s="42">
        <v>754</v>
      </c>
      <c r="BA640" s="42">
        <v>148.5789474</v>
      </c>
      <c r="BB640" s="42">
        <v>65.025000000000006</v>
      </c>
      <c r="BC640" s="42">
        <v>151.41999999999999</v>
      </c>
      <c r="BD640" s="42">
        <v>128.53809519999999</v>
      </c>
      <c r="BE640" s="42">
        <v>6.4392857140000004</v>
      </c>
      <c r="BF640" s="42">
        <v>188.55</v>
      </c>
      <c r="BG640" s="42">
        <v>600.14285710000001</v>
      </c>
      <c r="BH640" s="42">
        <v>51.083750000000002</v>
      </c>
      <c r="BI640" s="42">
        <v>215.61649550000001</v>
      </c>
      <c r="BJ640" s="42">
        <v>263.15152719999998</v>
      </c>
      <c r="BK640" s="42">
        <v>129.5333359</v>
      </c>
    </row>
    <row r="641" spans="52:63">
      <c r="AZ641" s="42">
        <v>755</v>
      </c>
      <c r="BA641" s="42">
        <v>148.5789474</v>
      </c>
      <c r="BB641" s="42">
        <v>65.025000000000006</v>
      </c>
      <c r="BC641" s="42">
        <v>151.41999999999999</v>
      </c>
      <c r="BD641" s="42">
        <v>128.53809519999999</v>
      </c>
      <c r="BE641" s="42">
        <v>6.4392857140000004</v>
      </c>
      <c r="BF641" s="42">
        <v>188.55</v>
      </c>
      <c r="BG641" s="42">
        <v>600.14285710000001</v>
      </c>
      <c r="BH641" s="42">
        <v>51.083750000000002</v>
      </c>
      <c r="BI641" s="42">
        <v>215.61649550000001</v>
      </c>
      <c r="BJ641" s="42">
        <v>263.15152719999998</v>
      </c>
      <c r="BK641" s="42">
        <v>129.5333359</v>
      </c>
    </row>
    <row r="642" spans="52:63">
      <c r="AZ642" s="42">
        <v>756</v>
      </c>
      <c r="BA642" s="42">
        <v>148.5789474</v>
      </c>
      <c r="BB642" s="42">
        <v>65.025000000000006</v>
      </c>
      <c r="BC642" s="42">
        <v>151.41999999999999</v>
      </c>
      <c r="BD642" s="42">
        <v>128.53809519999999</v>
      </c>
      <c r="BE642" s="42">
        <v>6.4392857140000004</v>
      </c>
      <c r="BF642" s="42">
        <v>188.55</v>
      </c>
      <c r="BG642" s="42">
        <v>600.14285710000001</v>
      </c>
      <c r="BH642" s="42">
        <v>51.083750000000002</v>
      </c>
      <c r="BI642" s="42">
        <v>215.61649550000001</v>
      </c>
      <c r="BJ642" s="42">
        <v>263.15152719999998</v>
      </c>
      <c r="BK642" s="42">
        <v>129.5333359</v>
      </c>
    </row>
    <row r="643" spans="52:63">
      <c r="AZ643" s="42">
        <v>757</v>
      </c>
      <c r="BA643" s="42">
        <v>148.5789474</v>
      </c>
      <c r="BB643" s="42">
        <v>65.025000000000006</v>
      </c>
      <c r="BC643" s="42">
        <v>151.41999999999999</v>
      </c>
      <c r="BD643" s="42">
        <v>128.53809519999999</v>
      </c>
      <c r="BE643" s="42">
        <v>6.4392857140000004</v>
      </c>
      <c r="BF643" s="42">
        <v>188.55</v>
      </c>
      <c r="BG643" s="42">
        <v>600.14285710000001</v>
      </c>
      <c r="BH643" s="42">
        <v>51.083750000000002</v>
      </c>
      <c r="BI643" s="42">
        <v>215.61649550000001</v>
      </c>
      <c r="BJ643" s="42">
        <v>263.15152719999998</v>
      </c>
      <c r="BK643" s="42">
        <v>129.5333359</v>
      </c>
    </row>
    <row r="644" spans="52:63">
      <c r="AZ644" s="42">
        <v>758</v>
      </c>
      <c r="BA644" s="42">
        <v>148.5789474</v>
      </c>
      <c r="BB644" s="42">
        <v>65.025000000000006</v>
      </c>
      <c r="BC644" s="42">
        <v>151.41999999999999</v>
      </c>
      <c r="BD644" s="42">
        <v>128.53809519999999</v>
      </c>
      <c r="BE644" s="42">
        <v>6.4392857140000004</v>
      </c>
      <c r="BF644" s="42">
        <v>188.55</v>
      </c>
      <c r="BG644" s="42">
        <v>600.14285710000001</v>
      </c>
      <c r="BH644" s="42">
        <v>51.083750000000002</v>
      </c>
      <c r="BI644" s="42">
        <v>215.61649550000001</v>
      </c>
      <c r="BJ644" s="42">
        <v>263.15152719999998</v>
      </c>
      <c r="BK644" s="42">
        <v>129.5333359</v>
      </c>
    </row>
    <row r="645" spans="52:63">
      <c r="AZ645" s="42">
        <v>759</v>
      </c>
      <c r="BA645" s="42">
        <v>148.5789474</v>
      </c>
      <c r="BB645" s="42">
        <v>65.025000000000006</v>
      </c>
      <c r="BC645" s="42">
        <v>151.41999999999999</v>
      </c>
      <c r="BD645" s="42">
        <v>128.53809519999999</v>
      </c>
      <c r="BE645" s="42">
        <v>6.4392857140000004</v>
      </c>
      <c r="BF645" s="42">
        <v>188.55</v>
      </c>
      <c r="BG645" s="42">
        <v>600.14285710000001</v>
      </c>
      <c r="BH645" s="42">
        <v>51.083750000000002</v>
      </c>
      <c r="BI645" s="42">
        <v>215.61649550000001</v>
      </c>
      <c r="BJ645" s="42">
        <v>263.15152719999998</v>
      </c>
      <c r="BK645" s="42">
        <v>129.5333359</v>
      </c>
    </row>
    <row r="646" spans="52:63">
      <c r="AZ646" s="42">
        <v>760</v>
      </c>
      <c r="BA646" s="42">
        <v>148.5789474</v>
      </c>
      <c r="BB646" s="42">
        <v>65.025000000000006</v>
      </c>
      <c r="BC646" s="42">
        <v>151.41999999999999</v>
      </c>
      <c r="BD646" s="42">
        <v>128.53809519999999</v>
      </c>
      <c r="BE646" s="42">
        <v>6.4392857140000004</v>
      </c>
      <c r="BF646" s="42">
        <v>188.55</v>
      </c>
      <c r="BG646" s="42">
        <v>600.14285710000001</v>
      </c>
      <c r="BH646" s="42">
        <v>51.083750000000002</v>
      </c>
      <c r="BI646" s="42">
        <v>215.61649550000001</v>
      </c>
      <c r="BJ646" s="42">
        <v>263.15152719999998</v>
      </c>
      <c r="BK646" s="42">
        <v>129.5333359</v>
      </c>
    </row>
    <row r="647" spans="52:63">
      <c r="AZ647" s="42">
        <v>761</v>
      </c>
      <c r="BA647" s="42">
        <v>148.5789474</v>
      </c>
      <c r="BB647" s="42">
        <v>65.025000000000006</v>
      </c>
      <c r="BC647" s="42">
        <v>151.41999999999999</v>
      </c>
      <c r="BD647" s="42">
        <v>128.53809519999999</v>
      </c>
      <c r="BE647" s="42">
        <v>6.4392857140000004</v>
      </c>
      <c r="BF647" s="42">
        <v>188.55</v>
      </c>
      <c r="BG647" s="42">
        <v>600.14285710000001</v>
      </c>
      <c r="BH647" s="42">
        <v>51.083750000000002</v>
      </c>
      <c r="BI647" s="42">
        <v>215.61649550000001</v>
      </c>
      <c r="BJ647" s="42">
        <v>263.15152719999998</v>
      </c>
      <c r="BK647" s="42">
        <v>129.5333359</v>
      </c>
    </row>
    <row r="648" spans="52:63">
      <c r="AZ648" s="42">
        <v>762</v>
      </c>
      <c r="BA648" s="42">
        <v>148.5789474</v>
      </c>
      <c r="BB648" s="42">
        <v>65.025000000000006</v>
      </c>
      <c r="BC648" s="42">
        <v>151.41999999999999</v>
      </c>
      <c r="BD648" s="42">
        <v>128.53809519999999</v>
      </c>
      <c r="BE648" s="42">
        <v>6.4392857140000004</v>
      </c>
      <c r="BF648" s="42">
        <v>188.55</v>
      </c>
      <c r="BG648" s="42">
        <v>600.14285710000001</v>
      </c>
      <c r="BH648" s="42">
        <v>51.083750000000002</v>
      </c>
      <c r="BI648" s="42">
        <v>215.61649550000001</v>
      </c>
      <c r="BJ648" s="42">
        <v>263.15152719999998</v>
      </c>
      <c r="BK648" s="42">
        <v>129.5333359</v>
      </c>
    </row>
    <row r="649" spans="52:63">
      <c r="AZ649" s="42">
        <v>763</v>
      </c>
      <c r="BA649" s="42">
        <v>148.5789474</v>
      </c>
      <c r="BB649" s="42">
        <v>65.025000000000006</v>
      </c>
      <c r="BC649" s="42">
        <v>151.41999999999999</v>
      </c>
      <c r="BD649" s="42">
        <v>128.53809519999999</v>
      </c>
      <c r="BE649" s="42">
        <v>6.4392857140000004</v>
      </c>
      <c r="BF649" s="42">
        <v>188.55</v>
      </c>
      <c r="BG649" s="42">
        <v>600.14285710000001</v>
      </c>
      <c r="BH649" s="42">
        <v>51.083750000000002</v>
      </c>
      <c r="BI649" s="42">
        <v>215.61649550000001</v>
      </c>
      <c r="BJ649" s="42">
        <v>263.15152719999998</v>
      </c>
      <c r="BK649" s="42">
        <v>129.5333359</v>
      </c>
    </row>
    <row r="650" spans="52:63">
      <c r="AZ650" s="42">
        <v>764</v>
      </c>
      <c r="BA650" s="42">
        <v>148.5789474</v>
      </c>
      <c r="BB650" s="42">
        <v>65.025000000000006</v>
      </c>
      <c r="BC650" s="42">
        <v>151.41999999999999</v>
      </c>
      <c r="BD650" s="42">
        <v>128.53809519999999</v>
      </c>
      <c r="BE650" s="42">
        <v>6.4392857140000004</v>
      </c>
      <c r="BF650" s="42">
        <v>188.55</v>
      </c>
      <c r="BG650" s="42">
        <v>600.14285710000001</v>
      </c>
      <c r="BH650" s="42">
        <v>51.083750000000002</v>
      </c>
      <c r="BI650" s="42">
        <v>215.61649550000001</v>
      </c>
      <c r="BJ650" s="42">
        <v>263.15152719999998</v>
      </c>
      <c r="BK650" s="42">
        <v>129.5333359</v>
      </c>
    </row>
    <row r="651" spans="52:63">
      <c r="AZ651" s="42">
        <v>765</v>
      </c>
      <c r="BA651" s="42">
        <v>148.5789474</v>
      </c>
      <c r="BB651" s="42">
        <v>65.025000000000006</v>
      </c>
      <c r="BC651" s="42">
        <v>151.41999999999999</v>
      </c>
      <c r="BD651" s="42">
        <v>128.53809519999999</v>
      </c>
      <c r="BE651" s="42">
        <v>6.4392857140000004</v>
      </c>
      <c r="BF651" s="42">
        <v>188.55</v>
      </c>
      <c r="BG651" s="42">
        <v>600.14285710000001</v>
      </c>
      <c r="BH651" s="42">
        <v>51.083750000000002</v>
      </c>
      <c r="BI651" s="42">
        <v>215.61649550000001</v>
      </c>
      <c r="BJ651" s="42">
        <v>263.15152719999998</v>
      </c>
      <c r="BK651" s="42">
        <v>129.5333359</v>
      </c>
    </row>
    <row r="652" spans="52:63">
      <c r="AZ652" s="42">
        <v>766</v>
      </c>
      <c r="BA652" s="42">
        <v>148.5789474</v>
      </c>
      <c r="BB652" s="42">
        <v>65.025000000000006</v>
      </c>
      <c r="BC652" s="42">
        <v>151.41999999999999</v>
      </c>
      <c r="BD652" s="42">
        <v>128.53809519999999</v>
      </c>
      <c r="BE652" s="42">
        <v>6.4392857140000004</v>
      </c>
      <c r="BF652" s="42">
        <v>188.55</v>
      </c>
      <c r="BG652" s="42">
        <v>600.14285710000001</v>
      </c>
      <c r="BH652" s="42">
        <v>51.083750000000002</v>
      </c>
      <c r="BI652" s="42">
        <v>215.61649550000001</v>
      </c>
      <c r="BJ652" s="42">
        <v>263.15152719999998</v>
      </c>
      <c r="BK652" s="42">
        <v>129.5333359</v>
      </c>
    </row>
    <row r="653" spans="52:63">
      <c r="AZ653" s="42">
        <v>767</v>
      </c>
      <c r="BA653" s="42">
        <v>148.5789474</v>
      </c>
      <c r="BB653" s="42">
        <v>65.025000000000006</v>
      </c>
      <c r="BC653" s="42">
        <v>151.41999999999999</v>
      </c>
      <c r="BD653" s="42">
        <v>128.53809519999999</v>
      </c>
      <c r="BE653" s="42">
        <v>6.4392857140000004</v>
      </c>
      <c r="BF653" s="42">
        <v>188.55</v>
      </c>
      <c r="BG653" s="42">
        <v>600.14285710000001</v>
      </c>
      <c r="BH653" s="42">
        <v>51.083750000000002</v>
      </c>
      <c r="BI653" s="42">
        <v>215.61649550000001</v>
      </c>
      <c r="BJ653" s="42">
        <v>263.15152719999998</v>
      </c>
      <c r="BK653" s="42">
        <v>129.5333359</v>
      </c>
    </row>
    <row r="654" spans="52:63">
      <c r="AZ654" s="42">
        <v>768</v>
      </c>
      <c r="BA654" s="42">
        <v>148.5789474</v>
      </c>
      <c r="BB654" s="42">
        <v>65.025000000000006</v>
      </c>
      <c r="BC654" s="42">
        <v>151.41999999999999</v>
      </c>
      <c r="BD654" s="42">
        <v>128.53809519999999</v>
      </c>
      <c r="BE654" s="42">
        <v>6.4392857140000004</v>
      </c>
      <c r="BF654" s="42">
        <v>188.55</v>
      </c>
      <c r="BG654" s="42">
        <v>600.14285710000001</v>
      </c>
      <c r="BH654" s="42">
        <v>51.083750000000002</v>
      </c>
      <c r="BI654" s="42">
        <v>215.61649550000001</v>
      </c>
      <c r="BJ654" s="42">
        <v>263.15152719999998</v>
      </c>
      <c r="BK654" s="42">
        <v>129.5333359</v>
      </c>
    </row>
    <row r="655" spans="52:63">
      <c r="AZ655" s="42">
        <v>769</v>
      </c>
      <c r="BA655" s="42">
        <v>146.7894737</v>
      </c>
      <c r="BB655" s="42">
        <v>64.349999999999994</v>
      </c>
      <c r="BC655" s="42">
        <v>150.155</v>
      </c>
      <c r="BD655" s="42">
        <v>127.3571429</v>
      </c>
      <c r="BE655" s="42">
        <v>6.3271428570000001</v>
      </c>
      <c r="BF655" s="42">
        <v>186.15</v>
      </c>
      <c r="BG655" s="42">
        <v>595.57142859999999</v>
      </c>
      <c r="BH655" s="42">
        <v>50.476875</v>
      </c>
      <c r="BI655" s="42">
        <v>214.5842217</v>
      </c>
      <c r="BJ655" s="42">
        <v>270.91872610000001</v>
      </c>
      <c r="BK655" s="42">
        <v>130.11412970000001</v>
      </c>
    </row>
    <row r="656" spans="52:63">
      <c r="AZ656" s="42">
        <v>770</v>
      </c>
      <c r="BA656" s="42">
        <v>146.7894737</v>
      </c>
      <c r="BB656" s="42">
        <v>64.349999999999994</v>
      </c>
      <c r="BC656" s="42">
        <v>150.155</v>
      </c>
      <c r="BD656" s="42">
        <v>127.3571429</v>
      </c>
      <c r="BE656" s="42">
        <v>6.3271428570000001</v>
      </c>
      <c r="BF656" s="42">
        <v>186.15</v>
      </c>
      <c r="BG656" s="42">
        <v>595.57142859999999</v>
      </c>
      <c r="BH656" s="42">
        <v>50.476875</v>
      </c>
      <c r="BI656" s="42">
        <v>214.5842217</v>
      </c>
      <c r="BJ656" s="42">
        <v>270.91872610000001</v>
      </c>
      <c r="BK656" s="42">
        <v>130.11412970000001</v>
      </c>
    </row>
    <row r="657" spans="52:63">
      <c r="AZ657" s="42">
        <v>771</v>
      </c>
      <c r="BA657" s="42">
        <v>146.7894737</v>
      </c>
      <c r="BB657" s="42">
        <v>64.349999999999994</v>
      </c>
      <c r="BC657" s="42">
        <v>150.155</v>
      </c>
      <c r="BD657" s="42">
        <v>127.3571429</v>
      </c>
      <c r="BE657" s="42">
        <v>6.3271428570000001</v>
      </c>
      <c r="BF657" s="42">
        <v>186.15</v>
      </c>
      <c r="BG657" s="42">
        <v>595.57142859999999</v>
      </c>
      <c r="BH657" s="42">
        <v>50.476875</v>
      </c>
      <c r="BI657" s="42">
        <v>214.5842217</v>
      </c>
      <c r="BJ657" s="42">
        <v>270.91872610000001</v>
      </c>
      <c r="BK657" s="42">
        <v>130.11412970000001</v>
      </c>
    </row>
    <row r="658" spans="52:63">
      <c r="AZ658" s="42">
        <v>772</v>
      </c>
      <c r="BA658" s="42">
        <v>146.7894737</v>
      </c>
      <c r="BB658" s="42">
        <v>64.349999999999994</v>
      </c>
      <c r="BC658" s="42">
        <v>150.155</v>
      </c>
      <c r="BD658" s="42">
        <v>127.3571429</v>
      </c>
      <c r="BE658" s="42">
        <v>6.3271428570000001</v>
      </c>
      <c r="BF658" s="42">
        <v>186.15</v>
      </c>
      <c r="BG658" s="42">
        <v>595.57142859999999</v>
      </c>
      <c r="BH658" s="42">
        <v>50.476875</v>
      </c>
      <c r="BI658" s="42">
        <v>214.5842217</v>
      </c>
      <c r="BJ658" s="42">
        <v>270.91872610000001</v>
      </c>
      <c r="BK658" s="42">
        <v>130.11412970000001</v>
      </c>
    </row>
    <row r="659" spans="52:63">
      <c r="AZ659" s="42">
        <v>773</v>
      </c>
      <c r="BA659" s="42">
        <v>146.7894737</v>
      </c>
      <c r="BB659" s="42">
        <v>64.349999999999994</v>
      </c>
      <c r="BC659" s="42">
        <v>150.155</v>
      </c>
      <c r="BD659" s="42">
        <v>127.3571429</v>
      </c>
      <c r="BE659" s="42">
        <v>6.3271428570000001</v>
      </c>
      <c r="BF659" s="42">
        <v>186.15</v>
      </c>
      <c r="BG659" s="42">
        <v>595.57142859999999</v>
      </c>
      <c r="BH659" s="42">
        <v>50.476875</v>
      </c>
      <c r="BI659" s="42">
        <v>214.5842217</v>
      </c>
      <c r="BJ659" s="42">
        <v>270.91872610000001</v>
      </c>
      <c r="BK659" s="42">
        <v>130.11412970000001</v>
      </c>
    </row>
    <row r="660" spans="52:63">
      <c r="AZ660" s="42">
        <v>774</v>
      </c>
      <c r="BA660" s="42">
        <v>146.7894737</v>
      </c>
      <c r="BB660" s="42">
        <v>64.349999999999994</v>
      </c>
      <c r="BC660" s="42">
        <v>150.155</v>
      </c>
      <c r="BD660" s="42">
        <v>127.3571429</v>
      </c>
      <c r="BE660" s="42">
        <v>6.3271428570000001</v>
      </c>
      <c r="BF660" s="42">
        <v>186.15</v>
      </c>
      <c r="BG660" s="42">
        <v>595.57142859999999</v>
      </c>
      <c r="BH660" s="42">
        <v>50.476875</v>
      </c>
      <c r="BI660" s="42">
        <v>214.5842217</v>
      </c>
      <c r="BJ660" s="42">
        <v>270.91872610000001</v>
      </c>
      <c r="BK660" s="42">
        <v>130.11412970000001</v>
      </c>
    </row>
    <row r="661" spans="52:63">
      <c r="AZ661" s="42">
        <v>775</v>
      </c>
      <c r="BA661" s="42">
        <v>146.7894737</v>
      </c>
      <c r="BB661" s="42">
        <v>64.349999999999994</v>
      </c>
      <c r="BC661" s="42">
        <v>150.155</v>
      </c>
      <c r="BD661" s="42">
        <v>127.3571429</v>
      </c>
      <c r="BE661" s="42">
        <v>6.3271428570000001</v>
      </c>
      <c r="BF661" s="42">
        <v>186.15</v>
      </c>
      <c r="BG661" s="42">
        <v>595.57142859999999</v>
      </c>
      <c r="BH661" s="42">
        <v>50.476875</v>
      </c>
      <c r="BI661" s="42">
        <v>214.5842217</v>
      </c>
      <c r="BJ661" s="42">
        <v>270.91872610000001</v>
      </c>
      <c r="BK661" s="42">
        <v>130.11412970000001</v>
      </c>
    </row>
    <row r="662" spans="52:63">
      <c r="AZ662" s="42">
        <v>776</v>
      </c>
      <c r="BA662" s="42">
        <v>146.7894737</v>
      </c>
      <c r="BB662" s="42">
        <v>64.349999999999994</v>
      </c>
      <c r="BC662" s="42">
        <v>150.155</v>
      </c>
      <c r="BD662" s="42">
        <v>127.3571429</v>
      </c>
      <c r="BE662" s="42">
        <v>6.3271428570000001</v>
      </c>
      <c r="BF662" s="42">
        <v>186.15</v>
      </c>
      <c r="BG662" s="42">
        <v>595.57142859999999</v>
      </c>
      <c r="BH662" s="42">
        <v>50.476875</v>
      </c>
      <c r="BI662" s="42">
        <v>214.5842217</v>
      </c>
      <c r="BJ662" s="42">
        <v>270.91872610000001</v>
      </c>
      <c r="BK662" s="42">
        <v>130.11412970000001</v>
      </c>
    </row>
    <row r="663" spans="52:63">
      <c r="AZ663" s="42">
        <v>777</v>
      </c>
      <c r="BA663" s="42">
        <v>146.7894737</v>
      </c>
      <c r="BB663" s="42">
        <v>64.349999999999994</v>
      </c>
      <c r="BC663" s="42">
        <v>150.155</v>
      </c>
      <c r="BD663" s="42">
        <v>127.3571429</v>
      </c>
      <c r="BE663" s="42">
        <v>6.3271428570000001</v>
      </c>
      <c r="BF663" s="42">
        <v>186.15</v>
      </c>
      <c r="BG663" s="42">
        <v>595.57142859999999</v>
      </c>
      <c r="BH663" s="42">
        <v>50.476875</v>
      </c>
      <c r="BI663" s="42">
        <v>214.5842217</v>
      </c>
      <c r="BJ663" s="42">
        <v>270.91872610000001</v>
      </c>
      <c r="BK663" s="42">
        <v>130.11412970000001</v>
      </c>
    </row>
    <row r="664" spans="52:63">
      <c r="AZ664" s="42">
        <v>778</v>
      </c>
      <c r="BA664" s="42">
        <v>146.7894737</v>
      </c>
      <c r="BB664" s="42">
        <v>64.349999999999994</v>
      </c>
      <c r="BC664" s="42">
        <v>150.155</v>
      </c>
      <c r="BD664" s="42">
        <v>127.3571429</v>
      </c>
      <c r="BE664" s="42">
        <v>6.3271428570000001</v>
      </c>
      <c r="BF664" s="42">
        <v>186.15</v>
      </c>
      <c r="BG664" s="42">
        <v>595.57142859999999</v>
      </c>
      <c r="BH664" s="42">
        <v>50.476875</v>
      </c>
      <c r="BI664" s="42">
        <v>214.5842217</v>
      </c>
      <c r="BJ664" s="42">
        <v>270.91872610000001</v>
      </c>
      <c r="BK664" s="42">
        <v>130.11412970000001</v>
      </c>
    </row>
    <row r="665" spans="52:63">
      <c r="AZ665" s="42">
        <v>779</v>
      </c>
      <c r="BA665" s="42">
        <v>146.7894737</v>
      </c>
      <c r="BB665" s="42">
        <v>64.349999999999994</v>
      </c>
      <c r="BC665" s="42">
        <v>150.155</v>
      </c>
      <c r="BD665" s="42">
        <v>127.3571429</v>
      </c>
      <c r="BE665" s="42">
        <v>6.3271428570000001</v>
      </c>
      <c r="BF665" s="42">
        <v>186.15</v>
      </c>
      <c r="BG665" s="42">
        <v>595.57142859999999</v>
      </c>
      <c r="BH665" s="42">
        <v>50.476875</v>
      </c>
      <c r="BI665" s="42">
        <v>214.5842217</v>
      </c>
      <c r="BJ665" s="42">
        <v>270.91872610000001</v>
      </c>
      <c r="BK665" s="42">
        <v>130.11412970000001</v>
      </c>
    </row>
    <row r="666" spans="52:63">
      <c r="AZ666" s="42">
        <v>780</v>
      </c>
      <c r="BA666" s="42">
        <v>146.7894737</v>
      </c>
      <c r="BB666" s="42">
        <v>64.349999999999994</v>
      </c>
      <c r="BC666" s="42">
        <v>150.155</v>
      </c>
      <c r="BD666" s="42">
        <v>127.3571429</v>
      </c>
      <c r="BE666" s="42">
        <v>6.3271428570000001</v>
      </c>
      <c r="BF666" s="42">
        <v>186.15</v>
      </c>
      <c r="BG666" s="42">
        <v>595.57142859999999</v>
      </c>
      <c r="BH666" s="42">
        <v>50.476875</v>
      </c>
      <c r="BI666" s="42">
        <v>214.5842217</v>
      </c>
      <c r="BJ666" s="42">
        <v>270.91872610000001</v>
      </c>
      <c r="BK666" s="42">
        <v>130.11412970000001</v>
      </c>
    </row>
    <row r="667" spans="52:63">
      <c r="AZ667" s="42">
        <v>781</v>
      </c>
      <c r="BA667" s="42">
        <v>146.7894737</v>
      </c>
      <c r="BB667" s="42">
        <v>64.349999999999994</v>
      </c>
      <c r="BC667" s="42">
        <v>150.155</v>
      </c>
      <c r="BD667" s="42">
        <v>127.3571429</v>
      </c>
      <c r="BE667" s="42">
        <v>6.3271428570000001</v>
      </c>
      <c r="BF667" s="42">
        <v>186.15</v>
      </c>
      <c r="BG667" s="42">
        <v>595.57142859999999</v>
      </c>
      <c r="BH667" s="42">
        <v>50.476875</v>
      </c>
      <c r="BI667" s="42">
        <v>214.5842217</v>
      </c>
      <c r="BJ667" s="42">
        <v>270.91872610000001</v>
      </c>
      <c r="BK667" s="42">
        <v>130.11412970000001</v>
      </c>
    </row>
    <row r="668" spans="52:63">
      <c r="AZ668" s="42">
        <v>782</v>
      </c>
      <c r="BA668" s="42">
        <v>146.7894737</v>
      </c>
      <c r="BB668" s="42">
        <v>64.349999999999994</v>
      </c>
      <c r="BC668" s="42">
        <v>150.155</v>
      </c>
      <c r="BD668" s="42">
        <v>127.3571429</v>
      </c>
      <c r="BE668" s="42">
        <v>6.3271428570000001</v>
      </c>
      <c r="BF668" s="42">
        <v>186.15</v>
      </c>
      <c r="BG668" s="42">
        <v>595.57142859999999</v>
      </c>
      <c r="BH668" s="42">
        <v>50.476875</v>
      </c>
      <c r="BI668" s="42">
        <v>214.5842217</v>
      </c>
      <c r="BJ668" s="42">
        <v>270.91872610000001</v>
      </c>
      <c r="BK668" s="42">
        <v>130.11412970000001</v>
      </c>
    </row>
    <row r="669" spans="52:63">
      <c r="AZ669" s="42">
        <v>783</v>
      </c>
      <c r="BA669" s="42">
        <v>146.7894737</v>
      </c>
      <c r="BB669" s="42">
        <v>64.349999999999994</v>
      </c>
      <c r="BC669" s="42">
        <v>150.155</v>
      </c>
      <c r="BD669" s="42">
        <v>127.3571429</v>
      </c>
      <c r="BE669" s="42">
        <v>6.3271428570000001</v>
      </c>
      <c r="BF669" s="42">
        <v>186.15</v>
      </c>
      <c r="BG669" s="42">
        <v>595.57142859999999</v>
      </c>
      <c r="BH669" s="42">
        <v>50.476875</v>
      </c>
      <c r="BI669" s="42">
        <v>214.5842217</v>
      </c>
      <c r="BJ669" s="42">
        <v>270.91872610000001</v>
      </c>
      <c r="BK669" s="42">
        <v>130.11412970000001</v>
      </c>
    </row>
    <row r="670" spans="52:63">
      <c r="AZ670" s="42">
        <v>784</v>
      </c>
      <c r="BA670" s="42">
        <v>146.7894737</v>
      </c>
      <c r="BB670" s="42">
        <v>64.349999999999994</v>
      </c>
      <c r="BC670" s="42">
        <v>150.155</v>
      </c>
      <c r="BD670" s="42">
        <v>127.3571429</v>
      </c>
      <c r="BE670" s="42">
        <v>6.3271428570000001</v>
      </c>
      <c r="BF670" s="42">
        <v>186.15</v>
      </c>
      <c r="BG670" s="42">
        <v>595.57142859999999</v>
      </c>
      <c r="BH670" s="42">
        <v>50.476875</v>
      </c>
      <c r="BI670" s="42">
        <v>214.5842217</v>
      </c>
      <c r="BJ670" s="42">
        <v>270.91872610000001</v>
      </c>
      <c r="BK670" s="42">
        <v>130.11412970000001</v>
      </c>
    </row>
    <row r="671" spans="52:63">
      <c r="AZ671" s="42">
        <v>785</v>
      </c>
      <c r="BA671" s="42">
        <v>146.7894737</v>
      </c>
      <c r="BB671" s="42">
        <v>64.349999999999994</v>
      </c>
      <c r="BC671" s="42">
        <v>150.155</v>
      </c>
      <c r="BD671" s="42">
        <v>127.3571429</v>
      </c>
      <c r="BE671" s="42">
        <v>6.3271428570000001</v>
      </c>
      <c r="BF671" s="42">
        <v>186.15</v>
      </c>
      <c r="BG671" s="42">
        <v>595.57142859999999</v>
      </c>
      <c r="BH671" s="42">
        <v>50.476875</v>
      </c>
      <c r="BI671" s="42">
        <v>214.5842217</v>
      </c>
      <c r="BJ671" s="42">
        <v>270.91872610000001</v>
      </c>
      <c r="BK671" s="42">
        <v>130.11412970000001</v>
      </c>
    </row>
    <row r="672" spans="52:63">
      <c r="AZ672" s="42">
        <v>786</v>
      </c>
      <c r="BA672" s="42">
        <v>146.7894737</v>
      </c>
      <c r="BB672" s="42">
        <v>64.349999999999994</v>
      </c>
      <c r="BC672" s="42">
        <v>150.155</v>
      </c>
      <c r="BD672" s="42">
        <v>127.3571429</v>
      </c>
      <c r="BE672" s="42">
        <v>6.3271428570000001</v>
      </c>
      <c r="BF672" s="42">
        <v>186.15</v>
      </c>
      <c r="BG672" s="42">
        <v>595.57142859999999</v>
      </c>
      <c r="BH672" s="42">
        <v>50.476875</v>
      </c>
      <c r="BI672" s="42">
        <v>214.5842217</v>
      </c>
      <c r="BJ672" s="42">
        <v>270.91872610000001</v>
      </c>
      <c r="BK672" s="42">
        <v>130.11412970000001</v>
      </c>
    </row>
    <row r="673" spans="52:63">
      <c r="AZ673" s="42">
        <v>787</v>
      </c>
      <c r="BA673" s="42">
        <v>146.7894737</v>
      </c>
      <c r="BB673" s="42">
        <v>64.349999999999994</v>
      </c>
      <c r="BC673" s="42">
        <v>150.155</v>
      </c>
      <c r="BD673" s="42">
        <v>127.3571429</v>
      </c>
      <c r="BE673" s="42">
        <v>6.3271428570000001</v>
      </c>
      <c r="BF673" s="42">
        <v>186.15</v>
      </c>
      <c r="BG673" s="42">
        <v>595.57142859999999</v>
      </c>
      <c r="BH673" s="42">
        <v>50.476875</v>
      </c>
      <c r="BI673" s="42">
        <v>214.5842217</v>
      </c>
      <c r="BJ673" s="42">
        <v>270.91872610000001</v>
      </c>
      <c r="BK673" s="42">
        <v>130.11412970000001</v>
      </c>
    </row>
    <row r="674" spans="52:63">
      <c r="AZ674" s="42">
        <v>788</v>
      </c>
      <c r="BA674" s="42">
        <v>146.7894737</v>
      </c>
      <c r="BB674" s="42">
        <v>64.349999999999994</v>
      </c>
      <c r="BC674" s="42">
        <v>150.155</v>
      </c>
      <c r="BD674" s="42">
        <v>127.3571429</v>
      </c>
      <c r="BE674" s="42">
        <v>6.3271428570000001</v>
      </c>
      <c r="BF674" s="42">
        <v>186.15</v>
      </c>
      <c r="BG674" s="42">
        <v>595.57142859999999</v>
      </c>
      <c r="BH674" s="42">
        <v>50.476875</v>
      </c>
      <c r="BI674" s="42">
        <v>214.5842217</v>
      </c>
      <c r="BJ674" s="42">
        <v>270.91872610000001</v>
      </c>
      <c r="BK674" s="42">
        <v>130.11412970000001</v>
      </c>
    </row>
    <row r="675" spans="52:63">
      <c r="AZ675" s="42">
        <v>789</v>
      </c>
      <c r="BA675" s="42">
        <v>146.7894737</v>
      </c>
      <c r="BB675" s="42">
        <v>64.349999999999994</v>
      </c>
      <c r="BC675" s="42">
        <v>150.155</v>
      </c>
      <c r="BD675" s="42">
        <v>127.3571429</v>
      </c>
      <c r="BE675" s="42">
        <v>6.3271428570000001</v>
      </c>
      <c r="BF675" s="42">
        <v>186.15</v>
      </c>
      <c r="BG675" s="42">
        <v>595.57142859999999</v>
      </c>
      <c r="BH675" s="42">
        <v>50.476875</v>
      </c>
      <c r="BI675" s="42">
        <v>214.5842217</v>
      </c>
      <c r="BJ675" s="42">
        <v>270.91872610000001</v>
      </c>
      <c r="BK675" s="42">
        <v>130.11412970000001</v>
      </c>
    </row>
    <row r="676" spans="52:63">
      <c r="AZ676" s="42">
        <v>790</v>
      </c>
      <c r="BA676" s="42">
        <v>146.7894737</v>
      </c>
      <c r="BB676" s="42">
        <v>64.349999999999994</v>
      </c>
      <c r="BC676" s="42">
        <v>150.155</v>
      </c>
      <c r="BD676" s="42">
        <v>127.3571429</v>
      </c>
      <c r="BE676" s="42">
        <v>6.3271428570000001</v>
      </c>
      <c r="BF676" s="42">
        <v>186.15</v>
      </c>
      <c r="BG676" s="42">
        <v>595.57142859999999</v>
      </c>
      <c r="BH676" s="42">
        <v>50.476875</v>
      </c>
      <c r="BI676" s="42">
        <v>214.5842217</v>
      </c>
      <c r="BJ676" s="42">
        <v>270.91872610000001</v>
      </c>
      <c r="BK676" s="42">
        <v>130.11412970000001</v>
      </c>
    </row>
    <row r="677" spans="52:63">
      <c r="AZ677" s="42">
        <v>791</v>
      </c>
      <c r="BA677" s="42">
        <v>146.7894737</v>
      </c>
      <c r="BB677" s="42">
        <v>64.349999999999994</v>
      </c>
      <c r="BC677" s="42">
        <v>150.155</v>
      </c>
      <c r="BD677" s="42">
        <v>127.3571429</v>
      </c>
      <c r="BE677" s="42">
        <v>6.3271428570000001</v>
      </c>
      <c r="BF677" s="42">
        <v>186.15</v>
      </c>
      <c r="BG677" s="42">
        <v>595.57142859999999</v>
      </c>
      <c r="BH677" s="42">
        <v>50.476875</v>
      </c>
      <c r="BI677" s="42">
        <v>214.5842217</v>
      </c>
      <c r="BJ677" s="42">
        <v>270.91872610000001</v>
      </c>
      <c r="BK677" s="42">
        <v>130.11412970000001</v>
      </c>
    </row>
    <row r="678" spans="52:63">
      <c r="AZ678" s="42">
        <v>792</v>
      </c>
      <c r="BA678" s="42">
        <v>146.7894737</v>
      </c>
      <c r="BB678" s="42">
        <v>64.349999999999994</v>
      </c>
      <c r="BC678" s="42">
        <v>150.155</v>
      </c>
      <c r="BD678" s="42">
        <v>127.3571429</v>
      </c>
      <c r="BE678" s="42">
        <v>6.3271428570000001</v>
      </c>
      <c r="BF678" s="42">
        <v>186.15</v>
      </c>
      <c r="BG678" s="42">
        <v>595.57142859999999</v>
      </c>
      <c r="BH678" s="42">
        <v>50.476875</v>
      </c>
      <c r="BI678" s="42">
        <v>214.5842217</v>
      </c>
      <c r="BJ678" s="42">
        <v>270.91872610000001</v>
      </c>
      <c r="BK678" s="42">
        <v>130.11412970000001</v>
      </c>
    </row>
    <row r="679" spans="52:63">
      <c r="AZ679" s="42">
        <v>793</v>
      </c>
      <c r="BA679" s="42">
        <v>145.36842110000001</v>
      </c>
      <c r="BB679" s="42">
        <v>63.556249999999999</v>
      </c>
      <c r="BC679" s="42">
        <v>148.95500000000001</v>
      </c>
      <c r="BD679" s="42">
        <v>126.0761905</v>
      </c>
      <c r="BE679" s="42">
        <v>6.1260000000000003</v>
      </c>
      <c r="BF679" s="42">
        <v>184.55</v>
      </c>
      <c r="BG679" s="42">
        <v>590.76190480000002</v>
      </c>
      <c r="BH679" s="42">
        <v>49.896875000000001</v>
      </c>
      <c r="BI679" s="42">
        <v>213.22701799999999</v>
      </c>
      <c r="BJ679" s="42">
        <v>271.59230659999997</v>
      </c>
      <c r="BK679" s="42">
        <v>130.07111950000001</v>
      </c>
    </row>
    <row r="680" spans="52:63">
      <c r="AZ680" s="42">
        <v>794</v>
      </c>
      <c r="BA680" s="42">
        <v>145.36842110000001</v>
      </c>
      <c r="BB680" s="42">
        <v>63.556249999999999</v>
      </c>
      <c r="BC680" s="42">
        <v>148.95500000000001</v>
      </c>
      <c r="BD680" s="42">
        <v>126.0761905</v>
      </c>
      <c r="BE680" s="42">
        <v>6.1260000000000003</v>
      </c>
      <c r="BF680" s="42">
        <v>184.55</v>
      </c>
      <c r="BG680" s="42">
        <v>590.76190480000002</v>
      </c>
      <c r="BH680" s="42">
        <v>49.896875000000001</v>
      </c>
      <c r="BI680" s="42">
        <v>213.22701799999999</v>
      </c>
      <c r="BJ680" s="42">
        <v>271.59230659999997</v>
      </c>
      <c r="BK680" s="42">
        <v>130.07111950000001</v>
      </c>
    </row>
    <row r="681" spans="52:63">
      <c r="AZ681" s="42">
        <v>795</v>
      </c>
      <c r="BA681" s="42">
        <v>145.36842110000001</v>
      </c>
      <c r="BB681" s="42">
        <v>63.556249999999999</v>
      </c>
      <c r="BC681" s="42">
        <v>148.95500000000001</v>
      </c>
      <c r="BD681" s="42">
        <v>126.0761905</v>
      </c>
      <c r="BE681" s="42">
        <v>6.1260000000000003</v>
      </c>
      <c r="BF681" s="42">
        <v>184.55</v>
      </c>
      <c r="BG681" s="42">
        <v>590.76190480000002</v>
      </c>
      <c r="BH681" s="42">
        <v>49.896875000000001</v>
      </c>
      <c r="BI681" s="42">
        <v>213.22701799999999</v>
      </c>
      <c r="BJ681" s="42">
        <v>271.59230659999997</v>
      </c>
      <c r="BK681" s="42">
        <v>130.07111950000001</v>
      </c>
    </row>
    <row r="682" spans="52:63">
      <c r="AZ682" s="42">
        <v>796</v>
      </c>
      <c r="BA682" s="42">
        <v>145.36842110000001</v>
      </c>
      <c r="BB682" s="42">
        <v>63.556249999999999</v>
      </c>
      <c r="BC682" s="42">
        <v>148.95500000000001</v>
      </c>
      <c r="BD682" s="42">
        <v>126.0761905</v>
      </c>
      <c r="BE682" s="42">
        <v>6.1260000000000003</v>
      </c>
      <c r="BF682" s="42">
        <v>184.55</v>
      </c>
      <c r="BG682" s="42">
        <v>590.76190480000002</v>
      </c>
      <c r="BH682" s="42">
        <v>49.896875000000001</v>
      </c>
      <c r="BI682" s="42">
        <v>213.22701799999999</v>
      </c>
      <c r="BJ682" s="42">
        <v>271.59230659999997</v>
      </c>
      <c r="BK682" s="42">
        <v>130.07111950000001</v>
      </c>
    </row>
    <row r="683" spans="52:63">
      <c r="AZ683" s="42">
        <v>797</v>
      </c>
      <c r="BA683" s="42">
        <v>145.36842110000001</v>
      </c>
      <c r="BB683" s="42">
        <v>63.556249999999999</v>
      </c>
      <c r="BC683" s="42">
        <v>148.95500000000001</v>
      </c>
      <c r="BD683" s="42">
        <v>126.0761905</v>
      </c>
      <c r="BE683" s="42">
        <v>6.1260000000000003</v>
      </c>
      <c r="BF683" s="42">
        <v>184.55</v>
      </c>
      <c r="BG683" s="42">
        <v>590.76190480000002</v>
      </c>
      <c r="BH683" s="42">
        <v>49.896875000000001</v>
      </c>
      <c r="BI683" s="42">
        <v>213.22701799999999</v>
      </c>
      <c r="BJ683" s="42">
        <v>271.59230659999997</v>
      </c>
      <c r="BK683" s="42">
        <v>130.07111950000001</v>
      </c>
    </row>
    <row r="684" spans="52:63">
      <c r="AZ684" s="42">
        <v>798</v>
      </c>
      <c r="BA684" s="42">
        <v>145.36842110000001</v>
      </c>
      <c r="BB684" s="42">
        <v>63.556249999999999</v>
      </c>
      <c r="BC684" s="42">
        <v>148.95500000000001</v>
      </c>
      <c r="BD684" s="42">
        <v>126.0761905</v>
      </c>
      <c r="BE684" s="42">
        <v>6.1260000000000003</v>
      </c>
      <c r="BF684" s="42">
        <v>184.55</v>
      </c>
      <c r="BG684" s="42">
        <v>590.76190480000002</v>
      </c>
      <c r="BH684" s="42">
        <v>49.896875000000001</v>
      </c>
      <c r="BI684" s="42">
        <v>213.22701799999999</v>
      </c>
      <c r="BJ684" s="42">
        <v>271.59230659999997</v>
      </c>
      <c r="BK684" s="42">
        <v>130.07111950000001</v>
      </c>
    </row>
    <row r="685" spans="52:63">
      <c r="AZ685" s="42">
        <v>799</v>
      </c>
      <c r="BA685" s="42">
        <v>145.36842110000001</v>
      </c>
      <c r="BB685" s="42">
        <v>63.556249999999999</v>
      </c>
      <c r="BC685" s="42">
        <v>148.95500000000001</v>
      </c>
      <c r="BD685" s="42">
        <v>126.0761905</v>
      </c>
      <c r="BE685" s="42">
        <v>6.1260000000000003</v>
      </c>
      <c r="BF685" s="42">
        <v>184.55</v>
      </c>
      <c r="BG685" s="42">
        <v>590.76190480000002</v>
      </c>
      <c r="BH685" s="42">
        <v>49.896875000000001</v>
      </c>
      <c r="BI685" s="42">
        <v>213.22701799999999</v>
      </c>
      <c r="BJ685" s="42">
        <v>271.59230659999997</v>
      </c>
      <c r="BK685" s="42">
        <v>130.07111950000001</v>
      </c>
    </row>
    <row r="686" spans="52:63">
      <c r="AZ686" s="42">
        <v>800</v>
      </c>
      <c r="BA686" s="42">
        <v>145.36842110000001</v>
      </c>
      <c r="BB686" s="42">
        <v>63.556249999999999</v>
      </c>
      <c r="BC686" s="42">
        <v>148.95500000000001</v>
      </c>
      <c r="BD686" s="42">
        <v>126.0761905</v>
      </c>
      <c r="BE686" s="42">
        <v>6.1260000000000003</v>
      </c>
      <c r="BF686" s="42">
        <v>184.55</v>
      </c>
      <c r="BG686" s="42">
        <v>590.76190480000002</v>
      </c>
      <c r="BH686" s="42">
        <v>49.896875000000001</v>
      </c>
      <c r="BI686" s="42">
        <v>213.22701799999999</v>
      </c>
      <c r="BJ686" s="42">
        <v>271.59230659999997</v>
      </c>
      <c r="BK686" s="42">
        <v>130.07111950000001</v>
      </c>
    </row>
    <row r="687" spans="52:63">
      <c r="AZ687" s="42">
        <v>801</v>
      </c>
      <c r="BA687" s="42">
        <v>145.36842110000001</v>
      </c>
      <c r="BB687" s="42">
        <v>63.556249999999999</v>
      </c>
      <c r="BC687" s="42">
        <v>148.95500000000001</v>
      </c>
      <c r="BD687" s="42">
        <v>126.0761905</v>
      </c>
      <c r="BE687" s="42">
        <v>6.1260000000000003</v>
      </c>
      <c r="BF687" s="42">
        <v>184.55</v>
      </c>
      <c r="BG687" s="42">
        <v>590.76190480000002</v>
      </c>
      <c r="BH687" s="42">
        <v>49.896875000000001</v>
      </c>
      <c r="BI687" s="42">
        <v>213.22701799999999</v>
      </c>
      <c r="BJ687" s="42">
        <v>271.59230659999997</v>
      </c>
      <c r="BK687" s="42">
        <v>130.07111950000001</v>
      </c>
    </row>
    <row r="688" spans="52:63">
      <c r="AZ688" s="42">
        <v>802</v>
      </c>
      <c r="BA688" s="42">
        <v>145.36842110000001</v>
      </c>
      <c r="BB688" s="42">
        <v>63.556249999999999</v>
      </c>
      <c r="BC688" s="42">
        <v>148.95500000000001</v>
      </c>
      <c r="BD688" s="42">
        <v>126.0761905</v>
      </c>
      <c r="BE688" s="42">
        <v>6.1260000000000003</v>
      </c>
      <c r="BF688" s="42">
        <v>184.55</v>
      </c>
      <c r="BG688" s="42">
        <v>590.76190480000002</v>
      </c>
      <c r="BH688" s="42">
        <v>49.896875000000001</v>
      </c>
      <c r="BI688" s="42">
        <v>213.22701799999999</v>
      </c>
      <c r="BJ688" s="42">
        <v>271.59230659999997</v>
      </c>
      <c r="BK688" s="42">
        <v>130.07111950000001</v>
      </c>
    </row>
    <row r="689" spans="52:63">
      <c r="AZ689" s="42">
        <v>803</v>
      </c>
      <c r="BA689" s="42">
        <v>145.36842110000001</v>
      </c>
      <c r="BB689" s="42">
        <v>63.556249999999999</v>
      </c>
      <c r="BC689" s="42">
        <v>148.95500000000001</v>
      </c>
      <c r="BD689" s="42">
        <v>126.0761905</v>
      </c>
      <c r="BE689" s="42">
        <v>6.1260000000000003</v>
      </c>
      <c r="BF689" s="42">
        <v>184.55</v>
      </c>
      <c r="BG689" s="42">
        <v>590.76190480000002</v>
      </c>
      <c r="BH689" s="42">
        <v>49.896875000000001</v>
      </c>
      <c r="BI689" s="42">
        <v>213.22701799999999</v>
      </c>
      <c r="BJ689" s="42">
        <v>271.59230659999997</v>
      </c>
      <c r="BK689" s="42">
        <v>130.07111950000001</v>
      </c>
    </row>
    <row r="690" spans="52:63">
      <c r="AZ690" s="42">
        <v>804</v>
      </c>
      <c r="BA690" s="42">
        <v>145.36842110000001</v>
      </c>
      <c r="BB690" s="42">
        <v>63.556249999999999</v>
      </c>
      <c r="BC690" s="42">
        <v>148.95500000000001</v>
      </c>
      <c r="BD690" s="42">
        <v>126.0761905</v>
      </c>
      <c r="BE690" s="42">
        <v>6.1260000000000003</v>
      </c>
      <c r="BF690" s="42">
        <v>184.55</v>
      </c>
      <c r="BG690" s="42">
        <v>590.76190480000002</v>
      </c>
      <c r="BH690" s="42">
        <v>49.896875000000001</v>
      </c>
      <c r="BI690" s="42">
        <v>213.22701799999999</v>
      </c>
      <c r="BJ690" s="42">
        <v>271.59230659999997</v>
      </c>
      <c r="BK690" s="42">
        <v>130.07111950000001</v>
      </c>
    </row>
    <row r="691" spans="52:63">
      <c r="AZ691" s="42">
        <v>805</v>
      </c>
      <c r="BA691" s="42">
        <v>145.36842110000001</v>
      </c>
      <c r="BB691" s="42">
        <v>63.556249999999999</v>
      </c>
      <c r="BC691" s="42">
        <v>148.95500000000001</v>
      </c>
      <c r="BD691" s="42">
        <v>126.0761905</v>
      </c>
      <c r="BE691" s="42">
        <v>6.1260000000000003</v>
      </c>
      <c r="BF691" s="42">
        <v>184.55</v>
      </c>
      <c r="BG691" s="42">
        <v>590.76190480000002</v>
      </c>
      <c r="BH691" s="42">
        <v>49.896875000000001</v>
      </c>
      <c r="BI691" s="42">
        <v>213.22701799999999</v>
      </c>
      <c r="BJ691" s="42">
        <v>271.59230659999997</v>
      </c>
      <c r="BK691" s="42">
        <v>130.07111950000001</v>
      </c>
    </row>
    <row r="692" spans="52:63">
      <c r="AZ692" s="42">
        <v>806</v>
      </c>
      <c r="BA692" s="42">
        <v>145.36842110000001</v>
      </c>
      <c r="BB692" s="42">
        <v>63.556249999999999</v>
      </c>
      <c r="BC692" s="42">
        <v>148.95500000000001</v>
      </c>
      <c r="BD692" s="42">
        <v>126.0761905</v>
      </c>
      <c r="BE692" s="42">
        <v>6.1260000000000003</v>
      </c>
      <c r="BF692" s="42">
        <v>184.55</v>
      </c>
      <c r="BG692" s="42">
        <v>590.76190480000002</v>
      </c>
      <c r="BH692" s="42">
        <v>49.896875000000001</v>
      </c>
      <c r="BI692" s="42">
        <v>213.22701799999999</v>
      </c>
      <c r="BJ692" s="42">
        <v>271.59230659999997</v>
      </c>
      <c r="BK692" s="42">
        <v>130.07111950000001</v>
      </c>
    </row>
    <row r="693" spans="52:63">
      <c r="AZ693" s="42">
        <v>807</v>
      </c>
      <c r="BA693" s="42">
        <v>145.36842110000001</v>
      </c>
      <c r="BB693" s="42">
        <v>63.556249999999999</v>
      </c>
      <c r="BC693" s="42">
        <v>148.95500000000001</v>
      </c>
      <c r="BD693" s="42">
        <v>126.0761905</v>
      </c>
      <c r="BE693" s="42">
        <v>6.1260000000000003</v>
      </c>
      <c r="BF693" s="42">
        <v>184.55</v>
      </c>
      <c r="BG693" s="42">
        <v>590.76190480000002</v>
      </c>
      <c r="BH693" s="42">
        <v>49.896875000000001</v>
      </c>
      <c r="BI693" s="42">
        <v>213.22701799999999</v>
      </c>
      <c r="BJ693" s="42">
        <v>271.59230659999997</v>
      </c>
      <c r="BK693" s="42">
        <v>130.07111950000001</v>
      </c>
    </row>
    <row r="694" spans="52:63">
      <c r="AZ694" s="42">
        <v>808</v>
      </c>
      <c r="BA694" s="42">
        <v>145.36842110000001</v>
      </c>
      <c r="BB694" s="42">
        <v>63.556249999999999</v>
      </c>
      <c r="BC694" s="42">
        <v>148.95500000000001</v>
      </c>
      <c r="BD694" s="42">
        <v>126.0761905</v>
      </c>
      <c r="BE694" s="42">
        <v>6.1260000000000003</v>
      </c>
      <c r="BF694" s="42">
        <v>184.55</v>
      </c>
      <c r="BG694" s="42">
        <v>590.76190480000002</v>
      </c>
      <c r="BH694" s="42">
        <v>49.896875000000001</v>
      </c>
      <c r="BI694" s="42">
        <v>213.22701799999999</v>
      </c>
      <c r="BJ694" s="42">
        <v>271.59230659999997</v>
      </c>
      <c r="BK694" s="42">
        <v>130.07111950000001</v>
      </c>
    </row>
    <row r="695" spans="52:63">
      <c r="AZ695" s="42">
        <v>809</v>
      </c>
      <c r="BA695" s="42">
        <v>145.36842110000001</v>
      </c>
      <c r="BB695" s="42">
        <v>63.556249999999999</v>
      </c>
      <c r="BC695" s="42">
        <v>148.95500000000001</v>
      </c>
      <c r="BD695" s="42">
        <v>126.0761905</v>
      </c>
      <c r="BE695" s="42">
        <v>6.1260000000000003</v>
      </c>
      <c r="BF695" s="42">
        <v>184.55</v>
      </c>
      <c r="BG695" s="42">
        <v>590.76190480000002</v>
      </c>
      <c r="BH695" s="42">
        <v>49.896875000000001</v>
      </c>
      <c r="BI695" s="42">
        <v>213.22701799999999</v>
      </c>
      <c r="BJ695" s="42">
        <v>271.59230659999997</v>
      </c>
      <c r="BK695" s="42">
        <v>130.07111950000001</v>
      </c>
    </row>
    <row r="696" spans="52:63">
      <c r="AZ696" s="42">
        <v>810</v>
      </c>
      <c r="BA696" s="42">
        <v>145.36842110000001</v>
      </c>
      <c r="BB696" s="42">
        <v>63.556249999999999</v>
      </c>
      <c r="BC696" s="42">
        <v>148.95500000000001</v>
      </c>
      <c r="BD696" s="42">
        <v>126.0761905</v>
      </c>
      <c r="BE696" s="42">
        <v>6.1260000000000003</v>
      </c>
      <c r="BF696" s="42">
        <v>184.55</v>
      </c>
      <c r="BG696" s="42">
        <v>590.76190480000002</v>
      </c>
      <c r="BH696" s="42">
        <v>49.896875000000001</v>
      </c>
      <c r="BI696" s="42">
        <v>213.22701799999999</v>
      </c>
      <c r="BJ696" s="42">
        <v>271.59230659999997</v>
      </c>
      <c r="BK696" s="42">
        <v>130.07111950000001</v>
      </c>
    </row>
    <row r="697" spans="52:63">
      <c r="AZ697" s="42">
        <v>811</v>
      </c>
      <c r="BA697" s="42">
        <v>145.36842110000001</v>
      </c>
      <c r="BB697" s="42">
        <v>63.556249999999999</v>
      </c>
      <c r="BC697" s="42">
        <v>148.95500000000001</v>
      </c>
      <c r="BD697" s="42">
        <v>126.0761905</v>
      </c>
      <c r="BE697" s="42">
        <v>6.1260000000000003</v>
      </c>
      <c r="BF697" s="42">
        <v>184.55</v>
      </c>
      <c r="BG697" s="42">
        <v>590.76190480000002</v>
      </c>
      <c r="BH697" s="42">
        <v>49.896875000000001</v>
      </c>
      <c r="BI697" s="42">
        <v>213.22701799999999</v>
      </c>
      <c r="BJ697" s="42">
        <v>271.59230659999997</v>
      </c>
      <c r="BK697" s="42">
        <v>130.07111950000001</v>
      </c>
    </row>
    <row r="698" spans="52:63">
      <c r="AZ698" s="42">
        <v>812</v>
      </c>
      <c r="BA698" s="42">
        <v>145.36842110000001</v>
      </c>
      <c r="BB698" s="42">
        <v>63.556249999999999</v>
      </c>
      <c r="BC698" s="42">
        <v>148.95500000000001</v>
      </c>
      <c r="BD698" s="42">
        <v>126.0761905</v>
      </c>
      <c r="BE698" s="42">
        <v>6.1260000000000003</v>
      </c>
      <c r="BF698" s="42">
        <v>184.55</v>
      </c>
      <c r="BG698" s="42">
        <v>590.76190480000002</v>
      </c>
      <c r="BH698" s="42">
        <v>49.896875000000001</v>
      </c>
      <c r="BI698" s="42">
        <v>213.22701799999999</v>
      </c>
      <c r="BJ698" s="42">
        <v>271.59230659999997</v>
      </c>
      <c r="BK698" s="42">
        <v>130.07111950000001</v>
      </c>
    </row>
    <row r="699" spans="52:63">
      <c r="AZ699" s="42">
        <v>813</v>
      </c>
      <c r="BA699" s="42">
        <v>145.36842110000001</v>
      </c>
      <c r="BB699" s="42">
        <v>63.556249999999999</v>
      </c>
      <c r="BC699" s="42">
        <v>148.95500000000001</v>
      </c>
      <c r="BD699" s="42">
        <v>126.0761905</v>
      </c>
      <c r="BE699" s="42">
        <v>6.1260000000000003</v>
      </c>
      <c r="BF699" s="42">
        <v>184.55</v>
      </c>
      <c r="BG699" s="42">
        <v>590.76190480000002</v>
      </c>
      <c r="BH699" s="42">
        <v>49.896875000000001</v>
      </c>
      <c r="BI699" s="42">
        <v>213.22701799999999</v>
      </c>
      <c r="BJ699" s="42">
        <v>271.59230659999997</v>
      </c>
      <c r="BK699" s="42">
        <v>130.07111950000001</v>
      </c>
    </row>
    <row r="700" spans="52:63">
      <c r="AZ700" s="42">
        <v>814</v>
      </c>
      <c r="BA700" s="42">
        <v>145.36842110000001</v>
      </c>
      <c r="BB700" s="42">
        <v>63.556249999999999</v>
      </c>
      <c r="BC700" s="42">
        <v>148.95500000000001</v>
      </c>
      <c r="BD700" s="42">
        <v>126.0761905</v>
      </c>
      <c r="BE700" s="42">
        <v>6.1260000000000003</v>
      </c>
      <c r="BF700" s="42">
        <v>184.55</v>
      </c>
      <c r="BG700" s="42">
        <v>590.76190480000002</v>
      </c>
      <c r="BH700" s="42">
        <v>49.896875000000001</v>
      </c>
      <c r="BI700" s="42">
        <v>213.22701799999999</v>
      </c>
      <c r="BJ700" s="42">
        <v>271.59230659999997</v>
      </c>
      <c r="BK700" s="42">
        <v>130.07111950000001</v>
      </c>
    </row>
    <row r="701" spans="52:63">
      <c r="AZ701" s="42">
        <v>815</v>
      </c>
      <c r="BA701" s="42">
        <v>145.36842110000001</v>
      </c>
      <c r="BB701" s="42">
        <v>63.556249999999999</v>
      </c>
      <c r="BC701" s="42">
        <v>148.95500000000001</v>
      </c>
      <c r="BD701" s="42">
        <v>126.0761905</v>
      </c>
      <c r="BE701" s="42">
        <v>6.1260000000000003</v>
      </c>
      <c r="BF701" s="42">
        <v>184.55</v>
      </c>
      <c r="BG701" s="42">
        <v>590.76190480000002</v>
      </c>
      <c r="BH701" s="42">
        <v>49.896875000000001</v>
      </c>
      <c r="BI701" s="42">
        <v>213.22701799999999</v>
      </c>
      <c r="BJ701" s="42">
        <v>271.59230659999997</v>
      </c>
      <c r="BK701" s="42">
        <v>130.07111950000001</v>
      </c>
    </row>
    <row r="702" spans="52:63">
      <c r="AZ702" s="42">
        <v>816</v>
      </c>
      <c r="BA702" s="42">
        <v>145.36842110000001</v>
      </c>
      <c r="BB702" s="42">
        <v>63.556249999999999</v>
      </c>
      <c r="BC702" s="42">
        <v>148.95500000000001</v>
      </c>
      <c r="BD702" s="42">
        <v>126.0761905</v>
      </c>
      <c r="BE702" s="42">
        <v>6.1260000000000003</v>
      </c>
      <c r="BF702" s="42">
        <v>184.55</v>
      </c>
      <c r="BG702" s="42">
        <v>590.76190480000002</v>
      </c>
      <c r="BH702" s="42">
        <v>49.896875000000001</v>
      </c>
      <c r="BI702" s="42">
        <v>213.22701799999999</v>
      </c>
      <c r="BJ702" s="42">
        <v>271.59230659999997</v>
      </c>
      <c r="BK702" s="42">
        <v>130.07111950000001</v>
      </c>
    </row>
    <row r="703" spans="52:63">
      <c r="AZ703" s="42">
        <v>817</v>
      </c>
      <c r="BA703" s="42">
        <v>143.84210529999999</v>
      </c>
      <c r="BB703" s="42">
        <v>62.96875</v>
      </c>
      <c r="BC703" s="42">
        <v>147.74</v>
      </c>
      <c r="BD703" s="42">
        <v>124.8</v>
      </c>
      <c r="BE703" s="42">
        <v>6.1357142859999998</v>
      </c>
      <c r="BF703" s="42">
        <v>182.4</v>
      </c>
      <c r="BG703" s="42">
        <v>585.85714289999999</v>
      </c>
      <c r="BH703" s="42">
        <v>49.324375000000003</v>
      </c>
      <c r="BI703" s="42">
        <v>213.75869259999999</v>
      </c>
      <c r="BJ703" s="42">
        <v>285.76879819999999</v>
      </c>
      <c r="BK703" s="42">
        <v>130.41515559999999</v>
      </c>
    </row>
    <row r="704" spans="52:63">
      <c r="AZ704" s="42">
        <v>818</v>
      </c>
      <c r="BA704" s="42">
        <v>143.84210529999999</v>
      </c>
      <c r="BB704" s="42">
        <v>62.96875</v>
      </c>
      <c r="BC704" s="42">
        <v>147.74</v>
      </c>
      <c r="BD704" s="42">
        <v>124.8</v>
      </c>
      <c r="BE704" s="42">
        <v>6.1357142859999998</v>
      </c>
      <c r="BF704" s="42">
        <v>182.4</v>
      </c>
      <c r="BG704" s="42">
        <v>585.85714289999999</v>
      </c>
      <c r="BH704" s="42">
        <v>49.324375000000003</v>
      </c>
      <c r="BI704" s="42">
        <v>213.75869259999999</v>
      </c>
      <c r="BJ704" s="42">
        <v>285.76879819999999</v>
      </c>
      <c r="BK704" s="42">
        <v>130.41515559999999</v>
      </c>
    </row>
    <row r="705" spans="52:63">
      <c r="AZ705" s="42">
        <v>819</v>
      </c>
      <c r="BA705" s="42">
        <v>143.84210529999999</v>
      </c>
      <c r="BB705" s="42">
        <v>62.96875</v>
      </c>
      <c r="BC705" s="42">
        <v>147.74</v>
      </c>
      <c r="BD705" s="42">
        <v>124.8</v>
      </c>
      <c r="BE705" s="42">
        <v>6.1357142859999998</v>
      </c>
      <c r="BF705" s="42">
        <v>182.4</v>
      </c>
      <c r="BG705" s="42">
        <v>585.85714289999999</v>
      </c>
      <c r="BH705" s="42">
        <v>49.324375000000003</v>
      </c>
      <c r="BI705" s="42">
        <v>213.75869259999999</v>
      </c>
      <c r="BJ705" s="42">
        <v>285.76879819999999</v>
      </c>
      <c r="BK705" s="42">
        <v>130.41515559999999</v>
      </c>
    </row>
    <row r="706" spans="52:63">
      <c r="AZ706" s="42">
        <v>820</v>
      </c>
      <c r="BA706" s="42">
        <v>143.84210529999999</v>
      </c>
      <c r="BB706" s="42">
        <v>62.96875</v>
      </c>
      <c r="BC706" s="42">
        <v>147.74</v>
      </c>
      <c r="BD706" s="42">
        <v>124.8</v>
      </c>
      <c r="BE706" s="42">
        <v>6.1357142859999998</v>
      </c>
      <c r="BF706" s="42">
        <v>182.4</v>
      </c>
      <c r="BG706" s="42">
        <v>585.85714289999999</v>
      </c>
      <c r="BH706" s="42">
        <v>49.324375000000003</v>
      </c>
      <c r="BI706" s="42">
        <v>213.75869259999999</v>
      </c>
      <c r="BJ706" s="42">
        <v>285.76879819999999</v>
      </c>
      <c r="BK706" s="42">
        <v>130.41515559999999</v>
      </c>
    </row>
    <row r="707" spans="52:63">
      <c r="AZ707" s="42">
        <v>821</v>
      </c>
      <c r="BA707" s="42">
        <v>143.84210529999999</v>
      </c>
      <c r="BB707" s="42">
        <v>62.96875</v>
      </c>
      <c r="BC707" s="42">
        <v>147.74</v>
      </c>
      <c r="BD707" s="42">
        <v>124.8</v>
      </c>
      <c r="BE707" s="42">
        <v>6.1357142859999998</v>
      </c>
      <c r="BF707" s="42">
        <v>182.4</v>
      </c>
      <c r="BG707" s="42">
        <v>585.85714289999999</v>
      </c>
      <c r="BH707" s="42">
        <v>49.324375000000003</v>
      </c>
      <c r="BI707" s="42">
        <v>213.75869259999999</v>
      </c>
      <c r="BJ707" s="42">
        <v>285.76879819999999</v>
      </c>
      <c r="BK707" s="42">
        <v>130.41515559999999</v>
      </c>
    </row>
    <row r="708" spans="52:63">
      <c r="AZ708" s="42">
        <v>822</v>
      </c>
      <c r="BA708" s="42">
        <v>143.84210529999999</v>
      </c>
      <c r="BB708" s="42">
        <v>62.96875</v>
      </c>
      <c r="BC708" s="42">
        <v>147.74</v>
      </c>
      <c r="BD708" s="42">
        <v>124.8</v>
      </c>
      <c r="BE708" s="42">
        <v>6.1357142859999998</v>
      </c>
      <c r="BF708" s="42">
        <v>182.4</v>
      </c>
      <c r="BG708" s="42">
        <v>585.85714289999999</v>
      </c>
      <c r="BH708" s="42">
        <v>49.324375000000003</v>
      </c>
      <c r="BI708" s="42">
        <v>213.75869259999999</v>
      </c>
      <c r="BJ708" s="42">
        <v>285.76879819999999</v>
      </c>
      <c r="BK708" s="42">
        <v>130.41515559999999</v>
      </c>
    </row>
    <row r="709" spans="52:63">
      <c r="AZ709" s="42">
        <v>823</v>
      </c>
      <c r="BA709" s="42">
        <v>143.84210529999999</v>
      </c>
      <c r="BB709" s="42">
        <v>62.96875</v>
      </c>
      <c r="BC709" s="42">
        <v>147.74</v>
      </c>
      <c r="BD709" s="42">
        <v>124.8</v>
      </c>
      <c r="BE709" s="42">
        <v>6.1357142859999998</v>
      </c>
      <c r="BF709" s="42">
        <v>182.4</v>
      </c>
      <c r="BG709" s="42">
        <v>585.85714289999999</v>
      </c>
      <c r="BH709" s="42">
        <v>49.324375000000003</v>
      </c>
      <c r="BI709" s="42">
        <v>213.75869259999999</v>
      </c>
      <c r="BJ709" s="42">
        <v>285.76879819999999</v>
      </c>
      <c r="BK709" s="42">
        <v>130.41515559999999</v>
      </c>
    </row>
    <row r="710" spans="52:63">
      <c r="AZ710" s="42">
        <v>824</v>
      </c>
      <c r="BA710" s="42">
        <v>143.84210529999999</v>
      </c>
      <c r="BB710" s="42">
        <v>62.96875</v>
      </c>
      <c r="BC710" s="42">
        <v>147.74</v>
      </c>
      <c r="BD710" s="42">
        <v>124.8</v>
      </c>
      <c r="BE710" s="42">
        <v>6.1357142859999998</v>
      </c>
      <c r="BF710" s="42">
        <v>182.4</v>
      </c>
      <c r="BG710" s="42">
        <v>585.85714289999999</v>
      </c>
      <c r="BH710" s="42">
        <v>49.324375000000003</v>
      </c>
      <c r="BI710" s="42">
        <v>213.75869259999999</v>
      </c>
      <c r="BJ710" s="42">
        <v>285.76879819999999</v>
      </c>
      <c r="BK710" s="42">
        <v>130.41515559999999</v>
      </c>
    </row>
    <row r="711" spans="52:63">
      <c r="AZ711" s="42">
        <v>825</v>
      </c>
      <c r="BA711" s="42">
        <v>143.84210529999999</v>
      </c>
      <c r="BB711" s="42">
        <v>62.96875</v>
      </c>
      <c r="BC711" s="42">
        <v>147.74</v>
      </c>
      <c r="BD711" s="42">
        <v>124.8</v>
      </c>
      <c r="BE711" s="42">
        <v>6.1357142859999998</v>
      </c>
      <c r="BF711" s="42">
        <v>182.4</v>
      </c>
      <c r="BG711" s="42">
        <v>585.85714289999999</v>
      </c>
      <c r="BH711" s="42">
        <v>49.324375000000003</v>
      </c>
      <c r="BI711" s="42">
        <v>213.75869259999999</v>
      </c>
      <c r="BJ711" s="42">
        <v>285.76879819999999</v>
      </c>
      <c r="BK711" s="42">
        <v>130.41515559999999</v>
      </c>
    </row>
    <row r="712" spans="52:63">
      <c r="AZ712" s="42">
        <v>826</v>
      </c>
      <c r="BA712" s="42">
        <v>143.84210529999999</v>
      </c>
      <c r="BB712" s="42">
        <v>62.96875</v>
      </c>
      <c r="BC712" s="42">
        <v>147.74</v>
      </c>
      <c r="BD712" s="42">
        <v>124.8</v>
      </c>
      <c r="BE712" s="42">
        <v>6.1357142859999998</v>
      </c>
      <c r="BF712" s="42">
        <v>182.4</v>
      </c>
      <c r="BG712" s="42">
        <v>585.85714289999999</v>
      </c>
      <c r="BH712" s="42">
        <v>49.324375000000003</v>
      </c>
      <c r="BI712" s="42">
        <v>213.75869259999999</v>
      </c>
      <c r="BJ712" s="42">
        <v>285.76879819999999</v>
      </c>
      <c r="BK712" s="42">
        <v>130.41515559999999</v>
      </c>
    </row>
    <row r="713" spans="52:63">
      <c r="AZ713" s="42">
        <v>827</v>
      </c>
      <c r="BA713" s="42">
        <v>143.84210529999999</v>
      </c>
      <c r="BB713" s="42">
        <v>62.96875</v>
      </c>
      <c r="BC713" s="42">
        <v>147.74</v>
      </c>
      <c r="BD713" s="42">
        <v>124.8</v>
      </c>
      <c r="BE713" s="42">
        <v>6.1357142859999998</v>
      </c>
      <c r="BF713" s="42">
        <v>182.4</v>
      </c>
      <c r="BG713" s="42">
        <v>585.85714289999999</v>
      </c>
      <c r="BH713" s="42">
        <v>49.324375000000003</v>
      </c>
      <c r="BI713" s="42">
        <v>213.75869259999999</v>
      </c>
      <c r="BJ713" s="42">
        <v>285.76879819999999</v>
      </c>
      <c r="BK713" s="42">
        <v>130.41515559999999</v>
      </c>
    </row>
    <row r="714" spans="52:63">
      <c r="AZ714" s="42">
        <v>828</v>
      </c>
      <c r="BA714" s="42">
        <v>143.84210529999999</v>
      </c>
      <c r="BB714" s="42">
        <v>62.96875</v>
      </c>
      <c r="BC714" s="42">
        <v>147.74</v>
      </c>
      <c r="BD714" s="42">
        <v>124.8</v>
      </c>
      <c r="BE714" s="42">
        <v>6.1357142859999998</v>
      </c>
      <c r="BF714" s="42">
        <v>182.4</v>
      </c>
      <c r="BG714" s="42">
        <v>585.85714289999999</v>
      </c>
      <c r="BH714" s="42">
        <v>49.324375000000003</v>
      </c>
      <c r="BI714" s="42">
        <v>213.75869259999999</v>
      </c>
      <c r="BJ714" s="42">
        <v>285.76879819999999</v>
      </c>
      <c r="BK714" s="42">
        <v>130.41515559999999</v>
      </c>
    </row>
    <row r="715" spans="52:63">
      <c r="AZ715" s="42">
        <v>829</v>
      </c>
      <c r="BA715" s="42">
        <v>143.84210529999999</v>
      </c>
      <c r="BB715" s="42">
        <v>62.96875</v>
      </c>
      <c r="BC715" s="42">
        <v>147.74</v>
      </c>
      <c r="BD715" s="42">
        <v>124.8</v>
      </c>
      <c r="BE715" s="42">
        <v>6.1357142859999998</v>
      </c>
      <c r="BF715" s="42">
        <v>182.4</v>
      </c>
      <c r="BG715" s="42">
        <v>585.85714289999999</v>
      </c>
      <c r="BH715" s="42">
        <v>49.324375000000003</v>
      </c>
      <c r="BI715" s="42">
        <v>213.75869259999999</v>
      </c>
      <c r="BJ715" s="42">
        <v>285.76879819999999</v>
      </c>
      <c r="BK715" s="42">
        <v>130.41515559999999</v>
      </c>
    </row>
    <row r="716" spans="52:63">
      <c r="AZ716" s="42">
        <v>830</v>
      </c>
      <c r="BA716" s="42">
        <v>143.84210529999999</v>
      </c>
      <c r="BB716" s="42">
        <v>62.96875</v>
      </c>
      <c r="BC716" s="42">
        <v>147.74</v>
      </c>
      <c r="BD716" s="42">
        <v>124.8</v>
      </c>
      <c r="BE716" s="42">
        <v>6.1357142859999998</v>
      </c>
      <c r="BF716" s="42">
        <v>182.4</v>
      </c>
      <c r="BG716" s="42">
        <v>585.85714289999999</v>
      </c>
      <c r="BH716" s="42">
        <v>49.324375000000003</v>
      </c>
      <c r="BI716" s="42">
        <v>213.75869259999999</v>
      </c>
      <c r="BJ716" s="42">
        <v>285.76879819999999</v>
      </c>
      <c r="BK716" s="42">
        <v>130.41515559999999</v>
      </c>
    </row>
    <row r="717" spans="52:63">
      <c r="AZ717" s="42">
        <v>831</v>
      </c>
      <c r="BA717" s="42">
        <v>143.84210529999999</v>
      </c>
      <c r="BB717" s="42">
        <v>62.96875</v>
      </c>
      <c r="BC717" s="42">
        <v>147.74</v>
      </c>
      <c r="BD717" s="42">
        <v>124.8</v>
      </c>
      <c r="BE717" s="42">
        <v>6.1357142859999998</v>
      </c>
      <c r="BF717" s="42">
        <v>182.4</v>
      </c>
      <c r="BG717" s="42">
        <v>585.85714289999999</v>
      </c>
      <c r="BH717" s="42">
        <v>49.324375000000003</v>
      </c>
      <c r="BI717" s="42">
        <v>213.75869259999999</v>
      </c>
      <c r="BJ717" s="42">
        <v>285.76879819999999</v>
      </c>
      <c r="BK717" s="42">
        <v>130.41515559999999</v>
      </c>
    </row>
    <row r="718" spans="52:63">
      <c r="AZ718" s="42">
        <v>832</v>
      </c>
      <c r="BA718" s="42">
        <v>143.84210529999999</v>
      </c>
      <c r="BB718" s="42">
        <v>62.96875</v>
      </c>
      <c r="BC718" s="42">
        <v>147.74</v>
      </c>
      <c r="BD718" s="42">
        <v>124.8</v>
      </c>
      <c r="BE718" s="42">
        <v>6.1357142859999998</v>
      </c>
      <c r="BF718" s="42">
        <v>182.4</v>
      </c>
      <c r="BG718" s="42">
        <v>585.85714289999999</v>
      </c>
      <c r="BH718" s="42">
        <v>49.324375000000003</v>
      </c>
      <c r="BI718" s="42">
        <v>213.75869259999999</v>
      </c>
      <c r="BJ718" s="42">
        <v>285.76879819999999</v>
      </c>
      <c r="BK718" s="42">
        <v>130.41515559999999</v>
      </c>
    </row>
    <row r="719" spans="52:63">
      <c r="AZ719" s="42">
        <v>833</v>
      </c>
      <c r="BA719" s="42">
        <v>143.84210529999999</v>
      </c>
      <c r="BB719" s="42">
        <v>62.96875</v>
      </c>
      <c r="BC719" s="42">
        <v>147.74</v>
      </c>
      <c r="BD719" s="42">
        <v>124.8</v>
      </c>
      <c r="BE719" s="42">
        <v>6.1357142859999998</v>
      </c>
      <c r="BF719" s="42">
        <v>182.4</v>
      </c>
      <c r="BG719" s="42">
        <v>585.85714289999999</v>
      </c>
      <c r="BH719" s="42">
        <v>49.324375000000003</v>
      </c>
      <c r="BI719" s="42">
        <v>213.75869259999999</v>
      </c>
      <c r="BJ719" s="42">
        <v>285.76879819999999</v>
      </c>
      <c r="BK719" s="42">
        <v>130.41515559999999</v>
      </c>
    </row>
    <row r="720" spans="52:63">
      <c r="AZ720" s="42">
        <v>834</v>
      </c>
      <c r="BA720" s="42">
        <v>143.84210529999999</v>
      </c>
      <c r="BB720" s="42">
        <v>62.96875</v>
      </c>
      <c r="BC720" s="42">
        <v>147.74</v>
      </c>
      <c r="BD720" s="42">
        <v>124.8</v>
      </c>
      <c r="BE720" s="42">
        <v>6.1357142859999998</v>
      </c>
      <c r="BF720" s="42">
        <v>182.4</v>
      </c>
      <c r="BG720" s="42">
        <v>585.85714289999999</v>
      </c>
      <c r="BH720" s="42">
        <v>49.324375000000003</v>
      </c>
      <c r="BI720" s="42">
        <v>213.75869259999999</v>
      </c>
      <c r="BJ720" s="42">
        <v>285.76879819999999</v>
      </c>
      <c r="BK720" s="42">
        <v>130.41515559999999</v>
      </c>
    </row>
    <row r="721" spans="52:63">
      <c r="AZ721" s="42">
        <v>835</v>
      </c>
      <c r="BA721" s="42">
        <v>143.84210529999999</v>
      </c>
      <c r="BB721" s="42">
        <v>62.96875</v>
      </c>
      <c r="BC721" s="42">
        <v>147.74</v>
      </c>
      <c r="BD721" s="42">
        <v>124.8</v>
      </c>
      <c r="BE721" s="42">
        <v>6.1357142859999998</v>
      </c>
      <c r="BF721" s="42">
        <v>182.4</v>
      </c>
      <c r="BG721" s="42">
        <v>585.85714289999999</v>
      </c>
      <c r="BH721" s="42">
        <v>49.324375000000003</v>
      </c>
      <c r="BI721" s="42">
        <v>213.75869259999999</v>
      </c>
      <c r="BJ721" s="42">
        <v>285.76879819999999</v>
      </c>
      <c r="BK721" s="42">
        <v>130.41515559999999</v>
      </c>
    </row>
    <row r="722" spans="52:63">
      <c r="AZ722" s="42">
        <v>836</v>
      </c>
      <c r="BA722" s="42">
        <v>143.84210529999999</v>
      </c>
      <c r="BB722" s="42">
        <v>62.96875</v>
      </c>
      <c r="BC722" s="42">
        <v>147.74</v>
      </c>
      <c r="BD722" s="42">
        <v>124.8</v>
      </c>
      <c r="BE722" s="42">
        <v>6.1357142859999998</v>
      </c>
      <c r="BF722" s="42">
        <v>182.4</v>
      </c>
      <c r="BG722" s="42">
        <v>585.85714289999999</v>
      </c>
      <c r="BH722" s="42">
        <v>49.324375000000003</v>
      </c>
      <c r="BI722" s="42">
        <v>213.75869259999999</v>
      </c>
      <c r="BJ722" s="42">
        <v>285.76879819999999</v>
      </c>
      <c r="BK722" s="42">
        <v>130.41515559999999</v>
      </c>
    </row>
    <row r="723" spans="52:63">
      <c r="AZ723" s="42">
        <v>837</v>
      </c>
      <c r="BA723" s="42">
        <v>143.84210529999999</v>
      </c>
      <c r="BB723" s="42">
        <v>62.96875</v>
      </c>
      <c r="BC723" s="42">
        <v>147.74</v>
      </c>
      <c r="BD723" s="42">
        <v>124.8</v>
      </c>
      <c r="BE723" s="42">
        <v>6.1357142859999998</v>
      </c>
      <c r="BF723" s="42">
        <v>182.4</v>
      </c>
      <c r="BG723" s="42">
        <v>585.85714289999999</v>
      </c>
      <c r="BH723" s="42">
        <v>49.324375000000003</v>
      </c>
      <c r="BI723" s="42">
        <v>213.75869259999999</v>
      </c>
      <c r="BJ723" s="42">
        <v>285.76879819999999</v>
      </c>
      <c r="BK723" s="42">
        <v>130.41515559999999</v>
      </c>
    </row>
    <row r="724" spans="52:63">
      <c r="AZ724" s="42">
        <v>838</v>
      </c>
      <c r="BA724" s="42">
        <v>143.84210529999999</v>
      </c>
      <c r="BB724" s="42">
        <v>62.96875</v>
      </c>
      <c r="BC724" s="42">
        <v>147.74</v>
      </c>
      <c r="BD724" s="42">
        <v>124.8</v>
      </c>
      <c r="BE724" s="42">
        <v>6.1357142859999998</v>
      </c>
      <c r="BF724" s="42">
        <v>182.4</v>
      </c>
      <c r="BG724" s="42">
        <v>585.85714289999999</v>
      </c>
      <c r="BH724" s="42">
        <v>49.324375000000003</v>
      </c>
      <c r="BI724" s="42">
        <v>213.75869259999999</v>
      </c>
      <c r="BJ724" s="42">
        <v>285.76879819999999</v>
      </c>
      <c r="BK724" s="42">
        <v>130.41515559999999</v>
      </c>
    </row>
    <row r="725" spans="52:63">
      <c r="AZ725" s="42">
        <v>839</v>
      </c>
      <c r="BA725" s="42">
        <v>143.84210529999999</v>
      </c>
      <c r="BB725" s="42">
        <v>62.96875</v>
      </c>
      <c r="BC725" s="42">
        <v>147.74</v>
      </c>
      <c r="BD725" s="42">
        <v>124.8</v>
      </c>
      <c r="BE725" s="42">
        <v>6.1357142859999998</v>
      </c>
      <c r="BF725" s="42">
        <v>182.4</v>
      </c>
      <c r="BG725" s="42">
        <v>585.85714289999999</v>
      </c>
      <c r="BH725" s="42">
        <v>49.324375000000003</v>
      </c>
      <c r="BI725" s="42">
        <v>213.75869259999999</v>
      </c>
      <c r="BJ725" s="42">
        <v>285.76879819999999</v>
      </c>
      <c r="BK725" s="42">
        <v>130.41515559999999</v>
      </c>
    </row>
    <row r="726" spans="52:63">
      <c r="AZ726" s="42">
        <v>840</v>
      </c>
      <c r="BA726" s="42">
        <v>143.84210529999999</v>
      </c>
      <c r="BB726" s="42">
        <v>62.96875</v>
      </c>
      <c r="BC726" s="42">
        <v>147.74</v>
      </c>
      <c r="BD726" s="42">
        <v>124.8</v>
      </c>
      <c r="BE726" s="42">
        <v>6.1357142859999998</v>
      </c>
      <c r="BF726" s="42">
        <v>182.4</v>
      </c>
      <c r="BG726" s="42">
        <v>585.85714289999999</v>
      </c>
      <c r="BH726" s="42">
        <v>49.324375000000003</v>
      </c>
      <c r="BI726" s="42">
        <v>213.75869259999999</v>
      </c>
      <c r="BJ726" s="42">
        <v>285.76879819999999</v>
      </c>
      <c r="BK726" s="42">
        <v>130.41515559999999</v>
      </c>
    </row>
    <row r="727" spans="52:63">
      <c r="AZ727" s="42">
        <v>841</v>
      </c>
      <c r="BA727" s="42">
        <v>142.31578949999999</v>
      </c>
      <c r="BB727" s="42">
        <v>62.35</v>
      </c>
      <c r="BC727" s="42">
        <v>146.42500000000001</v>
      </c>
      <c r="BD727" s="42">
        <v>123.4857143</v>
      </c>
      <c r="BE727" s="42">
        <v>6.0228571430000004</v>
      </c>
      <c r="BF727" s="42">
        <v>180.6</v>
      </c>
      <c r="BG727" s="42">
        <v>581.76190480000002</v>
      </c>
      <c r="BH727" s="42">
        <v>48.759374999999999</v>
      </c>
      <c r="BI727" s="42">
        <v>214.06705489999999</v>
      </c>
      <c r="BJ727" s="42">
        <v>300.8827268</v>
      </c>
      <c r="BK727" s="42">
        <v>129.6944642</v>
      </c>
    </row>
    <row r="728" spans="52:63">
      <c r="AZ728" s="42">
        <v>842</v>
      </c>
      <c r="BA728" s="42">
        <v>142.31578949999999</v>
      </c>
      <c r="BB728" s="42">
        <v>62.35</v>
      </c>
      <c r="BC728" s="42">
        <v>146.42500000000001</v>
      </c>
      <c r="BD728" s="42">
        <v>123.4857143</v>
      </c>
      <c r="BE728" s="42">
        <v>6.0228571430000004</v>
      </c>
      <c r="BF728" s="42">
        <v>180.6</v>
      </c>
      <c r="BG728" s="42">
        <v>581.76190480000002</v>
      </c>
      <c r="BH728" s="42">
        <v>48.759374999999999</v>
      </c>
      <c r="BI728" s="42">
        <v>214.06705489999999</v>
      </c>
      <c r="BJ728" s="42">
        <v>300.8827268</v>
      </c>
      <c r="BK728" s="42">
        <v>129.6944642</v>
      </c>
    </row>
    <row r="729" spans="52:63">
      <c r="AZ729" s="42">
        <v>843</v>
      </c>
      <c r="BA729" s="42">
        <v>142.31578949999999</v>
      </c>
      <c r="BB729" s="42">
        <v>62.35</v>
      </c>
      <c r="BC729" s="42">
        <v>146.42500000000001</v>
      </c>
      <c r="BD729" s="42">
        <v>123.4857143</v>
      </c>
      <c r="BE729" s="42">
        <v>6.0228571430000004</v>
      </c>
      <c r="BF729" s="42">
        <v>180.6</v>
      </c>
      <c r="BG729" s="42">
        <v>581.76190480000002</v>
      </c>
      <c r="BH729" s="42">
        <v>48.759374999999999</v>
      </c>
      <c r="BI729" s="42">
        <v>214.06705489999999</v>
      </c>
      <c r="BJ729" s="42">
        <v>300.8827268</v>
      </c>
      <c r="BK729" s="42">
        <v>129.6944642</v>
      </c>
    </row>
    <row r="730" spans="52:63">
      <c r="AZ730" s="42">
        <v>844</v>
      </c>
      <c r="BA730" s="42">
        <v>142.31578949999999</v>
      </c>
      <c r="BB730" s="42">
        <v>62.35</v>
      </c>
      <c r="BC730" s="42">
        <v>146.42500000000001</v>
      </c>
      <c r="BD730" s="42">
        <v>123.4857143</v>
      </c>
      <c r="BE730" s="42">
        <v>6.0228571430000004</v>
      </c>
      <c r="BF730" s="42">
        <v>180.6</v>
      </c>
      <c r="BG730" s="42">
        <v>581.76190480000002</v>
      </c>
      <c r="BH730" s="42">
        <v>48.759374999999999</v>
      </c>
      <c r="BI730" s="42">
        <v>214.06705489999999</v>
      </c>
      <c r="BJ730" s="42">
        <v>300.8827268</v>
      </c>
      <c r="BK730" s="42">
        <v>129.6944642</v>
      </c>
    </row>
    <row r="731" spans="52:63">
      <c r="AZ731" s="42">
        <v>845</v>
      </c>
      <c r="BA731" s="42">
        <v>142.31578949999999</v>
      </c>
      <c r="BB731" s="42">
        <v>62.35</v>
      </c>
      <c r="BC731" s="42">
        <v>146.42500000000001</v>
      </c>
      <c r="BD731" s="42">
        <v>123.4857143</v>
      </c>
      <c r="BE731" s="42">
        <v>6.0228571430000004</v>
      </c>
      <c r="BF731" s="42">
        <v>180.6</v>
      </c>
      <c r="BG731" s="42">
        <v>581.76190480000002</v>
      </c>
      <c r="BH731" s="42">
        <v>48.759374999999999</v>
      </c>
      <c r="BI731" s="42">
        <v>214.06705489999999</v>
      </c>
      <c r="BJ731" s="42">
        <v>300.8827268</v>
      </c>
      <c r="BK731" s="42">
        <v>129.6944642</v>
      </c>
    </row>
    <row r="732" spans="52:63">
      <c r="AZ732" s="42">
        <v>846</v>
      </c>
      <c r="BA732" s="42">
        <v>142.31578949999999</v>
      </c>
      <c r="BB732" s="42">
        <v>62.35</v>
      </c>
      <c r="BC732" s="42">
        <v>146.42500000000001</v>
      </c>
      <c r="BD732" s="42">
        <v>123.4857143</v>
      </c>
      <c r="BE732" s="42">
        <v>6.0228571430000004</v>
      </c>
      <c r="BF732" s="42">
        <v>180.6</v>
      </c>
      <c r="BG732" s="42">
        <v>581.76190480000002</v>
      </c>
      <c r="BH732" s="42">
        <v>48.759374999999999</v>
      </c>
      <c r="BI732" s="42">
        <v>214.06705489999999</v>
      </c>
      <c r="BJ732" s="42">
        <v>300.8827268</v>
      </c>
      <c r="BK732" s="42">
        <v>129.6944642</v>
      </c>
    </row>
    <row r="733" spans="52:63">
      <c r="AZ733" s="42">
        <v>847</v>
      </c>
      <c r="BA733" s="42">
        <v>142.31578949999999</v>
      </c>
      <c r="BB733" s="42">
        <v>62.35</v>
      </c>
      <c r="BC733" s="42">
        <v>146.42500000000001</v>
      </c>
      <c r="BD733" s="42">
        <v>123.4857143</v>
      </c>
      <c r="BE733" s="42">
        <v>6.0228571430000004</v>
      </c>
      <c r="BF733" s="42">
        <v>180.6</v>
      </c>
      <c r="BG733" s="42">
        <v>581.76190480000002</v>
      </c>
      <c r="BH733" s="42">
        <v>48.759374999999999</v>
      </c>
      <c r="BI733" s="42">
        <v>214.06705489999999</v>
      </c>
      <c r="BJ733" s="42">
        <v>300.8827268</v>
      </c>
      <c r="BK733" s="42">
        <v>129.6944642</v>
      </c>
    </row>
    <row r="734" spans="52:63">
      <c r="AZ734" s="42">
        <v>848</v>
      </c>
      <c r="BA734" s="42">
        <v>142.31578949999999</v>
      </c>
      <c r="BB734" s="42">
        <v>62.35</v>
      </c>
      <c r="BC734" s="42">
        <v>146.42500000000001</v>
      </c>
      <c r="BD734" s="42">
        <v>123.4857143</v>
      </c>
      <c r="BE734" s="42">
        <v>6.0228571430000004</v>
      </c>
      <c r="BF734" s="42">
        <v>180.6</v>
      </c>
      <c r="BG734" s="42">
        <v>581.76190480000002</v>
      </c>
      <c r="BH734" s="42">
        <v>48.759374999999999</v>
      </c>
      <c r="BI734" s="42">
        <v>214.06705489999999</v>
      </c>
      <c r="BJ734" s="42">
        <v>300.8827268</v>
      </c>
      <c r="BK734" s="42">
        <v>129.6944642</v>
      </c>
    </row>
    <row r="735" spans="52:63">
      <c r="AZ735" s="42">
        <v>849</v>
      </c>
      <c r="BA735" s="42">
        <v>142.31578949999999</v>
      </c>
      <c r="BB735" s="42">
        <v>62.35</v>
      </c>
      <c r="BC735" s="42">
        <v>146.42500000000001</v>
      </c>
      <c r="BD735" s="42">
        <v>123.4857143</v>
      </c>
      <c r="BE735" s="42">
        <v>6.0228571430000004</v>
      </c>
      <c r="BF735" s="42">
        <v>180.6</v>
      </c>
      <c r="BG735" s="42">
        <v>581.76190480000002</v>
      </c>
      <c r="BH735" s="42">
        <v>48.759374999999999</v>
      </c>
      <c r="BI735" s="42">
        <v>214.06705489999999</v>
      </c>
      <c r="BJ735" s="42">
        <v>300.8827268</v>
      </c>
      <c r="BK735" s="42">
        <v>129.6944642</v>
      </c>
    </row>
    <row r="736" spans="52:63">
      <c r="AZ736" s="42">
        <v>850</v>
      </c>
      <c r="BA736" s="42">
        <v>142.31578949999999</v>
      </c>
      <c r="BB736" s="42">
        <v>62.35</v>
      </c>
      <c r="BC736" s="42">
        <v>146.42500000000001</v>
      </c>
      <c r="BD736" s="42">
        <v>123.4857143</v>
      </c>
      <c r="BE736" s="42">
        <v>6.0228571430000004</v>
      </c>
      <c r="BF736" s="42">
        <v>180.6</v>
      </c>
      <c r="BG736" s="42">
        <v>581.76190480000002</v>
      </c>
      <c r="BH736" s="42">
        <v>48.759374999999999</v>
      </c>
      <c r="BI736" s="42">
        <v>214.06705489999999</v>
      </c>
      <c r="BJ736" s="42">
        <v>300.8827268</v>
      </c>
      <c r="BK736" s="42">
        <v>129.6944642</v>
      </c>
    </row>
    <row r="737" spans="52:63">
      <c r="AZ737" s="42">
        <v>851</v>
      </c>
      <c r="BA737" s="42">
        <v>142.31578949999999</v>
      </c>
      <c r="BB737" s="42">
        <v>62.35</v>
      </c>
      <c r="BC737" s="42">
        <v>146.42500000000001</v>
      </c>
      <c r="BD737" s="42">
        <v>123.4857143</v>
      </c>
      <c r="BE737" s="42">
        <v>6.0228571430000004</v>
      </c>
      <c r="BF737" s="42">
        <v>180.6</v>
      </c>
      <c r="BG737" s="42">
        <v>581.76190480000002</v>
      </c>
      <c r="BH737" s="42">
        <v>48.759374999999999</v>
      </c>
      <c r="BI737" s="42">
        <v>214.06705489999999</v>
      </c>
      <c r="BJ737" s="42">
        <v>300.8827268</v>
      </c>
      <c r="BK737" s="42">
        <v>129.6944642</v>
      </c>
    </row>
    <row r="738" spans="52:63">
      <c r="AZ738" s="42">
        <v>852</v>
      </c>
      <c r="BA738" s="42">
        <v>142.31578949999999</v>
      </c>
      <c r="BB738" s="42">
        <v>62.35</v>
      </c>
      <c r="BC738" s="42">
        <v>146.42500000000001</v>
      </c>
      <c r="BD738" s="42">
        <v>123.4857143</v>
      </c>
      <c r="BE738" s="42">
        <v>6.0228571430000004</v>
      </c>
      <c r="BF738" s="42">
        <v>180.6</v>
      </c>
      <c r="BG738" s="42">
        <v>581.76190480000002</v>
      </c>
      <c r="BH738" s="42">
        <v>48.759374999999999</v>
      </c>
      <c r="BI738" s="42">
        <v>214.06705489999999</v>
      </c>
      <c r="BJ738" s="42">
        <v>300.8827268</v>
      </c>
      <c r="BK738" s="42">
        <v>129.6944642</v>
      </c>
    </row>
    <row r="739" spans="52:63">
      <c r="AZ739" s="42">
        <v>853</v>
      </c>
      <c r="BA739" s="42">
        <v>142.31578949999999</v>
      </c>
      <c r="BB739" s="42">
        <v>62.35</v>
      </c>
      <c r="BC739" s="42">
        <v>146.42500000000001</v>
      </c>
      <c r="BD739" s="42">
        <v>123.4857143</v>
      </c>
      <c r="BE739" s="42">
        <v>6.0228571430000004</v>
      </c>
      <c r="BF739" s="42">
        <v>180.6</v>
      </c>
      <c r="BG739" s="42">
        <v>581.76190480000002</v>
      </c>
      <c r="BH739" s="42">
        <v>48.759374999999999</v>
      </c>
      <c r="BI739" s="42">
        <v>214.06705489999999</v>
      </c>
      <c r="BJ739" s="42">
        <v>300.8827268</v>
      </c>
      <c r="BK739" s="42">
        <v>129.6944642</v>
      </c>
    </row>
    <row r="740" spans="52:63">
      <c r="AZ740" s="42">
        <v>854</v>
      </c>
      <c r="BA740" s="42">
        <v>142.31578949999999</v>
      </c>
      <c r="BB740" s="42">
        <v>62.35</v>
      </c>
      <c r="BC740" s="42">
        <v>146.42500000000001</v>
      </c>
      <c r="BD740" s="42">
        <v>123.4857143</v>
      </c>
      <c r="BE740" s="42">
        <v>6.0228571430000004</v>
      </c>
      <c r="BF740" s="42">
        <v>180.6</v>
      </c>
      <c r="BG740" s="42">
        <v>581.76190480000002</v>
      </c>
      <c r="BH740" s="42">
        <v>48.759374999999999</v>
      </c>
      <c r="BI740" s="42">
        <v>214.06705489999999</v>
      </c>
      <c r="BJ740" s="42">
        <v>300.8827268</v>
      </c>
      <c r="BK740" s="42">
        <v>129.6944642</v>
      </c>
    </row>
    <row r="741" spans="52:63">
      <c r="AZ741" s="42">
        <v>855</v>
      </c>
      <c r="BA741" s="42">
        <v>142.31578949999999</v>
      </c>
      <c r="BB741" s="42">
        <v>62.35</v>
      </c>
      <c r="BC741" s="42">
        <v>146.42500000000001</v>
      </c>
      <c r="BD741" s="42">
        <v>123.4857143</v>
      </c>
      <c r="BE741" s="42">
        <v>6.0228571430000004</v>
      </c>
      <c r="BF741" s="42">
        <v>180.6</v>
      </c>
      <c r="BG741" s="42">
        <v>581.76190480000002</v>
      </c>
      <c r="BH741" s="42">
        <v>48.759374999999999</v>
      </c>
      <c r="BI741" s="42">
        <v>214.06705489999999</v>
      </c>
      <c r="BJ741" s="42">
        <v>300.8827268</v>
      </c>
      <c r="BK741" s="42">
        <v>129.6944642</v>
      </c>
    </row>
    <row r="742" spans="52:63">
      <c r="AZ742" s="42">
        <v>856</v>
      </c>
      <c r="BA742" s="42">
        <v>142.31578949999999</v>
      </c>
      <c r="BB742" s="42">
        <v>62.35</v>
      </c>
      <c r="BC742" s="42">
        <v>146.42500000000001</v>
      </c>
      <c r="BD742" s="42">
        <v>123.4857143</v>
      </c>
      <c r="BE742" s="42">
        <v>6.0228571430000004</v>
      </c>
      <c r="BF742" s="42">
        <v>180.6</v>
      </c>
      <c r="BG742" s="42">
        <v>581.76190480000002</v>
      </c>
      <c r="BH742" s="42">
        <v>48.759374999999999</v>
      </c>
      <c r="BI742" s="42">
        <v>214.06705489999999</v>
      </c>
      <c r="BJ742" s="42">
        <v>300.8827268</v>
      </c>
      <c r="BK742" s="42">
        <v>129.6944642</v>
      </c>
    </row>
    <row r="743" spans="52:63">
      <c r="AZ743" s="42">
        <v>857</v>
      </c>
      <c r="BA743" s="42">
        <v>142.31578949999999</v>
      </c>
      <c r="BB743" s="42">
        <v>62.35</v>
      </c>
      <c r="BC743" s="42">
        <v>146.42500000000001</v>
      </c>
      <c r="BD743" s="42">
        <v>123.4857143</v>
      </c>
      <c r="BE743" s="42">
        <v>6.0228571430000004</v>
      </c>
      <c r="BF743" s="42">
        <v>180.6</v>
      </c>
      <c r="BG743" s="42">
        <v>581.76190480000002</v>
      </c>
      <c r="BH743" s="42">
        <v>48.759374999999999</v>
      </c>
      <c r="BI743" s="42">
        <v>214.06705489999999</v>
      </c>
      <c r="BJ743" s="42">
        <v>300.8827268</v>
      </c>
      <c r="BK743" s="42">
        <v>129.6944642</v>
      </c>
    </row>
    <row r="744" spans="52:63">
      <c r="AZ744" s="42">
        <v>858</v>
      </c>
      <c r="BA744" s="42">
        <v>142.31578949999999</v>
      </c>
      <c r="BB744" s="42">
        <v>62.35</v>
      </c>
      <c r="BC744" s="42">
        <v>146.42500000000001</v>
      </c>
      <c r="BD744" s="42">
        <v>123.4857143</v>
      </c>
      <c r="BE744" s="42">
        <v>6.0228571430000004</v>
      </c>
      <c r="BF744" s="42">
        <v>180.6</v>
      </c>
      <c r="BG744" s="42">
        <v>581.76190480000002</v>
      </c>
      <c r="BH744" s="42">
        <v>48.759374999999999</v>
      </c>
      <c r="BI744" s="42">
        <v>214.06705489999999</v>
      </c>
      <c r="BJ744" s="42">
        <v>300.8827268</v>
      </c>
      <c r="BK744" s="42">
        <v>129.6944642</v>
      </c>
    </row>
    <row r="745" spans="52:63">
      <c r="AZ745" s="42">
        <v>859</v>
      </c>
      <c r="BA745" s="42">
        <v>142.31578949999999</v>
      </c>
      <c r="BB745" s="42">
        <v>62.35</v>
      </c>
      <c r="BC745" s="42">
        <v>146.42500000000001</v>
      </c>
      <c r="BD745" s="42">
        <v>123.4857143</v>
      </c>
      <c r="BE745" s="42">
        <v>6.0228571430000004</v>
      </c>
      <c r="BF745" s="42">
        <v>180.6</v>
      </c>
      <c r="BG745" s="42">
        <v>581.76190480000002</v>
      </c>
      <c r="BH745" s="42">
        <v>48.759374999999999</v>
      </c>
      <c r="BI745" s="42">
        <v>214.06705489999999</v>
      </c>
      <c r="BJ745" s="42">
        <v>300.8827268</v>
      </c>
      <c r="BK745" s="42">
        <v>129.6944642</v>
      </c>
    </row>
    <row r="746" spans="52:63">
      <c r="AZ746" s="42">
        <v>860</v>
      </c>
      <c r="BA746" s="42">
        <v>142.31578949999999</v>
      </c>
      <c r="BB746" s="42">
        <v>62.35</v>
      </c>
      <c r="BC746" s="42">
        <v>146.42500000000001</v>
      </c>
      <c r="BD746" s="42">
        <v>123.4857143</v>
      </c>
      <c r="BE746" s="42">
        <v>6.0228571430000004</v>
      </c>
      <c r="BF746" s="42">
        <v>180.6</v>
      </c>
      <c r="BG746" s="42">
        <v>581.76190480000002</v>
      </c>
      <c r="BH746" s="42">
        <v>48.759374999999999</v>
      </c>
      <c r="BI746" s="42">
        <v>214.06705489999999</v>
      </c>
      <c r="BJ746" s="42">
        <v>300.8827268</v>
      </c>
      <c r="BK746" s="42">
        <v>129.6944642</v>
      </c>
    </row>
    <row r="747" spans="52:63">
      <c r="AZ747" s="42">
        <v>861</v>
      </c>
      <c r="BA747" s="42">
        <v>142.31578949999999</v>
      </c>
      <c r="BB747" s="42">
        <v>62.35</v>
      </c>
      <c r="BC747" s="42">
        <v>146.42500000000001</v>
      </c>
      <c r="BD747" s="42">
        <v>123.4857143</v>
      </c>
      <c r="BE747" s="42">
        <v>6.0228571430000004</v>
      </c>
      <c r="BF747" s="42">
        <v>180.6</v>
      </c>
      <c r="BG747" s="42">
        <v>581.76190480000002</v>
      </c>
      <c r="BH747" s="42">
        <v>48.759374999999999</v>
      </c>
      <c r="BI747" s="42">
        <v>214.06705489999999</v>
      </c>
      <c r="BJ747" s="42">
        <v>300.8827268</v>
      </c>
      <c r="BK747" s="42">
        <v>129.6944642</v>
      </c>
    </row>
    <row r="748" spans="52:63">
      <c r="AZ748" s="42">
        <v>862</v>
      </c>
      <c r="BA748" s="42">
        <v>142.31578949999999</v>
      </c>
      <c r="BB748" s="42">
        <v>62.35</v>
      </c>
      <c r="BC748" s="42">
        <v>146.42500000000001</v>
      </c>
      <c r="BD748" s="42">
        <v>123.4857143</v>
      </c>
      <c r="BE748" s="42">
        <v>6.0228571430000004</v>
      </c>
      <c r="BF748" s="42">
        <v>180.6</v>
      </c>
      <c r="BG748" s="42">
        <v>581.76190480000002</v>
      </c>
      <c r="BH748" s="42">
        <v>48.759374999999999</v>
      </c>
      <c r="BI748" s="42">
        <v>214.06705489999999</v>
      </c>
      <c r="BJ748" s="42">
        <v>300.8827268</v>
      </c>
      <c r="BK748" s="42">
        <v>129.6944642</v>
      </c>
    </row>
    <row r="749" spans="52:63">
      <c r="AZ749" s="42">
        <v>863</v>
      </c>
      <c r="BA749" s="42">
        <v>142.31578949999999</v>
      </c>
      <c r="BB749" s="42">
        <v>62.35</v>
      </c>
      <c r="BC749" s="42">
        <v>146.42500000000001</v>
      </c>
      <c r="BD749" s="42">
        <v>123.4857143</v>
      </c>
      <c r="BE749" s="42">
        <v>6.0228571430000004</v>
      </c>
      <c r="BF749" s="42">
        <v>180.6</v>
      </c>
      <c r="BG749" s="42">
        <v>581.76190480000002</v>
      </c>
      <c r="BH749" s="42">
        <v>48.759374999999999</v>
      </c>
      <c r="BI749" s="42">
        <v>214.06705489999999</v>
      </c>
      <c r="BJ749" s="42">
        <v>300.8827268</v>
      </c>
      <c r="BK749" s="42">
        <v>129.6944642</v>
      </c>
    </row>
    <row r="750" spans="52:63">
      <c r="AZ750" s="42">
        <v>864</v>
      </c>
      <c r="BA750" s="42">
        <v>142.31578949999999</v>
      </c>
      <c r="BB750" s="42">
        <v>62.35</v>
      </c>
      <c r="BC750" s="42">
        <v>146.42500000000001</v>
      </c>
      <c r="BD750" s="42">
        <v>123.4857143</v>
      </c>
      <c r="BE750" s="42">
        <v>6.0228571430000004</v>
      </c>
      <c r="BF750" s="42">
        <v>180.6</v>
      </c>
      <c r="BG750" s="42">
        <v>581.76190480000002</v>
      </c>
      <c r="BH750" s="42">
        <v>48.759374999999999</v>
      </c>
      <c r="BI750" s="42">
        <v>214.06705489999999</v>
      </c>
      <c r="BJ750" s="42">
        <v>300.8827268</v>
      </c>
      <c r="BK750" s="42">
        <v>129.6944642</v>
      </c>
    </row>
    <row r="751" spans="52:63">
      <c r="AZ751" s="42">
        <v>865</v>
      </c>
      <c r="BA751" s="42">
        <v>140.94736839999999</v>
      </c>
      <c r="BB751" s="42">
        <v>61.84375</v>
      </c>
      <c r="BC751" s="42">
        <v>145.17500000000001</v>
      </c>
      <c r="BD751" s="42">
        <v>126.3047619</v>
      </c>
      <c r="BE751" s="42">
        <v>5.9471428570000002</v>
      </c>
      <c r="BF751" s="42">
        <v>179.6</v>
      </c>
      <c r="BG751" s="42">
        <v>577.95238099999995</v>
      </c>
      <c r="BH751" s="42">
        <v>48.183750000000003</v>
      </c>
      <c r="BI751" s="42">
        <v>209.9310366</v>
      </c>
      <c r="BJ751" s="42">
        <v>315.66942760000001</v>
      </c>
      <c r="BK751" s="42">
        <v>128.52637960000001</v>
      </c>
    </row>
    <row r="752" spans="52:63">
      <c r="AZ752" s="42">
        <v>866</v>
      </c>
      <c r="BA752" s="42">
        <v>140.94736839999999</v>
      </c>
      <c r="BB752" s="42">
        <v>61.84375</v>
      </c>
      <c r="BC752" s="42">
        <v>145.17500000000001</v>
      </c>
      <c r="BD752" s="42">
        <v>126.3047619</v>
      </c>
      <c r="BE752" s="42">
        <v>5.9471428570000002</v>
      </c>
      <c r="BF752" s="42">
        <v>179.6</v>
      </c>
      <c r="BG752" s="42">
        <v>577.95238099999995</v>
      </c>
      <c r="BH752" s="42">
        <v>48.183750000000003</v>
      </c>
      <c r="BI752" s="42">
        <v>209.9310366</v>
      </c>
      <c r="BJ752" s="42">
        <v>315.66942760000001</v>
      </c>
      <c r="BK752" s="42">
        <v>128.52637960000001</v>
      </c>
    </row>
    <row r="753" spans="52:63">
      <c r="AZ753" s="42">
        <v>867</v>
      </c>
      <c r="BA753" s="42">
        <v>140.94736839999999</v>
      </c>
      <c r="BB753" s="42">
        <v>61.84375</v>
      </c>
      <c r="BC753" s="42">
        <v>145.17500000000001</v>
      </c>
      <c r="BD753" s="42">
        <v>126.3047619</v>
      </c>
      <c r="BE753" s="42">
        <v>5.9471428570000002</v>
      </c>
      <c r="BF753" s="42">
        <v>179.6</v>
      </c>
      <c r="BG753" s="42">
        <v>577.95238099999995</v>
      </c>
      <c r="BH753" s="42">
        <v>48.183750000000003</v>
      </c>
      <c r="BI753" s="42">
        <v>209.9310366</v>
      </c>
      <c r="BJ753" s="42">
        <v>315.66942760000001</v>
      </c>
      <c r="BK753" s="42">
        <v>128.52637960000001</v>
      </c>
    </row>
    <row r="754" spans="52:63">
      <c r="AZ754" s="42">
        <v>868</v>
      </c>
      <c r="BA754" s="42">
        <v>140.94736839999999</v>
      </c>
      <c r="BB754" s="42">
        <v>61.84375</v>
      </c>
      <c r="BC754" s="42">
        <v>145.17500000000001</v>
      </c>
      <c r="BD754" s="42">
        <v>126.3047619</v>
      </c>
      <c r="BE754" s="42">
        <v>5.9471428570000002</v>
      </c>
      <c r="BF754" s="42">
        <v>179.6</v>
      </c>
      <c r="BG754" s="42">
        <v>577.95238099999995</v>
      </c>
      <c r="BH754" s="42">
        <v>48.183750000000003</v>
      </c>
      <c r="BI754" s="42">
        <v>209.9310366</v>
      </c>
      <c r="BJ754" s="42">
        <v>315.66942760000001</v>
      </c>
      <c r="BK754" s="42">
        <v>128.52637960000001</v>
      </c>
    </row>
    <row r="755" spans="52:63">
      <c r="AZ755" s="42">
        <v>869</v>
      </c>
      <c r="BA755" s="42">
        <v>140.94736839999999</v>
      </c>
      <c r="BB755" s="42">
        <v>61.84375</v>
      </c>
      <c r="BC755" s="42">
        <v>145.17500000000001</v>
      </c>
      <c r="BD755" s="42">
        <v>126.3047619</v>
      </c>
      <c r="BE755" s="42">
        <v>5.9471428570000002</v>
      </c>
      <c r="BF755" s="42">
        <v>179.6</v>
      </c>
      <c r="BG755" s="42">
        <v>577.95238099999995</v>
      </c>
      <c r="BH755" s="42">
        <v>48.183750000000003</v>
      </c>
      <c r="BI755" s="42">
        <v>209.9310366</v>
      </c>
      <c r="BJ755" s="42">
        <v>315.66942760000001</v>
      </c>
      <c r="BK755" s="42">
        <v>128.52637960000001</v>
      </c>
    </row>
    <row r="756" spans="52:63">
      <c r="AZ756" s="42">
        <v>870</v>
      </c>
      <c r="BA756" s="42">
        <v>140.94736839999999</v>
      </c>
      <c r="BB756" s="42">
        <v>61.84375</v>
      </c>
      <c r="BC756" s="42">
        <v>145.17500000000001</v>
      </c>
      <c r="BD756" s="42">
        <v>126.3047619</v>
      </c>
      <c r="BE756" s="42">
        <v>5.9471428570000002</v>
      </c>
      <c r="BF756" s="42">
        <v>179.6</v>
      </c>
      <c r="BG756" s="42">
        <v>577.95238099999995</v>
      </c>
      <c r="BH756" s="42">
        <v>48.183750000000003</v>
      </c>
      <c r="BI756" s="42">
        <v>209.9310366</v>
      </c>
      <c r="BJ756" s="42">
        <v>315.66942760000001</v>
      </c>
      <c r="BK756" s="42">
        <v>128.52637960000001</v>
      </c>
    </row>
    <row r="757" spans="52:63">
      <c r="AZ757" s="42">
        <v>871</v>
      </c>
      <c r="BA757" s="42">
        <v>140.94736839999999</v>
      </c>
      <c r="BB757" s="42">
        <v>61.84375</v>
      </c>
      <c r="BC757" s="42">
        <v>145.17500000000001</v>
      </c>
      <c r="BD757" s="42">
        <v>126.3047619</v>
      </c>
      <c r="BE757" s="42">
        <v>5.9471428570000002</v>
      </c>
      <c r="BF757" s="42">
        <v>179.6</v>
      </c>
      <c r="BG757" s="42">
        <v>577.95238099999995</v>
      </c>
      <c r="BH757" s="42">
        <v>48.183750000000003</v>
      </c>
      <c r="BI757" s="42">
        <v>209.9310366</v>
      </c>
      <c r="BJ757" s="42">
        <v>315.66942760000001</v>
      </c>
      <c r="BK757" s="42">
        <v>128.52637960000001</v>
      </c>
    </row>
    <row r="758" spans="52:63">
      <c r="AZ758" s="42">
        <v>872</v>
      </c>
      <c r="BA758" s="42">
        <v>140.94736839999999</v>
      </c>
      <c r="BB758" s="42">
        <v>61.84375</v>
      </c>
      <c r="BC758" s="42">
        <v>145.17500000000001</v>
      </c>
      <c r="BD758" s="42">
        <v>126.3047619</v>
      </c>
      <c r="BE758" s="42">
        <v>5.9471428570000002</v>
      </c>
      <c r="BF758" s="42">
        <v>179.6</v>
      </c>
      <c r="BG758" s="42">
        <v>577.95238099999995</v>
      </c>
      <c r="BH758" s="42">
        <v>48.183750000000003</v>
      </c>
      <c r="BI758" s="42">
        <v>209.9310366</v>
      </c>
      <c r="BJ758" s="42">
        <v>315.66942760000001</v>
      </c>
      <c r="BK758" s="42">
        <v>128.52637960000001</v>
      </c>
    </row>
    <row r="759" spans="52:63">
      <c r="AZ759" s="42">
        <v>873</v>
      </c>
      <c r="BA759" s="42">
        <v>140.94736839999999</v>
      </c>
      <c r="BB759" s="42">
        <v>61.84375</v>
      </c>
      <c r="BC759" s="42">
        <v>145.17500000000001</v>
      </c>
      <c r="BD759" s="42">
        <v>126.3047619</v>
      </c>
      <c r="BE759" s="42">
        <v>5.9471428570000002</v>
      </c>
      <c r="BF759" s="42">
        <v>179.6</v>
      </c>
      <c r="BG759" s="42">
        <v>577.95238099999995</v>
      </c>
      <c r="BH759" s="42">
        <v>48.183750000000003</v>
      </c>
      <c r="BI759" s="42">
        <v>209.9310366</v>
      </c>
      <c r="BJ759" s="42">
        <v>315.66942760000001</v>
      </c>
      <c r="BK759" s="42">
        <v>128.52637960000001</v>
      </c>
    </row>
    <row r="760" spans="52:63">
      <c r="AZ760" s="42">
        <v>874</v>
      </c>
      <c r="BA760" s="42">
        <v>140.94736839999999</v>
      </c>
      <c r="BB760" s="42">
        <v>61.84375</v>
      </c>
      <c r="BC760" s="42">
        <v>145.17500000000001</v>
      </c>
      <c r="BD760" s="42">
        <v>126.3047619</v>
      </c>
      <c r="BE760" s="42">
        <v>5.9471428570000002</v>
      </c>
      <c r="BF760" s="42">
        <v>179.6</v>
      </c>
      <c r="BG760" s="42">
        <v>577.95238099999995</v>
      </c>
      <c r="BH760" s="42">
        <v>48.183750000000003</v>
      </c>
      <c r="BI760" s="42">
        <v>209.9310366</v>
      </c>
      <c r="BJ760" s="42">
        <v>315.66942760000001</v>
      </c>
      <c r="BK760" s="42">
        <v>128.52637960000001</v>
      </c>
    </row>
    <row r="761" spans="52:63">
      <c r="AZ761" s="42">
        <v>875</v>
      </c>
      <c r="BA761" s="42">
        <v>140.94736839999999</v>
      </c>
      <c r="BB761" s="42">
        <v>61.84375</v>
      </c>
      <c r="BC761" s="42">
        <v>145.17500000000001</v>
      </c>
      <c r="BD761" s="42">
        <v>126.3047619</v>
      </c>
      <c r="BE761" s="42">
        <v>5.9471428570000002</v>
      </c>
      <c r="BF761" s="42">
        <v>179.6</v>
      </c>
      <c r="BG761" s="42">
        <v>577.95238099999995</v>
      </c>
      <c r="BH761" s="42">
        <v>48.183750000000003</v>
      </c>
      <c r="BI761" s="42">
        <v>209.9310366</v>
      </c>
      <c r="BJ761" s="42">
        <v>315.66942760000001</v>
      </c>
      <c r="BK761" s="42">
        <v>128.52637960000001</v>
      </c>
    </row>
    <row r="762" spans="52:63">
      <c r="AZ762" s="42">
        <v>876</v>
      </c>
      <c r="BA762" s="42">
        <v>140.94736839999999</v>
      </c>
      <c r="BB762" s="42">
        <v>61.84375</v>
      </c>
      <c r="BC762" s="42">
        <v>145.17500000000001</v>
      </c>
      <c r="BD762" s="42">
        <v>126.3047619</v>
      </c>
      <c r="BE762" s="42">
        <v>5.9471428570000002</v>
      </c>
      <c r="BF762" s="42">
        <v>179.6</v>
      </c>
      <c r="BG762" s="42">
        <v>577.95238099999995</v>
      </c>
      <c r="BH762" s="42">
        <v>48.183750000000003</v>
      </c>
      <c r="BI762" s="42">
        <v>209.9310366</v>
      </c>
      <c r="BJ762" s="42">
        <v>315.66942760000001</v>
      </c>
      <c r="BK762" s="42">
        <v>128.52637960000001</v>
      </c>
    </row>
    <row r="763" spans="52:63">
      <c r="AZ763" s="42">
        <v>877</v>
      </c>
      <c r="BA763" s="42">
        <v>140.94736839999999</v>
      </c>
      <c r="BB763" s="42">
        <v>61.84375</v>
      </c>
      <c r="BC763" s="42">
        <v>145.17500000000001</v>
      </c>
      <c r="BD763" s="42">
        <v>126.3047619</v>
      </c>
      <c r="BE763" s="42">
        <v>5.9471428570000002</v>
      </c>
      <c r="BF763" s="42">
        <v>179.6</v>
      </c>
      <c r="BG763" s="42">
        <v>577.95238099999995</v>
      </c>
      <c r="BH763" s="42">
        <v>48.183750000000003</v>
      </c>
      <c r="BI763" s="42">
        <v>209.9310366</v>
      </c>
      <c r="BJ763" s="42">
        <v>315.66942760000001</v>
      </c>
      <c r="BK763" s="42">
        <v>128.52637960000001</v>
      </c>
    </row>
    <row r="764" spans="52:63">
      <c r="AZ764" s="42">
        <v>878</v>
      </c>
      <c r="BA764" s="42">
        <v>140.94736839999999</v>
      </c>
      <c r="BB764" s="42">
        <v>61.84375</v>
      </c>
      <c r="BC764" s="42">
        <v>145.17500000000001</v>
      </c>
      <c r="BD764" s="42">
        <v>126.3047619</v>
      </c>
      <c r="BE764" s="42">
        <v>5.9471428570000002</v>
      </c>
      <c r="BF764" s="42">
        <v>179.6</v>
      </c>
      <c r="BG764" s="42">
        <v>577.95238099999995</v>
      </c>
      <c r="BH764" s="42">
        <v>48.183750000000003</v>
      </c>
      <c r="BI764" s="42">
        <v>209.9310366</v>
      </c>
      <c r="BJ764" s="42">
        <v>315.66942760000001</v>
      </c>
      <c r="BK764" s="42">
        <v>128.52637960000001</v>
      </c>
    </row>
    <row r="765" spans="52:63">
      <c r="AZ765" s="42">
        <v>879</v>
      </c>
      <c r="BA765" s="42">
        <v>140.94736839999999</v>
      </c>
      <c r="BB765" s="42">
        <v>61.84375</v>
      </c>
      <c r="BC765" s="42">
        <v>145.17500000000001</v>
      </c>
      <c r="BD765" s="42">
        <v>126.3047619</v>
      </c>
      <c r="BE765" s="42">
        <v>5.9471428570000002</v>
      </c>
      <c r="BF765" s="42">
        <v>179.6</v>
      </c>
      <c r="BG765" s="42">
        <v>577.95238099999995</v>
      </c>
      <c r="BH765" s="42">
        <v>48.183750000000003</v>
      </c>
      <c r="BI765" s="42">
        <v>209.9310366</v>
      </c>
      <c r="BJ765" s="42">
        <v>315.66942760000001</v>
      </c>
      <c r="BK765" s="42">
        <v>128.52637960000001</v>
      </c>
    </row>
    <row r="766" spans="52:63">
      <c r="AZ766" s="42">
        <v>880</v>
      </c>
      <c r="BA766" s="42">
        <v>140.94736839999999</v>
      </c>
      <c r="BB766" s="42">
        <v>61.84375</v>
      </c>
      <c r="BC766" s="42">
        <v>145.17500000000001</v>
      </c>
      <c r="BD766" s="42">
        <v>126.3047619</v>
      </c>
      <c r="BE766" s="42">
        <v>5.9471428570000002</v>
      </c>
      <c r="BF766" s="42">
        <v>179.6</v>
      </c>
      <c r="BG766" s="42">
        <v>577.95238099999995</v>
      </c>
      <c r="BH766" s="42">
        <v>48.183750000000003</v>
      </c>
      <c r="BI766" s="42">
        <v>209.9310366</v>
      </c>
      <c r="BJ766" s="42">
        <v>315.66942760000001</v>
      </c>
      <c r="BK766" s="42">
        <v>128.52637960000001</v>
      </c>
    </row>
    <row r="767" spans="52:63">
      <c r="AZ767" s="42">
        <v>881</v>
      </c>
      <c r="BA767" s="42">
        <v>140.94736839999999</v>
      </c>
      <c r="BB767" s="42">
        <v>61.84375</v>
      </c>
      <c r="BC767" s="42">
        <v>145.17500000000001</v>
      </c>
      <c r="BD767" s="42">
        <v>126.3047619</v>
      </c>
      <c r="BE767" s="42">
        <v>5.9471428570000002</v>
      </c>
      <c r="BF767" s="42">
        <v>179.6</v>
      </c>
      <c r="BG767" s="42">
        <v>577.95238099999995</v>
      </c>
      <c r="BH767" s="42">
        <v>48.183750000000003</v>
      </c>
      <c r="BI767" s="42">
        <v>209.9310366</v>
      </c>
      <c r="BJ767" s="42">
        <v>315.66942760000001</v>
      </c>
      <c r="BK767" s="42">
        <v>128.52637960000001</v>
      </c>
    </row>
    <row r="768" spans="52:63">
      <c r="AZ768" s="42">
        <v>882</v>
      </c>
      <c r="BA768" s="42">
        <v>140.94736839999999</v>
      </c>
      <c r="BB768" s="42">
        <v>61.84375</v>
      </c>
      <c r="BC768" s="42">
        <v>145.17500000000001</v>
      </c>
      <c r="BD768" s="42">
        <v>126.3047619</v>
      </c>
      <c r="BE768" s="42">
        <v>5.9471428570000002</v>
      </c>
      <c r="BF768" s="42">
        <v>179.6</v>
      </c>
      <c r="BG768" s="42">
        <v>577.95238099999995</v>
      </c>
      <c r="BH768" s="42">
        <v>48.183750000000003</v>
      </c>
      <c r="BI768" s="42">
        <v>209.9310366</v>
      </c>
      <c r="BJ768" s="42">
        <v>315.66942760000001</v>
      </c>
      <c r="BK768" s="42">
        <v>128.52637960000001</v>
      </c>
    </row>
    <row r="769" spans="52:63">
      <c r="AZ769" s="42">
        <v>883</v>
      </c>
      <c r="BA769" s="42">
        <v>140.94736839999999</v>
      </c>
      <c r="BB769" s="42">
        <v>61.84375</v>
      </c>
      <c r="BC769" s="42">
        <v>145.17500000000001</v>
      </c>
      <c r="BD769" s="42">
        <v>126.3047619</v>
      </c>
      <c r="BE769" s="42">
        <v>5.9471428570000002</v>
      </c>
      <c r="BF769" s="42">
        <v>179.6</v>
      </c>
      <c r="BG769" s="42">
        <v>577.95238099999995</v>
      </c>
      <c r="BH769" s="42">
        <v>48.183750000000003</v>
      </c>
      <c r="BI769" s="42">
        <v>209.9310366</v>
      </c>
      <c r="BJ769" s="42">
        <v>315.66942760000001</v>
      </c>
      <c r="BK769" s="42">
        <v>128.52637960000001</v>
      </c>
    </row>
    <row r="770" spans="52:63">
      <c r="AZ770" s="42">
        <v>884</v>
      </c>
      <c r="BA770" s="42">
        <v>140.94736839999999</v>
      </c>
      <c r="BB770" s="42">
        <v>61.84375</v>
      </c>
      <c r="BC770" s="42">
        <v>145.17500000000001</v>
      </c>
      <c r="BD770" s="42">
        <v>126.3047619</v>
      </c>
      <c r="BE770" s="42">
        <v>5.9471428570000002</v>
      </c>
      <c r="BF770" s="42">
        <v>179.6</v>
      </c>
      <c r="BG770" s="42">
        <v>577.95238099999995</v>
      </c>
      <c r="BH770" s="42">
        <v>48.183750000000003</v>
      </c>
      <c r="BI770" s="42">
        <v>209.9310366</v>
      </c>
      <c r="BJ770" s="42">
        <v>315.66942760000001</v>
      </c>
      <c r="BK770" s="42">
        <v>128.52637960000001</v>
      </c>
    </row>
    <row r="771" spans="52:63">
      <c r="AZ771" s="42">
        <v>885</v>
      </c>
      <c r="BA771" s="42">
        <v>140.94736839999999</v>
      </c>
      <c r="BB771" s="42">
        <v>61.84375</v>
      </c>
      <c r="BC771" s="42">
        <v>145.17500000000001</v>
      </c>
      <c r="BD771" s="42">
        <v>126.3047619</v>
      </c>
      <c r="BE771" s="42">
        <v>5.9471428570000002</v>
      </c>
      <c r="BF771" s="42">
        <v>179.6</v>
      </c>
      <c r="BG771" s="42">
        <v>577.95238099999995</v>
      </c>
      <c r="BH771" s="42">
        <v>48.183750000000003</v>
      </c>
      <c r="BI771" s="42">
        <v>209.9310366</v>
      </c>
      <c r="BJ771" s="42">
        <v>315.66942760000001</v>
      </c>
      <c r="BK771" s="42">
        <v>128.52637960000001</v>
      </c>
    </row>
    <row r="772" spans="52:63">
      <c r="AZ772" s="42">
        <v>886</v>
      </c>
      <c r="BA772" s="42">
        <v>140.94736839999999</v>
      </c>
      <c r="BB772" s="42">
        <v>61.84375</v>
      </c>
      <c r="BC772" s="42">
        <v>145.17500000000001</v>
      </c>
      <c r="BD772" s="42">
        <v>126.3047619</v>
      </c>
      <c r="BE772" s="42">
        <v>5.9471428570000002</v>
      </c>
      <c r="BF772" s="42">
        <v>179.6</v>
      </c>
      <c r="BG772" s="42">
        <v>577.95238099999995</v>
      </c>
      <c r="BH772" s="42">
        <v>48.183750000000003</v>
      </c>
      <c r="BI772" s="42">
        <v>209.9310366</v>
      </c>
      <c r="BJ772" s="42">
        <v>315.66942760000001</v>
      </c>
      <c r="BK772" s="42">
        <v>128.52637960000001</v>
      </c>
    </row>
    <row r="773" spans="52:63">
      <c r="AZ773" s="42">
        <v>887</v>
      </c>
      <c r="BA773" s="42">
        <v>140.94736839999999</v>
      </c>
      <c r="BB773" s="42">
        <v>61.84375</v>
      </c>
      <c r="BC773" s="42">
        <v>145.17500000000001</v>
      </c>
      <c r="BD773" s="42">
        <v>126.3047619</v>
      </c>
      <c r="BE773" s="42">
        <v>5.9471428570000002</v>
      </c>
      <c r="BF773" s="42">
        <v>179.6</v>
      </c>
      <c r="BG773" s="42">
        <v>577.95238099999995</v>
      </c>
      <c r="BH773" s="42">
        <v>48.183750000000003</v>
      </c>
      <c r="BI773" s="42">
        <v>209.9310366</v>
      </c>
      <c r="BJ773" s="42">
        <v>315.66942760000001</v>
      </c>
      <c r="BK773" s="42">
        <v>128.52637960000001</v>
      </c>
    </row>
    <row r="774" spans="52:63">
      <c r="AZ774" s="42">
        <v>888</v>
      </c>
      <c r="BA774" s="42">
        <v>140.94736839999999</v>
      </c>
      <c r="BB774" s="42">
        <v>61.84375</v>
      </c>
      <c r="BC774" s="42">
        <v>145.17500000000001</v>
      </c>
      <c r="BD774" s="42">
        <v>126.3047619</v>
      </c>
      <c r="BE774" s="42">
        <v>5.9471428570000002</v>
      </c>
      <c r="BF774" s="42">
        <v>179.6</v>
      </c>
      <c r="BG774" s="42">
        <v>577.95238099999995</v>
      </c>
      <c r="BH774" s="42">
        <v>48.183750000000003</v>
      </c>
      <c r="BI774" s="42">
        <v>209.9310366</v>
      </c>
      <c r="BJ774" s="42">
        <v>315.66942760000001</v>
      </c>
      <c r="BK774" s="42">
        <v>128.52637960000001</v>
      </c>
    </row>
    <row r="775" spans="52:63">
      <c r="AZ775" s="42">
        <v>889</v>
      </c>
      <c r="BA775" s="42">
        <v>139.5789474</v>
      </c>
      <c r="BB775" s="42">
        <v>61.225000000000001</v>
      </c>
      <c r="BC775" s="42">
        <v>143.815</v>
      </c>
      <c r="BD775" s="42">
        <v>121.452381</v>
      </c>
      <c r="BE775" s="42">
        <v>5.8478571429999997</v>
      </c>
      <c r="BF775" s="42">
        <v>176.95</v>
      </c>
      <c r="BG775" s="42">
        <v>573.80952379999997</v>
      </c>
      <c r="BH775" s="42">
        <v>47.641249999999999</v>
      </c>
      <c r="BI775" s="42">
        <v>203.13367969999999</v>
      </c>
      <c r="BJ775" s="42">
        <v>326.79146919999999</v>
      </c>
      <c r="BK775" s="42">
        <v>126.80744300000001</v>
      </c>
    </row>
    <row r="776" spans="52:63">
      <c r="AZ776" s="42">
        <v>890</v>
      </c>
      <c r="BA776" s="42">
        <v>139.5789474</v>
      </c>
      <c r="BB776" s="42">
        <v>61.225000000000001</v>
      </c>
      <c r="BC776" s="42">
        <v>143.815</v>
      </c>
      <c r="BD776" s="42">
        <v>121.452381</v>
      </c>
      <c r="BE776" s="42">
        <v>5.8478571429999997</v>
      </c>
      <c r="BF776" s="42">
        <v>176.95</v>
      </c>
      <c r="BG776" s="42">
        <v>573.80952379999997</v>
      </c>
      <c r="BH776" s="42">
        <v>47.641249999999999</v>
      </c>
      <c r="BI776" s="42">
        <v>203.13367969999999</v>
      </c>
      <c r="BJ776" s="42">
        <v>326.79146919999999</v>
      </c>
      <c r="BK776" s="42">
        <v>126.80744300000001</v>
      </c>
    </row>
    <row r="777" spans="52:63">
      <c r="AZ777" s="42">
        <v>891</v>
      </c>
      <c r="BA777" s="42">
        <v>139.5789474</v>
      </c>
      <c r="BB777" s="42">
        <v>61.225000000000001</v>
      </c>
      <c r="BC777" s="42">
        <v>143.815</v>
      </c>
      <c r="BD777" s="42">
        <v>121.452381</v>
      </c>
      <c r="BE777" s="42">
        <v>5.8478571429999997</v>
      </c>
      <c r="BF777" s="42">
        <v>176.95</v>
      </c>
      <c r="BG777" s="42">
        <v>573.80952379999997</v>
      </c>
      <c r="BH777" s="42">
        <v>47.641249999999999</v>
      </c>
      <c r="BI777" s="42">
        <v>203.13367969999999</v>
      </c>
      <c r="BJ777" s="42">
        <v>326.79146919999999</v>
      </c>
      <c r="BK777" s="42">
        <v>126.80744300000001</v>
      </c>
    </row>
    <row r="778" spans="52:63">
      <c r="AZ778" s="42">
        <v>892</v>
      </c>
      <c r="BA778" s="42">
        <v>139.5789474</v>
      </c>
      <c r="BB778" s="42">
        <v>61.225000000000001</v>
      </c>
      <c r="BC778" s="42">
        <v>143.815</v>
      </c>
      <c r="BD778" s="42">
        <v>121.452381</v>
      </c>
      <c r="BE778" s="42">
        <v>5.8478571429999997</v>
      </c>
      <c r="BF778" s="42">
        <v>176.95</v>
      </c>
      <c r="BG778" s="42">
        <v>573.80952379999997</v>
      </c>
      <c r="BH778" s="42">
        <v>47.641249999999999</v>
      </c>
      <c r="BI778" s="42">
        <v>203.13367969999999</v>
      </c>
      <c r="BJ778" s="42">
        <v>326.79146919999999</v>
      </c>
      <c r="BK778" s="42">
        <v>126.80744300000001</v>
      </c>
    </row>
    <row r="779" spans="52:63">
      <c r="AZ779" s="42">
        <v>893</v>
      </c>
      <c r="BA779" s="42">
        <v>139.5789474</v>
      </c>
      <c r="BB779" s="42">
        <v>61.225000000000001</v>
      </c>
      <c r="BC779" s="42">
        <v>143.815</v>
      </c>
      <c r="BD779" s="42">
        <v>121.452381</v>
      </c>
      <c r="BE779" s="42">
        <v>5.8478571429999997</v>
      </c>
      <c r="BF779" s="42">
        <v>176.95</v>
      </c>
      <c r="BG779" s="42">
        <v>573.80952379999997</v>
      </c>
      <c r="BH779" s="42">
        <v>47.641249999999999</v>
      </c>
      <c r="BI779" s="42">
        <v>203.13367969999999</v>
      </c>
      <c r="BJ779" s="42">
        <v>326.79146919999999</v>
      </c>
      <c r="BK779" s="42">
        <v>126.80744300000001</v>
      </c>
    </row>
    <row r="780" spans="52:63">
      <c r="AZ780" s="42">
        <v>894</v>
      </c>
      <c r="BA780" s="42">
        <v>139.5789474</v>
      </c>
      <c r="BB780" s="42">
        <v>61.225000000000001</v>
      </c>
      <c r="BC780" s="42">
        <v>143.815</v>
      </c>
      <c r="BD780" s="42">
        <v>121.452381</v>
      </c>
      <c r="BE780" s="42">
        <v>5.8478571429999997</v>
      </c>
      <c r="BF780" s="42">
        <v>176.95</v>
      </c>
      <c r="BG780" s="42">
        <v>573.80952379999997</v>
      </c>
      <c r="BH780" s="42">
        <v>47.641249999999999</v>
      </c>
      <c r="BI780" s="42">
        <v>203.13367969999999</v>
      </c>
      <c r="BJ780" s="42">
        <v>326.79146919999999</v>
      </c>
      <c r="BK780" s="42">
        <v>126.80744300000001</v>
      </c>
    </row>
    <row r="781" spans="52:63">
      <c r="AZ781" s="42">
        <v>895</v>
      </c>
      <c r="BA781" s="42">
        <v>139.5789474</v>
      </c>
      <c r="BB781" s="42">
        <v>61.225000000000001</v>
      </c>
      <c r="BC781" s="42">
        <v>143.815</v>
      </c>
      <c r="BD781" s="42">
        <v>121.452381</v>
      </c>
      <c r="BE781" s="42">
        <v>5.8478571429999997</v>
      </c>
      <c r="BF781" s="42">
        <v>176.95</v>
      </c>
      <c r="BG781" s="42">
        <v>573.80952379999997</v>
      </c>
      <c r="BH781" s="42">
        <v>47.641249999999999</v>
      </c>
      <c r="BI781" s="42">
        <v>203.13367969999999</v>
      </c>
      <c r="BJ781" s="42">
        <v>326.79146919999999</v>
      </c>
      <c r="BK781" s="42">
        <v>126.80744300000001</v>
      </c>
    </row>
    <row r="782" spans="52:63">
      <c r="AZ782" s="42">
        <v>896</v>
      </c>
      <c r="BA782" s="42">
        <v>139.5789474</v>
      </c>
      <c r="BB782" s="42">
        <v>61.225000000000001</v>
      </c>
      <c r="BC782" s="42">
        <v>143.815</v>
      </c>
      <c r="BD782" s="42">
        <v>121.452381</v>
      </c>
      <c r="BE782" s="42">
        <v>5.8478571429999997</v>
      </c>
      <c r="BF782" s="42">
        <v>176.95</v>
      </c>
      <c r="BG782" s="42">
        <v>573.80952379999997</v>
      </c>
      <c r="BH782" s="42">
        <v>47.641249999999999</v>
      </c>
      <c r="BI782" s="42">
        <v>203.13367969999999</v>
      </c>
      <c r="BJ782" s="42">
        <v>326.79146919999999</v>
      </c>
      <c r="BK782" s="42">
        <v>126.80744300000001</v>
      </c>
    </row>
    <row r="783" spans="52:63">
      <c r="AZ783" s="42">
        <v>897</v>
      </c>
      <c r="BA783" s="42">
        <v>139.5789474</v>
      </c>
      <c r="BB783" s="42">
        <v>61.225000000000001</v>
      </c>
      <c r="BC783" s="42">
        <v>143.815</v>
      </c>
      <c r="BD783" s="42">
        <v>121.452381</v>
      </c>
      <c r="BE783" s="42">
        <v>5.8478571429999997</v>
      </c>
      <c r="BF783" s="42">
        <v>176.95</v>
      </c>
      <c r="BG783" s="42">
        <v>573.80952379999997</v>
      </c>
      <c r="BH783" s="42">
        <v>47.641249999999999</v>
      </c>
      <c r="BI783" s="42">
        <v>203.13367969999999</v>
      </c>
      <c r="BJ783" s="42">
        <v>326.79146919999999</v>
      </c>
      <c r="BK783" s="42">
        <v>126.80744300000001</v>
      </c>
    </row>
    <row r="784" spans="52:63">
      <c r="AZ784" s="42">
        <v>898</v>
      </c>
      <c r="BA784" s="42">
        <v>139.5789474</v>
      </c>
      <c r="BB784" s="42">
        <v>61.225000000000001</v>
      </c>
      <c r="BC784" s="42">
        <v>143.815</v>
      </c>
      <c r="BD784" s="42">
        <v>121.452381</v>
      </c>
      <c r="BE784" s="42">
        <v>5.8478571429999997</v>
      </c>
      <c r="BF784" s="42">
        <v>176.95</v>
      </c>
      <c r="BG784" s="42">
        <v>573.80952379999997</v>
      </c>
      <c r="BH784" s="42">
        <v>47.641249999999999</v>
      </c>
      <c r="BI784" s="42">
        <v>203.13367969999999</v>
      </c>
      <c r="BJ784" s="42">
        <v>326.79146919999999</v>
      </c>
      <c r="BK784" s="42">
        <v>126.80744300000001</v>
      </c>
    </row>
    <row r="785" spans="52:63">
      <c r="AZ785" s="42">
        <v>899</v>
      </c>
      <c r="BA785" s="42">
        <v>139.5789474</v>
      </c>
      <c r="BB785" s="42">
        <v>61.225000000000001</v>
      </c>
      <c r="BC785" s="42">
        <v>143.815</v>
      </c>
      <c r="BD785" s="42">
        <v>121.452381</v>
      </c>
      <c r="BE785" s="42">
        <v>5.8478571429999997</v>
      </c>
      <c r="BF785" s="42">
        <v>176.95</v>
      </c>
      <c r="BG785" s="42">
        <v>573.80952379999997</v>
      </c>
      <c r="BH785" s="42">
        <v>47.641249999999999</v>
      </c>
      <c r="BI785" s="42">
        <v>203.13367969999999</v>
      </c>
      <c r="BJ785" s="42">
        <v>326.79146919999999</v>
      </c>
      <c r="BK785" s="42">
        <v>126.80744300000001</v>
      </c>
    </row>
    <row r="786" spans="52:63">
      <c r="AZ786" s="42">
        <v>900</v>
      </c>
      <c r="BA786" s="42">
        <v>139.5789474</v>
      </c>
      <c r="BB786" s="42">
        <v>61.225000000000001</v>
      </c>
      <c r="BC786" s="42">
        <v>143.815</v>
      </c>
      <c r="BD786" s="42">
        <v>121.452381</v>
      </c>
      <c r="BE786" s="42">
        <v>5.8478571429999997</v>
      </c>
      <c r="BF786" s="42">
        <v>176.95</v>
      </c>
      <c r="BG786" s="42">
        <v>573.80952379999997</v>
      </c>
      <c r="BH786" s="42">
        <v>47.641249999999999</v>
      </c>
      <c r="BI786" s="42">
        <v>203.13367969999999</v>
      </c>
      <c r="BJ786" s="42">
        <v>326.79146919999999</v>
      </c>
      <c r="BK786" s="42">
        <v>126.80744300000001</v>
      </c>
    </row>
    <row r="787" spans="52:63">
      <c r="AZ787" s="42">
        <v>901</v>
      </c>
      <c r="BA787" s="42">
        <v>139.5789474</v>
      </c>
      <c r="BB787" s="42">
        <v>61.225000000000001</v>
      </c>
      <c r="BC787" s="42">
        <v>143.815</v>
      </c>
      <c r="BD787" s="42">
        <v>121.452381</v>
      </c>
      <c r="BE787" s="42">
        <v>5.8478571429999997</v>
      </c>
      <c r="BF787" s="42">
        <v>176.95</v>
      </c>
      <c r="BG787" s="42">
        <v>573.80952379999997</v>
      </c>
      <c r="BH787" s="42">
        <v>47.641249999999999</v>
      </c>
      <c r="BI787" s="42">
        <v>203.13367969999999</v>
      </c>
      <c r="BJ787" s="42">
        <v>326.79146919999999</v>
      </c>
      <c r="BK787" s="42">
        <v>126.80744300000001</v>
      </c>
    </row>
    <row r="788" spans="52:63">
      <c r="AZ788" s="42">
        <v>902</v>
      </c>
      <c r="BA788" s="42">
        <v>139.5789474</v>
      </c>
      <c r="BB788" s="42">
        <v>61.225000000000001</v>
      </c>
      <c r="BC788" s="42">
        <v>143.815</v>
      </c>
      <c r="BD788" s="42">
        <v>121.452381</v>
      </c>
      <c r="BE788" s="42">
        <v>5.8478571429999997</v>
      </c>
      <c r="BF788" s="42">
        <v>176.95</v>
      </c>
      <c r="BG788" s="42">
        <v>573.80952379999997</v>
      </c>
      <c r="BH788" s="42">
        <v>47.641249999999999</v>
      </c>
      <c r="BI788" s="42">
        <v>203.13367969999999</v>
      </c>
      <c r="BJ788" s="42">
        <v>326.79146919999999</v>
      </c>
      <c r="BK788" s="42">
        <v>126.80744300000001</v>
      </c>
    </row>
    <row r="789" spans="52:63">
      <c r="AZ789" s="42">
        <v>903</v>
      </c>
      <c r="BA789" s="42">
        <v>139.5789474</v>
      </c>
      <c r="BB789" s="42">
        <v>61.225000000000001</v>
      </c>
      <c r="BC789" s="42">
        <v>143.815</v>
      </c>
      <c r="BD789" s="42">
        <v>121.452381</v>
      </c>
      <c r="BE789" s="42">
        <v>5.8478571429999997</v>
      </c>
      <c r="BF789" s="42">
        <v>176.95</v>
      </c>
      <c r="BG789" s="42">
        <v>573.80952379999997</v>
      </c>
      <c r="BH789" s="42">
        <v>47.641249999999999</v>
      </c>
      <c r="BI789" s="42">
        <v>203.13367969999999</v>
      </c>
      <c r="BJ789" s="42">
        <v>326.79146919999999</v>
      </c>
      <c r="BK789" s="42">
        <v>126.80744300000001</v>
      </c>
    </row>
    <row r="790" spans="52:63">
      <c r="AZ790" s="42">
        <v>904</v>
      </c>
      <c r="BA790" s="42">
        <v>139.5789474</v>
      </c>
      <c r="BB790" s="42">
        <v>61.225000000000001</v>
      </c>
      <c r="BC790" s="42">
        <v>143.815</v>
      </c>
      <c r="BD790" s="42">
        <v>121.452381</v>
      </c>
      <c r="BE790" s="42">
        <v>5.8478571429999997</v>
      </c>
      <c r="BF790" s="42">
        <v>176.95</v>
      </c>
      <c r="BG790" s="42">
        <v>573.80952379999997</v>
      </c>
      <c r="BH790" s="42">
        <v>47.641249999999999</v>
      </c>
      <c r="BI790" s="42">
        <v>203.13367969999999</v>
      </c>
      <c r="BJ790" s="42">
        <v>326.79146919999999</v>
      </c>
      <c r="BK790" s="42">
        <v>126.80744300000001</v>
      </c>
    </row>
    <row r="791" spans="52:63">
      <c r="AZ791" s="42">
        <v>905</v>
      </c>
      <c r="BA791" s="42">
        <v>139.5789474</v>
      </c>
      <c r="BB791" s="42">
        <v>61.225000000000001</v>
      </c>
      <c r="BC791" s="42">
        <v>143.815</v>
      </c>
      <c r="BD791" s="42">
        <v>121.452381</v>
      </c>
      <c r="BE791" s="42">
        <v>5.8478571429999997</v>
      </c>
      <c r="BF791" s="42">
        <v>176.95</v>
      </c>
      <c r="BG791" s="42">
        <v>573.80952379999997</v>
      </c>
      <c r="BH791" s="42">
        <v>47.641249999999999</v>
      </c>
      <c r="BI791" s="42">
        <v>203.13367969999999</v>
      </c>
      <c r="BJ791" s="42">
        <v>326.79146919999999</v>
      </c>
      <c r="BK791" s="42">
        <v>126.80744300000001</v>
      </c>
    </row>
    <row r="792" spans="52:63">
      <c r="AZ792" s="42">
        <v>906</v>
      </c>
      <c r="BA792" s="42">
        <v>139.5789474</v>
      </c>
      <c r="BB792" s="42">
        <v>61.225000000000001</v>
      </c>
      <c r="BC792" s="42">
        <v>143.815</v>
      </c>
      <c r="BD792" s="42">
        <v>121.452381</v>
      </c>
      <c r="BE792" s="42">
        <v>5.8478571429999997</v>
      </c>
      <c r="BF792" s="42">
        <v>176.95</v>
      </c>
      <c r="BG792" s="42">
        <v>573.80952379999997</v>
      </c>
      <c r="BH792" s="42">
        <v>47.641249999999999</v>
      </c>
      <c r="BI792" s="42">
        <v>203.13367969999999</v>
      </c>
      <c r="BJ792" s="42">
        <v>326.79146919999999</v>
      </c>
      <c r="BK792" s="42">
        <v>126.80744300000001</v>
      </c>
    </row>
    <row r="793" spans="52:63">
      <c r="AZ793" s="42">
        <v>907</v>
      </c>
      <c r="BA793" s="42">
        <v>139.5789474</v>
      </c>
      <c r="BB793" s="42">
        <v>61.225000000000001</v>
      </c>
      <c r="BC793" s="42">
        <v>143.815</v>
      </c>
      <c r="BD793" s="42">
        <v>121.452381</v>
      </c>
      <c r="BE793" s="42">
        <v>5.8478571429999997</v>
      </c>
      <c r="BF793" s="42">
        <v>176.95</v>
      </c>
      <c r="BG793" s="42">
        <v>573.80952379999997</v>
      </c>
      <c r="BH793" s="42">
        <v>47.641249999999999</v>
      </c>
      <c r="BI793" s="42">
        <v>203.13367969999999</v>
      </c>
      <c r="BJ793" s="42">
        <v>326.79146919999999</v>
      </c>
      <c r="BK793" s="42">
        <v>126.80744300000001</v>
      </c>
    </row>
    <row r="794" spans="52:63">
      <c r="AZ794" s="42">
        <v>908</v>
      </c>
      <c r="BA794" s="42">
        <v>139.5789474</v>
      </c>
      <c r="BB794" s="42">
        <v>61.225000000000001</v>
      </c>
      <c r="BC794" s="42">
        <v>143.815</v>
      </c>
      <c r="BD794" s="42">
        <v>121.452381</v>
      </c>
      <c r="BE794" s="42">
        <v>5.8478571429999997</v>
      </c>
      <c r="BF794" s="42">
        <v>176.95</v>
      </c>
      <c r="BG794" s="42">
        <v>573.80952379999997</v>
      </c>
      <c r="BH794" s="42">
        <v>47.641249999999999</v>
      </c>
      <c r="BI794" s="42">
        <v>203.13367969999999</v>
      </c>
      <c r="BJ794" s="42">
        <v>326.79146919999999</v>
      </c>
      <c r="BK794" s="42">
        <v>126.80744300000001</v>
      </c>
    </row>
    <row r="795" spans="52:63">
      <c r="AZ795" s="42">
        <v>909</v>
      </c>
      <c r="BA795" s="42">
        <v>139.5789474</v>
      </c>
      <c r="BB795" s="42">
        <v>61.225000000000001</v>
      </c>
      <c r="BC795" s="42">
        <v>143.815</v>
      </c>
      <c r="BD795" s="42">
        <v>121.452381</v>
      </c>
      <c r="BE795" s="42">
        <v>5.8478571429999997</v>
      </c>
      <c r="BF795" s="42">
        <v>176.95</v>
      </c>
      <c r="BG795" s="42">
        <v>573.80952379999997</v>
      </c>
      <c r="BH795" s="42">
        <v>47.641249999999999</v>
      </c>
      <c r="BI795" s="42">
        <v>203.13367969999999</v>
      </c>
      <c r="BJ795" s="42">
        <v>326.79146919999999</v>
      </c>
      <c r="BK795" s="42">
        <v>126.80744300000001</v>
      </c>
    </row>
    <row r="796" spans="52:63">
      <c r="AZ796" s="42">
        <v>910</v>
      </c>
      <c r="BA796" s="42">
        <v>139.5789474</v>
      </c>
      <c r="BB796" s="42">
        <v>61.225000000000001</v>
      </c>
      <c r="BC796" s="42">
        <v>143.815</v>
      </c>
      <c r="BD796" s="42">
        <v>121.452381</v>
      </c>
      <c r="BE796" s="42">
        <v>5.8478571429999997</v>
      </c>
      <c r="BF796" s="42">
        <v>176.95</v>
      </c>
      <c r="BG796" s="42">
        <v>573.80952379999997</v>
      </c>
      <c r="BH796" s="42">
        <v>47.641249999999999</v>
      </c>
      <c r="BI796" s="42">
        <v>203.13367969999999</v>
      </c>
      <c r="BJ796" s="42">
        <v>326.79146919999999</v>
      </c>
      <c r="BK796" s="42">
        <v>126.80744300000001</v>
      </c>
    </row>
    <row r="797" spans="52:63">
      <c r="AZ797" s="42">
        <v>911</v>
      </c>
      <c r="BA797" s="42">
        <v>139.5789474</v>
      </c>
      <c r="BB797" s="42">
        <v>61.225000000000001</v>
      </c>
      <c r="BC797" s="42">
        <v>143.815</v>
      </c>
      <c r="BD797" s="42">
        <v>121.452381</v>
      </c>
      <c r="BE797" s="42">
        <v>5.8478571429999997</v>
      </c>
      <c r="BF797" s="42">
        <v>176.95</v>
      </c>
      <c r="BG797" s="42">
        <v>573.80952379999997</v>
      </c>
      <c r="BH797" s="42">
        <v>47.641249999999999</v>
      </c>
      <c r="BI797" s="42">
        <v>203.13367969999999</v>
      </c>
      <c r="BJ797" s="42">
        <v>326.79146919999999</v>
      </c>
      <c r="BK797" s="42">
        <v>126.80744300000001</v>
      </c>
    </row>
    <row r="798" spans="52:63">
      <c r="AZ798" s="42">
        <v>912</v>
      </c>
      <c r="BA798" s="42">
        <v>139.5789474</v>
      </c>
      <c r="BB798" s="42">
        <v>61.225000000000001</v>
      </c>
      <c r="BC798" s="42">
        <v>143.815</v>
      </c>
      <c r="BD798" s="42">
        <v>121.452381</v>
      </c>
      <c r="BE798" s="42">
        <v>5.8478571429999997</v>
      </c>
      <c r="BF798" s="42">
        <v>176.95</v>
      </c>
      <c r="BG798" s="42">
        <v>573.80952379999997</v>
      </c>
      <c r="BH798" s="42">
        <v>47.641249999999999</v>
      </c>
      <c r="BI798" s="42">
        <v>203.13367969999999</v>
      </c>
      <c r="BJ798" s="42">
        <v>326.79146919999999</v>
      </c>
      <c r="BK798" s="42">
        <v>126.80744300000001</v>
      </c>
    </row>
    <row r="799" spans="52:63">
      <c r="AZ799" s="42">
        <v>913</v>
      </c>
      <c r="BA799" s="42">
        <v>138.36842110000001</v>
      </c>
      <c r="BB799" s="42">
        <v>60.65</v>
      </c>
      <c r="BC799" s="42">
        <v>142.715</v>
      </c>
      <c r="BD799" s="42">
        <v>120.19047620000001</v>
      </c>
      <c r="BE799" s="42">
        <v>5.7485714290000001</v>
      </c>
      <c r="BF799" s="42">
        <v>175.25</v>
      </c>
      <c r="BG799" s="42">
        <v>569.57142859999999</v>
      </c>
      <c r="BH799" s="42">
        <v>47.150624999999998</v>
      </c>
      <c r="BI799" s="42">
        <v>202.1336804</v>
      </c>
      <c r="BJ799" s="42">
        <v>328.17401810000001</v>
      </c>
      <c r="BK799" s="42">
        <v>126.0695655</v>
      </c>
    </row>
    <row r="800" spans="52:63">
      <c r="AZ800" s="42">
        <v>914</v>
      </c>
      <c r="BA800" s="42">
        <v>138.36842110000001</v>
      </c>
      <c r="BB800" s="42">
        <v>60.65</v>
      </c>
      <c r="BC800" s="42">
        <v>142.715</v>
      </c>
      <c r="BD800" s="42">
        <v>120.19047620000001</v>
      </c>
      <c r="BE800" s="42">
        <v>5.7485714290000001</v>
      </c>
      <c r="BF800" s="42">
        <v>175.25</v>
      </c>
      <c r="BG800" s="42">
        <v>569.57142859999999</v>
      </c>
      <c r="BH800" s="42">
        <v>47.150624999999998</v>
      </c>
      <c r="BI800" s="42">
        <v>202.1336804</v>
      </c>
      <c r="BJ800" s="42">
        <v>328.17401810000001</v>
      </c>
      <c r="BK800" s="42">
        <v>126.0695655</v>
      </c>
    </row>
    <row r="801" spans="52:63">
      <c r="AZ801" s="42">
        <v>915</v>
      </c>
      <c r="BA801" s="42">
        <v>138.36842110000001</v>
      </c>
      <c r="BB801" s="42">
        <v>60.65</v>
      </c>
      <c r="BC801" s="42">
        <v>142.715</v>
      </c>
      <c r="BD801" s="42">
        <v>120.19047620000001</v>
      </c>
      <c r="BE801" s="42">
        <v>5.7485714290000001</v>
      </c>
      <c r="BF801" s="42">
        <v>175.25</v>
      </c>
      <c r="BG801" s="42">
        <v>569.57142859999999</v>
      </c>
      <c r="BH801" s="42">
        <v>47.150624999999998</v>
      </c>
      <c r="BI801" s="42">
        <v>202.1336804</v>
      </c>
      <c r="BJ801" s="42">
        <v>328.17401810000001</v>
      </c>
      <c r="BK801" s="42">
        <v>126.0695655</v>
      </c>
    </row>
    <row r="802" spans="52:63">
      <c r="AZ802" s="42">
        <v>916</v>
      </c>
      <c r="BA802" s="42">
        <v>138.36842110000001</v>
      </c>
      <c r="BB802" s="42">
        <v>60.65</v>
      </c>
      <c r="BC802" s="42">
        <v>142.715</v>
      </c>
      <c r="BD802" s="42">
        <v>120.19047620000001</v>
      </c>
      <c r="BE802" s="42">
        <v>5.7485714290000001</v>
      </c>
      <c r="BF802" s="42">
        <v>175.25</v>
      </c>
      <c r="BG802" s="42">
        <v>569.57142859999999</v>
      </c>
      <c r="BH802" s="42">
        <v>47.150624999999998</v>
      </c>
      <c r="BI802" s="42">
        <v>202.1336804</v>
      </c>
      <c r="BJ802" s="42">
        <v>328.17401810000001</v>
      </c>
      <c r="BK802" s="42">
        <v>126.0695655</v>
      </c>
    </row>
    <row r="803" spans="52:63">
      <c r="AZ803" s="42">
        <v>917</v>
      </c>
      <c r="BA803" s="42">
        <v>138.36842110000001</v>
      </c>
      <c r="BB803" s="42">
        <v>60.65</v>
      </c>
      <c r="BC803" s="42">
        <v>142.715</v>
      </c>
      <c r="BD803" s="42">
        <v>120.19047620000001</v>
      </c>
      <c r="BE803" s="42">
        <v>5.7485714290000001</v>
      </c>
      <c r="BF803" s="42">
        <v>175.25</v>
      </c>
      <c r="BG803" s="42">
        <v>569.57142859999999</v>
      </c>
      <c r="BH803" s="42">
        <v>47.150624999999998</v>
      </c>
      <c r="BI803" s="42">
        <v>202.1336804</v>
      </c>
      <c r="BJ803" s="42">
        <v>328.17401810000001</v>
      </c>
      <c r="BK803" s="42">
        <v>126.0695655</v>
      </c>
    </row>
    <row r="804" spans="52:63">
      <c r="AZ804" s="42">
        <v>918</v>
      </c>
      <c r="BA804" s="42">
        <v>138.36842110000001</v>
      </c>
      <c r="BB804" s="42">
        <v>60.65</v>
      </c>
      <c r="BC804" s="42">
        <v>142.715</v>
      </c>
      <c r="BD804" s="42">
        <v>120.19047620000001</v>
      </c>
      <c r="BE804" s="42">
        <v>5.7485714290000001</v>
      </c>
      <c r="BF804" s="42">
        <v>175.25</v>
      </c>
      <c r="BG804" s="42">
        <v>569.57142859999999</v>
      </c>
      <c r="BH804" s="42">
        <v>47.150624999999998</v>
      </c>
      <c r="BI804" s="42">
        <v>202.1336804</v>
      </c>
      <c r="BJ804" s="42">
        <v>328.17401810000001</v>
      </c>
      <c r="BK804" s="42">
        <v>126.0695655</v>
      </c>
    </row>
    <row r="805" spans="52:63">
      <c r="AZ805" s="42">
        <v>919</v>
      </c>
      <c r="BA805" s="42">
        <v>138.36842110000001</v>
      </c>
      <c r="BB805" s="42">
        <v>60.65</v>
      </c>
      <c r="BC805" s="42">
        <v>142.715</v>
      </c>
      <c r="BD805" s="42">
        <v>120.19047620000001</v>
      </c>
      <c r="BE805" s="42">
        <v>5.7485714290000001</v>
      </c>
      <c r="BF805" s="42">
        <v>175.25</v>
      </c>
      <c r="BG805" s="42">
        <v>569.57142859999999</v>
      </c>
      <c r="BH805" s="42">
        <v>47.150624999999998</v>
      </c>
      <c r="BI805" s="42">
        <v>202.1336804</v>
      </c>
      <c r="BJ805" s="42">
        <v>328.17401810000001</v>
      </c>
      <c r="BK805" s="42">
        <v>126.0695655</v>
      </c>
    </row>
    <row r="806" spans="52:63">
      <c r="AZ806" s="42">
        <v>920</v>
      </c>
      <c r="BA806" s="42">
        <v>138.36842110000001</v>
      </c>
      <c r="BB806" s="42">
        <v>60.65</v>
      </c>
      <c r="BC806" s="42">
        <v>142.715</v>
      </c>
      <c r="BD806" s="42">
        <v>120.19047620000001</v>
      </c>
      <c r="BE806" s="42">
        <v>5.7485714290000001</v>
      </c>
      <c r="BF806" s="42">
        <v>175.25</v>
      </c>
      <c r="BG806" s="42">
        <v>569.57142859999999</v>
      </c>
      <c r="BH806" s="42">
        <v>47.150624999999998</v>
      </c>
      <c r="BI806" s="42">
        <v>202.1336804</v>
      </c>
      <c r="BJ806" s="42">
        <v>328.17401810000001</v>
      </c>
      <c r="BK806" s="42">
        <v>126.0695655</v>
      </c>
    </row>
    <row r="807" spans="52:63">
      <c r="AZ807" s="42">
        <v>921</v>
      </c>
      <c r="BA807" s="42">
        <v>138.36842110000001</v>
      </c>
      <c r="BB807" s="42">
        <v>60.65</v>
      </c>
      <c r="BC807" s="42">
        <v>142.715</v>
      </c>
      <c r="BD807" s="42">
        <v>120.19047620000001</v>
      </c>
      <c r="BE807" s="42">
        <v>5.7485714290000001</v>
      </c>
      <c r="BF807" s="42">
        <v>175.25</v>
      </c>
      <c r="BG807" s="42">
        <v>569.57142859999999</v>
      </c>
      <c r="BH807" s="42">
        <v>47.150624999999998</v>
      </c>
      <c r="BI807" s="42">
        <v>202.1336804</v>
      </c>
      <c r="BJ807" s="42">
        <v>328.17401810000001</v>
      </c>
      <c r="BK807" s="42">
        <v>126.0695655</v>
      </c>
    </row>
    <row r="808" spans="52:63">
      <c r="AZ808" s="42">
        <v>922</v>
      </c>
      <c r="BA808" s="42">
        <v>138.36842110000001</v>
      </c>
      <c r="BB808" s="42">
        <v>60.65</v>
      </c>
      <c r="BC808" s="42">
        <v>142.715</v>
      </c>
      <c r="BD808" s="42">
        <v>120.19047620000001</v>
      </c>
      <c r="BE808" s="42">
        <v>5.7485714290000001</v>
      </c>
      <c r="BF808" s="42">
        <v>175.25</v>
      </c>
      <c r="BG808" s="42">
        <v>569.57142859999999</v>
      </c>
      <c r="BH808" s="42">
        <v>47.150624999999998</v>
      </c>
      <c r="BI808" s="42">
        <v>202.1336804</v>
      </c>
      <c r="BJ808" s="42">
        <v>328.17401810000001</v>
      </c>
      <c r="BK808" s="42">
        <v>126.0695655</v>
      </c>
    </row>
    <row r="809" spans="52:63">
      <c r="AZ809" s="42">
        <v>923</v>
      </c>
      <c r="BA809" s="42">
        <v>138.36842110000001</v>
      </c>
      <c r="BB809" s="42">
        <v>60.65</v>
      </c>
      <c r="BC809" s="42">
        <v>142.715</v>
      </c>
      <c r="BD809" s="42">
        <v>120.19047620000001</v>
      </c>
      <c r="BE809" s="42">
        <v>5.7485714290000001</v>
      </c>
      <c r="BF809" s="42">
        <v>175.25</v>
      </c>
      <c r="BG809" s="42">
        <v>569.57142859999999</v>
      </c>
      <c r="BH809" s="42">
        <v>47.150624999999998</v>
      </c>
      <c r="BI809" s="42">
        <v>202.1336804</v>
      </c>
      <c r="BJ809" s="42">
        <v>328.17401810000001</v>
      </c>
      <c r="BK809" s="42">
        <v>126.0695655</v>
      </c>
    </row>
    <row r="810" spans="52:63">
      <c r="AZ810" s="42">
        <v>924</v>
      </c>
      <c r="BA810" s="42">
        <v>138.36842110000001</v>
      </c>
      <c r="BB810" s="42">
        <v>60.65</v>
      </c>
      <c r="BC810" s="42">
        <v>142.715</v>
      </c>
      <c r="BD810" s="42">
        <v>120.19047620000001</v>
      </c>
      <c r="BE810" s="42">
        <v>5.7485714290000001</v>
      </c>
      <c r="BF810" s="42">
        <v>175.25</v>
      </c>
      <c r="BG810" s="42">
        <v>569.57142859999999</v>
      </c>
      <c r="BH810" s="42">
        <v>47.150624999999998</v>
      </c>
      <c r="BI810" s="42">
        <v>202.1336804</v>
      </c>
      <c r="BJ810" s="42">
        <v>328.17401810000001</v>
      </c>
      <c r="BK810" s="42">
        <v>126.0695655</v>
      </c>
    </row>
    <row r="811" spans="52:63">
      <c r="AZ811" s="42">
        <v>925</v>
      </c>
      <c r="BA811" s="42">
        <v>138.36842110000001</v>
      </c>
      <c r="BB811" s="42">
        <v>60.65</v>
      </c>
      <c r="BC811" s="42">
        <v>142.715</v>
      </c>
      <c r="BD811" s="42">
        <v>120.19047620000001</v>
      </c>
      <c r="BE811" s="42">
        <v>5.7485714290000001</v>
      </c>
      <c r="BF811" s="42">
        <v>175.25</v>
      </c>
      <c r="BG811" s="42">
        <v>569.57142859999999</v>
      </c>
      <c r="BH811" s="42">
        <v>47.150624999999998</v>
      </c>
      <c r="BI811" s="42">
        <v>202.1336804</v>
      </c>
      <c r="BJ811" s="42">
        <v>328.17401810000001</v>
      </c>
      <c r="BK811" s="42">
        <v>126.0695655</v>
      </c>
    </row>
    <row r="812" spans="52:63">
      <c r="AZ812" s="42">
        <v>926</v>
      </c>
      <c r="BA812" s="42">
        <v>138.36842110000001</v>
      </c>
      <c r="BB812" s="42">
        <v>60.65</v>
      </c>
      <c r="BC812" s="42">
        <v>142.715</v>
      </c>
      <c r="BD812" s="42">
        <v>120.19047620000001</v>
      </c>
      <c r="BE812" s="42">
        <v>5.7485714290000001</v>
      </c>
      <c r="BF812" s="42">
        <v>175.25</v>
      </c>
      <c r="BG812" s="42">
        <v>569.57142859999999</v>
      </c>
      <c r="BH812" s="42">
        <v>47.150624999999998</v>
      </c>
      <c r="BI812" s="42">
        <v>202.1336804</v>
      </c>
      <c r="BJ812" s="42">
        <v>328.17401810000001</v>
      </c>
      <c r="BK812" s="42">
        <v>126.0695655</v>
      </c>
    </row>
    <row r="813" spans="52:63">
      <c r="AZ813" s="42">
        <v>927</v>
      </c>
      <c r="BA813" s="42">
        <v>138.36842110000001</v>
      </c>
      <c r="BB813" s="42">
        <v>60.65</v>
      </c>
      <c r="BC813" s="42">
        <v>142.715</v>
      </c>
      <c r="BD813" s="42">
        <v>120.19047620000001</v>
      </c>
      <c r="BE813" s="42">
        <v>5.7485714290000001</v>
      </c>
      <c r="BF813" s="42">
        <v>175.25</v>
      </c>
      <c r="BG813" s="42">
        <v>569.57142859999999</v>
      </c>
      <c r="BH813" s="42">
        <v>47.150624999999998</v>
      </c>
      <c r="BI813" s="42">
        <v>202.1336804</v>
      </c>
      <c r="BJ813" s="42">
        <v>328.17401810000001</v>
      </c>
      <c r="BK813" s="42">
        <v>126.0695655</v>
      </c>
    </row>
    <row r="814" spans="52:63">
      <c r="AZ814" s="42">
        <v>928</v>
      </c>
      <c r="BA814" s="42">
        <v>138.36842110000001</v>
      </c>
      <c r="BB814" s="42">
        <v>60.65</v>
      </c>
      <c r="BC814" s="42">
        <v>142.715</v>
      </c>
      <c r="BD814" s="42">
        <v>120.19047620000001</v>
      </c>
      <c r="BE814" s="42">
        <v>5.7485714290000001</v>
      </c>
      <c r="BF814" s="42">
        <v>175.25</v>
      </c>
      <c r="BG814" s="42">
        <v>569.57142859999999</v>
      </c>
      <c r="BH814" s="42">
        <v>47.150624999999998</v>
      </c>
      <c r="BI814" s="42">
        <v>202.1336804</v>
      </c>
      <c r="BJ814" s="42">
        <v>328.17401810000001</v>
      </c>
      <c r="BK814" s="42">
        <v>126.0695655</v>
      </c>
    </row>
    <row r="815" spans="52:63">
      <c r="AZ815" s="42">
        <v>929</v>
      </c>
      <c r="BA815" s="42">
        <v>138.36842110000001</v>
      </c>
      <c r="BB815" s="42">
        <v>60.65</v>
      </c>
      <c r="BC815" s="42">
        <v>142.715</v>
      </c>
      <c r="BD815" s="42">
        <v>120.19047620000001</v>
      </c>
      <c r="BE815" s="42">
        <v>5.7485714290000001</v>
      </c>
      <c r="BF815" s="42">
        <v>175.25</v>
      </c>
      <c r="BG815" s="42">
        <v>569.57142859999999</v>
      </c>
      <c r="BH815" s="42">
        <v>47.150624999999998</v>
      </c>
      <c r="BI815" s="42">
        <v>202.1336804</v>
      </c>
      <c r="BJ815" s="42">
        <v>328.17401810000001</v>
      </c>
      <c r="BK815" s="42">
        <v>126.0695655</v>
      </c>
    </row>
    <row r="816" spans="52:63">
      <c r="AZ816" s="42">
        <v>930</v>
      </c>
      <c r="BA816" s="42">
        <v>138.36842110000001</v>
      </c>
      <c r="BB816" s="42">
        <v>60.65</v>
      </c>
      <c r="BC816" s="42">
        <v>142.715</v>
      </c>
      <c r="BD816" s="42">
        <v>120.19047620000001</v>
      </c>
      <c r="BE816" s="42">
        <v>5.7485714290000001</v>
      </c>
      <c r="BF816" s="42">
        <v>175.25</v>
      </c>
      <c r="BG816" s="42">
        <v>569.57142859999999</v>
      </c>
      <c r="BH816" s="42">
        <v>47.150624999999998</v>
      </c>
      <c r="BI816" s="42">
        <v>202.1336804</v>
      </c>
      <c r="BJ816" s="42">
        <v>328.17401810000001</v>
      </c>
      <c r="BK816" s="42">
        <v>126.0695655</v>
      </c>
    </row>
    <row r="817" spans="52:63">
      <c r="AZ817" s="42">
        <v>931</v>
      </c>
      <c r="BA817" s="42">
        <v>138.36842110000001</v>
      </c>
      <c r="BB817" s="42">
        <v>60.65</v>
      </c>
      <c r="BC817" s="42">
        <v>142.715</v>
      </c>
      <c r="BD817" s="42">
        <v>120.19047620000001</v>
      </c>
      <c r="BE817" s="42">
        <v>5.7485714290000001</v>
      </c>
      <c r="BF817" s="42">
        <v>175.25</v>
      </c>
      <c r="BG817" s="42">
        <v>569.57142859999999</v>
      </c>
      <c r="BH817" s="42">
        <v>47.150624999999998</v>
      </c>
      <c r="BI817" s="42">
        <v>202.1336804</v>
      </c>
      <c r="BJ817" s="42">
        <v>328.17401810000001</v>
      </c>
      <c r="BK817" s="42">
        <v>126.0695655</v>
      </c>
    </row>
    <row r="818" spans="52:63">
      <c r="AZ818" s="42">
        <v>932</v>
      </c>
      <c r="BA818" s="42">
        <v>138.36842110000001</v>
      </c>
      <c r="BB818" s="42">
        <v>60.65</v>
      </c>
      <c r="BC818" s="42">
        <v>142.715</v>
      </c>
      <c r="BD818" s="42">
        <v>120.19047620000001</v>
      </c>
      <c r="BE818" s="42">
        <v>5.7485714290000001</v>
      </c>
      <c r="BF818" s="42">
        <v>175.25</v>
      </c>
      <c r="BG818" s="42">
        <v>569.57142859999999</v>
      </c>
      <c r="BH818" s="42">
        <v>47.150624999999998</v>
      </c>
      <c r="BI818" s="42">
        <v>202.1336804</v>
      </c>
      <c r="BJ818" s="42">
        <v>328.17401810000001</v>
      </c>
      <c r="BK818" s="42">
        <v>126.0695655</v>
      </c>
    </row>
    <row r="819" spans="52:63">
      <c r="AZ819" s="42">
        <v>933</v>
      </c>
      <c r="BA819" s="42">
        <v>138.36842110000001</v>
      </c>
      <c r="BB819" s="42">
        <v>60.65</v>
      </c>
      <c r="BC819" s="42">
        <v>142.715</v>
      </c>
      <c r="BD819" s="42">
        <v>120.19047620000001</v>
      </c>
      <c r="BE819" s="42">
        <v>5.7485714290000001</v>
      </c>
      <c r="BF819" s="42">
        <v>175.25</v>
      </c>
      <c r="BG819" s="42">
        <v>569.57142859999999</v>
      </c>
      <c r="BH819" s="42">
        <v>47.150624999999998</v>
      </c>
      <c r="BI819" s="42">
        <v>202.1336804</v>
      </c>
      <c r="BJ819" s="42">
        <v>328.17401810000001</v>
      </c>
      <c r="BK819" s="42">
        <v>126.0695655</v>
      </c>
    </row>
    <row r="820" spans="52:63">
      <c r="AZ820" s="42">
        <v>934</v>
      </c>
      <c r="BA820" s="42">
        <v>138.36842110000001</v>
      </c>
      <c r="BB820" s="42">
        <v>60.65</v>
      </c>
      <c r="BC820" s="42">
        <v>142.715</v>
      </c>
      <c r="BD820" s="42">
        <v>120.19047620000001</v>
      </c>
      <c r="BE820" s="42">
        <v>5.7485714290000001</v>
      </c>
      <c r="BF820" s="42">
        <v>175.25</v>
      </c>
      <c r="BG820" s="42">
        <v>569.57142859999999</v>
      </c>
      <c r="BH820" s="42">
        <v>47.150624999999998</v>
      </c>
      <c r="BI820" s="42">
        <v>202.1336804</v>
      </c>
      <c r="BJ820" s="42">
        <v>328.17401810000001</v>
      </c>
      <c r="BK820" s="42">
        <v>126.0695655</v>
      </c>
    </row>
    <row r="821" spans="52:63">
      <c r="AZ821" s="42">
        <v>935</v>
      </c>
      <c r="BA821" s="42">
        <v>138.36842110000001</v>
      </c>
      <c r="BB821" s="42">
        <v>60.65</v>
      </c>
      <c r="BC821" s="42">
        <v>142.715</v>
      </c>
      <c r="BD821" s="42">
        <v>120.19047620000001</v>
      </c>
      <c r="BE821" s="42">
        <v>5.7485714290000001</v>
      </c>
      <c r="BF821" s="42">
        <v>175.25</v>
      </c>
      <c r="BG821" s="42">
        <v>569.57142859999999</v>
      </c>
      <c r="BH821" s="42">
        <v>47.150624999999998</v>
      </c>
      <c r="BI821" s="42">
        <v>202.1336804</v>
      </c>
      <c r="BJ821" s="42">
        <v>328.17401810000001</v>
      </c>
      <c r="BK821" s="42">
        <v>126.0695655</v>
      </c>
    </row>
    <row r="822" spans="52:63">
      <c r="AZ822" s="42">
        <v>936</v>
      </c>
      <c r="BA822" s="42">
        <v>138.36842110000001</v>
      </c>
      <c r="BB822" s="42">
        <v>60.65</v>
      </c>
      <c r="BC822" s="42">
        <v>142.715</v>
      </c>
      <c r="BD822" s="42">
        <v>120.19047620000001</v>
      </c>
      <c r="BE822" s="42">
        <v>5.7485714290000001</v>
      </c>
      <c r="BF822" s="42">
        <v>175.25</v>
      </c>
      <c r="BG822" s="42">
        <v>569.57142859999999</v>
      </c>
      <c r="BH822" s="42">
        <v>47.150624999999998</v>
      </c>
      <c r="BI822" s="42">
        <v>202.1336804</v>
      </c>
      <c r="BJ822" s="42">
        <v>328.17401810000001</v>
      </c>
      <c r="BK822" s="42">
        <v>126.0695655</v>
      </c>
    </row>
    <row r="823" spans="52:63">
      <c r="AZ823" s="42">
        <v>937</v>
      </c>
      <c r="BA823" s="42">
        <v>137.05263160000001</v>
      </c>
      <c r="BB823" s="42">
        <v>60</v>
      </c>
      <c r="BC823" s="42">
        <v>141.6</v>
      </c>
      <c r="BD823" s="42">
        <v>119.00476190000001</v>
      </c>
      <c r="BE823" s="42">
        <v>5.6578571430000002</v>
      </c>
      <c r="BF823" s="42">
        <v>173.05</v>
      </c>
      <c r="BG823" s="42">
        <v>564.80952379999997</v>
      </c>
      <c r="BH823" s="42">
        <v>46.650624999999998</v>
      </c>
      <c r="BI823" s="42">
        <v>206.6844217</v>
      </c>
      <c r="BJ823" s="42">
        <v>322.32118350000002</v>
      </c>
      <c r="BK823" s="42">
        <v>127.24309169999999</v>
      </c>
    </row>
    <row r="824" spans="52:63">
      <c r="AZ824" s="42">
        <v>938</v>
      </c>
      <c r="BA824" s="42">
        <v>137.05263160000001</v>
      </c>
      <c r="BB824" s="42">
        <v>60</v>
      </c>
      <c r="BC824" s="42">
        <v>141.6</v>
      </c>
      <c r="BD824" s="42">
        <v>119.00476190000001</v>
      </c>
      <c r="BE824" s="42">
        <v>5.6578571430000002</v>
      </c>
      <c r="BF824" s="42">
        <v>173.05</v>
      </c>
      <c r="BG824" s="42">
        <v>564.80952379999997</v>
      </c>
      <c r="BH824" s="42">
        <v>46.650624999999998</v>
      </c>
      <c r="BI824" s="42">
        <v>206.6844217</v>
      </c>
      <c r="BJ824" s="42">
        <v>322.32118350000002</v>
      </c>
      <c r="BK824" s="42">
        <v>127.24309169999999</v>
      </c>
    </row>
    <row r="825" spans="52:63">
      <c r="AZ825" s="42">
        <v>939</v>
      </c>
      <c r="BA825" s="42">
        <v>137.05263160000001</v>
      </c>
      <c r="BB825" s="42">
        <v>60</v>
      </c>
      <c r="BC825" s="42">
        <v>141.6</v>
      </c>
      <c r="BD825" s="42">
        <v>119.00476190000001</v>
      </c>
      <c r="BE825" s="42">
        <v>5.6578571430000002</v>
      </c>
      <c r="BF825" s="42">
        <v>173.05</v>
      </c>
      <c r="BG825" s="42">
        <v>564.80952379999997</v>
      </c>
      <c r="BH825" s="42">
        <v>46.650624999999998</v>
      </c>
      <c r="BI825" s="42">
        <v>206.6844217</v>
      </c>
      <c r="BJ825" s="42">
        <v>322.32118350000002</v>
      </c>
      <c r="BK825" s="42">
        <v>127.24309169999999</v>
      </c>
    </row>
    <row r="826" spans="52:63">
      <c r="AZ826" s="42">
        <v>940</v>
      </c>
      <c r="BA826" s="42">
        <v>137.05263160000001</v>
      </c>
      <c r="BB826" s="42">
        <v>60</v>
      </c>
      <c r="BC826" s="42">
        <v>141.6</v>
      </c>
      <c r="BD826" s="42">
        <v>119.00476190000001</v>
      </c>
      <c r="BE826" s="42">
        <v>5.6578571430000002</v>
      </c>
      <c r="BF826" s="42">
        <v>173.05</v>
      </c>
      <c r="BG826" s="42">
        <v>564.80952379999997</v>
      </c>
      <c r="BH826" s="42">
        <v>46.650624999999998</v>
      </c>
      <c r="BI826" s="42">
        <v>206.6844217</v>
      </c>
      <c r="BJ826" s="42">
        <v>322.32118350000002</v>
      </c>
      <c r="BK826" s="42">
        <v>127.24309169999999</v>
      </c>
    </row>
    <row r="827" spans="52:63">
      <c r="AZ827" s="42">
        <v>941</v>
      </c>
      <c r="BA827" s="42">
        <v>137.05263160000001</v>
      </c>
      <c r="BB827" s="42">
        <v>60</v>
      </c>
      <c r="BC827" s="42">
        <v>141.6</v>
      </c>
      <c r="BD827" s="42">
        <v>119.00476190000001</v>
      </c>
      <c r="BE827" s="42">
        <v>5.6578571430000002</v>
      </c>
      <c r="BF827" s="42">
        <v>173.05</v>
      </c>
      <c r="BG827" s="42">
        <v>564.80952379999997</v>
      </c>
      <c r="BH827" s="42">
        <v>46.650624999999998</v>
      </c>
      <c r="BI827" s="42">
        <v>206.6844217</v>
      </c>
      <c r="BJ827" s="42">
        <v>322.32118350000002</v>
      </c>
      <c r="BK827" s="42">
        <v>127.24309169999999</v>
      </c>
    </row>
    <row r="828" spans="52:63">
      <c r="AZ828" s="42">
        <v>942</v>
      </c>
      <c r="BA828" s="42">
        <v>137.05263160000001</v>
      </c>
      <c r="BB828" s="42">
        <v>60</v>
      </c>
      <c r="BC828" s="42">
        <v>141.6</v>
      </c>
      <c r="BD828" s="42">
        <v>119.00476190000001</v>
      </c>
      <c r="BE828" s="42">
        <v>5.6578571430000002</v>
      </c>
      <c r="BF828" s="42">
        <v>173.05</v>
      </c>
      <c r="BG828" s="42">
        <v>564.80952379999997</v>
      </c>
      <c r="BH828" s="42">
        <v>46.650624999999998</v>
      </c>
      <c r="BI828" s="42">
        <v>206.6844217</v>
      </c>
      <c r="BJ828" s="42">
        <v>322.32118350000002</v>
      </c>
      <c r="BK828" s="42">
        <v>127.24309169999999</v>
      </c>
    </row>
    <row r="829" spans="52:63">
      <c r="AZ829" s="42">
        <v>943</v>
      </c>
      <c r="BA829" s="42">
        <v>137.05263160000001</v>
      </c>
      <c r="BB829" s="42">
        <v>60</v>
      </c>
      <c r="BC829" s="42">
        <v>141.6</v>
      </c>
      <c r="BD829" s="42">
        <v>119.00476190000001</v>
      </c>
      <c r="BE829" s="42">
        <v>5.6578571430000002</v>
      </c>
      <c r="BF829" s="42">
        <v>173.05</v>
      </c>
      <c r="BG829" s="42">
        <v>564.80952379999997</v>
      </c>
      <c r="BH829" s="42">
        <v>46.650624999999998</v>
      </c>
      <c r="BI829" s="42">
        <v>206.6844217</v>
      </c>
      <c r="BJ829" s="42">
        <v>322.32118350000002</v>
      </c>
      <c r="BK829" s="42">
        <v>127.24309169999999</v>
      </c>
    </row>
    <row r="830" spans="52:63">
      <c r="AZ830" s="42">
        <v>944</v>
      </c>
      <c r="BA830" s="42">
        <v>137.05263160000001</v>
      </c>
      <c r="BB830" s="42">
        <v>60</v>
      </c>
      <c r="BC830" s="42">
        <v>141.6</v>
      </c>
      <c r="BD830" s="42">
        <v>119.00476190000001</v>
      </c>
      <c r="BE830" s="42">
        <v>5.6578571430000002</v>
      </c>
      <c r="BF830" s="42">
        <v>173.05</v>
      </c>
      <c r="BG830" s="42">
        <v>564.80952379999997</v>
      </c>
      <c r="BH830" s="42">
        <v>46.650624999999998</v>
      </c>
      <c r="BI830" s="42">
        <v>206.6844217</v>
      </c>
      <c r="BJ830" s="42">
        <v>322.32118350000002</v>
      </c>
      <c r="BK830" s="42">
        <v>127.24309169999999</v>
      </c>
    </row>
    <row r="831" spans="52:63">
      <c r="AZ831" s="42">
        <v>945</v>
      </c>
      <c r="BA831" s="42">
        <v>137.05263160000001</v>
      </c>
      <c r="BB831" s="42">
        <v>60</v>
      </c>
      <c r="BC831" s="42">
        <v>141.6</v>
      </c>
      <c r="BD831" s="42">
        <v>119.00476190000001</v>
      </c>
      <c r="BE831" s="42">
        <v>5.6578571430000002</v>
      </c>
      <c r="BF831" s="42">
        <v>173.05</v>
      </c>
      <c r="BG831" s="42">
        <v>564.80952379999997</v>
      </c>
      <c r="BH831" s="42">
        <v>46.650624999999998</v>
      </c>
      <c r="BI831" s="42">
        <v>206.6844217</v>
      </c>
      <c r="BJ831" s="42">
        <v>322.32118350000002</v>
      </c>
      <c r="BK831" s="42">
        <v>127.24309169999999</v>
      </c>
    </row>
    <row r="832" spans="52:63">
      <c r="AZ832" s="42">
        <v>946</v>
      </c>
      <c r="BA832" s="42">
        <v>137.05263160000001</v>
      </c>
      <c r="BB832" s="42">
        <v>60</v>
      </c>
      <c r="BC832" s="42">
        <v>141.6</v>
      </c>
      <c r="BD832" s="42">
        <v>119.00476190000001</v>
      </c>
      <c r="BE832" s="42">
        <v>5.6578571430000002</v>
      </c>
      <c r="BF832" s="42">
        <v>173.05</v>
      </c>
      <c r="BG832" s="42">
        <v>564.80952379999997</v>
      </c>
      <c r="BH832" s="42">
        <v>46.650624999999998</v>
      </c>
      <c r="BI832" s="42">
        <v>206.6844217</v>
      </c>
      <c r="BJ832" s="42">
        <v>322.32118350000002</v>
      </c>
      <c r="BK832" s="42">
        <v>127.24309169999999</v>
      </c>
    </row>
    <row r="833" spans="52:63">
      <c r="AZ833" s="42">
        <v>947</v>
      </c>
      <c r="BA833" s="42">
        <v>137.05263160000001</v>
      </c>
      <c r="BB833" s="42">
        <v>60</v>
      </c>
      <c r="BC833" s="42">
        <v>141.6</v>
      </c>
      <c r="BD833" s="42">
        <v>119.00476190000001</v>
      </c>
      <c r="BE833" s="42">
        <v>5.6578571430000002</v>
      </c>
      <c r="BF833" s="42">
        <v>173.05</v>
      </c>
      <c r="BG833" s="42">
        <v>564.80952379999997</v>
      </c>
      <c r="BH833" s="42">
        <v>46.650624999999998</v>
      </c>
      <c r="BI833" s="42">
        <v>206.6844217</v>
      </c>
      <c r="BJ833" s="42">
        <v>322.32118350000002</v>
      </c>
      <c r="BK833" s="42">
        <v>127.24309169999999</v>
      </c>
    </row>
    <row r="834" spans="52:63">
      <c r="AZ834" s="42">
        <v>948</v>
      </c>
      <c r="BA834" s="42">
        <v>137.05263160000001</v>
      </c>
      <c r="BB834" s="42">
        <v>60</v>
      </c>
      <c r="BC834" s="42">
        <v>141.6</v>
      </c>
      <c r="BD834" s="42">
        <v>119.00476190000001</v>
      </c>
      <c r="BE834" s="42">
        <v>5.6578571430000002</v>
      </c>
      <c r="BF834" s="42">
        <v>173.05</v>
      </c>
      <c r="BG834" s="42">
        <v>564.80952379999997</v>
      </c>
      <c r="BH834" s="42">
        <v>46.650624999999998</v>
      </c>
      <c r="BI834" s="42">
        <v>206.6844217</v>
      </c>
      <c r="BJ834" s="42">
        <v>322.32118350000002</v>
      </c>
      <c r="BK834" s="42">
        <v>127.24309169999999</v>
      </c>
    </row>
    <row r="835" spans="52:63">
      <c r="AZ835" s="42">
        <v>949</v>
      </c>
      <c r="BA835" s="42">
        <v>137.05263160000001</v>
      </c>
      <c r="BB835" s="42">
        <v>60</v>
      </c>
      <c r="BC835" s="42">
        <v>141.6</v>
      </c>
      <c r="BD835" s="42">
        <v>119.00476190000001</v>
      </c>
      <c r="BE835" s="42">
        <v>5.6578571430000002</v>
      </c>
      <c r="BF835" s="42">
        <v>173.05</v>
      </c>
      <c r="BG835" s="42">
        <v>564.80952379999997</v>
      </c>
      <c r="BH835" s="42">
        <v>46.650624999999998</v>
      </c>
      <c r="BI835" s="42">
        <v>206.6844217</v>
      </c>
      <c r="BJ835" s="42">
        <v>322.32118350000002</v>
      </c>
      <c r="BK835" s="42">
        <v>127.24309169999999</v>
      </c>
    </row>
    <row r="836" spans="52:63">
      <c r="AZ836" s="42">
        <v>950</v>
      </c>
      <c r="BA836" s="42">
        <v>137.05263160000001</v>
      </c>
      <c r="BB836" s="42">
        <v>60</v>
      </c>
      <c r="BC836" s="42">
        <v>141.6</v>
      </c>
      <c r="BD836" s="42">
        <v>119.00476190000001</v>
      </c>
      <c r="BE836" s="42">
        <v>5.6578571430000002</v>
      </c>
      <c r="BF836" s="42">
        <v>173.05</v>
      </c>
      <c r="BG836" s="42">
        <v>564.80952379999997</v>
      </c>
      <c r="BH836" s="42">
        <v>46.650624999999998</v>
      </c>
      <c r="BI836" s="42">
        <v>206.6844217</v>
      </c>
      <c r="BJ836" s="42">
        <v>322.32118350000002</v>
      </c>
      <c r="BK836" s="42">
        <v>127.24309169999999</v>
      </c>
    </row>
    <row r="837" spans="52:63">
      <c r="AZ837" s="42">
        <v>951</v>
      </c>
      <c r="BA837" s="42">
        <v>137.05263160000001</v>
      </c>
      <c r="BB837" s="42">
        <v>60</v>
      </c>
      <c r="BC837" s="42">
        <v>141.6</v>
      </c>
      <c r="BD837" s="42">
        <v>119.00476190000001</v>
      </c>
      <c r="BE837" s="42">
        <v>5.6578571430000002</v>
      </c>
      <c r="BF837" s="42">
        <v>173.05</v>
      </c>
      <c r="BG837" s="42">
        <v>564.80952379999997</v>
      </c>
      <c r="BH837" s="42">
        <v>46.650624999999998</v>
      </c>
      <c r="BI837" s="42">
        <v>206.6844217</v>
      </c>
      <c r="BJ837" s="42">
        <v>322.32118350000002</v>
      </c>
      <c r="BK837" s="42">
        <v>127.24309169999999</v>
      </c>
    </row>
    <row r="838" spans="52:63">
      <c r="AZ838" s="42">
        <v>952</v>
      </c>
      <c r="BA838" s="42">
        <v>137.05263160000001</v>
      </c>
      <c r="BB838" s="42">
        <v>60</v>
      </c>
      <c r="BC838" s="42">
        <v>141.6</v>
      </c>
      <c r="BD838" s="42">
        <v>119.00476190000001</v>
      </c>
      <c r="BE838" s="42">
        <v>5.6578571430000002</v>
      </c>
      <c r="BF838" s="42">
        <v>173.05</v>
      </c>
      <c r="BG838" s="42">
        <v>564.80952379999997</v>
      </c>
      <c r="BH838" s="42">
        <v>46.650624999999998</v>
      </c>
      <c r="BI838" s="42">
        <v>206.6844217</v>
      </c>
      <c r="BJ838" s="42">
        <v>322.32118350000002</v>
      </c>
      <c r="BK838" s="42">
        <v>127.24309169999999</v>
      </c>
    </row>
    <row r="839" spans="52:63">
      <c r="AZ839" s="42">
        <v>953</v>
      </c>
      <c r="BA839" s="42">
        <v>137.05263160000001</v>
      </c>
      <c r="BB839" s="42">
        <v>60</v>
      </c>
      <c r="BC839" s="42">
        <v>141.6</v>
      </c>
      <c r="BD839" s="42">
        <v>119.00476190000001</v>
      </c>
      <c r="BE839" s="42">
        <v>5.6578571430000002</v>
      </c>
      <c r="BF839" s="42">
        <v>173.05</v>
      </c>
      <c r="BG839" s="42">
        <v>564.80952379999997</v>
      </c>
      <c r="BH839" s="42">
        <v>46.650624999999998</v>
      </c>
      <c r="BI839" s="42">
        <v>206.6844217</v>
      </c>
      <c r="BJ839" s="42">
        <v>322.32118350000002</v>
      </c>
      <c r="BK839" s="42">
        <v>127.24309169999999</v>
      </c>
    </row>
    <row r="840" spans="52:63">
      <c r="AZ840" s="42">
        <v>954</v>
      </c>
      <c r="BA840" s="42">
        <v>137.05263160000001</v>
      </c>
      <c r="BB840" s="42">
        <v>60</v>
      </c>
      <c r="BC840" s="42">
        <v>141.6</v>
      </c>
      <c r="BD840" s="42">
        <v>119.00476190000001</v>
      </c>
      <c r="BE840" s="42">
        <v>5.6578571430000002</v>
      </c>
      <c r="BF840" s="42">
        <v>173.05</v>
      </c>
      <c r="BG840" s="42">
        <v>564.80952379999997</v>
      </c>
      <c r="BH840" s="42">
        <v>46.650624999999998</v>
      </c>
      <c r="BI840" s="42">
        <v>206.6844217</v>
      </c>
      <c r="BJ840" s="42">
        <v>322.32118350000002</v>
      </c>
      <c r="BK840" s="42">
        <v>127.24309169999999</v>
      </c>
    </row>
    <row r="841" spans="52:63">
      <c r="AZ841" s="42">
        <v>955</v>
      </c>
      <c r="BA841" s="42">
        <v>137.05263160000001</v>
      </c>
      <c r="BB841" s="42">
        <v>60</v>
      </c>
      <c r="BC841" s="42">
        <v>141.6</v>
      </c>
      <c r="BD841" s="42">
        <v>119.00476190000001</v>
      </c>
      <c r="BE841" s="42">
        <v>5.6578571430000002</v>
      </c>
      <c r="BF841" s="42">
        <v>173.05</v>
      </c>
      <c r="BG841" s="42">
        <v>564.80952379999997</v>
      </c>
      <c r="BH841" s="42">
        <v>46.650624999999998</v>
      </c>
      <c r="BI841" s="42">
        <v>206.6844217</v>
      </c>
      <c r="BJ841" s="42">
        <v>322.32118350000002</v>
      </c>
      <c r="BK841" s="42">
        <v>127.24309169999999</v>
      </c>
    </row>
    <row r="842" spans="52:63">
      <c r="AZ842" s="42">
        <v>956</v>
      </c>
      <c r="BA842" s="42">
        <v>137.05263160000001</v>
      </c>
      <c r="BB842" s="42">
        <v>60</v>
      </c>
      <c r="BC842" s="42">
        <v>141.6</v>
      </c>
      <c r="BD842" s="42">
        <v>119.00476190000001</v>
      </c>
      <c r="BE842" s="42">
        <v>5.6578571430000002</v>
      </c>
      <c r="BF842" s="42">
        <v>173.05</v>
      </c>
      <c r="BG842" s="42">
        <v>564.80952379999997</v>
      </c>
      <c r="BH842" s="42">
        <v>46.650624999999998</v>
      </c>
      <c r="BI842" s="42">
        <v>206.6844217</v>
      </c>
      <c r="BJ842" s="42">
        <v>322.32118350000002</v>
      </c>
      <c r="BK842" s="42">
        <v>127.24309169999999</v>
      </c>
    </row>
    <row r="843" spans="52:63">
      <c r="AZ843" s="42">
        <v>957</v>
      </c>
      <c r="BA843" s="42">
        <v>137.05263160000001</v>
      </c>
      <c r="BB843" s="42">
        <v>60</v>
      </c>
      <c r="BC843" s="42">
        <v>141.6</v>
      </c>
      <c r="BD843" s="42">
        <v>119.00476190000001</v>
      </c>
      <c r="BE843" s="42">
        <v>5.6578571430000002</v>
      </c>
      <c r="BF843" s="42">
        <v>173.05</v>
      </c>
      <c r="BG843" s="42">
        <v>564.80952379999997</v>
      </c>
      <c r="BH843" s="42">
        <v>46.650624999999998</v>
      </c>
      <c r="BI843" s="42">
        <v>206.6844217</v>
      </c>
      <c r="BJ843" s="42">
        <v>322.32118350000002</v>
      </c>
      <c r="BK843" s="42">
        <v>127.24309169999999</v>
      </c>
    </row>
    <row r="844" spans="52:63">
      <c r="AZ844" s="42">
        <v>958</v>
      </c>
      <c r="BA844" s="42">
        <v>137.05263160000001</v>
      </c>
      <c r="BB844" s="42">
        <v>60</v>
      </c>
      <c r="BC844" s="42">
        <v>141.6</v>
      </c>
      <c r="BD844" s="42">
        <v>119.00476190000001</v>
      </c>
      <c r="BE844" s="42">
        <v>5.6578571430000002</v>
      </c>
      <c r="BF844" s="42">
        <v>173.05</v>
      </c>
      <c r="BG844" s="42">
        <v>564.80952379999997</v>
      </c>
      <c r="BH844" s="42">
        <v>46.650624999999998</v>
      </c>
      <c r="BI844" s="42">
        <v>206.6844217</v>
      </c>
      <c r="BJ844" s="42">
        <v>322.32118350000002</v>
      </c>
      <c r="BK844" s="42">
        <v>127.24309169999999</v>
      </c>
    </row>
    <row r="845" spans="52:63">
      <c r="AZ845" s="42">
        <v>959</v>
      </c>
      <c r="BA845" s="42">
        <v>137.05263160000001</v>
      </c>
      <c r="BB845" s="42">
        <v>60</v>
      </c>
      <c r="BC845" s="42">
        <v>141.6</v>
      </c>
      <c r="BD845" s="42">
        <v>119.00476190000001</v>
      </c>
      <c r="BE845" s="42">
        <v>5.6578571430000002</v>
      </c>
      <c r="BF845" s="42">
        <v>173.05</v>
      </c>
      <c r="BG845" s="42">
        <v>564.80952379999997</v>
      </c>
      <c r="BH845" s="42">
        <v>46.650624999999998</v>
      </c>
      <c r="BI845" s="42">
        <v>206.6844217</v>
      </c>
      <c r="BJ845" s="42">
        <v>322.32118350000002</v>
      </c>
      <c r="BK845" s="42">
        <v>127.24309169999999</v>
      </c>
    </row>
    <row r="846" spans="52:63">
      <c r="AZ846" s="42">
        <v>960</v>
      </c>
      <c r="BA846" s="42">
        <v>137.05263160000001</v>
      </c>
      <c r="BB846" s="42">
        <v>60</v>
      </c>
      <c r="BC846" s="42">
        <v>141.6</v>
      </c>
      <c r="BD846" s="42">
        <v>119.00476190000001</v>
      </c>
      <c r="BE846" s="42">
        <v>5.6578571430000002</v>
      </c>
      <c r="BF846" s="42">
        <v>173.05</v>
      </c>
      <c r="BG846" s="42">
        <v>564.80952379999997</v>
      </c>
      <c r="BH846" s="42">
        <v>46.650624999999998</v>
      </c>
      <c r="BI846" s="42">
        <v>206.6844217</v>
      </c>
      <c r="BJ846" s="42">
        <v>322.32118350000002</v>
      </c>
      <c r="BK846" s="42">
        <v>127.24309169999999</v>
      </c>
    </row>
    <row r="847" spans="52:63">
      <c r="AZ847" s="42">
        <v>961</v>
      </c>
      <c r="BA847" s="42">
        <v>135.9</v>
      </c>
      <c r="BB847" s="42">
        <v>59.53125</v>
      </c>
      <c r="BC847" s="42">
        <v>140.35</v>
      </c>
      <c r="BD847" s="42">
        <v>118.0761905</v>
      </c>
      <c r="BE847" s="42">
        <v>5.5621428570000004</v>
      </c>
      <c r="BF847" s="42">
        <v>171.5</v>
      </c>
      <c r="BG847" s="42">
        <v>560.04761900000005</v>
      </c>
      <c r="BH847" s="42">
        <v>46.167499999999997</v>
      </c>
      <c r="BI847" s="42">
        <v>208.4297607</v>
      </c>
      <c r="BJ847" s="42">
        <v>310.49791429999999</v>
      </c>
      <c r="BK847" s="42">
        <v>128.38804680000001</v>
      </c>
    </row>
    <row r="848" spans="52:63">
      <c r="AZ848" s="42">
        <v>962</v>
      </c>
      <c r="BA848" s="42">
        <v>135.9</v>
      </c>
      <c r="BB848" s="42">
        <v>59.53125</v>
      </c>
      <c r="BC848" s="42">
        <v>140.35</v>
      </c>
      <c r="BD848" s="42">
        <v>118.0761905</v>
      </c>
      <c r="BE848" s="42">
        <v>5.5621428570000004</v>
      </c>
      <c r="BF848" s="42">
        <v>171.5</v>
      </c>
      <c r="BG848" s="42">
        <v>560.04761900000005</v>
      </c>
      <c r="BH848" s="42">
        <v>46.167499999999997</v>
      </c>
      <c r="BI848" s="42">
        <v>208.4297607</v>
      </c>
      <c r="BJ848" s="42">
        <v>310.49791429999999</v>
      </c>
      <c r="BK848" s="42">
        <v>128.38804680000001</v>
      </c>
    </row>
    <row r="849" spans="52:63">
      <c r="AZ849" s="42">
        <v>963</v>
      </c>
      <c r="BA849" s="42">
        <v>135.9</v>
      </c>
      <c r="BB849" s="42">
        <v>59.53125</v>
      </c>
      <c r="BC849" s="42">
        <v>140.35</v>
      </c>
      <c r="BD849" s="42">
        <v>118.0761905</v>
      </c>
      <c r="BE849" s="42">
        <v>5.5621428570000004</v>
      </c>
      <c r="BF849" s="42">
        <v>171.5</v>
      </c>
      <c r="BG849" s="42">
        <v>560.04761900000005</v>
      </c>
      <c r="BH849" s="42">
        <v>46.167499999999997</v>
      </c>
      <c r="BI849" s="42">
        <v>208.4297607</v>
      </c>
      <c r="BJ849" s="42">
        <v>310.49791429999999</v>
      </c>
      <c r="BK849" s="42">
        <v>128.38804680000001</v>
      </c>
    </row>
    <row r="850" spans="52:63">
      <c r="AZ850" s="42">
        <v>964</v>
      </c>
      <c r="BA850" s="42">
        <v>135.9</v>
      </c>
      <c r="BB850" s="42">
        <v>59.53125</v>
      </c>
      <c r="BC850" s="42">
        <v>140.35</v>
      </c>
      <c r="BD850" s="42">
        <v>118.0761905</v>
      </c>
      <c r="BE850" s="42">
        <v>5.5621428570000004</v>
      </c>
      <c r="BF850" s="42">
        <v>171.5</v>
      </c>
      <c r="BG850" s="42">
        <v>560.04761900000005</v>
      </c>
      <c r="BH850" s="42">
        <v>46.167499999999997</v>
      </c>
      <c r="BI850" s="42">
        <v>208.4297607</v>
      </c>
      <c r="BJ850" s="42">
        <v>310.49791429999999</v>
      </c>
      <c r="BK850" s="42">
        <v>128.38804680000001</v>
      </c>
    </row>
    <row r="851" spans="52:63">
      <c r="AZ851" s="42">
        <v>965</v>
      </c>
      <c r="BA851" s="42">
        <v>135.9</v>
      </c>
      <c r="BB851" s="42">
        <v>59.53125</v>
      </c>
      <c r="BC851" s="42">
        <v>140.35</v>
      </c>
      <c r="BD851" s="42">
        <v>118.0761905</v>
      </c>
      <c r="BE851" s="42">
        <v>5.5621428570000004</v>
      </c>
      <c r="BF851" s="42">
        <v>171.5</v>
      </c>
      <c r="BG851" s="42">
        <v>560.04761900000005</v>
      </c>
      <c r="BH851" s="42">
        <v>46.167499999999997</v>
      </c>
      <c r="BI851" s="42">
        <v>208.4297607</v>
      </c>
      <c r="BJ851" s="42">
        <v>310.49791429999999</v>
      </c>
      <c r="BK851" s="42">
        <v>128.38804680000001</v>
      </c>
    </row>
    <row r="852" spans="52:63">
      <c r="AZ852" s="42">
        <v>966</v>
      </c>
      <c r="BA852" s="42">
        <v>135.9</v>
      </c>
      <c r="BB852" s="42">
        <v>59.53125</v>
      </c>
      <c r="BC852" s="42">
        <v>140.35</v>
      </c>
      <c r="BD852" s="42">
        <v>118.0761905</v>
      </c>
      <c r="BE852" s="42">
        <v>5.5621428570000004</v>
      </c>
      <c r="BF852" s="42">
        <v>171.5</v>
      </c>
      <c r="BG852" s="42">
        <v>560.04761900000005</v>
      </c>
      <c r="BH852" s="42">
        <v>46.167499999999997</v>
      </c>
      <c r="BI852" s="42">
        <v>208.4297607</v>
      </c>
      <c r="BJ852" s="42">
        <v>310.49791429999999</v>
      </c>
      <c r="BK852" s="42">
        <v>128.38804680000001</v>
      </c>
    </row>
    <row r="853" spans="52:63">
      <c r="AZ853" s="42">
        <v>967</v>
      </c>
      <c r="BA853" s="42">
        <v>135.9</v>
      </c>
      <c r="BB853" s="42">
        <v>59.53125</v>
      </c>
      <c r="BC853" s="42">
        <v>140.35</v>
      </c>
      <c r="BD853" s="42">
        <v>118.0761905</v>
      </c>
      <c r="BE853" s="42">
        <v>5.5621428570000004</v>
      </c>
      <c r="BF853" s="42">
        <v>171.5</v>
      </c>
      <c r="BG853" s="42">
        <v>560.04761900000005</v>
      </c>
      <c r="BH853" s="42">
        <v>46.167499999999997</v>
      </c>
      <c r="BI853" s="42">
        <v>208.4297607</v>
      </c>
      <c r="BJ853" s="42">
        <v>310.49791429999999</v>
      </c>
      <c r="BK853" s="42">
        <v>128.38804680000001</v>
      </c>
    </row>
    <row r="854" spans="52:63">
      <c r="AZ854" s="42">
        <v>968</v>
      </c>
      <c r="BA854" s="42">
        <v>135.9</v>
      </c>
      <c r="BB854" s="42">
        <v>59.53125</v>
      </c>
      <c r="BC854" s="42">
        <v>140.35</v>
      </c>
      <c r="BD854" s="42">
        <v>118.0761905</v>
      </c>
      <c r="BE854" s="42">
        <v>5.5621428570000004</v>
      </c>
      <c r="BF854" s="42">
        <v>171.5</v>
      </c>
      <c r="BG854" s="42">
        <v>560.04761900000005</v>
      </c>
      <c r="BH854" s="42">
        <v>46.167499999999997</v>
      </c>
      <c r="BI854" s="42">
        <v>208.4297607</v>
      </c>
      <c r="BJ854" s="42">
        <v>310.49791429999999</v>
      </c>
      <c r="BK854" s="42">
        <v>128.38804680000001</v>
      </c>
    </row>
    <row r="855" spans="52:63">
      <c r="AZ855" s="42">
        <v>969</v>
      </c>
      <c r="BA855" s="42">
        <v>135.9</v>
      </c>
      <c r="BB855" s="42">
        <v>59.53125</v>
      </c>
      <c r="BC855" s="42">
        <v>140.35</v>
      </c>
      <c r="BD855" s="42">
        <v>118.0761905</v>
      </c>
      <c r="BE855" s="42">
        <v>5.5621428570000004</v>
      </c>
      <c r="BF855" s="42">
        <v>171.5</v>
      </c>
      <c r="BG855" s="42">
        <v>560.04761900000005</v>
      </c>
      <c r="BH855" s="42">
        <v>46.167499999999997</v>
      </c>
      <c r="BI855" s="42">
        <v>208.4297607</v>
      </c>
      <c r="BJ855" s="42">
        <v>310.49791429999999</v>
      </c>
      <c r="BK855" s="42">
        <v>128.38804680000001</v>
      </c>
    </row>
    <row r="856" spans="52:63">
      <c r="AZ856" s="42">
        <v>970</v>
      </c>
      <c r="BA856" s="42">
        <v>135.9</v>
      </c>
      <c r="BB856" s="42">
        <v>59.53125</v>
      </c>
      <c r="BC856" s="42">
        <v>140.35</v>
      </c>
      <c r="BD856" s="42">
        <v>118.0761905</v>
      </c>
      <c r="BE856" s="42">
        <v>5.5621428570000004</v>
      </c>
      <c r="BF856" s="42">
        <v>171.5</v>
      </c>
      <c r="BG856" s="42">
        <v>560.04761900000005</v>
      </c>
      <c r="BH856" s="42">
        <v>46.167499999999997</v>
      </c>
      <c r="BI856" s="42">
        <v>208.4297607</v>
      </c>
      <c r="BJ856" s="42">
        <v>310.49791429999999</v>
      </c>
      <c r="BK856" s="42">
        <v>128.38804680000001</v>
      </c>
    </row>
    <row r="857" spans="52:63">
      <c r="AZ857" s="42">
        <v>971</v>
      </c>
      <c r="BA857" s="42">
        <v>135.9</v>
      </c>
      <c r="BB857" s="42">
        <v>59.53125</v>
      </c>
      <c r="BC857" s="42">
        <v>140.35</v>
      </c>
      <c r="BD857" s="42">
        <v>118.0761905</v>
      </c>
      <c r="BE857" s="42">
        <v>5.5621428570000004</v>
      </c>
      <c r="BF857" s="42">
        <v>171.5</v>
      </c>
      <c r="BG857" s="42">
        <v>560.04761900000005</v>
      </c>
      <c r="BH857" s="42">
        <v>46.167499999999997</v>
      </c>
      <c r="BI857" s="42">
        <v>208.4297607</v>
      </c>
      <c r="BJ857" s="42">
        <v>310.49791429999999</v>
      </c>
      <c r="BK857" s="42">
        <v>128.38804680000001</v>
      </c>
    </row>
    <row r="858" spans="52:63">
      <c r="AZ858" s="42">
        <v>972</v>
      </c>
      <c r="BA858" s="42">
        <v>135.9</v>
      </c>
      <c r="BB858" s="42">
        <v>59.53125</v>
      </c>
      <c r="BC858" s="42">
        <v>140.35</v>
      </c>
      <c r="BD858" s="42">
        <v>118.0761905</v>
      </c>
      <c r="BE858" s="42">
        <v>5.5621428570000004</v>
      </c>
      <c r="BF858" s="42">
        <v>171.5</v>
      </c>
      <c r="BG858" s="42">
        <v>560.04761900000005</v>
      </c>
      <c r="BH858" s="42">
        <v>46.167499999999997</v>
      </c>
      <c r="BI858" s="42">
        <v>208.4297607</v>
      </c>
      <c r="BJ858" s="42">
        <v>310.49791429999999</v>
      </c>
      <c r="BK858" s="42">
        <v>128.38804680000001</v>
      </c>
    </row>
    <row r="859" spans="52:63">
      <c r="AZ859" s="42">
        <v>973</v>
      </c>
      <c r="BA859" s="42">
        <v>135.9</v>
      </c>
      <c r="BB859" s="42">
        <v>59.53125</v>
      </c>
      <c r="BC859" s="42">
        <v>140.35</v>
      </c>
      <c r="BD859" s="42">
        <v>118.0761905</v>
      </c>
      <c r="BE859" s="42">
        <v>5.5621428570000004</v>
      </c>
      <c r="BF859" s="42">
        <v>171.5</v>
      </c>
      <c r="BG859" s="42">
        <v>560.04761900000005</v>
      </c>
      <c r="BH859" s="42">
        <v>46.167499999999997</v>
      </c>
      <c r="BI859" s="42">
        <v>208.4297607</v>
      </c>
      <c r="BJ859" s="42">
        <v>310.49791429999999</v>
      </c>
      <c r="BK859" s="42">
        <v>128.38804680000001</v>
      </c>
    </row>
    <row r="860" spans="52:63">
      <c r="AZ860" s="42">
        <v>974</v>
      </c>
      <c r="BA860" s="42">
        <v>135.9</v>
      </c>
      <c r="BB860" s="42">
        <v>59.53125</v>
      </c>
      <c r="BC860" s="42">
        <v>140.35</v>
      </c>
      <c r="BD860" s="42">
        <v>118.0761905</v>
      </c>
      <c r="BE860" s="42">
        <v>5.5621428570000004</v>
      </c>
      <c r="BF860" s="42">
        <v>171.5</v>
      </c>
      <c r="BG860" s="42">
        <v>560.04761900000005</v>
      </c>
      <c r="BH860" s="42">
        <v>46.167499999999997</v>
      </c>
      <c r="BI860" s="42">
        <v>208.4297607</v>
      </c>
      <c r="BJ860" s="42">
        <v>310.49791429999999</v>
      </c>
      <c r="BK860" s="42">
        <v>128.38804680000001</v>
      </c>
    </row>
    <row r="861" spans="52:63">
      <c r="AZ861" s="42">
        <v>975</v>
      </c>
      <c r="BA861" s="42">
        <v>135.9</v>
      </c>
      <c r="BB861" s="42">
        <v>59.53125</v>
      </c>
      <c r="BC861" s="42">
        <v>140.35</v>
      </c>
      <c r="BD861" s="42">
        <v>118.0761905</v>
      </c>
      <c r="BE861" s="42">
        <v>5.5621428570000004</v>
      </c>
      <c r="BF861" s="42">
        <v>171.5</v>
      </c>
      <c r="BG861" s="42">
        <v>560.04761900000005</v>
      </c>
      <c r="BH861" s="42">
        <v>46.167499999999997</v>
      </c>
      <c r="BI861" s="42">
        <v>208.4297607</v>
      </c>
      <c r="BJ861" s="42">
        <v>310.49791429999999</v>
      </c>
      <c r="BK861" s="42">
        <v>128.38804680000001</v>
      </c>
    </row>
    <row r="862" spans="52:63">
      <c r="AZ862" s="42">
        <v>976</v>
      </c>
      <c r="BA862" s="42">
        <v>135.9</v>
      </c>
      <c r="BB862" s="42">
        <v>59.53125</v>
      </c>
      <c r="BC862" s="42">
        <v>140.35</v>
      </c>
      <c r="BD862" s="42">
        <v>118.0761905</v>
      </c>
      <c r="BE862" s="42">
        <v>5.5621428570000004</v>
      </c>
      <c r="BF862" s="42">
        <v>171.5</v>
      </c>
      <c r="BG862" s="42">
        <v>560.04761900000005</v>
      </c>
      <c r="BH862" s="42">
        <v>46.167499999999997</v>
      </c>
      <c r="BI862" s="42">
        <v>208.4297607</v>
      </c>
      <c r="BJ862" s="42">
        <v>310.49791429999999</v>
      </c>
      <c r="BK862" s="42">
        <v>128.38804680000001</v>
      </c>
    </row>
    <row r="863" spans="52:63">
      <c r="AZ863" s="42">
        <v>977</v>
      </c>
      <c r="BA863" s="42">
        <v>135.9</v>
      </c>
      <c r="BB863" s="42">
        <v>59.53125</v>
      </c>
      <c r="BC863" s="42">
        <v>140.35</v>
      </c>
      <c r="BD863" s="42">
        <v>118.0761905</v>
      </c>
      <c r="BE863" s="42">
        <v>5.5621428570000004</v>
      </c>
      <c r="BF863" s="42">
        <v>171.5</v>
      </c>
      <c r="BG863" s="42">
        <v>560.04761900000005</v>
      </c>
      <c r="BH863" s="42">
        <v>46.167499999999997</v>
      </c>
      <c r="BI863" s="42">
        <v>208.4297607</v>
      </c>
      <c r="BJ863" s="42">
        <v>310.49791429999999</v>
      </c>
      <c r="BK863" s="42">
        <v>128.38804680000001</v>
      </c>
    </row>
    <row r="864" spans="52:63">
      <c r="AZ864" s="42">
        <v>978</v>
      </c>
      <c r="BA864" s="42">
        <v>135.9</v>
      </c>
      <c r="BB864" s="42">
        <v>59.53125</v>
      </c>
      <c r="BC864" s="42">
        <v>140.35</v>
      </c>
      <c r="BD864" s="42">
        <v>118.0761905</v>
      </c>
      <c r="BE864" s="42">
        <v>5.5621428570000004</v>
      </c>
      <c r="BF864" s="42">
        <v>171.5</v>
      </c>
      <c r="BG864" s="42">
        <v>560.04761900000005</v>
      </c>
      <c r="BH864" s="42">
        <v>46.167499999999997</v>
      </c>
      <c r="BI864" s="42">
        <v>208.4297607</v>
      </c>
      <c r="BJ864" s="42">
        <v>310.49791429999999</v>
      </c>
      <c r="BK864" s="42">
        <v>128.38804680000001</v>
      </c>
    </row>
    <row r="865" spans="52:63">
      <c r="AZ865" s="42">
        <v>979</v>
      </c>
      <c r="BA865" s="42">
        <v>135.9</v>
      </c>
      <c r="BB865" s="42">
        <v>59.53125</v>
      </c>
      <c r="BC865" s="42">
        <v>140.35</v>
      </c>
      <c r="BD865" s="42">
        <v>118.0761905</v>
      </c>
      <c r="BE865" s="42">
        <v>5.5621428570000004</v>
      </c>
      <c r="BF865" s="42">
        <v>171.5</v>
      </c>
      <c r="BG865" s="42">
        <v>560.04761900000005</v>
      </c>
      <c r="BH865" s="42">
        <v>46.167499999999997</v>
      </c>
      <c r="BI865" s="42">
        <v>208.4297607</v>
      </c>
      <c r="BJ865" s="42">
        <v>310.49791429999999</v>
      </c>
      <c r="BK865" s="42">
        <v>128.38804680000001</v>
      </c>
    </row>
    <row r="866" spans="52:63">
      <c r="AZ866" s="42">
        <v>980</v>
      </c>
      <c r="BA866" s="42">
        <v>135.9</v>
      </c>
      <c r="BB866" s="42">
        <v>59.53125</v>
      </c>
      <c r="BC866" s="42">
        <v>140.35</v>
      </c>
      <c r="BD866" s="42">
        <v>118.0761905</v>
      </c>
      <c r="BE866" s="42">
        <v>5.5621428570000004</v>
      </c>
      <c r="BF866" s="42">
        <v>171.5</v>
      </c>
      <c r="BG866" s="42">
        <v>560.04761900000005</v>
      </c>
      <c r="BH866" s="42">
        <v>46.167499999999997</v>
      </c>
      <c r="BI866" s="42">
        <v>208.4297607</v>
      </c>
      <c r="BJ866" s="42">
        <v>310.49791429999999</v>
      </c>
      <c r="BK866" s="42">
        <v>128.38804680000001</v>
      </c>
    </row>
    <row r="867" spans="52:63">
      <c r="AZ867" s="42">
        <v>981</v>
      </c>
      <c r="BA867" s="42">
        <v>135.9</v>
      </c>
      <c r="BB867" s="42">
        <v>59.53125</v>
      </c>
      <c r="BC867" s="42">
        <v>140.35</v>
      </c>
      <c r="BD867" s="42">
        <v>118.0761905</v>
      </c>
      <c r="BE867" s="42">
        <v>5.5621428570000004</v>
      </c>
      <c r="BF867" s="42">
        <v>171.5</v>
      </c>
      <c r="BG867" s="42">
        <v>560.04761900000005</v>
      </c>
      <c r="BH867" s="42">
        <v>46.167499999999997</v>
      </c>
      <c r="BI867" s="42">
        <v>208.4297607</v>
      </c>
      <c r="BJ867" s="42">
        <v>310.49791429999999</v>
      </c>
      <c r="BK867" s="42">
        <v>128.38804680000001</v>
      </c>
    </row>
    <row r="868" spans="52:63">
      <c r="AZ868" s="42">
        <v>982</v>
      </c>
      <c r="BA868" s="42">
        <v>135.9</v>
      </c>
      <c r="BB868" s="42">
        <v>59.53125</v>
      </c>
      <c r="BC868" s="42">
        <v>140.35</v>
      </c>
      <c r="BD868" s="42">
        <v>118.0761905</v>
      </c>
      <c r="BE868" s="42">
        <v>5.5621428570000004</v>
      </c>
      <c r="BF868" s="42">
        <v>171.5</v>
      </c>
      <c r="BG868" s="42">
        <v>560.04761900000005</v>
      </c>
      <c r="BH868" s="42">
        <v>46.167499999999997</v>
      </c>
      <c r="BI868" s="42">
        <v>208.4297607</v>
      </c>
      <c r="BJ868" s="42">
        <v>310.49791429999999</v>
      </c>
      <c r="BK868" s="42">
        <v>128.38804680000001</v>
      </c>
    </row>
    <row r="869" spans="52:63">
      <c r="AZ869" s="42">
        <v>983</v>
      </c>
      <c r="BA869" s="42">
        <v>135.9</v>
      </c>
      <c r="BB869" s="42">
        <v>59.53125</v>
      </c>
      <c r="BC869" s="42">
        <v>140.35</v>
      </c>
      <c r="BD869" s="42">
        <v>118.0761905</v>
      </c>
      <c r="BE869" s="42">
        <v>5.5621428570000004</v>
      </c>
      <c r="BF869" s="42">
        <v>171.5</v>
      </c>
      <c r="BG869" s="42">
        <v>560.04761900000005</v>
      </c>
      <c r="BH869" s="42">
        <v>46.167499999999997</v>
      </c>
      <c r="BI869" s="42">
        <v>208.4297607</v>
      </c>
      <c r="BJ869" s="42">
        <v>310.49791429999999</v>
      </c>
      <c r="BK869" s="42">
        <v>128.38804680000001</v>
      </c>
    </row>
    <row r="870" spans="52:63">
      <c r="AZ870" s="42">
        <v>984</v>
      </c>
      <c r="BA870" s="42">
        <v>135.9</v>
      </c>
      <c r="BB870" s="42">
        <v>59.53125</v>
      </c>
      <c r="BC870" s="42">
        <v>140.35</v>
      </c>
      <c r="BD870" s="42">
        <v>118.0761905</v>
      </c>
      <c r="BE870" s="42">
        <v>5.5621428570000004</v>
      </c>
      <c r="BF870" s="42">
        <v>171.5</v>
      </c>
      <c r="BG870" s="42">
        <v>560.04761900000005</v>
      </c>
      <c r="BH870" s="42">
        <v>46.167499999999997</v>
      </c>
      <c r="BI870" s="42">
        <v>208.4297607</v>
      </c>
      <c r="BJ870" s="42">
        <v>310.49791429999999</v>
      </c>
      <c r="BK870" s="42">
        <v>128.38804680000001</v>
      </c>
    </row>
    <row r="871" spans="52:63">
      <c r="AZ871" s="42">
        <v>985</v>
      </c>
      <c r="BA871" s="42">
        <v>134.61578950000001</v>
      </c>
      <c r="BB871" s="42">
        <v>58.981250000000003</v>
      </c>
      <c r="BC871" s="42">
        <v>139.48500000000001</v>
      </c>
      <c r="BD871" s="42">
        <v>116.9285714</v>
      </c>
      <c r="BE871" s="42">
        <v>5.4714285709999997</v>
      </c>
      <c r="BF871" s="42">
        <v>169.5</v>
      </c>
      <c r="BG871" s="42">
        <v>554.66666669999995</v>
      </c>
      <c r="BH871" s="42">
        <v>45.725625000000001</v>
      </c>
      <c r="BI871" s="42">
        <v>211.07936549999999</v>
      </c>
      <c r="BJ871" s="42">
        <v>292.8662185</v>
      </c>
      <c r="BK871" s="42">
        <v>127.96047660000001</v>
      </c>
    </row>
    <row r="872" spans="52:63">
      <c r="AZ872" s="42">
        <v>986</v>
      </c>
      <c r="BA872" s="42">
        <v>134.61578950000001</v>
      </c>
      <c r="BB872" s="42">
        <v>58.981250000000003</v>
      </c>
      <c r="BC872" s="42">
        <v>139.48500000000001</v>
      </c>
      <c r="BD872" s="42">
        <v>116.9285714</v>
      </c>
      <c r="BE872" s="42">
        <v>5.4714285709999997</v>
      </c>
      <c r="BF872" s="42">
        <v>169.5</v>
      </c>
      <c r="BG872" s="42">
        <v>554.66666669999995</v>
      </c>
      <c r="BH872" s="42">
        <v>45.725625000000001</v>
      </c>
      <c r="BI872" s="42">
        <v>211.07936549999999</v>
      </c>
      <c r="BJ872" s="42">
        <v>292.8662185</v>
      </c>
      <c r="BK872" s="42">
        <v>127.96047660000001</v>
      </c>
    </row>
    <row r="873" spans="52:63">
      <c r="AZ873" s="42">
        <v>987</v>
      </c>
      <c r="BA873" s="42">
        <v>134.61578950000001</v>
      </c>
      <c r="BB873" s="42">
        <v>58.981250000000003</v>
      </c>
      <c r="BC873" s="42">
        <v>139.48500000000001</v>
      </c>
      <c r="BD873" s="42">
        <v>116.9285714</v>
      </c>
      <c r="BE873" s="42">
        <v>5.4714285709999997</v>
      </c>
      <c r="BF873" s="42">
        <v>169.5</v>
      </c>
      <c r="BG873" s="42">
        <v>554.66666669999995</v>
      </c>
      <c r="BH873" s="42">
        <v>45.725625000000001</v>
      </c>
      <c r="BI873" s="42">
        <v>211.07936549999999</v>
      </c>
      <c r="BJ873" s="42">
        <v>292.8662185</v>
      </c>
      <c r="BK873" s="42">
        <v>127.96047660000001</v>
      </c>
    </row>
    <row r="874" spans="52:63">
      <c r="AZ874" s="42">
        <v>988</v>
      </c>
      <c r="BA874" s="42">
        <v>134.61578950000001</v>
      </c>
      <c r="BB874" s="42">
        <v>58.981250000000003</v>
      </c>
      <c r="BC874" s="42">
        <v>139.48500000000001</v>
      </c>
      <c r="BD874" s="42">
        <v>116.9285714</v>
      </c>
      <c r="BE874" s="42">
        <v>5.4714285709999997</v>
      </c>
      <c r="BF874" s="42">
        <v>169.5</v>
      </c>
      <c r="BG874" s="42">
        <v>554.66666669999995</v>
      </c>
      <c r="BH874" s="42">
        <v>45.725625000000001</v>
      </c>
      <c r="BI874" s="42">
        <v>211.07936549999999</v>
      </c>
      <c r="BJ874" s="42">
        <v>292.8662185</v>
      </c>
      <c r="BK874" s="42">
        <v>127.96047660000001</v>
      </c>
    </row>
    <row r="875" spans="52:63">
      <c r="AZ875" s="42">
        <v>989</v>
      </c>
      <c r="BA875" s="42">
        <v>134.61578950000001</v>
      </c>
      <c r="BB875" s="42">
        <v>58.981250000000003</v>
      </c>
      <c r="BC875" s="42">
        <v>139.48500000000001</v>
      </c>
      <c r="BD875" s="42">
        <v>116.9285714</v>
      </c>
      <c r="BE875" s="42">
        <v>5.4714285709999997</v>
      </c>
      <c r="BF875" s="42">
        <v>169.5</v>
      </c>
      <c r="BG875" s="42">
        <v>554.66666669999995</v>
      </c>
      <c r="BH875" s="42">
        <v>45.725625000000001</v>
      </c>
      <c r="BI875" s="42">
        <v>211.07936549999999</v>
      </c>
      <c r="BJ875" s="42">
        <v>292.8662185</v>
      </c>
      <c r="BK875" s="42">
        <v>127.96047660000001</v>
      </c>
    </row>
    <row r="876" spans="52:63">
      <c r="AZ876" s="42">
        <v>990</v>
      </c>
      <c r="BA876" s="42">
        <v>134.61578950000001</v>
      </c>
      <c r="BB876" s="42">
        <v>58.981250000000003</v>
      </c>
      <c r="BC876" s="42">
        <v>139.48500000000001</v>
      </c>
      <c r="BD876" s="42">
        <v>116.9285714</v>
      </c>
      <c r="BE876" s="42">
        <v>5.4714285709999997</v>
      </c>
      <c r="BF876" s="42">
        <v>169.5</v>
      </c>
      <c r="BG876" s="42">
        <v>554.66666669999995</v>
      </c>
      <c r="BH876" s="42">
        <v>45.725625000000001</v>
      </c>
      <c r="BI876" s="42">
        <v>211.07936549999999</v>
      </c>
      <c r="BJ876" s="42">
        <v>292.8662185</v>
      </c>
      <c r="BK876" s="42">
        <v>127.96047660000001</v>
      </c>
    </row>
    <row r="877" spans="52:63">
      <c r="AZ877" s="42">
        <v>991</v>
      </c>
      <c r="BA877" s="42">
        <v>134.61578950000001</v>
      </c>
      <c r="BB877" s="42">
        <v>58.981250000000003</v>
      </c>
      <c r="BC877" s="42">
        <v>139.48500000000001</v>
      </c>
      <c r="BD877" s="42">
        <v>116.9285714</v>
      </c>
      <c r="BE877" s="42">
        <v>5.4714285709999997</v>
      </c>
      <c r="BF877" s="42">
        <v>169.5</v>
      </c>
      <c r="BG877" s="42">
        <v>554.66666669999995</v>
      </c>
      <c r="BH877" s="42">
        <v>45.725625000000001</v>
      </c>
      <c r="BI877" s="42">
        <v>211.07936549999999</v>
      </c>
      <c r="BJ877" s="42">
        <v>292.8662185</v>
      </c>
      <c r="BK877" s="42">
        <v>127.96047660000001</v>
      </c>
    </row>
    <row r="878" spans="52:63">
      <c r="AZ878" s="42">
        <v>992</v>
      </c>
      <c r="BA878" s="42">
        <v>134.61578950000001</v>
      </c>
      <c r="BB878" s="42">
        <v>58.981250000000003</v>
      </c>
      <c r="BC878" s="42">
        <v>139.48500000000001</v>
      </c>
      <c r="BD878" s="42">
        <v>116.9285714</v>
      </c>
      <c r="BE878" s="42">
        <v>5.4714285709999997</v>
      </c>
      <c r="BF878" s="42">
        <v>169.5</v>
      </c>
      <c r="BG878" s="42">
        <v>554.66666669999995</v>
      </c>
      <c r="BH878" s="42">
        <v>45.725625000000001</v>
      </c>
      <c r="BI878" s="42">
        <v>211.07936549999999</v>
      </c>
      <c r="BJ878" s="42">
        <v>292.8662185</v>
      </c>
      <c r="BK878" s="42">
        <v>127.96047660000001</v>
      </c>
    </row>
    <row r="879" spans="52:63">
      <c r="AZ879" s="42">
        <v>993</v>
      </c>
      <c r="BA879" s="42">
        <v>134.61578950000001</v>
      </c>
      <c r="BB879" s="42">
        <v>58.981250000000003</v>
      </c>
      <c r="BC879" s="42">
        <v>139.48500000000001</v>
      </c>
      <c r="BD879" s="42">
        <v>116.9285714</v>
      </c>
      <c r="BE879" s="42">
        <v>5.4714285709999997</v>
      </c>
      <c r="BF879" s="42">
        <v>169.5</v>
      </c>
      <c r="BG879" s="42">
        <v>554.66666669999995</v>
      </c>
      <c r="BH879" s="42">
        <v>45.725625000000001</v>
      </c>
      <c r="BI879" s="42">
        <v>211.07936549999999</v>
      </c>
      <c r="BJ879" s="42">
        <v>292.8662185</v>
      </c>
      <c r="BK879" s="42">
        <v>127.96047660000001</v>
      </c>
    </row>
    <row r="880" spans="52:63">
      <c r="AZ880" s="42">
        <v>994</v>
      </c>
      <c r="BA880" s="42">
        <v>134.61578950000001</v>
      </c>
      <c r="BB880" s="42">
        <v>58.981250000000003</v>
      </c>
      <c r="BC880" s="42">
        <v>139.48500000000001</v>
      </c>
      <c r="BD880" s="42">
        <v>116.9285714</v>
      </c>
      <c r="BE880" s="42">
        <v>5.4714285709999997</v>
      </c>
      <c r="BF880" s="42">
        <v>169.5</v>
      </c>
      <c r="BG880" s="42">
        <v>554.66666669999995</v>
      </c>
      <c r="BH880" s="42">
        <v>45.725625000000001</v>
      </c>
      <c r="BI880" s="42">
        <v>211.07936549999999</v>
      </c>
      <c r="BJ880" s="42">
        <v>292.8662185</v>
      </c>
      <c r="BK880" s="42">
        <v>127.96047660000001</v>
      </c>
    </row>
    <row r="881" spans="52:63">
      <c r="AZ881" s="42">
        <v>995</v>
      </c>
      <c r="BA881" s="42">
        <v>134.61578950000001</v>
      </c>
      <c r="BB881" s="42">
        <v>58.981250000000003</v>
      </c>
      <c r="BC881" s="42">
        <v>139.48500000000001</v>
      </c>
      <c r="BD881" s="42">
        <v>116.9285714</v>
      </c>
      <c r="BE881" s="42">
        <v>5.4714285709999997</v>
      </c>
      <c r="BF881" s="42">
        <v>169.5</v>
      </c>
      <c r="BG881" s="42">
        <v>554.66666669999995</v>
      </c>
      <c r="BH881" s="42">
        <v>45.725625000000001</v>
      </c>
      <c r="BI881" s="42">
        <v>211.07936549999999</v>
      </c>
      <c r="BJ881" s="42">
        <v>292.8662185</v>
      </c>
      <c r="BK881" s="42">
        <v>127.96047660000001</v>
      </c>
    </row>
    <row r="882" spans="52:63">
      <c r="AZ882" s="42">
        <v>996</v>
      </c>
      <c r="BA882" s="42">
        <v>134.61578950000001</v>
      </c>
      <c r="BB882" s="42">
        <v>58.981250000000003</v>
      </c>
      <c r="BC882" s="42">
        <v>139.48500000000001</v>
      </c>
      <c r="BD882" s="42">
        <v>116.9285714</v>
      </c>
      <c r="BE882" s="42">
        <v>5.4714285709999997</v>
      </c>
      <c r="BF882" s="42">
        <v>169.5</v>
      </c>
      <c r="BG882" s="42">
        <v>554.66666669999995</v>
      </c>
      <c r="BH882" s="42">
        <v>45.725625000000001</v>
      </c>
      <c r="BI882" s="42">
        <v>211.07936549999999</v>
      </c>
      <c r="BJ882" s="42">
        <v>292.8662185</v>
      </c>
      <c r="BK882" s="42">
        <v>127.96047660000001</v>
      </c>
    </row>
    <row r="883" spans="52:63">
      <c r="AZ883" s="42">
        <v>997</v>
      </c>
      <c r="BA883" s="42">
        <v>134.61578950000001</v>
      </c>
      <c r="BB883" s="42">
        <v>58.981250000000003</v>
      </c>
      <c r="BC883" s="42">
        <v>139.48500000000001</v>
      </c>
      <c r="BD883" s="42">
        <v>116.9285714</v>
      </c>
      <c r="BE883" s="42">
        <v>5.4714285709999997</v>
      </c>
      <c r="BF883" s="42">
        <v>169.5</v>
      </c>
      <c r="BG883" s="42">
        <v>554.66666669999995</v>
      </c>
      <c r="BH883" s="42">
        <v>45.725625000000001</v>
      </c>
      <c r="BI883" s="42">
        <v>211.07936549999999</v>
      </c>
      <c r="BJ883" s="42">
        <v>292.8662185</v>
      </c>
      <c r="BK883" s="42">
        <v>127.96047660000001</v>
      </c>
    </row>
    <row r="884" spans="52:63">
      <c r="AZ884" s="42">
        <v>998</v>
      </c>
      <c r="BA884" s="42">
        <v>134.61578950000001</v>
      </c>
      <c r="BB884" s="42">
        <v>58.981250000000003</v>
      </c>
      <c r="BC884" s="42">
        <v>139.48500000000001</v>
      </c>
      <c r="BD884" s="42">
        <v>116.9285714</v>
      </c>
      <c r="BE884" s="42">
        <v>5.4714285709999997</v>
      </c>
      <c r="BF884" s="42">
        <v>169.5</v>
      </c>
      <c r="BG884" s="42">
        <v>554.66666669999995</v>
      </c>
      <c r="BH884" s="42">
        <v>45.725625000000001</v>
      </c>
      <c r="BI884" s="42">
        <v>211.07936549999999</v>
      </c>
      <c r="BJ884" s="42">
        <v>292.8662185</v>
      </c>
      <c r="BK884" s="42">
        <v>127.96047660000001</v>
      </c>
    </row>
    <row r="885" spans="52:63">
      <c r="AZ885" s="42">
        <v>999</v>
      </c>
      <c r="BA885" s="42">
        <v>134.61578950000001</v>
      </c>
      <c r="BB885" s="42">
        <v>58.981250000000003</v>
      </c>
      <c r="BC885" s="42">
        <v>139.48500000000001</v>
      </c>
      <c r="BD885" s="42">
        <v>116.9285714</v>
      </c>
      <c r="BE885" s="42">
        <v>5.4714285709999997</v>
      </c>
      <c r="BF885" s="42">
        <v>169.5</v>
      </c>
      <c r="BG885" s="42">
        <v>554.66666669999995</v>
      </c>
      <c r="BH885" s="42">
        <v>45.725625000000001</v>
      </c>
      <c r="BI885" s="42">
        <v>211.07936549999999</v>
      </c>
      <c r="BJ885" s="42">
        <v>292.8662185</v>
      </c>
      <c r="BK885" s="42">
        <v>127.96047660000001</v>
      </c>
    </row>
    <row r="886" spans="52:63">
      <c r="AZ886" s="42">
        <v>1000</v>
      </c>
      <c r="BA886" s="42">
        <v>134.61578950000001</v>
      </c>
      <c r="BB886" s="42">
        <v>58.981250000000003</v>
      </c>
      <c r="BC886" s="42">
        <v>139.48500000000001</v>
      </c>
      <c r="BD886" s="42">
        <v>116.9285714</v>
      </c>
      <c r="BE886" s="42">
        <v>5.4714285709999997</v>
      </c>
      <c r="BF886" s="42">
        <v>169.5</v>
      </c>
      <c r="BG886" s="42">
        <v>554.66666669999995</v>
      </c>
      <c r="BH886" s="42">
        <v>45.725625000000001</v>
      </c>
      <c r="BI886" s="42">
        <v>211.07936549999999</v>
      </c>
      <c r="BJ886" s="42">
        <v>292.8662185</v>
      </c>
      <c r="BK886" s="42">
        <v>127.96047660000001</v>
      </c>
    </row>
    <row r="887" spans="52:63">
      <c r="AZ887" s="42">
        <v>1001</v>
      </c>
      <c r="BA887" s="42">
        <v>134.61578950000001</v>
      </c>
      <c r="BB887" s="42">
        <v>58.981250000000003</v>
      </c>
      <c r="BC887" s="42">
        <v>139.48500000000001</v>
      </c>
      <c r="BD887" s="42">
        <v>116.9285714</v>
      </c>
      <c r="BE887" s="42">
        <v>5.4714285709999997</v>
      </c>
      <c r="BF887" s="42">
        <v>169.5</v>
      </c>
      <c r="BG887" s="42">
        <v>554.66666669999995</v>
      </c>
      <c r="BH887" s="42">
        <v>45.725625000000001</v>
      </c>
      <c r="BI887" s="42">
        <v>211.07936549999999</v>
      </c>
      <c r="BJ887" s="42">
        <v>292.8662185</v>
      </c>
      <c r="BK887" s="42">
        <v>127.96047660000001</v>
      </c>
    </row>
    <row r="888" spans="52:63">
      <c r="AZ888" s="42">
        <v>1002</v>
      </c>
      <c r="BA888" s="42">
        <v>134.61578950000001</v>
      </c>
      <c r="BB888" s="42">
        <v>58.981250000000003</v>
      </c>
      <c r="BC888" s="42">
        <v>139.48500000000001</v>
      </c>
      <c r="BD888" s="42">
        <v>116.9285714</v>
      </c>
      <c r="BE888" s="42">
        <v>5.4714285709999997</v>
      </c>
      <c r="BF888" s="42">
        <v>169.5</v>
      </c>
      <c r="BG888" s="42">
        <v>554.66666669999995</v>
      </c>
      <c r="BH888" s="42">
        <v>45.725625000000001</v>
      </c>
      <c r="BI888" s="42">
        <v>211.07936549999999</v>
      </c>
      <c r="BJ888" s="42">
        <v>292.8662185</v>
      </c>
      <c r="BK888" s="42">
        <v>127.96047660000001</v>
      </c>
    </row>
    <row r="889" spans="52:63">
      <c r="AZ889" s="42">
        <v>1003</v>
      </c>
      <c r="BA889" s="42">
        <v>134.61578950000001</v>
      </c>
      <c r="BB889" s="42">
        <v>58.981250000000003</v>
      </c>
      <c r="BC889" s="42">
        <v>139.48500000000001</v>
      </c>
      <c r="BD889" s="42">
        <v>116.9285714</v>
      </c>
      <c r="BE889" s="42">
        <v>5.4714285709999997</v>
      </c>
      <c r="BF889" s="42">
        <v>169.5</v>
      </c>
      <c r="BG889" s="42">
        <v>554.66666669999995</v>
      </c>
      <c r="BH889" s="42">
        <v>45.725625000000001</v>
      </c>
      <c r="BI889" s="42">
        <v>211.07936549999999</v>
      </c>
      <c r="BJ889" s="42">
        <v>292.8662185</v>
      </c>
      <c r="BK889" s="42">
        <v>127.96047660000001</v>
      </c>
    </row>
    <row r="890" spans="52:63">
      <c r="AZ890" s="42">
        <v>1004</v>
      </c>
      <c r="BA890" s="42">
        <v>134.61578950000001</v>
      </c>
      <c r="BB890" s="42">
        <v>58.981250000000003</v>
      </c>
      <c r="BC890" s="42">
        <v>139.48500000000001</v>
      </c>
      <c r="BD890" s="42">
        <v>116.9285714</v>
      </c>
      <c r="BE890" s="42">
        <v>5.4714285709999997</v>
      </c>
      <c r="BF890" s="42">
        <v>169.5</v>
      </c>
      <c r="BG890" s="42">
        <v>554.66666669999995</v>
      </c>
      <c r="BH890" s="42">
        <v>45.725625000000001</v>
      </c>
      <c r="BI890" s="42">
        <v>211.07936549999999</v>
      </c>
      <c r="BJ890" s="42">
        <v>292.8662185</v>
      </c>
      <c r="BK890" s="42">
        <v>127.96047660000001</v>
      </c>
    </row>
    <row r="891" spans="52:63">
      <c r="AZ891" s="42">
        <v>1005</v>
      </c>
      <c r="BA891" s="42">
        <v>134.61578950000001</v>
      </c>
      <c r="BB891" s="42">
        <v>58.981250000000003</v>
      </c>
      <c r="BC891" s="42">
        <v>139.48500000000001</v>
      </c>
      <c r="BD891" s="42">
        <v>116.9285714</v>
      </c>
      <c r="BE891" s="42">
        <v>5.4714285709999997</v>
      </c>
      <c r="BF891" s="42">
        <v>169.5</v>
      </c>
      <c r="BG891" s="42">
        <v>554.66666669999995</v>
      </c>
      <c r="BH891" s="42">
        <v>45.725625000000001</v>
      </c>
      <c r="BI891" s="42">
        <v>211.07936549999999</v>
      </c>
      <c r="BJ891" s="42">
        <v>292.8662185</v>
      </c>
      <c r="BK891" s="42">
        <v>127.96047660000001</v>
      </c>
    </row>
    <row r="892" spans="52:63">
      <c r="AZ892" s="42">
        <v>1006</v>
      </c>
      <c r="BA892" s="42">
        <v>134.61578950000001</v>
      </c>
      <c r="BB892" s="42">
        <v>58.981250000000003</v>
      </c>
      <c r="BC892" s="42">
        <v>139.48500000000001</v>
      </c>
      <c r="BD892" s="42">
        <v>116.9285714</v>
      </c>
      <c r="BE892" s="42">
        <v>5.4714285709999997</v>
      </c>
      <c r="BF892" s="42">
        <v>169.5</v>
      </c>
      <c r="BG892" s="42">
        <v>554.66666669999995</v>
      </c>
      <c r="BH892" s="42">
        <v>45.725625000000001</v>
      </c>
      <c r="BI892" s="42">
        <v>211.07936549999999</v>
      </c>
      <c r="BJ892" s="42">
        <v>292.8662185</v>
      </c>
      <c r="BK892" s="42">
        <v>127.96047660000001</v>
      </c>
    </row>
    <row r="893" spans="52:63">
      <c r="AZ893" s="42">
        <v>1007</v>
      </c>
      <c r="BA893" s="42">
        <v>134.61578950000001</v>
      </c>
      <c r="BB893" s="42">
        <v>58.981250000000003</v>
      </c>
      <c r="BC893" s="42">
        <v>139.48500000000001</v>
      </c>
      <c r="BD893" s="42">
        <v>116.9285714</v>
      </c>
      <c r="BE893" s="42">
        <v>5.4714285709999997</v>
      </c>
      <c r="BF893" s="42">
        <v>169.5</v>
      </c>
      <c r="BG893" s="42">
        <v>554.66666669999995</v>
      </c>
      <c r="BH893" s="42">
        <v>45.725625000000001</v>
      </c>
      <c r="BI893" s="42">
        <v>211.07936549999999</v>
      </c>
      <c r="BJ893" s="42">
        <v>292.8662185</v>
      </c>
      <c r="BK893" s="42">
        <v>127.96047660000001</v>
      </c>
    </row>
    <row r="894" spans="52:63">
      <c r="AZ894" s="42">
        <v>1008</v>
      </c>
      <c r="BA894" s="42">
        <v>134.61578950000001</v>
      </c>
      <c r="BB894" s="42">
        <v>58.981250000000003</v>
      </c>
      <c r="BC894" s="42">
        <v>139.48500000000001</v>
      </c>
      <c r="BD894" s="42">
        <v>116.9285714</v>
      </c>
      <c r="BE894" s="42">
        <v>5.4714285709999997</v>
      </c>
      <c r="BF894" s="42">
        <v>169.5</v>
      </c>
      <c r="BG894" s="42">
        <v>554.66666669999995</v>
      </c>
      <c r="BH894" s="42">
        <v>45.725625000000001</v>
      </c>
      <c r="BI894" s="42">
        <v>211.07936549999999</v>
      </c>
      <c r="BJ894" s="42">
        <v>292.8662185</v>
      </c>
      <c r="BK894" s="42">
        <v>127.96047660000001</v>
      </c>
    </row>
    <row r="895" spans="52:63">
      <c r="AZ895" s="42">
        <v>1009</v>
      </c>
      <c r="BA895" s="42">
        <v>133.37368420000001</v>
      </c>
      <c r="BB895" s="42">
        <v>58.356250000000003</v>
      </c>
      <c r="BC895" s="42">
        <v>138.16999999999999</v>
      </c>
      <c r="BD895" s="42">
        <v>115.7619048</v>
      </c>
      <c r="BE895" s="42">
        <v>5.3907142859999997</v>
      </c>
      <c r="BF895" s="42">
        <v>167.55</v>
      </c>
      <c r="BG895" s="42">
        <v>548.7142857</v>
      </c>
      <c r="BH895" s="42">
        <v>45.233750000000001</v>
      </c>
      <c r="BI895" s="42">
        <v>217.30516840000001</v>
      </c>
      <c r="BJ895" s="42">
        <v>282.96274</v>
      </c>
      <c r="BK895" s="42">
        <v>126.77196120000001</v>
      </c>
    </row>
    <row r="896" spans="52:63">
      <c r="AZ896" s="42">
        <v>1010</v>
      </c>
      <c r="BA896" s="42">
        <v>133.37368420000001</v>
      </c>
      <c r="BB896" s="42">
        <v>58.356250000000003</v>
      </c>
      <c r="BC896" s="42">
        <v>138.16999999999999</v>
      </c>
      <c r="BD896" s="42">
        <v>115.7619048</v>
      </c>
      <c r="BE896" s="42">
        <v>5.3907142859999997</v>
      </c>
      <c r="BF896" s="42">
        <v>167.55</v>
      </c>
      <c r="BG896" s="42">
        <v>548.7142857</v>
      </c>
      <c r="BH896" s="42">
        <v>45.233750000000001</v>
      </c>
      <c r="BI896" s="42">
        <v>217.30516840000001</v>
      </c>
      <c r="BJ896" s="42">
        <v>282.96274</v>
      </c>
      <c r="BK896" s="42">
        <v>126.77196120000001</v>
      </c>
    </row>
    <row r="897" spans="52:63">
      <c r="AZ897" s="42">
        <v>1011</v>
      </c>
      <c r="BA897" s="42">
        <v>133.37368420000001</v>
      </c>
      <c r="BB897" s="42">
        <v>58.356250000000003</v>
      </c>
      <c r="BC897" s="42">
        <v>138.16999999999999</v>
      </c>
      <c r="BD897" s="42">
        <v>115.7619048</v>
      </c>
      <c r="BE897" s="42">
        <v>5.3907142859999997</v>
      </c>
      <c r="BF897" s="42">
        <v>167.55</v>
      </c>
      <c r="BG897" s="42">
        <v>548.7142857</v>
      </c>
      <c r="BH897" s="42">
        <v>45.233750000000001</v>
      </c>
      <c r="BI897" s="42">
        <v>217.30516840000001</v>
      </c>
      <c r="BJ897" s="42">
        <v>282.96274</v>
      </c>
      <c r="BK897" s="42">
        <v>126.77196120000001</v>
      </c>
    </row>
    <row r="898" spans="52:63">
      <c r="AZ898" s="42">
        <v>1012</v>
      </c>
      <c r="BA898" s="42">
        <v>133.37368420000001</v>
      </c>
      <c r="BB898" s="42">
        <v>58.356250000000003</v>
      </c>
      <c r="BC898" s="42">
        <v>138.16999999999999</v>
      </c>
      <c r="BD898" s="42">
        <v>115.7619048</v>
      </c>
      <c r="BE898" s="42">
        <v>5.3907142859999997</v>
      </c>
      <c r="BF898" s="42">
        <v>167.55</v>
      </c>
      <c r="BG898" s="42">
        <v>548.7142857</v>
      </c>
      <c r="BH898" s="42">
        <v>45.233750000000001</v>
      </c>
      <c r="BI898" s="42">
        <v>217.30516840000001</v>
      </c>
      <c r="BJ898" s="42">
        <v>282.96274</v>
      </c>
      <c r="BK898" s="42">
        <v>126.77196120000001</v>
      </c>
    </row>
    <row r="899" spans="52:63">
      <c r="AZ899" s="42">
        <v>1013</v>
      </c>
      <c r="BA899" s="42">
        <v>133.37368420000001</v>
      </c>
      <c r="BB899" s="42">
        <v>58.356250000000003</v>
      </c>
      <c r="BC899" s="42">
        <v>138.16999999999999</v>
      </c>
      <c r="BD899" s="42">
        <v>115.7619048</v>
      </c>
      <c r="BE899" s="42">
        <v>5.3907142859999997</v>
      </c>
      <c r="BF899" s="42">
        <v>167.55</v>
      </c>
      <c r="BG899" s="42">
        <v>548.7142857</v>
      </c>
      <c r="BH899" s="42">
        <v>45.233750000000001</v>
      </c>
      <c r="BI899" s="42">
        <v>217.30516840000001</v>
      </c>
      <c r="BJ899" s="42">
        <v>282.96274</v>
      </c>
      <c r="BK899" s="42">
        <v>126.77196120000001</v>
      </c>
    </row>
    <row r="900" spans="52:63">
      <c r="AZ900" s="42">
        <v>1014</v>
      </c>
      <c r="BA900" s="42">
        <v>133.37368420000001</v>
      </c>
      <c r="BB900" s="42">
        <v>58.356250000000003</v>
      </c>
      <c r="BC900" s="42">
        <v>138.16999999999999</v>
      </c>
      <c r="BD900" s="42">
        <v>115.7619048</v>
      </c>
      <c r="BE900" s="42">
        <v>5.3907142859999997</v>
      </c>
      <c r="BF900" s="42">
        <v>167.55</v>
      </c>
      <c r="BG900" s="42">
        <v>548.7142857</v>
      </c>
      <c r="BH900" s="42">
        <v>45.233750000000001</v>
      </c>
      <c r="BI900" s="42">
        <v>217.30516840000001</v>
      </c>
      <c r="BJ900" s="42">
        <v>282.96274</v>
      </c>
      <c r="BK900" s="42">
        <v>126.77196120000001</v>
      </c>
    </row>
    <row r="901" spans="52:63">
      <c r="AZ901" s="42">
        <v>1015</v>
      </c>
      <c r="BA901" s="42">
        <v>133.37368420000001</v>
      </c>
      <c r="BB901" s="42">
        <v>58.356250000000003</v>
      </c>
      <c r="BC901" s="42">
        <v>138.16999999999999</v>
      </c>
      <c r="BD901" s="42">
        <v>115.7619048</v>
      </c>
      <c r="BE901" s="42">
        <v>5.3907142859999997</v>
      </c>
      <c r="BF901" s="42">
        <v>167.55</v>
      </c>
      <c r="BG901" s="42">
        <v>548.7142857</v>
      </c>
      <c r="BH901" s="42">
        <v>45.233750000000001</v>
      </c>
      <c r="BI901" s="42">
        <v>217.30516840000001</v>
      </c>
      <c r="BJ901" s="42">
        <v>282.96274</v>
      </c>
      <c r="BK901" s="42">
        <v>126.77196120000001</v>
      </c>
    </row>
    <row r="902" spans="52:63">
      <c r="AZ902" s="42">
        <v>1016</v>
      </c>
      <c r="BA902" s="42">
        <v>133.37368420000001</v>
      </c>
      <c r="BB902" s="42">
        <v>58.356250000000003</v>
      </c>
      <c r="BC902" s="42">
        <v>138.16999999999999</v>
      </c>
      <c r="BD902" s="42">
        <v>115.7619048</v>
      </c>
      <c r="BE902" s="42">
        <v>5.3907142859999997</v>
      </c>
      <c r="BF902" s="42">
        <v>167.55</v>
      </c>
      <c r="BG902" s="42">
        <v>548.7142857</v>
      </c>
      <c r="BH902" s="42">
        <v>45.233750000000001</v>
      </c>
      <c r="BI902" s="42">
        <v>217.30516840000001</v>
      </c>
      <c r="BJ902" s="42">
        <v>282.96274</v>
      </c>
      <c r="BK902" s="42">
        <v>126.77196120000001</v>
      </c>
    </row>
    <row r="903" spans="52:63">
      <c r="AZ903" s="42">
        <v>1017</v>
      </c>
      <c r="BA903" s="42">
        <v>133.37368420000001</v>
      </c>
      <c r="BB903" s="42">
        <v>58.356250000000003</v>
      </c>
      <c r="BC903" s="42">
        <v>138.16999999999999</v>
      </c>
      <c r="BD903" s="42">
        <v>115.7619048</v>
      </c>
      <c r="BE903" s="42">
        <v>5.3907142859999997</v>
      </c>
      <c r="BF903" s="42">
        <v>167.55</v>
      </c>
      <c r="BG903" s="42">
        <v>548.7142857</v>
      </c>
      <c r="BH903" s="42">
        <v>45.233750000000001</v>
      </c>
      <c r="BI903" s="42">
        <v>217.30516840000001</v>
      </c>
      <c r="BJ903" s="42">
        <v>282.96274</v>
      </c>
      <c r="BK903" s="42">
        <v>126.77196120000001</v>
      </c>
    </row>
    <row r="904" spans="52:63">
      <c r="AZ904" s="42">
        <v>1018</v>
      </c>
      <c r="BA904" s="42">
        <v>133.37368420000001</v>
      </c>
      <c r="BB904" s="42">
        <v>58.356250000000003</v>
      </c>
      <c r="BC904" s="42">
        <v>138.16999999999999</v>
      </c>
      <c r="BD904" s="42">
        <v>115.7619048</v>
      </c>
      <c r="BE904" s="42">
        <v>5.3907142859999997</v>
      </c>
      <c r="BF904" s="42">
        <v>167.55</v>
      </c>
      <c r="BG904" s="42">
        <v>548.7142857</v>
      </c>
      <c r="BH904" s="42">
        <v>45.233750000000001</v>
      </c>
      <c r="BI904" s="42">
        <v>217.30516840000001</v>
      </c>
      <c r="BJ904" s="42">
        <v>282.96274</v>
      </c>
      <c r="BK904" s="42">
        <v>126.77196120000001</v>
      </c>
    </row>
    <row r="905" spans="52:63">
      <c r="AZ905" s="42">
        <v>1019</v>
      </c>
      <c r="BA905" s="42">
        <v>133.37368420000001</v>
      </c>
      <c r="BB905" s="42">
        <v>58.356250000000003</v>
      </c>
      <c r="BC905" s="42">
        <v>138.16999999999999</v>
      </c>
      <c r="BD905" s="42">
        <v>115.7619048</v>
      </c>
      <c r="BE905" s="42">
        <v>5.3907142859999997</v>
      </c>
      <c r="BF905" s="42">
        <v>167.55</v>
      </c>
      <c r="BG905" s="42">
        <v>548.7142857</v>
      </c>
      <c r="BH905" s="42">
        <v>45.233750000000001</v>
      </c>
      <c r="BI905" s="42">
        <v>217.30516840000001</v>
      </c>
      <c r="BJ905" s="42">
        <v>282.96274</v>
      </c>
      <c r="BK905" s="42">
        <v>126.77196120000001</v>
      </c>
    </row>
    <row r="906" spans="52:63">
      <c r="AZ906" s="42">
        <v>1020</v>
      </c>
      <c r="BA906" s="42">
        <v>133.37368420000001</v>
      </c>
      <c r="BB906" s="42">
        <v>58.356250000000003</v>
      </c>
      <c r="BC906" s="42">
        <v>138.16999999999999</v>
      </c>
      <c r="BD906" s="42">
        <v>115.7619048</v>
      </c>
      <c r="BE906" s="42">
        <v>5.3907142859999997</v>
      </c>
      <c r="BF906" s="42">
        <v>167.55</v>
      </c>
      <c r="BG906" s="42">
        <v>548.7142857</v>
      </c>
      <c r="BH906" s="42">
        <v>45.233750000000001</v>
      </c>
      <c r="BI906" s="42">
        <v>217.30516840000001</v>
      </c>
      <c r="BJ906" s="42">
        <v>282.96274</v>
      </c>
      <c r="BK906" s="42">
        <v>126.77196120000001</v>
      </c>
    </row>
    <row r="907" spans="52:63">
      <c r="AZ907" s="42">
        <v>1021</v>
      </c>
      <c r="BA907" s="42">
        <v>133.37368420000001</v>
      </c>
      <c r="BB907" s="42">
        <v>58.356250000000003</v>
      </c>
      <c r="BC907" s="42">
        <v>138.16999999999999</v>
      </c>
      <c r="BD907" s="42">
        <v>115.7619048</v>
      </c>
      <c r="BE907" s="42">
        <v>5.3907142859999997</v>
      </c>
      <c r="BF907" s="42">
        <v>167.55</v>
      </c>
      <c r="BG907" s="42">
        <v>548.7142857</v>
      </c>
      <c r="BH907" s="42">
        <v>45.233750000000001</v>
      </c>
      <c r="BI907" s="42">
        <v>217.30516840000001</v>
      </c>
      <c r="BJ907" s="42">
        <v>282.96274</v>
      </c>
      <c r="BK907" s="42">
        <v>126.77196120000001</v>
      </c>
    </row>
    <row r="908" spans="52:63">
      <c r="AZ908" s="42">
        <v>1022</v>
      </c>
      <c r="BA908" s="42">
        <v>133.37368420000001</v>
      </c>
      <c r="BB908" s="42">
        <v>58.356250000000003</v>
      </c>
      <c r="BC908" s="42">
        <v>138.16999999999999</v>
      </c>
      <c r="BD908" s="42">
        <v>115.7619048</v>
      </c>
      <c r="BE908" s="42">
        <v>5.3907142859999997</v>
      </c>
      <c r="BF908" s="42">
        <v>167.55</v>
      </c>
      <c r="BG908" s="42">
        <v>548.7142857</v>
      </c>
      <c r="BH908" s="42">
        <v>45.233750000000001</v>
      </c>
      <c r="BI908" s="42">
        <v>217.30516840000001</v>
      </c>
      <c r="BJ908" s="42">
        <v>282.96274</v>
      </c>
      <c r="BK908" s="42">
        <v>126.77196120000001</v>
      </c>
    </row>
    <row r="909" spans="52:63">
      <c r="AZ909" s="42">
        <v>1023</v>
      </c>
      <c r="BA909" s="42">
        <v>133.37368420000001</v>
      </c>
      <c r="BB909" s="42">
        <v>58.356250000000003</v>
      </c>
      <c r="BC909" s="42">
        <v>138.16999999999999</v>
      </c>
      <c r="BD909" s="42">
        <v>115.7619048</v>
      </c>
      <c r="BE909" s="42">
        <v>5.3907142859999997</v>
      </c>
      <c r="BF909" s="42">
        <v>167.55</v>
      </c>
      <c r="BG909" s="42">
        <v>548.7142857</v>
      </c>
      <c r="BH909" s="42">
        <v>45.233750000000001</v>
      </c>
      <c r="BI909" s="42">
        <v>217.30516840000001</v>
      </c>
      <c r="BJ909" s="42">
        <v>282.96274</v>
      </c>
      <c r="BK909" s="42">
        <v>126.77196120000001</v>
      </c>
    </row>
    <row r="910" spans="52:63">
      <c r="AZ910" s="42">
        <v>1024</v>
      </c>
      <c r="BA910" s="42">
        <v>133.37368420000001</v>
      </c>
      <c r="BB910" s="42">
        <v>58.356250000000003</v>
      </c>
      <c r="BC910" s="42">
        <v>138.16999999999999</v>
      </c>
      <c r="BD910" s="42">
        <v>115.7619048</v>
      </c>
      <c r="BE910" s="42">
        <v>5.3907142859999997</v>
      </c>
      <c r="BF910" s="42">
        <v>167.55</v>
      </c>
      <c r="BG910" s="42">
        <v>548.7142857</v>
      </c>
      <c r="BH910" s="42">
        <v>45.233750000000001</v>
      </c>
      <c r="BI910" s="42">
        <v>217.30516840000001</v>
      </c>
      <c r="BJ910" s="42">
        <v>282.96274</v>
      </c>
      <c r="BK910" s="42">
        <v>126.77196120000001</v>
      </c>
    </row>
    <row r="911" spans="52:63">
      <c r="AZ911" s="42">
        <v>1025</v>
      </c>
      <c r="BA911" s="42">
        <v>133.37368420000001</v>
      </c>
      <c r="BB911" s="42">
        <v>58.356250000000003</v>
      </c>
      <c r="BC911" s="42">
        <v>138.16999999999999</v>
      </c>
      <c r="BD911" s="42">
        <v>115.7619048</v>
      </c>
      <c r="BE911" s="42">
        <v>5.3907142859999997</v>
      </c>
      <c r="BF911" s="42">
        <v>167.55</v>
      </c>
      <c r="BG911" s="42">
        <v>548.7142857</v>
      </c>
      <c r="BH911" s="42">
        <v>45.233750000000001</v>
      </c>
      <c r="BI911" s="42">
        <v>217.30516840000001</v>
      </c>
      <c r="BJ911" s="42">
        <v>282.96274</v>
      </c>
      <c r="BK911" s="42">
        <v>126.77196120000001</v>
      </c>
    </row>
    <row r="912" spans="52:63">
      <c r="AZ912" s="42">
        <v>1026</v>
      </c>
      <c r="BA912" s="42">
        <v>133.37368420000001</v>
      </c>
      <c r="BB912" s="42">
        <v>58.356250000000003</v>
      </c>
      <c r="BC912" s="42">
        <v>138.16999999999999</v>
      </c>
      <c r="BD912" s="42">
        <v>115.7619048</v>
      </c>
      <c r="BE912" s="42">
        <v>5.3907142859999997</v>
      </c>
      <c r="BF912" s="42">
        <v>167.55</v>
      </c>
      <c r="BG912" s="42">
        <v>548.7142857</v>
      </c>
      <c r="BH912" s="42">
        <v>45.233750000000001</v>
      </c>
      <c r="BI912" s="42">
        <v>217.30516840000001</v>
      </c>
      <c r="BJ912" s="42">
        <v>282.96274</v>
      </c>
      <c r="BK912" s="42">
        <v>126.77196120000001</v>
      </c>
    </row>
    <row r="913" spans="52:63">
      <c r="AZ913" s="42">
        <v>1027</v>
      </c>
      <c r="BA913" s="42">
        <v>133.37368420000001</v>
      </c>
      <c r="BB913" s="42">
        <v>58.356250000000003</v>
      </c>
      <c r="BC913" s="42">
        <v>138.16999999999999</v>
      </c>
      <c r="BD913" s="42">
        <v>115.7619048</v>
      </c>
      <c r="BE913" s="42">
        <v>5.3907142859999997</v>
      </c>
      <c r="BF913" s="42">
        <v>167.55</v>
      </c>
      <c r="BG913" s="42">
        <v>548.7142857</v>
      </c>
      <c r="BH913" s="42">
        <v>45.233750000000001</v>
      </c>
      <c r="BI913" s="42">
        <v>217.30516840000001</v>
      </c>
      <c r="BJ913" s="42">
        <v>282.96274</v>
      </c>
      <c r="BK913" s="42">
        <v>126.77196120000001</v>
      </c>
    </row>
    <row r="914" spans="52:63">
      <c r="AZ914" s="42">
        <v>1028</v>
      </c>
      <c r="BA914" s="42">
        <v>133.37368420000001</v>
      </c>
      <c r="BB914" s="42">
        <v>58.356250000000003</v>
      </c>
      <c r="BC914" s="42">
        <v>138.16999999999999</v>
      </c>
      <c r="BD914" s="42">
        <v>115.7619048</v>
      </c>
      <c r="BE914" s="42">
        <v>5.3907142859999997</v>
      </c>
      <c r="BF914" s="42">
        <v>167.55</v>
      </c>
      <c r="BG914" s="42">
        <v>548.7142857</v>
      </c>
      <c r="BH914" s="42">
        <v>45.233750000000001</v>
      </c>
      <c r="BI914" s="42">
        <v>217.30516840000001</v>
      </c>
      <c r="BJ914" s="42">
        <v>282.96274</v>
      </c>
      <c r="BK914" s="42">
        <v>126.77196120000001</v>
      </c>
    </row>
    <row r="915" spans="52:63">
      <c r="AZ915" s="42">
        <v>1029</v>
      </c>
      <c r="BA915" s="42">
        <v>133.37368420000001</v>
      </c>
      <c r="BB915" s="42">
        <v>58.356250000000003</v>
      </c>
      <c r="BC915" s="42">
        <v>138.16999999999999</v>
      </c>
      <c r="BD915" s="42">
        <v>115.7619048</v>
      </c>
      <c r="BE915" s="42">
        <v>5.3907142859999997</v>
      </c>
      <c r="BF915" s="42">
        <v>167.55</v>
      </c>
      <c r="BG915" s="42">
        <v>548.7142857</v>
      </c>
      <c r="BH915" s="42">
        <v>45.233750000000001</v>
      </c>
      <c r="BI915" s="42">
        <v>217.30516840000001</v>
      </c>
      <c r="BJ915" s="42">
        <v>282.96274</v>
      </c>
      <c r="BK915" s="42">
        <v>126.77196120000001</v>
      </c>
    </row>
    <row r="916" spans="52:63">
      <c r="AZ916" s="42">
        <v>1030</v>
      </c>
      <c r="BA916" s="42">
        <v>133.37368420000001</v>
      </c>
      <c r="BB916" s="42">
        <v>58.356250000000003</v>
      </c>
      <c r="BC916" s="42">
        <v>138.16999999999999</v>
      </c>
      <c r="BD916" s="42">
        <v>115.7619048</v>
      </c>
      <c r="BE916" s="42">
        <v>5.3907142859999997</v>
      </c>
      <c r="BF916" s="42">
        <v>167.55</v>
      </c>
      <c r="BG916" s="42">
        <v>548.7142857</v>
      </c>
      <c r="BH916" s="42">
        <v>45.233750000000001</v>
      </c>
      <c r="BI916" s="42">
        <v>217.30516840000001</v>
      </c>
      <c r="BJ916" s="42">
        <v>282.96274</v>
      </c>
      <c r="BK916" s="42">
        <v>126.77196120000001</v>
      </c>
    </row>
    <row r="917" spans="52:63">
      <c r="AZ917" s="42">
        <v>1031</v>
      </c>
      <c r="BA917" s="42">
        <v>133.37368420000001</v>
      </c>
      <c r="BB917" s="42">
        <v>58.356250000000003</v>
      </c>
      <c r="BC917" s="42">
        <v>138.16999999999999</v>
      </c>
      <c r="BD917" s="42">
        <v>115.7619048</v>
      </c>
      <c r="BE917" s="42">
        <v>5.3907142859999997</v>
      </c>
      <c r="BF917" s="42">
        <v>167.55</v>
      </c>
      <c r="BG917" s="42">
        <v>548.7142857</v>
      </c>
      <c r="BH917" s="42">
        <v>45.233750000000001</v>
      </c>
      <c r="BI917" s="42">
        <v>217.30516840000001</v>
      </c>
      <c r="BJ917" s="42">
        <v>282.96274</v>
      </c>
      <c r="BK917" s="42">
        <v>126.77196120000001</v>
      </c>
    </row>
    <row r="918" spans="52:63">
      <c r="AZ918" s="42">
        <v>1032</v>
      </c>
      <c r="BA918" s="42">
        <v>133.37368420000001</v>
      </c>
      <c r="BB918" s="42">
        <v>58.356250000000003</v>
      </c>
      <c r="BC918" s="42">
        <v>138.16999999999999</v>
      </c>
      <c r="BD918" s="42">
        <v>115.7619048</v>
      </c>
      <c r="BE918" s="42">
        <v>5.3907142859999997</v>
      </c>
      <c r="BF918" s="42">
        <v>167.55</v>
      </c>
      <c r="BG918" s="42">
        <v>548.7142857</v>
      </c>
      <c r="BH918" s="42">
        <v>45.233750000000001</v>
      </c>
      <c r="BI918" s="42">
        <v>217.30516840000001</v>
      </c>
      <c r="BJ918" s="42">
        <v>282.96274</v>
      </c>
      <c r="BK918" s="42">
        <v>126.77196120000001</v>
      </c>
    </row>
    <row r="919" spans="52:63">
      <c r="AZ919" s="42">
        <v>1033</v>
      </c>
      <c r="BA919" s="42">
        <v>132.3263158</v>
      </c>
      <c r="BB919" s="42">
        <v>57.8</v>
      </c>
      <c r="BC919" s="42">
        <v>137.05500000000001</v>
      </c>
      <c r="BD919" s="42">
        <v>115.08571430000001</v>
      </c>
      <c r="BE919" s="42">
        <v>5.3192857140000003</v>
      </c>
      <c r="BF919" s="42">
        <v>166</v>
      </c>
      <c r="BG919" s="42">
        <v>544.04761900000005</v>
      </c>
      <c r="BH919" s="42">
        <v>44.778125000000003</v>
      </c>
      <c r="BI919" s="42">
        <v>217.6960248</v>
      </c>
      <c r="BJ919" s="42">
        <v>340.5460966</v>
      </c>
      <c r="BK919" s="42">
        <v>125.9907486</v>
      </c>
    </row>
    <row r="920" spans="52:63">
      <c r="AZ920" s="42">
        <v>1034</v>
      </c>
      <c r="BA920" s="42">
        <v>132.3263158</v>
      </c>
      <c r="BB920" s="42">
        <v>57.8</v>
      </c>
      <c r="BC920" s="42">
        <v>137.05500000000001</v>
      </c>
      <c r="BD920" s="42">
        <v>115.08571430000001</v>
      </c>
      <c r="BE920" s="42">
        <v>5.3192857140000003</v>
      </c>
      <c r="BF920" s="42">
        <v>166</v>
      </c>
      <c r="BG920" s="42">
        <v>544.04761900000005</v>
      </c>
      <c r="BH920" s="42">
        <v>44.778125000000003</v>
      </c>
      <c r="BI920" s="42">
        <v>217.6960248</v>
      </c>
      <c r="BJ920" s="42">
        <v>340.5460966</v>
      </c>
      <c r="BK920" s="42">
        <v>125.9907486</v>
      </c>
    </row>
    <row r="921" spans="52:63">
      <c r="AZ921" s="42">
        <v>1035</v>
      </c>
      <c r="BA921" s="42">
        <v>132.3263158</v>
      </c>
      <c r="BB921" s="42">
        <v>57.8</v>
      </c>
      <c r="BC921" s="42">
        <v>137.05500000000001</v>
      </c>
      <c r="BD921" s="42">
        <v>115.08571430000001</v>
      </c>
      <c r="BE921" s="42">
        <v>5.3192857140000003</v>
      </c>
      <c r="BF921" s="42">
        <v>166</v>
      </c>
      <c r="BG921" s="42">
        <v>544.04761900000005</v>
      </c>
      <c r="BH921" s="42">
        <v>44.778125000000003</v>
      </c>
      <c r="BI921" s="42">
        <v>217.6960248</v>
      </c>
      <c r="BJ921" s="42">
        <v>340.5460966</v>
      </c>
      <c r="BK921" s="42">
        <v>125.9907486</v>
      </c>
    </row>
    <row r="922" spans="52:63">
      <c r="AZ922" s="42">
        <v>1036</v>
      </c>
      <c r="BA922" s="42">
        <v>132.3263158</v>
      </c>
      <c r="BB922" s="42">
        <v>57.8</v>
      </c>
      <c r="BC922" s="42">
        <v>137.05500000000001</v>
      </c>
      <c r="BD922" s="42">
        <v>115.08571430000001</v>
      </c>
      <c r="BE922" s="42">
        <v>5.3192857140000003</v>
      </c>
      <c r="BF922" s="42">
        <v>166</v>
      </c>
      <c r="BG922" s="42">
        <v>544.04761900000005</v>
      </c>
      <c r="BH922" s="42">
        <v>44.778125000000003</v>
      </c>
      <c r="BI922" s="42">
        <v>217.6960248</v>
      </c>
      <c r="BJ922" s="42">
        <v>340.5460966</v>
      </c>
      <c r="BK922" s="42">
        <v>125.9907486</v>
      </c>
    </row>
    <row r="923" spans="52:63">
      <c r="AZ923" s="42">
        <v>1037</v>
      </c>
      <c r="BA923" s="42">
        <v>132.3263158</v>
      </c>
      <c r="BB923" s="42">
        <v>57.8</v>
      </c>
      <c r="BC923" s="42">
        <v>137.05500000000001</v>
      </c>
      <c r="BD923" s="42">
        <v>115.08571430000001</v>
      </c>
      <c r="BE923" s="42">
        <v>5.3192857140000003</v>
      </c>
      <c r="BF923" s="42">
        <v>166</v>
      </c>
      <c r="BG923" s="42">
        <v>544.04761900000005</v>
      </c>
      <c r="BH923" s="42">
        <v>44.778125000000003</v>
      </c>
      <c r="BI923" s="42">
        <v>217.6960248</v>
      </c>
      <c r="BJ923" s="42">
        <v>340.5460966</v>
      </c>
      <c r="BK923" s="42">
        <v>125.9907486</v>
      </c>
    </row>
    <row r="924" spans="52:63">
      <c r="AZ924" s="42">
        <v>1038</v>
      </c>
      <c r="BA924" s="42">
        <v>132.3263158</v>
      </c>
      <c r="BB924" s="42">
        <v>57.8</v>
      </c>
      <c r="BC924" s="42">
        <v>137.05500000000001</v>
      </c>
      <c r="BD924" s="42">
        <v>115.08571430000001</v>
      </c>
      <c r="BE924" s="42">
        <v>5.3192857140000003</v>
      </c>
      <c r="BF924" s="42">
        <v>166</v>
      </c>
      <c r="BG924" s="42">
        <v>544.04761900000005</v>
      </c>
      <c r="BH924" s="42">
        <v>44.778125000000003</v>
      </c>
      <c r="BI924" s="42">
        <v>217.6960248</v>
      </c>
      <c r="BJ924" s="42">
        <v>340.5460966</v>
      </c>
      <c r="BK924" s="42">
        <v>125.9907486</v>
      </c>
    </row>
    <row r="925" spans="52:63">
      <c r="AZ925" s="42">
        <v>1039</v>
      </c>
      <c r="BA925" s="42">
        <v>132.3263158</v>
      </c>
      <c r="BB925" s="42">
        <v>57.8</v>
      </c>
      <c r="BC925" s="42">
        <v>137.05500000000001</v>
      </c>
      <c r="BD925" s="42">
        <v>115.08571430000001</v>
      </c>
      <c r="BE925" s="42">
        <v>5.3192857140000003</v>
      </c>
      <c r="BF925" s="42">
        <v>166</v>
      </c>
      <c r="BG925" s="42">
        <v>544.04761900000005</v>
      </c>
      <c r="BH925" s="42">
        <v>44.778125000000003</v>
      </c>
      <c r="BI925" s="42">
        <v>217.6960248</v>
      </c>
      <c r="BJ925" s="42">
        <v>340.5460966</v>
      </c>
      <c r="BK925" s="42">
        <v>125.9907486</v>
      </c>
    </row>
    <row r="926" spans="52:63">
      <c r="AZ926" s="42">
        <v>1040</v>
      </c>
      <c r="BA926" s="42">
        <v>132.3263158</v>
      </c>
      <c r="BB926" s="42">
        <v>57.8</v>
      </c>
      <c r="BC926" s="42">
        <v>137.05500000000001</v>
      </c>
      <c r="BD926" s="42">
        <v>115.08571430000001</v>
      </c>
      <c r="BE926" s="42">
        <v>5.3192857140000003</v>
      </c>
      <c r="BF926" s="42">
        <v>166</v>
      </c>
      <c r="BG926" s="42">
        <v>544.04761900000005</v>
      </c>
      <c r="BH926" s="42">
        <v>44.778125000000003</v>
      </c>
      <c r="BI926" s="42">
        <v>217.6960248</v>
      </c>
      <c r="BJ926" s="42">
        <v>340.5460966</v>
      </c>
      <c r="BK926" s="42">
        <v>125.9907486</v>
      </c>
    </row>
    <row r="927" spans="52:63">
      <c r="AZ927" s="42">
        <v>1041</v>
      </c>
      <c r="BA927" s="42">
        <v>132.3263158</v>
      </c>
      <c r="BB927" s="42">
        <v>57.8</v>
      </c>
      <c r="BC927" s="42">
        <v>137.05500000000001</v>
      </c>
      <c r="BD927" s="42">
        <v>115.08571430000001</v>
      </c>
      <c r="BE927" s="42">
        <v>5.3192857140000003</v>
      </c>
      <c r="BF927" s="42">
        <v>166</v>
      </c>
      <c r="BG927" s="42">
        <v>544.04761900000005</v>
      </c>
      <c r="BH927" s="42">
        <v>44.778125000000003</v>
      </c>
      <c r="BI927" s="42">
        <v>217.6960248</v>
      </c>
      <c r="BJ927" s="42">
        <v>340.5460966</v>
      </c>
      <c r="BK927" s="42">
        <v>125.9907486</v>
      </c>
    </row>
    <row r="928" spans="52:63">
      <c r="AZ928" s="42">
        <v>1042</v>
      </c>
      <c r="BA928" s="42">
        <v>132.3263158</v>
      </c>
      <c r="BB928" s="42">
        <v>57.8</v>
      </c>
      <c r="BC928" s="42">
        <v>137.05500000000001</v>
      </c>
      <c r="BD928" s="42">
        <v>115.08571430000001</v>
      </c>
      <c r="BE928" s="42">
        <v>5.3192857140000003</v>
      </c>
      <c r="BF928" s="42">
        <v>166</v>
      </c>
      <c r="BG928" s="42">
        <v>544.04761900000005</v>
      </c>
      <c r="BH928" s="42">
        <v>44.778125000000003</v>
      </c>
      <c r="BI928" s="42">
        <v>217.6960248</v>
      </c>
      <c r="BJ928" s="42">
        <v>340.5460966</v>
      </c>
      <c r="BK928" s="42">
        <v>125.9907486</v>
      </c>
    </row>
    <row r="929" spans="52:63">
      <c r="AZ929" s="42">
        <v>1043</v>
      </c>
      <c r="BA929" s="42">
        <v>132.3263158</v>
      </c>
      <c r="BB929" s="42">
        <v>57.8</v>
      </c>
      <c r="BC929" s="42">
        <v>137.05500000000001</v>
      </c>
      <c r="BD929" s="42">
        <v>115.08571430000001</v>
      </c>
      <c r="BE929" s="42">
        <v>5.3192857140000003</v>
      </c>
      <c r="BF929" s="42">
        <v>166</v>
      </c>
      <c r="BG929" s="42">
        <v>544.04761900000005</v>
      </c>
      <c r="BH929" s="42">
        <v>44.778125000000003</v>
      </c>
      <c r="BI929" s="42">
        <v>217.6960248</v>
      </c>
      <c r="BJ929" s="42">
        <v>340.5460966</v>
      </c>
      <c r="BK929" s="42">
        <v>125.9907486</v>
      </c>
    </row>
    <row r="930" spans="52:63">
      <c r="AZ930" s="42">
        <v>1044</v>
      </c>
      <c r="BA930" s="42">
        <v>132.3263158</v>
      </c>
      <c r="BB930" s="42">
        <v>57.8</v>
      </c>
      <c r="BC930" s="42">
        <v>137.05500000000001</v>
      </c>
      <c r="BD930" s="42">
        <v>115.08571430000001</v>
      </c>
      <c r="BE930" s="42">
        <v>5.3192857140000003</v>
      </c>
      <c r="BF930" s="42">
        <v>166</v>
      </c>
      <c r="BG930" s="42">
        <v>544.04761900000005</v>
      </c>
      <c r="BH930" s="42">
        <v>44.778125000000003</v>
      </c>
      <c r="BI930" s="42">
        <v>217.6960248</v>
      </c>
      <c r="BJ930" s="42">
        <v>340.5460966</v>
      </c>
      <c r="BK930" s="42">
        <v>125.9907486</v>
      </c>
    </row>
    <row r="931" spans="52:63">
      <c r="AZ931" s="42">
        <v>1045</v>
      </c>
      <c r="BA931" s="42">
        <v>132.3263158</v>
      </c>
      <c r="BB931" s="42">
        <v>57.8</v>
      </c>
      <c r="BC931" s="42">
        <v>137.05500000000001</v>
      </c>
      <c r="BD931" s="42">
        <v>115.08571430000001</v>
      </c>
      <c r="BE931" s="42">
        <v>5.3192857140000003</v>
      </c>
      <c r="BF931" s="42">
        <v>166</v>
      </c>
      <c r="BG931" s="42">
        <v>544.04761900000005</v>
      </c>
      <c r="BH931" s="42">
        <v>44.778125000000003</v>
      </c>
      <c r="BI931" s="42">
        <v>217.6960248</v>
      </c>
      <c r="BJ931" s="42">
        <v>340.5460966</v>
      </c>
      <c r="BK931" s="42">
        <v>125.9907486</v>
      </c>
    </row>
    <row r="932" spans="52:63">
      <c r="AZ932" s="42">
        <v>1046</v>
      </c>
      <c r="BA932" s="42">
        <v>132.3263158</v>
      </c>
      <c r="BB932" s="42">
        <v>57.8</v>
      </c>
      <c r="BC932" s="42">
        <v>137.05500000000001</v>
      </c>
      <c r="BD932" s="42">
        <v>115.08571430000001</v>
      </c>
      <c r="BE932" s="42">
        <v>5.3192857140000003</v>
      </c>
      <c r="BF932" s="42">
        <v>166</v>
      </c>
      <c r="BG932" s="42">
        <v>544.04761900000005</v>
      </c>
      <c r="BH932" s="42">
        <v>44.778125000000003</v>
      </c>
      <c r="BI932" s="42">
        <v>217.6960248</v>
      </c>
      <c r="BJ932" s="42">
        <v>340.5460966</v>
      </c>
      <c r="BK932" s="42">
        <v>125.9907486</v>
      </c>
    </row>
    <row r="933" spans="52:63">
      <c r="AZ933" s="42">
        <v>1047</v>
      </c>
      <c r="BA933" s="42">
        <v>132.3263158</v>
      </c>
      <c r="BB933" s="42">
        <v>57.8</v>
      </c>
      <c r="BC933" s="42">
        <v>137.05500000000001</v>
      </c>
      <c r="BD933" s="42">
        <v>115.08571430000001</v>
      </c>
      <c r="BE933" s="42">
        <v>5.3192857140000003</v>
      </c>
      <c r="BF933" s="42">
        <v>166</v>
      </c>
      <c r="BG933" s="42">
        <v>544.04761900000005</v>
      </c>
      <c r="BH933" s="42">
        <v>44.778125000000003</v>
      </c>
      <c r="BI933" s="42">
        <v>217.6960248</v>
      </c>
      <c r="BJ933" s="42">
        <v>340.5460966</v>
      </c>
      <c r="BK933" s="42">
        <v>125.9907486</v>
      </c>
    </row>
    <row r="934" spans="52:63">
      <c r="AZ934" s="42">
        <v>1048</v>
      </c>
      <c r="BA934" s="42">
        <v>132.3263158</v>
      </c>
      <c r="BB934" s="42">
        <v>57.8</v>
      </c>
      <c r="BC934" s="42">
        <v>137.05500000000001</v>
      </c>
      <c r="BD934" s="42">
        <v>115.08571430000001</v>
      </c>
      <c r="BE934" s="42">
        <v>5.3192857140000003</v>
      </c>
      <c r="BF934" s="42">
        <v>166</v>
      </c>
      <c r="BG934" s="42">
        <v>544.04761900000005</v>
      </c>
      <c r="BH934" s="42">
        <v>44.778125000000003</v>
      </c>
      <c r="BI934" s="42">
        <v>217.6960248</v>
      </c>
      <c r="BJ934" s="42">
        <v>340.5460966</v>
      </c>
      <c r="BK934" s="42">
        <v>125.9907486</v>
      </c>
    </row>
    <row r="935" spans="52:63">
      <c r="AZ935" s="42">
        <v>1049</v>
      </c>
      <c r="BA935" s="42">
        <v>132.3263158</v>
      </c>
      <c r="BB935" s="42">
        <v>57.8</v>
      </c>
      <c r="BC935" s="42">
        <v>137.05500000000001</v>
      </c>
      <c r="BD935" s="42">
        <v>115.08571430000001</v>
      </c>
      <c r="BE935" s="42">
        <v>5.3192857140000003</v>
      </c>
      <c r="BF935" s="42">
        <v>166</v>
      </c>
      <c r="BG935" s="42">
        <v>544.04761900000005</v>
      </c>
      <c r="BH935" s="42">
        <v>44.778125000000003</v>
      </c>
      <c r="BI935" s="42">
        <v>217.6960248</v>
      </c>
      <c r="BJ935" s="42">
        <v>340.5460966</v>
      </c>
      <c r="BK935" s="42">
        <v>125.9907486</v>
      </c>
    </row>
    <row r="936" spans="52:63">
      <c r="AZ936" s="42">
        <v>1050</v>
      </c>
      <c r="BA936" s="42">
        <v>132.3263158</v>
      </c>
      <c r="BB936" s="42">
        <v>57.8</v>
      </c>
      <c r="BC936" s="42">
        <v>137.05500000000001</v>
      </c>
      <c r="BD936" s="42">
        <v>115.08571430000001</v>
      </c>
      <c r="BE936" s="42">
        <v>5.3192857140000003</v>
      </c>
      <c r="BF936" s="42">
        <v>166</v>
      </c>
      <c r="BG936" s="42">
        <v>544.04761900000005</v>
      </c>
      <c r="BH936" s="42">
        <v>44.778125000000003</v>
      </c>
      <c r="BI936" s="42">
        <v>217.6960248</v>
      </c>
      <c r="BJ936" s="42">
        <v>340.5460966</v>
      </c>
      <c r="BK936" s="42">
        <v>125.9907486</v>
      </c>
    </row>
    <row r="937" spans="52:63">
      <c r="AZ937" s="42">
        <v>1051</v>
      </c>
      <c r="BA937" s="42">
        <v>132.3263158</v>
      </c>
      <c r="BB937" s="42">
        <v>57.8</v>
      </c>
      <c r="BC937" s="42">
        <v>137.05500000000001</v>
      </c>
      <c r="BD937" s="42">
        <v>115.08571430000001</v>
      </c>
      <c r="BE937" s="42">
        <v>5.3192857140000003</v>
      </c>
      <c r="BF937" s="42">
        <v>166</v>
      </c>
      <c r="BG937" s="42">
        <v>544.04761900000005</v>
      </c>
      <c r="BH937" s="42">
        <v>44.778125000000003</v>
      </c>
      <c r="BI937" s="42">
        <v>217.6960248</v>
      </c>
      <c r="BJ937" s="42">
        <v>340.5460966</v>
      </c>
      <c r="BK937" s="42">
        <v>125.9907486</v>
      </c>
    </row>
    <row r="938" spans="52:63">
      <c r="AZ938" s="42">
        <v>1052</v>
      </c>
      <c r="BA938" s="42">
        <v>132.3263158</v>
      </c>
      <c r="BB938" s="42">
        <v>57.8</v>
      </c>
      <c r="BC938" s="42">
        <v>137.05500000000001</v>
      </c>
      <c r="BD938" s="42">
        <v>115.08571430000001</v>
      </c>
      <c r="BE938" s="42">
        <v>5.3192857140000003</v>
      </c>
      <c r="BF938" s="42">
        <v>166</v>
      </c>
      <c r="BG938" s="42">
        <v>544.04761900000005</v>
      </c>
      <c r="BH938" s="42">
        <v>44.778125000000003</v>
      </c>
      <c r="BI938" s="42">
        <v>217.6960248</v>
      </c>
      <c r="BJ938" s="42">
        <v>340.5460966</v>
      </c>
      <c r="BK938" s="42">
        <v>125.9907486</v>
      </c>
    </row>
    <row r="939" spans="52:63">
      <c r="AZ939" s="42">
        <v>1053</v>
      </c>
      <c r="BA939" s="42">
        <v>132.3263158</v>
      </c>
      <c r="BB939" s="42">
        <v>57.8</v>
      </c>
      <c r="BC939" s="42">
        <v>137.05500000000001</v>
      </c>
      <c r="BD939" s="42">
        <v>115.08571430000001</v>
      </c>
      <c r="BE939" s="42">
        <v>5.3192857140000003</v>
      </c>
      <c r="BF939" s="42">
        <v>166</v>
      </c>
      <c r="BG939" s="42">
        <v>544.04761900000005</v>
      </c>
      <c r="BH939" s="42">
        <v>44.778125000000003</v>
      </c>
      <c r="BI939" s="42">
        <v>217.6960248</v>
      </c>
      <c r="BJ939" s="42">
        <v>340.5460966</v>
      </c>
      <c r="BK939" s="42">
        <v>125.9907486</v>
      </c>
    </row>
    <row r="940" spans="52:63">
      <c r="AZ940" s="42">
        <v>1054</v>
      </c>
      <c r="BA940" s="42">
        <v>132.3263158</v>
      </c>
      <c r="BB940" s="42">
        <v>57.8</v>
      </c>
      <c r="BC940" s="42">
        <v>137.05500000000001</v>
      </c>
      <c r="BD940" s="42">
        <v>115.08571430000001</v>
      </c>
      <c r="BE940" s="42">
        <v>5.3192857140000003</v>
      </c>
      <c r="BF940" s="42">
        <v>166</v>
      </c>
      <c r="BG940" s="42">
        <v>544.04761900000005</v>
      </c>
      <c r="BH940" s="42">
        <v>44.778125000000003</v>
      </c>
      <c r="BI940" s="42">
        <v>217.6960248</v>
      </c>
      <c r="BJ940" s="42">
        <v>340.5460966</v>
      </c>
      <c r="BK940" s="42">
        <v>125.9907486</v>
      </c>
    </row>
    <row r="941" spans="52:63">
      <c r="AZ941" s="42">
        <v>1055</v>
      </c>
      <c r="BA941" s="42">
        <v>132.3263158</v>
      </c>
      <c r="BB941" s="42">
        <v>57.8</v>
      </c>
      <c r="BC941" s="42">
        <v>137.05500000000001</v>
      </c>
      <c r="BD941" s="42">
        <v>115.08571430000001</v>
      </c>
      <c r="BE941" s="42">
        <v>5.3192857140000003</v>
      </c>
      <c r="BF941" s="42">
        <v>166</v>
      </c>
      <c r="BG941" s="42">
        <v>544.04761900000005</v>
      </c>
      <c r="BH941" s="42">
        <v>44.778125000000003</v>
      </c>
      <c r="BI941" s="42">
        <v>217.6960248</v>
      </c>
      <c r="BJ941" s="42">
        <v>340.5460966</v>
      </c>
      <c r="BK941" s="42">
        <v>125.9907486</v>
      </c>
    </row>
    <row r="942" spans="52:63">
      <c r="AZ942" s="42">
        <v>1056</v>
      </c>
      <c r="BA942" s="42">
        <v>132.3263158</v>
      </c>
      <c r="BB942" s="42">
        <v>57.8</v>
      </c>
      <c r="BC942" s="42">
        <v>137.05500000000001</v>
      </c>
      <c r="BD942" s="42">
        <v>115.08571430000001</v>
      </c>
      <c r="BE942" s="42">
        <v>5.3192857140000003</v>
      </c>
      <c r="BF942" s="42">
        <v>166</v>
      </c>
      <c r="BG942" s="42">
        <v>544.04761900000005</v>
      </c>
      <c r="BH942" s="42">
        <v>44.778125000000003</v>
      </c>
      <c r="BI942" s="42">
        <v>217.6960248</v>
      </c>
      <c r="BJ942" s="42">
        <v>340.5460966</v>
      </c>
      <c r="BK942" s="42">
        <v>125.9907486</v>
      </c>
    </row>
    <row r="943" spans="52:63">
      <c r="AZ943" s="42">
        <v>1057</v>
      </c>
      <c r="BA943" s="42">
        <v>131.15263160000001</v>
      </c>
      <c r="BB943" s="42">
        <v>57.412500000000001</v>
      </c>
      <c r="BC943" s="42">
        <v>136.20500000000001</v>
      </c>
      <c r="BD943" s="42">
        <v>114</v>
      </c>
      <c r="BE943" s="42">
        <v>5.2392857140000002</v>
      </c>
      <c r="BF943" s="42">
        <v>164.1</v>
      </c>
      <c r="BG943" s="42">
        <v>540.2857143</v>
      </c>
      <c r="BH943" s="42">
        <v>44.317500000000003</v>
      </c>
      <c r="BI943" s="42">
        <v>215.0902451</v>
      </c>
      <c r="BJ943" s="42">
        <v>355.8011295</v>
      </c>
      <c r="BK943" s="42">
        <v>124.7030298</v>
      </c>
    </row>
    <row r="944" spans="52:63">
      <c r="AZ944" s="42">
        <v>1058</v>
      </c>
      <c r="BA944" s="42">
        <v>131.15263160000001</v>
      </c>
      <c r="BB944" s="42">
        <v>57.412500000000001</v>
      </c>
      <c r="BC944" s="42">
        <v>136.20500000000001</v>
      </c>
      <c r="BD944" s="42">
        <v>114</v>
      </c>
      <c r="BE944" s="42">
        <v>5.2392857140000002</v>
      </c>
      <c r="BF944" s="42">
        <v>164.1</v>
      </c>
      <c r="BG944" s="42">
        <v>540.2857143</v>
      </c>
      <c r="BH944" s="42">
        <v>44.317500000000003</v>
      </c>
      <c r="BI944" s="42">
        <v>215.0902451</v>
      </c>
      <c r="BJ944" s="42">
        <v>355.8011295</v>
      </c>
      <c r="BK944" s="42">
        <v>124.7030298</v>
      </c>
    </row>
    <row r="945" spans="52:63">
      <c r="AZ945" s="42">
        <v>1059</v>
      </c>
      <c r="BA945" s="42">
        <v>131.15263160000001</v>
      </c>
      <c r="BB945" s="42">
        <v>57.412500000000001</v>
      </c>
      <c r="BC945" s="42">
        <v>136.20500000000001</v>
      </c>
      <c r="BD945" s="42">
        <v>114</v>
      </c>
      <c r="BE945" s="42">
        <v>5.2392857140000002</v>
      </c>
      <c r="BF945" s="42">
        <v>164.1</v>
      </c>
      <c r="BG945" s="42">
        <v>540.2857143</v>
      </c>
      <c r="BH945" s="42">
        <v>44.317500000000003</v>
      </c>
      <c r="BI945" s="42">
        <v>215.0902451</v>
      </c>
      <c r="BJ945" s="42">
        <v>355.8011295</v>
      </c>
      <c r="BK945" s="42">
        <v>124.7030298</v>
      </c>
    </row>
    <row r="946" spans="52:63">
      <c r="AZ946" s="42">
        <v>1060</v>
      </c>
      <c r="BA946" s="42">
        <v>131.15263160000001</v>
      </c>
      <c r="BB946" s="42">
        <v>57.412500000000001</v>
      </c>
      <c r="BC946" s="42">
        <v>136.20500000000001</v>
      </c>
      <c r="BD946" s="42">
        <v>114</v>
      </c>
      <c r="BE946" s="42">
        <v>5.2392857140000002</v>
      </c>
      <c r="BF946" s="42">
        <v>164.1</v>
      </c>
      <c r="BG946" s="42">
        <v>540.2857143</v>
      </c>
      <c r="BH946" s="42">
        <v>44.317500000000003</v>
      </c>
      <c r="BI946" s="42">
        <v>215.0902451</v>
      </c>
      <c r="BJ946" s="42">
        <v>355.8011295</v>
      </c>
      <c r="BK946" s="42">
        <v>124.7030298</v>
      </c>
    </row>
    <row r="947" spans="52:63">
      <c r="AZ947" s="42">
        <v>1061</v>
      </c>
      <c r="BA947" s="42">
        <v>131.15263160000001</v>
      </c>
      <c r="BB947" s="42">
        <v>57.412500000000001</v>
      </c>
      <c r="BC947" s="42">
        <v>136.20500000000001</v>
      </c>
      <c r="BD947" s="42">
        <v>114</v>
      </c>
      <c r="BE947" s="42">
        <v>5.2392857140000002</v>
      </c>
      <c r="BF947" s="42">
        <v>164.1</v>
      </c>
      <c r="BG947" s="42">
        <v>540.2857143</v>
      </c>
      <c r="BH947" s="42">
        <v>44.317500000000003</v>
      </c>
      <c r="BI947" s="42">
        <v>215.0902451</v>
      </c>
      <c r="BJ947" s="42">
        <v>355.8011295</v>
      </c>
      <c r="BK947" s="42">
        <v>124.7030298</v>
      </c>
    </row>
    <row r="948" spans="52:63">
      <c r="AZ948" s="42">
        <v>1062</v>
      </c>
      <c r="BA948" s="42">
        <v>131.15263160000001</v>
      </c>
      <c r="BB948" s="42">
        <v>57.412500000000001</v>
      </c>
      <c r="BC948" s="42">
        <v>136.20500000000001</v>
      </c>
      <c r="BD948" s="42">
        <v>114</v>
      </c>
      <c r="BE948" s="42">
        <v>5.2392857140000002</v>
      </c>
      <c r="BF948" s="42">
        <v>164.1</v>
      </c>
      <c r="BG948" s="42">
        <v>540.2857143</v>
      </c>
      <c r="BH948" s="42">
        <v>44.317500000000003</v>
      </c>
      <c r="BI948" s="42">
        <v>215.0902451</v>
      </c>
      <c r="BJ948" s="42">
        <v>355.8011295</v>
      </c>
      <c r="BK948" s="42">
        <v>124.7030298</v>
      </c>
    </row>
    <row r="949" spans="52:63">
      <c r="AZ949" s="42">
        <v>1063</v>
      </c>
      <c r="BA949" s="42">
        <v>131.15263160000001</v>
      </c>
      <c r="BB949" s="42">
        <v>57.412500000000001</v>
      </c>
      <c r="BC949" s="42">
        <v>136.20500000000001</v>
      </c>
      <c r="BD949" s="42">
        <v>114</v>
      </c>
      <c r="BE949" s="42">
        <v>5.2392857140000002</v>
      </c>
      <c r="BF949" s="42">
        <v>164.1</v>
      </c>
      <c r="BG949" s="42">
        <v>540.2857143</v>
      </c>
      <c r="BH949" s="42">
        <v>44.317500000000003</v>
      </c>
      <c r="BI949" s="42">
        <v>215.0902451</v>
      </c>
      <c r="BJ949" s="42">
        <v>355.8011295</v>
      </c>
      <c r="BK949" s="42">
        <v>124.7030298</v>
      </c>
    </row>
    <row r="950" spans="52:63">
      <c r="AZ950" s="42">
        <v>1064</v>
      </c>
      <c r="BA950" s="42">
        <v>131.15263160000001</v>
      </c>
      <c r="BB950" s="42">
        <v>57.412500000000001</v>
      </c>
      <c r="BC950" s="42">
        <v>136.20500000000001</v>
      </c>
      <c r="BD950" s="42">
        <v>114</v>
      </c>
      <c r="BE950" s="42">
        <v>5.2392857140000002</v>
      </c>
      <c r="BF950" s="42">
        <v>164.1</v>
      </c>
      <c r="BG950" s="42">
        <v>540.2857143</v>
      </c>
      <c r="BH950" s="42">
        <v>44.317500000000003</v>
      </c>
      <c r="BI950" s="42">
        <v>215.0902451</v>
      </c>
      <c r="BJ950" s="42">
        <v>355.8011295</v>
      </c>
      <c r="BK950" s="42">
        <v>124.7030298</v>
      </c>
    </row>
    <row r="951" spans="52:63">
      <c r="AZ951" s="42">
        <v>1065</v>
      </c>
      <c r="BA951" s="42">
        <v>131.15263160000001</v>
      </c>
      <c r="BB951" s="42">
        <v>57.412500000000001</v>
      </c>
      <c r="BC951" s="42">
        <v>136.20500000000001</v>
      </c>
      <c r="BD951" s="42">
        <v>114</v>
      </c>
      <c r="BE951" s="42">
        <v>5.2392857140000002</v>
      </c>
      <c r="BF951" s="42">
        <v>164.1</v>
      </c>
      <c r="BG951" s="42">
        <v>540.2857143</v>
      </c>
      <c r="BH951" s="42">
        <v>44.317500000000003</v>
      </c>
      <c r="BI951" s="42">
        <v>215.0902451</v>
      </c>
      <c r="BJ951" s="42">
        <v>355.8011295</v>
      </c>
      <c r="BK951" s="42">
        <v>124.7030298</v>
      </c>
    </row>
    <row r="952" spans="52:63">
      <c r="AZ952" s="42">
        <v>1066</v>
      </c>
      <c r="BA952" s="42">
        <v>131.15263160000001</v>
      </c>
      <c r="BB952" s="42">
        <v>57.412500000000001</v>
      </c>
      <c r="BC952" s="42">
        <v>136.20500000000001</v>
      </c>
      <c r="BD952" s="42">
        <v>114</v>
      </c>
      <c r="BE952" s="42">
        <v>5.2392857140000002</v>
      </c>
      <c r="BF952" s="42">
        <v>164.1</v>
      </c>
      <c r="BG952" s="42">
        <v>540.2857143</v>
      </c>
      <c r="BH952" s="42">
        <v>44.317500000000003</v>
      </c>
      <c r="BI952" s="42">
        <v>215.0902451</v>
      </c>
      <c r="BJ952" s="42">
        <v>355.8011295</v>
      </c>
      <c r="BK952" s="42">
        <v>124.7030298</v>
      </c>
    </row>
    <row r="953" spans="52:63">
      <c r="AZ953" s="42">
        <v>1067</v>
      </c>
      <c r="BA953" s="42">
        <v>131.15263160000001</v>
      </c>
      <c r="BB953" s="42">
        <v>57.412500000000001</v>
      </c>
      <c r="BC953" s="42">
        <v>136.20500000000001</v>
      </c>
      <c r="BD953" s="42">
        <v>114</v>
      </c>
      <c r="BE953" s="42">
        <v>5.2392857140000002</v>
      </c>
      <c r="BF953" s="42">
        <v>164.1</v>
      </c>
      <c r="BG953" s="42">
        <v>540.2857143</v>
      </c>
      <c r="BH953" s="42">
        <v>44.317500000000003</v>
      </c>
      <c r="BI953" s="42">
        <v>215.0902451</v>
      </c>
      <c r="BJ953" s="42">
        <v>355.8011295</v>
      </c>
      <c r="BK953" s="42">
        <v>124.7030298</v>
      </c>
    </row>
    <row r="954" spans="52:63">
      <c r="AZ954" s="42">
        <v>1068</v>
      </c>
      <c r="BA954" s="42">
        <v>131.15263160000001</v>
      </c>
      <c r="BB954" s="42">
        <v>57.412500000000001</v>
      </c>
      <c r="BC954" s="42">
        <v>136.20500000000001</v>
      </c>
      <c r="BD954" s="42">
        <v>114</v>
      </c>
      <c r="BE954" s="42">
        <v>5.2392857140000002</v>
      </c>
      <c r="BF954" s="42">
        <v>164.1</v>
      </c>
      <c r="BG954" s="42">
        <v>540.2857143</v>
      </c>
      <c r="BH954" s="42">
        <v>44.317500000000003</v>
      </c>
      <c r="BI954" s="42">
        <v>215.0902451</v>
      </c>
      <c r="BJ954" s="42">
        <v>355.8011295</v>
      </c>
      <c r="BK954" s="42">
        <v>124.7030298</v>
      </c>
    </row>
    <row r="955" spans="52:63">
      <c r="AZ955" s="42">
        <v>1069</v>
      </c>
      <c r="BA955" s="42">
        <v>131.15263160000001</v>
      </c>
      <c r="BB955" s="42">
        <v>57.412500000000001</v>
      </c>
      <c r="BC955" s="42">
        <v>136.20500000000001</v>
      </c>
      <c r="BD955" s="42">
        <v>114</v>
      </c>
      <c r="BE955" s="42">
        <v>5.2392857140000002</v>
      </c>
      <c r="BF955" s="42">
        <v>164.1</v>
      </c>
      <c r="BG955" s="42">
        <v>540.2857143</v>
      </c>
      <c r="BH955" s="42">
        <v>44.317500000000003</v>
      </c>
      <c r="BI955" s="42">
        <v>215.0902451</v>
      </c>
      <c r="BJ955" s="42">
        <v>355.8011295</v>
      </c>
      <c r="BK955" s="42">
        <v>124.7030298</v>
      </c>
    </row>
    <row r="956" spans="52:63">
      <c r="AZ956" s="42">
        <v>1070</v>
      </c>
      <c r="BA956" s="42">
        <v>131.15263160000001</v>
      </c>
      <c r="BB956" s="42">
        <v>57.412500000000001</v>
      </c>
      <c r="BC956" s="42">
        <v>136.20500000000001</v>
      </c>
      <c r="BD956" s="42">
        <v>114</v>
      </c>
      <c r="BE956" s="42">
        <v>5.2392857140000002</v>
      </c>
      <c r="BF956" s="42">
        <v>164.1</v>
      </c>
      <c r="BG956" s="42">
        <v>540.2857143</v>
      </c>
      <c r="BH956" s="42">
        <v>44.317500000000003</v>
      </c>
      <c r="BI956" s="42">
        <v>215.0902451</v>
      </c>
      <c r="BJ956" s="42">
        <v>355.8011295</v>
      </c>
      <c r="BK956" s="42">
        <v>124.7030298</v>
      </c>
    </row>
    <row r="957" spans="52:63">
      <c r="AZ957" s="42">
        <v>1071</v>
      </c>
      <c r="BA957" s="42">
        <v>131.15263160000001</v>
      </c>
      <c r="BB957" s="42">
        <v>57.412500000000001</v>
      </c>
      <c r="BC957" s="42">
        <v>136.20500000000001</v>
      </c>
      <c r="BD957" s="42">
        <v>114</v>
      </c>
      <c r="BE957" s="42">
        <v>5.2392857140000002</v>
      </c>
      <c r="BF957" s="42">
        <v>164.1</v>
      </c>
      <c r="BG957" s="42">
        <v>540.2857143</v>
      </c>
      <c r="BH957" s="42">
        <v>44.317500000000003</v>
      </c>
      <c r="BI957" s="42">
        <v>215.0902451</v>
      </c>
      <c r="BJ957" s="42">
        <v>355.8011295</v>
      </c>
      <c r="BK957" s="42">
        <v>124.7030298</v>
      </c>
    </row>
    <row r="958" spans="52:63">
      <c r="AZ958" s="42">
        <v>1072</v>
      </c>
      <c r="BA958" s="42">
        <v>131.15263160000001</v>
      </c>
      <c r="BB958" s="42">
        <v>57.412500000000001</v>
      </c>
      <c r="BC958" s="42">
        <v>136.20500000000001</v>
      </c>
      <c r="BD958" s="42">
        <v>114</v>
      </c>
      <c r="BE958" s="42">
        <v>5.2392857140000002</v>
      </c>
      <c r="BF958" s="42">
        <v>164.1</v>
      </c>
      <c r="BG958" s="42">
        <v>540.2857143</v>
      </c>
      <c r="BH958" s="42">
        <v>44.317500000000003</v>
      </c>
      <c r="BI958" s="42">
        <v>215.0902451</v>
      </c>
      <c r="BJ958" s="42">
        <v>355.8011295</v>
      </c>
      <c r="BK958" s="42">
        <v>124.7030298</v>
      </c>
    </row>
    <row r="959" spans="52:63">
      <c r="AZ959" s="42">
        <v>1073</v>
      </c>
      <c r="BA959" s="42">
        <v>131.15263160000001</v>
      </c>
      <c r="BB959" s="42">
        <v>57.412500000000001</v>
      </c>
      <c r="BC959" s="42">
        <v>136.20500000000001</v>
      </c>
      <c r="BD959" s="42">
        <v>114</v>
      </c>
      <c r="BE959" s="42">
        <v>5.2392857140000002</v>
      </c>
      <c r="BF959" s="42">
        <v>164.1</v>
      </c>
      <c r="BG959" s="42">
        <v>540.2857143</v>
      </c>
      <c r="BH959" s="42">
        <v>44.317500000000003</v>
      </c>
      <c r="BI959" s="42">
        <v>215.0902451</v>
      </c>
      <c r="BJ959" s="42">
        <v>355.8011295</v>
      </c>
      <c r="BK959" s="42">
        <v>124.7030298</v>
      </c>
    </row>
    <row r="960" spans="52:63">
      <c r="AZ960" s="42">
        <v>1074</v>
      </c>
      <c r="BA960" s="42">
        <v>131.15263160000001</v>
      </c>
      <c r="BB960" s="42">
        <v>57.412500000000001</v>
      </c>
      <c r="BC960" s="42">
        <v>136.20500000000001</v>
      </c>
      <c r="BD960" s="42">
        <v>114</v>
      </c>
      <c r="BE960" s="42">
        <v>5.2392857140000002</v>
      </c>
      <c r="BF960" s="42">
        <v>164.1</v>
      </c>
      <c r="BG960" s="42">
        <v>540.2857143</v>
      </c>
      <c r="BH960" s="42">
        <v>44.317500000000003</v>
      </c>
      <c r="BI960" s="42">
        <v>215.0902451</v>
      </c>
      <c r="BJ960" s="42">
        <v>355.8011295</v>
      </c>
      <c r="BK960" s="42">
        <v>124.7030298</v>
      </c>
    </row>
    <row r="961" spans="52:63">
      <c r="AZ961" s="42">
        <v>1075</v>
      </c>
      <c r="BA961" s="42">
        <v>131.15263160000001</v>
      </c>
      <c r="BB961" s="42">
        <v>57.412500000000001</v>
      </c>
      <c r="BC961" s="42">
        <v>136.20500000000001</v>
      </c>
      <c r="BD961" s="42">
        <v>114</v>
      </c>
      <c r="BE961" s="42">
        <v>5.2392857140000002</v>
      </c>
      <c r="BF961" s="42">
        <v>164.1</v>
      </c>
      <c r="BG961" s="42">
        <v>540.2857143</v>
      </c>
      <c r="BH961" s="42">
        <v>44.317500000000003</v>
      </c>
      <c r="BI961" s="42">
        <v>215.0902451</v>
      </c>
      <c r="BJ961" s="42">
        <v>355.8011295</v>
      </c>
      <c r="BK961" s="42">
        <v>124.7030298</v>
      </c>
    </row>
    <row r="962" spans="52:63">
      <c r="AZ962" s="42">
        <v>1076</v>
      </c>
      <c r="BA962" s="42">
        <v>131.15263160000001</v>
      </c>
      <c r="BB962" s="42">
        <v>57.412500000000001</v>
      </c>
      <c r="BC962" s="42">
        <v>136.20500000000001</v>
      </c>
      <c r="BD962" s="42">
        <v>114</v>
      </c>
      <c r="BE962" s="42">
        <v>5.2392857140000002</v>
      </c>
      <c r="BF962" s="42">
        <v>164.1</v>
      </c>
      <c r="BG962" s="42">
        <v>540.2857143</v>
      </c>
      <c r="BH962" s="42">
        <v>44.317500000000003</v>
      </c>
      <c r="BI962" s="42">
        <v>215.0902451</v>
      </c>
      <c r="BJ962" s="42">
        <v>355.8011295</v>
      </c>
      <c r="BK962" s="42">
        <v>124.7030298</v>
      </c>
    </row>
    <row r="963" spans="52:63">
      <c r="AZ963" s="42">
        <v>1077</v>
      </c>
      <c r="BA963" s="42">
        <v>131.15263160000001</v>
      </c>
      <c r="BB963" s="42">
        <v>57.412500000000001</v>
      </c>
      <c r="BC963" s="42">
        <v>136.20500000000001</v>
      </c>
      <c r="BD963" s="42">
        <v>114</v>
      </c>
      <c r="BE963" s="42">
        <v>5.2392857140000002</v>
      </c>
      <c r="BF963" s="42">
        <v>164.1</v>
      </c>
      <c r="BG963" s="42">
        <v>540.2857143</v>
      </c>
      <c r="BH963" s="42">
        <v>44.317500000000003</v>
      </c>
      <c r="BI963" s="42">
        <v>215.0902451</v>
      </c>
      <c r="BJ963" s="42">
        <v>355.8011295</v>
      </c>
      <c r="BK963" s="42">
        <v>124.7030298</v>
      </c>
    </row>
    <row r="964" spans="52:63">
      <c r="AZ964" s="42">
        <v>1078</v>
      </c>
      <c r="BA964" s="42">
        <v>131.15263160000001</v>
      </c>
      <c r="BB964" s="42">
        <v>57.412500000000001</v>
      </c>
      <c r="BC964" s="42">
        <v>136.20500000000001</v>
      </c>
      <c r="BD964" s="42">
        <v>114</v>
      </c>
      <c r="BE964" s="42">
        <v>5.2392857140000002</v>
      </c>
      <c r="BF964" s="42">
        <v>164.1</v>
      </c>
      <c r="BG964" s="42">
        <v>540.2857143</v>
      </c>
      <c r="BH964" s="42">
        <v>44.317500000000003</v>
      </c>
      <c r="BI964" s="42">
        <v>215.0902451</v>
      </c>
      <c r="BJ964" s="42">
        <v>355.8011295</v>
      </c>
      <c r="BK964" s="42">
        <v>124.7030298</v>
      </c>
    </row>
    <row r="965" spans="52:63">
      <c r="AZ965" s="42">
        <v>1079</v>
      </c>
      <c r="BA965" s="42">
        <v>131.15263160000001</v>
      </c>
      <c r="BB965" s="42">
        <v>57.412500000000001</v>
      </c>
      <c r="BC965" s="42">
        <v>136.20500000000001</v>
      </c>
      <c r="BD965" s="42">
        <v>114</v>
      </c>
      <c r="BE965" s="42">
        <v>5.2392857140000002</v>
      </c>
      <c r="BF965" s="42">
        <v>164.1</v>
      </c>
      <c r="BG965" s="42">
        <v>540.2857143</v>
      </c>
      <c r="BH965" s="42">
        <v>44.317500000000003</v>
      </c>
      <c r="BI965" s="42">
        <v>215.0902451</v>
      </c>
      <c r="BJ965" s="42">
        <v>355.8011295</v>
      </c>
      <c r="BK965" s="42">
        <v>124.7030298</v>
      </c>
    </row>
    <row r="966" spans="52:63">
      <c r="AZ966" s="42">
        <v>1080</v>
      </c>
      <c r="BA966" s="42">
        <v>131.15263160000001</v>
      </c>
      <c r="BB966" s="42">
        <v>57.412500000000001</v>
      </c>
      <c r="BC966" s="42">
        <v>136.20500000000001</v>
      </c>
      <c r="BD966" s="42">
        <v>114</v>
      </c>
      <c r="BE966" s="42">
        <v>5.2392857140000002</v>
      </c>
      <c r="BF966" s="42">
        <v>164.1</v>
      </c>
      <c r="BG966" s="42">
        <v>540.2857143</v>
      </c>
      <c r="BH966" s="42">
        <v>44.317500000000003</v>
      </c>
      <c r="BI966" s="42">
        <v>215.0902451</v>
      </c>
      <c r="BJ966" s="42">
        <v>355.8011295</v>
      </c>
      <c r="BK966" s="42">
        <v>124.7030298</v>
      </c>
    </row>
    <row r="967" spans="52:63">
      <c r="AZ967" s="42">
        <v>1081</v>
      </c>
      <c r="BA967" s="42">
        <v>130.02631579999999</v>
      </c>
      <c r="BB967" s="42">
        <v>57.012500000000003</v>
      </c>
      <c r="BC967" s="42">
        <v>135.13999999999999</v>
      </c>
      <c r="BD967" s="42">
        <v>112.8857143</v>
      </c>
      <c r="BE967" s="42">
        <v>5.167857143</v>
      </c>
      <c r="BF967" s="42">
        <v>162.69999999999999</v>
      </c>
      <c r="BG967" s="42">
        <v>535.33333330000005</v>
      </c>
      <c r="BH967" s="42">
        <v>43.858750000000001</v>
      </c>
      <c r="BI967" s="42">
        <v>213.23030919999999</v>
      </c>
      <c r="BJ967" s="42">
        <v>347.27044749999999</v>
      </c>
      <c r="BK967" s="42">
        <v>122.1303218</v>
      </c>
    </row>
    <row r="968" spans="52:63">
      <c r="AZ968" s="42">
        <v>1082</v>
      </c>
      <c r="BA968" s="42">
        <v>130.02631579999999</v>
      </c>
      <c r="BB968" s="42">
        <v>57.012500000000003</v>
      </c>
      <c r="BC968" s="42">
        <v>135.13999999999999</v>
      </c>
      <c r="BD968" s="42">
        <v>112.8857143</v>
      </c>
      <c r="BE968" s="42">
        <v>5.167857143</v>
      </c>
      <c r="BF968" s="42">
        <v>162.69999999999999</v>
      </c>
      <c r="BG968" s="42">
        <v>535.33333330000005</v>
      </c>
      <c r="BH968" s="42">
        <v>43.858750000000001</v>
      </c>
      <c r="BI968" s="42">
        <v>213.23030919999999</v>
      </c>
      <c r="BJ968" s="42">
        <v>347.27044749999999</v>
      </c>
      <c r="BK968" s="42">
        <v>122.1303218</v>
      </c>
    </row>
    <row r="969" spans="52:63">
      <c r="AZ969" s="42">
        <v>1083</v>
      </c>
      <c r="BA969" s="42">
        <v>130.02631579999999</v>
      </c>
      <c r="BB969" s="42">
        <v>57.012500000000003</v>
      </c>
      <c r="BC969" s="42">
        <v>135.13999999999999</v>
      </c>
      <c r="BD969" s="42">
        <v>112.8857143</v>
      </c>
      <c r="BE969" s="42">
        <v>5.167857143</v>
      </c>
      <c r="BF969" s="42">
        <v>162.69999999999999</v>
      </c>
      <c r="BG969" s="42">
        <v>535.33333330000005</v>
      </c>
      <c r="BH969" s="42">
        <v>43.858750000000001</v>
      </c>
      <c r="BI969" s="42">
        <v>213.23030919999999</v>
      </c>
      <c r="BJ969" s="42">
        <v>347.27044749999999</v>
      </c>
      <c r="BK969" s="42">
        <v>122.1303218</v>
      </c>
    </row>
    <row r="970" spans="52:63">
      <c r="AZ970" s="42">
        <v>1084</v>
      </c>
      <c r="BA970" s="42">
        <v>130.02631579999999</v>
      </c>
      <c r="BB970" s="42">
        <v>57.012500000000003</v>
      </c>
      <c r="BC970" s="42">
        <v>135.13999999999999</v>
      </c>
      <c r="BD970" s="42">
        <v>112.8857143</v>
      </c>
      <c r="BE970" s="42">
        <v>5.167857143</v>
      </c>
      <c r="BF970" s="42">
        <v>162.69999999999999</v>
      </c>
      <c r="BG970" s="42">
        <v>535.33333330000005</v>
      </c>
      <c r="BH970" s="42">
        <v>43.858750000000001</v>
      </c>
      <c r="BI970" s="42">
        <v>213.23030919999999</v>
      </c>
      <c r="BJ970" s="42">
        <v>347.27044749999999</v>
      </c>
      <c r="BK970" s="42">
        <v>122.1303218</v>
      </c>
    </row>
    <row r="971" spans="52:63">
      <c r="AZ971" s="42">
        <v>1085</v>
      </c>
      <c r="BA971" s="42">
        <v>130.02631579999999</v>
      </c>
      <c r="BB971" s="42">
        <v>57.012500000000003</v>
      </c>
      <c r="BC971" s="42">
        <v>135.13999999999999</v>
      </c>
      <c r="BD971" s="42">
        <v>112.8857143</v>
      </c>
      <c r="BE971" s="42">
        <v>5.167857143</v>
      </c>
      <c r="BF971" s="42">
        <v>162.69999999999999</v>
      </c>
      <c r="BG971" s="42">
        <v>535.33333330000005</v>
      </c>
      <c r="BH971" s="42">
        <v>43.858750000000001</v>
      </c>
      <c r="BI971" s="42">
        <v>213.23030919999999</v>
      </c>
      <c r="BJ971" s="42">
        <v>347.27044749999999</v>
      </c>
      <c r="BK971" s="42">
        <v>122.1303218</v>
      </c>
    </row>
    <row r="972" spans="52:63">
      <c r="AZ972" s="42">
        <v>1086</v>
      </c>
      <c r="BA972" s="42">
        <v>130.02631579999999</v>
      </c>
      <c r="BB972" s="42">
        <v>57.012500000000003</v>
      </c>
      <c r="BC972" s="42">
        <v>135.13999999999999</v>
      </c>
      <c r="BD972" s="42">
        <v>112.8857143</v>
      </c>
      <c r="BE972" s="42">
        <v>5.167857143</v>
      </c>
      <c r="BF972" s="42">
        <v>162.69999999999999</v>
      </c>
      <c r="BG972" s="42">
        <v>535.33333330000005</v>
      </c>
      <c r="BH972" s="42">
        <v>43.858750000000001</v>
      </c>
      <c r="BI972" s="42">
        <v>213.23030919999999</v>
      </c>
      <c r="BJ972" s="42">
        <v>347.27044749999999</v>
      </c>
      <c r="BK972" s="42">
        <v>122.1303218</v>
      </c>
    </row>
    <row r="973" spans="52:63">
      <c r="AZ973" s="42">
        <v>1087</v>
      </c>
      <c r="BA973" s="42">
        <v>130.02631579999999</v>
      </c>
      <c r="BB973" s="42">
        <v>57.012500000000003</v>
      </c>
      <c r="BC973" s="42">
        <v>135.13999999999999</v>
      </c>
      <c r="BD973" s="42">
        <v>112.8857143</v>
      </c>
      <c r="BE973" s="42">
        <v>5.167857143</v>
      </c>
      <c r="BF973" s="42">
        <v>162.69999999999999</v>
      </c>
      <c r="BG973" s="42">
        <v>535.33333330000005</v>
      </c>
      <c r="BH973" s="42">
        <v>43.858750000000001</v>
      </c>
      <c r="BI973" s="42">
        <v>213.23030919999999</v>
      </c>
      <c r="BJ973" s="42">
        <v>347.27044749999999</v>
      </c>
      <c r="BK973" s="42">
        <v>122.1303218</v>
      </c>
    </row>
    <row r="974" spans="52:63">
      <c r="AZ974" s="42">
        <v>1088</v>
      </c>
      <c r="BA974" s="42">
        <v>130.02631579999999</v>
      </c>
      <c r="BB974" s="42">
        <v>57.012500000000003</v>
      </c>
      <c r="BC974" s="42">
        <v>135.13999999999999</v>
      </c>
      <c r="BD974" s="42">
        <v>112.8857143</v>
      </c>
      <c r="BE974" s="42">
        <v>5.167857143</v>
      </c>
      <c r="BF974" s="42">
        <v>162.69999999999999</v>
      </c>
      <c r="BG974" s="42">
        <v>535.33333330000005</v>
      </c>
      <c r="BH974" s="42">
        <v>43.858750000000001</v>
      </c>
      <c r="BI974" s="42">
        <v>213.23030919999999</v>
      </c>
      <c r="BJ974" s="42">
        <v>347.27044749999999</v>
      </c>
      <c r="BK974" s="42">
        <v>122.1303218</v>
      </c>
    </row>
    <row r="975" spans="52:63">
      <c r="AZ975" s="42">
        <v>1089</v>
      </c>
      <c r="BA975" s="42">
        <v>130.02631579999999</v>
      </c>
      <c r="BB975" s="42">
        <v>57.012500000000003</v>
      </c>
      <c r="BC975" s="42">
        <v>135.13999999999999</v>
      </c>
      <c r="BD975" s="42">
        <v>112.8857143</v>
      </c>
      <c r="BE975" s="42">
        <v>5.167857143</v>
      </c>
      <c r="BF975" s="42">
        <v>162.69999999999999</v>
      </c>
      <c r="BG975" s="42">
        <v>535.33333330000005</v>
      </c>
      <c r="BH975" s="42">
        <v>43.858750000000001</v>
      </c>
      <c r="BI975" s="42">
        <v>213.23030919999999</v>
      </c>
      <c r="BJ975" s="42">
        <v>347.27044749999999</v>
      </c>
      <c r="BK975" s="42">
        <v>122.1303218</v>
      </c>
    </row>
    <row r="976" spans="52:63">
      <c r="AZ976" s="42">
        <v>1090</v>
      </c>
      <c r="BA976" s="42">
        <v>130.02631579999999</v>
      </c>
      <c r="BB976" s="42">
        <v>57.012500000000003</v>
      </c>
      <c r="BC976" s="42">
        <v>135.13999999999999</v>
      </c>
      <c r="BD976" s="42">
        <v>112.8857143</v>
      </c>
      <c r="BE976" s="42">
        <v>5.167857143</v>
      </c>
      <c r="BF976" s="42">
        <v>162.69999999999999</v>
      </c>
      <c r="BG976" s="42">
        <v>535.33333330000005</v>
      </c>
      <c r="BH976" s="42">
        <v>43.858750000000001</v>
      </c>
      <c r="BI976" s="42">
        <v>213.23030919999999</v>
      </c>
      <c r="BJ976" s="42">
        <v>347.27044749999999</v>
      </c>
      <c r="BK976" s="42">
        <v>122.1303218</v>
      </c>
    </row>
    <row r="977" spans="52:63">
      <c r="AZ977" s="42">
        <v>1091</v>
      </c>
      <c r="BA977" s="42">
        <v>130.02631579999999</v>
      </c>
      <c r="BB977" s="42">
        <v>57.012500000000003</v>
      </c>
      <c r="BC977" s="42">
        <v>135.13999999999999</v>
      </c>
      <c r="BD977" s="42">
        <v>112.8857143</v>
      </c>
      <c r="BE977" s="42">
        <v>5.167857143</v>
      </c>
      <c r="BF977" s="42">
        <v>162.69999999999999</v>
      </c>
      <c r="BG977" s="42">
        <v>535.33333330000005</v>
      </c>
      <c r="BH977" s="42">
        <v>43.858750000000001</v>
      </c>
      <c r="BI977" s="42">
        <v>213.23030919999999</v>
      </c>
      <c r="BJ977" s="42">
        <v>347.27044749999999</v>
      </c>
      <c r="BK977" s="42">
        <v>122.1303218</v>
      </c>
    </row>
    <row r="978" spans="52:63">
      <c r="AZ978" s="42">
        <v>1092</v>
      </c>
      <c r="BA978" s="42">
        <v>130.02631579999999</v>
      </c>
      <c r="BB978" s="42">
        <v>57.012500000000003</v>
      </c>
      <c r="BC978" s="42">
        <v>135.13999999999999</v>
      </c>
      <c r="BD978" s="42">
        <v>112.8857143</v>
      </c>
      <c r="BE978" s="42">
        <v>5.167857143</v>
      </c>
      <c r="BF978" s="42">
        <v>162.69999999999999</v>
      </c>
      <c r="BG978" s="42">
        <v>535.33333330000005</v>
      </c>
      <c r="BH978" s="42">
        <v>43.858750000000001</v>
      </c>
      <c r="BI978" s="42">
        <v>213.23030919999999</v>
      </c>
      <c r="BJ978" s="42">
        <v>347.27044749999999</v>
      </c>
      <c r="BK978" s="42">
        <v>122.1303218</v>
      </c>
    </row>
    <row r="979" spans="52:63">
      <c r="AZ979" s="42">
        <v>1093</v>
      </c>
      <c r="BA979" s="42">
        <v>130.02631579999999</v>
      </c>
      <c r="BB979" s="42">
        <v>57.012500000000003</v>
      </c>
      <c r="BC979" s="42">
        <v>135.13999999999999</v>
      </c>
      <c r="BD979" s="42">
        <v>112.8857143</v>
      </c>
      <c r="BE979" s="42">
        <v>5.167857143</v>
      </c>
      <c r="BF979" s="42">
        <v>162.69999999999999</v>
      </c>
      <c r="BG979" s="42">
        <v>535.33333330000005</v>
      </c>
      <c r="BH979" s="42">
        <v>43.858750000000001</v>
      </c>
      <c r="BI979" s="42">
        <v>213.23030919999999</v>
      </c>
      <c r="BJ979" s="42">
        <v>347.27044749999999</v>
      </c>
      <c r="BK979" s="42">
        <v>122.1303218</v>
      </c>
    </row>
    <row r="980" spans="52:63">
      <c r="AZ980" s="42">
        <v>1094</v>
      </c>
      <c r="BA980" s="42">
        <v>130.02631579999999</v>
      </c>
      <c r="BB980" s="42">
        <v>57.012500000000003</v>
      </c>
      <c r="BC980" s="42">
        <v>135.13999999999999</v>
      </c>
      <c r="BD980" s="42">
        <v>112.8857143</v>
      </c>
      <c r="BE980" s="42">
        <v>5.167857143</v>
      </c>
      <c r="BF980" s="42">
        <v>162.69999999999999</v>
      </c>
      <c r="BG980" s="42">
        <v>535.33333330000005</v>
      </c>
      <c r="BH980" s="42">
        <v>43.858750000000001</v>
      </c>
      <c r="BI980" s="42">
        <v>213.23030919999999</v>
      </c>
      <c r="BJ980" s="42">
        <v>347.27044749999999</v>
      </c>
      <c r="BK980" s="42">
        <v>122.1303218</v>
      </c>
    </row>
    <row r="981" spans="52:63">
      <c r="AZ981" s="42">
        <v>1095</v>
      </c>
      <c r="BA981" s="42">
        <v>130.02631579999999</v>
      </c>
      <c r="BB981" s="42">
        <v>57.012500000000003</v>
      </c>
      <c r="BC981" s="42">
        <v>135.13999999999999</v>
      </c>
      <c r="BD981" s="42">
        <v>112.8857143</v>
      </c>
      <c r="BE981" s="42">
        <v>5.167857143</v>
      </c>
      <c r="BF981" s="42">
        <v>162.69999999999999</v>
      </c>
      <c r="BG981" s="42">
        <v>535.33333330000005</v>
      </c>
      <c r="BH981" s="42">
        <v>43.858750000000001</v>
      </c>
      <c r="BI981" s="42">
        <v>213.23030919999999</v>
      </c>
      <c r="BJ981" s="42">
        <v>347.27044749999999</v>
      </c>
      <c r="BK981" s="42">
        <v>122.1303218</v>
      </c>
    </row>
    <row r="982" spans="52:63">
      <c r="AZ982" s="42">
        <v>1096</v>
      </c>
      <c r="BA982" s="42">
        <v>130.02631579999999</v>
      </c>
      <c r="BB982" s="42">
        <v>57.012500000000003</v>
      </c>
      <c r="BC982" s="42">
        <v>135.13999999999999</v>
      </c>
      <c r="BD982" s="42">
        <v>112.8857143</v>
      </c>
      <c r="BE982" s="42">
        <v>5.167857143</v>
      </c>
      <c r="BF982" s="42">
        <v>162.69999999999999</v>
      </c>
      <c r="BG982" s="42">
        <v>535.33333330000005</v>
      </c>
      <c r="BH982" s="42">
        <v>43.858750000000001</v>
      </c>
      <c r="BI982" s="42">
        <v>213.23030919999999</v>
      </c>
      <c r="BJ982" s="42">
        <v>347.27044749999999</v>
      </c>
      <c r="BK982" s="42">
        <v>122.1303218</v>
      </c>
    </row>
    <row r="983" spans="52:63">
      <c r="AZ983" s="42">
        <v>1097</v>
      </c>
      <c r="BA983" s="42">
        <v>130.02631579999999</v>
      </c>
      <c r="BB983" s="42">
        <v>57.012500000000003</v>
      </c>
      <c r="BC983" s="42">
        <v>135.13999999999999</v>
      </c>
      <c r="BD983" s="42">
        <v>112.8857143</v>
      </c>
      <c r="BE983" s="42">
        <v>5.167857143</v>
      </c>
      <c r="BF983" s="42">
        <v>162.69999999999999</v>
      </c>
      <c r="BG983" s="42">
        <v>535.33333330000005</v>
      </c>
      <c r="BH983" s="42">
        <v>43.858750000000001</v>
      </c>
      <c r="BI983" s="42">
        <v>213.23030919999999</v>
      </c>
      <c r="BJ983" s="42">
        <v>347.27044749999999</v>
      </c>
      <c r="BK983" s="42">
        <v>122.1303218</v>
      </c>
    </row>
    <row r="984" spans="52:63">
      <c r="AZ984" s="42">
        <v>1098</v>
      </c>
      <c r="BA984" s="42">
        <v>130.02631579999999</v>
      </c>
      <c r="BB984" s="42">
        <v>57.012500000000003</v>
      </c>
      <c r="BC984" s="42">
        <v>135.13999999999999</v>
      </c>
      <c r="BD984" s="42">
        <v>112.8857143</v>
      </c>
      <c r="BE984" s="42">
        <v>5.167857143</v>
      </c>
      <c r="BF984" s="42">
        <v>162.69999999999999</v>
      </c>
      <c r="BG984" s="42">
        <v>535.33333330000005</v>
      </c>
      <c r="BH984" s="42">
        <v>43.858750000000001</v>
      </c>
      <c r="BI984" s="42">
        <v>213.23030919999999</v>
      </c>
      <c r="BJ984" s="42">
        <v>347.27044749999999</v>
      </c>
      <c r="BK984" s="42">
        <v>122.1303218</v>
      </c>
    </row>
    <row r="985" spans="52:63">
      <c r="AZ985" s="42">
        <v>1099</v>
      </c>
      <c r="BA985" s="42">
        <v>130.02631579999999</v>
      </c>
      <c r="BB985" s="42">
        <v>57.012500000000003</v>
      </c>
      <c r="BC985" s="42">
        <v>135.13999999999999</v>
      </c>
      <c r="BD985" s="42">
        <v>112.8857143</v>
      </c>
      <c r="BE985" s="42">
        <v>5.167857143</v>
      </c>
      <c r="BF985" s="42">
        <v>162.69999999999999</v>
      </c>
      <c r="BG985" s="42">
        <v>535.33333330000005</v>
      </c>
      <c r="BH985" s="42">
        <v>43.858750000000001</v>
      </c>
      <c r="BI985" s="42">
        <v>213.23030919999999</v>
      </c>
      <c r="BJ985" s="42">
        <v>347.27044749999999</v>
      </c>
      <c r="BK985" s="42">
        <v>122.1303218</v>
      </c>
    </row>
    <row r="986" spans="52:63">
      <c r="AZ986" s="42">
        <v>1100</v>
      </c>
      <c r="BA986" s="42">
        <v>130.02631579999999</v>
      </c>
      <c r="BB986" s="42">
        <v>57.012500000000003</v>
      </c>
      <c r="BC986" s="42">
        <v>135.13999999999999</v>
      </c>
      <c r="BD986" s="42">
        <v>112.8857143</v>
      </c>
      <c r="BE986" s="42">
        <v>5.167857143</v>
      </c>
      <c r="BF986" s="42">
        <v>162.69999999999999</v>
      </c>
      <c r="BG986" s="42">
        <v>535.33333330000005</v>
      </c>
      <c r="BH986" s="42">
        <v>43.858750000000001</v>
      </c>
      <c r="BI986" s="42">
        <v>213.23030919999999</v>
      </c>
      <c r="BJ986" s="42">
        <v>347.27044749999999</v>
      </c>
      <c r="BK986" s="42">
        <v>122.1303218</v>
      </c>
    </row>
    <row r="987" spans="52:63">
      <c r="AZ987" s="42">
        <v>1101</v>
      </c>
      <c r="BA987" s="42">
        <v>130.02631579999999</v>
      </c>
      <c r="BB987" s="42">
        <v>57.012500000000003</v>
      </c>
      <c r="BC987" s="42">
        <v>135.13999999999999</v>
      </c>
      <c r="BD987" s="42">
        <v>112.8857143</v>
      </c>
      <c r="BE987" s="42">
        <v>5.167857143</v>
      </c>
      <c r="BF987" s="42">
        <v>162.69999999999999</v>
      </c>
      <c r="BG987" s="42">
        <v>535.33333330000005</v>
      </c>
      <c r="BH987" s="42">
        <v>43.858750000000001</v>
      </c>
      <c r="BI987" s="42">
        <v>213.23030919999999</v>
      </c>
      <c r="BJ987" s="42">
        <v>347.27044749999999</v>
      </c>
      <c r="BK987" s="42">
        <v>122.1303218</v>
      </c>
    </row>
    <row r="988" spans="52:63">
      <c r="AZ988" s="42">
        <v>1102</v>
      </c>
      <c r="BA988" s="42">
        <v>130.02631579999999</v>
      </c>
      <c r="BB988" s="42">
        <v>57.012500000000003</v>
      </c>
      <c r="BC988" s="42">
        <v>135.13999999999999</v>
      </c>
      <c r="BD988" s="42">
        <v>112.8857143</v>
      </c>
      <c r="BE988" s="42">
        <v>5.167857143</v>
      </c>
      <c r="BF988" s="42">
        <v>162.69999999999999</v>
      </c>
      <c r="BG988" s="42">
        <v>535.33333330000005</v>
      </c>
      <c r="BH988" s="42">
        <v>43.858750000000001</v>
      </c>
      <c r="BI988" s="42">
        <v>213.23030919999999</v>
      </c>
      <c r="BJ988" s="42">
        <v>347.27044749999999</v>
      </c>
      <c r="BK988" s="42">
        <v>122.1303218</v>
      </c>
    </row>
    <row r="989" spans="52:63">
      <c r="AZ989" s="42">
        <v>1103</v>
      </c>
      <c r="BA989" s="42">
        <v>130.02631579999999</v>
      </c>
      <c r="BB989" s="42">
        <v>57.012500000000003</v>
      </c>
      <c r="BC989" s="42">
        <v>135.13999999999999</v>
      </c>
      <c r="BD989" s="42">
        <v>112.8857143</v>
      </c>
      <c r="BE989" s="42">
        <v>5.167857143</v>
      </c>
      <c r="BF989" s="42">
        <v>162.69999999999999</v>
      </c>
      <c r="BG989" s="42">
        <v>535.33333330000005</v>
      </c>
      <c r="BH989" s="42">
        <v>43.858750000000001</v>
      </c>
      <c r="BI989" s="42">
        <v>213.23030919999999</v>
      </c>
      <c r="BJ989" s="42">
        <v>347.27044749999999</v>
      </c>
      <c r="BK989" s="42">
        <v>122.1303218</v>
      </c>
    </row>
    <row r="990" spans="52:63">
      <c r="AZ990" s="42">
        <v>1104</v>
      </c>
      <c r="BA990" s="42">
        <v>130.02631579999999</v>
      </c>
      <c r="BB990" s="42">
        <v>57.012500000000003</v>
      </c>
      <c r="BC990" s="42">
        <v>135.13999999999999</v>
      </c>
      <c r="BD990" s="42">
        <v>112.8857143</v>
      </c>
      <c r="BE990" s="42">
        <v>5.167857143</v>
      </c>
      <c r="BF990" s="42">
        <v>162.69999999999999</v>
      </c>
      <c r="BG990" s="42">
        <v>535.33333330000005</v>
      </c>
      <c r="BH990" s="42">
        <v>43.858750000000001</v>
      </c>
      <c r="BI990" s="42">
        <v>213.23030919999999</v>
      </c>
      <c r="BJ990" s="42">
        <v>347.27044749999999</v>
      </c>
      <c r="BK990" s="42">
        <v>122.1303218</v>
      </c>
    </row>
    <row r="991" spans="52:63">
      <c r="AZ991" s="42">
        <v>1105</v>
      </c>
      <c r="BA991" s="42">
        <v>128.70526319999999</v>
      </c>
      <c r="BB991" s="42">
        <v>56.475000000000001</v>
      </c>
      <c r="BC991" s="42">
        <v>134.34</v>
      </c>
      <c r="BD991" s="42">
        <v>111.8857143</v>
      </c>
      <c r="BE991" s="42">
        <v>5.0921428569999998</v>
      </c>
      <c r="BF991" s="42">
        <v>161.05000000000001</v>
      </c>
      <c r="BG991" s="42">
        <v>530.95238099999995</v>
      </c>
      <c r="BH991" s="42">
        <v>43.33625</v>
      </c>
      <c r="BI991" s="42">
        <v>208.74126010000001</v>
      </c>
      <c r="BJ991" s="42">
        <v>327.36354840000001</v>
      </c>
      <c r="BK991" s="42">
        <v>122.7631366</v>
      </c>
    </row>
    <row r="992" spans="52:63">
      <c r="AZ992" s="42">
        <v>1106</v>
      </c>
      <c r="BA992" s="42">
        <v>128.70526319999999</v>
      </c>
      <c r="BB992" s="42">
        <v>56.475000000000001</v>
      </c>
      <c r="BC992" s="42">
        <v>134.34</v>
      </c>
      <c r="BD992" s="42">
        <v>111.8857143</v>
      </c>
      <c r="BE992" s="42">
        <v>5.0921428569999998</v>
      </c>
      <c r="BF992" s="42">
        <v>161.05000000000001</v>
      </c>
      <c r="BG992" s="42">
        <v>530.95238099999995</v>
      </c>
      <c r="BH992" s="42">
        <v>43.33625</v>
      </c>
      <c r="BI992" s="42">
        <v>208.74126010000001</v>
      </c>
      <c r="BJ992" s="42">
        <v>327.36354840000001</v>
      </c>
      <c r="BK992" s="42">
        <v>122.7631366</v>
      </c>
    </row>
    <row r="993" spans="52:63">
      <c r="AZ993" s="42">
        <v>1107</v>
      </c>
      <c r="BA993" s="42">
        <v>128.70526319999999</v>
      </c>
      <c r="BB993" s="42">
        <v>56.475000000000001</v>
      </c>
      <c r="BC993" s="42">
        <v>134.34</v>
      </c>
      <c r="BD993" s="42">
        <v>111.8857143</v>
      </c>
      <c r="BE993" s="42">
        <v>5.0921428569999998</v>
      </c>
      <c r="BF993" s="42">
        <v>161.05000000000001</v>
      </c>
      <c r="BG993" s="42">
        <v>530.95238099999995</v>
      </c>
      <c r="BH993" s="42">
        <v>43.33625</v>
      </c>
      <c r="BI993" s="42">
        <v>208.74126010000001</v>
      </c>
      <c r="BJ993" s="42">
        <v>327.36354840000001</v>
      </c>
      <c r="BK993" s="42">
        <v>122.7631366</v>
      </c>
    </row>
    <row r="994" spans="52:63">
      <c r="AZ994" s="42">
        <v>1108</v>
      </c>
      <c r="BA994" s="42">
        <v>128.70526319999999</v>
      </c>
      <c r="BB994" s="42">
        <v>56.475000000000001</v>
      </c>
      <c r="BC994" s="42">
        <v>134.34</v>
      </c>
      <c r="BD994" s="42">
        <v>111.8857143</v>
      </c>
      <c r="BE994" s="42">
        <v>5.0921428569999998</v>
      </c>
      <c r="BF994" s="42">
        <v>161.05000000000001</v>
      </c>
      <c r="BG994" s="42">
        <v>530.95238099999995</v>
      </c>
      <c r="BH994" s="42">
        <v>43.33625</v>
      </c>
      <c r="BI994" s="42">
        <v>208.74126010000001</v>
      </c>
      <c r="BJ994" s="42">
        <v>327.36354840000001</v>
      </c>
      <c r="BK994" s="42">
        <v>122.7631366</v>
      </c>
    </row>
    <row r="995" spans="52:63">
      <c r="AZ995" s="42">
        <v>1109</v>
      </c>
      <c r="BA995" s="42">
        <v>128.70526319999999</v>
      </c>
      <c r="BB995" s="42">
        <v>56.475000000000001</v>
      </c>
      <c r="BC995" s="42">
        <v>134.34</v>
      </c>
      <c r="BD995" s="42">
        <v>111.8857143</v>
      </c>
      <c r="BE995" s="42">
        <v>5.0921428569999998</v>
      </c>
      <c r="BF995" s="42">
        <v>161.05000000000001</v>
      </c>
      <c r="BG995" s="42">
        <v>530.95238099999995</v>
      </c>
      <c r="BH995" s="42">
        <v>43.33625</v>
      </c>
      <c r="BI995" s="42">
        <v>208.74126010000001</v>
      </c>
      <c r="BJ995" s="42">
        <v>327.36354840000001</v>
      </c>
      <c r="BK995" s="42">
        <v>122.7631366</v>
      </c>
    </row>
    <row r="996" spans="52:63">
      <c r="AZ996" s="42">
        <v>1110</v>
      </c>
      <c r="BA996" s="42">
        <v>128.70526319999999</v>
      </c>
      <c r="BB996" s="42">
        <v>56.475000000000001</v>
      </c>
      <c r="BC996" s="42">
        <v>134.34</v>
      </c>
      <c r="BD996" s="42">
        <v>111.8857143</v>
      </c>
      <c r="BE996" s="42">
        <v>5.0921428569999998</v>
      </c>
      <c r="BF996" s="42">
        <v>161.05000000000001</v>
      </c>
      <c r="BG996" s="42">
        <v>530.95238099999995</v>
      </c>
      <c r="BH996" s="42">
        <v>43.33625</v>
      </c>
      <c r="BI996" s="42">
        <v>208.74126010000001</v>
      </c>
      <c r="BJ996" s="42">
        <v>327.36354840000001</v>
      </c>
      <c r="BK996" s="42">
        <v>122.7631366</v>
      </c>
    </row>
    <row r="997" spans="52:63">
      <c r="AZ997" s="42">
        <v>1111</v>
      </c>
      <c r="BA997" s="42">
        <v>128.70526319999999</v>
      </c>
      <c r="BB997" s="42">
        <v>56.475000000000001</v>
      </c>
      <c r="BC997" s="42">
        <v>134.34</v>
      </c>
      <c r="BD997" s="42">
        <v>111.8857143</v>
      </c>
      <c r="BE997" s="42">
        <v>5.0921428569999998</v>
      </c>
      <c r="BF997" s="42">
        <v>161.05000000000001</v>
      </c>
      <c r="BG997" s="42">
        <v>530.95238099999995</v>
      </c>
      <c r="BH997" s="42">
        <v>43.33625</v>
      </c>
      <c r="BI997" s="42">
        <v>208.74126010000001</v>
      </c>
      <c r="BJ997" s="42">
        <v>327.36354840000001</v>
      </c>
      <c r="BK997" s="42">
        <v>122.7631366</v>
      </c>
    </row>
    <row r="998" spans="52:63">
      <c r="AZ998" s="42">
        <v>1112</v>
      </c>
      <c r="BA998" s="42">
        <v>128.70526319999999</v>
      </c>
      <c r="BB998" s="42">
        <v>56.475000000000001</v>
      </c>
      <c r="BC998" s="42">
        <v>134.34</v>
      </c>
      <c r="BD998" s="42">
        <v>111.8857143</v>
      </c>
      <c r="BE998" s="42">
        <v>5.0921428569999998</v>
      </c>
      <c r="BF998" s="42">
        <v>161.05000000000001</v>
      </c>
      <c r="BG998" s="42">
        <v>530.95238099999995</v>
      </c>
      <c r="BH998" s="42">
        <v>43.33625</v>
      </c>
      <c r="BI998" s="42">
        <v>208.74126010000001</v>
      </c>
      <c r="BJ998" s="42">
        <v>327.36354840000001</v>
      </c>
      <c r="BK998" s="42">
        <v>122.7631366</v>
      </c>
    </row>
    <row r="999" spans="52:63">
      <c r="AZ999" s="42">
        <v>1113</v>
      </c>
      <c r="BA999" s="42">
        <v>128.70526319999999</v>
      </c>
      <c r="BB999" s="42">
        <v>56.475000000000001</v>
      </c>
      <c r="BC999" s="42">
        <v>134.34</v>
      </c>
      <c r="BD999" s="42">
        <v>111.8857143</v>
      </c>
      <c r="BE999" s="42">
        <v>5.0921428569999998</v>
      </c>
      <c r="BF999" s="42">
        <v>161.05000000000001</v>
      </c>
      <c r="BG999" s="42">
        <v>530.95238099999995</v>
      </c>
      <c r="BH999" s="42">
        <v>43.33625</v>
      </c>
      <c r="BI999" s="42">
        <v>208.74126010000001</v>
      </c>
      <c r="BJ999" s="42">
        <v>327.36354840000001</v>
      </c>
      <c r="BK999" s="42">
        <v>122.7631366</v>
      </c>
    </row>
    <row r="1000" spans="52:63">
      <c r="AZ1000" s="42">
        <v>1114</v>
      </c>
      <c r="BA1000" s="42">
        <v>128.70526319999999</v>
      </c>
      <c r="BB1000" s="42">
        <v>56.475000000000001</v>
      </c>
      <c r="BC1000" s="42">
        <v>134.34</v>
      </c>
      <c r="BD1000" s="42">
        <v>111.8857143</v>
      </c>
      <c r="BE1000" s="42">
        <v>5.0921428569999998</v>
      </c>
      <c r="BF1000" s="42">
        <v>161.05000000000001</v>
      </c>
      <c r="BG1000" s="42">
        <v>530.95238099999995</v>
      </c>
      <c r="BH1000" s="42">
        <v>43.33625</v>
      </c>
      <c r="BI1000" s="42">
        <v>208.74126010000001</v>
      </c>
      <c r="BJ1000" s="42">
        <v>327.36354840000001</v>
      </c>
      <c r="BK1000" s="42">
        <v>122.7631366</v>
      </c>
    </row>
    <row r="1001" spans="52:63">
      <c r="AZ1001" s="42">
        <v>1115</v>
      </c>
      <c r="BA1001" s="42">
        <v>128.70526319999999</v>
      </c>
      <c r="BB1001" s="42">
        <v>56.475000000000001</v>
      </c>
      <c r="BC1001" s="42">
        <v>134.34</v>
      </c>
      <c r="BD1001" s="42">
        <v>111.8857143</v>
      </c>
      <c r="BE1001" s="42">
        <v>5.0921428569999998</v>
      </c>
      <c r="BF1001" s="42">
        <v>161.05000000000001</v>
      </c>
      <c r="BG1001" s="42">
        <v>530.95238099999995</v>
      </c>
      <c r="BH1001" s="42">
        <v>43.33625</v>
      </c>
      <c r="BI1001" s="42">
        <v>208.74126010000001</v>
      </c>
      <c r="BJ1001" s="42">
        <v>327.36354840000001</v>
      </c>
      <c r="BK1001" s="42">
        <v>122.7631366</v>
      </c>
    </row>
    <row r="1002" spans="52:63">
      <c r="AZ1002" s="42">
        <v>1116</v>
      </c>
      <c r="BA1002" s="42">
        <v>128.70526319999999</v>
      </c>
      <c r="BB1002" s="42">
        <v>56.475000000000001</v>
      </c>
      <c r="BC1002" s="42">
        <v>134.34</v>
      </c>
      <c r="BD1002" s="42">
        <v>111.8857143</v>
      </c>
      <c r="BE1002" s="42">
        <v>5.0921428569999998</v>
      </c>
      <c r="BF1002" s="42">
        <v>161.05000000000001</v>
      </c>
      <c r="BG1002" s="42">
        <v>530.95238099999995</v>
      </c>
      <c r="BH1002" s="42">
        <v>43.33625</v>
      </c>
      <c r="BI1002" s="42">
        <v>208.74126010000001</v>
      </c>
      <c r="BJ1002" s="42">
        <v>327.36354840000001</v>
      </c>
      <c r="BK1002" s="42">
        <v>122.7631366</v>
      </c>
    </row>
    <row r="1003" spans="52:63">
      <c r="AZ1003" s="42">
        <v>1117</v>
      </c>
      <c r="BA1003" s="42">
        <v>128.70526319999999</v>
      </c>
      <c r="BB1003" s="42">
        <v>56.475000000000001</v>
      </c>
      <c r="BC1003" s="42">
        <v>134.34</v>
      </c>
      <c r="BD1003" s="42">
        <v>111.8857143</v>
      </c>
      <c r="BE1003" s="42">
        <v>5.0921428569999998</v>
      </c>
      <c r="BF1003" s="42">
        <v>161.05000000000001</v>
      </c>
      <c r="BG1003" s="42">
        <v>530.95238099999995</v>
      </c>
      <c r="BH1003" s="42">
        <v>43.33625</v>
      </c>
      <c r="BI1003" s="42">
        <v>208.74126010000001</v>
      </c>
      <c r="BJ1003" s="42">
        <v>327.36354840000001</v>
      </c>
      <c r="BK1003" s="42">
        <v>122.7631366</v>
      </c>
    </row>
    <row r="1004" spans="52:63">
      <c r="AZ1004" s="42">
        <v>1118</v>
      </c>
      <c r="BA1004" s="42">
        <v>128.70526319999999</v>
      </c>
      <c r="BB1004" s="42">
        <v>56.475000000000001</v>
      </c>
      <c r="BC1004" s="42">
        <v>134.34</v>
      </c>
      <c r="BD1004" s="42">
        <v>111.8857143</v>
      </c>
      <c r="BE1004" s="42">
        <v>5.0921428569999998</v>
      </c>
      <c r="BF1004" s="42">
        <v>161.05000000000001</v>
      </c>
      <c r="BG1004" s="42">
        <v>530.95238099999995</v>
      </c>
      <c r="BH1004" s="42">
        <v>43.33625</v>
      </c>
      <c r="BI1004" s="42">
        <v>208.74126010000001</v>
      </c>
      <c r="BJ1004" s="42">
        <v>327.36354840000001</v>
      </c>
      <c r="BK1004" s="42">
        <v>122.7631366</v>
      </c>
    </row>
    <row r="1005" spans="52:63">
      <c r="AZ1005" s="42">
        <v>1119</v>
      </c>
      <c r="BA1005" s="42">
        <v>128.70526319999999</v>
      </c>
      <c r="BB1005" s="42">
        <v>56.475000000000001</v>
      </c>
      <c r="BC1005" s="42">
        <v>134.34</v>
      </c>
      <c r="BD1005" s="42">
        <v>111.8857143</v>
      </c>
      <c r="BE1005" s="42">
        <v>5.0921428569999998</v>
      </c>
      <c r="BF1005" s="42">
        <v>161.05000000000001</v>
      </c>
      <c r="BG1005" s="42">
        <v>530.95238099999995</v>
      </c>
      <c r="BH1005" s="42">
        <v>43.33625</v>
      </c>
      <c r="BI1005" s="42">
        <v>208.74126010000001</v>
      </c>
      <c r="BJ1005" s="42">
        <v>327.36354840000001</v>
      </c>
      <c r="BK1005" s="42">
        <v>122.7631366</v>
      </c>
    </row>
    <row r="1006" spans="52:63">
      <c r="AZ1006" s="42">
        <v>1120</v>
      </c>
      <c r="BA1006" s="42">
        <v>128.70526319999999</v>
      </c>
      <c r="BB1006" s="42">
        <v>56.475000000000001</v>
      </c>
      <c r="BC1006" s="42">
        <v>134.34</v>
      </c>
      <c r="BD1006" s="42">
        <v>111.8857143</v>
      </c>
      <c r="BE1006" s="42">
        <v>5.0921428569999998</v>
      </c>
      <c r="BF1006" s="42">
        <v>161.05000000000001</v>
      </c>
      <c r="BG1006" s="42">
        <v>530.95238099999995</v>
      </c>
      <c r="BH1006" s="42">
        <v>43.33625</v>
      </c>
      <c r="BI1006" s="42">
        <v>208.74126010000001</v>
      </c>
      <c r="BJ1006" s="42">
        <v>327.36354840000001</v>
      </c>
      <c r="BK1006" s="42">
        <v>122.7631366</v>
      </c>
    </row>
    <row r="1007" spans="52:63">
      <c r="AZ1007" s="42">
        <v>1121</v>
      </c>
      <c r="BA1007" s="42">
        <v>128.70526319999999</v>
      </c>
      <c r="BB1007" s="42">
        <v>56.475000000000001</v>
      </c>
      <c r="BC1007" s="42">
        <v>134.34</v>
      </c>
      <c r="BD1007" s="42">
        <v>111.8857143</v>
      </c>
      <c r="BE1007" s="42">
        <v>5.0921428569999998</v>
      </c>
      <c r="BF1007" s="42">
        <v>161.05000000000001</v>
      </c>
      <c r="BG1007" s="42">
        <v>530.95238099999995</v>
      </c>
      <c r="BH1007" s="42">
        <v>43.33625</v>
      </c>
      <c r="BI1007" s="42">
        <v>208.74126010000001</v>
      </c>
      <c r="BJ1007" s="42">
        <v>327.36354840000001</v>
      </c>
      <c r="BK1007" s="42">
        <v>122.7631366</v>
      </c>
    </row>
    <row r="1008" spans="52:63">
      <c r="AZ1008" s="42">
        <v>1122</v>
      </c>
      <c r="BA1008" s="42">
        <v>128.70526319999999</v>
      </c>
      <c r="BB1008" s="42">
        <v>56.475000000000001</v>
      </c>
      <c r="BC1008" s="42">
        <v>134.34</v>
      </c>
      <c r="BD1008" s="42">
        <v>111.8857143</v>
      </c>
      <c r="BE1008" s="42">
        <v>5.0921428569999998</v>
      </c>
      <c r="BF1008" s="42">
        <v>161.05000000000001</v>
      </c>
      <c r="BG1008" s="42">
        <v>530.95238099999995</v>
      </c>
      <c r="BH1008" s="42">
        <v>43.33625</v>
      </c>
      <c r="BI1008" s="42">
        <v>208.74126010000001</v>
      </c>
      <c r="BJ1008" s="42">
        <v>327.36354840000001</v>
      </c>
      <c r="BK1008" s="42">
        <v>122.7631366</v>
      </c>
    </row>
    <row r="1009" spans="52:63">
      <c r="AZ1009" s="42">
        <v>1123</v>
      </c>
      <c r="BA1009" s="42">
        <v>128.70526319999999</v>
      </c>
      <c r="BB1009" s="42">
        <v>56.475000000000001</v>
      </c>
      <c r="BC1009" s="42">
        <v>134.34</v>
      </c>
      <c r="BD1009" s="42">
        <v>111.8857143</v>
      </c>
      <c r="BE1009" s="42">
        <v>5.0921428569999998</v>
      </c>
      <c r="BF1009" s="42">
        <v>161.05000000000001</v>
      </c>
      <c r="BG1009" s="42">
        <v>530.95238099999995</v>
      </c>
      <c r="BH1009" s="42">
        <v>43.33625</v>
      </c>
      <c r="BI1009" s="42">
        <v>208.74126010000001</v>
      </c>
      <c r="BJ1009" s="42">
        <v>327.36354840000001</v>
      </c>
      <c r="BK1009" s="42">
        <v>122.7631366</v>
      </c>
    </row>
    <row r="1010" spans="52:63">
      <c r="AZ1010" s="42">
        <v>1124</v>
      </c>
      <c r="BA1010" s="42">
        <v>128.70526319999999</v>
      </c>
      <c r="BB1010" s="42">
        <v>56.475000000000001</v>
      </c>
      <c r="BC1010" s="42">
        <v>134.34</v>
      </c>
      <c r="BD1010" s="42">
        <v>111.8857143</v>
      </c>
      <c r="BE1010" s="42">
        <v>5.0921428569999998</v>
      </c>
      <c r="BF1010" s="42">
        <v>161.05000000000001</v>
      </c>
      <c r="BG1010" s="42">
        <v>530.95238099999995</v>
      </c>
      <c r="BH1010" s="42">
        <v>43.33625</v>
      </c>
      <c r="BI1010" s="42">
        <v>208.74126010000001</v>
      </c>
      <c r="BJ1010" s="42">
        <v>327.36354840000001</v>
      </c>
      <c r="BK1010" s="42">
        <v>122.7631366</v>
      </c>
    </row>
    <row r="1011" spans="52:63">
      <c r="AZ1011" s="42">
        <v>1125</v>
      </c>
      <c r="BA1011" s="42">
        <v>128.70526319999999</v>
      </c>
      <c r="BB1011" s="42">
        <v>56.475000000000001</v>
      </c>
      <c r="BC1011" s="42">
        <v>134.34</v>
      </c>
      <c r="BD1011" s="42">
        <v>111.8857143</v>
      </c>
      <c r="BE1011" s="42">
        <v>5.0921428569999998</v>
      </c>
      <c r="BF1011" s="42">
        <v>161.05000000000001</v>
      </c>
      <c r="BG1011" s="42">
        <v>530.95238099999995</v>
      </c>
      <c r="BH1011" s="42">
        <v>43.33625</v>
      </c>
      <c r="BI1011" s="42">
        <v>208.74126010000001</v>
      </c>
      <c r="BJ1011" s="42">
        <v>327.36354840000001</v>
      </c>
      <c r="BK1011" s="42">
        <v>122.7631366</v>
      </c>
    </row>
    <row r="1012" spans="52:63">
      <c r="AZ1012" s="42">
        <v>1126</v>
      </c>
      <c r="BA1012" s="42">
        <v>128.70526319999999</v>
      </c>
      <c r="BB1012" s="42">
        <v>56.475000000000001</v>
      </c>
      <c r="BC1012" s="42">
        <v>134.34</v>
      </c>
      <c r="BD1012" s="42">
        <v>111.8857143</v>
      </c>
      <c r="BE1012" s="42">
        <v>5.0921428569999998</v>
      </c>
      <c r="BF1012" s="42">
        <v>161.05000000000001</v>
      </c>
      <c r="BG1012" s="42">
        <v>530.95238099999995</v>
      </c>
      <c r="BH1012" s="42">
        <v>43.33625</v>
      </c>
      <c r="BI1012" s="42">
        <v>208.74126010000001</v>
      </c>
      <c r="BJ1012" s="42">
        <v>327.36354840000001</v>
      </c>
      <c r="BK1012" s="42">
        <v>122.7631366</v>
      </c>
    </row>
    <row r="1013" spans="52:63">
      <c r="AZ1013" s="42">
        <v>1127</v>
      </c>
      <c r="BA1013" s="42">
        <v>128.70526319999999</v>
      </c>
      <c r="BB1013" s="42">
        <v>56.475000000000001</v>
      </c>
      <c r="BC1013" s="42">
        <v>134.34</v>
      </c>
      <c r="BD1013" s="42">
        <v>111.8857143</v>
      </c>
      <c r="BE1013" s="42">
        <v>5.0921428569999998</v>
      </c>
      <c r="BF1013" s="42">
        <v>161.05000000000001</v>
      </c>
      <c r="BG1013" s="42">
        <v>530.95238099999995</v>
      </c>
      <c r="BH1013" s="42">
        <v>43.33625</v>
      </c>
      <c r="BI1013" s="42">
        <v>208.74126010000001</v>
      </c>
      <c r="BJ1013" s="42">
        <v>327.36354840000001</v>
      </c>
      <c r="BK1013" s="42">
        <v>122.7631366</v>
      </c>
    </row>
    <row r="1014" spans="52:63">
      <c r="AZ1014" s="42">
        <v>1128</v>
      </c>
      <c r="BA1014" s="42">
        <v>128.70526319999999</v>
      </c>
      <c r="BB1014" s="42">
        <v>56.475000000000001</v>
      </c>
      <c r="BC1014" s="42">
        <v>134.34</v>
      </c>
      <c r="BD1014" s="42">
        <v>111.8857143</v>
      </c>
      <c r="BE1014" s="42">
        <v>5.0921428569999998</v>
      </c>
      <c r="BF1014" s="42">
        <v>161.05000000000001</v>
      </c>
      <c r="BG1014" s="42">
        <v>530.95238099999995</v>
      </c>
      <c r="BH1014" s="42">
        <v>43.33625</v>
      </c>
      <c r="BI1014" s="42">
        <v>208.74126010000001</v>
      </c>
      <c r="BJ1014" s="42">
        <v>327.36354840000001</v>
      </c>
      <c r="BK1014" s="42">
        <v>122.7631366</v>
      </c>
    </row>
    <row r="1015" spans="52:63">
      <c r="AZ1015" s="42">
        <v>1129</v>
      </c>
      <c r="BA1015" s="42">
        <v>127.6631579</v>
      </c>
      <c r="BB1015" s="42">
        <v>56.137500000000003</v>
      </c>
      <c r="BC1015" s="42">
        <v>133.33000000000001</v>
      </c>
      <c r="BD1015" s="42">
        <v>110.8619048</v>
      </c>
      <c r="BE1015" s="42">
        <v>5.0292857140000002</v>
      </c>
      <c r="BF1015" s="42">
        <v>159.90476190000001</v>
      </c>
      <c r="BG1015" s="42">
        <v>527.09523809999996</v>
      </c>
      <c r="BH1015" s="42">
        <v>42.938124999999999</v>
      </c>
      <c r="BI1015" s="42">
        <v>209.2549204</v>
      </c>
      <c r="BJ1015" s="42">
        <v>326.13774949999998</v>
      </c>
      <c r="BK1015" s="42">
        <v>124.3855224</v>
      </c>
    </row>
    <row r="1016" spans="52:63">
      <c r="AZ1016" s="42">
        <v>1130</v>
      </c>
      <c r="BA1016" s="42">
        <v>127.6631579</v>
      </c>
      <c r="BB1016" s="42">
        <v>56.137500000000003</v>
      </c>
      <c r="BC1016" s="42">
        <v>133.33000000000001</v>
      </c>
      <c r="BD1016" s="42">
        <v>110.8619048</v>
      </c>
      <c r="BE1016" s="42">
        <v>5.0292857140000002</v>
      </c>
      <c r="BF1016" s="42">
        <v>159.90476190000001</v>
      </c>
      <c r="BG1016" s="42">
        <v>527.09523809999996</v>
      </c>
      <c r="BH1016" s="42">
        <v>42.938124999999999</v>
      </c>
      <c r="BI1016" s="42">
        <v>209.2549204</v>
      </c>
      <c r="BJ1016" s="42">
        <v>326.13774949999998</v>
      </c>
      <c r="BK1016" s="42">
        <v>124.3855224</v>
      </c>
    </row>
    <row r="1017" spans="52:63">
      <c r="AZ1017" s="42">
        <v>1131</v>
      </c>
      <c r="BA1017" s="42">
        <v>127.6631579</v>
      </c>
      <c r="BB1017" s="42">
        <v>56.137500000000003</v>
      </c>
      <c r="BC1017" s="42">
        <v>133.33000000000001</v>
      </c>
      <c r="BD1017" s="42">
        <v>110.8619048</v>
      </c>
      <c r="BE1017" s="42">
        <v>5.0292857140000002</v>
      </c>
      <c r="BF1017" s="42">
        <v>159.90476190000001</v>
      </c>
      <c r="BG1017" s="42">
        <v>527.09523809999996</v>
      </c>
      <c r="BH1017" s="42">
        <v>42.938124999999999</v>
      </c>
      <c r="BI1017" s="42">
        <v>209.2549204</v>
      </c>
      <c r="BJ1017" s="42">
        <v>326.13774949999998</v>
      </c>
      <c r="BK1017" s="42">
        <v>124.3855224</v>
      </c>
    </row>
    <row r="1018" spans="52:63">
      <c r="AZ1018" s="42">
        <v>1132</v>
      </c>
      <c r="BA1018" s="42">
        <v>127.6631579</v>
      </c>
      <c r="BB1018" s="42">
        <v>56.137500000000003</v>
      </c>
      <c r="BC1018" s="42">
        <v>133.33000000000001</v>
      </c>
      <c r="BD1018" s="42">
        <v>110.8619048</v>
      </c>
      <c r="BE1018" s="42">
        <v>5.0292857140000002</v>
      </c>
      <c r="BF1018" s="42">
        <v>159.90476190000001</v>
      </c>
      <c r="BG1018" s="42">
        <v>527.09523809999996</v>
      </c>
      <c r="BH1018" s="42">
        <v>42.938124999999999</v>
      </c>
      <c r="BI1018" s="42">
        <v>209.2549204</v>
      </c>
      <c r="BJ1018" s="42">
        <v>326.13774949999998</v>
      </c>
      <c r="BK1018" s="42">
        <v>124.3855224</v>
      </c>
    </row>
    <row r="1019" spans="52:63">
      <c r="AZ1019" s="42">
        <v>1133</v>
      </c>
      <c r="BA1019" s="42">
        <v>127.6631579</v>
      </c>
      <c r="BB1019" s="42">
        <v>56.137500000000003</v>
      </c>
      <c r="BC1019" s="42">
        <v>133.33000000000001</v>
      </c>
      <c r="BD1019" s="42">
        <v>110.8619048</v>
      </c>
      <c r="BE1019" s="42">
        <v>5.0292857140000002</v>
      </c>
      <c r="BF1019" s="42">
        <v>159.90476190000001</v>
      </c>
      <c r="BG1019" s="42">
        <v>527.09523809999996</v>
      </c>
      <c r="BH1019" s="42">
        <v>42.938124999999999</v>
      </c>
      <c r="BI1019" s="42">
        <v>209.2549204</v>
      </c>
      <c r="BJ1019" s="42">
        <v>326.13774949999998</v>
      </c>
      <c r="BK1019" s="42">
        <v>124.3855224</v>
      </c>
    </row>
    <row r="1020" spans="52:63">
      <c r="AZ1020" s="42">
        <v>1134</v>
      </c>
      <c r="BA1020" s="42">
        <v>127.6631579</v>
      </c>
      <c r="BB1020" s="42">
        <v>56.137500000000003</v>
      </c>
      <c r="BC1020" s="42">
        <v>133.33000000000001</v>
      </c>
      <c r="BD1020" s="42">
        <v>110.8619048</v>
      </c>
      <c r="BE1020" s="42">
        <v>5.0292857140000002</v>
      </c>
      <c r="BF1020" s="42">
        <v>159.90476190000001</v>
      </c>
      <c r="BG1020" s="42">
        <v>527.09523809999996</v>
      </c>
      <c r="BH1020" s="42">
        <v>42.938124999999999</v>
      </c>
      <c r="BI1020" s="42">
        <v>209.2549204</v>
      </c>
      <c r="BJ1020" s="42">
        <v>326.13774949999998</v>
      </c>
      <c r="BK1020" s="42">
        <v>124.3855224</v>
      </c>
    </row>
    <row r="1021" spans="52:63">
      <c r="AZ1021" s="42">
        <v>1135</v>
      </c>
      <c r="BA1021" s="42">
        <v>127.6631579</v>
      </c>
      <c r="BB1021" s="42">
        <v>56.137500000000003</v>
      </c>
      <c r="BC1021" s="42">
        <v>133.33000000000001</v>
      </c>
      <c r="BD1021" s="42">
        <v>110.8619048</v>
      </c>
      <c r="BE1021" s="42">
        <v>5.0292857140000002</v>
      </c>
      <c r="BF1021" s="42">
        <v>159.90476190000001</v>
      </c>
      <c r="BG1021" s="42">
        <v>527.09523809999996</v>
      </c>
      <c r="BH1021" s="42">
        <v>42.938124999999999</v>
      </c>
      <c r="BI1021" s="42">
        <v>209.2549204</v>
      </c>
      <c r="BJ1021" s="42">
        <v>326.13774949999998</v>
      </c>
      <c r="BK1021" s="42">
        <v>124.3855224</v>
      </c>
    </row>
    <row r="1022" spans="52:63">
      <c r="AZ1022" s="42">
        <v>1136</v>
      </c>
      <c r="BA1022" s="42">
        <v>127.6631579</v>
      </c>
      <c r="BB1022" s="42">
        <v>56.137500000000003</v>
      </c>
      <c r="BC1022" s="42">
        <v>133.33000000000001</v>
      </c>
      <c r="BD1022" s="42">
        <v>110.8619048</v>
      </c>
      <c r="BE1022" s="42">
        <v>5.0292857140000002</v>
      </c>
      <c r="BF1022" s="42">
        <v>159.90476190000001</v>
      </c>
      <c r="BG1022" s="42">
        <v>527.09523809999996</v>
      </c>
      <c r="BH1022" s="42">
        <v>42.938124999999999</v>
      </c>
      <c r="BI1022" s="42">
        <v>209.2549204</v>
      </c>
      <c r="BJ1022" s="42">
        <v>326.13774949999998</v>
      </c>
      <c r="BK1022" s="42">
        <v>124.3855224</v>
      </c>
    </row>
    <row r="1023" spans="52:63">
      <c r="AZ1023" s="42">
        <v>1137</v>
      </c>
      <c r="BA1023" s="42">
        <v>127.6631579</v>
      </c>
      <c r="BB1023" s="42">
        <v>56.137500000000003</v>
      </c>
      <c r="BC1023" s="42">
        <v>133.33000000000001</v>
      </c>
      <c r="BD1023" s="42">
        <v>110.8619048</v>
      </c>
      <c r="BE1023" s="42">
        <v>5.0292857140000002</v>
      </c>
      <c r="BF1023" s="42">
        <v>159.90476190000001</v>
      </c>
      <c r="BG1023" s="42">
        <v>527.09523809999996</v>
      </c>
      <c r="BH1023" s="42">
        <v>42.938124999999999</v>
      </c>
      <c r="BI1023" s="42">
        <v>209.2549204</v>
      </c>
      <c r="BJ1023" s="42">
        <v>326.13774949999998</v>
      </c>
      <c r="BK1023" s="42">
        <v>124.3855224</v>
      </c>
    </row>
    <row r="1024" spans="52:63">
      <c r="AZ1024" s="42">
        <v>1138</v>
      </c>
      <c r="BA1024" s="42">
        <v>127.6631579</v>
      </c>
      <c r="BB1024" s="42">
        <v>56.137500000000003</v>
      </c>
      <c r="BC1024" s="42">
        <v>133.33000000000001</v>
      </c>
      <c r="BD1024" s="42">
        <v>110.8619048</v>
      </c>
      <c r="BE1024" s="42">
        <v>5.0292857140000002</v>
      </c>
      <c r="BF1024" s="42">
        <v>159.90476190000001</v>
      </c>
      <c r="BG1024" s="42">
        <v>527.09523809999996</v>
      </c>
      <c r="BH1024" s="42">
        <v>42.938124999999999</v>
      </c>
      <c r="BI1024" s="42">
        <v>209.2549204</v>
      </c>
      <c r="BJ1024" s="42">
        <v>326.13774949999998</v>
      </c>
      <c r="BK1024" s="42">
        <v>124.3855224</v>
      </c>
    </row>
    <row r="1025" spans="52:63">
      <c r="AZ1025" s="42">
        <v>1139</v>
      </c>
      <c r="BA1025" s="42">
        <v>127.6631579</v>
      </c>
      <c r="BB1025" s="42">
        <v>56.137500000000003</v>
      </c>
      <c r="BC1025" s="42">
        <v>133.33000000000001</v>
      </c>
      <c r="BD1025" s="42">
        <v>110.8619048</v>
      </c>
      <c r="BE1025" s="42">
        <v>5.0292857140000002</v>
      </c>
      <c r="BF1025" s="42">
        <v>159.90476190000001</v>
      </c>
      <c r="BG1025" s="42">
        <v>527.09523809999996</v>
      </c>
      <c r="BH1025" s="42">
        <v>42.938124999999999</v>
      </c>
      <c r="BI1025" s="42">
        <v>209.2549204</v>
      </c>
      <c r="BJ1025" s="42">
        <v>326.13774949999998</v>
      </c>
      <c r="BK1025" s="42">
        <v>124.3855224</v>
      </c>
    </row>
    <row r="1026" spans="52:63">
      <c r="AZ1026" s="42">
        <v>1140</v>
      </c>
      <c r="BA1026" s="42">
        <v>127.6631579</v>
      </c>
      <c r="BB1026" s="42">
        <v>56.137500000000003</v>
      </c>
      <c r="BC1026" s="42">
        <v>133.33000000000001</v>
      </c>
      <c r="BD1026" s="42">
        <v>110.8619048</v>
      </c>
      <c r="BE1026" s="42">
        <v>5.0292857140000002</v>
      </c>
      <c r="BF1026" s="42">
        <v>159.90476190000001</v>
      </c>
      <c r="BG1026" s="42">
        <v>527.09523809999996</v>
      </c>
      <c r="BH1026" s="42">
        <v>42.938124999999999</v>
      </c>
      <c r="BI1026" s="42">
        <v>209.2549204</v>
      </c>
      <c r="BJ1026" s="42">
        <v>326.13774949999998</v>
      </c>
      <c r="BK1026" s="42">
        <v>124.3855224</v>
      </c>
    </row>
    <row r="1027" spans="52:63">
      <c r="AZ1027" s="42">
        <v>1141</v>
      </c>
      <c r="BA1027" s="42">
        <v>127.6631579</v>
      </c>
      <c r="BB1027" s="42">
        <v>56.137500000000003</v>
      </c>
      <c r="BC1027" s="42">
        <v>133.33000000000001</v>
      </c>
      <c r="BD1027" s="42">
        <v>110.8619048</v>
      </c>
      <c r="BE1027" s="42">
        <v>5.0292857140000002</v>
      </c>
      <c r="BF1027" s="42">
        <v>159.90476190000001</v>
      </c>
      <c r="BG1027" s="42">
        <v>527.09523809999996</v>
      </c>
      <c r="BH1027" s="42">
        <v>42.938124999999999</v>
      </c>
      <c r="BI1027" s="42">
        <v>209.2549204</v>
      </c>
      <c r="BJ1027" s="42">
        <v>326.13774949999998</v>
      </c>
      <c r="BK1027" s="42">
        <v>124.3855224</v>
      </c>
    </row>
    <row r="1028" spans="52:63">
      <c r="AZ1028" s="42">
        <v>1142</v>
      </c>
      <c r="BA1028" s="42">
        <v>127.6631579</v>
      </c>
      <c r="BB1028" s="42">
        <v>56.137500000000003</v>
      </c>
      <c r="BC1028" s="42">
        <v>133.33000000000001</v>
      </c>
      <c r="BD1028" s="42">
        <v>110.8619048</v>
      </c>
      <c r="BE1028" s="42">
        <v>5.0292857140000002</v>
      </c>
      <c r="BF1028" s="42">
        <v>159.90476190000001</v>
      </c>
      <c r="BG1028" s="42">
        <v>527.09523809999996</v>
      </c>
      <c r="BH1028" s="42">
        <v>42.938124999999999</v>
      </c>
      <c r="BI1028" s="42">
        <v>209.2549204</v>
      </c>
      <c r="BJ1028" s="42">
        <v>326.13774949999998</v>
      </c>
      <c r="BK1028" s="42">
        <v>124.3855224</v>
      </c>
    </row>
    <row r="1029" spans="52:63">
      <c r="AZ1029" s="42">
        <v>1143</v>
      </c>
      <c r="BA1029" s="42">
        <v>127.6631579</v>
      </c>
      <c r="BB1029" s="42">
        <v>56.137500000000003</v>
      </c>
      <c r="BC1029" s="42">
        <v>133.33000000000001</v>
      </c>
      <c r="BD1029" s="42">
        <v>110.8619048</v>
      </c>
      <c r="BE1029" s="42">
        <v>5.0292857140000002</v>
      </c>
      <c r="BF1029" s="42">
        <v>159.90476190000001</v>
      </c>
      <c r="BG1029" s="42">
        <v>527.09523809999996</v>
      </c>
      <c r="BH1029" s="42">
        <v>42.938124999999999</v>
      </c>
      <c r="BI1029" s="42">
        <v>209.2549204</v>
      </c>
      <c r="BJ1029" s="42">
        <v>326.13774949999998</v>
      </c>
      <c r="BK1029" s="42">
        <v>124.3855224</v>
      </c>
    </row>
    <row r="1030" spans="52:63">
      <c r="AZ1030" s="42">
        <v>1144</v>
      </c>
      <c r="BA1030" s="42">
        <v>127.6631579</v>
      </c>
      <c r="BB1030" s="42">
        <v>56.137500000000003</v>
      </c>
      <c r="BC1030" s="42">
        <v>133.33000000000001</v>
      </c>
      <c r="BD1030" s="42">
        <v>110.8619048</v>
      </c>
      <c r="BE1030" s="42">
        <v>5.0292857140000002</v>
      </c>
      <c r="BF1030" s="42">
        <v>159.90476190000001</v>
      </c>
      <c r="BG1030" s="42">
        <v>527.09523809999996</v>
      </c>
      <c r="BH1030" s="42">
        <v>42.938124999999999</v>
      </c>
      <c r="BI1030" s="42">
        <v>209.2549204</v>
      </c>
      <c r="BJ1030" s="42">
        <v>326.13774949999998</v>
      </c>
      <c r="BK1030" s="42">
        <v>124.3855224</v>
      </c>
    </row>
    <row r="1031" spans="52:63">
      <c r="AZ1031" s="42">
        <v>1145</v>
      </c>
      <c r="BA1031" s="42">
        <v>127.6631579</v>
      </c>
      <c r="BB1031" s="42">
        <v>56.137500000000003</v>
      </c>
      <c r="BC1031" s="42">
        <v>133.33000000000001</v>
      </c>
      <c r="BD1031" s="42">
        <v>110.8619048</v>
      </c>
      <c r="BE1031" s="42">
        <v>5.0292857140000002</v>
      </c>
      <c r="BF1031" s="42">
        <v>159.90476190000001</v>
      </c>
      <c r="BG1031" s="42">
        <v>527.09523809999996</v>
      </c>
      <c r="BH1031" s="42">
        <v>42.938124999999999</v>
      </c>
      <c r="BI1031" s="42">
        <v>209.2549204</v>
      </c>
      <c r="BJ1031" s="42">
        <v>326.13774949999998</v>
      </c>
      <c r="BK1031" s="42">
        <v>124.3855224</v>
      </c>
    </row>
    <row r="1032" spans="52:63">
      <c r="AZ1032" s="42">
        <v>1146</v>
      </c>
      <c r="BA1032" s="42">
        <v>127.6631579</v>
      </c>
      <c r="BB1032" s="42">
        <v>56.137500000000003</v>
      </c>
      <c r="BC1032" s="42">
        <v>133.33000000000001</v>
      </c>
      <c r="BD1032" s="42">
        <v>110.8619048</v>
      </c>
      <c r="BE1032" s="42">
        <v>5.0292857140000002</v>
      </c>
      <c r="BF1032" s="42">
        <v>159.90476190000001</v>
      </c>
      <c r="BG1032" s="42">
        <v>527.09523809999996</v>
      </c>
      <c r="BH1032" s="42">
        <v>42.938124999999999</v>
      </c>
      <c r="BI1032" s="42">
        <v>209.2549204</v>
      </c>
      <c r="BJ1032" s="42">
        <v>326.13774949999998</v>
      </c>
      <c r="BK1032" s="42">
        <v>124.3855224</v>
      </c>
    </row>
    <row r="1033" spans="52:63">
      <c r="AZ1033" s="42">
        <v>1147</v>
      </c>
      <c r="BA1033" s="42">
        <v>127.6631579</v>
      </c>
      <c r="BB1033" s="42">
        <v>56.137500000000003</v>
      </c>
      <c r="BC1033" s="42">
        <v>133.33000000000001</v>
      </c>
      <c r="BD1033" s="42">
        <v>110.8619048</v>
      </c>
      <c r="BE1033" s="42">
        <v>5.0292857140000002</v>
      </c>
      <c r="BF1033" s="42">
        <v>159.90476190000001</v>
      </c>
      <c r="BG1033" s="42">
        <v>527.09523809999996</v>
      </c>
      <c r="BH1033" s="42">
        <v>42.938124999999999</v>
      </c>
      <c r="BI1033" s="42">
        <v>209.2549204</v>
      </c>
      <c r="BJ1033" s="42">
        <v>326.13774949999998</v>
      </c>
      <c r="BK1033" s="42">
        <v>124.3855224</v>
      </c>
    </row>
    <row r="1034" spans="52:63">
      <c r="AZ1034" s="42">
        <v>1148</v>
      </c>
      <c r="BA1034" s="42">
        <v>127.6631579</v>
      </c>
      <c r="BB1034" s="42">
        <v>56.137500000000003</v>
      </c>
      <c r="BC1034" s="42">
        <v>133.33000000000001</v>
      </c>
      <c r="BD1034" s="42">
        <v>110.8619048</v>
      </c>
      <c r="BE1034" s="42">
        <v>5.0292857140000002</v>
      </c>
      <c r="BF1034" s="42">
        <v>159.90476190000001</v>
      </c>
      <c r="BG1034" s="42">
        <v>527.09523809999996</v>
      </c>
      <c r="BH1034" s="42">
        <v>42.938124999999999</v>
      </c>
      <c r="BI1034" s="42">
        <v>209.2549204</v>
      </c>
      <c r="BJ1034" s="42">
        <v>326.13774949999998</v>
      </c>
      <c r="BK1034" s="42">
        <v>124.3855224</v>
      </c>
    </row>
    <row r="1035" spans="52:63">
      <c r="AZ1035" s="42">
        <v>1149</v>
      </c>
      <c r="BA1035" s="42">
        <v>127.6631579</v>
      </c>
      <c r="BB1035" s="42">
        <v>56.137500000000003</v>
      </c>
      <c r="BC1035" s="42">
        <v>133.33000000000001</v>
      </c>
      <c r="BD1035" s="42">
        <v>110.8619048</v>
      </c>
      <c r="BE1035" s="42">
        <v>5.0292857140000002</v>
      </c>
      <c r="BF1035" s="42">
        <v>159.90476190000001</v>
      </c>
      <c r="BG1035" s="42">
        <v>527.09523809999996</v>
      </c>
      <c r="BH1035" s="42">
        <v>42.938124999999999</v>
      </c>
      <c r="BI1035" s="42">
        <v>209.2549204</v>
      </c>
      <c r="BJ1035" s="42">
        <v>326.13774949999998</v>
      </c>
      <c r="BK1035" s="42">
        <v>124.3855224</v>
      </c>
    </row>
    <row r="1036" spans="52:63">
      <c r="AZ1036" s="42">
        <v>1150</v>
      </c>
      <c r="BA1036" s="42">
        <v>127.6631579</v>
      </c>
      <c r="BB1036" s="42">
        <v>56.137500000000003</v>
      </c>
      <c r="BC1036" s="42">
        <v>133.33000000000001</v>
      </c>
      <c r="BD1036" s="42">
        <v>110.8619048</v>
      </c>
      <c r="BE1036" s="42">
        <v>5.0292857140000002</v>
      </c>
      <c r="BF1036" s="42">
        <v>159.90476190000001</v>
      </c>
      <c r="BG1036" s="42">
        <v>527.09523809999996</v>
      </c>
      <c r="BH1036" s="42">
        <v>42.938124999999999</v>
      </c>
      <c r="BI1036" s="42">
        <v>209.2549204</v>
      </c>
      <c r="BJ1036" s="42">
        <v>326.13774949999998</v>
      </c>
      <c r="BK1036" s="42">
        <v>124.3855224</v>
      </c>
    </row>
    <row r="1037" spans="52:63">
      <c r="AZ1037" s="42">
        <v>1151</v>
      </c>
      <c r="BA1037" s="42">
        <v>127.6631579</v>
      </c>
      <c r="BB1037" s="42">
        <v>56.137500000000003</v>
      </c>
      <c r="BC1037" s="42">
        <v>133.33000000000001</v>
      </c>
      <c r="BD1037" s="42">
        <v>110.8619048</v>
      </c>
      <c r="BE1037" s="42">
        <v>5.0292857140000002</v>
      </c>
      <c r="BF1037" s="42">
        <v>159.90476190000001</v>
      </c>
      <c r="BG1037" s="42">
        <v>527.09523809999996</v>
      </c>
      <c r="BH1037" s="42">
        <v>42.938124999999999</v>
      </c>
      <c r="BI1037" s="42">
        <v>209.2549204</v>
      </c>
      <c r="BJ1037" s="42">
        <v>326.13774949999998</v>
      </c>
      <c r="BK1037" s="42">
        <v>124.3855224</v>
      </c>
    </row>
    <row r="1038" spans="52:63">
      <c r="AZ1038" s="42">
        <v>1152</v>
      </c>
      <c r="BA1038" s="42">
        <v>127.6631579</v>
      </c>
      <c r="BB1038" s="42">
        <v>56.137500000000003</v>
      </c>
      <c r="BC1038" s="42">
        <v>133.33000000000001</v>
      </c>
      <c r="BD1038" s="42">
        <v>110.8619048</v>
      </c>
      <c r="BE1038" s="42">
        <v>5.0292857140000002</v>
      </c>
      <c r="BF1038" s="42">
        <v>159.90476190000001</v>
      </c>
      <c r="BG1038" s="42">
        <v>527.09523809999996</v>
      </c>
      <c r="BH1038" s="42">
        <v>42.938124999999999</v>
      </c>
      <c r="BI1038" s="42">
        <v>209.2549204</v>
      </c>
      <c r="BJ1038" s="42">
        <v>326.13774949999998</v>
      </c>
      <c r="BK1038" s="42">
        <v>124.3855224</v>
      </c>
    </row>
    <row r="1039" spans="52:63">
      <c r="AZ1039" s="42">
        <v>1153</v>
      </c>
      <c r="BA1039" s="42">
        <v>126.7</v>
      </c>
      <c r="BB1039" s="42">
        <v>55.806249999999999</v>
      </c>
      <c r="BC1039" s="42">
        <v>132.53</v>
      </c>
      <c r="BD1039" s="42">
        <v>110.06190479999999</v>
      </c>
      <c r="BE1039" s="42">
        <v>4.9621428569999999</v>
      </c>
      <c r="BF1039" s="42">
        <v>158.19999999999999</v>
      </c>
      <c r="BG1039" s="42">
        <v>523.61904760000004</v>
      </c>
      <c r="BH1039" s="42">
        <v>42.548124999999999</v>
      </c>
      <c r="BI1039" s="42">
        <v>212.8593697</v>
      </c>
      <c r="BJ1039" s="42">
        <v>295.59320869999999</v>
      </c>
      <c r="BK1039" s="42">
        <v>124.00164479999999</v>
      </c>
    </row>
    <row r="1040" spans="52:63">
      <c r="AZ1040" s="42">
        <v>1154</v>
      </c>
      <c r="BA1040" s="42">
        <v>126.7</v>
      </c>
      <c r="BB1040" s="42">
        <v>55.806249999999999</v>
      </c>
      <c r="BC1040" s="42">
        <v>132.53</v>
      </c>
      <c r="BD1040" s="42">
        <v>110.06190479999999</v>
      </c>
      <c r="BE1040" s="42">
        <v>4.9621428569999999</v>
      </c>
      <c r="BF1040" s="42">
        <v>158.19999999999999</v>
      </c>
      <c r="BG1040" s="42">
        <v>523.61904760000004</v>
      </c>
      <c r="BH1040" s="42">
        <v>42.548124999999999</v>
      </c>
      <c r="BI1040" s="42">
        <v>212.8593697</v>
      </c>
      <c r="BJ1040" s="42">
        <v>295.59320869999999</v>
      </c>
      <c r="BK1040" s="42">
        <v>124.00164479999999</v>
      </c>
    </row>
    <row r="1041" spans="52:63">
      <c r="AZ1041" s="42">
        <v>1155</v>
      </c>
      <c r="BA1041" s="42">
        <v>126.7</v>
      </c>
      <c r="BB1041" s="42">
        <v>55.806249999999999</v>
      </c>
      <c r="BC1041" s="42">
        <v>132.53</v>
      </c>
      <c r="BD1041" s="42">
        <v>110.06190479999999</v>
      </c>
      <c r="BE1041" s="42">
        <v>4.9621428569999999</v>
      </c>
      <c r="BF1041" s="42">
        <v>158.19999999999999</v>
      </c>
      <c r="BG1041" s="42">
        <v>523.61904760000004</v>
      </c>
      <c r="BH1041" s="42">
        <v>42.548124999999999</v>
      </c>
      <c r="BI1041" s="42">
        <v>212.8593697</v>
      </c>
      <c r="BJ1041" s="42">
        <v>295.59320869999999</v>
      </c>
      <c r="BK1041" s="42">
        <v>124.00164479999999</v>
      </c>
    </row>
    <row r="1042" spans="52:63">
      <c r="AZ1042" s="42">
        <v>1156</v>
      </c>
      <c r="BA1042" s="42">
        <v>126.7</v>
      </c>
      <c r="BB1042" s="42">
        <v>55.806249999999999</v>
      </c>
      <c r="BC1042" s="42">
        <v>132.53</v>
      </c>
      <c r="BD1042" s="42">
        <v>110.06190479999999</v>
      </c>
      <c r="BE1042" s="42">
        <v>4.9621428569999999</v>
      </c>
      <c r="BF1042" s="42">
        <v>158.19999999999999</v>
      </c>
      <c r="BG1042" s="42">
        <v>523.61904760000004</v>
      </c>
      <c r="BH1042" s="42">
        <v>42.548124999999999</v>
      </c>
      <c r="BI1042" s="42">
        <v>212.8593697</v>
      </c>
      <c r="BJ1042" s="42">
        <v>295.59320869999999</v>
      </c>
      <c r="BK1042" s="42">
        <v>124.00164479999999</v>
      </c>
    </row>
    <row r="1043" spans="52:63">
      <c r="AZ1043" s="42">
        <v>1157</v>
      </c>
      <c r="BA1043" s="42">
        <v>126.7</v>
      </c>
      <c r="BB1043" s="42">
        <v>55.806249999999999</v>
      </c>
      <c r="BC1043" s="42">
        <v>132.53</v>
      </c>
      <c r="BD1043" s="42">
        <v>110.06190479999999</v>
      </c>
      <c r="BE1043" s="42">
        <v>4.9621428569999999</v>
      </c>
      <c r="BF1043" s="42">
        <v>158.19999999999999</v>
      </c>
      <c r="BG1043" s="42">
        <v>523.61904760000004</v>
      </c>
      <c r="BH1043" s="42">
        <v>42.548124999999999</v>
      </c>
      <c r="BI1043" s="42">
        <v>212.8593697</v>
      </c>
      <c r="BJ1043" s="42">
        <v>295.59320869999999</v>
      </c>
      <c r="BK1043" s="42">
        <v>124.00164479999999</v>
      </c>
    </row>
    <row r="1044" spans="52:63">
      <c r="AZ1044" s="42">
        <v>1158</v>
      </c>
      <c r="BA1044" s="42">
        <v>126.7</v>
      </c>
      <c r="BB1044" s="42">
        <v>55.806249999999999</v>
      </c>
      <c r="BC1044" s="42">
        <v>132.53</v>
      </c>
      <c r="BD1044" s="42">
        <v>110.06190479999999</v>
      </c>
      <c r="BE1044" s="42">
        <v>4.9621428569999999</v>
      </c>
      <c r="BF1044" s="42">
        <v>158.19999999999999</v>
      </c>
      <c r="BG1044" s="42">
        <v>523.61904760000004</v>
      </c>
      <c r="BH1044" s="42">
        <v>42.548124999999999</v>
      </c>
      <c r="BI1044" s="42">
        <v>212.8593697</v>
      </c>
      <c r="BJ1044" s="42">
        <v>295.59320869999999</v>
      </c>
      <c r="BK1044" s="42">
        <v>124.00164479999999</v>
      </c>
    </row>
    <row r="1045" spans="52:63">
      <c r="AZ1045" s="42">
        <v>1159</v>
      </c>
      <c r="BA1045" s="42">
        <v>126.7</v>
      </c>
      <c r="BB1045" s="42">
        <v>55.806249999999999</v>
      </c>
      <c r="BC1045" s="42">
        <v>132.53</v>
      </c>
      <c r="BD1045" s="42">
        <v>110.06190479999999</v>
      </c>
      <c r="BE1045" s="42">
        <v>4.9621428569999999</v>
      </c>
      <c r="BF1045" s="42">
        <v>158.19999999999999</v>
      </c>
      <c r="BG1045" s="42">
        <v>523.61904760000004</v>
      </c>
      <c r="BH1045" s="42">
        <v>42.548124999999999</v>
      </c>
      <c r="BI1045" s="42">
        <v>212.8593697</v>
      </c>
      <c r="BJ1045" s="42">
        <v>295.59320869999999</v>
      </c>
      <c r="BK1045" s="42">
        <v>124.00164479999999</v>
      </c>
    </row>
    <row r="1046" spans="52:63">
      <c r="AZ1046" s="42">
        <v>1160</v>
      </c>
      <c r="BA1046" s="42">
        <v>126.7</v>
      </c>
      <c r="BB1046" s="42">
        <v>55.806249999999999</v>
      </c>
      <c r="BC1046" s="42">
        <v>132.53</v>
      </c>
      <c r="BD1046" s="42">
        <v>110.06190479999999</v>
      </c>
      <c r="BE1046" s="42">
        <v>4.9621428569999999</v>
      </c>
      <c r="BF1046" s="42">
        <v>158.19999999999999</v>
      </c>
      <c r="BG1046" s="42">
        <v>523.61904760000004</v>
      </c>
      <c r="BH1046" s="42">
        <v>42.548124999999999</v>
      </c>
      <c r="BI1046" s="42">
        <v>212.8593697</v>
      </c>
      <c r="BJ1046" s="42">
        <v>295.59320869999999</v>
      </c>
      <c r="BK1046" s="42">
        <v>124.00164479999999</v>
      </c>
    </row>
    <row r="1047" spans="52:63">
      <c r="AZ1047" s="42">
        <v>1161</v>
      </c>
      <c r="BA1047" s="42">
        <v>126.7</v>
      </c>
      <c r="BB1047" s="42">
        <v>55.806249999999999</v>
      </c>
      <c r="BC1047" s="42">
        <v>132.53</v>
      </c>
      <c r="BD1047" s="42">
        <v>110.06190479999999</v>
      </c>
      <c r="BE1047" s="42">
        <v>4.9621428569999999</v>
      </c>
      <c r="BF1047" s="42">
        <v>158.19999999999999</v>
      </c>
      <c r="BG1047" s="42">
        <v>523.61904760000004</v>
      </c>
      <c r="BH1047" s="42">
        <v>42.548124999999999</v>
      </c>
      <c r="BI1047" s="42">
        <v>212.8593697</v>
      </c>
      <c r="BJ1047" s="42">
        <v>295.59320869999999</v>
      </c>
      <c r="BK1047" s="42">
        <v>124.00164479999999</v>
      </c>
    </row>
    <row r="1048" spans="52:63">
      <c r="AZ1048" s="42">
        <v>1162</v>
      </c>
      <c r="BA1048" s="42">
        <v>126.7</v>
      </c>
      <c r="BB1048" s="42">
        <v>55.806249999999999</v>
      </c>
      <c r="BC1048" s="42">
        <v>132.53</v>
      </c>
      <c r="BD1048" s="42">
        <v>110.06190479999999</v>
      </c>
      <c r="BE1048" s="42">
        <v>4.9621428569999999</v>
      </c>
      <c r="BF1048" s="42">
        <v>158.19999999999999</v>
      </c>
      <c r="BG1048" s="42">
        <v>523.61904760000004</v>
      </c>
      <c r="BH1048" s="42">
        <v>42.548124999999999</v>
      </c>
      <c r="BI1048" s="42">
        <v>212.8593697</v>
      </c>
      <c r="BJ1048" s="42">
        <v>295.59320869999999</v>
      </c>
      <c r="BK1048" s="42">
        <v>124.00164479999999</v>
      </c>
    </row>
    <row r="1049" spans="52:63">
      <c r="AZ1049" s="42">
        <v>1163</v>
      </c>
      <c r="BA1049" s="42">
        <v>126.7</v>
      </c>
      <c r="BB1049" s="42">
        <v>55.806249999999999</v>
      </c>
      <c r="BC1049" s="42">
        <v>132.53</v>
      </c>
      <c r="BD1049" s="42">
        <v>110.06190479999999</v>
      </c>
      <c r="BE1049" s="42">
        <v>4.9621428569999999</v>
      </c>
      <c r="BF1049" s="42">
        <v>158.19999999999999</v>
      </c>
      <c r="BG1049" s="42">
        <v>523.61904760000004</v>
      </c>
      <c r="BH1049" s="42">
        <v>42.548124999999999</v>
      </c>
      <c r="BI1049" s="42">
        <v>212.8593697</v>
      </c>
      <c r="BJ1049" s="42">
        <v>295.59320869999999</v>
      </c>
      <c r="BK1049" s="42">
        <v>124.00164479999999</v>
      </c>
    </row>
    <row r="1050" spans="52:63">
      <c r="AZ1050" s="42">
        <v>1164</v>
      </c>
      <c r="BA1050" s="42">
        <v>126.7</v>
      </c>
      <c r="BB1050" s="42">
        <v>55.806249999999999</v>
      </c>
      <c r="BC1050" s="42">
        <v>132.53</v>
      </c>
      <c r="BD1050" s="42">
        <v>110.06190479999999</v>
      </c>
      <c r="BE1050" s="42">
        <v>4.9621428569999999</v>
      </c>
      <c r="BF1050" s="42">
        <v>158.19999999999999</v>
      </c>
      <c r="BG1050" s="42">
        <v>523.61904760000004</v>
      </c>
      <c r="BH1050" s="42">
        <v>42.548124999999999</v>
      </c>
      <c r="BI1050" s="42">
        <v>212.8593697</v>
      </c>
      <c r="BJ1050" s="42">
        <v>295.59320869999999</v>
      </c>
      <c r="BK1050" s="42">
        <v>124.00164479999999</v>
      </c>
    </row>
    <row r="1051" spans="52:63">
      <c r="AZ1051" s="42">
        <v>1165</v>
      </c>
      <c r="BA1051" s="42">
        <v>126.7</v>
      </c>
      <c r="BB1051" s="42">
        <v>55.806249999999999</v>
      </c>
      <c r="BC1051" s="42">
        <v>132.53</v>
      </c>
      <c r="BD1051" s="42">
        <v>110.06190479999999</v>
      </c>
      <c r="BE1051" s="42">
        <v>4.9621428569999999</v>
      </c>
      <c r="BF1051" s="42">
        <v>158.19999999999999</v>
      </c>
      <c r="BG1051" s="42">
        <v>523.61904760000004</v>
      </c>
      <c r="BH1051" s="42">
        <v>42.548124999999999</v>
      </c>
      <c r="BI1051" s="42">
        <v>212.8593697</v>
      </c>
      <c r="BJ1051" s="42">
        <v>295.59320869999999</v>
      </c>
      <c r="BK1051" s="42">
        <v>124.00164479999999</v>
      </c>
    </row>
    <row r="1052" spans="52:63">
      <c r="AZ1052" s="42">
        <v>1166</v>
      </c>
      <c r="BA1052" s="42">
        <v>126.7</v>
      </c>
      <c r="BB1052" s="42">
        <v>55.806249999999999</v>
      </c>
      <c r="BC1052" s="42">
        <v>132.53</v>
      </c>
      <c r="BD1052" s="42">
        <v>110.06190479999999</v>
      </c>
      <c r="BE1052" s="42">
        <v>4.9621428569999999</v>
      </c>
      <c r="BF1052" s="42">
        <v>158.19999999999999</v>
      </c>
      <c r="BG1052" s="42">
        <v>523.61904760000004</v>
      </c>
      <c r="BH1052" s="42">
        <v>42.548124999999999</v>
      </c>
      <c r="BI1052" s="42">
        <v>212.8593697</v>
      </c>
      <c r="BJ1052" s="42">
        <v>295.59320869999999</v>
      </c>
      <c r="BK1052" s="42">
        <v>124.00164479999999</v>
      </c>
    </row>
    <row r="1053" spans="52:63">
      <c r="AZ1053" s="42">
        <v>1167</v>
      </c>
      <c r="BA1053" s="42">
        <v>126.7</v>
      </c>
      <c r="BB1053" s="42">
        <v>55.806249999999999</v>
      </c>
      <c r="BC1053" s="42">
        <v>132.53</v>
      </c>
      <c r="BD1053" s="42">
        <v>110.06190479999999</v>
      </c>
      <c r="BE1053" s="42">
        <v>4.9621428569999999</v>
      </c>
      <c r="BF1053" s="42">
        <v>158.19999999999999</v>
      </c>
      <c r="BG1053" s="42">
        <v>523.61904760000004</v>
      </c>
      <c r="BH1053" s="42">
        <v>42.548124999999999</v>
      </c>
      <c r="BI1053" s="42">
        <v>212.8593697</v>
      </c>
      <c r="BJ1053" s="42">
        <v>295.59320869999999</v>
      </c>
      <c r="BK1053" s="42">
        <v>124.00164479999999</v>
      </c>
    </row>
    <row r="1054" spans="52:63">
      <c r="AZ1054" s="42">
        <v>1168</v>
      </c>
      <c r="BA1054" s="42">
        <v>126.7</v>
      </c>
      <c r="BB1054" s="42">
        <v>55.806249999999999</v>
      </c>
      <c r="BC1054" s="42">
        <v>132.53</v>
      </c>
      <c r="BD1054" s="42">
        <v>110.06190479999999</v>
      </c>
      <c r="BE1054" s="42">
        <v>4.9621428569999999</v>
      </c>
      <c r="BF1054" s="42">
        <v>158.19999999999999</v>
      </c>
      <c r="BG1054" s="42">
        <v>523.61904760000004</v>
      </c>
      <c r="BH1054" s="42">
        <v>42.548124999999999</v>
      </c>
      <c r="BI1054" s="42">
        <v>212.8593697</v>
      </c>
      <c r="BJ1054" s="42">
        <v>295.59320869999999</v>
      </c>
      <c r="BK1054" s="42">
        <v>124.00164479999999</v>
      </c>
    </row>
    <row r="1055" spans="52:63">
      <c r="AZ1055" s="42">
        <v>1169</v>
      </c>
      <c r="BA1055" s="42">
        <v>126.7</v>
      </c>
      <c r="BB1055" s="42">
        <v>55.806249999999999</v>
      </c>
      <c r="BC1055" s="42">
        <v>132.53</v>
      </c>
      <c r="BD1055" s="42">
        <v>110.06190479999999</v>
      </c>
      <c r="BE1055" s="42">
        <v>4.9621428569999999</v>
      </c>
      <c r="BF1055" s="42">
        <v>158.19999999999999</v>
      </c>
      <c r="BG1055" s="42">
        <v>523.61904760000004</v>
      </c>
      <c r="BH1055" s="42">
        <v>42.548124999999999</v>
      </c>
      <c r="BI1055" s="42">
        <v>212.8593697</v>
      </c>
      <c r="BJ1055" s="42">
        <v>295.59320869999999</v>
      </c>
      <c r="BK1055" s="42">
        <v>124.00164479999999</v>
      </c>
    </row>
    <row r="1056" spans="52:63">
      <c r="AZ1056" s="42">
        <v>1170</v>
      </c>
      <c r="BA1056" s="42">
        <v>126.7</v>
      </c>
      <c r="BB1056" s="42">
        <v>55.806249999999999</v>
      </c>
      <c r="BC1056" s="42">
        <v>132.53</v>
      </c>
      <c r="BD1056" s="42">
        <v>110.06190479999999</v>
      </c>
      <c r="BE1056" s="42">
        <v>4.9621428569999999</v>
      </c>
      <c r="BF1056" s="42">
        <v>158.19999999999999</v>
      </c>
      <c r="BG1056" s="42">
        <v>523.61904760000004</v>
      </c>
      <c r="BH1056" s="42">
        <v>42.548124999999999</v>
      </c>
      <c r="BI1056" s="42">
        <v>212.8593697</v>
      </c>
      <c r="BJ1056" s="42">
        <v>295.59320869999999</v>
      </c>
      <c r="BK1056" s="42">
        <v>124.00164479999999</v>
      </c>
    </row>
    <row r="1057" spans="52:63">
      <c r="AZ1057" s="42">
        <v>1171</v>
      </c>
      <c r="BA1057" s="42">
        <v>126.7</v>
      </c>
      <c r="BB1057" s="42">
        <v>55.806249999999999</v>
      </c>
      <c r="BC1057" s="42">
        <v>132.53</v>
      </c>
      <c r="BD1057" s="42">
        <v>110.06190479999999</v>
      </c>
      <c r="BE1057" s="42">
        <v>4.9621428569999999</v>
      </c>
      <c r="BF1057" s="42">
        <v>158.19999999999999</v>
      </c>
      <c r="BG1057" s="42">
        <v>523.61904760000004</v>
      </c>
      <c r="BH1057" s="42">
        <v>42.548124999999999</v>
      </c>
      <c r="BI1057" s="42">
        <v>212.8593697</v>
      </c>
      <c r="BJ1057" s="42">
        <v>295.59320869999999</v>
      </c>
      <c r="BK1057" s="42">
        <v>124.00164479999999</v>
      </c>
    </row>
    <row r="1058" spans="52:63">
      <c r="AZ1058" s="42">
        <v>1172</v>
      </c>
      <c r="BA1058" s="42">
        <v>126.7</v>
      </c>
      <c r="BB1058" s="42">
        <v>55.806249999999999</v>
      </c>
      <c r="BC1058" s="42">
        <v>132.53</v>
      </c>
      <c r="BD1058" s="42">
        <v>110.06190479999999</v>
      </c>
      <c r="BE1058" s="42">
        <v>4.9621428569999999</v>
      </c>
      <c r="BF1058" s="42">
        <v>158.19999999999999</v>
      </c>
      <c r="BG1058" s="42">
        <v>523.61904760000004</v>
      </c>
      <c r="BH1058" s="42">
        <v>42.548124999999999</v>
      </c>
      <c r="BI1058" s="42">
        <v>212.8593697</v>
      </c>
      <c r="BJ1058" s="42">
        <v>295.59320869999999</v>
      </c>
      <c r="BK1058" s="42">
        <v>124.00164479999999</v>
      </c>
    </row>
    <row r="1059" spans="52:63">
      <c r="AZ1059" s="42">
        <v>1173</v>
      </c>
      <c r="BA1059" s="42">
        <v>126.7</v>
      </c>
      <c r="BB1059" s="42">
        <v>55.806249999999999</v>
      </c>
      <c r="BC1059" s="42">
        <v>132.53</v>
      </c>
      <c r="BD1059" s="42">
        <v>110.06190479999999</v>
      </c>
      <c r="BE1059" s="42">
        <v>4.9621428569999999</v>
      </c>
      <c r="BF1059" s="42">
        <v>158.19999999999999</v>
      </c>
      <c r="BG1059" s="42">
        <v>523.61904760000004</v>
      </c>
      <c r="BH1059" s="42">
        <v>42.548124999999999</v>
      </c>
      <c r="BI1059" s="42">
        <v>212.8593697</v>
      </c>
      <c r="BJ1059" s="42">
        <v>295.59320869999999</v>
      </c>
      <c r="BK1059" s="42">
        <v>124.00164479999999</v>
      </c>
    </row>
    <row r="1060" spans="52:63">
      <c r="AZ1060" s="42">
        <v>1174</v>
      </c>
      <c r="BA1060" s="42">
        <v>126.7</v>
      </c>
      <c r="BB1060" s="42">
        <v>55.806249999999999</v>
      </c>
      <c r="BC1060" s="42">
        <v>132.53</v>
      </c>
      <c r="BD1060" s="42">
        <v>110.06190479999999</v>
      </c>
      <c r="BE1060" s="42">
        <v>4.9621428569999999</v>
      </c>
      <c r="BF1060" s="42">
        <v>158.19999999999999</v>
      </c>
      <c r="BG1060" s="42">
        <v>523.61904760000004</v>
      </c>
      <c r="BH1060" s="42">
        <v>42.548124999999999</v>
      </c>
      <c r="BI1060" s="42">
        <v>212.8593697</v>
      </c>
      <c r="BJ1060" s="42">
        <v>295.59320869999999</v>
      </c>
      <c r="BK1060" s="42">
        <v>124.00164479999999</v>
      </c>
    </row>
    <row r="1061" spans="52:63">
      <c r="AZ1061" s="42">
        <v>1175</v>
      </c>
      <c r="BA1061" s="42">
        <v>126.7</v>
      </c>
      <c r="BB1061" s="42">
        <v>55.806249999999999</v>
      </c>
      <c r="BC1061" s="42">
        <v>132.53</v>
      </c>
      <c r="BD1061" s="42">
        <v>110.06190479999999</v>
      </c>
      <c r="BE1061" s="42">
        <v>4.9621428569999999</v>
      </c>
      <c r="BF1061" s="42">
        <v>158.19999999999999</v>
      </c>
      <c r="BG1061" s="42">
        <v>523.61904760000004</v>
      </c>
      <c r="BH1061" s="42">
        <v>42.548124999999999</v>
      </c>
      <c r="BI1061" s="42">
        <v>212.8593697</v>
      </c>
      <c r="BJ1061" s="42">
        <v>295.59320869999999</v>
      </c>
      <c r="BK1061" s="42">
        <v>124.00164479999999</v>
      </c>
    </row>
    <row r="1062" spans="52:63">
      <c r="AZ1062" s="42">
        <v>1176</v>
      </c>
      <c r="BA1062" s="42">
        <v>126.7</v>
      </c>
      <c r="BB1062" s="42">
        <v>55.806249999999999</v>
      </c>
      <c r="BC1062" s="42">
        <v>132.53</v>
      </c>
      <c r="BD1062" s="42">
        <v>110.06190479999999</v>
      </c>
      <c r="BE1062" s="42">
        <v>4.9621428569999999</v>
      </c>
      <c r="BF1062" s="42">
        <v>158.19999999999999</v>
      </c>
      <c r="BG1062" s="42">
        <v>523.61904760000004</v>
      </c>
      <c r="BH1062" s="42">
        <v>42.548124999999999</v>
      </c>
      <c r="BI1062" s="42">
        <v>212.8593697</v>
      </c>
      <c r="BJ1062" s="42">
        <v>295.59320869999999</v>
      </c>
      <c r="BK1062" s="42">
        <v>124.00164479999999</v>
      </c>
    </row>
    <row r="1063" spans="52:63">
      <c r="AZ1063" s="42">
        <v>1177</v>
      </c>
      <c r="BA1063" s="42">
        <v>125.6</v>
      </c>
      <c r="BB1063" s="42">
        <v>55.387500000000003</v>
      </c>
      <c r="BC1063" s="42">
        <v>131.53</v>
      </c>
      <c r="BD1063" s="42">
        <v>109.5</v>
      </c>
      <c r="BE1063" s="42">
        <v>4.8921428569999996</v>
      </c>
      <c r="BF1063" s="42">
        <v>156.65</v>
      </c>
      <c r="BG1063" s="42">
        <v>519</v>
      </c>
      <c r="BH1063" s="42">
        <v>42.108750000000001</v>
      </c>
      <c r="BI1063" s="42">
        <v>211.93875869999999</v>
      </c>
      <c r="BJ1063" s="42">
        <v>291.22776110000001</v>
      </c>
      <c r="BK1063" s="42">
        <v>123.0886454</v>
      </c>
    </row>
    <row r="1064" spans="52:63">
      <c r="AZ1064" s="42">
        <v>1178</v>
      </c>
      <c r="BA1064" s="42">
        <v>125.6</v>
      </c>
      <c r="BB1064" s="42">
        <v>55.387500000000003</v>
      </c>
      <c r="BC1064" s="42">
        <v>131.53</v>
      </c>
      <c r="BD1064" s="42">
        <v>109.5</v>
      </c>
      <c r="BE1064" s="42">
        <v>4.8921428569999996</v>
      </c>
      <c r="BF1064" s="42">
        <v>156.65</v>
      </c>
      <c r="BG1064" s="42">
        <v>519</v>
      </c>
      <c r="BH1064" s="42">
        <v>42.108750000000001</v>
      </c>
      <c r="BI1064" s="42">
        <v>211.93875869999999</v>
      </c>
      <c r="BJ1064" s="42">
        <v>291.22776110000001</v>
      </c>
      <c r="BK1064" s="42">
        <v>123.0886454</v>
      </c>
    </row>
    <row r="1065" spans="52:63">
      <c r="AZ1065" s="42">
        <v>1179</v>
      </c>
      <c r="BA1065" s="42">
        <v>125.6</v>
      </c>
      <c r="BB1065" s="42">
        <v>55.387500000000003</v>
      </c>
      <c r="BC1065" s="42">
        <v>131.53</v>
      </c>
      <c r="BD1065" s="42">
        <v>109.5</v>
      </c>
      <c r="BE1065" s="42">
        <v>4.8921428569999996</v>
      </c>
      <c r="BF1065" s="42">
        <v>156.65</v>
      </c>
      <c r="BG1065" s="42">
        <v>519</v>
      </c>
      <c r="BH1065" s="42">
        <v>42.108750000000001</v>
      </c>
      <c r="BI1065" s="42">
        <v>211.93875869999999</v>
      </c>
      <c r="BJ1065" s="42">
        <v>291.22776110000001</v>
      </c>
      <c r="BK1065" s="42">
        <v>123.0886454</v>
      </c>
    </row>
    <row r="1066" spans="52:63">
      <c r="AZ1066" s="42">
        <v>1180</v>
      </c>
      <c r="BA1066" s="42">
        <v>125.6</v>
      </c>
      <c r="BB1066" s="42">
        <v>55.387500000000003</v>
      </c>
      <c r="BC1066" s="42">
        <v>131.53</v>
      </c>
      <c r="BD1066" s="42">
        <v>109.5</v>
      </c>
      <c r="BE1066" s="42">
        <v>4.8921428569999996</v>
      </c>
      <c r="BF1066" s="42">
        <v>156.65</v>
      </c>
      <c r="BG1066" s="42">
        <v>519</v>
      </c>
      <c r="BH1066" s="42">
        <v>42.108750000000001</v>
      </c>
      <c r="BI1066" s="42">
        <v>211.93875869999999</v>
      </c>
      <c r="BJ1066" s="42">
        <v>291.22776110000001</v>
      </c>
      <c r="BK1066" s="42">
        <v>123.0886454</v>
      </c>
    </row>
    <row r="1067" spans="52:63">
      <c r="AZ1067" s="42">
        <v>1181</v>
      </c>
      <c r="BA1067" s="42">
        <v>125.6</v>
      </c>
      <c r="BB1067" s="42">
        <v>55.387500000000003</v>
      </c>
      <c r="BC1067" s="42">
        <v>131.53</v>
      </c>
      <c r="BD1067" s="42">
        <v>109.5</v>
      </c>
      <c r="BE1067" s="42">
        <v>4.8921428569999996</v>
      </c>
      <c r="BF1067" s="42">
        <v>156.65</v>
      </c>
      <c r="BG1067" s="42">
        <v>519</v>
      </c>
      <c r="BH1067" s="42">
        <v>42.108750000000001</v>
      </c>
      <c r="BI1067" s="42">
        <v>211.93875869999999</v>
      </c>
      <c r="BJ1067" s="42">
        <v>291.22776110000001</v>
      </c>
      <c r="BK1067" s="42">
        <v>123.0886454</v>
      </c>
    </row>
    <row r="1068" spans="52:63">
      <c r="AZ1068" s="42">
        <v>1182</v>
      </c>
      <c r="BA1068" s="42">
        <v>125.6</v>
      </c>
      <c r="BB1068" s="42">
        <v>55.387500000000003</v>
      </c>
      <c r="BC1068" s="42">
        <v>131.53</v>
      </c>
      <c r="BD1068" s="42">
        <v>109.5</v>
      </c>
      <c r="BE1068" s="42">
        <v>4.8921428569999996</v>
      </c>
      <c r="BF1068" s="42">
        <v>156.65</v>
      </c>
      <c r="BG1068" s="42">
        <v>519</v>
      </c>
      <c r="BH1068" s="42">
        <v>42.108750000000001</v>
      </c>
      <c r="BI1068" s="42">
        <v>211.93875869999999</v>
      </c>
      <c r="BJ1068" s="42">
        <v>291.22776110000001</v>
      </c>
      <c r="BK1068" s="42">
        <v>123.0886454</v>
      </c>
    </row>
    <row r="1069" spans="52:63">
      <c r="AZ1069" s="42">
        <v>1183</v>
      </c>
      <c r="BA1069" s="42">
        <v>125.6</v>
      </c>
      <c r="BB1069" s="42">
        <v>55.387500000000003</v>
      </c>
      <c r="BC1069" s="42">
        <v>131.53</v>
      </c>
      <c r="BD1069" s="42">
        <v>109.5</v>
      </c>
      <c r="BE1069" s="42">
        <v>4.8921428569999996</v>
      </c>
      <c r="BF1069" s="42">
        <v>156.65</v>
      </c>
      <c r="BG1069" s="42">
        <v>519</v>
      </c>
      <c r="BH1069" s="42">
        <v>42.108750000000001</v>
      </c>
      <c r="BI1069" s="42">
        <v>211.93875869999999</v>
      </c>
      <c r="BJ1069" s="42">
        <v>291.22776110000001</v>
      </c>
      <c r="BK1069" s="42">
        <v>123.0886454</v>
      </c>
    </row>
    <row r="1070" spans="52:63">
      <c r="AZ1070" s="42">
        <v>1184</v>
      </c>
      <c r="BA1070" s="42">
        <v>125.6</v>
      </c>
      <c r="BB1070" s="42">
        <v>55.387500000000003</v>
      </c>
      <c r="BC1070" s="42">
        <v>131.53</v>
      </c>
      <c r="BD1070" s="42">
        <v>109.5</v>
      </c>
      <c r="BE1070" s="42">
        <v>4.8921428569999996</v>
      </c>
      <c r="BF1070" s="42">
        <v>156.65</v>
      </c>
      <c r="BG1070" s="42">
        <v>519</v>
      </c>
      <c r="BH1070" s="42">
        <v>42.108750000000001</v>
      </c>
      <c r="BI1070" s="42">
        <v>211.93875869999999</v>
      </c>
      <c r="BJ1070" s="42">
        <v>291.22776110000001</v>
      </c>
      <c r="BK1070" s="42">
        <v>123.0886454</v>
      </c>
    </row>
    <row r="1071" spans="52:63">
      <c r="AZ1071" s="42">
        <v>1185</v>
      </c>
      <c r="BA1071" s="42">
        <v>125.6</v>
      </c>
      <c r="BB1071" s="42">
        <v>55.387500000000003</v>
      </c>
      <c r="BC1071" s="42">
        <v>131.53</v>
      </c>
      <c r="BD1071" s="42">
        <v>109.5</v>
      </c>
      <c r="BE1071" s="42">
        <v>4.8921428569999996</v>
      </c>
      <c r="BF1071" s="42">
        <v>156.65</v>
      </c>
      <c r="BG1071" s="42">
        <v>519</v>
      </c>
      <c r="BH1071" s="42">
        <v>42.108750000000001</v>
      </c>
      <c r="BI1071" s="42">
        <v>211.93875869999999</v>
      </c>
      <c r="BJ1071" s="42">
        <v>291.22776110000001</v>
      </c>
      <c r="BK1071" s="42">
        <v>123.0886454</v>
      </c>
    </row>
    <row r="1072" spans="52:63">
      <c r="AZ1072" s="42">
        <v>1186</v>
      </c>
      <c r="BA1072" s="42">
        <v>125.6</v>
      </c>
      <c r="BB1072" s="42">
        <v>55.387500000000003</v>
      </c>
      <c r="BC1072" s="42">
        <v>131.53</v>
      </c>
      <c r="BD1072" s="42">
        <v>109.5</v>
      </c>
      <c r="BE1072" s="42">
        <v>4.8921428569999996</v>
      </c>
      <c r="BF1072" s="42">
        <v>156.65</v>
      </c>
      <c r="BG1072" s="42">
        <v>519</v>
      </c>
      <c r="BH1072" s="42">
        <v>42.108750000000001</v>
      </c>
      <c r="BI1072" s="42">
        <v>211.93875869999999</v>
      </c>
      <c r="BJ1072" s="42">
        <v>291.22776110000001</v>
      </c>
      <c r="BK1072" s="42">
        <v>123.0886454</v>
      </c>
    </row>
    <row r="1073" spans="52:63">
      <c r="AZ1073" s="42">
        <v>1187</v>
      </c>
      <c r="BA1073" s="42">
        <v>125.6</v>
      </c>
      <c r="BB1073" s="42">
        <v>55.387500000000003</v>
      </c>
      <c r="BC1073" s="42">
        <v>131.53</v>
      </c>
      <c r="BD1073" s="42">
        <v>109.5</v>
      </c>
      <c r="BE1073" s="42">
        <v>4.8921428569999996</v>
      </c>
      <c r="BF1073" s="42">
        <v>156.65</v>
      </c>
      <c r="BG1073" s="42">
        <v>519</v>
      </c>
      <c r="BH1073" s="42">
        <v>42.108750000000001</v>
      </c>
      <c r="BI1073" s="42">
        <v>211.93875869999999</v>
      </c>
      <c r="BJ1073" s="42">
        <v>291.22776110000001</v>
      </c>
      <c r="BK1073" s="42">
        <v>123.0886454</v>
      </c>
    </row>
    <row r="1074" spans="52:63">
      <c r="AZ1074" s="42">
        <v>1188</v>
      </c>
      <c r="BA1074" s="42">
        <v>125.6</v>
      </c>
      <c r="BB1074" s="42">
        <v>55.387500000000003</v>
      </c>
      <c r="BC1074" s="42">
        <v>131.53</v>
      </c>
      <c r="BD1074" s="42">
        <v>109.5</v>
      </c>
      <c r="BE1074" s="42">
        <v>4.8921428569999996</v>
      </c>
      <c r="BF1074" s="42">
        <v>156.65</v>
      </c>
      <c r="BG1074" s="42">
        <v>519</v>
      </c>
      <c r="BH1074" s="42">
        <v>42.108750000000001</v>
      </c>
      <c r="BI1074" s="42">
        <v>211.93875869999999</v>
      </c>
      <c r="BJ1074" s="42">
        <v>291.22776110000001</v>
      </c>
      <c r="BK1074" s="42">
        <v>123.0886454</v>
      </c>
    </row>
    <row r="1075" spans="52:63">
      <c r="AZ1075" s="42">
        <v>1189</v>
      </c>
      <c r="BA1075" s="42">
        <v>125.6</v>
      </c>
      <c r="BB1075" s="42">
        <v>55.387500000000003</v>
      </c>
      <c r="BC1075" s="42">
        <v>131.53</v>
      </c>
      <c r="BD1075" s="42">
        <v>109.5</v>
      </c>
      <c r="BE1075" s="42">
        <v>4.8921428569999996</v>
      </c>
      <c r="BF1075" s="42">
        <v>156.65</v>
      </c>
      <c r="BG1075" s="42">
        <v>519</v>
      </c>
      <c r="BH1075" s="42">
        <v>42.108750000000001</v>
      </c>
      <c r="BI1075" s="42">
        <v>211.93875869999999</v>
      </c>
      <c r="BJ1075" s="42">
        <v>291.22776110000001</v>
      </c>
      <c r="BK1075" s="42">
        <v>123.0886454</v>
      </c>
    </row>
    <row r="1076" spans="52:63">
      <c r="AZ1076" s="42">
        <v>1190</v>
      </c>
      <c r="BA1076" s="42">
        <v>125.6</v>
      </c>
      <c r="BB1076" s="42">
        <v>55.387500000000003</v>
      </c>
      <c r="BC1076" s="42">
        <v>131.53</v>
      </c>
      <c r="BD1076" s="42">
        <v>109.5</v>
      </c>
      <c r="BE1076" s="42">
        <v>4.8921428569999996</v>
      </c>
      <c r="BF1076" s="42">
        <v>156.65</v>
      </c>
      <c r="BG1076" s="42">
        <v>519</v>
      </c>
      <c r="BH1076" s="42">
        <v>42.108750000000001</v>
      </c>
      <c r="BI1076" s="42">
        <v>211.93875869999999</v>
      </c>
      <c r="BJ1076" s="42">
        <v>291.22776110000001</v>
      </c>
      <c r="BK1076" s="42">
        <v>123.0886454</v>
      </c>
    </row>
    <row r="1077" spans="52:63">
      <c r="AZ1077" s="42">
        <v>1191</v>
      </c>
      <c r="BA1077" s="42">
        <v>125.6</v>
      </c>
      <c r="BB1077" s="42">
        <v>55.387500000000003</v>
      </c>
      <c r="BC1077" s="42">
        <v>131.53</v>
      </c>
      <c r="BD1077" s="42">
        <v>109.5</v>
      </c>
      <c r="BE1077" s="42">
        <v>4.8921428569999996</v>
      </c>
      <c r="BF1077" s="42">
        <v>156.65</v>
      </c>
      <c r="BG1077" s="42">
        <v>519</v>
      </c>
      <c r="BH1077" s="42">
        <v>42.108750000000001</v>
      </c>
      <c r="BI1077" s="42">
        <v>211.93875869999999</v>
      </c>
      <c r="BJ1077" s="42">
        <v>291.22776110000001</v>
      </c>
      <c r="BK1077" s="42">
        <v>123.0886454</v>
      </c>
    </row>
    <row r="1078" spans="52:63">
      <c r="AZ1078" s="42">
        <v>1192</v>
      </c>
      <c r="BA1078" s="42">
        <v>125.6</v>
      </c>
      <c r="BB1078" s="42">
        <v>55.387500000000003</v>
      </c>
      <c r="BC1078" s="42">
        <v>131.53</v>
      </c>
      <c r="BD1078" s="42">
        <v>109.5</v>
      </c>
      <c r="BE1078" s="42">
        <v>4.8921428569999996</v>
      </c>
      <c r="BF1078" s="42">
        <v>156.65</v>
      </c>
      <c r="BG1078" s="42">
        <v>519</v>
      </c>
      <c r="BH1078" s="42">
        <v>42.108750000000001</v>
      </c>
      <c r="BI1078" s="42">
        <v>211.93875869999999</v>
      </c>
      <c r="BJ1078" s="42">
        <v>291.22776110000001</v>
      </c>
      <c r="BK1078" s="42">
        <v>123.0886454</v>
      </c>
    </row>
    <row r="1079" spans="52:63">
      <c r="AZ1079" s="42">
        <v>1193</v>
      </c>
      <c r="BA1079" s="42">
        <v>125.6</v>
      </c>
      <c r="BB1079" s="42">
        <v>55.387500000000003</v>
      </c>
      <c r="BC1079" s="42">
        <v>131.53</v>
      </c>
      <c r="BD1079" s="42">
        <v>109.5</v>
      </c>
      <c r="BE1079" s="42">
        <v>4.8921428569999996</v>
      </c>
      <c r="BF1079" s="42">
        <v>156.65</v>
      </c>
      <c r="BG1079" s="42">
        <v>519</v>
      </c>
      <c r="BH1079" s="42">
        <v>42.108750000000001</v>
      </c>
      <c r="BI1079" s="42">
        <v>211.93875869999999</v>
      </c>
      <c r="BJ1079" s="42">
        <v>291.22776110000001</v>
      </c>
      <c r="BK1079" s="42">
        <v>123.0886454</v>
      </c>
    </row>
    <row r="1080" spans="52:63">
      <c r="AZ1080" s="42">
        <v>1194</v>
      </c>
      <c r="BA1080" s="42">
        <v>125.6</v>
      </c>
      <c r="BB1080" s="42">
        <v>55.387500000000003</v>
      </c>
      <c r="BC1080" s="42">
        <v>131.53</v>
      </c>
      <c r="BD1080" s="42">
        <v>109.5</v>
      </c>
      <c r="BE1080" s="42">
        <v>4.8921428569999996</v>
      </c>
      <c r="BF1080" s="42">
        <v>156.65</v>
      </c>
      <c r="BG1080" s="42">
        <v>519</v>
      </c>
      <c r="BH1080" s="42">
        <v>42.108750000000001</v>
      </c>
      <c r="BI1080" s="42">
        <v>211.93875869999999</v>
      </c>
      <c r="BJ1080" s="42">
        <v>291.22776110000001</v>
      </c>
      <c r="BK1080" s="42">
        <v>123.0886454</v>
      </c>
    </row>
    <row r="1081" spans="52:63">
      <c r="AZ1081" s="42">
        <v>1195</v>
      </c>
      <c r="BA1081" s="42">
        <v>125.6</v>
      </c>
      <c r="BB1081" s="42">
        <v>55.387500000000003</v>
      </c>
      <c r="BC1081" s="42">
        <v>131.53</v>
      </c>
      <c r="BD1081" s="42">
        <v>109.5</v>
      </c>
      <c r="BE1081" s="42">
        <v>4.8921428569999996</v>
      </c>
      <c r="BF1081" s="42">
        <v>156.65</v>
      </c>
      <c r="BG1081" s="42">
        <v>519</v>
      </c>
      <c r="BH1081" s="42">
        <v>42.108750000000001</v>
      </c>
      <c r="BI1081" s="42">
        <v>211.93875869999999</v>
      </c>
      <c r="BJ1081" s="42">
        <v>291.22776110000001</v>
      </c>
      <c r="BK1081" s="42">
        <v>123.0886454</v>
      </c>
    </row>
    <row r="1082" spans="52:63">
      <c r="AZ1082" s="42">
        <v>1196</v>
      </c>
      <c r="BA1082" s="42">
        <v>125.6</v>
      </c>
      <c r="BB1082" s="42">
        <v>55.387500000000003</v>
      </c>
      <c r="BC1082" s="42">
        <v>131.53</v>
      </c>
      <c r="BD1082" s="42">
        <v>109.5</v>
      </c>
      <c r="BE1082" s="42">
        <v>4.8921428569999996</v>
      </c>
      <c r="BF1082" s="42">
        <v>156.65</v>
      </c>
      <c r="BG1082" s="42">
        <v>519</v>
      </c>
      <c r="BH1082" s="42">
        <v>42.108750000000001</v>
      </c>
      <c r="BI1082" s="42">
        <v>211.93875869999999</v>
      </c>
      <c r="BJ1082" s="42">
        <v>291.22776110000001</v>
      </c>
      <c r="BK1082" s="42">
        <v>123.0886454</v>
      </c>
    </row>
    <row r="1083" spans="52:63">
      <c r="AZ1083" s="42">
        <v>1197</v>
      </c>
      <c r="BA1083" s="42">
        <v>125.6</v>
      </c>
      <c r="BB1083" s="42">
        <v>55.387500000000003</v>
      </c>
      <c r="BC1083" s="42">
        <v>131.53</v>
      </c>
      <c r="BD1083" s="42">
        <v>109.5</v>
      </c>
      <c r="BE1083" s="42">
        <v>4.8921428569999996</v>
      </c>
      <c r="BF1083" s="42">
        <v>156.65</v>
      </c>
      <c r="BG1083" s="42">
        <v>519</v>
      </c>
      <c r="BH1083" s="42">
        <v>42.108750000000001</v>
      </c>
      <c r="BI1083" s="42">
        <v>211.93875869999999</v>
      </c>
      <c r="BJ1083" s="42">
        <v>291.22776110000001</v>
      </c>
      <c r="BK1083" s="42">
        <v>123.0886454</v>
      </c>
    </row>
    <row r="1084" spans="52:63">
      <c r="AZ1084" s="42">
        <v>1198</v>
      </c>
      <c r="BA1084" s="42">
        <v>125.6</v>
      </c>
      <c r="BB1084" s="42">
        <v>55.387500000000003</v>
      </c>
      <c r="BC1084" s="42">
        <v>131.53</v>
      </c>
      <c r="BD1084" s="42">
        <v>109.5</v>
      </c>
      <c r="BE1084" s="42">
        <v>4.8921428569999996</v>
      </c>
      <c r="BF1084" s="42">
        <v>156.65</v>
      </c>
      <c r="BG1084" s="42">
        <v>519</v>
      </c>
      <c r="BH1084" s="42">
        <v>42.108750000000001</v>
      </c>
      <c r="BI1084" s="42">
        <v>211.93875869999999</v>
      </c>
      <c r="BJ1084" s="42">
        <v>291.22776110000001</v>
      </c>
      <c r="BK1084" s="42">
        <v>123.0886454</v>
      </c>
    </row>
    <row r="1085" spans="52:63">
      <c r="AZ1085" s="42">
        <v>1199</v>
      </c>
      <c r="BA1085" s="42">
        <v>125.6</v>
      </c>
      <c r="BB1085" s="42">
        <v>55.387500000000003</v>
      </c>
      <c r="BC1085" s="42">
        <v>131.53</v>
      </c>
      <c r="BD1085" s="42">
        <v>109.5</v>
      </c>
      <c r="BE1085" s="42">
        <v>4.8921428569999996</v>
      </c>
      <c r="BF1085" s="42">
        <v>156.65</v>
      </c>
      <c r="BG1085" s="42">
        <v>519</v>
      </c>
      <c r="BH1085" s="42">
        <v>42.108750000000001</v>
      </c>
      <c r="BI1085" s="42">
        <v>211.93875869999999</v>
      </c>
      <c r="BJ1085" s="42">
        <v>291.22776110000001</v>
      </c>
      <c r="BK1085" s="42">
        <v>123.0886454</v>
      </c>
    </row>
    <row r="1086" spans="52:63">
      <c r="AZ1086" s="42">
        <v>1200</v>
      </c>
      <c r="BA1086" s="42">
        <v>125.6</v>
      </c>
      <c r="BB1086" s="42">
        <v>55.387500000000003</v>
      </c>
      <c r="BC1086" s="42">
        <v>131.53</v>
      </c>
      <c r="BD1086" s="42">
        <v>109.5</v>
      </c>
      <c r="BE1086" s="42">
        <v>4.8921428569999996</v>
      </c>
      <c r="BF1086" s="42">
        <v>156.65</v>
      </c>
      <c r="BG1086" s="42">
        <v>519</v>
      </c>
      <c r="BH1086" s="42">
        <v>42.108750000000001</v>
      </c>
      <c r="BI1086" s="42">
        <v>211.93875869999999</v>
      </c>
      <c r="BJ1086" s="42">
        <v>291.22776110000001</v>
      </c>
      <c r="BK1086" s="42">
        <v>123.0886454</v>
      </c>
    </row>
    <row r="1087" spans="52:63">
      <c r="AZ1087" s="42">
        <v>1201</v>
      </c>
      <c r="BA1087" s="42">
        <v>124.61578950000001</v>
      </c>
      <c r="BB1087" s="42">
        <v>55.043750000000003</v>
      </c>
      <c r="BC1087" s="42">
        <v>130.72999999999999</v>
      </c>
      <c r="BD1087" s="42">
        <v>108.1857143</v>
      </c>
      <c r="BE1087" s="42">
        <v>4.832142857</v>
      </c>
      <c r="BF1087" s="42">
        <v>155.1</v>
      </c>
      <c r="BG1087" s="42">
        <v>515.76190480000002</v>
      </c>
      <c r="BH1087" s="42">
        <v>41.682352940000001</v>
      </c>
      <c r="BI1087" s="42">
        <v>210.02549300000001</v>
      </c>
      <c r="BJ1087" s="42">
        <v>305.77534789999999</v>
      </c>
      <c r="BK1087" s="42">
        <v>122.5144513</v>
      </c>
    </row>
    <row r="1088" spans="52:63">
      <c r="AZ1088" s="42">
        <v>1202</v>
      </c>
      <c r="BA1088" s="42">
        <v>124.61578950000001</v>
      </c>
      <c r="BB1088" s="42">
        <v>55.043750000000003</v>
      </c>
      <c r="BC1088" s="42">
        <v>130.72999999999999</v>
      </c>
      <c r="BD1088" s="42">
        <v>108.1857143</v>
      </c>
      <c r="BE1088" s="42">
        <v>4.832142857</v>
      </c>
      <c r="BF1088" s="42">
        <v>155.1</v>
      </c>
      <c r="BG1088" s="42">
        <v>515.76190480000002</v>
      </c>
      <c r="BH1088" s="42">
        <v>41.682352940000001</v>
      </c>
      <c r="BI1088" s="42">
        <v>210.02549300000001</v>
      </c>
      <c r="BJ1088" s="42">
        <v>305.77534789999999</v>
      </c>
      <c r="BK1088" s="42">
        <v>122.5144513</v>
      </c>
    </row>
    <row r="1089" spans="52:63">
      <c r="AZ1089" s="42">
        <v>1203</v>
      </c>
      <c r="BA1089" s="42">
        <v>124.61578950000001</v>
      </c>
      <c r="BB1089" s="42">
        <v>55.043750000000003</v>
      </c>
      <c r="BC1089" s="42">
        <v>130.72999999999999</v>
      </c>
      <c r="BD1089" s="42">
        <v>108.1857143</v>
      </c>
      <c r="BE1089" s="42">
        <v>4.832142857</v>
      </c>
      <c r="BF1089" s="42">
        <v>155.1</v>
      </c>
      <c r="BG1089" s="42">
        <v>515.76190480000002</v>
      </c>
      <c r="BH1089" s="42">
        <v>41.682352940000001</v>
      </c>
      <c r="BI1089" s="42">
        <v>210.02549300000001</v>
      </c>
      <c r="BJ1089" s="42">
        <v>305.77534789999999</v>
      </c>
      <c r="BK1089" s="42">
        <v>122.5144513</v>
      </c>
    </row>
    <row r="1090" spans="52:63">
      <c r="AZ1090" s="42">
        <v>1204</v>
      </c>
      <c r="BA1090" s="42">
        <v>124.61578950000001</v>
      </c>
      <c r="BB1090" s="42">
        <v>55.043750000000003</v>
      </c>
      <c r="BC1090" s="42">
        <v>130.72999999999999</v>
      </c>
      <c r="BD1090" s="42">
        <v>108.1857143</v>
      </c>
      <c r="BE1090" s="42">
        <v>4.832142857</v>
      </c>
      <c r="BF1090" s="42">
        <v>155.1</v>
      </c>
      <c r="BG1090" s="42">
        <v>515.76190480000002</v>
      </c>
      <c r="BH1090" s="42">
        <v>41.682352940000001</v>
      </c>
      <c r="BI1090" s="42">
        <v>210.02549300000001</v>
      </c>
      <c r="BJ1090" s="42">
        <v>305.77534789999999</v>
      </c>
      <c r="BK1090" s="42">
        <v>122.5144513</v>
      </c>
    </row>
    <row r="1091" spans="52:63">
      <c r="AZ1091" s="42">
        <v>1205</v>
      </c>
      <c r="BA1091" s="42">
        <v>124.61578950000001</v>
      </c>
      <c r="BB1091" s="42">
        <v>55.043750000000003</v>
      </c>
      <c r="BC1091" s="42">
        <v>130.72999999999999</v>
      </c>
      <c r="BD1091" s="42">
        <v>108.1857143</v>
      </c>
      <c r="BE1091" s="42">
        <v>4.832142857</v>
      </c>
      <c r="BF1091" s="42">
        <v>155.1</v>
      </c>
      <c r="BG1091" s="42">
        <v>515.76190480000002</v>
      </c>
      <c r="BH1091" s="42">
        <v>41.682352940000001</v>
      </c>
      <c r="BI1091" s="42">
        <v>210.02549300000001</v>
      </c>
      <c r="BJ1091" s="42">
        <v>305.77534789999999</v>
      </c>
      <c r="BK1091" s="42">
        <v>122.5144513</v>
      </c>
    </row>
    <row r="1092" spans="52:63">
      <c r="AZ1092" s="42">
        <v>1206</v>
      </c>
      <c r="BA1092" s="42">
        <v>124.61578950000001</v>
      </c>
      <c r="BB1092" s="42">
        <v>55.043750000000003</v>
      </c>
      <c r="BC1092" s="42">
        <v>130.72999999999999</v>
      </c>
      <c r="BD1092" s="42">
        <v>108.1857143</v>
      </c>
      <c r="BE1092" s="42">
        <v>4.832142857</v>
      </c>
      <c r="BF1092" s="42">
        <v>155.1</v>
      </c>
      <c r="BG1092" s="42">
        <v>515.76190480000002</v>
      </c>
      <c r="BH1092" s="42">
        <v>41.682352940000001</v>
      </c>
      <c r="BI1092" s="42">
        <v>210.02549300000001</v>
      </c>
      <c r="BJ1092" s="42">
        <v>305.77534789999999</v>
      </c>
      <c r="BK1092" s="42">
        <v>122.5144513</v>
      </c>
    </row>
    <row r="1093" spans="52:63">
      <c r="AZ1093" s="42">
        <v>1207</v>
      </c>
      <c r="BA1093" s="42">
        <v>124.61578950000001</v>
      </c>
      <c r="BB1093" s="42">
        <v>55.043750000000003</v>
      </c>
      <c r="BC1093" s="42">
        <v>130.72999999999999</v>
      </c>
      <c r="BD1093" s="42">
        <v>108.1857143</v>
      </c>
      <c r="BE1093" s="42">
        <v>4.832142857</v>
      </c>
      <c r="BF1093" s="42">
        <v>155.1</v>
      </c>
      <c r="BG1093" s="42">
        <v>515.76190480000002</v>
      </c>
      <c r="BH1093" s="42">
        <v>41.682352940000001</v>
      </c>
      <c r="BI1093" s="42">
        <v>210.02549300000001</v>
      </c>
      <c r="BJ1093" s="42">
        <v>305.77534789999999</v>
      </c>
      <c r="BK1093" s="42">
        <v>122.5144513</v>
      </c>
    </row>
    <row r="1094" spans="52:63">
      <c r="AZ1094" s="42">
        <v>1208</v>
      </c>
      <c r="BA1094" s="42">
        <v>124.61578950000001</v>
      </c>
      <c r="BB1094" s="42">
        <v>55.043750000000003</v>
      </c>
      <c r="BC1094" s="42">
        <v>130.72999999999999</v>
      </c>
      <c r="BD1094" s="42">
        <v>108.1857143</v>
      </c>
      <c r="BE1094" s="42">
        <v>4.832142857</v>
      </c>
      <c r="BF1094" s="42">
        <v>155.1</v>
      </c>
      <c r="BG1094" s="42">
        <v>515.76190480000002</v>
      </c>
      <c r="BH1094" s="42">
        <v>41.682352940000001</v>
      </c>
      <c r="BI1094" s="42">
        <v>210.02549300000001</v>
      </c>
      <c r="BJ1094" s="42">
        <v>305.77534789999999</v>
      </c>
      <c r="BK1094" s="42">
        <v>122.5144513</v>
      </c>
    </row>
    <row r="1095" spans="52:63">
      <c r="AZ1095" s="42">
        <v>1209</v>
      </c>
      <c r="BA1095" s="42">
        <v>124.61578950000001</v>
      </c>
      <c r="BB1095" s="42">
        <v>55.043750000000003</v>
      </c>
      <c r="BC1095" s="42">
        <v>130.72999999999999</v>
      </c>
      <c r="BD1095" s="42">
        <v>108.1857143</v>
      </c>
      <c r="BE1095" s="42">
        <v>4.832142857</v>
      </c>
      <c r="BF1095" s="42">
        <v>155.1</v>
      </c>
      <c r="BG1095" s="42">
        <v>515.76190480000002</v>
      </c>
      <c r="BH1095" s="42">
        <v>41.682352940000001</v>
      </c>
      <c r="BI1095" s="42">
        <v>210.02549300000001</v>
      </c>
      <c r="BJ1095" s="42">
        <v>305.77534789999999</v>
      </c>
      <c r="BK1095" s="42">
        <v>122.5144513</v>
      </c>
    </row>
    <row r="1096" spans="52:63">
      <c r="AZ1096" s="42">
        <v>1210</v>
      </c>
      <c r="BA1096" s="42">
        <v>124.61578950000001</v>
      </c>
      <c r="BB1096" s="42">
        <v>55.043750000000003</v>
      </c>
      <c r="BC1096" s="42">
        <v>130.72999999999999</v>
      </c>
      <c r="BD1096" s="42">
        <v>108.1857143</v>
      </c>
      <c r="BE1096" s="42">
        <v>4.832142857</v>
      </c>
      <c r="BF1096" s="42">
        <v>155.1</v>
      </c>
      <c r="BG1096" s="42">
        <v>515.76190480000002</v>
      </c>
      <c r="BH1096" s="42">
        <v>41.682352940000001</v>
      </c>
      <c r="BI1096" s="42">
        <v>210.02549300000001</v>
      </c>
      <c r="BJ1096" s="42">
        <v>305.77534789999999</v>
      </c>
      <c r="BK1096" s="42">
        <v>122.5144513</v>
      </c>
    </row>
    <row r="1097" spans="52:63">
      <c r="AZ1097" s="42">
        <v>1211</v>
      </c>
      <c r="BA1097" s="42">
        <v>124.61578950000001</v>
      </c>
      <c r="BB1097" s="42">
        <v>55.043750000000003</v>
      </c>
      <c r="BC1097" s="42">
        <v>130.72999999999999</v>
      </c>
      <c r="BD1097" s="42">
        <v>108.1857143</v>
      </c>
      <c r="BE1097" s="42">
        <v>4.832142857</v>
      </c>
      <c r="BF1097" s="42">
        <v>155.1</v>
      </c>
      <c r="BG1097" s="42">
        <v>515.76190480000002</v>
      </c>
      <c r="BH1097" s="42">
        <v>41.682352940000001</v>
      </c>
      <c r="BI1097" s="42">
        <v>210.02549300000001</v>
      </c>
      <c r="BJ1097" s="42">
        <v>305.77534789999999</v>
      </c>
      <c r="BK1097" s="42">
        <v>122.5144513</v>
      </c>
    </row>
    <row r="1098" spans="52:63">
      <c r="AZ1098" s="42">
        <v>1212</v>
      </c>
      <c r="BA1098" s="42">
        <v>124.61578950000001</v>
      </c>
      <c r="BB1098" s="42">
        <v>55.043750000000003</v>
      </c>
      <c r="BC1098" s="42">
        <v>130.72999999999999</v>
      </c>
      <c r="BD1098" s="42">
        <v>108.1857143</v>
      </c>
      <c r="BE1098" s="42">
        <v>4.832142857</v>
      </c>
      <c r="BF1098" s="42">
        <v>155.1</v>
      </c>
      <c r="BG1098" s="42">
        <v>515.76190480000002</v>
      </c>
      <c r="BH1098" s="42">
        <v>41.682352940000001</v>
      </c>
      <c r="BI1098" s="42">
        <v>210.02549300000001</v>
      </c>
      <c r="BJ1098" s="42">
        <v>305.77534789999999</v>
      </c>
      <c r="BK1098" s="42">
        <v>122.5144513</v>
      </c>
    </row>
    <row r="1099" spans="52:63">
      <c r="AZ1099" s="42">
        <v>1213</v>
      </c>
      <c r="BA1099" s="42">
        <v>124.61578950000001</v>
      </c>
      <c r="BB1099" s="42">
        <v>55.043750000000003</v>
      </c>
      <c r="BC1099" s="42">
        <v>130.72999999999999</v>
      </c>
      <c r="BD1099" s="42">
        <v>108.1857143</v>
      </c>
      <c r="BE1099" s="42">
        <v>4.832142857</v>
      </c>
      <c r="BF1099" s="42">
        <v>155.1</v>
      </c>
      <c r="BG1099" s="42">
        <v>515.76190480000002</v>
      </c>
      <c r="BH1099" s="42">
        <v>41.682352940000001</v>
      </c>
      <c r="BI1099" s="42">
        <v>210.02549300000001</v>
      </c>
      <c r="BJ1099" s="42">
        <v>305.77534789999999</v>
      </c>
      <c r="BK1099" s="42">
        <v>122.5144513</v>
      </c>
    </row>
    <row r="1100" spans="52:63">
      <c r="AZ1100" s="42">
        <v>1214</v>
      </c>
      <c r="BA1100" s="42">
        <v>124.61578950000001</v>
      </c>
      <c r="BB1100" s="42">
        <v>55.043750000000003</v>
      </c>
      <c r="BC1100" s="42">
        <v>130.72999999999999</v>
      </c>
      <c r="BD1100" s="42">
        <v>108.1857143</v>
      </c>
      <c r="BE1100" s="42">
        <v>4.832142857</v>
      </c>
      <c r="BF1100" s="42">
        <v>155.1</v>
      </c>
      <c r="BG1100" s="42">
        <v>515.76190480000002</v>
      </c>
      <c r="BH1100" s="42">
        <v>41.682352940000001</v>
      </c>
      <c r="BI1100" s="42">
        <v>210.02549300000001</v>
      </c>
      <c r="BJ1100" s="42">
        <v>305.77534789999999</v>
      </c>
      <c r="BK1100" s="42">
        <v>122.5144513</v>
      </c>
    </row>
    <row r="1101" spans="52:63">
      <c r="AZ1101" s="42">
        <v>1215</v>
      </c>
      <c r="BA1101" s="42">
        <v>124.61578950000001</v>
      </c>
      <c r="BB1101" s="42">
        <v>55.043750000000003</v>
      </c>
      <c r="BC1101" s="42">
        <v>130.72999999999999</v>
      </c>
      <c r="BD1101" s="42">
        <v>108.1857143</v>
      </c>
      <c r="BE1101" s="42">
        <v>4.832142857</v>
      </c>
      <c r="BF1101" s="42">
        <v>155.1</v>
      </c>
      <c r="BG1101" s="42">
        <v>515.76190480000002</v>
      </c>
      <c r="BH1101" s="42">
        <v>41.682352940000001</v>
      </c>
      <c r="BI1101" s="42">
        <v>210.02549300000001</v>
      </c>
      <c r="BJ1101" s="42">
        <v>305.77534789999999</v>
      </c>
      <c r="BK1101" s="42">
        <v>122.5144513</v>
      </c>
    </row>
    <row r="1102" spans="52:63">
      <c r="AZ1102" s="42">
        <v>1216</v>
      </c>
      <c r="BA1102" s="42">
        <v>124.61578950000001</v>
      </c>
      <c r="BB1102" s="42">
        <v>55.043750000000003</v>
      </c>
      <c r="BC1102" s="42">
        <v>130.72999999999999</v>
      </c>
      <c r="BD1102" s="42">
        <v>108.1857143</v>
      </c>
      <c r="BE1102" s="42">
        <v>4.832142857</v>
      </c>
      <c r="BF1102" s="42">
        <v>155.1</v>
      </c>
      <c r="BG1102" s="42">
        <v>515.76190480000002</v>
      </c>
      <c r="BH1102" s="42">
        <v>41.682352940000001</v>
      </c>
      <c r="BI1102" s="42">
        <v>210.02549300000001</v>
      </c>
      <c r="BJ1102" s="42">
        <v>305.77534789999999</v>
      </c>
      <c r="BK1102" s="42">
        <v>122.5144513</v>
      </c>
    </row>
    <row r="1103" spans="52:63">
      <c r="AZ1103" s="42">
        <v>1217</v>
      </c>
      <c r="BA1103" s="42">
        <v>124.61578950000001</v>
      </c>
      <c r="BB1103" s="42">
        <v>55.043750000000003</v>
      </c>
      <c r="BC1103" s="42">
        <v>130.72999999999999</v>
      </c>
      <c r="BD1103" s="42">
        <v>108.1857143</v>
      </c>
      <c r="BE1103" s="42">
        <v>4.832142857</v>
      </c>
      <c r="BF1103" s="42">
        <v>155.1</v>
      </c>
      <c r="BG1103" s="42">
        <v>515.76190480000002</v>
      </c>
      <c r="BH1103" s="42">
        <v>41.682352940000001</v>
      </c>
      <c r="BI1103" s="42">
        <v>210.02549300000001</v>
      </c>
      <c r="BJ1103" s="42">
        <v>305.77534789999999</v>
      </c>
      <c r="BK1103" s="42">
        <v>122.5144513</v>
      </c>
    </row>
    <row r="1104" spans="52:63">
      <c r="AZ1104" s="42">
        <v>1218</v>
      </c>
      <c r="BA1104" s="42">
        <v>124.61578950000001</v>
      </c>
      <c r="BB1104" s="42">
        <v>55.043750000000003</v>
      </c>
      <c r="BC1104" s="42">
        <v>130.72999999999999</v>
      </c>
      <c r="BD1104" s="42">
        <v>108.1857143</v>
      </c>
      <c r="BE1104" s="42">
        <v>4.832142857</v>
      </c>
      <c r="BF1104" s="42">
        <v>155.1</v>
      </c>
      <c r="BG1104" s="42">
        <v>515.76190480000002</v>
      </c>
      <c r="BH1104" s="42">
        <v>41.682352940000001</v>
      </c>
      <c r="BI1104" s="42">
        <v>210.02549300000001</v>
      </c>
      <c r="BJ1104" s="42">
        <v>305.77534789999999</v>
      </c>
      <c r="BK1104" s="42">
        <v>122.5144513</v>
      </c>
    </row>
    <row r="1105" spans="52:63">
      <c r="AZ1105" s="42">
        <v>1219</v>
      </c>
      <c r="BA1105" s="42">
        <v>124.61578950000001</v>
      </c>
      <c r="BB1105" s="42">
        <v>55.043750000000003</v>
      </c>
      <c r="BC1105" s="42">
        <v>130.72999999999999</v>
      </c>
      <c r="BD1105" s="42">
        <v>108.1857143</v>
      </c>
      <c r="BE1105" s="42">
        <v>4.832142857</v>
      </c>
      <c r="BF1105" s="42">
        <v>155.1</v>
      </c>
      <c r="BG1105" s="42">
        <v>515.76190480000002</v>
      </c>
      <c r="BH1105" s="42">
        <v>41.682352940000001</v>
      </c>
      <c r="BI1105" s="42">
        <v>210.02549300000001</v>
      </c>
      <c r="BJ1105" s="42">
        <v>305.77534789999999</v>
      </c>
      <c r="BK1105" s="42">
        <v>122.5144513</v>
      </c>
    </row>
    <row r="1106" spans="52:63">
      <c r="AZ1106" s="42">
        <v>1220</v>
      </c>
      <c r="BA1106" s="42">
        <v>124.61578950000001</v>
      </c>
      <c r="BB1106" s="42">
        <v>55.043750000000003</v>
      </c>
      <c r="BC1106" s="42">
        <v>130.72999999999999</v>
      </c>
      <c r="BD1106" s="42">
        <v>108.1857143</v>
      </c>
      <c r="BE1106" s="42">
        <v>4.832142857</v>
      </c>
      <c r="BF1106" s="42">
        <v>155.1</v>
      </c>
      <c r="BG1106" s="42">
        <v>515.76190480000002</v>
      </c>
      <c r="BH1106" s="42">
        <v>41.682352940000001</v>
      </c>
      <c r="BI1106" s="42">
        <v>210.02549300000001</v>
      </c>
      <c r="BJ1106" s="42">
        <v>305.77534789999999</v>
      </c>
      <c r="BK1106" s="42">
        <v>122.5144513</v>
      </c>
    </row>
    <row r="1107" spans="52:63">
      <c r="AZ1107" s="42">
        <v>1221</v>
      </c>
      <c r="BA1107" s="42">
        <v>124.61578950000001</v>
      </c>
      <c r="BB1107" s="42">
        <v>55.043750000000003</v>
      </c>
      <c r="BC1107" s="42">
        <v>130.72999999999999</v>
      </c>
      <c r="BD1107" s="42">
        <v>108.1857143</v>
      </c>
      <c r="BE1107" s="42">
        <v>4.832142857</v>
      </c>
      <c r="BF1107" s="42">
        <v>155.1</v>
      </c>
      <c r="BG1107" s="42">
        <v>515.76190480000002</v>
      </c>
      <c r="BH1107" s="42">
        <v>41.682352940000001</v>
      </c>
      <c r="BI1107" s="42">
        <v>210.02549300000001</v>
      </c>
      <c r="BJ1107" s="42">
        <v>305.77534789999999</v>
      </c>
      <c r="BK1107" s="42">
        <v>122.5144513</v>
      </c>
    </row>
    <row r="1108" spans="52:63">
      <c r="AZ1108" s="42">
        <v>1222</v>
      </c>
      <c r="BA1108" s="42">
        <v>124.61578950000001</v>
      </c>
      <c r="BB1108" s="42">
        <v>55.043750000000003</v>
      </c>
      <c r="BC1108" s="42">
        <v>130.72999999999999</v>
      </c>
      <c r="BD1108" s="42">
        <v>108.1857143</v>
      </c>
      <c r="BE1108" s="42">
        <v>4.832142857</v>
      </c>
      <c r="BF1108" s="42">
        <v>155.1</v>
      </c>
      <c r="BG1108" s="42">
        <v>515.76190480000002</v>
      </c>
      <c r="BH1108" s="42">
        <v>41.682352940000001</v>
      </c>
      <c r="BI1108" s="42">
        <v>210.02549300000001</v>
      </c>
      <c r="BJ1108" s="42">
        <v>305.77534789999999</v>
      </c>
      <c r="BK1108" s="42">
        <v>122.5144513</v>
      </c>
    </row>
    <row r="1109" spans="52:63">
      <c r="AZ1109" s="42">
        <v>1223</v>
      </c>
      <c r="BA1109" s="42">
        <v>124.61578950000001</v>
      </c>
      <c r="BB1109" s="42">
        <v>55.043750000000003</v>
      </c>
      <c r="BC1109" s="42">
        <v>130.72999999999999</v>
      </c>
      <c r="BD1109" s="42">
        <v>108.1857143</v>
      </c>
      <c r="BE1109" s="42">
        <v>4.832142857</v>
      </c>
      <c r="BF1109" s="42">
        <v>155.1</v>
      </c>
      <c r="BG1109" s="42">
        <v>515.76190480000002</v>
      </c>
      <c r="BH1109" s="42">
        <v>41.682352940000001</v>
      </c>
      <c r="BI1109" s="42">
        <v>210.02549300000001</v>
      </c>
      <c r="BJ1109" s="42">
        <v>305.77534789999999</v>
      </c>
      <c r="BK1109" s="42">
        <v>122.5144513</v>
      </c>
    </row>
    <row r="1110" spans="52:63">
      <c r="AZ1110" s="42">
        <v>1224</v>
      </c>
      <c r="BA1110" s="42">
        <v>124.61578950000001</v>
      </c>
      <c r="BB1110" s="42">
        <v>55.043750000000003</v>
      </c>
      <c r="BC1110" s="42">
        <v>130.72999999999999</v>
      </c>
      <c r="BD1110" s="42">
        <v>108.1857143</v>
      </c>
      <c r="BE1110" s="42">
        <v>4.832142857</v>
      </c>
      <c r="BF1110" s="42">
        <v>155.1</v>
      </c>
      <c r="BG1110" s="42">
        <v>515.76190480000002</v>
      </c>
      <c r="BH1110" s="42">
        <v>41.682352940000001</v>
      </c>
      <c r="BI1110" s="42">
        <v>210.02549300000001</v>
      </c>
      <c r="BJ1110" s="42">
        <v>305.77534789999999</v>
      </c>
      <c r="BK1110" s="42">
        <v>122.5144513</v>
      </c>
    </row>
    <row r="1111" spans="52:63">
      <c r="AZ1111" s="42">
        <v>1225</v>
      </c>
      <c r="BA1111" s="42">
        <v>123.72631579999999</v>
      </c>
      <c r="BB1111" s="42">
        <v>54.59375</v>
      </c>
      <c r="BC1111" s="42">
        <v>129.78</v>
      </c>
      <c r="BD1111" s="42">
        <v>107.3047619</v>
      </c>
      <c r="BE1111" s="42">
        <v>4.7521428569999999</v>
      </c>
      <c r="BF1111" s="42">
        <v>153.80000000000001</v>
      </c>
      <c r="BG1111" s="42">
        <v>511.952381</v>
      </c>
      <c r="BH1111" s="42">
        <v>41.395625000000003</v>
      </c>
      <c r="BI1111" s="42">
        <v>215.2203279</v>
      </c>
      <c r="BJ1111" s="42">
        <v>330.01157080000002</v>
      </c>
      <c r="BK1111" s="42">
        <v>121.46892939999999</v>
      </c>
    </row>
    <row r="1112" spans="52:63">
      <c r="AZ1112" s="42">
        <v>1226</v>
      </c>
      <c r="BA1112" s="42">
        <v>123.72631579999999</v>
      </c>
      <c r="BB1112" s="42">
        <v>54.59375</v>
      </c>
      <c r="BC1112" s="42">
        <v>129.78</v>
      </c>
      <c r="BD1112" s="42">
        <v>107.3047619</v>
      </c>
      <c r="BE1112" s="42">
        <v>4.7521428569999999</v>
      </c>
      <c r="BF1112" s="42">
        <v>153.80000000000001</v>
      </c>
      <c r="BG1112" s="42">
        <v>511.952381</v>
      </c>
      <c r="BH1112" s="42">
        <v>41.395625000000003</v>
      </c>
      <c r="BI1112" s="42">
        <v>215.2203279</v>
      </c>
      <c r="BJ1112" s="42">
        <v>330.01157080000002</v>
      </c>
      <c r="BK1112" s="42">
        <v>121.46892939999999</v>
      </c>
    </row>
    <row r="1113" spans="52:63">
      <c r="AZ1113" s="42">
        <v>1227</v>
      </c>
      <c r="BA1113" s="42">
        <v>123.72631579999999</v>
      </c>
      <c r="BB1113" s="42">
        <v>54.59375</v>
      </c>
      <c r="BC1113" s="42">
        <v>129.78</v>
      </c>
      <c r="BD1113" s="42">
        <v>107.3047619</v>
      </c>
      <c r="BE1113" s="42">
        <v>4.7521428569999999</v>
      </c>
      <c r="BF1113" s="42">
        <v>153.80000000000001</v>
      </c>
      <c r="BG1113" s="42">
        <v>511.952381</v>
      </c>
      <c r="BH1113" s="42">
        <v>41.395625000000003</v>
      </c>
      <c r="BI1113" s="42">
        <v>215.2203279</v>
      </c>
      <c r="BJ1113" s="42">
        <v>330.01157080000002</v>
      </c>
      <c r="BK1113" s="42">
        <v>121.46892939999999</v>
      </c>
    </row>
    <row r="1114" spans="52:63">
      <c r="AZ1114" s="42">
        <v>1228</v>
      </c>
      <c r="BA1114" s="42">
        <v>123.72631579999999</v>
      </c>
      <c r="BB1114" s="42">
        <v>54.59375</v>
      </c>
      <c r="BC1114" s="42">
        <v>129.78</v>
      </c>
      <c r="BD1114" s="42">
        <v>107.3047619</v>
      </c>
      <c r="BE1114" s="42">
        <v>4.7521428569999999</v>
      </c>
      <c r="BF1114" s="42">
        <v>153.80000000000001</v>
      </c>
      <c r="BG1114" s="42">
        <v>511.952381</v>
      </c>
      <c r="BH1114" s="42">
        <v>41.395625000000003</v>
      </c>
      <c r="BI1114" s="42">
        <v>215.2203279</v>
      </c>
      <c r="BJ1114" s="42">
        <v>330.01157080000002</v>
      </c>
      <c r="BK1114" s="42">
        <v>121.46892939999999</v>
      </c>
    </row>
    <row r="1115" spans="52:63">
      <c r="AZ1115" s="42">
        <v>1229</v>
      </c>
      <c r="BA1115" s="42">
        <v>123.72631579999999</v>
      </c>
      <c r="BB1115" s="42">
        <v>54.59375</v>
      </c>
      <c r="BC1115" s="42">
        <v>129.78</v>
      </c>
      <c r="BD1115" s="42">
        <v>107.3047619</v>
      </c>
      <c r="BE1115" s="42">
        <v>4.7521428569999999</v>
      </c>
      <c r="BF1115" s="42">
        <v>153.80000000000001</v>
      </c>
      <c r="BG1115" s="42">
        <v>511.952381</v>
      </c>
      <c r="BH1115" s="42">
        <v>41.395625000000003</v>
      </c>
      <c r="BI1115" s="42">
        <v>215.2203279</v>
      </c>
      <c r="BJ1115" s="42">
        <v>330.01157080000002</v>
      </c>
      <c r="BK1115" s="42">
        <v>121.46892939999999</v>
      </c>
    </row>
    <row r="1116" spans="52:63">
      <c r="AZ1116" s="42">
        <v>1230</v>
      </c>
      <c r="BA1116" s="42">
        <v>123.72631579999999</v>
      </c>
      <c r="BB1116" s="42">
        <v>54.59375</v>
      </c>
      <c r="BC1116" s="42">
        <v>129.78</v>
      </c>
      <c r="BD1116" s="42">
        <v>107.3047619</v>
      </c>
      <c r="BE1116" s="42">
        <v>4.7521428569999999</v>
      </c>
      <c r="BF1116" s="42">
        <v>153.80000000000001</v>
      </c>
      <c r="BG1116" s="42">
        <v>511.952381</v>
      </c>
      <c r="BH1116" s="42">
        <v>41.395625000000003</v>
      </c>
      <c r="BI1116" s="42">
        <v>215.2203279</v>
      </c>
      <c r="BJ1116" s="42">
        <v>330.01157080000002</v>
      </c>
      <c r="BK1116" s="42">
        <v>121.46892939999999</v>
      </c>
    </row>
    <row r="1117" spans="52:63">
      <c r="AZ1117" s="42">
        <v>1231</v>
      </c>
      <c r="BA1117" s="42">
        <v>123.72631579999999</v>
      </c>
      <c r="BB1117" s="42">
        <v>54.59375</v>
      </c>
      <c r="BC1117" s="42">
        <v>129.78</v>
      </c>
      <c r="BD1117" s="42">
        <v>107.3047619</v>
      </c>
      <c r="BE1117" s="42">
        <v>4.7521428569999999</v>
      </c>
      <c r="BF1117" s="42">
        <v>153.80000000000001</v>
      </c>
      <c r="BG1117" s="42">
        <v>511.952381</v>
      </c>
      <c r="BH1117" s="42">
        <v>41.395625000000003</v>
      </c>
      <c r="BI1117" s="42">
        <v>215.2203279</v>
      </c>
      <c r="BJ1117" s="42">
        <v>330.01157080000002</v>
      </c>
      <c r="BK1117" s="42">
        <v>121.46892939999999</v>
      </c>
    </row>
    <row r="1118" spans="52:63">
      <c r="AZ1118" s="42">
        <v>1232</v>
      </c>
      <c r="BA1118" s="42">
        <v>123.72631579999999</v>
      </c>
      <c r="BB1118" s="42">
        <v>54.59375</v>
      </c>
      <c r="BC1118" s="42">
        <v>129.78</v>
      </c>
      <c r="BD1118" s="42">
        <v>107.3047619</v>
      </c>
      <c r="BE1118" s="42">
        <v>4.7521428569999999</v>
      </c>
      <c r="BF1118" s="42">
        <v>153.80000000000001</v>
      </c>
      <c r="BG1118" s="42">
        <v>511.952381</v>
      </c>
      <c r="BH1118" s="42">
        <v>41.395625000000003</v>
      </c>
      <c r="BI1118" s="42">
        <v>215.2203279</v>
      </c>
      <c r="BJ1118" s="42">
        <v>330.01157080000002</v>
      </c>
      <c r="BK1118" s="42">
        <v>121.46892939999999</v>
      </c>
    </row>
    <row r="1119" spans="52:63">
      <c r="AZ1119" s="42">
        <v>1233</v>
      </c>
      <c r="BA1119" s="42">
        <v>123.72631579999999</v>
      </c>
      <c r="BB1119" s="42">
        <v>54.59375</v>
      </c>
      <c r="BC1119" s="42">
        <v>129.78</v>
      </c>
      <c r="BD1119" s="42">
        <v>107.3047619</v>
      </c>
      <c r="BE1119" s="42">
        <v>4.7521428569999999</v>
      </c>
      <c r="BF1119" s="42">
        <v>153.80000000000001</v>
      </c>
      <c r="BG1119" s="42">
        <v>511.952381</v>
      </c>
      <c r="BH1119" s="42">
        <v>41.395625000000003</v>
      </c>
      <c r="BI1119" s="42">
        <v>215.2203279</v>
      </c>
      <c r="BJ1119" s="42">
        <v>330.01157080000002</v>
      </c>
      <c r="BK1119" s="42">
        <v>121.46892939999999</v>
      </c>
    </row>
    <row r="1120" spans="52:63">
      <c r="AZ1120" s="42">
        <v>1234</v>
      </c>
      <c r="BA1120" s="42">
        <v>123.72631579999999</v>
      </c>
      <c r="BB1120" s="42">
        <v>54.59375</v>
      </c>
      <c r="BC1120" s="42">
        <v>129.78</v>
      </c>
      <c r="BD1120" s="42">
        <v>107.3047619</v>
      </c>
      <c r="BE1120" s="42">
        <v>4.7521428569999999</v>
      </c>
      <c r="BF1120" s="42">
        <v>153.80000000000001</v>
      </c>
      <c r="BG1120" s="42">
        <v>511.952381</v>
      </c>
      <c r="BH1120" s="42">
        <v>41.395625000000003</v>
      </c>
      <c r="BI1120" s="42">
        <v>215.2203279</v>
      </c>
      <c r="BJ1120" s="42">
        <v>330.01157080000002</v>
      </c>
      <c r="BK1120" s="42">
        <v>121.46892939999999</v>
      </c>
    </row>
    <row r="1121" spans="52:63">
      <c r="AZ1121" s="42">
        <v>1235</v>
      </c>
      <c r="BA1121" s="42">
        <v>123.72631579999999</v>
      </c>
      <c r="BB1121" s="42">
        <v>54.59375</v>
      </c>
      <c r="BC1121" s="42">
        <v>129.78</v>
      </c>
      <c r="BD1121" s="42">
        <v>107.3047619</v>
      </c>
      <c r="BE1121" s="42">
        <v>4.7521428569999999</v>
      </c>
      <c r="BF1121" s="42">
        <v>153.80000000000001</v>
      </c>
      <c r="BG1121" s="42">
        <v>511.952381</v>
      </c>
      <c r="BH1121" s="42">
        <v>41.395625000000003</v>
      </c>
      <c r="BI1121" s="42">
        <v>215.2203279</v>
      </c>
      <c r="BJ1121" s="42">
        <v>330.01157080000002</v>
      </c>
      <c r="BK1121" s="42">
        <v>121.46892939999999</v>
      </c>
    </row>
    <row r="1122" spans="52:63">
      <c r="AZ1122" s="42">
        <v>1236</v>
      </c>
      <c r="BA1122" s="42">
        <v>123.72631579999999</v>
      </c>
      <c r="BB1122" s="42">
        <v>54.59375</v>
      </c>
      <c r="BC1122" s="42">
        <v>129.78</v>
      </c>
      <c r="BD1122" s="42">
        <v>107.3047619</v>
      </c>
      <c r="BE1122" s="42">
        <v>4.7521428569999999</v>
      </c>
      <c r="BF1122" s="42">
        <v>153.80000000000001</v>
      </c>
      <c r="BG1122" s="42">
        <v>511.952381</v>
      </c>
      <c r="BH1122" s="42">
        <v>41.395625000000003</v>
      </c>
      <c r="BI1122" s="42">
        <v>215.2203279</v>
      </c>
      <c r="BJ1122" s="42">
        <v>330.01157080000002</v>
      </c>
      <c r="BK1122" s="42">
        <v>121.46892939999999</v>
      </c>
    </row>
    <row r="1123" spans="52:63">
      <c r="AZ1123" s="42">
        <v>1237</v>
      </c>
      <c r="BA1123" s="42">
        <v>123.72631579999999</v>
      </c>
      <c r="BB1123" s="42">
        <v>54.59375</v>
      </c>
      <c r="BC1123" s="42">
        <v>129.78</v>
      </c>
      <c r="BD1123" s="42">
        <v>107.3047619</v>
      </c>
      <c r="BE1123" s="42">
        <v>4.7521428569999999</v>
      </c>
      <c r="BF1123" s="42">
        <v>153.80000000000001</v>
      </c>
      <c r="BG1123" s="42">
        <v>511.952381</v>
      </c>
      <c r="BH1123" s="42">
        <v>41.395625000000003</v>
      </c>
      <c r="BI1123" s="42">
        <v>215.2203279</v>
      </c>
      <c r="BJ1123" s="42">
        <v>330.01157080000002</v>
      </c>
      <c r="BK1123" s="42">
        <v>121.46892939999999</v>
      </c>
    </row>
    <row r="1124" spans="52:63">
      <c r="AZ1124" s="42">
        <v>1238</v>
      </c>
      <c r="BA1124" s="42">
        <v>123.72631579999999</v>
      </c>
      <c r="BB1124" s="42">
        <v>54.59375</v>
      </c>
      <c r="BC1124" s="42">
        <v>129.78</v>
      </c>
      <c r="BD1124" s="42">
        <v>107.3047619</v>
      </c>
      <c r="BE1124" s="42">
        <v>4.7521428569999999</v>
      </c>
      <c r="BF1124" s="42">
        <v>153.80000000000001</v>
      </c>
      <c r="BG1124" s="42">
        <v>511.952381</v>
      </c>
      <c r="BH1124" s="42">
        <v>41.395625000000003</v>
      </c>
      <c r="BI1124" s="42">
        <v>215.2203279</v>
      </c>
      <c r="BJ1124" s="42">
        <v>330.01157080000002</v>
      </c>
      <c r="BK1124" s="42">
        <v>121.46892939999999</v>
      </c>
    </row>
    <row r="1125" spans="52:63">
      <c r="AZ1125" s="42">
        <v>1239</v>
      </c>
      <c r="BA1125" s="42">
        <v>123.72631579999999</v>
      </c>
      <c r="BB1125" s="42">
        <v>54.59375</v>
      </c>
      <c r="BC1125" s="42">
        <v>129.78</v>
      </c>
      <c r="BD1125" s="42">
        <v>107.3047619</v>
      </c>
      <c r="BE1125" s="42">
        <v>4.7521428569999999</v>
      </c>
      <c r="BF1125" s="42">
        <v>153.80000000000001</v>
      </c>
      <c r="BG1125" s="42">
        <v>511.952381</v>
      </c>
      <c r="BH1125" s="42">
        <v>41.395625000000003</v>
      </c>
      <c r="BI1125" s="42">
        <v>215.2203279</v>
      </c>
      <c r="BJ1125" s="42">
        <v>330.01157080000002</v>
      </c>
      <c r="BK1125" s="42">
        <v>121.46892939999999</v>
      </c>
    </row>
    <row r="1126" spans="52:63">
      <c r="AZ1126" s="42">
        <v>1240</v>
      </c>
      <c r="BA1126" s="42">
        <v>123.72631579999999</v>
      </c>
      <c r="BB1126" s="42">
        <v>54.59375</v>
      </c>
      <c r="BC1126" s="42">
        <v>129.78</v>
      </c>
      <c r="BD1126" s="42">
        <v>107.3047619</v>
      </c>
      <c r="BE1126" s="42">
        <v>4.7521428569999999</v>
      </c>
      <c r="BF1126" s="42">
        <v>153.80000000000001</v>
      </c>
      <c r="BG1126" s="42">
        <v>511.952381</v>
      </c>
      <c r="BH1126" s="42">
        <v>41.395625000000003</v>
      </c>
      <c r="BI1126" s="42">
        <v>215.2203279</v>
      </c>
      <c r="BJ1126" s="42">
        <v>330.01157080000002</v>
      </c>
      <c r="BK1126" s="42">
        <v>121.46892939999999</v>
      </c>
    </row>
    <row r="1127" spans="52:63">
      <c r="AZ1127" s="42">
        <v>1241</v>
      </c>
      <c r="BA1127" s="42">
        <v>123.72631579999999</v>
      </c>
      <c r="BB1127" s="42">
        <v>54.59375</v>
      </c>
      <c r="BC1127" s="42">
        <v>129.78</v>
      </c>
      <c r="BD1127" s="42">
        <v>107.3047619</v>
      </c>
      <c r="BE1127" s="42">
        <v>4.7521428569999999</v>
      </c>
      <c r="BF1127" s="42">
        <v>153.80000000000001</v>
      </c>
      <c r="BG1127" s="42">
        <v>511.952381</v>
      </c>
      <c r="BH1127" s="42">
        <v>41.395625000000003</v>
      </c>
      <c r="BI1127" s="42">
        <v>215.2203279</v>
      </c>
      <c r="BJ1127" s="42">
        <v>330.01157080000002</v>
      </c>
      <c r="BK1127" s="42">
        <v>121.46892939999999</v>
      </c>
    </row>
    <row r="1128" spans="52:63">
      <c r="AZ1128" s="42">
        <v>1242</v>
      </c>
      <c r="BA1128" s="42">
        <v>123.72631579999999</v>
      </c>
      <c r="BB1128" s="42">
        <v>54.59375</v>
      </c>
      <c r="BC1128" s="42">
        <v>129.78</v>
      </c>
      <c r="BD1128" s="42">
        <v>107.3047619</v>
      </c>
      <c r="BE1128" s="42">
        <v>4.7521428569999999</v>
      </c>
      <c r="BF1128" s="42">
        <v>153.80000000000001</v>
      </c>
      <c r="BG1128" s="42">
        <v>511.952381</v>
      </c>
      <c r="BH1128" s="42">
        <v>41.395625000000003</v>
      </c>
      <c r="BI1128" s="42">
        <v>215.2203279</v>
      </c>
      <c r="BJ1128" s="42">
        <v>330.01157080000002</v>
      </c>
      <c r="BK1128" s="42">
        <v>121.46892939999999</v>
      </c>
    </row>
    <row r="1129" spans="52:63">
      <c r="AZ1129" s="42">
        <v>1243</v>
      </c>
      <c r="BA1129" s="42">
        <v>123.72631579999999</v>
      </c>
      <c r="BB1129" s="42">
        <v>54.59375</v>
      </c>
      <c r="BC1129" s="42">
        <v>129.78</v>
      </c>
      <c r="BD1129" s="42">
        <v>107.3047619</v>
      </c>
      <c r="BE1129" s="42">
        <v>4.7521428569999999</v>
      </c>
      <c r="BF1129" s="42">
        <v>153.80000000000001</v>
      </c>
      <c r="BG1129" s="42">
        <v>511.952381</v>
      </c>
      <c r="BH1129" s="42">
        <v>41.395625000000003</v>
      </c>
      <c r="BI1129" s="42">
        <v>215.2203279</v>
      </c>
      <c r="BJ1129" s="42">
        <v>330.01157080000002</v>
      </c>
      <c r="BK1129" s="42">
        <v>121.46892939999999</v>
      </c>
    </row>
    <row r="1130" spans="52:63">
      <c r="AZ1130" s="42">
        <v>1244</v>
      </c>
      <c r="BA1130" s="42">
        <v>123.72631579999999</v>
      </c>
      <c r="BB1130" s="42">
        <v>54.59375</v>
      </c>
      <c r="BC1130" s="42">
        <v>129.78</v>
      </c>
      <c r="BD1130" s="42">
        <v>107.3047619</v>
      </c>
      <c r="BE1130" s="42">
        <v>4.7521428569999999</v>
      </c>
      <c r="BF1130" s="42">
        <v>153.80000000000001</v>
      </c>
      <c r="BG1130" s="42">
        <v>511.952381</v>
      </c>
      <c r="BH1130" s="42">
        <v>41.395625000000003</v>
      </c>
      <c r="BI1130" s="42">
        <v>215.2203279</v>
      </c>
      <c r="BJ1130" s="42">
        <v>330.01157080000002</v>
      </c>
      <c r="BK1130" s="42">
        <v>121.46892939999999</v>
      </c>
    </row>
    <row r="1131" spans="52:63">
      <c r="AZ1131" s="42">
        <v>1245</v>
      </c>
      <c r="BA1131" s="42">
        <v>123.72631579999999</v>
      </c>
      <c r="BB1131" s="42">
        <v>54.59375</v>
      </c>
      <c r="BC1131" s="42">
        <v>129.78</v>
      </c>
      <c r="BD1131" s="42">
        <v>107.3047619</v>
      </c>
      <c r="BE1131" s="42">
        <v>4.7521428569999999</v>
      </c>
      <c r="BF1131" s="42">
        <v>153.80000000000001</v>
      </c>
      <c r="BG1131" s="42">
        <v>511.952381</v>
      </c>
      <c r="BH1131" s="42">
        <v>41.395625000000003</v>
      </c>
      <c r="BI1131" s="42">
        <v>215.2203279</v>
      </c>
      <c r="BJ1131" s="42">
        <v>330.01157080000002</v>
      </c>
      <c r="BK1131" s="42">
        <v>121.46892939999999</v>
      </c>
    </row>
    <row r="1132" spans="52:63">
      <c r="AZ1132" s="42">
        <v>1246</v>
      </c>
      <c r="BA1132" s="42">
        <v>123.72631579999999</v>
      </c>
      <c r="BB1132" s="42">
        <v>54.59375</v>
      </c>
      <c r="BC1132" s="42">
        <v>129.78</v>
      </c>
      <c r="BD1132" s="42">
        <v>107.3047619</v>
      </c>
      <c r="BE1132" s="42">
        <v>4.7521428569999999</v>
      </c>
      <c r="BF1132" s="42">
        <v>153.80000000000001</v>
      </c>
      <c r="BG1132" s="42">
        <v>511.952381</v>
      </c>
      <c r="BH1132" s="42">
        <v>41.395625000000003</v>
      </c>
      <c r="BI1132" s="42">
        <v>215.2203279</v>
      </c>
      <c r="BJ1132" s="42">
        <v>330.01157080000002</v>
      </c>
      <c r="BK1132" s="42">
        <v>121.46892939999999</v>
      </c>
    </row>
    <row r="1133" spans="52:63">
      <c r="AZ1133" s="42">
        <v>1247</v>
      </c>
      <c r="BA1133" s="42">
        <v>123.72631579999999</v>
      </c>
      <c r="BB1133" s="42">
        <v>54.59375</v>
      </c>
      <c r="BC1133" s="42">
        <v>129.78</v>
      </c>
      <c r="BD1133" s="42">
        <v>107.3047619</v>
      </c>
      <c r="BE1133" s="42">
        <v>4.7521428569999999</v>
      </c>
      <c r="BF1133" s="42">
        <v>153.80000000000001</v>
      </c>
      <c r="BG1133" s="42">
        <v>511.952381</v>
      </c>
      <c r="BH1133" s="42">
        <v>41.395625000000003</v>
      </c>
      <c r="BI1133" s="42">
        <v>215.2203279</v>
      </c>
      <c r="BJ1133" s="42">
        <v>330.01157080000002</v>
      </c>
      <c r="BK1133" s="42">
        <v>121.46892939999999</v>
      </c>
    </row>
    <row r="1134" spans="52:63">
      <c r="AZ1134" s="42">
        <v>1248</v>
      </c>
      <c r="BA1134" s="42">
        <v>123.72631579999999</v>
      </c>
      <c r="BB1134" s="42">
        <v>54.59375</v>
      </c>
      <c r="BC1134" s="42">
        <v>129.78</v>
      </c>
      <c r="BD1134" s="42">
        <v>107.3047619</v>
      </c>
      <c r="BE1134" s="42">
        <v>4.7521428569999999</v>
      </c>
      <c r="BF1134" s="42">
        <v>153.80000000000001</v>
      </c>
      <c r="BG1134" s="42">
        <v>511.952381</v>
      </c>
      <c r="BH1134" s="42">
        <v>41.395625000000003</v>
      </c>
      <c r="BI1134" s="42">
        <v>215.2203279</v>
      </c>
      <c r="BJ1134" s="42">
        <v>330.01157080000002</v>
      </c>
      <c r="BK1134" s="42">
        <v>121.46892939999999</v>
      </c>
    </row>
    <row r="1135" spans="52:63">
      <c r="AZ1135" s="42">
        <v>1249</v>
      </c>
      <c r="BA1135" s="42">
        <v>122.6</v>
      </c>
      <c r="BB1135" s="42">
        <v>54.262500000000003</v>
      </c>
      <c r="BC1135" s="42">
        <v>129.03</v>
      </c>
      <c r="BD1135" s="42">
        <v>106.3952381</v>
      </c>
      <c r="BE1135" s="42">
        <v>4.6907142860000004</v>
      </c>
      <c r="BF1135" s="42">
        <v>152.55000000000001</v>
      </c>
      <c r="BG1135" s="42">
        <v>508.19047619999998</v>
      </c>
      <c r="BH1135" s="42">
        <v>40.880000000000003</v>
      </c>
      <c r="BI1135" s="42">
        <v>215.5223968</v>
      </c>
      <c r="BJ1135" s="42">
        <v>314.49096960000003</v>
      </c>
      <c r="BK1135" s="42">
        <v>122.5310789</v>
      </c>
    </row>
    <row r="1136" spans="52:63">
      <c r="AZ1136" s="42">
        <v>1250</v>
      </c>
      <c r="BA1136" s="42">
        <v>122.6</v>
      </c>
      <c r="BB1136" s="42">
        <v>54.262500000000003</v>
      </c>
      <c r="BC1136" s="42">
        <v>129.03</v>
      </c>
      <c r="BD1136" s="42">
        <v>106.3952381</v>
      </c>
      <c r="BE1136" s="42">
        <v>4.6907142860000004</v>
      </c>
      <c r="BF1136" s="42">
        <v>152.55000000000001</v>
      </c>
      <c r="BG1136" s="42">
        <v>508.19047619999998</v>
      </c>
      <c r="BH1136" s="42">
        <v>40.880000000000003</v>
      </c>
      <c r="BI1136" s="42">
        <v>215.5223968</v>
      </c>
      <c r="BJ1136" s="42">
        <v>314.49096960000003</v>
      </c>
      <c r="BK1136" s="42">
        <v>122.5310789</v>
      </c>
    </row>
    <row r="1137" spans="52:63">
      <c r="AZ1137" s="42">
        <v>1251</v>
      </c>
      <c r="BA1137" s="42">
        <v>122.6</v>
      </c>
      <c r="BB1137" s="42">
        <v>54.262500000000003</v>
      </c>
      <c r="BC1137" s="42">
        <v>129.03</v>
      </c>
      <c r="BD1137" s="42">
        <v>106.3952381</v>
      </c>
      <c r="BE1137" s="42">
        <v>4.6907142860000004</v>
      </c>
      <c r="BF1137" s="42">
        <v>152.55000000000001</v>
      </c>
      <c r="BG1137" s="42">
        <v>508.19047619999998</v>
      </c>
      <c r="BH1137" s="42">
        <v>40.880000000000003</v>
      </c>
      <c r="BI1137" s="42">
        <v>215.5223968</v>
      </c>
      <c r="BJ1137" s="42">
        <v>314.49096960000003</v>
      </c>
      <c r="BK1137" s="42">
        <v>122.5310789</v>
      </c>
    </row>
    <row r="1138" spans="52:63">
      <c r="AZ1138" s="42">
        <v>1252</v>
      </c>
      <c r="BA1138" s="42">
        <v>122.6</v>
      </c>
      <c r="BB1138" s="42">
        <v>54.262500000000003</v>
      </c>
      <c r="BC1138" s="42">
        <v>129.03</v>
      </c>
      <c r="BD1138" s="42">
        <v>106.3952381</v>
      </c>
      <c r="BE1138" s="42">
        <v>4.6907142860000004</v>
      </c>
      <c r="BF1138" s="42">
        <v>152.55000000000001</v>
      </c>
      <c r="BG1138" s="42">
        <v>508.19047619999998</v>
      </c>
      <c r="BH1138" s="42">
        <v>40.880000000000003</v>
      </c>
      <c r="BI1138" s="42">
        <v>215.5223968</v>
      </c>
      <c r="BJ1138" s="42">
        <v>314.49096960000003</v>
      </c>
      <c r="BK1138" s="42">
        <v>122.5310789</v>
      </c>
    </row>
    <row r="1139" spans="52:63">
      <c r="AZ1139" s="42">
        <v>1253</v>
      </c>
      <c r="BA1139" s="42">
        <v>122.6</v>
      </c>
      <c r="BB1139" s="42">
        <v>54.262500000000003</v>
      </c>
      <c r="BC1139" s="42">
        <v>129.03</v>
      </c>
      <c r="BD1139" s="42">
        <v>106.3952381</v>
      </c>
      <c r="BE1139" s="42">
        <v>4.6907142860000004</v>
      </c>
      <c r="BF1139" s="42">
        <v>152.55000000000001</v>
      </c>
      <c r="BG1139" s="42">
        <v>508.19047619999998</v>
      </c>
      <c r="BH1139" s="42">
        <v>40.880000000000003</v>
      </c>
      <c r="BI1139" s="42">
        <v>215.5223968</v>
      </c>
      <c r="BJ1139" s="42">
        <v>314.49096960000003</v>
      </c>
      <c r="BK1139" s="42">
        <v>122.5310789</v>
      </c>
    </row>
    <row r="1140" spans="52:63">
      <c r="AZ1140" s="42">
        <v>1254</v>
      </c>
      <c r="BA1140" s="42">
        <v>122.6</v>
      </c>
      <c r="BB1140" s="42">
        <v>54.262500000000003</v>
      </c>
      <c r="BC1140" s="42">
        <v>129.03</v>
      </c>
      <c r="BD1140" s="42">
        <v>106.3952381</v>
      </c>
      <c r="BE1140" s="42">
        <v>4.6907142860000004</v>
      </c>
      <c r="BF1140" s="42">
        <v>152.55000000000001</v>
      </c>
      <c r="BG1140" s="42">
        <v>508.19047619999998</v>
      </c>
      <c r="BH1140" s="42">
        <v>40.880000000000003</v>
      </c>
      <c r="BI1140" s="42">
        <v>215.5223968</v>
      </c>
      <c r="BJ1140" s="42">
        <v>314.49096960000003</v>
      </c>
      <c r="BK1140" s="42">
        <v>122.5310789</v>
      </c>
    </row>
    <row r="1141" spans="52:63">
      <c r="AZ1141" s="42">
        <v>1255</v>
      </c>
      <c r="BA1141" s="42">
        <v>122.6</v>
      </c>
      <c r="BB1141" s="42">
        <v>54.262500000000003</v>
      </c>
      <c r="BC1141" s="42">
        <v>129.03</v>
      </c>
      <c r="BD1141" s="42">
        <v>106.3952381</v>
      </c>
      <c r="BE1141" s="42">
        <v>4.6907142860000004</v>
      </c>
      <c r="BF1141" s="42">
        <v>152.55000000000001</v>
      </c>
      <c r="BG1141" s="42">
        <v>508.19047619999998</v>
      </c>
      <c r="BH1141" s="42">
        <v>40.880000000000003</v>
      </c>
      <c r="BI1141" s="42">
        <v>215.5223968</v>
      </c>
      <c r="BJ1141" s="42">
        <v>314.49096960000003</v>
      </c>
      <c r="BK1141" s="42">
        <v>122.5310789</v>
      </c>
    </row>
    <row r="1142" spans="52:63">
      <c r="AZ1142" s="42">
        <v>1256</v>
      </c>
      <c r="BA1142" s="42">
        <v>122.6</v>
      </c>
      <c r="BB1142" s="42">
        <v>54.262500000000003</v>
      </c>
      <c r="BC1142" s="42">
        <v>129.03</v>
      </c>
      <c r="BD1142" s="42">
        <v>106.3952381</v>
      </c>
      <c r="BE1142" s="42">
        <v>4.6907142860000004</v>
      </c>
      <c r="BF1142" s="42">
        <v>152.55000000000001</v>
      </c>
      <c r="BG1142" s="42">
        <v>508.19047619999998</v>
      </c>
      <c r="BH1142" s="42">
        <v>40.880000000000003</v>
      </c>
      <c r="BI1142" s="42">
        <v>215.5223968</v>
      </c>
      <c r="BJ1142" s="42">
        <v>314.49096960000003</v>
      </c>
      <c r="BK1142" s="42">
        <v>122.5310789</v>
      </c>
    </row>
    <row r="1143" spans="52:63">
      <c r="AZ1143" s="42">
        <v>1257</v>
      </c>
      <c r="BA1143" s="42">
        <v>122.6</v>
      </c>
      <c r="BB1143" s="42">
        <v>54.262500000000003</v>
      </c>
      <c r="BC1143" s="42">
        <v>129.03</v>
      </c>
      <c r="BD1143" s="42">
        <v>106.3952381</v>
      </c>
      <c r="BE1143" s="42">
        <v>4.6907142860000004</v>
      </c>
      <c r="BF1143" s="42">
        <v>152.55000000000001</v>
      </c>
      <c r="BG1143" s="42">
        <v>508.19047619999998</v>
      </c>
      <c r="BH1143" s="42">
        <v>40.880000000000003</v>
      </c>
      <c r="BI1143" s="42">
        <v>215.5223968</v>
      </c>
      <c r="BJ1143" s="42">
        <v>314.49096960000003</v>
      </c>
      <c r="BK1143" s="42">
        <v>122.5310789</v>
      </c>
    </row>
    <row r="1144" spans="52:63">
      <c r="AZ1144" s="42">
        <v>1258</v>
      </c>
      <c r="BA1144" s="42">
        <v>122.6</v>
      </c>
      <c r="BB1144" s="42">
        <v>54.262500000000003</v>
      </c>
      <c r="BC1144" s="42">
        <v>129.03</v>
      </c>
      <c r="BD1144" s="42">
        <v>106.3952381</v>
      </c>
      <c r="BE1144" s="42">
        <v>4.6907142860000004</v>
      </c>
      <c r="BF1144" s="42">
        <v>152.55000000000001</v>
      </c>
      <c r="BG1144" s="42">
        <v>508.19047619999998</v>
      </c>
      <c r="BH1144" s="42">
        <v>40.880000000000003</v>
      </c>
      <c r="BI1144" s="42">
        <v>215.5223968</v>
      </c>
      <c r="BJ1144" s="42">
        <v>314.49096960000003</v>
      </c>
      <c r="BK1144" s="42">
        <v>122.5310789</v>
      </c>
    </row>
    <row r="1145" spans="52:63">
      <c r="AZ1145" s="42">
        <v>1259</v>
      </c>
      <c r="BA1145" s="42">
        <v>122.6</v>
      </c>
      <c r="BB1145" s="42">
        <v>54.262500000000003</v>
      </c>
      <c r="BC1145" s="42">
        <v>129.03</v>
      </c>
      <c r="BD1145" s="42">
        <v>106.3952381</v>
      </c>
      <c r="BE1145" s="42">
        <v>4.6907142860000004</v>
      </c>
      <c r="BF1145" s="42">
        <v>152.55000000000001</v>
      </c>
      <c r="BG1145" s="42">
        <v>508.19047619999998</v>
      </c>
      <c r="BH1145" s="42">
        <v>40.880000000000003</v>
      </c>
      <c r="BI1145" s="42">
        <v>215.5223968</v>
      </c>
      <c r="BJ1145" s="42">
        <v>314.49096960000003</v>
      </c>
      <c r="BK1145" s="42">
        <v>122.5310789</v>
      </c>
    </row>
    <row r="1146" spans="52:63">
      <c r="AZ1146" s="42">
        <v>1260</v>
      </c>
      <c r="BA1146" s="42">
        <v>122.6</v>
      </c>
      <c r="BB1146" s="42">
        <v>54.262500000000003</v>
      </c>
      <c r="BC1146" s="42">
        <v>129.03</v>
      </c>
      <c r="BD1146" s="42">
        <v>106.3952381</v>
      </c>
      <c r="BE1146" s="42">
        <v>4.6907142860000004</v>
      </c>
      <c r="BF1146" s="42">
        <v>152.55000000000001</v>
      </c>
      <c r="BG1146" s="42">
        <v>508.19047619999998</v>
      </c>
      <c r="BH1146" s="42">
        <v>40.880000000000003</v>
      </c>
      <c r="BI1146" s="42">
        <v>215.5223968</v>
      </c>
      <c r="BJ1146" s="42">
        <v>314.49096960000003</v>
      </c>
      <c r="BK1146" s="42">
        <v>122.5310789</v>
      </c>
    </row>
    <row r="1147" spans="52:63">
      <c r="AZ1147" s="42">
        <v>1261</v>
      </c>
      <c r="BA1147" s="42">
        <v>122.6</v>
      </c>
      <c r="BB1147" s="42">
        <v>54.262500000000003</v>
      </c>
      <c r="BC1147" s="42">
        <v>129.03</v>
      </c>
      <c r="BD1147" s="42">
        <v>106.3952381</v>
      </c>
      <c r="BE1147" s="42">
        <v>4.6907142860000004</v>
      </c>
      <c r="BF1147" s="42">
        <v>152.55000000000001</v>
      </c>
      <c r="BG1147" s="42">
        <v>508.19047619999998</v>
      </c>
      <c r="BH1147" s="42">
        <v>40.880000000000003</v>
      </c>
      <c r="BI1147" s="42">
        <v>215.5223968</v>
      </c>
      <c r="BJ1147" s="42">
        <v>314.49096960000003</v>
      </c>
      <c r="BK1147" s="42">
        <v>122.5310789</v>
      </c>
    </row>
    <row r="1148" spans="52:63">
      <c r="AZ1148" s="42">
        <v>1262</v>
      </c>
      <c r="BA1148" s="42">
        <v>122.6</v>
      </c>
      <c r="BB1148" s="42">
        <v>54.262500000000003</v>
      </c>
      <c r="BC1148" s="42">
        <v>129.03</v>
      </c>
      <c r="BD1148" s="42">
        <v>106.3952381</v>
      </c>
      <c r="BE1148" s="42">
        <v>4.6907142860000004</v>
      </c>
      <c r="BF1148" s="42">
        <v>152.55000000000001</v>
      </c>
      <c r="BG1148" s="42">
        <v>508.19047619999998</v>
      </c>
      <c r="BH1148" s="42">
        <v>40.880000000000003</v>
      </c>
      <c r="BI1148" s="42">
        <v>215.5223968</v>
      </c>
      <c r="BJ1148" s="42">
        <v>314.49096960000003</v>
      </c>
      <c r="BK1148" s="42">
        <v>122.5310789</v>
      </c>
    </row>
    <row r="1149" spans="52:63">
      <c r="AZ1149" s="42">
        <v>1263</v>
      </c>
      <c r="BA1149" s="42">
        <v>122.6</v>
      </c>
      <c r="BB1149" s="42">
        <v>54.262500000000003</v>
      </c>
      <c r="BC1149" s="42">
        <v>129.03</v>
      </c>
      <c r="BD1149" s="42">
        <v>106.3952381</v>
      </c>
      <c r="BE1149" s="42">
        <v>4.6907142860000004</v>
      </c>
      <c r="BF1149" s="42">
        <v>152.55000000000001</v>
      </c>
      <c r="BG1149" s="42">
        <v>508.19047619999998</v>
      </c>
      <c r="BH1149" s="42">
        <v>40.880000000000003</v>
      </c>
      <c r="BI1149" s="42">
        <v>215.5223968</v>
      </c>
      <c r="BJ1149" s="42">
        <v>314.49096960000003</v>
      </c>
      <c r="BK1149" s="42">
        <v>122.5310789</v>
      </c>
    </row>
    <row r="1150" spans="52:63">
      <c r="AZ1150" s="42">
        <v>1264</v>
      </c>
      <c r="BA1150" s="42">
        <v>122.6</v>
      </c>
      <c r="BB1150" s="42">
        <v>54.262500000000003</v>
      </c>
      <c r="BC1150" s="42">
        <v>129.03</v>
      </c>
      <c r="BD1150" s="42">
        <v>106.3952381</v>
      </c>
      <c r="BE1150" s="42">
        <v>4.6907142860000004</v>
      </c>
      <c r="BF1150" s="42">
        <v>152.55000000000001</v>
      </c>
      <c r="BG1150" s="42">
        <v>508.19047619999998</v>
      </c>
      <c r="BH1150" s="42">
        <v>40.880000000000003</v>
      </c>
      <c r="BI1150" s="42">
        <v>215.5223968</v>
      </c>
      <c r="BJ1150" s="42">
        <v>314.49096960000003</v>
      </c>
      <c r="BK1150" s="42">
        <v>122.5310789</v>
      </c>
    </row>
    <row r="1151" spans="52:63">
      <c r="AZ1151" s="42">
        <v>1265</v>
      </c>
      <c r="BA1151" s="42">
        <v>122.6</v>
      </c>
      <c r="BB1151" s="42">
        <v>54.262500000000003</v>
      </c>
      <c r="BC1151" s="42">
        <v>129.03</v>
      </c>
      <c r="BD1151" s="42">
        <v>106.3952381</v>
      </c>
      <c r="BE1151" s="42">
        <v>4.6907142860000004</v>
      </c>
      <c r="BF1151" s="42">
        <v>152.55000000000001</v>
      </c>
      <c r="BG1151" s="42">
        <v>508.19047619999998</v>
      </c>
      <c r="BH1151" s="42">
        <v>40.880000000000003</v>
      </c>
      <c r="BI1151" s="42">
        <v>215.5223968</v>
      </c>
      <c r="BJ1151" s="42">
        <v>314.49096960000003</v>
      </c>
      <c r="BK1151" s="42">
        <v>122.5310789</v>
      </c>
    </row>
    <row r="1152" spans="52:63">
      <c r="AZ1152" s="42">
        <v>1266</v>
      </c>
      <c r="BA1152" s="42">
        <v>122.6</v>
      </c>
      <c r="BB1152" s="42">
        <v>54.262500000000003</v>
      </c>
      <c r="BC1152" s="42">
        <v>129.03</v>
      </c>
      <c r="BD1152" s="42">
        <v>106.3952381</v>
      </c>
      <c r="BE1152" s="42">
        <v>4.6907142860000004</v>
      </c>
      <c r="BF1152" s="42">
        <v>152.55000000000001</v>
      </c>
      <c r="BG1152" s="42">
        <v>508.19047619999998</v>
      </c>
      <c r="BH1152" s="42">
        <v>40.880000000000003</v>
      </c>
      <c r="BI1152" s="42">
        <v>215.5223968</v>
      </c>
      <c r="BJ1152" s="42">
        <v>314.49096960000003</v>
      </c>
      <c r="BK1152" s="42">
        <v>122.5310789</v>
      </c>
    </row>
    <row r="1153" spans="52:63">
      <c r="AZ1153" s="42">
        <v>1267</v>
      </c>
      <c r="BA1153" s="42">
        <v>122.6</v>
      </c>
      <c r="BB1153" s="42">
        <v>54.262500000000003</v>
      </c>
      <c r="BC1153" s="42">
        <v>129.03</v>
      </c>
      <c r="BD1153" s="42">
        <v>106.3952381</v>
      </c>
      <c r="BE1153" s="42">
        <v>4.6907142860000004</v>
      </c>
      <c r="BF1153" s="42">
        <v>152.55000000000001</v>
      </c>
      <c r="BG1153" s="42">
        <v>508.19047619999998</v>
      </c>
      <c r="BH1153" s="42">
        <v>40.880000000000003</v>
      </c>
      <c r="BI1153" s="42">
        <v>215.5223968</v>
      </c>
      <c r="BJ1153" s="42">
        <v>314.49096960000003</v>
      </c>
      <c r="BK1153" s="42">
        <v>122.5310789</v>
      </c>
    </row>
    <row r="1154" spans="52:63">
      <c r="AZ1154" s="42">
        <v>1268</v>
      </c>
      <c r="BA1154" s="42">
        <v>122.6</v>
      </c>
      <c r="BB1154" s="42">
        <v>54.262500000000003</v>
      </c>
      <c r="BC1154" s="42">
        <v>129.03</v>
      </c>
      <c r="BD1154" s="42">
        <v>106.3952381</v>
      </c>
      <c r="BE1154" s="42">
        <v>4.6907142860000004</v>
      </c>
      <c r="BF1154" s="42">
        <v>152.55000000000001</v>
      </c>
      <c r="BG1154" s="42">
        <v>508.19047619999998</v>
      </c>
      <c r="BH1154" s="42">
        <v>40.880000000000003</v>
      </c>
      <c r="BI1154" s="42">
        <v>215.5223968</v>
      </c>
      <c r="BJ1154" s="42">
        <v>314.49096960000003</v>
      </c>
      <c r="BK1154" s="42">
        <v>122.5310789</v>
      </c>
    </row>
    <row r="1155" spans="52:63">
      <c r="AZ1155" s="42">
        <v>1269</v>
      </c>
      <c r="BA1155" s="42">
        <v>122.6</v>
      </c>
      <c r="BB1155" s="42">
        <v>54.262500000000003</v>
      </c>
      <c r="BC1155" s="42">
        <v>129.03</v>
      </c>
      <c r="BD1155" s="42">
        <v>106.3952381</v>
      </c>
      <c r="BE1155" s="42">
        <v>4.6907142860000004</v>
      </c>
      <c r="BF1155" s="42">
        <v>152.55000000000001</v>
      </c>
      <c r="BG1155" s="42">
        <v>508.19047619999998</v>
      </c>
      <c r="BH1155" s="42">
        <v>40.880000000000003</v>
      </c>
      <c r="BI1155" s="42">
        <v>215.5223968</v>
      </c>
      <c r="BJ1155" s="42">
        <v>314.49096960000003</v>
      </c>
      <c r="BK1155" s="42">
        <v>122.5310789</v>
      </c>
    </row>
    <row r="1156" spans="52:63">
      <c r="AZ1156" s="42">
        <v>1270</v>
      </c>
      <c r="BA1156" s="42">
        <v>122.6</v>
      </c>
      <c r="BB1156" s="42">
        <v>54.262500000000003</v>
      </c>
      <c r="BC1156" s="42">
        <v>129.03</v>
      </c>
      <c r="BD1156" s="42">
        <v>106.3952381</v>
      </c>
      <c r="BE1156" s="42">
        <v>4.6907142860000004</v>
      </c>
      <c r="BF1156" s="42">
        <v>152.55000000000001</v>
      </c>
      <c r="BG1156" s="42">
        <v>508.19047619999998</v>
      </c>
      <c r="BH1156" s="42">
        <v>40.880000000000003</v>
      </c>
      <c r="BI1156" s="42">
        <v>215.5223968</v>
      </c>
      <c r="BJ1156" s="42">
        <v>314.49096960000003</v>
      </c>
      <c r="BK1156" s="42">
        <v>122.5310789</v>
      </c>
    </row>
    <row r="1157" spans="52:63">
      <c r="AZ1157" s="42">
        <v>1271</v>
      </c>
      <c r="BA1157" s="42">
        <v>122.6</v>
      </c>
      <c r="BB1157" s="42">
        <v>54.262500000000003</v>
      </c>
      <c r="BC1157" s="42">
        <v>129.03</v>
      </c>
      <c r="BD1157" s="42">
        <v>106.3952381</v>
      </c>
      <c r="BE1157" s="42">
        <v>4.6907142860000004</v>
      </c>
      <c r="BF1157" s="42">
        <v>152.55000000000001</v>
      </c>
      <c r="BG1157" s="42">
        <v>508.19047619999998</v>
      </c>
      <c r="BH1157" s="42">
        <v>40.880000000000003</v>
      </c>
      <c r="BI1157" s="42">
        <v>215.5223968</v>
      </c>
      <c r="BJ1157" s="42">
        <v>314.49096960000003</v>
      </c>
      <c r="BK1157" s="42">
        <v>122.5310789</v>
      </c>
    </row>
    <row r="1158" spans="52:63">
      <c r="AZ1158" s="42">
        <v>1272</v>
      </c>
      <c r="BA1158" s="42">
        <v>122.6</v>
      </c>
      <c r="BB1158" s="42">
        <v>54.262500000000003</v>
      </c>
      <c r="BC1158" s="42">
        <v>129.03</v>
      </c>
      <c r="BD1158" s="42">
        <v>106.3952381</v>
      </c>
      <c r="BE1158" s="42">
        <v>4.6907142860000004</v>
      </c>
      <c r="BF1158" s="42">
        <v>152.55000000000001</v>
      </c>
      <c r="BG1158" s="42">
        <v>508.19047619999998</v>
      </c>
      <c r="BH1158" s="42">
        <v>40.880000000000003</v>
      </c>
      <c r="BI1158" s="42">
        <v>215.5223968</v>
      </c>
      <c r="BJ1158" s="42">
        <v>314.49096960000003</v>
      </c>
      <c r="BK1158" s="42">
        <v>122.5310789</v>
      </c>
    </row>
    <row r="1159" spans="52:63">
      <c r="AZ1159" s="42">
        <v>1273</v>
      </c>
      <c r="BA1159" s="42">
        <v>121.93684210000001</v>
      </c>
      <c r="BB1159" s="42">
        <v>53.9375</v>
      </c>
      <c r="BC1159" s="42">
        <v>128.215</v>
      </c>
      <c r="BD1159" s="42">
        <v>105.62380949999999</v>
      </c>
      <c r="BE1159" s="42">
        <v>4.6207142860000001</v>
      </c>
      <c r="BF1159" s="42">
        <v>151.05000000000001</v>
      </c>
      <c r="BG1159" s="42">
        <v>504.14285710000001</v>
      </c>
      <c r="BH1159" s="42">
        <v>40.549999999999997</v>
      </c>
      <c r="BI1159" s="42">
        <v>210.05555319999999</v>
      </c>
      <c r="BJ1159" s="42">
        <v>290.38880740000002</v>
      </c>
      <c r="BK1159" s="42">
        <v>122.79992799999999</v>
      </c>
    </row>
    <row r="1160" spans="52:63">
      <c r="AZ1160" s="42">
        <v>1274</v>
      </c>
      <c r="BA1160" s="42">
        <v>121.93684210000001</v>
      </c>
      <c r="BB1160" s="42">
        <v>53.9375</v>
      </c>
      <c r="BC1160" s="42">
        <v>128.215</v>
      </c>
      <c r="BD1160" s="42">
        <v>105.62380949999999</v>
      </c>
      <c r="BE1160" s="42">
        <v>4.6207142860000001</v>
      </c>
      <c r="BF1160" s="42">
        <v>151.05000000000001</v>
      </c>
      <c r="BG1160" s="42">
        <v>504.14285710000001</v>
      </c>
      <c r="BH1160" s="42">
        <v>40.549999999999997</v>
      </c>
      <c r="BI1160" s="42">
        <v>210.05555319999999</v>
      </c>
      <c r="BJ1160" s="42">
        <v>290.38880740000002</v>
      </c>
      <c r="BK1160" s="42">
        <v>122.79992799999999</v>
      </c>
    </row>
    <row r="1161" spans="52:63">
      <c r="AZ1161" s="42">
        <v>1275</v>
      </c>
      <c r="BA1161" s="42">
        <v>121.93684210000001</v>
      </c>
      <c r="BB1161" s="42">
        <v>53.9375</v>
      </c>
      <c r="BC1161" s="42">
        <v>128.215</v>
      </c>
      <c r="BD1161" s="42">
        <v>105.62380949999999</v>
      </c>
      <c r="BE1161" s="42">
        <v>4.6207142860000001</v>
      </c>
      <c r="BF1161" s="42">
        <v>151.05000000000001</v>
      </c>
      <c r="BG1161" s="42">
        <v>504.14285710000001</v>
      </c>
      <c r="BH1161" s="42">
        <v>40.549999999999997</v>
      </c>
      <c r="BI1161" s="42">
        <v>210.05555319999999</v>
      </c>
      <c r="BJ1161" s="42">
        <v>290.38880740000002</v>
      </c>
      <c r="BK1161" s="42">
        <v>122.79992799999999</v>
      </c>
    </row>
    <row r="1162" spans="52:63">
      <c r="AZ1162" s="42">
        <v>1276</v>
      </c>
      <c r="BA1162" s="42">
        <v>121.93684210000001</v>
      </c>
      <c r="BB1162" s="42">
        <v>53.9375</v>
      </c>
      <c r="BC1162" s="42">
        <v>128.215</v>
      </c>
      <c r="BD1162" s="42">
        <v>105.62380949999999</v>
      </c>
      <c r="BE1162" s="42">
        <v>4.6207142860000001</v>
      </c>
      <c r="BF1162" s="42">
        <v>151.05000000000001</v>
      </c>
      <c r="BG1162" s="42">
        <v>504.14285710000001</v>
      </c>
      <c r="BH1162" s="42">
        <v>40.549999999999997</v>
      </c>
      <c r="BI1162" s="42">
        <v>210.05555319999999</v>
      </c>
      <c r="BJ1162" s="42">
        <v>290.38880740000002</v>
      </c>
      <c r="BK1162" s="42">
        <v>122.79992799999999</v>
      </c>
    </row>
    <row r="1163" spans="52:63">
      <c r="AZ1163" s="42">
        <v>1277</v>
      </c>
      <c r="BA1163" s="42">
        <v>121.93684210000001</v>
      </c>
      <c r="BB1163" s="42">
        <v>53.9375</v>
      </c>
      <c r="BC1163" s="42">
        <v>128.215</v>
      </c>
      <c r="BD1163" s="42">
        <v>105.62380949999999</v>
      </c>
      <c r="BE1163" s="42">
        <v>4.6207142860000001</v>
      </c>
      <c r="BF1163" s="42">
        <v>151.05000000000001</v>
      </c>
      <c r="BG1163" s="42">
        <v>504.14285710000001</v>
      </c>
      <c r="BH1163" s="42">
        <v>40.549999999999997</v>
      </c>
      <c r="BI1163" s="42">
        <v>210.05555319999999</v>
      </c>
      <c r="BJ1163" s="42">
        <v>290.38880740000002</v>
      </c>
      <c r="BK1163" s="42">
        <v>122.79992799999999</v>
      </c>
    </row>
    <row r="1164" spans="52:63">
      <c r="AZ1164" s="42">
        <v>1278</v>
      </c>
      <c r="BA1164" s="42">
        <v>121.93684210000001</v>
      </c>
      <c r="BB1164" s="42">
        <v>53.9375</v>
      </c>
      <c r="BC1164" s="42">
        <v>128.215</v>
      </c>
      <c r="BD1164" s="42">
        <v>105.62380949999999</v>
      </c>
      <c r="BE1164" s="42">
        <v>4.6207142860000001</v>
      </c>
      <c r="BF1164" s="42">
        <v>151.05000000000001</v>
      </c>
      <c r="BG1164" s="42">
        <v>504.14285710000001</v>
      </c>
      <c r="BH1164" s="42">
        <v>40.549999999999997</v>
      </c>
      <c r="BI1164" s="42">
        <v>210.05555319999999</v>
      </c>
      <c r="BJ1164" s="42">
        <v>290.38880740000002</v>
      </c>
      <c r="BK1164" s="42">
        <v>122.79992799999999</v>
      </c>
    </row>
    <row r="1165" spans="52:63">
      <c r="AZ1165" s="42">
        <v>1279</v>
      </c>
      <c r="BA1165" s="42">
        <v>121.93684210000001</v>
      </c>
      <c r="BB1165" s="42">
        <v>53.9375</v>
      </c>
      <c r="BC1165" s="42">
        <v>128.215</v>
      </c>
      <c r="BD1165" s="42">
        <v>105.62380949999999</v>
      </c>
      <c r="BE1165" s="42">
        <v>4.6207142860000001</v>
      </c>
      <c r="BF1165" s="42">
        <v>151.05000000000001</v>
      </c>
      <c r="BG1165" s="42">
        <v>504.14285710000001</v>
      </c>
      <c r="BH1165" s="42">
        <v>40.549999999999997</v>
      </c>
      <c r="BI1165" s="42">
        <v>210.05555319999999</v>
      </c>
      <c r="BJ1165" s="42">
        <v>290.38880740000002</v>
      </c>
      <c r="BK1165" s="42">
        <v>122.79992799999999</v>
      </c>
    </row>
    <row r="1166" spans="52:63">
      <c r="AZ1166" s="42">
        <v>1280</v>
      </c>
      <c r="BA1166" s="42">
        <v>121.93684210000001</v>
      </c>
      <c r="BB1166" s="42">
        <v>53.9375</v>
      </c>
      <c r="BC1166" s="42">
        <v>128.215</v>
      </c>
      <c r="BD1166" s="42">
        <v>105.62380949999999</v>
      </c>
      <c r="BE1166" s="42">
        <v>4.6207142860000001</v>
      </c>
      <c r="BF1166" s="42">
        <v>151.05000000000001</v>
      </c>
      <c r="BG1166" s="42">
        <v>504.14285710000001</v>
      </c>
      <c r="BH1166" s="42">
        <v>40.549999999999997</v>
      </c>
      <c r="BI1166" s="42">
        <v>210.05555319999999</v>
      </c>
      <c r="BJ1166" s="42">
        <v>290.38880740000002</v>
      </c>
      <c r="BK1166" s="42">
        <v>122.79992799999999</v>
      </c>
    </row>
    <row r="1167" spans="52:63">
      <c r="AZ1167" s="42">
        <v>1281</v>
      </c>
      <c r="BA1167" s="42">
        <v>121.93684210000001</v>
      </c>
      <c r="BB1167" s="42">
        <v>53.9375</v>
      </c>
      <c r="BC1167" s="42">
        <v>128.215</v>
      </c>
      <c r="BD1167" s="42">
        <v>105.62380949999999</v>
      </c>
      <c r="BE1167" s="42">
        <v>4.6207142860000001</v>
      </c>
      <c r="BF1167" s="42">
        <v>151.05000000000001</v>
      </c>
      <c r="BG1167" s="42">
        <v>504.14285710000001</v>
      </c>
      <c r="BH1167" s="42">
        <v>40.549999999999997</v>
      </c>
      <c r="BI1167" s="42">
        <v>210.05555319999999</v>
      </c>
      <c r="BJ1167" s="42">
        <v>290.38880740000002</v>
      </c>
      <c r="BK1167" s="42">
        <v>122.79992799999999</v>
      </c>
    </row>
    <row r="1168" spans="52:63">
      <c r="AZ1168" s="42">
        <v>1282</v>
      </c>
      <c r="BA1168" s="42">
        <v>121.93684210000001</v>
      </c>
      <c r="BB1168" s="42">
        <v>53.9375</v>
      </c>
      <c r="BC1168" s="42">
        <v>128.215</v>
      </c>
      <c r="BD1168" s="42">
        <v>105.62380949999999</v>
      </c>
      <c r="BE1168" s="42">
        <v>4.6207142860000001</v>
      </c>
      <c r="BF1168" s="42">
        <v>151.05000000000001</v>
      </c>
      <c r="BG1168" s="42">
        <v>504.14285710000001</v>
      </c>
      <c r="BH1168" s="42">
        <v>40.549999999999997</v>
      </c>
      <c r="BI1168" s="42">
        <v>210.05555319999999</v>
      </c>
      <c r="BJ1168" s="42">
        <v>290.38880740000002</v>
      </c>
      <c r="BK1168" s="42">
        <v>122.79992799999999</v>
      </c>
    </row>
    <row r="1169" spans="52:63">
      <c r="AZ1169" s="42">
        <v>1283</v>
      </c>
      <c r="BA1169" s="42">
        <v>121.93684210000001</v>
      </c>
      <c r="BB1169" s="42">
        <v>53.9375</v>
      </c>
      <c r="BC1169" s="42">
        <v>128.215</v>
      </c>
      <c r="BD1169" s="42">
        <v>105.62380949999999</v>
      </c>
      <c r="BE1169" s="42">
        <v>4.6207142860000001</v>
      </c>
      <c r="BF1169" s="42">
        <v>151.05000000000001</v>
      </c>
      <c r="BG1169" s="42">
        <v>504.14285710000001</v>
      </c>
      <c r="BH1169" s="42">
        <v>40.549999999999997</v>
      </c>
      <c r="BI1169" s="42">
        <v>210.05555319999999</v>
      </c>
      <c r="BJ1169" s="42">
        <v>290.38880740000002</v>
      </c>
      <c r="BK1169" s="42">
        <v>122.79992799999999</v>
      </c>
    </row>
    <row r="1170" spans="52:63">
      <c r="AZ1170" s="42">
        <v>1284</v>
      </c>
      <c r="BA1170" s="42">
        <v>121.93684210000001</v>
      </c>
      <c r="BB1170" s="42">
        <v>53.9375</v>
      </c>
      <c r="BC1170" s="42">
        <v>128.215</v>
      </c>
      <c r="BD1170" s="42">
        <v>105.62380949999999</v>
      </c>
      <c r="BE1170" s="42">
        <v>4.6207142860000001</v>
      </c>
      <c r="BF1170" s="42">
        <v>151.05000000000001</v>
      </c>
      <c r="BG1170" s="42">
        <v>504.14285710000001</v>
      </c>
      <c r="BH1170" s="42">
        <v>40.549999999999997</v>
      </c>
      <c r="BI1170" s="42">
        <v>210.05555319999999</v>
      </c>
      <c r="BJ1170" s="42">
        <v>290.38880740000002</v>
      </c>
      <c r="BK1170" s="42">
        <v>122.79992799999999</v>
      </c>
    </row>
    <row r="1171" spans="52:63">
      <c r="AZ1171" s="42">
        <v>1285</v>
      </c>
      <c r="BA1171" s="42">
        <v>121.93684210000001</v>
      </c>
      <c r="BB1171" s="42">
        <v>53.9375</v>
      </c>
      <c r="BC1171" s="42">
        <v>128.215</v>
      </c>
      <c r="BD1171" s="42">
        <v>105.62380949999999</v>
      </c>
      <c r="BE1171" s="42">
        <v>4.6207142860000001</v>
      </c>
      <c r="BF1171" s="42">
        <v>151.05000000000001</v>
      </c>
      <c r="BG1171" s="42">
        <v>504.14285710000001</v>
      </c>
      <c r="BH1171" s="42">
        <v>40.549999999999997</v>
      </c>
      <c r="BI1171" s="42">
        <v>210.05555319999999</v>
      </c>
      <c r="BJ1171" s="42">
        <v>290.38880740000002</v>
      </c>
      <c r="BK1171" s="42">
        <v>122.79992799999999</v>
      </c>
    </row>
    <row r="1172" spans="52:63">
      <c r="AZ1172" s="42">
        <v>1286</v>
      </c>
      <c r="BA1172" s="42">
        <v>121.93684210000001</v>
      </c>
      <c r="BB1172" s="42">
        <v>53.9375</v>
      </c>
      <c r="BC1172" s="42">
        <v>128.215</v>
      </c>
      <c r="BD1172" s="42">
        <v>105.62380949999999</v>
      </c>
      <c r="BE1172" s="42">
        <v>4.6207142860000001</v>
      </c>
      <c r="BF1172" s="42">
        <v>151.05000000000001</v>
      </c>
      <c r="BG1172" s="42">
        <v>504.14285710000001</v>
      </c>
      <c r="BH1172" s="42">
        <v>40.549999999999997</v>
      </c>
      <c r="BI1172" s="42">
        <v>210.05555319999999</v>
      </c>
      <c r="BJ1172" s="42">
        <v>290.38880740000002</v>
      </c>
      <c r="BK1172" s="42">
        <v>122.79992799999999</v>
      </c>
    </row>
    <row r="1173" spans="52:63">
      <c r="AZ1173" s="42">
        <v>1287</v>
      </c>
      <c r="BA1173" s="42">
        <v>121.93684210000001</v>
      </c>
      <c r="BB1173" s="42">
        <v>53.9375</v>
      </c>
      <c r="BC1173" s="42">
        <v>128.215</v>
      </c>
      <c r="BD1173" s="42">
        <v>105.62380949999999</v>
      </c>
      <c r="BE1173" s="42">
        <v>4.6207142860000001</v>
      </c>
      <c r="BF1173" s="42">
        <v>151.05000000000001</v>
      </c>
      <c r="BG1173" s="42">
        <v>504.14285710000001</v>
      </c>
      <c r="BH1173" s="42">
        <v>40.549999999999997</v>
      </c>
      <c r="BI1173" s="42">
        <v>210.05555319999999</v>
      </c>
      <c r="BJ1173" s="42">
        <v>290.38880740000002</v>
      </c>
      <c r="BK1173" s="42">
        <v>122.79992799999999</v>
      </c>
    </row>
    <row r="1174" spans="52:63">
      <c r="AZ1174" s="42">
        <v>1288</v>
      </c>
      <c r="BA1174" s="42">
        <v>121.93684210000001</v>
      </c>
      <c r="BB1174" s="42">
        <v>53.9375</v>
      </c>
      <c r="BC1174" s="42">
        <v>128.215</v>
      </c>
      <c r="BD1174" s="42">
        <v>105.62380949999999</v>
      </c>
      <c r="BE1174" s="42">
        <v>4.6207142860000001</v>
      </c>
      <c r="BF1174" s="42">
        <v>151.05000000000001</v>
      </c>
      <c r="BG1174" s="42">
        <v>504.14285710000001</v>
      </c>
      <c r="BH1174" s="42">
        <v>40.549999999999997</v>
      </c>
      <c r="BI1174" s="42">
        <v>210.05555319999999</v>
      </c>
      <c r="BJ1174" s="42">
        <v>290.38880740000002</v>
      </c>
      <c r="BK1174" s="42">
        <v>122.79992799999999</v>
      </c>
    </row>
    <row r="1175" spans="52:63">
      <c r="AZ1175" s="42">
        <v>1289</v>
      </c>
      <c r="BA1175" s="42">
        <v>121.93684210000001</v>
      </c>
      <c r="BB1175" s="42">
        <v>53.9375</v>
      </c>
      <c r="BC1175" s="42">
        <v>128.215</v>
      </c>
      <c r="BD1175" s="42">
        <v>105.62380949999999</v>
      </c>
      <c r="BE1175" s="42">
        <v>4.6207142860000001</v>
      </c>
      <c r="BF1175" s="42">
        <v>151.05000000000001</v>
      </c>
      <c r="BG1175" s="42">
        <v>504.14285710000001</v>
      </c>
      <c r="BH1175" s="42">
        <v>40.549999999999997</v>
      </c>
      <c r="BI1175" s="42">
        <v>210.05555319999999</v>
      </c>
      <c r="BJ1175" s="42">
        <v>290.38880740000002</v>
      </c>
      <c r="BK1175" s="42">
        <v>122.79992799999999</v>
      </c>
    </row>
    <row r="1176" spans="52:63">
      <c r="AZ1176" s="42">
        <v>1290</v>
      </c>
      <c r="BA1176" s="42">
        <v>121.93684210000001</v>
      </c>
      <c r="BB1176" s="42">
        <v>53.9375</v>
      </c>
      <c r="BC1176" s="42">
        <v>128.215</v>
      </c>
      <c r="BD1176" s="42">
        <v>105.62380949999999</v>
      </c>
      <c r="BE1176" s="42">
        <v>4.6207142860000001</v>
      </c>
      <c r="BF1176" s="42">
        <v>151.05000000000001</v>
      </c>
      <c r="BG1176" s="42">
        <v>504.14285710000001</v>
      </c>
      <c r="BH1176" s="42">
        <v>40.549999999999997</v>
      </c>
      <c r="BI1176" s="42">
        <v>210.05555319999999</v>
      </c>
      <c r="BJ1176" s="42">
        <v>290.38880740000002</v>
      </c>
      <c r="BK1176" s="42">
        <v>122.79992799999999</v>
      </c>
    </row>
    <row r="1177" spans="52:63">
      <c r="AZ1177" s="42">
        <v>1291</v>
      </c>
      <c r="BA1177" s="42">
        <v>121.93684210000001</v>
      </c>
      <c r="BB1177" s="42">
        <v>53.9375</v>
      </c>
      <c r="BC1177" s="42">
        <v>128.215</v>
      </c>
      <c r="BD1177" s="42">
        <v>105.62380949999999</v>
      </c>
      <c r="BE1177" s="42">
        <v>4.6207142860000001</v>
      </c>
      <c r="BF1177" s="42">
        <v>151.05000000000001</v>
      </c>
      <c r="BG1177" s="42">
        <v>504.14285710000001</v>
      </c>
      <c r="BH1177" s="42">
        <v>40.549999999999997</v>
      </c>
      <c r="BI1177" s="42">
        <v>210.05555319999999</v>
      </c>
      <c r="BJ1177" s="42">
        <v>290.38880740000002</v>
      </c>
      <c r="BK1177" s="42">
        <v>122.79992799999999</v>
      </c>
    </row>
    <row r="1178" spans="52:63">
      <c r="AZ1178" s="42">
        <v>1292</v>
      </c>
      <c r="BA1178" s="42">
        <v>121.93684210000001</v>
      </c>
      <c r="BB1178" s="42">
        <v>53.9375</v>
      </c>
      <c r="BC1178" s="42">
        <v>128.215</v>
      </c>
      <c r="BD1178" s="42">
        <v>105.62380949999999</v>
      </c>
      <c r="BE1178" s="42">
        <v>4.6207142860000001</v>
      </c>
      <c r="BF1178" s="42">
        <v>151.05000000000001</v>
      </c>
      <c r="BG1178" s="42">
        <v>504.14285710000001</v>
      </c>
      <c r="BH1178" s="42">
        <v>40.549999999999997</v>
      </c>
      <c r="BI1178" s="42">
        <v>210.05555319999999</v>
      </c>
      <c r="BJ1178" s="42">
        <v>290.38880740000002</v>
      </c>
      <c r="BK1178" s="42">
        <v>122.79992799999999</v>
      </c>
    </row>
    <row r="1179" spans="52:63">
      <c r="AZ1179" s="42">
        <v>1293</v>
      </c>
      <c r="BA1179" s="42">
        <v>121.93684210000001</v>
      </c>
      <c r="BB1179" s="42">
        <v>53.9375</v>
      </c>
      <c r="BC1179" s="42">
        <v>128.215</v>
      </c>
      <c r="BD1179" s="42">
        <v>105.62380949999999</v>
      </c>
      <c r="BE1179" s="42">
        <v>4.6207142860000001</v>
      </c>
      <c r="BF1179" s="42">
        <v>151.05000000000001</v>
      </c>
      <c r="BG1179" s="42">
        <v>504.14285710000001</v>
      </c>
      <c r="BH1179" s="42">
        <v>40.549999999999997</v>
      </c>
      <c r="BI1179" s="42">
        <v>210.05555319999999</v>
      </c>
      <c r="BJ1179" s="42">
        <v>290.38880740000002</v>
      </c>
      <c r="BK1179" s="42">
        <v>122.79992799999999</v>
      </c>
    </row>
    <row r="1180" spans="52:63">
      <c r="AZ1180" s="42">
        <v>1294</v>
      </c>
      <c r="BA1180" s="42">
        <v>121.93684210000001</v>
      </c>
      <c r="BB1180" s="42">
        <v>53.9375</v>
      </c>
      <c r="BC1180" s="42">
        <v>128.215</v>
      </c>
      <c r="BD1180" s="42">
        <v>105.62380949999999</v>
      </c>
      <c r="BE1180" s="42">
        <v>4.6207142860000001</v>
      </c>
      <c r="BF1180" s="42">
        <v>151.05000000000001</v>
      </c>
      <c r="BG1180" s="42">
        <v>504.14285710000001</v>
      </c>
      <c r="BH1180" s="42">
        <v>40.549999999999997</v>
      </c>
      <c r="BI1180" s="42">
        <v>210.05555319999999</v>
      </c>
      <c r="BJ1180" s="42">
        <v>290.38880740000002</v>
      </c>
      <c r="BK1180" s="42">
        <v>122.79992799999999</v>
      </c>
    </row>
    <row r="1181" spans="52:63">
      <c r="AZ1181" s="42">
        <v>1295</v>
      </c>
      <c r="BA1181" s="42">
        <v>121.93684210000001</v>
      </c>
      <c r="BB1181" s="42">
        <v>53.9375</v>
      </c>
      <c r="BC1181" s="42">
        <v>128.215</v>
      </c>
      <c r="BD1181" s="42">
        <v>105.62380949999999</v>
      </c>
      <c r="BE1181" s="42">
        <v>4.6207142860000001</v>
      </c>
      <c r="BF1181" s="42">
        <v>151.05000000000001</v>
      </c>
      <c r="BG1181" s="42">
        <v>504.14285710000001</v>
      </c>
      <c r="BH1181" s="42">
        <v>40.549999999999997</v>
      </c>
      <c r="BI1181" s="42">
        <v>210.05555319999999</v>
      </c>
      <c r="BJ1181" s="42">
        <v>290.38880740000002</v>
      </c>
      <c r="BK1181" s="42">
        <v>122.79992799999999</v>
      </c>
    </row>
    <row r="1182" spans="52:63">
      <c r="AZ1182" s="42">
        <v>1296</v>
      </c>
      <c r="BA1182" s="42">
        <v>121.93684210000001</v>
      </c>
      <c r="BB1182" s="42">
        <v>53.9375</v>
      </c>
      <c r="BC1182" s="42">
        <v>128.215</v>
      </c>
      <c r="BD1182" s="42">
        <v>105.62380949999999</v>
      </c>
      <c r="BE1182" s="42">
        <v>4.6207142860000001</v>
      </c>
      <c r="BF1182" s="42">
        <v>151.05000000000001</v>
      </c>
      <c r="BG1182" s="42">
        <v>504.14285710000001</v>
      </c>
      <c r="BH1182" s="42">
        <v>40.549999999999997</v>
      </c>
      <c r="BI1182" s="42">
        <v>210.05555319999999</v>
      </c>
      <c r="BJ1182" s="42">
        <v>290.38880740000002</v>
      </c>
      <c r="BK1182" s="42">
        <v>122.79992799999999</v>
      </c>
    </row>
    <row r="1183" spans="52:63">
      <c r="AZ1183" s="42">
        <v>1297</v>
      </c>
      <c r="BA1183" s="42">
        <v>121.05789470000001</v>
      </c>
      <c r="BB1183" s="42">
        <v>53.581249999999997</v>
      </c>
      <c r="BC1183" s="42">
        <v>127.215</v>
      </c>
      <c r="BD1183" s="42">
        <v>104.9238095</v>
      </c>
      <c r="BE1183" s="42">
        <v>4.5685714290000004</v>
      </c>
      <c r="BF1183" s="42">
        <v>149.65</v>
      </c>
      <c r="BG1183" s="42">
        <v>500.33333329999999</v>
      </c>
      <c r="BH1183" s="42">
        <v>40.2425</v>
      </c>
      <c r="BI1183" s="42">
        <v>208.88544160000001</v>
      </c>
      <c r="BJ1183" s="42">
        <v>287.00694559999999</v>
      </c>
      <c r="BK1183" s="42">
        <v>122.4746786</v>
      </c>
    </row>
    <row r="1184" spans="52:63">
      <c r="AZ1184" s="42">
        <v>1298</v>
      </c>
      <c r="BA1184" s="42">
        <v>121.05789470000001</v>
      </c>
      <c r="BB1184" s="42">
        <v>53.581249999999997</v>
      </c>
      <c r="BC1184" s="42">
        <v>127.215</v>
      </c>
      <c r="BD1184" s="42">
        <v>104.9238095</v>
      </c>
      <c r="BE1184" s="42">
        <v>4.5685714290000004</v>
      </c>
      <c r="BF1184" s="42">
        <v>149.65</v>
      </c>
      <c r="BG1184" s="42">
        <v>500.33333329999999</v>
      </c>
      <c r="BH1184" s="42">
        <v>40.2425</v>
      </c>
      <c r="BI1184" s="42">
        <v>208.88544160000001</v>
      </c>
      <c r="BJ1184" s="42">
        <v>287.00694559999999</v>
      </c>
      <c r="BK1184" s="42">
        <v>122.4746786</v>
      </c>
    </row>
    <row r="1185" spans="52:63">
      <c r="AZ1185" s="42">
        <v>1299</v>
      </c>
      <c r="BA1185" s="42">
        <v>121.05789470000001</v>
      </c>
      <c r="BB1185" s="42">
        <v>53.581249999999997</v>
      </c>
      <c r="BC1185" s="42">
        <v>127.215</v>
      </c>
      <c r="BD1185" s="42">
        <v>104.9238095</v>
      </c>
      <c r="BE1185" s="42">
        <v>4.5685714290000004</v>
      </c>
      <c r="BF1185" s="42">
        <v>149.65</v>
      </c>
      <c r="BG1185" s="42">
        <v>500.33333329999999</v>
      </c>
      <c r="BH1185" s="42">
        <v>40.2425</v>
      </c>
      <c r="BI1185" s="42">
        <v>208.88544160000001</v>
      </c>
      <c r="BJ1185" s="42">
        <v>287.00694559999999</v>
      </c>
      <c r="BK1185" s="42">
        <v>122.4746786</v>
      </c>
    </row>
    <row r="1186" spans="52:63">
      <c r="AZ1186" s="42">
        <v>1300</v>
      </c>
      <c r="BA1186" s="42">
        <v>121.05789470000001</v>
      </c>
      <c r="BB1186" s="42">
        <v>53.581249999999997</v>
      </c>
      <c r="BC1186" s="42">
        <v>127.215</v>
      </c>
      <c r="BD1186" s="42">
        <v>104.9238095</v>
      </c>
      <c r="BE1186" s="42">
        <v>4.5685714290000004</v>
      </c>
      <c r="BF1186" s="42">
        <v>149.65</v>
      </c>
      <c r="BG1186" s="42">
        <v>500.33333329999999</v>
      </c>
      <c r="BH1186" s="42">
        <v>40.2425</v>
      </c>
      <c r="BI1186" s="42">
        <v>208.88544160000001</v>
      </c>
      <c r="BJ1186" s="42">
        <v>287.00694559999999</v>
      </c>
      <c r="BK1186" s="42">
        <v>122.4746786</v>
      </c>
    </row>
    <row r="1187" spans="52:63">
      <c r="AZ1187" s="42">
        <v>1301</v>
      </c>
      <c r="BA1187" s="42">
        <v>121.05789470000001</v>
      </c>
      <c r="BB1187" s="42">
        <v>53.581249999999997</v>
      </c>
      <c r="BC1187" s="42">
        <v>127.215</v>
      </c>
      <c r="BD1187" s="42">
        <v>104.9238095</v>
      </c>
      <c r="BE1187" s="42">
        <v>4.5685714290000004</v>
      </c>
      <c r="BF1187" s="42">
        <v>149.65</v>
      </c>
      <c r="BG1187" s="42">
        <v>500.33333329999999</v>
      </c>
      <c r="BH1187" s="42">
        <v>40.2425</v>
      </c>
      <c r="BI1187" s="42">
        <v>208.88544160000001</v>
      </c>
      <c r="BJ1187" s="42">
        <v>287.00694559999999</v>
      </c>
      <c r="BK1187" s="42">
        <v>122.4746786</v>
      </c>
    </row>
    <row r="1188" spans="52:63">
      <c r="AZ1188" s="42">
        <v>1302</v>
      </c>
      <c r="BA1188" s="42">
        <v>121.05789470000001</v>
      </c>
      <c r="BB1188" s="42">
        <v>53.581249999999997</v>
      </c>
      <c r="BC1188" s="42">
        <v>127.215</v>
      </c>
      <c r="BD1188" s="42">
        <v>104.9238095</v>
      </c>
      <c r="BE1188" s="42">
        <v>4.5685714290000004</v>
      </c>
      <c r="BF1188" s="42">
        <v>149.65</v>
      </c>
      <c r="BG1188" s="42">
        <v>500.33333329999999</v>
      </c>
      <c r="BH1188" s="42">
        <v>40.2425</v>
      </c>
      <c r="BI1188" s="42">
        <v>208.88544160000001</v>
      </c>
      <c r="BJ1188" s="42">
        <v>287.00694559999999</v>
      </c>
      <c r="BK1188" s="42">
        <v>122.4746786</v>
      </c>
    </row>
    <row r="1189" spans="52:63">
      <c r="AZ1189" s="42">
        <v>1303</v>
      </c>
      <c r="BA1189" s="42">
        <v>121.05789470000001</v>
      </c>
      <c r="BB1189" s="42">
        <v>53.581249999999997</v>
      </c>
      <c r="BC1189" s="42">
        <v>127.215</v>
      </c>
      <c r="BD1189" s="42">
        <v>104.9238095</v>
      </c>
      <c r="BE1189" s="42">
        <v>4.5685714290000004</v>
      </c>
      <c r="BF1189" s="42">
        <v>149.65</v>
      </c>
      <c r="BG1189" s="42">
        <v>500.33333329999999</v>
      </c>
      <c r="BH1189" s="42">
        <v>40.2425</v>
      </c>
      <c r="BI1189" s="42">
        <v>208.88544160000001</v>
      </c>
      <c r="BJ1189" s="42">
        <v>287.00694559999999</v>
      </c>
      <c r="BK1189" s="42">
        <v>122.4746786</v>
      </c>
    </row>
    <row r="1190" spans="52:63">
      <c r="AZ1190" s="42">
        <v>1304</v>
      </c>
      <c r="BA1190" s="42">
        <v>121.05789470000001</v>
      </c>
      <c r="BB1190" s="42">
        <v>53.581249999999997</v>
      </c>
      <c r="BC1190" s="42">
        <v>127.215</v>
      </c>
      <c r="BD1190" s="42">
        <v>104.9238095</v>
      </c>
      <c r="BE1190" s="42">
        <v>4.5685714290000004</v>
      </c>
      <c r="BF1190" s="42">
        <v>149.65</v>
      </c>
      <c r="BG1190" s="42">
        <v>500.33333329999999</v>
      </c>
      <c r="BH1190" s="42">
        <v>40.2425</v>
      </c>
      <c r="BI1190" s="42">
        <v>208.88544160000001</v>
      </c>
      <c r="BJ1190" s="42">
        <v>287.00694559999999</v>
      </c>
      <c r="BK1190" s="42">
        <v>122.4746786</v>
      </c>
    </row>
    <row r="1191" spans="52:63">
      <c r="AZ1191" s="42">
        <v>1305</v>
      </c>
      <c r="BA1191" s="42">
        <v>121.05789470000001</v>
      </c>
      <c r="BB1191" s="42">
        <v>53.581249999999997</v>
      </c>
      <c r="BC1191" s="42">
        <v>127.215</v>
      </c>
      <c r="BD1191" s="42">
        <v>104.9238095</v>
      </c>
      <c r="BE1191" s="42">
        <v>4.5685714290000004</v>
      </c>
      <c r="BF1191" s="42">
        <v>149.65</v>
      </c>
      <c r="BG1191" s="42">
        <v>500.33333329999999</v>
      </c>
      <c r="BH1191" s="42">
        <v>40.2425</v>
      </c>
      <c r="BI1191" s="42">
        <v>208.88544160000001</v>
      </c>
      <c r="BJ1191" s="42">
        <v>287.00694559999999</v>
      </c>
      <c r="BK1191" s="42">
        <v>122.4746786</v>
      </c>
    </row>
    <row r="1192" spans="52:63">
      <c r="AZ1192" s="42">
        <v>1306</v>
      </c>
      <c r="BA1192" s="42">
        <v>121.05789470000001</v>
      </c>
      <c r="BB1192" s="42">
        <v>53.581249999999997</v>
      </c>
      <c r="BC1192" s="42">
        <v>127.215</v>
      </c>
      <c r="BD1192" s="42">
        <v>104.9238095</v>
      </c>
      <c r="BE1192" s="42">
        <v>4.5685714290000004</v>
      </c>
      <c r="BF1192" s="42">
        <v>149.65</v>
      </c>
      <c r="BG1192" s="42">
        <v>500.33333329999999</v>
      </c>
      <c r="BH1192" s="42">
        <v>40.2425</v>
      </c>
      <c r="BI1192" s="42">
        <v>208.88544160000001</v>
      </c>
      <c r="BJ1192" s="42">
        <v>287.00694559999999</v>
      </c>
      <c r="BK1192" s="42">
        <v>122.4746786</v>
      </c>
    </row>
    <row r="1193" spans="52:63">
      <c r="AZ1193" s="42">
        <v>1307</v>
      </c>
      <c r="BA1193" s="42">
        <v>121.05789470000001</v>
      </c>
      <c r="BB1193" s="42">
        <v>53.581249999999997</v>
      </c>
      <c r="BC1193" s="42">
        <v>127.215</v>
      </c>
      <c r="BD1193" s="42">
        <v>104.9238095</v>
      </c>
      <c r="BE1193" s="42">
        <v>4.5685714290000004</v>
      </c>
      <c r="BF1193" s="42">
        <v>149.65</v>
      </c>
      <c r="BG1193" s="42">
        <v>500.33333329999999</v>
      </c>
      <c r="BH1193" s="42">
        <v>40.2425</v>
      </c>
      <c r="BI1193" s="42">
        <v>208.88544160000001</v>
      </c>
      <c r="BJ1193" s="42">
        <v>287.00694559999999</v>
      </c>
      <c r="BK1193" s="42">
        <v>122.4746786</v>
      </c>
    </row>
    <row r="1194" spans="52:63">
      <c r="AZ1194" s="42">
        <v>1308</v>
      </c>
      <c r="BA1194" s="42">
        <v>121.05789470000001</v>
      </c>
      <c r="BB1194" s="42">
        <v>53.581249999999997</v>
      </c>
      <c r="BC1194" s="42">
        <v>127.215</v>
      </c>
      <c r="BD1194" s="42">
        <v>104.9238095</v>
      </c>
      <c r="BE1194" s="42">
        <v>4.5685714290000004</v>
      </c>
      <c r="BF1194" s="42">
        <v>149.65</v>
      </c>
      <c r="BG1194" s="42">
        <v>500.33333329999999</v>
      </c>
      <c r="BH1194" s="42">
        <v>40.2425</v>
      </c>
      <c r="BI1194" s="42">
        <v>208.88544160000001</v>
      </c>
      <c r="BJ1194" s="42">
        <v>287.00694559999999</v>
      </c>
      <c r="BK1194" s="42">
        <v>122.4746786</v>
      </c>
    </row>
    <row r="1195" spans="52:63">
      <c r="AZ1195" s="42">
        <v>1309</v>
      </c>
      <c r="BA1195" s="42">
        <v>121.05789470000001</v>
      </c>
      <c r="BB1195" s="42">
        <v>53.581249999999997</v>
      </c>
      <c r="BC1195" s="42">
        <v>127.215</v>
      </c>
      <c r="BD1195" s="42">
        <v>104.9238095</v>
      </c>
      <c r="BE1195" s="42">
        <v>4.5685714290000004</v>
      </c>
      <c r="BF1195" s="42">
        <v>149.65</v>
      </c>
      <c r="BG1195" s="42">
        <v>500.33333329999999</v>
      </c>
      <c r="BH1195" s="42">
        <v>40.2425</v>
      </c>
      <c r="BI1195" s="42">
        <v>208.88544160000001</v>
      </c>
      <c r="BJ1195" s="42">
        <v>287.00694559999999</v>
      </c>
      <c r="BK1195" s="42">
        <v>122.4746786</v>
      </c>
    </row>
    <row r="1196" spans="52:63">
      <c r="AZ1196" s="42">
        <v>1310</v>
      </c>
      <c r="BA1196" s="42">
        <v>121.05789470000001</v>
      </c>
      <c r="BB1196" s="42">
        <v>53.581249999999997</v>
      </c>
      <c r="BC1196" s="42">
        <v>127.215</v>
      </c>
      <c r="BD1196" s="42">
        <v>104.9238095</v>
      </c>
      <c r="BE1196" s="42">
        <v>4.5685714290000004</v>
      </c>
      <c r="BF1196" s="42">
        <v>149.65</v>
      </c>
      <c r="BG1196" s="42">
        <v>500.33333329999999</v>
      </c>
      <c r="BH1196" s="42">
        <v>40.2425</v>
      </c>
      <c r="BI1196" s="42">
        <v>208.88544160000001</v>
      </c>
      <c r="BJ1196" s="42">
        <v>287.00694559999999</v>
      </c>
      <c r="BK1196" s="42">
        <v>122.4746786</v>
      </c>
    </row>
    <row r="1197" spans="52:63">
      <c r="AZ1197" s="42">
        <v>1311</v>
      </c>
      <c r="BA1197" s="42">
        <v>121.05789470000001</v>
      </c>
      <c r="BB1197" s="42">
        <v>53.581249999999997</v>
      </c>
      <c r="BC1197" s="42">
        <v>127.215</v>
      </c>
      <c r="BD1197" s="42">
        <v>104.9238095</v>
      </c>
      <c r="BE1197" s="42">
        <v>4.5685714290000004</v>
      </c>
      <c r="BF1197" s="42">
        <v>149.65</v>
      </c>
      <c r="BG1197" s="42">
        <v>500.33333329999999</v>
      </c>
      <c r="BH1197" s="42">
        <v>40.2425</v>
      </c>
      <c r="BI1197" s="42">
        <v>208.88544160000001</v>
      </c>
      <c r="BJ1197" s="42">
        <v>287.00694559999999</v>
      </c>
      <c r="BK1197" s="42">
        <v>122.4746786</v>
      </c>
    </row>
    <row r="1198" spans="52:63">
      <c r="AZ1198" s="42">
        <v>1312</v>
      </c>
      <c r="BA1198" s="42">
        <v>121.05789470000001</v>
      </c>
      <c r="BB1198" s="42">
        <v>53.581249999999997</v>
      </c>
      <c r="BC1198" s="42">
        <v>127.215</v>
      </c>
      <c r="BD1198" s="42">
        <v>104.9238095</v>
      </c>
      <c r="BE1198" s="42">
        <v>4.5685714290000004</v>
      </c>
      <c r="BF1198" s="42">
        <v>149.65</v>
      </c>
      <c r="BG1198" s="42">
        <v>500.33333329999999</v>
      </c>
      <c r="BH1198" s="42">
        <v>40.2425</v>
      </c>
      <c r="BI1198" s="42">
        <v>208.88544160000001</v>
      </c>
      <c r="BJ1198" s="42">
        <v>287.00694559999999</v>
      </c>
      <c r="BK1198" s="42">
        <v>122.4746786</v>
      </c>
    </row>
    <row r="1199" spans="52:63">
      <c r="AZ1199" s="42">
        <v>1313</v>
      </c>
      <c r="BA1199" s="42">
        <v>121.05789470000001</v>
      </c>
      <c r="BB1199" s="42">
        <v>53.581249999999997</v>
      </c>
      <c r="BC1199" s="42">
        <v>127.215</v>
      </c>
      <c r="BD1199" s="42">
        <v>104.9238095</v>
      </c>
      <c r="BE1199" s="42">
        <v>4.5685714290000004</v>
      </c>
      <c r="BF1199" s="42">
        <v>149.65</v>
      </c>
      <c r="BG1199" s="42">
        <v>500.33333329999999</v>
      </c>
      <c r="BH1199" s="42">
        <v>40.2425</v>
      </c>
      <c r="BI1199" s="42">
        <v>208.88544160000001</v>
      </c>
      <c r="BJ1199" s="42">
        <v>287.00694559999999</v>
      </c>
      <c r="BK1199" s="42">
        <v>122.4746786</v>
      </c>
    </row>
    <row r="1200" spans="52:63">
      <c r="AZ1200" s="42">
        <v>1314</v>
      </c>
      <c r="BA1200" s="42">
        <v>121.05789470000001</v>
      </c>
      <c r="BB1200" s="42">
        <v>53.581249999999997</v>
      </c>
      <c r="BC1200" s="42">
        <v>127.215</v>
      </c>
      <c r="BD1200" s="42">
        <v>104.9238095</v>
      </c>
      <c r="BE1200" s="42">
        <v>4.5685714290000004</v>
      </c>
      <c r="BF1200" s="42">
        <v>149.65</v>
      </c>
      <c r="BG1200" s="42">
        <v>500.33333329999999</v>
      </c>
      <c r="BH1200" s="42">
        <v>40.2425</v>
      </c>
      <c r="BI1200" s="42">
        <v>208.88544160000001</v>
      </c>
      <c r="BJ1200" s="42">
        <v>287.00694559999999</v>
      </c>
      <c r="BK1200" s="42">
        <v>122.4746786</v>
      </c>
    </row>
    <row r="1201" spans="52:63">
      <c r="AZ1201" s="42">
        <v>1315</v>
      </c>
      <c r="BA1201" s="42">
        <v>121.05789470000001</v>
      </c>
      <c r="BB1201" s="42">
        <v>53.581249999999997</v>
      </c>
      <c r="BC1201" s="42">
        <v>127.215</v>
      </c>
      <c r="BD1201" s="42">
        <v>104.9238095</v>
      </c>
      <c r="BE1201" s="42">
        <v>4.5685714290000004</v>
      </c>
      <c r="BF1201" s="42">
        <v>149.65</v>
      </c>
      <c r="BG1201" s="42">
        <v>500.33333329999999</v>
      </c>
      <c r="BH1201" s="42">
        <v>40.2425</v>
      </c>
      <c r="BI1201" s="42">
        <v>208.88544160000001</v>
      </c>
      <c r="BJ1201" s="42">
        <v>287.00694559999999</v>
      </c>
      <c r="BK1201" s="42">
        <v>122.4746786</v>
      </c>
    </row>
    <row r="1202" spans="52:63">
      <c r="AZ1202" s="42">
        <v>1316</v>
      </c>
      <c r="BA1202" s="42">
        <v>121.05789470000001</v>
      </c>
      <c r="BB1202" s="42">
        <v>53.581249999999997</v>
      </c>
      <c r="BC1202" s="42">
        <v>127.215</v>
      </c>
      <c r="BD1202" s="42">
        <v>104.9238095</v>
      </c>
      <c r="BE1202" s="42">
        <v>4.5685714290000004</v>
      </c>
      <c r="BF1202" s="42">
        <v>149.65</v>
      </c>
      <c r="BG1202" s="42">
        <v>500.33333329999999</v>
      </c>
      <c r="BH1202" s="42">
        <v>40.2425</v>
      </c>
      <c r="BI1202" s="42">
        <v>208.88544160000001</v>
      </c>
      <c r="BJ1202" s="42">
        <v>287.00694559999999</v>
      </c>
      <c r="BK1202" s="42">
        <v>122.4746786</v>
      </c>
    </row>
    <row r="1203" spans="52:63">
      <c r="AZ1203" s="42">
        <v>1317</v>
      </c>
      <c r="BA1203" s="42">
        <v>121.05789470000001</v>
      </c>
      <c r="BB1203" s="42">
        <v>53.581249999999997</v>
      </c>
      <c r="BC1203" s="42">
        <v>127.215</v>
      </c>
      <c r="BD1203" s="42">
        <v>104.9238095</v>
      </c>
      <c r="BE1203" s="42">
        <v>4.5685714290000004</v>
      </c>
      <c r="BF1203" s="42">
        <v>149.65</v>
      </c>
      <c r="BG1203" s="42">
        <v>500.33333329999999</v>
      </c>
      <c r="BH1203" s="42">
        <v>40.2425</v>
      </c>
      <c r="BI1203" s="42">
        <v>208.88544160000001</v>
      </c>
      <c r="BJ1203" s="42">
        <v>287.00694559999999</v>
      </c>
      <c r="BK1203" s="42">
        <v>122.4746786</v>
      </c>
    </row>
    <row r="1204" spans="52:63">
      <c r="AZ1204" s="42">
        <v>1318</v>
      </c>
      <c r="BA1204" s="42">
        <v>121.05789470000001</v>
      </c>
      <c r="BB1204" s="42">
        <v>53.581249999999997</v>
      </c>
      <c r="BC1204" s="42">
        <v>127.215</v>
      </c>
      <c r="BD1204" s="42">
        <v>104.9238095</v>
      </c>
      <c r="BE1204" s="42">
        <v>4.5685714290000004</v>
      </c>
      <c r="BF1204" s="42">
        <v>149.65</v>
      </c>
      <c r="BG1204" s="42">
        <v>500.33333329999999</v>
      </c>
      <c r="BH1204" s="42">
        <v>40.2425</v>
      </c>
      <c r="BI1204" s="42">
        <v>208.88544160000001</v>
      </c>
      <c r="BJ1204" s="42">
        <v>287.00694559999999</v>
      </c>
      <c r="BK1204" s="42">
        <v>122.4746786</v>
      </c>
    </row>
    <row r="1205" spans="52:63">
      <c r="AZ1205" s="42">
        <v>1319</v>
      </c>
      <c r="BA1205" s="42">
        <v>121.05789470000001</v>
      </c>
      <c r="BB1205" s="42">
        <v>53.581249999999997</v>
      </c>
      <c r="BC1205" s="42">
        <v>127.215</v>
      </c>
      <c r="BD1205" s="42">
        <v>104.9238095</v>
      </c>
      <c r="BE1205" s="42">
        <v>4.5685714290000004</v>
      </c>
      <c r="BF1205" s="42">
        <v>149.65</v>
      </c>
      <c r="BG1205" s="42">
        <v>500.33333329999999</v>
      </c>
      <c r="BH1205" s="42">
        <v>40.2425</v>
      </c>
      <c r="BI1205" s="42">
        <v>208.88544160000001</v>
      </c>
      <c r="BJ1205" s="42">
        <v>287.00694559999999</v>
      </c>
      <c r="BK1205" s="42">
        <v>122.4746786</v>
      </c>
    </row>
    <row r="1206" spans="52:63">
      <c r="AZ1206" s="42">
        <v>1320</v>
      </c>
      <c r="BA1206" s="42">
        <v>121.05789470000001</v>
      </c>
      <c r="BB1206" s="42">
        <v>53.581249999999997</v>
      </c>
      <c r="BC1206" s="42">
        <v>127.215</v>
      </c>
      <c r="BD1206" s="42">
        <v>104.9238095</v>
      </c>
      <c r="BE1206" s="42">
        <v>4.5685714290000004</v>
      </c>
      <c r="BF1206" s="42">
        <v>149.65</v>
      </c>
      <c r="BG1206" s="42">
        <v>500.33333329999999</v>
      </c>
      <c r="BH1206" s="42">
        <v>40.2425</v>
      </c>
      <c r="BI1206" s="42">
        <v>208.88544160000001</v>
      </c>
      <c r="BJ1206" s="42">
        <v>287.00694559999999</v>
      </c>
      <c r="BK1206" s="42">
        <v>122.4746786</v>
      </c>
    </row>
    <row r="1207" spans="52:63">
      <c r="AZ1207" s="42">
        <v>1321</v>
      </c>
      <c r="BA1207" s="42">
        <v>120.2368421</v>
      </c>
      <c r="BB1207" s="42">
        <v>53.237499999999997</v>
      </c>
      <c r="BC1207" s="42">
        <v>126.465</v>
      </c>
      <c r="BD1207" s="42">
        <v>104.27142859999999</v>
      </c>
      <c r="BE1207" s="42">
        <v>4.5057142859999999</v>
      </c>
      <c r="BF1207" s="42">
        <v>148.5</v>
      </c>
      <c r="BG1207" s="42">
        <v>496.57142859999999</v>
      </c>
      <c r="BH1207" s="42">
        <v>39.856875000000002</v>
      </c>
      <c r="BI1207" s="42">
        <v>205.50604860000001</v>
      </c>
      <c r="BJ1207" s="42">
        <v>274.06299189999999</v>
      </c>
      <c r="BK1207" s="42">
        <v>121.69955589999999</v>
      </c>
    </row>
    <row r="1208" spans="52:63">
      <c r="AZ1208" s="42">
        <v>1322</v>
      </c>
      <c r="BA1208" s="42">
        <v>120.2368421</v>
      </c>
      <c r="BB1208" s="42">
        <v>53.237499999999997</v>
      </c>
      <c r="BC1208" s="42">
        <v>126.465</v>
      </c>
      <c r="BD1208" s="42">
        <v>104.27142859999999</v>
      </c>
      <c r="BE1208" s="42">
        <v>4.5057142859999999</v>
      </c>
      <c r="BF1208" s="42">
        <v>148.5</v>
      </c>
      <c r="BG1208" s="42">
        <v>496.57142859999999</v>
      </c>
      <c r="BH1208" s="42">
        <v>39.856875000000002</v>
      </c>
      <c r="BI1208" s="42">
        <v>205.50604860000001</v>
      </c>
      <c r="BJ1208" s="42">
        <v>274.06299189999999</v>
      </c>
      <c r="BK1208" s="42">
        <v>121.69955589999999</v>
      </c>
    </row>
    <row r="1209" spans="52:63">
      <c r="AZ1209" s="42">
        <v>1323</v>
      </c>
      <c r="BA1209" s="42">
        <v>120.2368421</v>
      </c>
      <c r="BB1209" s="42">
        <v>53.237499999999997</v>
      </c>
      <c r="BC1209" s="42">
        <v>126.465</v>
      </c>
      <c r="BD1209" s="42">
        <v>104.27142859999999</v>
      </c>
      <c r="BE1209" s="42">
        <v>4.5057142859999999</v>
      </c>
      <c r="BF1209" s="42">
        <v>148.5</v>
      </c>
      <c r="BG1209" s="42">
        <v>496.57142859999999</v>
      </c>
      <c r="BH1209" s="42">
        <v>39.856875000000002</v>
      </c>
      <c r="BI1209" s="42">
        <v>205.50604860000001</v>
      </c>
      <c r="BJ1209" s="42">
        <v>274.06299189999999</v>
      </c>
      <c r="BK1209" s="42">
        <v>121.69955589999999</v>
      </c>
    </row>
    <row r="1210" spans="52:63">
      <c r="AZ1210" s="42">
        <v>1324</v>
      </c>
      <c r="BA1210" s="42">
        <v>120.2368421</v>
      </c>
      <c r="BB1210" s="42">
        <v>53.237499999999997</v>
      </c>
      <c r="BC1210" s="42">
        <v>126.465</v>
      </c>
      <c r="BD1210" s="42">
        <v>104.27142859999999</v>
      </c>
      <c r="BE1210" s="42">
        <v>4.5057142859999999</v>
      </c>
      <c r="BF1210" s="42">
        <v>148.5</v>
      </c>
      <c r="BG1210" s="42">
        <v>496.57142859999999</v>
      </c>
      <c r="BH1210" s="42">
        <v>39.856875000000002</v>
      </c>
      <c r="BI1210" s="42">
        <v>205.50604860000001</v>
      </c>
      <c r="BJ1210" s="42">
        <v>274.06299189999999</v>
      </c>
      <c r="BK1210" s="42">
        <v>121.69955589999999</v>
      </c>
    </row>
    <row r="1211" spans="52:63">
      <c r="AZ1211" s="42">
        <v>1325</v>
      </c>
      <c r="BA1211" s="42">
        <v>120.2368421</v>
      </c>
      <c r="BB1211" s="42">
        <v>53.237499999999997</v>
      </c>
      <c r="BC1211" s="42">
        <v>126.465</v>
      </c>
      <c r="BD1211" s="42">
        <v>104.27142859999999</v>
      </c>
      <c r="BE1211" s="42">
        <v>4.5057142859999999</v>
      </c>
      <c r="BF1211" s="42">
        <v>148.5</v>
      </c>
      <c r="BG1211" s="42">
        <v>496.57142859999999</v>
      </c>
      <c r="BH1211" s="42">
        <v>39.856875000000002</v>
      </c>
      <c r="BI1211" s="42">
        <v>205.50604860000001</v>
      </c>
      <c r="BJ1211" s="42">
        <v>274.06299189999999</v>
      </c>
      <c r="BK1211" s="42">
        <v>121.69955589999999</v>
      </c>
    </row>
    <row r="1212" spans="52:63">
      <c r="AZ1212" s="42">
        <v>1326</v>
      </c>
      <c r="BA1212" s="42">
        <v>120.2368421</v>
      </c>
      <c r="BB1212" s="42">
        <v>53.237499999999997</v>
      </c>
      <c r="BC1212" s="42">
        <v>126.465</v>
      </c>
      <c r="BD1212" s="42">
        <v>104.27142859999999</v>
      </c>
      <c r="BE1212" s="42">
        <v>4.5057142859999999</v>
      </c>
      <c r="BF1212" s="42">
        <v>148.5</v>
      </c>
      <c r="BG1212" s="42">
        <v>496.57142859999999</v>
      </c>
      <c r="BH1212" s="42">
        <v>39.856875000000002</v>
      </c>
      <c r="BI1212" s="42">
        <v>205.50604860000001</v>
      </c>
      <c r="BJ1212" s="42">
        <v>274.06299189999999</v>
      </c>
      <c r="BK1212" s="42">
        <v>121.69955589999999</v>
      </c>
    </row>
    <row r="1213" spans="52:63">
      <c r="AZ1213" s="42">
        <v>1327</v>
      </c>
      <c r="BA1213" s="42">
        <v>120.2368421</v>
      </c>
      <c r="BB1213" s="42">
        <v>53.237499999999997</v>
      </c>
      <c r="BC1213" s="42">
        <v>126.465</v>
      </c>
      <c r="BD1213" s="42">
        <v>104.27142859999999</v>
      </c>
      <c r="BE1213" s="42">
        <v>4.5057142859999999</v>
      </c>
      <c r="BF1213" s="42">
        <v>148.5</v>
      </c>
      <c r="BG1213" s="42">
        <v>496.57142859999999</v>
      </c>
      <c r="BH1213" s="42">
        <v>39.856875000000002</v>
      </c>
      <c r="BI1213" s="42">
        <v>205.50604860000001</v>
      </c>
      <c r="BJ1213" s="42">
        <v>274.06299189999999</v>
      </c>
      <c r="BK1213" s="42">
        <v>121.69955589999999</v>
      </c>
    </row>
    <row r="1214" spans="52:63">
      <c r="AZ1214" s="42">
        <v>1328</v>
      </c>
      <c r="BA1214" s="42">
        <v>120.2368421</v>
      </c>
      <c r="BB1214" s="42">
        <v>53.237499999999997</v>
      </c>
      <c r="BC1214" s="42">
        <v>126.465</v>
      </c>
      <c r="BD1214" s="42">
        <v>104.27142859999999</v>
      </c>
      <c r="BE1214" s="42">
        <v>4.5057142859999999</v>
      </c>
      <c r="BF1214" s="42">
        <v>148.5</v>
      </c>
      <c r="BG1214" s="42">
        <v>496.57142859999999</v>
      </c>
      <c r="BH1214" s="42">
        <v>39.856875000000002</v>
      </c>
      <c r="BI1214" s="42">
        <v>205.50604860000001</v>
      </c>
      <c r="BJ1214" s="42">
        <v>274.06299189999999</v>
      </c>
      <c r="BK1214" s="42">
        <v>121.69955589999999</v>
      </c>
    </row>
    <row r="1215" spans="52:63">
      <c r="AZ1215" s="42">
        <v>1329</v>
      </c>
      <c r="BA1215" s="42">
        <v>120.2368421</v>
      </c>
      <c r="BB1215" s="42">
        <v>53.237499999999997</v>
      </c>
      <c r="BC1215" s="42">
        <v>126.465</v>
      </c>
      <c r="BD1215" s="42">
        <v>104.27142859999999</v>
      </c>
      <c r="BE1215" s="42">
        <v>4.5057142859999999</v>
      </c>
      <c r="BF1215" s="42">
        <v>148.5</v>
      </c>
      <c r="BG1215" s="42">
        <v>496.57142859999999</v>
      </c>
      <c r="BH1215" s="42">
        <v>39.856875000000002</v>
      </c>
      <c r="BI1215" s="42">
        <v>205.50604860000001</v>
      </c>
      <c r="BJ1215" s="42">
        <v>274.06299189999999</v>
      </c>
      <c r="BK1215" s="42">
        <v>121.69955589999999</v>
      </c>
    </row>
    <row r="1216" spans="52:63">
      <c r="AZ1216" s="42">
        <v>1330</v>
      </c>
      <c r="BA1216" s="42">
        <v>120.2368421</v>
      </c>
      <c r="BB1216" s="42">
        <v>53.237499999999997</v>
      </c>
      <c r="BC1216" s="42">
        <v>126.465</v>
      </c>
      <c r="BD1216" s="42">
        <v>104.27142859999999</v>
      </c>
      <c r="BE1216" s="42">
        <v>4.5057142859999999</v>
      </c>
      <c r="BF1216" s="42">
        <v>148.5</v>
      </c>
      <c r="BG1216" s="42">
        <v>496.57142859999999</v>
      </c>
      <c r="BH1216" s="42">
        <v>39.856875000000002</v>
      </c>
      <c r="BI1216" s="42">
        <v>205.50604860000001</v>
      </c>
      <c r="BJ1216" s="42">
        <v>274.06299189999999</v>
      </c>
      <c r="BK1216" s="42">
        <v>121.69955589999999</v>
      </c>
    </row>
    <row r="1217" spans="52:63">
      <c r="AZ1217" s="42">
        <v>1331</v>
      </c>
      <c r="BA1217" s="42">
        <v>120.2368421</v>
      </c>
      <c r="BB1217" s="42">
        <v>53.237499999999997</v>
      </c>
      <c r="BC1217" s="42">
        <v>126.465</v>
      </c>
      <c r="BD1217" s="42">
        <v>104.27142859999999</v>
      </c>
      <c r="BE1217" s="42">
        <v>4.5057142859999999</v>
      </c>
      <c r="BF1217" s="42">
        <v>148.5</v>
      </c>
      <c r="BG1217" s="42">
        <v>496.57142859999999</v>
      </c>
      <c r="BH1217" s="42">
        <v>39.856875000000002</v>
      </c>
      <c r="BI1217" s="42">
        <v>205.50604860000001</v>
      </c>
      <c r="BJ1217" s="42">
        <v>274.06299189999999</v>
      </c>
      <c r="BK1217" s="42">
        <v>121.69955589999999</v>
      </c>
    </row>
    <row r="1218" spans="52:63">
      <c r="AZ1218" s="42">
        <v>1332</v>
      </c>
      <c r="BA1218" s="42">
        <v>120.2368421</v>
      </c>
      <c r="BB1218" s="42">
        <v>53.237499999999997</v>
      </c>
      <c r="BC1218" s="42">
        <v>126.465</v>
      </c>
      <c r="BD1218" s="42">
        <v>104.27142859999999</v>
      </c>
      <c r="BE1218" s="42">
        <v>4.5057142859999999</v>
      </c>
      <c r="BF1218" s="42">
        <v>148.5</v>
      </c>
      <c r="BG1218" s="42">
        <v>496.57142859999999</v>
      </c>
      <c r="BH1218" s="42">
        <v>39.856875000000002</v>
      </c>
      <c r="BI1218" s="42">
        <v>205.50604860000001</v>
      </c>
      <c r="BJ1218" s="42">
        <v>274.06299189999999</v>
      </c>
      <c r="BK1218" s="42">
        <v>121.69955589999999</v>
      </c>
    </row>
    <row r="1219" spans="52:63">
      <c r="AZ1219" s="42">
        <v>1333</v>
      </c>
      <c r="BA1219" s="42">
        <v>120.2368421</v>
      </c>
      <c r="BB1219" s="42">
        <v>53.237499999999997</v>
      </c>
      <c r="BC1219" s="42">
        <v>126.465</v>
      </c>
      <c r="BD1219" s="42">
        <v>104.27142859999999</v>
      </c>
      <c r="BE1219" s="42">
        <v>4.5057142859999999</v>
      </c>
      <c r="BF1219" s="42">
        <v>148.5</v>
      </c>
      <c r="BG1219" s="42">
        <v>496.57142859999999</v>
      </c>
      <c r="BH1219" s="42">
        <v>39.856875000000002</v>
      </c>
      <c r="BI1219" s="42">
        <v>205.50604860000001</v>
      </c>
      <c r="BJ1219" s="42">
        <v>274.06299189999999</v>
      </c>
      <c r="BK1219" s="42">
        <v>121.69955589999999</v>
      </c>
    </row>
    <row r="1220" spans="52:63">
      <c r="AZ1220" s="42">
        <v>1334</v>
      </c>
      <c r="BA1220" s="42">
        <v>120.2368421</v>
      </c>
      <c r="BB1220" s="42">
        <v>53.237499999999997</v>
      </c>
      <c r="BC1220" s="42">
        <v>126.465</v>
      </c>
      <c r="BD1220" s="42">
        <v>104.27142859999999</v>
      </c>
      <c r="BE1220" s="42">
        <v>4.5057142859999999</v>
      </c>
      <c r="BF1220" s="42">
        <v>148.5</v>
      </c>
      <c r="BG1220" s="42">
        <v>496.57142859999999</v>
      </c>
      <c r="BH1220" s="42">
        <v>39.856875000000002</v>
      </c>
      <c r="BI1220" s="42">
        <v>205.50604860000001</v>
      </c>
      <c r="BJ1220" s="42">
        <v>274.06299189999999</v>
      </c>
      <c r="BK1220" s="42">
        <v>121.69955589999999</v>
      </c>
    </row>
    <row r="1221" spans="52:63">
      <c r="AZ1221" s="42">
        <v>1335</v>
      </c>
      <c r="BA1221" s="42">
        <v>120.2368421</v>
      </c>
      <c r="BB1221" s="42">
        <v>53.237499999999997</v>
      </c>
      <c r="BC1221" s="42">
        <v>126.465</v>
      </c>
      <c r="BD1221" s="42">
        <v>104.27142859999999</v>
      </c>
      <c r="BE1221" s="42">
        <v>4.5057142859999999</v>
      </c>
      <c r="BF1221" s="42">
        <v>148.5</v>
      </c>
      <c r="BG1221" s="42">
        <v>496.57142859999999</v>
      </c>
      <c r="BH1221" s="42">
        <v>39.856875000000002</v>
      </c>
      <c r="BI1221" s="42">
        <v>205.50604860000001</v>
      </c>
      <c r="BJ1221" s="42">
        <v>274.06299189999999</v>
      </c>
      <c r="BK1221" s="42">
        <v>121.69955589999999</v>
      </c>
    </row>
    <row r="1222" spans="52:63">
      <c r="AZ1222" s="42">
        <v>1336</v>
      </c>
      <c r="BA1222" s="42">
        <v>120.2368421</v>
      </c>
      <c r="BB1222" s="42">
        <v>53.237499999999997</v>
      </c>
      <c r="BC1222" s="42">
        <v>126.465</v>
      </c>
      <c r="BD1222" s="42">
        <v>104.27142859999999</v>
      </c>
      <c r="BE1222" s="42">
        <v>4.5057142859999999</v>
      </c>
      <c r="BF1222" s="42">
        <v>148.5</v>
      </c>
      <c r="BG1222" s="42">
        <v>496.57142859999999</v>
      </c>
      <c r="BH1222" s="42">
        <v>39.856875000000002</v>
      </c>
      <c r="BI1222" s="42">
        <v>205.50604860000001</v>
      </c>
      <c r="BJ1222" s="42">
        <v>274.06299189999999</v>
      </c>
      <c r="BK1222" s="42">
        <v>121.69955589999999</v>
      </c>
    </row>
    <row r="1223" spans="52:63">
      <c r="AZ1223" s="42">
        <v>1337</v>
      </c>
      <c r="BA1223" s="42">
        <v>120.2368421</v>
      </c>
      <c r="BB1223" s="42">
        <v>53.237499999999997</v>
      </c>
      <c r="BC1223" s="42">
        <v>126.465</v>
      </c>
      <c r="BD1223" s="42">
        <v>104.27142859999999</v>
      </c>
      <c r="BE1223" s="42">
        <v>4.5057142859999999</v>
      </c>
      <c r="BF1223" s="42">
        <v>148.5</v>
      </c>
      <c r="BG1223" s="42">
        <v>496.57142859999999</v>
      </c>
      <c r="BH1223" s="42">
        <v>39.856875000000002</v>
      </c>
      <c r="BI1223" s="42">
        <v>205.50604860000001</v>
      </c>
      <c r="BJ1223" s="42">
        <v>274.06299189999999</v>
      </c>
      <c r="BK1223" s="42">
        <v>121.69955589999999</v>
      </c>
    </row>
    <row r="1224" spans="52:63">
      <c r="AZ1224" s="42">
        <v>1338</v>
      </c>
      <c r="BA1224" s="42">
        <v>120.2368421</v>
      </c>
      <c r="BB1224" s="42">
        <v>53.237499999999997</v>
      </c>
      <c r="BC1224" s="42">
        <v>126.465</v>
      </c>
      <c r="BD1224" s="42">
        <v>104.27142859999999</v>
      </c>
      <c r="BE1224" s="42">
        <v>4.5057142859999999</v>
      </c>
      <c r="BF1224" s="42">
        <v>148.5</v>
      </c>
      <c r="BG1224" s="42">
        <v>496.57142859999999</v>
      </c>
      <c r="BH1224" s="42">
        <v>39.856875000000002</v>
      </c>
      <c r="BI1224" s="42">
        <v>205.50604860000001</v>
      </c>
      <c r="BJ1224" s="42">
        <v>274.06299189999999</v>
      </c>
      <c r="BK1224" s="42">
        <v>121.69955589999999</v>
      </c>
    </row>
    <row r="1225" spans="52:63">
      <c r="AZ1225" s="42">
        <v>1339</v>
      </c>
      <c r="BA1225" s="42">
        <v>120.2368421</v>
      </c>
      <c r="BB1225" s="42">
        <v>53.237499999999997</v>
      </c>
      <c r="BC1225" s="42">
        <v>126.465</v>
      </c>
      <c r="BD1225" s="42">
        <v>104.27142859999999</v>
      </c>
      <c r="BE1225" s="42">
        <v>4.5057142859999999</v>
      </c>
      <c r="BF1225" s="42">
        <v>148.5</v>
      </c>
      <c r="BG1225" s="42">
        <v>496.57142859999999</v>
      </c>
      <c r="BH1225" s="42">
        <v>39.856875000000002</v>
      </c>
      <c r="BI1225" s="42">
        <v>205.50604860000001</v>
      </c>
      <c r="BJ1225" s="42">
        <v>274.06299189999999</v>
      </c>
      <c r="BK1225" s="42">
        <v>121.69955589999999</v>
      </c>
    </row>
    <row r="1226" spans="52:63">
      <c r="AZ1226" s="42">
        <v>1340</v>
      </c>
      <c r="BA1226" s="42">
        <v>120.2368421</v>
      </c>
      <c r="BB1226" s="42">
        <v>53.237499999999997</v>
      </c>
      <c r="BC1226" s="42">
        <v>126.465</v>
      </c>
      <c r="BD1226" s="42">
        <v>104.27142859999999</v>
      </c>
      <c r="BE1226" s="42">
        <v>4.5057142859999999</v>
      </c>
      <c r="BF1226" s="42">
        <v>148.5</v>
      </c>
      <c r="BG1226" s="42">
        <v>496.57142859999999</v>
      </c>
      <c r="BH1226" s="42">
        <v>39.856875000000002</v>
      </c>
      <c r="BI1226" s="42">
        <v>205.50604860000001</v>
      </c>
      <c r="BJ1226" s="42">
        <v>274.06299189999999</v>
      </c>
      <c r="BK1226" s="42">
        <v>121.69955589999999</v>
      </c>
    </row>
    <row r="1227" spans="52:63">
      <c r="AZ1227" s="42">
        <v>1341</v>
      </c>
      <c r="BA1227" s="42">
        <v>120.2368421</v>
      </c>
      <c r="BB1227" s="42">
        <v>53.237499999999997</v>
      </c>
      <c r="BC1227" s="42">
        <v>126.465</v>
      </c>
      <c r="BD1227" s="42">
        <v>104.27142859999999</v>
      </c>
      <c r="BE1227" s="42">
        <v>4.5057142859999999</v>
      </c>
      <c r="BF1227" s="42">
        <v>148.5</v>
      </c>
      <c r="BG1227" s="42">
        <v>496.57142859999999</v>
      </c>
      <c r="BH1227" s="42">
        <v>39.856875000000002</v>
      </c>
      <c r="BI1227" s="42">
        <v>205.50604860000001</v>
      </c>
      <c r="BJ1227" s="42">
        <v>274.06299189999999</v>
      </c>
      <c r="BK1227" s="42">
        <v>121.69955589999999</v>
      </c>
    </row>
    <row r="1228" spans="52:63">
      <c r="AZ1228" s="42">
        <v>1342</v>
      </c>
      <c r="BA1228" s="42">
        <v>120.2368421</v>
      </c>
      <c r="BB1228" s="42">
        <v>53.237499999999997</v>
      </c>
      <c r="BC1228" s="42">
        <v>126.465</v>
      </c>
      <c r="BD1228" s="42">
        <v>104.27142859999999</v>
      </c>
      <c r="BE1228" s="42">
        <v>4.5057142859999999</v>
      </c>
      <c r="BF1228" s="42">
        <v>148.5</v>
      </c>
      <c r="BG1228" s="42">
        <v>496.57142859999999</v>
      </c>
      <c r="BH1228" s="42">
        <v>39.856875000000002</v>
      </c>
      <c r="BI1228" s="42">
        <v>205.50604860000001</v>
      </c>
      <c r="BJ1228" s="42">
        <v>274.06299189999999</v>
      </c>
      <c r="BK1228" s="42">
        <v>121.69955589999999</v>
      </c>
    </row>
    <row r="1229" spans="52:63">
      <c r="AZ1229" s="42">
        <v>1343</v>
      </c>
      <c r="BA1229" s="42">
        <v>120.2368421</v>
      </c>
      <c r="BB1229" s="42">
        <v>53.237499999999997</v>
      </c>
      <c r="BC1229" s="42">
        <v>126.465</v>
      </c>
      <c r="BD1229" s="42">
        <v>104.27142859999999</v>
      </c>
      <c r="BE1229" s="42">
        <v>4.5057142859999999</v>
      </c>
      <c r="BF1229" s="42">
        <v>148.5</v>
      </c>
      <c r="BG1229" s="42">
        <v>496.57142859999999</v>
      </c>
      <c r="BH1229" s="42">
        <v>39.856875000000002</v>
      </c>
      <c r="BI1229" s="42">
        <v>205.50604860000001</v>
      </c>
      <c r="BJ1229" s="42">
        <v>274.06299189999999</v>
      </c>
      <c r="BK1229" s="42">
        <v>121.69955589999999</v>
      </c>
    </row>
    <row r="1230" spans="52:63">
      <c r="AZ1230" s="42">
        <v>1344</v>
      </c>
      <c r="BA1230" s="42">
        <v>120.2368421</v>
      </c>
      <c r="BB1230" s="42">
        <v>53.237499999999997</v>
      </c>
      <c r="BC1230" s="42">
        <v>126.465</v>
      </c>
      <c r="BD1230" s="42">
        <v>104.27142859999999</v>
      </c>
      <c r="BE1230" s="42">
        <v>4.5057142859999999</v>
      </c>
      <c r="BF1230" s="42">
        <v>148.5</v>
      </c>
      <c r="BG1230" s="42">
        <v>496.57142859999999</v>
      </c>
      <c r="BH1230" s="42">
        <v>39.856875000000002</v>
      </c>
      <c r="BI1230" s="42">
        <v>205.50604860000001</v>
      </c>
      <c r="BJ1230" s="42">
        <v>274.06299189999999</v>
      </c>
      <c r="BK1230" s="42">
        <v>121.69955589999999</v>
      </c>
    </row>
    <row r="1231" spans="52:63">
      <c r="AZ1231" s="42">
        <v>1345</v>
      </c>
      <c r="BA1231" s="42">
        <v>119.31052630000001</v>
      </c>
      <c r="BB1231" s="42">
        <v>52.9</v>
      </c>
      <c r="BC1231" s="42">
        <v>125.395</v>
      </c>
      <c r="BD1231" s="42">
        <v>103.74285709999999</v>
      </c>
      <c r="BE1231" s="42">
        <v>4.4335714289999997</v>
      </c>
      <c r="BF1231" s="42">
        <v>147.15</v>
      </c>
      <c r="BG1231" s="42">
        <v>493.19047619999998</v>
      </c>
      <c r="BH1231" s="42">
        <v>39.518124999999998</v>
      </c>
      <c r="BI1231" s="42">
        <v>195.18483320000001</v>
      </c>
      <c r="BJ1231" s="42">
        <v>254.72492270000001</v>
      </c>
      <c r="BK1231" s="42">
        <v>117.839159</v>
      </c>
    </row>
    <row r="1232" spans="52:63">
      <c r="AZ1232" s="42">
        <v>1346</v>
      </c>
      <c r="BA1232" s="42">
        <v>119.31052630000001</v>
      </c>
      <c r="BB1232" s="42">
        <v>52.9</v>
      </c>
      <c r="BC1232" s="42">
        <v>125.395</v>
      </c>
      <c r="BD1232" s="42">
        <v>103.74285709999999</v>
      </c>
      <c r="BE1232" s="42">
        <v>4.4335714289999997</v>
      </c>
      <c r="BF1232" s="42">
        <v>147.15</v>
      </c>
      <c r="BG1232" s="42">
        <v>493.19047619999998</v>
      </c>
      <c r="BH1232" s="42">
        <v>39.518124999999998</v>
      </c>
      <c r="BI1232" s="42">
        <v>195.18483320000001</v>
      </c>
      <c r="BJ1232" s="42">
        <v>254.72492270000001</v>
      </c>
      <c r="BK1232" s="42">
        <v>117.839159</v>
      </c>
    </row>
    <row r="1233" spans="52:63">
      <c r="AZ1233" s="42">
        <v>1347</v>
      </c>
      <c r="BA1233" s="42">
        <v>119.31052630000001</v>
      </c>
      <c r="BB1233" s="42">
        <v>52.9</v>
      </c>
      <c r="BC1233" s="42">
        <v>125.395</v>
      </c>
      <c r="BD1233" s="42">
        <v>103.74285709999999</v>
      </c>
      <c r="BE1233" s="42">
        <v>4.4335714289999997</v>
      </c>
      <c r="BF1233" s="42">
        <v>147.15</v>
      </c>
      <c r="BG1233" s="42">
        <v>493.19047619999998</v>
      </c>
      <c r="BH1233" s="42">
        <v>39.518124999999998</v>
      </c>
      <c r="BI1233" s="42">
        <v>195.18483320000001</v>
      </c>
      <c r="BJ1233" s="42">
        <v>254.72492270000001</v>
      </c>
      <c r="BK1233" s="42">
        <v>117.839159</v>
      </c>
    </row>
    <row r="1234" spans="52:63">
      <c r="AZ1234" s="42">
        <v>1348</v>
      </c>
      <c r="BA1234" s="42">
        <v>119.31052630000001</v>
      </c>
      <c r="BB1234" s="42">
        <v>52.9</v>
      </c>
      <c r="BC1234" s="42">
        <v>125.395</v>
      </c>
      <c r="BD1234" s="42">
        <v>103.74285709999999</v>
      </c>
      <c r="BE1234" s="42">
        <v>4.4335714289999997</v>
      </c>
      <c r="BF1234" s="42">
        <v>147.15</v>
      </c>
      <c r="BG1234" s="42">
        <v>493.19047619999998</v>
      </c>
      <c r="BH1234" s="42">
        <v>39.518124999999998</v>
      </c>
      <c r="BI1234" s="42">
        <v>195.18483320000001</v>
      </c>
      <c r="BJ1234" s="42">
        <v>254.72492270000001</v>
      </c>
      <c r="BK1234" s="42">
        <v>117.839159</v>
      </c>
    </row>
    <row r="1235" spans="52:63">
      <c r="AZ1235" s="42">
        <v>1349</v>
      </c>
      <c r="BA1235" s="42">
        <v>119.31052630000001</v>
      </c>
      <c r="BB1235" s="42">
        <v>52.9</v>
      </c>
      <c r="BC1235" s="42">
        <v>125.395</v>
      </c>
      <c r="BD1235" s="42">
        <v>103.74285709999999</v>
      </c>
      <c r="BE1235" s="42">
        <v>4.4335714289999997</v>
      </c>
      <c r="BF1235" s="42">
        <v>147.15</v>
      </c>
      <c r="BG1235" s="42">
        <v>493.19047619999998</v>
      </c>
      <c r="BH1235" s="42">
        <v>39.518124999999998</v>
      </c>
      <c r="BI1235" s="42">
        <v>195.18483320000001</v>
      </c>
      <c r="BJ1235" s="42">
        <v>254.72492270000001</v>
      </c>
      <c r="BK1235" s="42">
        <v>117.839159</v>
      </c>
    </row>
    <row r="1236" spans="52:63">
      <c r="AZ1236" s="42">
        <v>1350</v>
      </c>
      <c r="BA1236" s="42">
        <v>119.31052630000001</v>
      </c>
      <c r="BB1236" s="42">
        <v>52.9</v>
      </c>
      <c r="BC1236" s="42">
        <v>125.395</v>
      </c>
      <c r="BD1236" s="42">
        <v>103.74285709999999</v>
      </c>
      <c r="BE1236" s="42">
        <v>4.4335714289999997</v>
      </c>
      <c r="BF1236" s="42">
        <v>147.15</v>
      </c>
      <c r="BG1236" s="42">
        <v>493.19047619999998</v>
      </c>
      <c r="BH1236" s="42">
        <v>39.518124999999998</v>
      </c>
      <c r="BI1236" s="42">
        <v>195.18483320000001</v>
      </c>
      <c r="BJ1236" s="42">
        <v>254.72492270000001</v>
      </c>
      <c r="BK1236" s="42">
        <v>117.839159</v>
      </c>
    </row>
    <row r="1237" spans="52:63">
      <c r="AZ1237" s="42">
        <v>1351</v>
      </c>
      <c r="BA1237" s="42">
        <v>119.31052630000001</v>
      </c>
      <c r="BB1237" s="42">
        <v>52.9</v>
      </c>
      <c r="BC1237" s="42">
        <v>125.395</v>
      </c>
      <c r="BD1237" s="42">
        <v>103.74285709999999</v>
      </c>
      <c r="BE1237" s="42">
        <v>4.4335714289999997</v>
      </c>
      <c r="BF1237" s="42">
        <v>147.15</v>
      </c>
      <c r="BG1237" s="42">
        <v>493.19047619999998</v>
      </c>
      <c r="BH1237" s="42">
        <v>39.518124999999998</v>
      </c>
      <c r="BI1237" s="42">
        <v>195.18483320000001</v>
      </c>
      <c r="BJ1237" s="42">
        <v>254.72492270000001</v>
      </c>
      <c r="BK1237" s="42">
        <v>117.839159</v>
      </c>
    </row>
    <row r="1238" spans="52:63">
      <c r="AZ1238" s="42">
        <v>1352</v>
      </c>
      <c r="BA1238" s="42">
        <v>119.31052630000001</v>
      </c>
      <c r="BB1238" s="42">
        <v>52.9</v>
      </c>
      <c r="BC1238" s="42">
        <v>125.395</v>
      </c>
      <c r="BD1238" s="42">
        <v>103.74285709999999</v>
      </c>
      <c r="BE1238" s="42">
        <v>4.4335714289999997</v>
      </c>
      <c r="BF1238" s="42">
        <v>147.15</v>
      </c>
      <c r="BG1238" s="42">
        <v>493.19047619999998</v>
      </c>
      <c r="BH1238" s="42">
        <v>39.518124999999998</v>
      </c>
      <c r="BI1238" s="42">
        <v>195.18483320000001</v>
      </c>
      <c r="BJ1238" s="42">
        <v>254.72492270000001</v>
      </c>
      <c r="BK1238" s="42">
        <v>117.839159</v>
      </c>
    </row>
    <row r="1239" spans="52:63">
      <c r="AZ1239" s="42">
        <v>1353</v>
      </c>
      <c r="BA1239" s="42">
        <v>119.31052630000001</v>
      </c>
      <c r="BB1239" s="42">
        <v>52.9</v>
      </c>
      <c r="BC1239" s="42">
        <v>125.395</v>
      </c>
      <c r="BD1239" s="42">
        <v>103.74285709999999</v>
      </c>
      <c r="BE1239" s="42">
        <v>4.4335714289999997</v>
      </c>
      <c r="BF1239" s="42">
        <v>147.15</v>
      </c>
      <c r="BG1239" s="42">
        <v>493.19047619999998</v>
      </c>
      <c r="BH1239" s="42">
        <v>39.518124999999998</v>
      </c>
      <c r="BI1239" s="42">
        <v>195.18483320000001</v>
      </c>
      <c r="BJ1239" s="42">
        <v>254.72492270000001</v>
      </c>
      <c r="BK1239" s="42">
        <v>117.839159</v>
      </c>
    </row>
    <row r="1240" spans="52:63">
      <c r="AZ1240" s="42">
        <v>1354</v>
      </c>
      <c r="BA1240" s="42">
        <v>119.31052630000001</v>
      </c>
      <c r="BB1240" s="42">
        <v>52.9</v>
      </c>
      <c r="BC1240" s="42">
        <v>125.395</v>
      </c>
      <c r="BD1240" s="42">
        <v>103.74285709999999</v>
      </c>
      <c r="BE1240" s="42">
        <v>4.4335714289999997</v>
      </c>
      <c r="BF1240" s="42">
        <v>147.15</v>
      </c>
      <c r="BG1240" s="42">
        <v>493.19047619999998</v>
      </c>
      <c r="BH1240" s="42">
        <v>39.518124999999998</v>
      </c>
      <c r="BI1240" s="42">
        <v>195.18483320000001</v>
      </c>
      <c r="BJ1240" s="42">
        <v>254.72492270000001</v>
      </c>
      <c r="BK1240" s="42">
        <v>117.839159</v>
      </c>
    </row>
    <row r="1241" spans="52:63">
      <c r="AZ1241" s="42">
        <v>1355</v>
      </c>
      <c r="BA1241" s="42">
        <v>119.31052630000001</v>
      </c>
      <c r="BB1241" s="42">
        <v>52.9</v>
      </c>
      <c r="BC1241" s="42">
        <v>125.395</v>
      </c>
      <c r="BD1241" s="42">
        <v>103.74285709999999</v>
      </c>
      <c r="BE1241" s="42">
        <v>4.4335714289999997</v>
      </c>
      <c r="BF1241" s="42">
        <v>147.15</v>
      </c>
      <c r="BG1241" s="42">
        <v>493.19047619999998</v>
      </c>
      <c r="BH1241" s="42">
        <v>39.518124999999998</v>
      </c>
      <c r="BI1241" s="42">
        <v>195.18483320000001</v>
      </c>
      <c r="BJ1241" s="42">
        <v>254.72492270000001</v>
      </c>
      <c r="BK1241" s="42">
        <v>117.839159</v>
      </c>
    </row>
    <row r="1242" spans="52:63">
      <c r="AZ1242" s="42">
        <v>1356</v>
      </c>
      <c r="BA1242" s="42">
        <v>119.31052630000001</v>
      </c>
      <c r="BB1242" s="42">
        <v>52.9</v>
      </c>
      <c r="BC1242" s="42">
        <v>125.395</v>
      </c>
      <c r="BD1242" s="42">
        <v>103.74285709999999</v>
      </c>
      <c r="BE1242" s="42">
        <v>4.4335714289999997</v>
      </c>
      <c r="BF1242" s="42">
        <v>147.15</v>
      </c>
      <c r="BG1242" s="42">
        <v>493.19047619999998</v>
      </c>
      <c r="BH1242" s="42">
        <v>39.518124999999998</v>
      </c>
      <c r="BI1242" s="42">
        <v>195.18483320000001</v>
      </c>
      <c r="BJ1242" s="42">
        <v>254.72492270000001</v>
      </c>
      <c r="BK1242" s="42">
        <v>117.839159</v>
      </c>
    </row>
    <row r="1243" spans="52:63">
      <c r="AZ1243" s="42">
        <v>1357</v>
      </c>
      <c r="BA1243" s="42">
        <v>119.31052630000001</v>
      </c>
      <c r="BB1243" s="42">
        <v>52.9</v>
      </c>
      <c r="BC1243" s="42">
        <v>125.395</v>
      </c>
      <c r="BD1243" s="42">
        <v>103.74285709999999</v>
      </c>
      <c r="BE1243" s="42">
        <v>4.4335714289999997</v>
      </c>
      <c r="BF1243" s="42">
        <v>147.15</v>
      </c>
      <c r="BG1243" s="42">
        <v>493.19047619999998</v>
      </c>
      <c r="BH1243" s="42">
        <v>39.518124999999998</v>
      </c>
      <c r="BI1243" s="42">
        <v>195.18483320000001</v>
      </c>
      <c r="BJ1243" s="42">
        <v>254.72492270000001</v>
      </c>
      <c r="BK1243" s="42">
        <v>117.839159</v>
      </c>
    </row>
    <row r="1244" spans="52:63">
      <c r="AZ1244" s="42">
        <v>1358</v>
      </c>
      <c r="BA1244" s="42">
        <v>119.31052630000001</v>
      </c>
      <c r="BB1244" s="42">
        <v>52.9</v>
      </c>
      <c r="BC1244" s="42">
        <v>125.395</v>
      </c>
      <c r="BD1244" s="42">
        <v>103.74285709999999</v>
      </c>
      <c r="BE1244" s="42">
        <v>4.4335714289999997</v>
      </c>
      <c r="BF1244" s="42">
        <v>147.15</v>
      </c>
      <c r="BG1244" s="42">
        <v>493.19047619999998</v>
      </c>
      <c r="BH1244" s="42">
        <v>39.518124999999998</v>
      </c>
      <c r="BI1244" s="42">
        <v>195.18483320000001</v>
      </c>
      <c r="BJ1244" s="42">
        <v>254.72492270000001</v>
      </c>
      <c r="BK1244" s="42">
        <v>117.839159</v>
      </c>
    </row>
    <row r="1245" spans="52:63">
      <c r="AZ1245" s="42">
        <v>1359</v>
      </c>
      <c r="BA1245" s="42">
        <v>119.31052630000001</v>
      </c>
      <c r="BB1245" s="42">
        <v>52.9</v>
      </c>
      <c r="BC1245" s="42">
        <v>125.395</v>
      </c>
      <c r="BD1245" s="42">
        <v>103.74285709999999</v>
      </c>
      <c r="BE1245" s="42">
        <v>4.4335714289999997</v>
      </c>
      <c r="BF1245" s="42">
        <v>147.15</v>
      </c>
      <c r="BG1245" s="42">
        <v>493.19047619999998</v>
      </c>
      <c r="BH1245" s="42">
        <v>39.518124999999998</v>
      </c>
      <c r="BI1245" s="42">
        <v>195.18483320000001</v>
      </c>
      <c r="BJ1245" s="42">
        <v>254.72492270000001</v>
      </c>
      <c r="BK1245" s="42">
        <v>117.839159</v>
      </c>
    </row>
    <row r="1246" spans="52:63">
      <c r="AZ1246" s="42">
        <v>1360</v>
      </c>
      <c r="BA1246" s="42">
        <v>119.31052630000001</v>
      </c>
      <c r="BB1246" s="42">
        <v>52.9</v>
      </c>
      <c r="BC1246" s="42">
        <v>125.395</v>
      </c>
      <c r="BD1246" s="42">
        <v>103.74285709999999</v>
      </c>
      <c r="BE1246" s="42">
        <v>4.4335714289999997</v>
      </c>
      <c r="BF1246" s="42">
        <v>147.15</v>
      </c>
      <c r="BG1246" s="42">
        <v>493.19047619999998</v>
      </c>
      <c r="BH1246" s="42">
        <v>39.518124999999998</v>
      </c>
      <c r="BI1246" s="42">
        <v>195.18483320000001</v>
      </c>
      <c r="BJ1246" s="42">
        <v>254.72492270000001</v>
      </c>
      <c r="BK1246" s="42">
        <v>117.839159</v>
      </c>
    </row>
    <row r="1247" spans="52:63">
      <c r="AZ1247" s="42">
        <v>1361</v>
      </c>
      <c r="BA1247" s="42">
        <v>119.31052630000001</v>
      </c>
      <c r="BB1247" s="42">
        <v>52.9</v>
      </c>
      <c r="BC1247" s="42">
        <v>125.395</v>
      </c>
      <c r="BD1247" s="42">
        <v>103.74285709999999</v>
      </c>
      <c r="BE1247" s="42">
        <v>4.4335714289999997</v>
      </c>
      <c r="BF1247" s="42">
        <v>147.15</v>
      </c>
      <c r="BG1247" s="42">
        <v>493.19047619999998</v>
      </c>
      <c r="BH1247" s="42">
        <v>39.518124999999998</v>
      </c>
      <c r="BI1247" s="42">
        <v>195.18483320000001</v>
      </c>
      <c r="BJ1247" s="42">
        <v>254.72492270000001</v>
      </c>
      <c r="BK1247" s="42">
        <v>117.839159</v>
      </c>
    </row>
    <row r="1248" spans="52:63">
      <c r="AZ1248" s="42">
        <v>1362</v>
      </c>
      <c r="BA1248" s="42">
        <v>119.31052630000001</v>
      </c>
      <c r="BB1248" s="42">
        <v>52.9</v>
      </c>
      <c r="BC1248" s="42">
        <v>125.395</v>
      </c>
      <c r="BD1248" s="42">
        <v>103.74285709999999</v>
      </c>
      <c r="BE1248" s="42">
        <v>4.4335714289999997</v>
      </c>
      <c r="BF1248" s="42">
        <v>147.15</v>
      </c>
      <c r="BG1248" s="42">
        <v>493.19047619999998</v>
      </c>
      <c r="BH1248" s="42">
        <v>39.518124999999998</v>
      </c>
      <c r="BI1248" s="42">
        <v>195.18483320000001</v>
      </c>
      <c r="BJ1248" s="42">
        <v>254.72492270000001</v>
      </c>
      <c r="BK1248" s="42">
        <v>117.839159</v>
      </c>
    </row>
    <row r="1249" spans="52:63">
      <c r="AZ1249" s="42">
        <v>1363</v>
      </c>
      <c r="BA1249" s="42">
        <v>119.31052630000001</v>
      </c>
      <c r="BB1249" s="42">
        <v>52.9</v>
      </c>
      <c r="BC1249" s="42">
        <v>125.395</v>
      </c>
      <c r="BD1249" s="42">
        <v>103.74285709999999</v>
      </c>
      <c r="BE1249" s="42">
        <v>4.4335714289999997</v>
      </c>
      <c r="BF1249" s="42">
        <v>147.15</v>
      </c>
      <c r="BG1249" s="42">
        <v>493.19047619999998</v>
      </c>
      <c r="BH1249" s="42">
        <v>39.518124999999998</v>
      </c>
      <c r="BI1249" s="42">
        <v>195.18483320000001</v>
      </c>
      <c r="BJ1249" s="42">
        <v>254.72492270000001</v>
      </c>
      <c r="BK1249" s="42">
        <v>117.839159</v>
      </c>
    </row>
    <row r="1250" spans="52:63">
      <c r="AZ1250" s="42">
        <v>1364</v>
      </c>
      <c r="BA1250" s="42">
        <v>119.31052630000001</v>
      </c>
      <c r="BB1250" s="42">
        <v>52.9</v>
      </c>
      <c r="BC1250" s="42">
        <v>125.395</v>
      </c>
      <c r="BD1250" s="42">
        <v>103.74285709999999</v>
      </c>
      <c r="BE1250" s="42">
        <v>4.4335714289999997</v>
      </c>
      <c r="BF1250" s="42">
        <v>147.15</v>
      </c>
      <c r="BG1250" s="42">
        <v>493.19047619999998</v>
      </c>
      <c r="BH1250" s="42">
        <v>39.518124999999998</v>
      </c>
      <c r="BI1250" s="42">
        <v>195.18483320000001</v>
      </c>
      <c r="BJ1250" s="42">
        <v>254.72492270000001</v>
      </c>
      <c r="BK1250" s="42">
        <v>117.839159</v>
      </c>
    </row>
    <row r="1251" spans="52:63">
      <c r="AZ1251" s="42">
        <v>1365</v>
      </c>
      <c r="BA1251" s="42">
        <v>119.31052630000001</v>
      </c>
      <c r="BB1251" s="42">
        <v>52.9</v>
      </c>
      <c r="BC1251" s="42">
        <v>125.395</v>
      </c>
      <c r="BD1251" s="42">
        <v>103.74285709999999</v>
      </c>
      <c r="BE1251" s="42">
        <v>4.4335714289999997</v>
      </c>
      <c r="BF1251" s="42">
        <v>147.15</v>
      </c>
      <c r="BG1251" s="42">
        <v>493.19047619999998</v>
      </c>
      <c r="BH1251" s="42">
        <v>39.518124999999998</v>
      </c>
      <c r="BI1251" s="42">
        <v>195.18483320000001</v>
      </c>
      <c r="BJ1251" s="42">
        <v>254.72492270000001</v>
      </c>
      <c r="BK1251" s="42">
        <v>117.839159</v>
      </c>
    </row>
    <row r="1252" spans="52:63">
      <c r="AZ1252" s="42">
        <v>1366</v>
      </c>
      <c r="BA1252" s="42">
        <v>119.31052630000001</v>
      </c>
      <c r="BB1252" s="42">
        <v>52.9</v>
      </c>
      <c r="BC1252" s="42">
        <v>125.395</v>
      </c>
      <c r="BD1252" s="42">
        <v>103.74285709999999</v>
      </c>
      <c r="BE1252" s="42">
        <v>4.4335714289999997</v>
      </c>
      <c r="BF1252" s="42">
        <v>147.15</v>
      </c>
      <c r="BG1252" s="42">
        <v>493.19047619999998</v>
      </c>
      <c r="BH1252" s="42">
        <v>39.518124999999998</v>
      </c>
      <c r="BI1252" s="42">
        <v>195.18483320000001</v>
      </c>
      <c r="BJ1252" s="42">
        <v>254.72492270000001</v>
      </c>
      <c r="BK1252" s="42">
        <v>117.839159</v>
      </c>
    </row>
    <row r="1253" spans="52:63">
      <c r="AZ1253" s="42">
        <v>1367</v>
      </c>
      <c r="BA1253" s="42">
        <v>119.31052630000001</v>
      </c>
      <c r="BB1253" s="42">
        <v>52.9</v>
      </c>
      <c r="BC1253" s="42">
        <v>125.395</v>
      </c>
      <c r="BD1253" s="42">
        <v>103.74285709999999</v>
      </c>
      <c r="BE1253" s="42">
        <v>4.4335714289999997</v>
      </c>
      <c r="BF1253" s="42">
        <v>147.15</v>
      </c>
      <c r="BG1253" s="42">
        <v>493.19047619999998</v>
      </c>
      <c r="BH1253" s="42">
        <v>39.518124999999998</v>
      </c>
      <c r="BI1253" s="42">
        <v>195.18483320000001</v>
      </c>
      <c r="BJ1253" s="42">
        <v>254.72492270000001</v>
      </c>
      <c r="BK1253" s="42">
        <v>117.839159</v>
      </c>
    </row>
    <row r="1254" spans="52:63">
      <c r="AZ1254" s="42">
        <v>1368</v>
      </c>
      <c r="BA1254" s="42">
        <v>119.31052630000001</v>
      </c>
      <c r="BB1254" s="42">
        <v>52.9</v>
      </c>
      <c r="BC1254" s="42">
        <v>125.395</v>
      </c>
      <c r="BD1254" s="42">
        <v>103.74285709999999</v>
      </c>
      <c r="BE1254" s="42">
        <v>4.4335714289999997</v>
      </c>
      <c r="BF1254" s="42">
        <v>147.15</v>
      </c>
      <c r="BG1254" s="42">
        <v>493.19047619999998</v>
      </c>
      <c r="BH1254" s="42">
        <v>39.518124999999998</v>
      </c>
      <c r="BI1254" s="42">
        <v>195.18483320000001</v>
      </c>
      <c r="BJ1254" s="42">
        <v>254.72492270000001</v>
      </c>
      <c r="BK1254" s="42">
        <v>117.839159</v>
      </c>
    </row>
    <row r="1255" spans="52:63">
      <c r="AZ1255" s="42">
        <v>1369</v>
      </c>
      <c r="BA1255" s="42">
        <v>118.56315789999999</v>
      </c>
      <c r="BB1255" s="42">
        <v>52.637500000000003</v>
      </c>
      <c r="BC1255" s="42">
        <v>124.575</v>
      </c>
      <c r="BD1255" s="42">
        <v>103.0952381</v>
      </c>
      <c r="BE1255" s="42">
        <v>4.3835714289999999</v>
      </c>
      <c r="BF1255" s="42">
        <v>146.05000000000001</v>
      </c>
      <c r="BG1255" s="42">
        <v>489.66666670000001</v>
      </c>
      <c r="BH1255" s="42">
        <v>39.186250000000001</v>
      </c>
      <c r="BI1255" s="42">
        <v>197.0465264</v>
      </c>
      <c r="BJ1255" s="42">
        <v>247.18745770000001</v>
      </c>
      <c r="BK1255" s="42">
        <v>115.5305437</v>
      </c>
    </row>
    <row r="1256" spans="52:63">
      <c r="AZ1256" s="42">
        <v>1370</v>
      </c>
      <c r="BA1256" s="42">
        <v>118.56315789999999</v>
      </c>
      <c r="BB1256" s="42">
        <v>52.637500000000003</v>
      </c>
      <c r="BC1256" s="42">
        <v>124.575</v>
      </c>
      <c r="BD1256" s="42">
        <v>103.0952381</v>
      </c>
      <c r="BE1256" s="42">
        <v>4.3835714289999999</v>
      </c>
      <c r="BF1256" s="42">
        <v>146.05000000000001</v>
      </c>
      <c r="BG1256" s="42">
        <v>489.66666670000001</v>
      </c>
      <c r="BH1256" s="42">
        <v>39.186250000000001</v>
      </c>
      <c r="BI1256" s="42">
        <v>197.0465264</v>
      </c>
      <c r="BJ1256" s="42">
        <v>247.18745770000001</v>
      </c>
      <c r="BK1256" s="42">
        <v>115.5305437</v>
      </c>
    </row>
    <row r="1257" spans="52:63">
      <c r="AZ1257" s="42">
        <v>1371</v>
      </c>
      <c r="BA1257" s="42">
        <v>118.56315789999999</v>
      </c>
      <c r="BB1257" s="42">
        <v>52.637500000000003</v>
      </c>
      <c r="BC1257" s="42">
        <v>124.575</v>
      </c>
      <c r="BD1257" s="42">
        <v>103.0952381</v>
      </c>
      <c r="BE1257" s="42">
        <v>4.3835714289999999</v>
      </c>
      <c r="BF1257" s="42">
        <v>146.05000000000001</v>
      </c>
      <c r="BG1257" s="42">
        <v>489.66666670000001</v>
      </c>
      <c r="BH1257" s="42">
        <v>39.186250000000001</v>
      </c>
      <c r="BI1257" s="42">
        <v>197.0465264</v>
      </c>
      <c r="BJ1257" s="42">
        <v>247.18745770000001</v>
      </c>
      <c r="BK1257" s="42">
        <v>115.5305437</v>
      </c>
    </row>
    <row r="1258" spans="52:63">
      <c r="AZ1258" s="42">
        <v>1372</v>
      </c>
      <c r="BA1258" s="42">
        <v>118.56315789999999</v>
      </c>
      <c r="BB1258" s="42">
        <v>52.637500000000003</v>
      </c>
      <c r="BC1258" s="42">
        <v>124.575</v>
      </c>
      <c r="BD1258" s="42">
        <v>103.0952381</v>
      </c>
      <c r="BE1258" s="42">
        <v>4.3835714289999999</v>
      </c>
      <c r="BF1258" s="42">
        <v>146.05000000000001</v>
      </c>
      <c r="BG1258" s="42">
        <v>489.66666670000001</v>
      </c>
      <c r="BH1258" s="42">
        <v>39.186250000000001</v>
      </c>
      <c r="BI1258" s="42">
        <v>197.0465264</v>
      </c>
      <c r="BJ1258" s="42">
        <v>247.18745770000001</v>
      </c>
      <c r="BK1258" s="42">
        <v>115.5305437</v>
      </c>
    </row>
    <row r="1259" spans="52:63">
      <c r="AZ1259" s="42">
        <v>1373</v>
      </c>
      <c r="BA1259" s="42">
        <v>118.56315789999999</v>
      </c>
      <c r="BB1259" s="42">
        <v>52.637500000000003</v>
      </c>
      <c r="BC1259" s="42">
        <v>124.575</v>
      </c>
      <c r="BD1259" s="42">
        <v>103.0952381</v>
      </c>
      <c r="BE1259" s="42">
        <v>4.3835714289999999</v>
      </c>
      <c r="BF1259" s="42">
        <v>146.05000000000001</v>
      </c>
      <c r="BG1259" s="42">
        <v>489.66666670000001</v>
      </c>
      <c r="BH1259" s="42">
        <v>39.186250000000001</v>
      </c>
      <c r="BI1259" s="42">
        <v>197.0465264</v>
      </c>
      <c r="BJ1259" s="42">
        <v>247.18745770000001</v>
      </c>
      <c r="BK1259" s="42">
        <v>115.5305437</v>
      </c>
    </row>
    <row r="1260" spans="52:63">
      <c r="AZ1260" s="42">
        <v>1374</v>
      </c>
      <c r="BA1260" s="42">
        <v>118.56315789999999</v>
      </c>
      <c r="BB1260" s="42">
        <v>52.637500000000003</v>
      </c>
      <c r="BC1260" s="42">
        <v>124.575</v>
      </c>
      <c r="BD1260" s="42">
        <v>103.0952381</v>
      </c>
      <c r="BE1260" s="42">
        <v>4.3835714289999999</v>
      </c>
      <c r="BF1260" s="42">
        <v>146.05000000000001</v>
      </c>
      <c r="BG1260" s="42">
        <v>489.66666670000001</v>
      </c>
      <c r="BH1260" s="42">
        <v>39.186250000000001</v>
      </c>
      <c r="BI1260" s="42">
        <v>197.0465264</v>
      </c>
      <c r="BJ1260" s="42">
        <v>247.18745770000001</v>
      </c>
      <c r="BK1260" s="42">
        <v>115.5305437</v>
      </c>
    </row>
    <row r="1261" spans="52:63">
      <c r="AZ1261" s="42">
        <v>1375</v>
      </c>
      <c r="BA1261" s="42">
        <v>118.56315789999999</v>
      </c>
      <c r="BB1261" s="42">
        <v>52.637500000000003</v>
      </c>
      <c r="BC1261" s="42">
        <v>124.575</v>
      </c>
      <c r="BD1261" s="42">
        <v>103.0952381</v>
      </c>
      <c r="BE1261" s="42">
        <v>4.3835714289999999</v>
      </c>
      <c r="BF1261" s="42">
        <v>146.05000000000001</v>
      </c>
      <c r="BG1261" s="42">
        <v>489.66666670000001</v>
      </c>
      <c r="BH1261" s="42">
        <v>39.186250000000001</v>
      </c>
      <c r="BI1261" s="42">
        <v>197.0465264</v>
      </c>
      <c r="BJ1261" s="42">
        <v>247.18745770000001</v>
      </c>
      <c r="BK1261" s="42">
        <v>115.5305437</v>
      </c>
    </row>
    <row r="1262" spans="52:63">
      <c r="AZ1262" s="42">
        <v>1376</v>
      </c>
      <c r="BA1262" s="42">
        <v>118.56315789999999</v>
      </c>
      <c r="BB1262" s="42">
        <v>52.637500000000003</v>
      </c>
      <c r="BC1262" s="42">
        <v>124.575</v>
      </c>
      <c r="BD1262" s="42">
        <v>103.0952381</v>
      </c>
      <c r="BE1262" s="42">
        <v>4.3835714289999999</v>
      </c>
      <c r="BF1262" s="42">
        <v>146.05000000000001</v>
      </c>
      <c r="BG1262" s="42">
        <v>489.66666670000001</v>
      </c>
      <c r="BH1262" s="42">
        <v>39.186250000000001</v>
      </c>
      <c r="BI1262" s="42">
        <v>197.0465264</v>
      </c>
      <c r="BJ1262" s="42">
        <v>247.18745770000001</v>
      </c>
      <c r="BK1262" s="42">
        <v>115.5305437</v>
      </c>
    </row>
    <row r="1263" spans="52:63">
      <c r="AZ1263" s="42">
        <v>1377</v>
      </c>
      <c r="BA1263" s="42">
        <v>118.56315789999999</v>
      </c>
      <c r="BB1263" s="42">
        <v>52.637500000000003</v>
      </c>
      <c r="BC1263" s="42">
        <v>124.575</v>
      </c>
      <c r="BD1263" s="42">
        <v>103.0952381</v>
      </c>
      <c r="BE1263" s="42">
        <v>4.3835714289999999</v>
      </c>
      <c r="BF1263" s="42">
        <v>146.05000000000001</v>
      </c>
      <c r="BG1263" s="42">
        <v>489.66666670000001</v>
      </c>
      <c r="BH1263" s="42">
        <v>39.186250000000001</v>
      </c>
      <c r="BI1263" s="42">
        <v>197.0465264</v>
      </c>
      <c r="BJ1263" s="42">
        <v>247.18745770000001</v>
      </c>
      <c r="BK1263" s="42">
        <v>115.5305437</v>
      </c>
    </row>
    <row r="1264" spans="52:63">
      <c r="AZ1264" s="42">
        <v>1378</v>
      </c>
      <c r="BA1264" s="42">
        <v>118.56315789999999</v>
      </c>
      <c r="BB1264" s="42">
        <v>52.637500000000003</v>
      </c>
      <c r="BC1264" s="42">
        <v>124.575</v>
      </c>
      <c r="BD1264" s="42">
        <v>103.0952381</v>
      </c>
      <c r="BE1264" s="42">
        <v>4.3835714289999999</v>
      </c>
      <c r="BF1264" s="42">
        <v>146.05000000000001</v>
      </c>
      <c r="BG1264" s="42">
        <v>489.66666670000001</v>
      </c>
      <c r="BH1264" s="42">
        <v>39.186250000000001</v>
      </c>
      <c r="BI1264" s="42">
        <v>197.0465264</v>
      </c>
      <c r="BJ1264" s="42">
        <v>247.18745770000001</v>
      </c>
      <c r="BK1264" s="42">
        <v>115.5305437</v>
      </c>
    </row>
    <row r="1265" spans="52:63">
      <c r="AZ1265" s="42">
        <v>1379</v>
      </c>
      <c r="BA1265" s="42">
        <v>118.56315789999999</v>
      </c>
      <c r="BB1265" s="42">
        <v>52.637500000000003</v>
      </c>
      <c r="BC1265" s="42">
        <v>124.575</v>
      </c>
      <c r="BD1265" s="42">
        <v>103.0952381</v>
      </c>
      <c r="BE1265" s="42">
        <v>4.3835714289999999</v>
      </c>
      <c r="BF1265" s="42">
        <v>146.05000000000001</v>
      </c>
      <c r="BG1265" s="42">
        <v>489.66666670000001</v>
      </c>
      <c r="BH1265" s="42">
        <v>39.186250000000001</v>
      </c>
      <c r="BI1265" s="42">
        <v>197.0465264</v>
      </c>
      <c r="BJ1265" s="42">
        <v>247.18745770000001</v>
      </c>
      <c r="BK1265" s="42">
        <v>115.5305437</v>
      </c>
    </row>
    <row r="1266" spans="52:63">
      <c r="AZ1266" s="42">
        <v>1380</v>
      </c>
      <c r="BA1266" s="42">
        <v>118.56315789999999</v>
      </c>
      <c r="BB1266" s="42">
        <v>52.637500000000003</v>
      </c>
      <c r="BC1266" s="42">
        <v>124.575</v>
      </c>
      <c r="BD1266" s="42">
        <v>103.0952381</v>
      </c>
      <c r="BE1266" s="42">
        <v>4.3835714289999999</v>
      </c>
      <c r="BF1266" s="42">
        <v>146.05000000000001</v>
      </c>
      <c r="BG1266" s="42">
        <v>489.66666670000001</v>
      </c>
      <c r="BH1266" s="42">
        <v>39.186250000000001</v>
      </c>
      <c r="BI1266" s="42">
        <v>197.0465264</v>
      </c>
      <c r="BJ1266" s="42">
        <v>247.18745770000001</v>
      </c>
      <c r="BK1266" s="42">
        <v>115.5305437</v>
      </c>
    </row>
    <row r="1267" spans="52:63">
      <c r="AZ1267" s="42">
        <v>1381</v>
      </c>
      <c r="BA1267" s="42">
        <v>118.56315789999999</v>
      </c>
      <c r="BB1267" s="42">
        <v>52.637500000000003</v>
      </c>
      <c r="BC1267" s="42">
        <v>124.575</v>
      </c>
      <c r="BD1267" s="42">
        <v>103.0952381</v>
      </c>
      <c r="BE1267" s="42">
        <v>4.3835714289999999</v>
      </c>
      <c r="BF1267" s="42">
        <v>146.05000000000001</v>
      </c>
      <c r="BG1267" s="42">
        <v>489.66666670000001</v>
      </c>
      <c r="BH1267" s="42">
        <v>39.186250000000001</v>
      </c>
      <c r="BI1267" s="42">
        <v>197.0465264</v>
      </c>
      <c r="BJ1267" s="42">
        <v>247.18745770000001</v>
      </c>
      <c r="BK1267" s="42">
        <v>115.5305437</v>
      </c>
    </row>
    <row r="1268" spans="52:63">
      <c r="AZ1268" s="42">
        <v>1382</v>
      </c>
      <c r="BA1268" s="42">
        <v>118.56315789999999</v>
      </c>
      <c r="BB1268" s="42">
        <v>52.637500000000003</v>
      </c>
      <c r="BC1268" s="42">
        <v>124.575</v>
      </c>
      <c r="BD1268" s="42">
        <v>103.0952381</v>
      </c>
      <c r="BE1268" s="42">
        <v>4.3835714289999999</v>
      </c>
      <c r="BF1268" s="42">
        <v>146.05000000000001</v>
      </c>
      <c r="BG1268" s="42">
        <v>489.66666670000001</v>
      </c>
      <c r="BH1268" s="42">
        <v>39.186250000000001</v>
      </c>
      <c r="BI1268" s="42">
        <v>197.0465264</v>
      </c>
      <c r="BJ1268" s="42">
        <v>247.18745770000001</v>
      </c>
      <c r="BK1268" s="42">
        <v>115.5305437</v>
      </c>
    </row>
    <row r="1269" spans="52:63">
      <c r="AZ1269" s="42">
        <v>1383</v>
      </c>
      <c r="BA1269" s="42">
        <v>118.56315789999999</v>
      </c>
      <c r="BB1269" s="42">
        <v>52.637500000000003</v>
      </c>
      <c r="BC1269" s="42">
        <v>124.575</v>
      </c>
      <c r="BD1269" s="42">
        <v>103.0952381</v>
      </c>
      <c r="BE1269" s="42">
        <v>4.3835714289999999</v>
      </c>
      <c r="BF1269" s="42">
        <v>146.05000000000001</v>
      </c>
      <c r="BG1269" s="42">
        <v>489.66666670000001</v>
      </c>
      <c r="BH1269" s="42">
        <v>39.186250000000001</v>
      </c>
      <c r="BI1269" s="42">
        <v>197.0465264</v>
      </c>
      <c r="BJ1269" s="42">
        <v>247.18745770000001</v>
      </c>
      <c r="BK1269" s="42">
        <v>115.5305437</v>
      </c>
    </row>
    <row r="1270" spans="52:63">
      <c r="AZ1270" s="42">
        <v>1384</v>
      </c>
      <c r="BA1270" s="42">
        <v>118.56315789999999</v>
      </c>
      <c r="BB1270" s="42">
        <v>52.637500000000003</v>
      </c>
      <c r="BC1270" s="42">
        <v>124.575</v>
      </c>
      <c r="BD1270" s="42">
        <v>103.0952381</v>
      </c>
      <c r="BE1270" s="42">
        <v>4.3835714289999999</v>
      </c>
      <c r="BF1270" s="42">
        <v>146.05000000000001</v>
      </c>
      <c r="BG1270" s="42">
        <v>489.66666670000001</v>
      </c>
      <c r="BH1270" s="42">
        <v>39.186250000000001</v>
      </c>
      <c r="BI1270" s="42">
        <v>197.0465264</v>
      </c>
      <c r="BJ1270" s="42">
        <v>247.18745770000001</v>
      </c>
      <c r="BK1270" s="42">
        <v>115.5305437</v>
      </c>
    </row>
    <row r="1271" spans="52:63">
      <c r="AZ1271" s="42">
        <v>1385</v>
      </c>
      <c r="BA1271" s="42">
        <v>118.56315789999999</v>
      </c>
      <c r="BB1271" s="42">
        <v>52.637500000000003</v>
      </c>
      <c r="BC1271" s="42">
        <v>124.575</v>
      </c>
      <c r="BD1271" s="42">
        <v>103.0952381</v>
      </c>
      <c r="BE1271" s="42">
        <v>4.3835714289999999</v>
      </c>
      <c r="BF1271" s="42">
        <v>146.05000000000001</v>
      </c>
      <c r="BG1271" s="42">
        <v>489.66666670000001</v>
      </c>
      <c r="BH1271" s="42">
        <v>39.186250000000001</v>
      </c>
      <c r="BI1271" s="42">
        <v>197.0465264</v>
      </c>
      <c r="BJ1271" s="42">
        <v>247.18745770000001</v>
      </c>
      <c r="BK1271" s="42">
        <v>115.5305437</v>
      </c>
    </row>
    <row r="1272" spans="52:63">
      <c r="AZ1272" s="42">
        <v>1386</v>
      </c>
      <c r="BA1272" s="42">
        <v>118.56315789999999</v>
      </c>
      <c r="BB1272" s="42">
        <v>52.637500000000003</v>
      </c>
      <c r="BC1272" s="42">
        <v>124.575</v>
      </c>
      <c r="BD1272" s="42">
        <v>103.0952381</v>
      </c>
      <c r="BE1272" s="42">
        <v>4.3835714289999999</v>
      </c>
      <c r="BF1272" s="42">
        <v>146.05000000000001</v>
      </c>
      <c r="BG1272" s="42">
        <v>489.66666670000001</v>
      </c>
      <c r="BH1272" s="42">
        <v>39.186250000000001</v>
      </c>
      <c r="BI1272" s="42">
        <v>197.0465264</v>
      </c>
      <c r="BJ1272" s="42">
        <v>247.18745770000001</v>
      </c>
      <c r="BK1272" s="42">
        <v>115.5305437</v>
      </c>
    </row>
    <row r="1273" spans="52:63">
      <c r="AZ1273" s="42">
        <v>1387</v>
      </c>
      <c r="BA1273" s="42">
        <v>118.56315789999999</v>
      </c>
      <c r="BB1273" s="42">
        <v>52.637500000000003</v>
      </c>
      <c r="BC1273" s="42">
        <v>124.575</v>
      </c>
      <c r="BD1273" s="42">
        <v>103.0952381</v>
      </c>
      <c r="BE1273" s="42">
        <v>4.3835714289999999</v>
      </c>
      <c r="BF1273" s="42">
        <v>146.05000000000001</v>
      </c>
      <c r="BG1273" s="42">
        <v>489.66666670000001</v>
      </c>
      <c r="BH1273" s="42">
        <v>39.186250000000001</v>
      </c>
      <c r="BI1273" s="42">
        <v>197.0465264</v>
      </c>
      <c r="BJ1273" s="42">
        <v>247.18745770000001</v>
      </c>
      <c r="BK1273" s="42">
        <v>115.5305437</v>
      </c>
    </row>
    <row r="1274" spans="52:63">
      <c r="AZ1274" s="42">
        <v>1388</v>
      </c>
      <c r="BA1274" s="42">
        <v>118.56315789999999</v>
      </c>
      <c r="BB1274" s="42">
        <v>52.637500000000003</v>
      </c>
      <c r="BC1274" s="42">
        <v>124.575</v>
      </c>
      <c r="BD1274" s="42">
        <v>103.0952381</v>
      </c>
      <c r="BE1274" s="42">
        <v>4.3835714289999999</v>
      </c>
      <c r="BF1274" s="42">
        <v>146.05000000000001</v>
      </c>
      <c r="BG1274" s="42">
        <v>489.66666670000001</v>
      </c>
      <c r="BH1274" s="42">
        <v>39.186250000000001</v>
      </c>
      <c r="BI1274" s="42">
        <v>197.0465264</v>
      </c>
      <c r="BJ1274" s="42">
        <v>247.18745770000001</v>
      </c>
      <c r="BK1274" s="42">
        <v>115.5305437</v>
      </c>
    </row>
    <row r="1275" spans="52:63">
      <c r="AZ1275" s="42">
        <v>1389</v>
      </c>
      <c r="BA1275" s="42">
        <v>118.56315789999999</v>
      </c>
      <c r="BB1275" s="42">
        <v>52.637500000000003</v>
      </c>
      <c r="BC1275" s="42">
        <v>124.575</v>
      </c>
      <c r="BD1275" s="42">
        <v>103.0952381</v>
      </c>
      <c r="BE1275" s="42">
        <v>4.3835714289999999</v>
      </c>
      <c r="BF1275" s="42">
        <v>146.05000000000001</v>
      </c>
      <c r="BG1275" s="42">
        <v>489.66666670000001</v>
      </c>
      <c r="BH1275" s="42">
        <v>39.186250000000001</v>
      </c>
      <c r="BI1275" s="42">
        <v>197.0465264</v>
      </c>
      <c r="BJ1275" s="42">
        <v>247.18745770000001</v>
      </c>
      <c r="BK1275" s="42">
        <v>115.5305437</v>
      </c>
    </row>
    <row r="1276" spans="52:63">
      <c r="AZ1276" s="42">
        <v>1390</v>
      </c>
      <c r="BA1276" s="42">
        <v>118.56315789999999</v>
      </c>
      <c r="BB1276" s="42">
        <v>52.637500000000003</v>
      </c>
      <c r="BC1276" s="42">
        <v>124.575</v>
      </c>
      <c r="BD1276" s="42">
        <v>103.0952381</v>
      </c>
      <c r="BE1276" s="42">
        <v>4.3835714289999999</v>
      </c>
      <c r="BF1276" s="42">
        <v>146.05000000000001</v>
      </c>
      <c r="BG1276" s="42">
        <v>489.66666670000001</v>
      </c>
      <c r="BH1276" s="42">
        <v>39.186250000000001</v>
      </c>
      <c r="BI1276" s="42">
        <v>197.0465264</v>
      </c>
      <c r="BJ1276" s="42">
        <v>247.18745770000001</v>
      </c>
      <c r="BK1276" s="42">
        <v>115.5305437</v>
      </c>
    </row>
    <row r="1277" spans="52:63">
      <c r="AZ1277" s="42">
        <v>1391</v>
      </c>
      <c r="BA1277" s="42">
        <v>118.56315789999999</v>
      </c>
      <c r="BB1277" s="42">
        <v>52.637500000000003</v>
      </c>
      <c r="BC1277" s="42">
        <v>124.575</v>
      </c>
      <c r="BD1277" s="42">
        <v>103.0952381</v>
      </c>
      <c r="BE1277" s="42">
        <v>4.3835714289999999</v>
      </c>
      <c r="BF1277" s="42">
        <v>146.05000000000001</v>
      </c>
      <c r="BG1277" s="42">
        <v>489.66666670000001</v>
      </c>
      <c r="BH1277" s="42">
        <v>39.186250000000001</v>
      </c>
      <c r="BI1277" s="42">
        <v>197.0465264</v>
      </c>
      <c r="BJ1277" s="42">
        <v>247.18745770000001</v>
      </c>
      <c r="BK1277" s="42">
        <v>115.5305437</v>
      </c>
    </row>
    <row r="1278" spans="52:63">
      <c r="AZ1278" s="42">
        <v>1392</v>
      </c>
      <c r="BA1278" s="42">
        <v>118.56315789999999</v>
      </c>
      <c r="BB1278" s="42">
        <v>52.637500000000003</v>
      </c>
      <c r="BC1278" s="42">
        <v>124.575</v>
      </c>
      <c r="BD1278" s="42">
        <v>103.0952381</v>
      </c>
      <c r="BE1278" s="42">
        <v>4.3835714289999999</v>
      </c>
      <c r="BF1278" s="42">
        <v>146.05000000000001</v>
      </c>
      <c r="BG1278" s="42">
        <v>489.66666670000001</v>
      </c>
      <c r="BH1278" s="42">
        <v>39.186250000000001</v>
      </c>
      <c r="BI1278" s="42">
        <v>197.0465264</v>
      </c>
      <c r="BJ1278" s="42">
        <v>247.18745770000001</v>
      </c>
      <c r="BK1278" s="42">
        <v>115.5305437</v>
      </c>
    </row>
    <row r="1279" spans="52:63">
      <c r="AZ1279" s="42">
        <v>1393</v>
      </c>
      <c r="BA1279" s="42">
        <v>117.8894737</v>
      </c>
      <c r="BB1279" s="42">
        <v>52.318750000000001</v>
      </c>
      <c r="BC1279" s="42">
        <v>123.75</v>
      </c>
      <c r="BD1279" s="42">
        <v>102.43809520000001</v>
      </c>
      <c r="BE1279" s="42">
        <v>4.3214285710000002</v>
      </c>
      <c r="BF1279" s="42">
        <v>144.79</v>
      </c>
      <c r="BG1279" s="42">
        <v>486.90476189999998</v>
      </c>
      <c r="BH1279" s="42">
        <v>38.835625</v>
      </c>
      <c r="BI1279" s="42">
        <v>202.3580479</v>
      </c>
      <c r="BJ1279" s="42">
        <v>258.71976619999998</v>
      </c>
      <c r="BK1279" s="42">
        <v>113.92795</v>
      </c>
    </row>
    <row r="1280" spans="52:63">
      <c r="AZ1280" s="42">
        <v>1394</v>
      </c>
      <c r="BA1280" s="42">
        <v>117.8894737</v>
      </c>
      <c r="BB1280" s="42">
        <v>52.318750000000001</v>
      </c>
      <c r="BC1280" s="42">
        <v>123.75</v>
      </c>
      <c r="BD1280" s="42">
        <v>102.43809520000001</v>
      </c>
      <c r="BE1280" s="42">
        <v>4.3214285710000002</v>
      </c>
      <c r="BF1280" s="42">
        <v>144.79</v>
      </c>
      <c r="BG1280" s="42">
        <v>486.90476189999998</v>
      </c>
      <c r="BH1280" s="42">
        <v>38.835625</v>
      </c>
      <c r="BI1280" s="42">
        <v>202.3580479</v>
      </c>
      <c r="BJ1280" s="42">
        <v>258.71976619999998</v>
      </c>
      <c r="BK1280" s="42">
        <v>113.92795</v>
      </c>
    </row>
    <row r="1281" spans="52:63">
      <c r="AZ1281" s="42">
        <v>1395</v>
      </c>
      <c r="BA1281" s="42">
        <v>117.8894737</v>
      </c>
      <c r="BB1281" s="42">
        <v>52.318750000000001</v>
      </c>
      <c r="BC1281" s="42">
        <v>123.75</v>
      </c>
      <c r="BD1281" s="42">
        <v>102.43809520000001</v>
      </c>
      <c r="BE1281" s="42">
        <v>4.3214285710000002</v>
      </c>
      <c r="BF1281" s="42">
        <v>144.79</v>
      </c>
      <c r="BG1281" s="42">
        <v>486.90476189999998</v>
      </c>
      <c r="BH1281" s="42">
        <v>38.835625</v>
      </c>
      <c r="BI1281" s="42">
        <v>202.3580479</v>
      </c>
      <c r="BJ1281" s="42">
        <v>258.71976619999998</v>
      </c>
      <c r="BK1281" s="42">
        <v>113.92795</v>
      </c>
    </row>
    <row r="1282" spans="52:63">
      <c r="AZ1282" s="42">
        <v>1396</v>
      </c>
      <c r="BA1282" s="42">
        <v>117.8894737</v>
      </c>
      <c r="BB1282" s="42">
        <v>52.318750000000001</v>
      </c>
      <c r="BC1282" s="42">
        <v>123.75</v>
      </c>
      <c r="BD1282" s="42">
        <v>102.43809520000001</v>
      </c>
      <c r="BE1282" s="42">
        <v>4.3214285710000002</v>
      </c>
      <c r="BF1282" s="42">
        <v>144.79</v>
      </c>
      <c r="BG1282" s="42">
        <v>486.90476189999998</v>
      </c>
      <c r="BH1282" s="42">
        <v>38.835625</v>
      </c>
      <c r="BI1282" s="42">
        <v>202.3580479</v>
      </c>
      <c r="BJ1282" s="42">
        <v>258.71976619999998</v>
      </c>
      <c r="BK1282" s="42">
        <v>113.92795</v>
      </c>
    </row>
    <row r="1283" spans="52:63">
      <c r="AZ1283" s="42">
        <v>1397</v>
      </c>
      <c r="BA1283" s="42">
        <v>117.8894737</v>
      </c>
      <c r="BB1283" s="42">
        <v>52.318750000000001</v>
      </c>
      <c r="BC1283" s="42">
        <v>123.75</v>
      </c>
      <c r="BD1283" s="42">
        <v>102.43809520000001</v>
      </c>
      <c r="BE1283" s="42">
        <v>4.3214285710000002</v>
      </c>
      <c r="BF1283" s="42">
        <v>144.79</v>
      </c>
      <c r="BG1283" s="42">
        <v>486.90476189999998</v>
      </c>
      <c r="BH1283" s="42">
        <v>38.835625</v>
      </c>
      <c r="BI1283" s="42">
        <v>202.3580479</v>
      </c>
      <c r="BJ1283" s="42">
        <v>258.71976619999998</v>
      </c>
      <c r="BK1283" s="42">
        <v>113.92795</v>
      </c>
    </row>
    <row r="1284" spans="52:63">
      <c r="AZ1284" s="42">
        <v>1398</v>
      </c>
      <c r="BA1284" s="42">
        <v>117.8894737</v>
      </c>
      <c r="BB1284" s="42">
        <v>52.318750000000001</v>
      </c>
      <c r="BC1284" s="42">
        <v>123.75</v>
      </c>
      <c r="BD1284" s="42">
        <v>102.43809520000001</v>
      </c>
      <c r="BE1284" s="42">
        <v>4.3214285710000002</v>
      </c>
      <c r="BF1284" s="42">
        <v>144.79</v>
      </c>
      <c r="BG1284" s="42">
        <v>486.90476189999998</v>
      </c>
      <c r="BH1284" s="42">
        <v>38.835625</v>
      </c>
      <c r="BI1284" s="42">
        <v>202.3580479</v>
      </c>
      <c r="BJ1284" s="42">
        <v>258.71976619999998</v>
      </c>
      <c r="BK1284" s="42">
        <v>113.92795</v>
      </c>
    </row>
    <row r="1285" spans="52:63">
      <c r="AZ1285" s="42">
        <v>1399</v>
      </c>
      <c r="BA1285" s="42">
        <v>117.8894737</v>
      </c>
      <c r="BB1285" s="42">
        <v>52.318750000000001</v>
      </c>
      <c r="BC1285" s="42">
        <v>123.75</v>
      </c>
      <c r="BD1285" s="42">
        <v>102.43809520000001</v>
      </c>
      <c r="BE1285" s="42">
        <v>4.3214285710000002</v>
      </c>
      <c r="BF1285" s="42">
        <v>144.79</v>
      </c>
      <c r="BG1285" s="42">
        <v>486.90476189999998</v>
      </c>
      <c r="BH1285" s="42">
        <v>38.835625</v>
      </c>
      <c r="BI1285" s="42">
        <v>202.3580479</v>
      </c>
      <c r="BJ1285" s="42">
        <v>258.71976619999998</v>
      </c>
      <c r="BK1285" s="42">
        <v>113.92795</v>
      </c>
    </row>
    <row r="1286" spans="52:63">
      <c r="AZ1286" s="42">
        <v>1400</v>
      </c>
      <c r="BA1286" s="42">
        <v>117.8894737</v>
      </c>
      <c r="BB1286" s="42">
        <v>52.318750000000001</v>
      </c>
      <c r="BC1286" s="42">
        <v>123.75</v>
      </c>
      <c r="BD1286" s="42">
        <v>102.43809520000001</v>
      </c>
      <c r="BE1286" s="42">
        <v>4.3214285710000002</v>
      </c>
      <c r="BF1286" s="42">
        <v>144.79</v>
      </c>
      <c r="BG1286" s="42">
        <v>486.90476189999998</v>
      </c>
      <c r="BH1286" s="42">
        <v>38.835625</v>
      </c>
      <c r="BI1286" s="42">
        <v>202.3580479</v>
      </c>
      <c r="BJ1286" s="42">
        <v>258.71976619999998</v>
      </c>
      <c r="BK1286" s="42">
        <v>113.92795</v>
      </c>
    </row>
    <row r="1287" spans="52:63">
      <c r="AZ1287" s="42">
        <v>1401</v>
      </c>
      <c r="BA1287" s="42">
        <v>117.8894737</v>
      </c>
      <c r="BB1287" s="42">
        <v>52.318750000000001</v>
      </c>
      <c r="BC1287" s="42">
        <v>123.75</v>
      </c>
      <c r="BD1287" s="42">
        <v>102.43809520000001</v>
      </c>
      <c r="BE1287" s="42">
        <v>4.3214285710000002</v>
      </c>
      <c r="BF1287" s="42">
        <v>144.79</v>
      </c>
      <c r="BG1287" s="42">
        <v>486.90476189999998</v>
      </c>
      <c r="BH1287" s="42">
        <v>38.835625</v>
      </c>
      <c r="BI1287" s="42">
        <v>202.3580479</v>
      </c>
      <c r="BJ1287" s="42">
        <v>258.71976619999998</v>
      </c>
      <c r="BK1287" s="42">
        <v>113.92795</v>
      </c>
    </row>
    <row r="1288" spans="52:63">
      <c r="AZ1288" s="42">
        <v>1402</v>
      </c>
      <c r="BA1288" s="42">
        <v>117.8894737</v>
      </c>
      <c r="BB1288" s="42">
        <v>52.318750000000001</v>
      </c>
      <c r="BC1288" s="42">
        <v>123.75</v>
      </c>
      <c r="BD1288" s="42">
        <v>102.43809520000001</v>
      </c>
      <c r="BE1288" s="42">
        <v>4.3214285710000002</v>
      </c>
      <c r="BF1288" s="42">
        <v>144.79</v>
      </c>
      <c r="BG1288" s="42">
        <v>486.90476189999998</v>
      </c>
      <c r="BH1288" s="42">
        <v>38.835625</v>
      </c>
      <c r="BI1288" s="42">
        <v>202.3580479</v>
      </c>
      <c r="BJ1288" s="42">
        <v>258.71976619999998</v>
      </c>
      <c r="BK1288" s="42">
        <v>113.92795</v>
      </c>
    </row>
    <row r="1289" spans="52:63">
      <c r="AZ1289" s="42">
        <v>1403</v>
      </c>
      <c r="BA1289" s="42">
        <v>117.8894737</v>
      </c>
      <c r="BB1289" s="42">
        <v>52.318750000000001</v>
      </c>
      <c r="BC1289" s="42">
        <v>123.75</v>
      </c>
      <c r="BD1289" s="42">
        <v>102.43809520000001</v>
      </c>
      <c r="BE1289" s="42">
        <v>4.3214285710000002</v>
      </c>
      <c r="BF1289" s="42">
        <v>144.79</v>
      </c>
      <c r="BG1289" s="42">
        <v>486.90476189999998</v>
      </c>
      <c r="BH1289" s="42">
        <v>38.835625</v>
      </c>
      <c r="BI1289" s="42">
        <v>202.3580479</v>
      </c>
      <c r="BJ1289" s="42">
        <v>258.71976619999998</v>
      </c>
      <c r="BK1289" s="42">
        <v>113.92795</v>
      </c>
    </row>
    <row r="1290" spans="52:63">
      <c r="AZ1290" s="42">
        <v>1404</v>
      </c>
      <c r="BA1290" s="42">
        <v>117.8894737</v>
      </c>
      <c r="BB1290" s="42">
        <v>52.318750000000001</v>
      </c>
      <c r="BC1290" s="42">
        <v>123.75</v>
      </c>
      <c r="BD1290" s="42">
        <v>102.43809520000001</v>
      </c>
      <c r="BE1290" s="42">
        <v>4.3214285710000002</v>
      </c>
      <c r="BF1290" s="42">
        <v>144.79</v>
      </c>
      <c r="BG1290" s="42">
        <v>486.90476189999998</v>
      </c>
      <c r="BH1290" s="42">
        <v>38.835625</v>
      </c>
      <c r="BI1290" s="42">
        <v>202.3580479</v>
      </c>
      <c r="BJ1290" s="42">
        <v>258.71976619999998</v>
      </c>
      <c r="BK1290" s="42">
        <v>113.92795</v>
      </c>
    </row>
    <row r="1291" spans="52:63">
      <c r="AZ1291" s="42">
        <v>1405</v>
      </c>
      <c r="BA1291" s="42">
        <v>117.8894737</v>
      </c>
      <c r="BB1291" s="42">
        <v>52.318750000000001</v>
      </c>
      <c r="BC1291" s="42">
        <v>123.75</v>
      </c>
      <c r="BD1291" s="42">
        <v>102.43809520000001</v>
      </c>
      <c r="BE1291" s="42">
        <v>4.3214285710000002</v>
      </c>
      <c r="BF1291" s="42">
        <v>144.79</v>
      </c>
      <c r="BG1291" s="42">
        <v>486.90476189999998</v>
      </c>
      <c r="BH1291" s="42">
        <v>38.835625</v>
      </c>
      <c r="BI1291" s="42">
        <v>202.3580479</v>
      </c>
      <c r="BJ1291" s="42">
        <v>258.71976619999998</v>
      </c>
      <c r="BK1291" s="42">
        <v>113.92795</v>
      </c>
    </row>
    <row r="1292" spans="52:63">
      <c r="AZ1292" s="42">
        <v>1406</v>
      </c>
      <c r="BA1292" s="42">
        <v>117.8894737</v>
      </c>
      <c r="BB1292" s="42">
        <v>52.318750000000001</v>
      </c>
      <c r="BC1292" s="42">
        <v>123.75</v>
      </c>
      <c r="BD1292" s="42">
        <v>102.43809520000001</v>
      </c>
      <c r="BE1292" s="42">
        <v>4.3214285710000002</v>
      </c>
      <c r="BF1292" s="42">
        <v>144.79</v>
      </c>
      <c r="BG1292" s="42">
        <v>486.90476189999998</v>
      </c>
      <c r="BH1292" s="42">
        <v>38.835625</v>
      </c>
      <c r="BI1292" s="42">
        <v>202.3580479</v>
      </c>
      <c r="BJ1292" s="42">
        <v>258.71976619999998</v>
      </c>
      <c r="BK1292" s="42">
        <v>113.92795</v>
      </c>
    </row>
    <row r="1293" spans="52:63">
      <c r="AZ1293" s="42">
        <v>1407</v>
      </c>
      <c r="BA1293" s="42">
        <v>117.8894737</v>
      </c>
      <c r="BB1293" s="42">
        <v>52.318750000000001</v>
      </c>
      <c r="BC1293" s="42">
        <v>123.75</v>
      </c>
      <c r="BD1293" s="42">
        <v>102.43809520000001</v>
      </c>
      <c r="BE1293" s="42">
        <v>4.3214285710000002</v>
      </c>
      <c r="BF1293" s="42">
        <v>144.79</v>
      </c>
      <c r="BG1293" s="42">
        <v>486.90476189999998</v>
      </c>
      <c r="BH1293" s="42">
        <v>38.835625</v>
      </c>
      <c r="BI1293" s="42">
        <v>202.3580479</v>
      </c>
      <c r="BJ1293" s="42">
        <v>258.71976619999998</v>
      </c>
      <c r="BK1293" s="42">
        <v>113.92795</v>
      </c>
    </row>
    <row r="1294" spans="52:63">
      <c r="AZ1294" s="42">
        <v>1408</v>
      </c>
      <c r="BA1294" s="42">
        <v>117.8894737</v>
      </c>
      <c r="BB1294" s="42">
        <v>52.318750000000001</v>
      </c>
      <c r="BC1294" s="42">
        <v>123.75</v>
      </c>
      <c r="BD1294" s="42">
        <v>102.43809520000001</v>
      </c>
      <c r="BE1294" s="42">
        <v>4.3214285710000002</v>
      </c>
      <c r="BF1294" s="42">
        <v>144.79</v>
      </c>
      <c r="BG1294" s="42">
        <v>486.90476189999998</v>
      </c>
      <c r="BH1294" s="42">
        <v>38.835625</v>
      </c>
      <c r="BI1294" s="42">
        <v>202.3580479</v>
      </c>
      <c r="BJ1294" s="42">
        <v>258.71976619999998</v>
      </c>
      <c r="BK1294" s="42">
        <v>113.92795</v>
      </c>
    </row>
    <row r="1295" spans="52:63">
      <c r="AZ1295" s="42">
        <v>1409</v>
      </c>
      <c r="BA1295" s="42">
        <v>117.8894737</v>
      </c>
      <c r="BB1295" s="42">
        <v>52.318750000000001</v>
      </c>
      <c r="BC1295" s="42">
        <v>123.75</v>
      </c>
      <c r="BD1295" s="42">
        <v>102.43809520000001</v>
      </c>
      <c r="BE1295" s="42">
        <v>4.3214285710000002</v>
      </c>
      <c r="BF1295" s="42">
        <v>144.79</v>
      </c>
      <c r="BG1295" s="42">
        <v>486.90476189999998</v>
      </c>
      <c r="BH1295" s="42">
        <v>38.835625</v>
      </c>
      <c r="BI1295" s="42">
        <v>202.3580479</v>
      </c>
      <c r="BJ1295" s="42">
        <v>258.71976619999998</v>
      </c>
      <c r="BK1295" s="42">
        <v>113.92795</v>
      </c>
    </row>
    <row r="1296" spans="52:63">
      <c r="AZ1296" s="42">
        <v>1410</v>
      </c>
      <c r="BA1296" s="42">
        <v>117.8894737</v>
      </c>
      <c r="BB1296" s="42">
        <v>52.318750000000001</v>
      </c>
      <c r="BC1296" s="42">
        <v>123.75</v>
      </c>
      <c r="BD1296" s="42">
        <v>102.43809520000001</v>
      </c>
      <c r="BE1296" s="42">
        <v>4.3214285710000002</v>
      </c>
      <c r="BF1296" s="42">
        <v>144.79</v>
      </c>
      <c r="BG1296" s="42">
        <v>486.90476189999998</v>
      </c>
      <c r="BH1296" s="42">
        <v>38.835625</v>
      </c>
      <c r="BI1296" s="42">
        <v>202.3580479</v>
      </c>
      <c r="BJ1296" s="42">
        <v>258.71976619999998</v>
      </c>
      <c r="BK1296" s="42">
        <v>113.92795</v>
      </c>
    </row>
    <row r="1297" spans="52:63">
      <c r="AZ1297" s="42">
        <v>1411</v>
      </c>
      <c r="BA1297" s="42">
        <v>117.8894737</v>
      </c>
      <c r="BB1297" s="42">
        <v>52.318750000000001</v>
      </c>
      <c r="BC1297" s="42">
        <v>123.75</v>
      </c>
      <c r="BD1297" s="42">
        <v>102.43809520000001</v>
      </c>
      <c r="BE1297" s="42">
        <v>4.3214285710000002</v>
      </c>
      <c r="BF1297" s="42">
        <v>144.79</v>
      </c>
      <c r="BG1297" s="42">
        <v>486.90476189999998</v>
      </c>
      <c r="BH1297" s="42">
        <v>38.835625</v>
      </c>
      <c r="BI1297" s="42">
        <v>202.3580479</v>
      </c>
      <c r="BJ1297" s="42">
        <v>258.71976619999998</v>
      </c>
      <c r="BK1297" s="42">
        <v>113.92795</v>
      </c>
    </row>
    <row r="1298" spans="52:63">
      <c r="AZ1298" s="42">
        <v>1412</v>
      </c>
      <c r="BA1298" s="42">
        <v>117.8894737</v>
      </c>
      <c r="BB1298" s="42">
        <v>52.318750000000001</v>
      </c>
      <c r="BC1298" s="42">
        <v>123.75</v>
      </c>
      <c r="BD1298" s="42">
        <v>102.43809520000001</v>
      </c>
      <c r="BE1298" s="42">
        <v>4.3214285710000002</v>
      </c>
      <c r="BF1298" s="42">
        <v>144.79</v>
      </c>
      <c r="BG1298" s="42">
        <v>486.90476189999998</v>
      </c>
      <c r="BH1298" s="42">
        <v>38.835625</v>
      </c>
      <c r="BI1298" s="42">
        <v>202.3580479</v>
      </c>
      <c r="BJ1298" s="42">
        <v>258.71976619999998</v>
      </c>
      <c r="BK1298" s="42">
        <v>113.92795</v>
      </c>
    </row>
    <row r="1299" spans="52:63">
      <c r="AZ1299" s="42">
        <v>1413</v>
      </c>
      <c r="BA1299" s="42">
        <v>117.8894737</v>
      </c>
      <c r="BB1299" s="42">
        <v>52.318750000000001</v>
      </c>
      <c r="BC1299" s="42">
        <v>123.75</v>
      </c>
      <c r="BD1299" s="42">
        <v>102.43809520000001</v>
      </c>
      <c r="BE1299" s="42">
        <v>4.3214285710000002</v>
      </c>
      <c r="BF1299" s="42">
        <v>144.79</v>
      </c>
      <c r="BG1299" s="42">
        <v>486.90476189999998</v>
      </c>
      <c r="BH1299" s="42">
        <v>38.835625</v>
      </c>
      <c r="BI1299" s="42">
        <v>202.3580479</v>
      </c>
      <c r="BJ1299" s="42">
        <v>258.71976619999998</v>
      </c>
      <c r="BK1299" s="42">
        <v>113.92795</v>
      </c>
    </row>
    <row r="1300" spans="52:63">
      <c r="AZ1300" s="42">
        <v>1414</v>
      </c>
      <c r="BA1300" s="42">
        <v>117.8894737</v>
      </c>
      <c r="BB1300" s="42">
        <v>52.318750000000001</v>
      </c>
      <c r="BC1300" s="42">
        <v>123.75</v>
      </c>
      <c r="BD1300" s="42">
        <v>102.43809520000001</v>
      </c>
      <c r="BE1300" s="42">
        <v>4.3214285710000002</v>
      </c>
      <c r="BF1300" s="42">
        <v>144.79</v>
      </c>
      <c r="BG1300" s="42">
        <v>486.90476189999998</v>
      </c>
      <c r="BH1300" s="42">
        <v>38.835625</v>
      </c>
      <c r="BI1300" s="42">
        <v>202.3580479</v>
      </c>
      <c r="BJ1300" s="42">
        <v>258.71976619999998</v>
      </c>
      <c r="BK1300" s="42">
        <v>113.92795</v>
      </c>
    </row>
    <row r="1301" spans="52:63">
      <c r="AZ1301" s="42">
        <v>1415</v>
      </c>
      <c r="BA1301" s="42">
        <v>117.8894737</v>
      </c>
      <c r="BB1301" s="42">
        <v>52.318750000000001</v>
      </c>
      <c r="BC1301" s="42">
        <v>123.75</v>
      </c>
      <c r="BD1301" s="42">
        <v>102.43809520000001</v>
      </c>
      <c r="BE1301" s="42">
        <v>4.3214285710000002</v>
      </c>
      <c r="BF1301" s="42">
        <v>144.79</v>
      </c>
      <c r="BG1301" s="42">
        <v>486.90476189999998</v>
      </c>
      <c r="BH1301" s="42">
        <v>38.835625</v>
      </c>
      <c r="BI1301" s="42">
        <v>202.3580479</v>
      </c>
      <c r="BJ1301" s="42">
        <v>258.71976619999998</v>
      </c>
      <c r="BK1301" s="42">
        <v>113.92795</v>
      </c>
    </row>
    <row r="1302" spans="52:63">
      <c r="AZ1302" s="42">
        <v>1416</v>
      </c>
      <c r="BA1302" s="42">
        <v>117.8894737</v>
      </c>
      <c r="BB1302" s="42">
        <v>52.318750000000001</v>
      </c>
      <c r="BC1302" s="42">
        <v>123.75</v>
      </c>
      <c r="BD1302" s="42">
        <v>102.43809520000001</v>
      </c>
      <c r="BE1302" s="42">
        <v>4.3214285710000002</v>
      </c>
      <c r="BF1302" s="42">
        <v>144.79</v>
      </c>
      <c r="BG1302" s="42">
        <v>486.90476189999998</v>
      </c>
      <c r="BH1302" s="42">
        <v>38.835625</v>
      </c>
      <c r="BI1302" s="42">
        <v>202.3580479</v>
      </c>
      <c r="BJ1302" s="42">
        <v>258.71976619999998</v>
      </c>
      <c r="BK1302" s="42">
        <v>113.92795</v>
      </c>
    </row>
    <row r="1303" spans="52:63">
      <c r="AZ1303" s="42">
        <v>1417</v>
      </c>
      <c r="BA1303" s="42">
        <v>116.1263158</v>
      </c>
      <c r="BB1303" s="42">
        <v>51.731250000000003</v>
      </c>
      <c r="BC1303" s="42">
        <v>122.3</v>
      </c>
      <c r="BD1303" s="42">
        <v>101.2333333</v>
      </c>
      <c r="BE1303" s="42">
        <v>4.2285714289999996</v>
      </c>
      <c r="BF1303" s="42">
        <v>142.65</v>
      </c>
      <c r="BG1303" s="42">
        <v>479.90476189999998</v>
      </c>
      <c r="BH1303" s="42">
        <v>38.263125000000002</v>
      </c>
      <c r="BI1303" s="42">
        <v>199.01749190000001</v>
      </c>
      <c r="BJ1303" s="42">
        <v>247.36514819999999</v>
      </c>
      <c r="BK1303" s="42">
        <v>113.8555178</v>
      </c>
    </row>
    <row r="1304" spans="52:63">
      <c r="AZ1304" s="42">
        <v>1418</v>
      </c>
      <c r="BA1304" s="42">
        <v>116.1263158</v>
      </c>
      <c r="BB1304" s="42">
        <v>51.731250000000003</v>
      </c>
      <c r="BC1304" s="42">
        <v>122.3</v>
      </c>
      <c r="BD1304" s="42">
        <v>101.2333333</v>
      </c>
      <c r="BE1304" s="42">
        <v>4.2285714289999996</v>
      </c>
      <c r="BF1304" s="42">
        <v>142.65</v>
      </c>
      <c r="BG1304" s="42">
        <v>479.90476189999998</v>
      </c>
      <c r="BH1304" s="42">
        <v>38.263125000000002</v>
      </c>
      <c r="BI1304" s="42">
        <v>199.01749190000001</v>
      </c>
      <c r="BJ1304" s="42">
        <v>247.36514819999999</v>
      </c>
      <c r="BK1304" s="42">
        <v>113.8555178</v>
      </c>
    </row>
    <row r="1305" spans="52:63">
      <c r="AZ1305" s="42">
        <v>1419</v>
      </c>
      <c r="BA1305" s="42">
        <v>116.1263158</v>
      </c>
      <c r="BB1305" s="42">
        <v>51.731250000000003</v>
      </c>
      <c r="BC1305" s="42">
        <v>122.3</v>
      </c>
      <c r="BD1305" s="42">
        <v>101.2333333</v>
      </c>
      <c r="BE1305" s="42">
        <v>4.2285714289999996</v>
      </c>
      <c r="BF1305" s="42">
        <v>142.65</v>
      </c>
      <c r="BG1305" s="42">
        <v>479.90476189999998</v>
      </c>
      <c r="BH1305" s="42">
        <v>38.263125000000002</v>
      </c>
      <c r="BI1305" s="42">
        <v>199.01749190000001</v>
      </c>
      <c r="BJ1305" s="42">
        <v>247.36514819999999</v>
      </c>
      <c r="BK1305" s="42">
        <v>113.8555178</v>
      </c>
    </row>
    <row r="1306" spans="52:63">
      <c r="AZ1306" s="42">
        <v>1420</v>
      </c>
      <c r="BA1306" s="42">
        <v>116.1263158</v>
      </c>
      <c r="BB1306" s="42">
        <v>51.731250000000003</v>
      </c>
      <c r="BC1306" s="42">
        <v>122.3</v>
      </c>
      <c r="BD1306" s="42">
        <v>101.2333333</v>
      </c>
      <c r="BE1306" s="42">
        <v>4.2285714289999996</v>
      </c>
      <c r="BF1306" s="42">
        <v>142.65</v>
      </c>
      <c r="BG1306" s="42">
        <v>479.90476189999998</v>
      </c>
      <c r="BH1306" s="42">
        <v>38.263125000000002</v>
      </c>
      <c r="BI1306" s="42">
        <v>199.01749190000001</v>
      </c>
      <c r="BJ1306" s="42">
        <v>247.36514819999999</v>
      </c>
      <c r="BK1306" s="42">
        <v>113.8555178</v>
      </c>
    </row>
    <row r="1307" spans="52:63">
      <c r="AZ1307" s="42">
        <v>1421</v>
      </c>
      <c r="BA1307" s="42">
        <v>116.1263158</v>
      </c>
      <c r="BB1307" s="42">
        <v>51.731250000000003</v>
      </c>
      <c r="BC1307" s="42">
        <v>122.3</v>
      </c>
      <c r="BD1307" s="42">
        <v>101.2333333</v>
      </c>
      <c r="BE1307" s="42">
        <v>4.2285714289999996</v>
      </c>
      <c r="BF1307" s="42">
        <v>142.65</v>
      </c>
      <c r="BG1307" s="42">
        <v>479.90476189999998</v>
      </c>
      <c r="BH1307" s="42">
        <v>38.263125000000002</v>
      </c>
      <c r="BI1307" s="42">
        <v>199.01749190000001</v>
      </c>
      <c r="BJ1307" s="42">
        <v>247.36514819999999</v>
      </c>
      <c r="BK1307" s="42">
        <v>113.8555178</v>
      </c>
    </row>
    <row r="1308" spans="52:63">
      <c r="AZ1308" s="42">
        <v>1422</v>
      </c>
      <c r="BA1308" s="42">
        <v>116.1263158</v>
      </c>
      <c r="BB1308" s="42">
        <v>51.731250000000003</v>
      </c>
      <c r="BC1308" s="42">
        <v>122.3</v>
      </c>
      <c r="BD1308" s="42">
        <v>101.2333333</v>
      </c>
      <c r="BE1308" s="42">
        <v>4.2285714289999996</v>
      </c>
      <c r="BF1308" s="42">
        <v>142.65</v>
      </c>
      <c r="BG1308" s="42">
        <v>479.90476189999998</v>
      </c>
      <c r="BH1308" s="42">
        <v>38.263125000000002</v>
      </c>
      <c r="BI1308" s="42">
        <v>199.01749190000001</v>
      </c>
      <c r="BJ1308" s="42">
        <v>247.36514819999999</v>
      </c>
      <c r="BK1308" s="42">
        <v>113.8555178</v>
      </c>
    </row>
    <row r="1309" spans="52:63">
      <c r="AZ1309" s="42">
        <v>1423</v>
      </c>
      <c r="BA1309" s="42">
        <v>116.1263158</v>
      </c>
      <c r="BB1309" s="42">
        <v>51.731250000000003</v>
      </c>
      <c r="BC1309" s="42">
        <v>122.3</v>
      </c>
      <c r="BD1309" s="42">
        <v>101.2333333</v>
      </c>
      <c r="BE1309" s="42">
        <v>4.2285714289999996</v>
      </c>
      <c r="BF1309" s="42">
        <v>142.65</v>
      </c>
      <c r="BG1309" s="42">
        <v>479.90476189999998</v>
      </c>
      <c r="BH1309" s="42">
        <v>38.263125000000002</v>
      </c>
      <c r="BI1309" s="42">
        <v>199.01749190000001</v>
      </c>
      <c r="BJ1309" s="42">
        <v>247.36514819999999</v>
      </c>
      <c r="BK1309" s="42">
        <v>113.8555178</v>
      </c>
    </row>
    <row r="1310" spans="52:63">
      <c r="AZ1310" s="42">
        <v>1424</v>
      </c>
      <c r="BA1310" s="42">
        <v>116.1263158</v>
      </c>
      <c r="BB1310" s="42">
        <v>51.731250000000003</v>
      </c>
      <c r="BC1310" s="42">
        <v>122.3</v>
      </c>
      <c r="BD1310" s="42">
        <v>101.2333333</v>
      </c>
      <c r="BE1310" s="42">
        <v>4.2285714289999996</v>
      </c>
      <c r="BF1310" s="42">
        <v>142.65</v>
      </c>
      <c r="BG1310" s="42">
        <v>479.90476189999998</v>
      </c>
      <c r="BH1310" s="42">
        <v>38.263125000000002</v>
      </c>
      <c r="BI1310" s="42">
        <v>199.01749190000001</v>
      </c>
      <c r="BJ1310" s="42">
        <v>247.36514819999999</v>
      </c>
      <c r="BK1310" s="42">
        <v>113.8555178</v>
      </c>
    </row>
    <row r="1311" spans="52:63">
      <c r="AZ1311" s="42">
        <v>1425</v>
      </c>
      <c r="BA1311" s="42">
        <v>116.1263158</v>
      </c>
      <c r="BB1311" s="42">
        <v>51.731250000000003</v>
      </c>
      <c r="BC1311" s="42">
        <v>122.3</v>
      </c>
      <c r="BD1311" s="42">
        <v>101.2333333</v>
      </c>
      <c r="BE1311" s="42">
        <v>4.2285714289999996</v>
      </c>
      <c r="BF1311" s="42">
        <v>142.65</v>
      </c>
      <c r="BG1311" s="42">
        <v>479.90476189999998</v>
      </c>
      <c r="BH1311" s="42">
        <v>38.263125000000002</v>
      </c>
      <c r="BI1311" s="42">
        <v>199.01749190000001</v>
      </c>
      <c r="BJ1311" s="42">
        <v>247.36514819999999</v>
      </c>
      <c r="BK1311" s="42">
        <v>113.8555178</v>
      </c>
    </row>
    <row r="1312" spans="52:63">
      <c r="AZ1312" s="42">
        <v>1426</v>
      </c>
      <c r="BA1312" s="42">
        <v>116.1263158</v>
      </c>
      <c r="BB1312" s="42">
        <v>51.731250000000003</v>
      </c>
      <c r="BC1312" s="42">
        <v>122.3</v>
      </c>
      <c r="BD1312" s="42">
        <v>101.2333333</v>
      </c>
      <c r="BE1312" s="42">
        <v>4.2285714289999996</v>
      </c>
      <c r="BF1312" s="42">
        <v>142.65</v>
      </c>
      <c r="BG1312" s="42">
        <v>479.90476189999998</v>
      </c>
      <c r="BH1312" s="42">
        <v>38.263125000000002</v>
      </c>
      <c r="BI1312" s="42">
        <v>199.01749190000001</v>
      </c>
      <c r="BJ1312" s="42">
        <v>247.36514819999999</v>
      </c>
      <c r="BK1312" s="42">
        <v>113.8555178</v>
      </c>
    </row>
    <row r="1313" spans="52:63">
      <c r="AZ1313" s="42">
        <v>1427</v>
      </c>
      <c r="BA1313" s="42">
        <v>116.1263158</v>
      </c>
      <c r="BB1313" s="42">
        <v>51.731250000000003</v>
      </c>
      <c r="BC1313" s="42">
        <v>122.3</v>
      </c>
      <c r="BD1313" s="42">
        <v>101.2333333</v>
      </c>
      <c r="BE1313" s="42">
        <v>4.2285714289999996</v>
      </c>
      <c r="BF1313" s="42">
        <v>142.65</v>
      </c>
      <c r="BG1313" s="42">
        <v>479.90476189999998</v>
      </c>
      <c r="BH1313" s="42">
        <v>38.263125000000002</v>
      </c>
      <c r="BI1313" s="42">
        <v>199.01749190000001</v>
      </c>
      <c r="BJ1313" s="42">
        <v>247.36514819999999</v>
      </c>
      <c r="BK1313" s="42">
        <v>113.8555178</v>
      </c>
    </row>
    <row r="1314" spans="52:63">
      <c r="AZ1314" s="42">
        <v>1428</v>
      </c>
      <c r="BA1314" s="42">
        <v>116.1263158</v>
      </c>
      <c r="BB1314" s="42">
        <v>51.731250000000003</v>
      </c>
      <c r="BC1314" s="42">
        <v>122.3</v>
      </c>
      <c r="BD1314" s="42">
        <v>101.2333333</v>
      </c>
      <c r="BE1314" s="42">
        <v>4.2285714289999996</v>
      </c>
      <c r="BF1314" s="42">
        <v>142.65</v>
      </c>
      <c r="BG1314" s="42">
        <v>479.90476189999998</v>
      </c>
      <c r="BH1314" s="42">
        <v>38.263125000000002</v>
      </c>
      <c r="BI1314" s="42">
        <v>199.01749190000001</v>
      </c>
      <c r="BJ1314" s="42">
        <v>247.36514819999999</v>
      </c>
      <c r="BK1314" s="42">
        <v>113.8555178</v>
      </c>
    </row>
    <row r="1315" spans="52:63">
      <c r="AZ1315" s="42">
        <v>1429</v>
      </c>
      <c r="BA1315" s="42">
        <v>116.1263158</v>
      </c>
      <c r="BB1315" s="42">
        <v>51.731250000000003</v>
      </c>
      <c r="BC1315" s="42">
        <v>122.3</v>
      </c>
      <c r="BD1315" s="42">
        <v>101.2333333</v>
      </c>
      <c r="BE1315" s="42">
        <v>4.2285714289999996</v>
      </c>
      <c r="BF1315" s="42">
        <v>142.65</v>
      </c>
      <c r="BG1315" s="42">
        <v>479.90476189999998</v>
      </c>
      <c r="BH1315" s="42">
        <v>38.263125000000002</v>
      </c>
      <c r="BI1315" s="42">
        <v>199.01749190000001</v>
      </c>
      <c r="BJ1315" s="42">
        <v>247.36514819999999</v>
      </c>
      <c r="BK1315" s="42">
        <v>113.8555178</v>
      </c>
    </row>
    <row r="1316" spans="52:63">
      <c r="AZ1316" s="42">
        <v>1430</v>
      </c>
      <c r="BA1316" s="42">
        <v>116.1263158</v>
      </c>
      <c r="BB1316" s="42">
        <v>51.731250000000003</v>
      </c>
      <c r="BC1316" s="42">
        <v>122.3</v>
      </c>
      <c r="BD1316" s="42">
        <v>101.2333333</v>
      </c>
      <c r="BE1316" s="42">
        <v>4.2285714289999996</v>
      </c>
      <c r="BF1316" s="42">
        <v>142.65</v>
      </c>
      <c r="BG1316" s="42">
        <v>479.90476189999998</v>
      </c>
      <c r="BH1316" s="42">
        <v>38.263125000000002</v>
      </c>
      <c r="BI1316" s="42">
        <v>199.01749190000001</v>
      </c>
      <c r="BJ1316" s="42">
        <v>247.36514819999999</v>
      </c>
      <c r="BK1316" s="42">
        <v>113.8555178</v>
      </c>
    </row>
    <row r="1317" spans="52:63">
      <c r="AZ1317" s="42">
        <v>1431</v>
      </c>
      <c r="BA1317" s="42">
        <v>116.1263158</v>
      </c>
      <c r="BB1317" s="42">
        <v>51.731250000000003</v>
      </c>
      <c r="BC1317" s="42">
        <v>122.3</v>
      </c>
      <c r="BD1317" s="42">
        <v>101.2333333</v>
      </c>
      <c r="BE1317" s="42">
        <v>4.2285714289999996</v>
      </c>
      <c r="BF1317" s="42">
        <v>142.65</v>
      </c>
      <c r="BG1317" s="42">
        <v>479.90476189999998</v>
      </c>
      <c r="BH1317" s="42">
        <v>38.263125000000002</v>
      </c>
      <c r="BI1317" s="42">
        <v>199.01749190000001</v>
      </c>
      <c r="BJ1317" s="42">
        <v>247.36514819999999</v>
      </c>
      <c r="BK1317" s="42">
        <v>113.8555178</v>
      </c>
    </row>
    <row r="1318" spans="52:63">
      <c r="AZ1318" s="42">
        <v>1432</v>
      </c>
      <c r="BA1318" s="42">
        <v>116.1263158</v>
      </c>
      <c r="BB1318" s="42">
        <v>51.731250000000003</v>
      </c>
      <c r="BC1318" s="42">
        <v>122.3</v>
      </c>
      <c r="BD1318" s="42">
        <v>101.2333333</v>
      </c>
      <c r="BE1318" s="42">
        <v>4.2285714289999996</v>
      </c>
      <c r="BF1318" s="42">
        <v>142.65</v>
      </c>
      <c r="BG1318" s="42">
        <v>479.90476189999998</v>
      </c>
      <c r="BH1318" s="42">
        <v>38.263125000000002</v>
      </c>
      <c r="BI1318" s="42">
        <v>199.01749190000001</v>
      </c>
      <c r="BJ1318" s="42">
        <v>247.36514819999999</v>
      </c>
      <c r="BK1318" s="42">
        <v>113.8555178</v>
      </c>
    </row>
    <row r="1319" spans="52:63">
      <c r="AZ1319" s="42">
        <v>1433</v>
      </c>
      <c r="BA1319" s="42">
        <v>116.1263158</v>
      </c>
      <c r="BB1319" s="42">
        <v>51.731250000000003</v>
      </c>
      <c r="BC1319" s="42">
        <v>122.3</v>
      </c>
      <c r="BD1319" s="42">
        <v>101.2333333</v>
      </c>
      <c r="BE1319" s="42">
        <v>4.2285714289999996</v>
      </c>
      <c r="BF1319" s="42">
        <v>142.65</v>
      </c>
      <c r="BG1319" s="42">
        <v>479.90476189999998</v>
      </c>
      <c r="BH1319" s="42">
        <v>38.263125000000002</v>
      </c>
      <c r="BI1319" s="42">
        <v>199.01749190000001</v>
      </c>
      <c r="BJ1319" s="42">
        <v>247.36514819999999</v>
      </c>
      <c r="BK1319" s="42">
        <v>113.8555178</v>
      </c>
    </row>
    <row r="1320" spans="52:63">
      <c r="AZ1320" s="42">
        <v>1434</v>
      </c>
      <c r="BA1320" s="42">
        <v>116.1263158</v>
      </c>
      <c r="BB1320" s="42">
        <v>51.731250000000003</v>
      </c>
      <c r="BC1320" s="42">
        <v>122.3</v>
      </c>
      <c r="BD1320" s="42">
        <v>101.2333333</v>
      </c>
      <c r="BE1320" s="42">
        <v>4.2285714289999996</v>
      </c>
      <c r="BF1320" s="42">
        <v>142.65</v>
      </c>
      <c r="BG1320" s="42">
        <v>479.90476189999998</v>
      </c>
      <c r="BH1320" s="42">
        <v>38.263125000000002</v>
      </c>
      <c r="BI1320" s="42">
        <v>199.01749190000001</v>
      </c>
      <c r="BJ1320" s="42">
        <v>247.36514819999999</v>
      </c>
      <c r="BK1320" s="42">
        <v>113.8555178</v>
      </c>
    </row>
    <row r="1321" spans="52:63">
      <c r="AZ1321" s="42">
        <v>1435</v>
      </c>
      <c r="BA1321" s="42">
        <v>116.1263158</v>
      </c>
      <c r="BB1321" s="42">
        <v>51.731250000000003</v>
      </c>
      <c r="BC1321" s="42">
        <v>122.3</v>
      </c>
      <c r="BD1321" s="42">
        <v>101.2333333</v>
      </c>
      <c r="BE1321" s="42">
        <v>4.2285714289999996</v>
      </c>
      <c r="BF1321" s="42">
        <v>142.65</v>
      </c>
      <c r="BG1321" s="42">
        <v>479.90476189999998</v>
      </c>
      <c r="BH1321" s="42">
        <v>38.263125000000002</v>
      </c>
      <c r="BI1321" s="42">
        <v>199.01749190000001</v>
      </c>
      <c r="BJ1321" s="42">
        <v>247.36514819999999</v>
      </c>
      <c r="BK1321" s="42">
        <v>113.8555178</v>
      </c>
    </row>
    <row r="1322" spans="52:63">
      <c r="AZ1322" s="42">
        <v>1436</v>
      </c>
      <c r="BA1322" s="42">
        <v>116.1263158</v>
      </c>
      <c r="BB1322" s="42">
        <v>51.731250000000003</v>
      </c>
      <c r="BC1322" s="42">
        <v>122.3</v>
      </c>
      <c r="BD1322" s="42">
        <v>101.2333333</v>
      </c>
      <c r="BE1322" s="42">
        <v>4.2285714289999996</v>
      </c>
      <c r="BF1322" s="42">
        <v>142.65</v>
      </c>
      <c r="BG1322" s="42">
        <v>479.90476189999998</v>
      </c>
      <c r="BH1322" s="42">
        <v>38.263125000000002</v>
      </c>
      <c r="BI1322" s="42">
        <v>199.01749190000001</v>
      </c>
      <c r="BJ1322" s="42">
        <v>247.36514819999999</v>
      </c>
      <c r="BK1322" s="42">
        <v>113.8555178</v>
      </c>
    </row>
    <row r="1323" spans="52:63">
      <c r="AZ1323" s="42">
        <v>1437</v>
      </c>
      <c r="BA1323" s="42">
        <v>116.1263158</v>
      </c>
      <c r="BB1323" s="42">
        <v>51.731250000000003</v>
      </c>
      <c r="BC1323" s="42">
        <v>122.3</v>
      </c>
      <c r="BD1323" s="42">
        <v>101.2333333</v>
      </c>
      <c r="BE1323" s="42">
        <v>4.2285714289999996</v>
      </c>
      <c r="BF1323" s="42">
        <v>142.65</v>
      </c>
      <c r="BG1323" s="42">
        <v>479.90476189999998</v>
      </c>
      <c r="BH1323" s="42">
        <v>38.263125000000002</v>
      </c>
      <c r="BI1323" s="42">
        <v>199.01749190000001</v>
      </c>
      <c r="BJ1323" s="42">
        <v>247.36514819999999</v>
      </c>
      <c r="BK1323" s="42">
        <v>113.8555178</v>
      </c>
    </row>
    <row r="1324" spans="52:63">
      <c r="AZ1324" s="42">
        <v>1438</v>
      </c>
      <c r="BA1324" s="42">
        <v>116.1263158</v>
      </c>
      <c r="BB1324" s="42">
        <v>51.731250000000003</v>
      </c>
      <c r="BC1324" s="42">
        <v>122.3</v>
      </c>
      <c r="BD1324" s="42">
        <v>101.2333333</v>
      </c>
      <c r="BE1324" s="42">
        <v>4.2285714289999996</v>
      </c>
      <c r="BF1324" s="42">
        <v>142.65</v>
      </c>
      <c r="BG1324" s="42">
        <v>479.90476189999998</v>
      </c>
      <c r="BH1324" s="42">
        <v>38.263125000000002</v>
      </c>
      <c r="BI1324" s="42">
        <v>199.01749190000001</v>
      </c>
      <c r="BJ1324" s="42">
        <v>247.36514819999999</v>
      </c>
      <c r="BK1324" s="42">
        <v>113.8555178</v>
      </c>
    </row>
    <row r="1325" spans="52:63">
      <c r="AZ1325" s="42">
        <v>1439</v>
      </c>
      <c r="BA1325" s="42">
        <v>116.1263158</v>
      </c>
      <c r="BB1325" s="42">
        <v>51.731250000000003</v>
      </c>
      <c r="BC1325" s="42">
        <v>122.3</v>
      </c>
      <c r="BD1325" s="42">
        <v>101.2333333</v>
      </c>
      <c r="BE1325" s="42">
        <v>4.2285714289999996</v>
      </c>
      <c r="BF1325" s="42">
        <v>142.65</v>
      </c>
      <c r="BG1325" s="42">
        <v>479.90476189999998</v>
      </c>
      <c r="BH1325" s="42">
        <v>38.263125000000002</v>
      </c>
      <c r="BI1325" s="42">
        <v>199.01749190000001</v>
      </c>
      <c r="BJ1325" s="42">
        <v>247.36514819999999</v>
      </c>
      <c r="BK1325" s="42">
        <v>113.8555178</v>
      </c>
    </row>
    <row r="1326" spans="52:63">
      <c r="AZ1326" s="42">
        <v>1440</v>
      </c>
      <c r="BA1326" s="42">
        <v>116.1263158</v>
      </c>
      <c r="BB1326" s="42">
        <v>51.731250000000003</v>
      </c>
      <c r="BC1326" s="42">
        <v>122.3</v>
      </c>
      <c r="BD1326" s="42">
        <v>101.2333333</v>
      </c>
      <c r="BE1326" s="42">
        <v>4.2285714289999996</v>
      </c>
      <c r="BF1326" s="42">
        <v>142.65</v>
      </c>
      <c r="BG1326" s="42">
        <v>479.90476189999998</v>
      </c>
      <c r="BH1326" s="42">
        <v>38.263125000000002</v>
      </c>
      <c r="BI1326" s="42">
        <v>199.01749190000001</v>
      </c>
      <c r="BJ1326" s="42">
        <v>247.36514819999999</v>
      </c>
      <c r="BK1326" s="42">
        <v>113.8555178</v>
      </c>
    </row>
    <row r="1327" spans="52:63">
      <c r="AZ1327" s="42">
        <v>1441</v>
      </c>
      <c r="BA1327" s="42">
        <v>115.56315789999999</v>
      </c>
      <c r="BB1327" s="42">
        <v>51.4</v>
      </c>
      <c r="BC1327" s="42">
        <v>121.675</v>
      </c>
      <c r="BD1327" s="42">
        <v>100.6619048</v>
      </c>
      <c r="BE1327" s="42">
        <v>4.1785714289999998</v>
      </c>
      <c r="BF1327" s="42">
        <v>141.13499999999999</v>
      </c>
      <c r="BG1327" s="42">
        <v>477.7142857</v>
      </c>
      <c r="BH1327" s="42">
        <v>37.899374999999999</v>
      </c>
      <c r="BI1327" s="42">
        <v>199.94378689999999</v>
      </c>
      <c r="BJ1327" s="42">
        <v>243.6936609</v>
      </c>
      <c r="BK1327" s="42">
        <v>113.3858125</v>
      </c>
    </row>
    <row r="1328" spans="52:63">
      <c r="AZ1328" s="42">
        <v>1442</v>
      </c>
      <c r="BA1328" s="42">
        <v>115.56315789999999</v>
      </c>
      <c r="BB1328" s="42">
        <v>51.4</v>
      </c>
      <c r="BC1328" s="42">
        <v>121.675</v>
      </c>
      <c r="BD1328" s="42">
        <v>100.6619048</v>
      </c>
      <c r="BE1328" s="42">
        <v>4.1785714289999998</v>
      </c>
      <c r="BF1328" s="42">
        <v>141.13499999999999</v>
      </c>
      <c r="BG1328" s="42">
        <v>477.7142857</v>
      </c>
      <c r="BH1328" s="42">
        <v>37.899374999999999</v>
      </c>
      <c r="BI1328" s="42">
        <v>199.94378689999999</v>
      </c>
      <c r="BJ1328" s="42">
        <v>243.6936609</v>
      </c>
      <c r="BK1328" s="42">
        <v>113.3858125</v>
      </c>
    </row>
    <row r="1329" spans="52:63">
      <c r="AZ1329" s="42">
        <v>1443</v>
      </c>
      <c r="BA1329" s="42">
        <v>115.56315789999999</v>
      </c>
      <c r="BB1329" s="42">
        <v>51.4</v>
      </c>
      <c r="BC1329" s="42">
        <v>121.675</v>
      </c>
      <c r="BD1329" s="42">
        <v>100.6619048</v>
      </c>
      <c r="BE1329" s="42">
        <v>4.1785714289999998</v>
      </c>
      <c r="BF1329" s="42">
        <v>141.13499999999999</v>
      </c>
      <c r="BG1329" s="42">
        <v>477.7142857</v>
      </c>
      <c r="BH1329" s="42">
        <v>37.899374999999999</v>
      </c>
      <c r="BI1329" s="42">
        <v>199.94378689999999</v>
      </c>
      <c r="BJ1329" s="42">
        <v>243.6936609</v>
      </c>
      <c r="BK1329" s="42">
        <v>113.3858125</v>
      </c>
    </row>
    <row r="1330" spans="52:63">
      <c r="AZ1330" s="42">
        <v>1444</v>
      </c>
      <c r="BA1330" s="42">
        <v>115.56315789999999</v>
      </c>
      <c r="BB1330" s="42">
        <v>51.4</v>
      </c>
      <c r="BC1330" s="42">
        <v>121.675</v>
      </c>
      <c r="BD1330" s="42">
        <v>100.6619048</v>
      </c>
      <c r="BE1330" s="42">
        <v>4.1785714289999998</v>
      </c>
      <c r="BF1330" s="42">
        <v>141.13499999999999</v>
      </c>
      <c r="BG1330" s="42">
        <v>477.7142857</v>
      </c>
      <c r="BH1330" s="42">
        <v>37.899374999999999</v>
      </c>
      <c r="BI1330" s="42">
        <v>199.94378689999999</v>
      </c>
      <c r="BJ1330" s="42">
        <v>243.6936609</v>
      </c>
      <c r="BK1330" s="42">
        <v>113.3858125</v>
      </c>
    </row>
    <row r="1331" spans="52:63">
      <c r="AZ1331" s="42">
        <v>1445</v>
      </c>
      <c r="BA1331" s="42">
        <v>115.56315789999999</v>
      </c>
      <c r="BB1331" s="42">
        <v>51.4</v>
      </c>
      <c r="BC1331" s="42">
        <v>121.675</v>
      </c>
      <c r="BD1331" s="42">
        <v>100.6619048</v>
      </c>
      <c r="BE1331" s="42">
        <v>4.1785714289999998</v>
      </c>
      <c r="BF1331" s="42">
        <v>141.13499999999999</v>
      </c>
      <c r="BG1331" s="42">
        <v>477.7142857</v>
      </c>
      <c r="BH1331" s="42">
        <v>37.899374999999999</v>
      </c>
      <c r="BI1331" s="42">
        <v>199.94378689999999</v>
      </c>
      <c r="BJ1331" s="42">
        <v>243.6936609</v>
      </c>
      <c r="BK1331" s="42">
        <v>113.3858125</v>
      </c>
    </row>
    <row r="1332" spans="52:63">
      <c r="AZ1332" s="42">
        <v>1446</v>
      </c>
      <c r="BA1332" s="42">
        <v>115.56315789999999</v>
      </c>
      <c r="BB1332" s="42">
        <v>51.4</v>
      </c>
      <c r="BC1332" s="42">
        <v>121.675</v>
      </c>
      <c r="BD1332" s="42">
        <v>100.6619048</v>
      </c>
      <c r="BE1332" s="42">
        <v>4.1785714289999998</v>
      </c>
      <c r="BF1332" s="42">
        <v>141.13499999999999</v>
      </c>
      <c r="BG1332" s="42">
        <v>477.7142857</v>
      </c>
      <c r="BH1332" s="42">
        <v>37.899374999999999</v>
      </c>
      <c r="BI1332" s="42">
        <v>199.94378689999999</v>
      </c>
      <c r="BJ1332" s="42">
        <v>243.6936609</v>
      </c>
      <c r="BK1332" s="42">
        <v>113.3858125</v>
      </c>
    </row>
    <row r="1333" spans="52:63">
      <c r="AZ1333" s="42">
        <v>1447</v>
      </c>
      <c r="BA1333" s="42">
        <v>115.56315789999999</v>
      </c>
      <c r="BB1333" s="42">
        <v>51.4</v>
      </c>
      <c r="BC1333" s="42">
        <v>121.675</v>
      </c>
      <c r="BD1333" s="42">
        <v>100.6619048</v>
      </c>
      <c r="BE1333" s="42">
        <v>4.1785714289999998</v>
      </c>
      <c r="BF1333" s="42">
        <v>141.13499999999999</v>
      </c>
      <c r="BG1333" s="42">
        <v>477.7142857</v>
      </c>
      <c r="BH1333" s="42">
        <v>37.899374999999999</v>
      </c>
      <c r="BI1333" s="42">
        <v>199.94378689999999</v>
      </c>
      <c r="BJ1333" s="42">
        <v>243.6936609</v>
      </c>
      <c r="BK1333" s="42">
        <v>113.3858125</v>
      </c>
    </row>
    <row r="1334" spans="52:63">
      <c r="AZ1334" s="42">
        <v>1448</v>
      </c>
      <c r="BA1334" s="42">
        <v>115.56315789999999</v>
      </c>
      <c r="BB1334" s="42">
        <v>51.4</v>
      </c>
      <c r="BC1334" s="42">
        <v>121.675</v>
      </c>
      <c r="BD1334" s="42">
        <v>100.6619048</v>
      </c>
      <c r="BE1334" s="42">
        <v>4.1785714289999998</v>
      </c>
      <c r="BF1334" s="42">
        <v>141.13499999999999</v>
      </c>
      <c r="BG1334" s="42">
        <v>477.7142857</v>
      </c>
      <c r="BH1334" s="42">
        <v>37.899374999999999</v>
      </c>
      <c r="BI1334" s="42">
        <v>199.94378689999999</v>
      </c>
      <c r="BJ1334" s="42">
        <v>243.6936609</v>
      </c>
      <c r="BK1334" s="42">
        <v>113.3858125</v>
      </c>
    </row>
    <row r="1335" spans="52:63">
      <c r="AZ1335" s="42">
        <v>1449</v>
      </c>
      <c r="BA1335" s="42">
        <v>115.56315789999999</v>
      </c>
      <c r="BB1335" s="42">
        <v>51.4</v>
      </c>
      <c r="BC1335" s="42">
        <v>121.675</v>
      </c>
      <c r="BD1335" s="42">
        <v>100.6619048</v>
      </c>
      <c r="BE1335" s="42">
        <v>4.1785714289999998</v>
      </c>
      <c r="BF1335" s="42">
        <v>141.13499999999999</v>
      </c>
      <c r="BG1335" s="42">
        <v>477.7142857</v>
      </c>
      <c r="BH1335" s="42">
        <v>37.899374999999999</v>
      </c>
      <c r="BI1335" s="42">
        <v>199.94378689999999</v>
      </c>
      <c r="BJ1335" s="42">
        <v>243.6936609</v>
      </c>
      <c r="BK1335" s="42">
        <v>113.3858125</v>
      </c>
    </row>
    <row r="1336" spans="52:63">
      <c r="AZ1336" s="42">
        <v>1450</v>
      </c>
      <c r="BA1336" s="42">
        <v>115.56315789999999</v>
      </c>
      <c r="BB1336" s="42">
        <v>51.4</v>
      </c>
      <c r="BC1336" s="42">
        <v>121.675</v>
      </c>
      <c r="BD1336" s="42">
        <v>100.6619048</v>
      </c>
      <c r="BE1336" s="42">
        <v>4.1785714289999998</v>
      </c>
      <c r="BF1336" s="42">
        <v>141.13499999999999</v>
      </c>
      <c r="BG1336" s="42">
        <v>477.7142857</v>
      </c>
      <c r="BH1336" s="42">
        <v>37.899374999999999</v>
      </c>
      <c r="BI1336" s="42">
        <v>199.94378689999999</v>
      </c>
      <c r="BJ1336" s="42">
        <v>243.6936609</v>
      </c>
      <c r="BK1336" s="42">
        <v>113.3858125</v>
      </c>
    </row>
    <row r="1337" spans="52:63">
      <c r="AZ1337" s="42">
        <v>1451</v>
      </c>
      <c r="BA1337" s="42">
        <v>115.56315789999999</v>
      </c>
      <c r="BB1337" s="42">
        <v>51.4</v>
      </c>
      <c r="BC1337" s="42">
        <v>121.675</v>
      </c>
      <c r="BD1337" s="42">
        <v>100.6619048</v>
      </c>
      <c r="BE1337" s="42">
        <v>4.1785714289999998</v>
      </c>
      <c r="BF1337" s="42">
        <v>141.13499999999999</v>
      </c>
      <c r="BG1337" s="42">
        <v>477.7142857</v>
      </c>
      <c r="BH1337" s="42">
        <v>37.899374999999999</v>
      </c>
      <c r="BI1337" s="42">
        <v>199.94378689999999</v>
      </c>
      <c r="BJ1337" s="42">
        <v>243.6936609</v>
      </c>
      <c r="BK1337" s="42">
        <v>113.3858125</v>
      </c>
    </row>
    <row r="1338" spans="52:63">
      <c r="AZ1338" s="42">
        <v>1452</v>
      </c>
      <c r="BA1338" s="42">
        <v>115.56315789999999</v>
      </c>
      <c r="BB1338" s="42">
        <v>51.4</v>
      </c>
      <c r="BC1338" s="42">
        <v>121.675</v>
      </c>
      <c r="BD1338" s="42">
        <v>100.6619048</v>
      </c>
      <c r="BE1338" s="42">
        <v>4.1785714289999998</v>
      </c>
      <c r="BF1338" s="42">
        <v>141.13499999999999</v>
      </c>
      <c r="BG1338" s="42">
        <v>477.7142857</v>
      </c>
      <c r="BH1338" s="42">
        <v>37.899374999999999</v>
      </c>
      <c r="BI1338" s="42">
        <v>199.94378689999999</v>
      </c>
      <c r="BJ1338" s="42">
        <v>243.6936609</v>
      </c>
      <c r="BK1338" s="42">
        <v>113.3858125</v>
      </c>
    </row>
    <row r="1339" spans="52:63">
      <c r="AZ1339" s="42">
        <v>1453</v>
      </c>
      <c r="BA1339" s="42">
        <v>115.56315789999999</v>
      </c>
      <c r="BB1339" s="42">
        <v>51.4</v>
      </c>
      <c r="BC1339" s="42">
        <v>121.675</v>
      </c>
      <c r="BD1339" s="42">
        <v>100.6619048</v>
      </c>
      <c r="BE1339" s="42">
        <v>4.1785714289999998</v>
      </c>
      <c r="BF1339" s="42">
        <v>141.13499999999999</v>
      </c>
      <c r="BG1339" s="42">
        <v>477.7142857</v>
      </c>
      <c r="BH1339" s="42">
        <v>37.899374999999999</v>
      </c>
      <c r="BI1339" s="42">
        <v>199.94378689999999</v>
      </c>
      <c r="BJ1339" s="42">
        <v>243.6936609</v>
      </c>
      <c r="BK1339" s="42">
        <v>113.3858125</v>
      </c>
    </row>
    <row r="1340" spans="52:63">
      <c r="AZ1340" s="42">
        <v>1454</v>
      </c>
      <c r="BA1340" s="42">
        <v>115.56315789999999</v>
      </c>
      <c r="BB1340" s="42">
        <v>51.4</v>
      </c>
      <c r="BC1340" s="42">
        <v>121.675</v>
      </c>
      <c r="BD1340" s="42">
        <v>100.6619048</v>
      </c>
      <c r="BE1340" s="42">
        <v>4.1785714289999998</v>
      </c>
      <c r="BF1340" s="42">
        <v>141.13499999999999</v>
      </c>
      <c r="BG1340" s="42">
        <v>477.7142857</v>
      </c>
      <c r="BH1340" s="42">
        <v>37.899374999999999</v>
      </c>
      <c r="BI1340" s="42">
        <v>199.94378689999999</v>
      </c>
      <c r="BJ1340" s="42">
        <v>243.6936609</v>
      </c>
      <c r="BK1340" s="42">
        <v>113.3858125</v>
      </c>
    </row>
    <row r="1341" spans="52:63">
      <c r="AZ1341" s="42">
        <v>1455</v>
      </c>
      <c r="BA1341" s="42">
        <v>115.56315789999999</v>
      </c>
      <c r="BB1341" s="42">
        <v>51.4</v>
      </c>
      <c r="BC1341" s="42">
        <v>121.675</v>
      </c>
      <c r="BD1341" s="42">
        <v>100.6619048</v>
      </c>
      <c r="BE1341" s="42">
        <v>4.1785714289999998</v>
      </c>
      <c r="BF1341" s="42">
        <v>141.13499999999999</v>
      </c>
      <c r="BG1341" s="42">
        <v>477.7142857</v>
      </c>
      <c r="BH1341" s="42">
        <v>37.899374999999999</v>
      </c>
      <c r="BI1341" s="42">
        <v>199.94378689999999</v>
      </c>
      <c r="BJ1341" s="42">
        <v>243.6936609</v>
      </c>
      <c r="BK1341" s="42">
        <v>113.3858125</v>
      </c>
    </row>
    <row r="1342" spans="52:63">
      <c r="AZ1342" s="42">
        <v>1456</v>
      </c>
      <c r="BA1342" s="42">
        <v>115.56315789999999</v>
      </c>
      <c r="BB1342" s="42">
        <v>51.4</v>
      </c>
      <c r="BC1342" s="42">
        <v>121.675</v>
      </c>
      <c r="BD1342" s="42">
        <v>100.6619048</v>
      </c>
      <c r="BE1342" s="42">
        <v>4.1785714289999998</v>
      </c>
      <c r="BF1342" s="42">
        <v>141.13499999999999</v>
      </c>
      <c r="BG1342" s="42">
        <v>477.7142857</v>
      </c>
      <c r="BH1342" s="42">
        <v>37.899374999999999</v>
      </c>
      <c r="BI1342" s="42">
        <v>199.94378689999999</v>
      </c>
      <c r="BJ1342" s="42">
        <v>243.6936609</v>
      </c>
      <c r="BK1342" s="42">
        <v>113.3858125</v>
      </c>
    </row>
    <row r="1343" spans="52:63">
      <c r="AZ1343" s="42">
        <v>1457</v>
      </c>
      <c r="BA1343" s="42">
        <v>115.56315789999999</v>
      </c>
      <c r="BB1343" s="42">
        <v>51.4</v>
      </c>
      <c r="BC1343" s="42">
        <v>121.675</v>
      </c>
      <c r="BD1343" s="42">
        <v>100.6619048</v>
      </c>
      <c r="BE1343" s="42">
        <v>4.1785714289999998</v>
      </c>
      <c r="BF1343" s="42">
        <v>141.13499999999999</v>
      </c>
      <c r="BG1343" s="42">
        <v>477.7142857</v>
      </c>
      <c r="BH1343" s="42">
        <v>37.899374999999999</v>
      </c>
      <c r="BI1343" s="42">
        <v>199.94378689999999</v>
      </c>
      <c r="BJ1343" s="42">
        <v>243.6936609</v>
      </c>
      <c r="BK1343" s="42">
        <v>113.3858125</v>
      </c>
    </row>
    <row r="1344" spans="52:63">
      <c r="AZ1344" s="42">
        <v>1458</v>
      </c>
      <c r="BA1344" s="42">
        <v>115.56315789999999</v>
      </c>
      <c r="BB1344" s="42">
        <v>51.4</v>
      </c>
      <c r="BC1344" s="42">
        <v>121.675</v>
      </c>
      <c r="BD1344" s="42">
        <v>100.6619048</v>
      </c>
      <c r="BE1344" s="42">
        <v>4.1785714289999998</v>
      </c>
      <c r="BF1344" s="42">
        <v>141.13499999999999</v>
      </c>
      <c r="BG1344" s="42">
        <v>477.7142857</v>
      </c>
      <c r="BH1344" s="42">
        <v>37.899374999999999</v>
      </c>
      <c r="BI1344" s="42">
        <v>199.94378689999999</v>
      </c>
      <c r="BJ1344" s="42">
        <v>243.6936609</v>
      </c>
      <c r="BK1344" s="42">
        <v>113.3858125</v>
      </c>
    </row>
    <row r="1345" spans="52:63">
      <c r="AZ1345" s="42">
        <v>1459</v>
      </c>
      <c r="BA1345" s="42">
        <v>115.56315789999999</v>
      </c>
      <c r="BB1345" s="42">
        <v>51.4</v>
      </c>
      <c r="BC1345" s="42">
        <v>121.675</v>
      </c>
      <c r="BD1345" s="42">
        <v>100.6619048</v>
      </c>
      <c r="BE1345" s="42">
        <v>4.1785714289999998</v>
      </c>
      <c r="BF1345" s="42">
        <v>141.13499999999999</v>
      </c>
      <c r="BG1345" s="42">
        <v>477.7142857</v>
      </c>
      <c r="BH1345" s="42">
        <v>37.899374999999999</v>
      </c>
      <c r="BI1345" s="42">
        <v>199.94378689999999</v>
      </c>
      <c r="BJ1345" s="42">
        <v>243.6936609</v>
      </c>
      <c r="BK1345" s="42">
        <v>113.3858125</v>
      </c>
    </row>
    <row r="1346" spans="52:63">
      <c r="AZ1346" s="42">
        <v>1460</v>
      </c>
      <c r="BA1346" s="42">
        <v>115.56315789999999</v>
      </c>
      <c r="BB1346" s="42">
        <v>51.4</v>
      </c>
      <c r="BC1346" s="42">
        <v>121.675</v>
      </c>
      <c r="BD1346" s="42">
        <v>100.6619048</v>
      </c>
      <c r="BE1346" s="42">
        <v>4.1785714289999998</v>
      </c>
      <c r="BF1346" s="42">
        <v>141.13499999999999</v>
      </c>
      <c r="BG1346" s="42">
        <v>477.7142857</v>
      </c>
      <c r="BH1346" s="42">
        <v>37.899374999999999</v>
      </c>
      <c r="BI1346" s="42">
        <v>199.94378689999999</v>
      </c>
      <c r="BJ1346" s="42">
        <v>243.6936609</v>
      </c>
      <c r="BK1346" s="42">
        <v>113.3858125</v>
      </c>
    </row>
    <row r="1347" spans="52:63">
      <c r="AZ1347" s="42">
        <v>1461</v>
      </c>
      <c r="BA1347" s="42">
        <v>115.56315789999999</v>
      </c>
      <c r="BB1347" s="42">
        <v>51.4</v>
      </c>
      <c r="BC1347" s="42">
        <v>121.675</v>
      </c>
      <c r="BD1347" s="42">
        <v>100.6619048</v>
      </c>
      <c r="BE1347" s="42">
        <v>4.1785714289999998</v>
      </c>
      <c r="BF1347" s="42">
        <v>141.13499999999999</v>
      </c>
      <c r="BG1347" s="42">
        <v>477.7142857</v>
      </c>
      <c r="BH1347" s="42">
        <v>37.899374999999999</v>
      </c>
      <c r="BI1347" s="42">
        <v>199.94378689999999</v>
      </c>
      <c r="BJ1347" s="42">
        <v>243.6936609</v>
      </c>
      <c r="BK1347" s="42">
        <v>113.3858125</v>
      </c>
    </row>
    <row r="1348" spans="52:63">
      <c r="AZ1348" s="42">
        <v>1462</v>
      </c>
      <c r="BA1348" s="42">
        <v>115.56315789999999</v>
      </c>
      <c r="BB1348" s="42">
        <v>51.4</v>
      </c>
      <c r="BC1348" s="42">
        <v>121.675</v>
      </c>
      <c r="BD1348" s="42">
        <v>100.6619048</v>
      </c>
      <c r="BE1348" s="42">
        <v>4.1785714289999998</v>
      </c>
      <c r="BF1348" s="42">
        <v>141.13499999999999</v>
      </c>
      <c r="BG1348" s="42">
        <v>477.7142857</v>
      </c>
      <c r="BH1348" s="42">
        <v>37.899374999999999</v>
      </c>
      <c r="BI1348" s="42">
        <v>199.94378689999999</v>
      </c>
      <c r="BJ1348" s="42">
        <v>243.6936609</v>
      </c>
      <c r="BK1348" s="42">
        <v>113.3858125</v>
      </c>
    </row>
    <row r="1349" spans="52:63">
      <c r="AZ1349" s="42">
        <v>1463</v>
      </c>
      <c r="BA1349" s="42">
        <v>115.56315789999999</v>
      </c>
      <c r="BB1349" s="42">
        <v>51.4</v>
      </c>
      <c r="BC1349" s="42">
        <v>121.675</v>
      </c>
      <c r="BD1349" s="42">
        <v>100.6619048</v>
      </c>
      <c r="BE1349" s="42">
        <v>4.1785714289999998</v>
      </c>
      <c r="BF1349" s="42">
        <v>141.13499999999999</v>
      </c>
      <c r="BG1349" s="42">
        <v>477.7142857</v>
      </c>
      <c r="BH1349" s="42">
        <v>37.899374999999999</v>
      </c>
      <c r="BI1349" s="42">
        <v>199.94378689999999</v>
      </c>
      <c r="BJ1349" s="42">
        <v>243.6936609</v>
      </c>
      <c r="BK1349" s="42">
        <v>113.3858125</v>
      </c>
    </row>
    <row r="1350" spans="52:63">
      <c r="AZ1350" s="42">
        <v>1464</v>
      </c>
      <c r="BA1350" s="42">
        <v>115.56315789999999</v>
      </c>
      <c r="BB1350" s="42">
        <v>51.4</v>
      </c>
      <c r="BC1350" s="42">
        <v>121.675</v>
      </c>
      <c r="BD1350" s="42">
        <v>100.6619048</v>
      </c>
      <c r="BE1350" s="42">
        <v>4.1785714289999998</v>
      </c>
      <c r="BF1350" s="42">
        <v>141.13499999999999</v>
      </c>
      <c r="BG1350" s="42">
        <v>477.7142857</v>
      </c>
      <c r="BH1350" s="42">
        <v>37.899374999999999</v>
      </c>
      <c r="BI1350" s="42">
        <v>199.94378689999999</v>
      </c>
      <c r="BJ1350" s="42">
        <v>243.6936609</v>
      </c>
      <c r="BK1350" s="42">
        <v>113.3858125</v>
      </c>
    </row>
    <row r="1351" spans="52:63">
      <c r="AZ1351" s="42">
        <v>1465</v>
      </c>
      <c r="BA1351" s="42">
        <v>115.0421053</v>
      </c>
      <c r="BB1351" s="42">
        <v>51.09375</v>
      </c>
      <c r="BC1351" s="42">
        <v>120.95</v>
      </c>
      <c r="BD1351" s="42">
        <v>100.1809524</v>
      </c>
      <c r="BE1351" s="42">
        <v>4.13</v>
      </c>
      <c r="BF1351" s="42">
        <v>139.94499999999999</v>
      </c>
      <c r="BG1351" s="42">
        <v>474.23809519999998</v>
      </c>
      <c r="BH1351" s="42">
        <v>37.587499999999999</v>
      </c>
      <c r="BI1351" s="42">
        <v>203.8382709</v>
      </c>
      <c r="BJ1351" s="42">
        <v>239.46451049999999</v>
      </c>
      <c r="BK1351" s="42">
        <v>114.4786795</v>
      </c>
    </row>
    <row r="1352" spans="52:63">
      <c r="AZ1352" s="42">
        <v>1466</v>
      </c>
      <c r="BA1352" s="42">
        <v>115.0421053</v>
      </c>
      <c r="BB1352" s="42">
        <v>51.09375</v>
      </c>
      <c r="BC1352" s="42">
        <v>120.95</v>
      </c>
      <c r="BD1352" s="42">
        <v>100.1809524</v>
      </c>
      <c r="BE1352" s="42">
        <v>4.13</v>
      </c>
      <c r="BF1352" s="42">
        <v>139.94499999999999</v>
      </c>
      <c r="BG1352" s="42">
        <v>474.23809519999998</v>
      </c>
      <c r="BH1352" s="42">
        <v>37.587499999999999</v>
      </c>
      <c r="BI1352" s="42">
        <v>203.8382709</v>
      </c>
      <c r="BJ1352" s="42">
        <v>239.46451049999999</v>
      </c>
      <c r="BK1352" s="42">
        <v>114.4786795</v>
      </c>
    </row>
    <row r="1353" spans="52:63">
      <c r="AZ1353" s="42">
        <v>1467</v>
      </c>
      <c r="BA1353" s="42">
        <v>115.0421053</v>
      </c>
      <c r="BB1353" s="42">
        <v>51.09375</v>
      </c>
      <c r="BC1353" s="42">
        <v>120.95</v>
      </c>
      <c r="BD1353" s="42">
        <v>100.1809524</v>
      </c>
      <c r="BE1353" s="42">
        <v>4.13</v>
      </c>
      <c r="BF1353" s="42">
        <v>139.94499999999999</v>
      </c>
      <c r="BG1353" s="42">
        <v>474.23809519999998</v>
      </c>
      <c r="BH1353" s="42">
        <v>37.587499999999999</v>
      </c>
      <c r="BI1353" s="42">
        <v>203.8382709</v>
      </c>
      <c r="BJ1353" s="42">
        <v>239.46451049999999</v>
      </c>
      <c r="BK1353" s="42">
        <v>114.4786795</v>
      </c>
    </row>
    <row r="1354" spans="52:63">
      <c r="AZ1354" s="42">
        <v>1468</v>
      </c>
      <c r="BA1354" s="42">
        <v>115.0421053</v>
      </c>
      <c r="BB1354" s="42">
        <v>51.09375</v>
      </c>
      <c r="BC1354" s="42">
        <v>120.95</v>
      </c>
      <c r="BD1354" s="42">
        <v>100.1809524</v>
      </c>
      <c r="BE1354" s="42">
        <v>4.13</v>
      </c>
      <c r="BF1354" s="42">
        <v>139.94499999999999</v>
      </c>
      <c r="BG1354" s="42">
        <v>474.23809519999998</v>
      </c>
      <c r="BH1354" s="42">
        <v>37.587499999999999</v>
      </c>
      <c r="BI1354" s="42">
        <v>203.8382709</v>
      </c>
      <c r="BJ1354" s="42">
        <v>239.46451049999999</v>
      </c>
      <c r="BK1354" s="42">
        <v>114.4786795</v>
      </c>
    </row>
    <row r="1355" spans="52:63">
      <c r="AZ1355" s="42">
        <v>1469</v>
      </c>
      <c r="BA1355" s="42">
        <v>115.0421053</v>
      </c>
      <c r="BB1355" s="42">
        <v>51.09375</v>
      </c>
      <c r="BC1355" s="42">
        <v>120.95</v>
      </c>
      <c r="BD1355" s="42">
        <v>100.1809524</v>
      </c>
      <c r="BE1355" s="42">
        <v>4.13</v>
      </c>
      <c r="BF1355" s="42">
        <v>139.94499999999999</v>
      </c>
      <c r="BG1355" s="42">
        <v>474.23809519999998</v>
      </c>
      <c r="BH1355" s="42">
        <v>37.587499999999999</v>
      </c>
      <c r="BI1355" s="42">
        <v>203.8382709</v>
      </c>
      <c r="BJ1355" s="42">
        <v>239.46451049999999</v>
      </c>
      <c r="BK1355" s="42">
        <v>114.4786795</v>
      </c>
    </row>
    <row r="1356" spans="52:63">
      <c r="AZ1356" s="42">
        <v>1470</v>
      </c>
      <c r="BA1356" s="42">
        <v>115.0421053</v>
      </c>
      <c r="BB1356" s="42">
        <v>51.09375</v>
      </c>
      <c r="BC1356" s="42">
        <v>120.95</v>
      </c>
      <c r="BD1356" s="42">
        <v>100.1809524</v>
      </c>
      <c r="BE1356" s="42">
        <v>4.13</v>
      </c>
      <c r="BF1356" s="42">
        <v>139.94499999999999</v>
      </c>
      <c r="BG1356" s="42">
        <v>474.23809519999998</v>
      </c>
      <c r="BH1356" s="42">
        <v>37.587499999999999</v>
      </c>
      <c r="BI1356" s="42">
        <v>203.8382709</v>
      </c>
      <c r="BJ1356" s="42">
        <v>239.46451049999999</v>
      </c>
      <c r="BK1356" s="42">
        <v>114.4786795</v>
      </c>
    </row>
    <row r="1357" spans="52:63">
      <c r="AZ1357" s="42">
        <v>1471</v>
      </c>
      <c r="BA1357" s="42">
        <v>115.0421053</v>
      </c>
      <c r="BB1357" s="42">
        <v>51.09375</v>
      </c>
      <c r="BC1357" s="42">
        <v>120.95</v>
      </c>
      <c r="BD1357" s="42">
        <v>100.1809524</v>
      </c>
      <c r="BE1357" s="42">
        <v>4.13</v>
      </c>
      <c r="BF1357" s="42">
        <v>139.94499999999999</v>
      </c>
      <c r="BG1357" s="42">
        <v>474.23809519999998</v>
      </c>
      <c r="BH1357" s="42">
        <v>37.587499999999999</v>
      </c>
      <c r="BI1357" s="42">
        <v>203.8382709</v>
      </c>
      <c r="BJ1357" s="42">
        <v>239.46451049999999</v>
      </c>
      <c r="BK1357" s="42">
        <v>114.4786795</v>
      </c>
    </row>
    <row r="1358" spans="52:63">
      <c r="AZ1358" s="42">
        <v>1472</v>
      </c>
      <c r="BA1358" s="42">
        <v>115.0421053</v>
      </c>
      <c r="BB1358" s="42">
        <v>51.09375</v>
      </c>
      <c r="BC1358" s="42">
        <v>120.95</v>
      </c>
      <c r="BD1358" s="42">
        <v>100.1809524</v>
      </c>
      <c r="BE1358" s="42">
        <v>4.13</v>
      </c>
      <c r="BF1358" s="42">
        <v>139.94499999999999</v>
      </c>
      <c r="BG1358" s="42">
        <v>474.23809519999998</v>
      </c>
      <c r="BH1358" s="42">
        <v>37.587499999999999</v>
      </c>
      <c r="BI1358" s="42">
        <v>203.8382709</v>
      </c>
      <c r="BJ1358" s="42">
        <v>239.46451049999999</v>
      </c>
      <c r="BK1358" s="42">
        <v>114.4786795</v>
      </c>
    </row>
    <row r="1359" spans="52:63">
      <c r="AZ1359" s="42">
        <v>1473</v>
      </c>
      <c r="BA1359" s="42">
        <v>115.0421053</v>
      </c>
      <c r="BB1359" s="42">
        <v>51.09375</v>
      </c>
      <c r="BC1359" s="42">
        <v>120.95</v>
      </c>
      <c r="BD1359" s="42">
        <v>100.1809524</v>
      </c>
      <c r="BE1359" s="42">
        <v>4.13</v>
      </c>
      <c r="BF1359" s="42">
        <v>139.94499999999999</v>
      </c>
      <c r="BG1359" s="42">
        <v>474.23809519999998</v>
      </c>
      <c r="BH1359" s="42">
        <v>37.587499999999999</v>
      </c>
      <c r="BI1359" s="42">
        <v>203.8382709</v>
      </c>
      <c r="BJ1359" s="42">
        <v>239.46451049999999</v>
      </c>
      <c r="BK1359" s="42">
        <v>114.4786795</v>
      </c>
    </row>
    <row r="1360" spans="52:63">
      <c r="AZ1360" s="42">
        <v>1474</v>
      </c>
      <c r="BA1360" s="42">
        <v>115.0421053</v>
      </c>
      <c r="BB1360" s="42">
        <v>51.09375</v>
      </c>
      <c r="BC1360" s="42">
        <v>120.95</v>
      </c>
      <c r="BD1360" s="42">
        <v>100.1809524</v>
      </c>
      <c r="BE1360" s="42">
        <v>4.13</v>
      </c>
      <c r="BF1360" s="42">
        <v>139.94499999999999</v>
      </c>
      <c r="BG1360" s="42">
        <v>474.23809519999998</v>
      </c>
      <c r="BH1360" s="42">
        <v>37.587499999999999</v>
      </c>
      <c r="BI1360" s="42">
        <v>203.8382709</v>
      </c>
      <c r="BJ1360" s="42">
        <v>239.46451049999999</v>
      </c>
      <c r="BK1360" s="42">
        <v>114.4786795</v>
      </c>
    </row>
    <row r="1361" spans="52:63">
      <c r="AZ1361" s="42">
        <v>1475</v>
      </c>
      <c r="BA1361" s="42">
        <v>115.0421053</v>
      </c>
      <c r="BB1361" s="42">
        <v>51.09375</v>
      </c>
      <c r="BC1361" s="42">
        <v>120.95</v>
      </c>
      <c r="BD1361" s="42">
        <v>100.1809524</v>
      </c>
      <c r="BE1361" s="42">
        <v>4.13</v>
      </c>
      <c r="BF1361" s="42">
        <v>139.94499999999999</v>
      </c>
      <c r="BG1361" s="42">
        <v>474.23809519999998</v>
      </c>
      <c r="BH1361" s="42">
        <v>37.587499999999999</v>
      </c>
      <c r="BI1361" s="42">
        <v>203.8382709</v>
      </c>
      <c r="BJ1361" s="42">
        <v>239.46451049999999</v>
      </c>
      <c r="BK1361" s="42">
        <v>114.4786795</v>
      </c>
    </row>
    <row r="1362" spans="52:63">
      <c r="AZ1362" s="42">
        <v>1476</v>
      </c>
      <c r="BA1362" s="42">
        <v>115.0421053</v>
      </c>
      <c r="BB1362" s="42">
        <v>51.09375</v>
      </c>
      <c r="BC1362" s="42">
        <v>120.95</v>
      </c>
      <c r="BD1362" s="42">
        <v>100.1809524</v>
      </c>
      <c r="BE1362" s="42">
        <v>4.13</v>
      </c>
      <c r="BF1362" s="42">
        <v>139.94499999999999</v>
      </c>
      <c r="BG1362" s="42">
        <v>474.23809519999998</v>
      </c>
      <c r="BH1362" s="42">
        <v>37.587499999999999</v>
      </c>
      <c r="BI1362" s="42">
        <v>203.8382709</v>
      </c>
      <c r="BJ1362" s="42">
        <v>239.46451049999999</v>
      </c>
      <c r="BK1362" s="42">
        <v>114.4786795</v>
      </c>
    </row>
    <row r="1363" spans="52:63">
      <c r="AZ1363" s="42">
        <v>1477</v>
      </c>
      <c r="BA1363" s="42">
        <v>115.0421053</v>
      </c>
      <c r="BB1363" s="42">
        <v>51.09375</v>
      </c>
      <c r="BC1363" s="42">
        <v>120.95</v>
      </c>
      <c r="BD1363" s="42">
        <v>100.1809524</v>
      </c>
      <c r="BE1363" s="42">
        <v>4.13</v>
      </c>
      <c r="BF1363" s="42">
        <v>139.94499999999999</v>
      </c>
      <c r="BG1363" s="42">
        <v>474.23809519999998</v>
      </c>
      <c r="BH1363" s="42">
        <v>37.587499999999999</v>
      </c>
      <c r="BI1363" s="42">
        <v>203.8382709</v>
      </c>
      <c r="BJ1363" s="42">
        <v>239.46451049999999</v>
      </c>
      <c r="BK1363" s="42">
        <v>114.4786795</v>
      </c>
    </row>
    <row r="1364" spans="52:63">
      <c r="AZ1364" s="42">
        <v>1478</v>
      </c>
      <c r="BA1364" s="42">
        <v>115.0421053</v>
      </c>
      <c r="BB1364" s="42">
        <v>51.09375</v>
      </c>
      <c r="BC1364" s="42">
        <v>120.95</v>
      </c>
      <c r="BD1364" s="42">
        <v>100.1809524</v>
      </c>
      <c r="BE1364" s="42">
        <v>4.13</v>
      </c>
      <c r="BF1364" s="42">
        <v>139.94499999999999</v>
      </c>
      <c r="BG1364" s="42">
        <v>474.23809519999998</v>
      </c>
      <c r="BH1364" s="42">
        <v>37.587499999999999</v>
      </c>
      <c r="BI1364" s="42">
        <v>203.8382709</v>
      </c>
      <c r="BJ1364" s="42">
        <v>239.46451049999999</v>
      </c>
      <c r="BK1364" s="42">
        <v>114.4786795</v>
      </c>
    </row>
    <row r="1365" spans="52:63">
      <c r="AZ1365" s="42">
        <v>1479</v>
      </c>
      <c r="BA1365" s="42">
        <v>115.0421053</v>
      </c>
      <c r="BB1365" s="42">
        <v>51.09375</v>
      </c>
      <c r="BC1365" s="42">
        <v>120.95</v>
      </c>
      <c r="BD1365" s="42">
        <v>100.1809524</v>
      </c>
      <c r="BE1365" s="42">
        <v>4.13</v>
      </c>
      <c r="BF1365" s="42">
        <v>139.94499999999999</v>
      </c>
      <c r="BG1365" s="42">
        <v>474.23809519999998</v>
      </c>
      <c r="BH1365" s="42">
        <v>37.587499999999999</v>
      </c>
      <c r="BI1365" s="42">
        <v>203.8382709</v>
      </c>
      <c r="BJ1365" s="42">
        <v>239.46451049999999</v>
      </c>
      <c r="BK1365" s="42">
        <v>114.4786795</v>
      </c>
    </row>
    <row r="1366" spans="52:63">
      <c r="AZ1366" s="42">
        <v>1480</v>
      </c>
      <c r="BA1366" s="42">
        <v>115.0421053</v>
      </c>
      <c r="BB1366" s="42">
        <v>51.09375</v>
      </c>
      <c r="BC1366" s="42">
        <v>120.95</v>
      </c>
      <c r="BD1366" s="42">
        <v>100.1809524</v>
      </c>
      <c r="BE1366" s="42">
        <v>4.13</v>
      </c>
      <c r="BF1366" s="42">
        <v>139.94499999999999</v>
      </c>
      <c r="BG1366" s="42">
        <v>474.23809519999998</v>
      </c>
      <c r="BH1366" s="42">
        <v>37.587499999999999</v>
      </c>
      <c r="BI1366" s="42">
        <v>203.8382709</v>
      </c>
      <c r="BJ1366" s="42">
        <v>239.46451049999999</v>
      </c>
      <c r="BK1366" s="42">
        <v>114.4786795</v>
      </c>
    </row>
    <row r="1367" spans="52:63">
      <c r="AZ1367" s="42">
        <v>1481</v>
      </c>
      <c r="BA1367" s="42">
        <v>115.0421053</v>
      </c>
      <c r="BB1367" s="42">
        <v>51.09375</v>
      </c>
      <c r="BC1367" s="42">
        <v>120.95</v>
      </c>
      <c r="BD1367" s="42">
        <v>100.1809524</v>
      </c>
      <c r="BE1367" s="42">
        <v>4.13</v>
      </c>
      <c r="BF1367" s="42">
        <v>139.94499999999999</v>
      </c>
      <c r="BG1367" s="42">
        <v>474.23809519999998</v>
      </c>
      <c r="BH1367" s="42">
        <v>37.587499999999999</v>
      </c>
      <c r="BI1367" s="42">
        <v>203.8382709</v>
      </c>
      <c r="BJ1367" s="42">
        <v>239.46451049999999</v>
      </c>
      <c r="BK1367" s="42">
        <v>114.4786795</v>
      </c>
    </row>
    <row r="1368" spans="52:63">
      <c r="AZ1368" s="42">
        <v>1482</v>
      </c>
      <c r="BA1368" s="42">
        <v>115.0421053</v>
      </c>
      <c r="BB1368" s="42">
        <v>51.09375</v>
      </c>
      <c r="BC1368" s="42">
        <v>120.95</v>
      </c>
      <c r="BD1368" s="42">
        <v>100.1809524</v>
      </c>
      <c r="BE1368" s="42">
        <v>4.13</v>
      </c>
      <c r="BF1368" s="42">
        <v>139.94499999999999</v>
      </c>
      <c r="BG1368" s="42">
        <v>474.23809519999998</v>
      </c>
      <c r="BH1368" s="42">
        <v>37.587499999999999</v>
      </c>
      <c r="BI1368" s="42">
        <v>203.8382709</v>
      </c>
      <c r="BJ1368" s="42">
        <v>239.46451049999999</v>
      </c>
      <c r="BK1368" s="42">
        <v>114.4786795</v>
      </c>
    </row>
    <row r="1369" spans="52:63">
      <c r="AZ1369" s="42">
        <v>1483</v>
      </c>
      <c r="BA1369" s="42">
        <v>115.0421053</v>
      </c>
      <c r="BB1369" s="42">
        <v>51.09375</v>
      </c>
      <c r="BC1369" s="42">
        <v>120.95</v>
      </c>
      <c r="BD1369" s="42">
        <v>100.1809524</v>
      </c>
      <c r="BE1369" s="42">
        <v>4.13</v>
      </c>
      <c r="BF1369" s="42">
        <v>139.94499999999999</v>
      </c>
      <c r="BG1369" s="42">
        <v>474.23809519999998</v>
      </c>
      <c r="BH1369" s="42">
        <v>37.587499999999999</v>
      </c>
      <c r="BI1369" s="42">
        <v>203.8382709</v>
      </c>
      <c r="BJ1369" s="42">
        <v>239.46451049999999</v>
      </c>
      <c r="BK1369" s="42">
        <v>114.4786795</v>
      </c>
    </row>
    <row r="1370" spans="52:63">
      <c r="AZ1370" s="42">
        <v>1484</v>
      </c>
      <c r="BA1370" s="42">
        <v>115.0421053</v>
      </c>
      <c r="BB1370" s="42">
        <v>51.09375</v>
      </c>
      <c r="BC1370" s="42">
        <v>120.95</v>
      </c>
      <c r="BD1370" s="42">
        <v>100.1809524</v>
      </c>
      <c r="BE1370" s="42">
        <v>4.13</v>
      </c>
      <c r="BF1370" s="42">
        <v>139.94499999999999</v>
      </c>
      <c r="BG1370" s="42">
        <v>474.23809519999998</v>
      </c>
      <c r="BH1370" s="42">
        <v>37.587499999999999</v>
      </c>
      <c r="BI1370" s="42">
        <v>203.8382709</v>
      </c>
      <c r="BJ1370" s="42">
        <v>239.46451049999999</v>
      </c>
      <c r="BK1370" s="42">
        <v>114.4786795</v>
      </c>
    </row>
    <row r="1371" spans="52:63">
      <c r="AZ1371" s="42">
        <v>1485</v>
      </c>
      <c r="BA1371" s="42">
        <v>115.0421053</v>
      </c>
      <c r="BB1371" s="42">
        <v>51.09375</v>
      </c>
      <c r="BC1371" s="42">
        <v>120.95</v>
      </c>
      <c r="BD1371" s="42">
        <v>100.1809524</v>
      </c>
      <c r="BE1371" s="42">
        <v>4.13</v>
      </c>
      <c r="BF1371" s="42">
        <v>139.94499999999999</v>
      </c>
      <c r="BG1371" s="42">
        <v>474.23809519999998</v>
      </c>
      <c r="BH1371" s="42">
        <v>37.587499999999999</v>
      </c>
      <c r="BI1371" s="42">
        <v>203.8382709</v>
      </c>
      <c r="BJ1371" s="42">
        <v>239.46451049999999</v>
      </c>
      <c r="BK1371" s="42">
        <v>114.4786795</v>
      </c>
    </row>
    <row r="1372" spans="52:63">
      <c r="AZ1372" s="42">
        <v>1486</v>
      </c>
      <c r="BA1372" s="42">
        <v>115.0421053</v>
      </c>
      <c r="BB1372" s="42">
        <v>51.09375</v>
      </c>
      <c r="BC1372" s="42">
        <v>120.95</v>
      </c>
      <c r="BD1372" s="42">
        <v>100.1809524</v>
      </c>
      <c r="BE1372" s="42">
        <v>4.13</v>
      </c>
      <c r="BF1372" s="42">
        <v>139.94499999999999</v>
      </c>
      <c r="BG1372" s="42">
        <v>474.23809519999998</v>
      </c>
      <c r="BH1372" s="42">
        <v>37.587499999999999</v>
      </c>
      <c r="BI1372" s="42">
        <v>203.8382709</v>
      </c>
      <c r="BJ1372" s="42">
        <v>239.46451049999999</v>
      </c>
      <c r="BK1372" s="42">
        <v>114.4786795</v>
      </c>
    </row>
    <row r="1373" spans="52:63">
      <c r="AZ1373" s="42">
        <v>1487</v>
      </c>
      <c r="BA1373" s="42">
        <v>115.0421053</v>
      </c>
      <c r="BB1373" s="42">
        <v>51.09375</v>
      </c>
      <c r="BC1373" s="42">
        <v>120.95</v>
      </c>
      <c r="BD1373" s="42">
        <v>100.1809524</v>
      </c>
      <c r="BE1373" s="42">
        <v>4.13</v>
      </c>
      <c r="BF1373" s="42">
        <v>139.94499999999999</v>
      </c>
      <c r="BG1373" s="42">
        <v>474.23809519999998</v>
      </c>
      <c r="BH1373" s="42">
        <v>37.587499999999999</v>
      </c>
      <c r="BI1373" s="42">
        <v>203.8382709</v>
      </c>
      <c r="BJ1373" s="42">
        <v>239.46451049999999</v>
      </c>
      <c r="BK1373" s="42">
        <v>114.4786795</v>
      </c>
    </row>
    <row r="1374" spans="52:63">
      <c r="AZ1374" s="42">
        <v>1488</v>
      </c>
      <c r="BA1374" s="42">
        <v>115.0421053</v>
      </c>
      <c r="BB1374" s="42">
        <v>51.09375</v>
      </c>
      <c r="BC1374" s="42">
        <v>120.95</v>
      </c>
      <c r="BD1374" s="42">
        <v>100.1809524</v>
      </c>
      <c r="BE1374" s="42">
        <v>4.13</v>
      </c>
      <c r="BF1374" s="42">
        <v>139.94499999999999</v>
      </c>
      <c r="BG1374" s="42">
        <v>474.23809519999998</v>
      </c>
      <c r="BH1374" s="42">
        <v>37.587499999999999</v>
      </c>
      <c r="BI1374" s="42">
        <v>203.8382709</v>
      </c>
      <c r="BJ1374" s="42">
        <v>239.46451049999999</v>
      </c>
      <c r="BK1374" s="42">
        <v>114.4786795</v>
      </c>
    </row>
    <row r="1375" spans="52:63">
      <c r="AZ1375" s="42">
        <v>1489</v>
      </c>
      <c r="BA1375" s="42">
        <v>114.3210526</v>
      </c>
      <c r="BB1375" s="42">
        <v>50.78125</v>
      </c>
      <c r="BC1375" s="42">
        <v>120.185</v>
      </c>
      <c r="BD1375" s="42">
        <v>99.666666669999998</v>
      </c>
      <c r="BE1375" s="42">
        <v>3.992</v>
      </c>
      <c r="BF1375" s="42">
        <v>138.63499999999999</v>
      </c>
      <c r="BG1375" s="42">
        <v>471.33333329999999</v>
      </c>
      <c r="BH1375" s="42">
        <v>37.360624999999999</v>
      </c>
      <c r="BI1375" s="42">
        <v>199.4236507</v>
      </c>
      <c r="BJ1375" s="42">
        <v>248.7486629</v>
      </c>
      <c r="BK1375" s="42">
        <v>113.6987146</v>
      </c>
    </row>
    <row r="1376" spans="52:63">
      <c r="AZ1376" s="42">
        <v>1490</v>
      </c>
      <c r="BA1376" s="42">
        <v>114.3210526</v>
      </c>
      <c r="BB1376" s="42">
        <v>50.78125</v>
      </c>
      <c r="BC1376" s="42">
        <v>120.185</v>
      </c>
      <c r="BD1376" s="42">
        <v>99.666666669999998</v>
      </c>
      <c r="BE1376" s="42">
        <v>3.992</v>
      </c>
      <c r="BF1376" s="42">
        <v>138.63499999999999</v>
      </c>
      <c r="BG1376" s="42">
        <v>471.33333329999999</v>
      </c>
      <c r="BH1376" s="42">
        <v>37.360624999999999</v>
      </c>
      <c r="BI1376" s="42">
        <v>199.4236507</v>
      </c>
      <c r="BJ1376" s="42">
        <v>248.7486629</v>
      </c>
      <c r="BK1376" s="42">
        <v>113.6987146</v>
      </c>
    </row>
    <row r="1377" spans="52:63">
      <c r="AZ1377" s="42">
        <v>1491</v>
      </c>
      <c r="BA1377" s="42">
        <v>114.3210526</v>
      </c>
      <c r="BB1377" s="42">
        <v>50.78125</v>
      </c>
      <c r="BC1377" s="42">
        <v>120.185</v>
      </c>
      <c r="BD1377" s="42">
        <v>99.666666669999998</v>
      </c>
      <c r="BE1377" s="42">
        <v>3.992</v>
      </c>
      <c r="BF1377" s="42">
        <v>138.63499999999999</v>
      </c>
      <c r="BG1377" s="42">
        <v>471.33333329999999</v>
      </c>
      <c r="BH1377" s="42">
        <v>37.360624999999999</v>
      </c>
      <c r="BI1377" s="42">
        <v>199.4236507</v>
      </c>
      <c r="BJ1377" s="42">
        <v>248.7486629</v>
      </c>
      <c r="BK1377" s="42">
        <v>113.6987146</v>
      </c>
    </row>
    <row r="1378" spans="52:63">
      <c r="AZ1378" s="42">
        <v>1492</v>
      </c>
      <c r="BA1378" s="42">
        <v>114.3210526</v>
      </c>
      <c r="BB1378" s="42">
        <v>50.78125</v>
      </c>
      <c r="BC1378" s="42">
        <v>120.185</v>
      </c>
      <c r="BD1378" s="42">
        <v>99.666666669999998</v>
      </c>
      <c r="BE1378" s="42">
        <v>3.992</v>
      </c>
      <c r="BF1378" s="42">
        <v>138.63499999999999</v>
      </c>
      <c r="BG1378" s="42">
        <v>471.33333329999999</v>
      </c>
      <c r="BH1378" s="42">
        <v>37.360624999999999</v>
      </c>
      <c r="BI1378" s="42">
        <v>199.4236507</v>
      </c>
      <c r="BJ1378" s="42">
        <v>248.7486629</v>
      </c>
      <c r="BK1378" s="42">
        <v>113.6987146</v>
      </c>
    </row>
    <row r="1379" spans="52:63">
      <c r="AZ1379" s="42">
        <v>1493</v>
      </c>
      <c r="BA1379" s="42">
        <v>114.3210526</v>
      </c>
      <c r="BB1379" s="42">
        <v>50.78125</v>
      </c>
      <c r="BC1379" s="42">
        <v>120.185</v>
      </c>
      <c r="BD1379" s="42">
        <v>99.666666669999998</v>
      </c>
      <c r="BE1379" s="42">
        <v>3.992</v>
      </c>
      <c r="BF1379" s="42">
        <v>138.63499999999999</v>
      </c>
      <c r="BG1379" s="42">
        <v>471.33333329999999</v>
      </c>
      <c r="BH1379" s="42">
        <v>37.360624999999999</v>
      </c>
      <c r="BI1379" s="42">
        <v>199.4236507</v>
      </c>
      <c r="BJ1379" s="42">
        <v>248.7486629</v>
      </c>
      <c r="BK1379" s="42">
        <v>113.6987146</v>
      </c>
    </row>
    <row r="1380" spans="52:63">
      <c r="AZ1380" s="42">
        <v>1494</v>
      </c>
      <c r="BA1380" s="42">
        <v>114.3210526</v>
      </c>
      <c r="BB1380" s="42">
        <v>50.78125</v>
      </c>
      <c r="BC1380" s="42">
        <v>120.185</v>
      </c>
      <c r="BD1380" s="42">
        <v>99.666666669999998</v>
      </c>
      <c r="BE1380" s="42">
        <v>3.992</v>
      </c>
      <c r="BF1380" s="42">
        <v>138.63499999999999</v>
      </c>
      <c r="BG1380" s="42">
        <v>471.33333329999999</v>
      </c>
      <c r="BH1380" s="42">
        <v>37.360624999999999</v>
      </c>
      <c r="BI1380" s="42">
        <v>199.4236507</v>
      </c>
      <c r="BJ1380" s="42">
        <v>248.7486629</v>
      </c>
      <c r="BK1380" s="42">
        <v>113.6987146</v>
      </c>
    </row>
    <row r="1381" spans="52:63">
      <c r="AZ1381" s="42">
        <v>1495</v>
      </c>
      <c r="BA1381" s="42">
        <v>114.3210526</v>
      </c>
      <c r="BB1381" s="42">
        <v>50.78125</v>
      </c>
      <c r="BC1381" s="42">
        <v>120.185</v>
      </c>
      <c r="BD1381" s="42">
        <v>99.666666669999998</v>
      </c>
      <c r="BE1381" s="42">
        <v>3.992</v>
      </c>
      <c r="BF1381" s="42">
        <v>138.63499999999999</v>
      </c>
      <c r="BG1381" s="42">
        <v>471.33333329999999</v>
      </c>
      <c r="BH1381" s="42">
        <v>37.360624999999999</v>
      </c>
      <c r="BI1381" s="42">
        <v>199.4236507</v>
      </c>
      <c r="BJ1381" s="42">
        <v>248.7486629</v>
      </c>
      <c r="BK1381" s="42">
        <v>113.6987146</v>
      </c>
    </row>
    <row r="1382" spans="52:63">
      <c r="AZ1382" s="42">
        <v>1496</v>
      </c>
      <c r="BA1382" s="42">
        <v>114.3210526</v>
      </c>
      <c r="BB1382" s="42">
        <v>50.78125</v>
      </c>
      <c r="BC1382" s="42">
        <v>120.185</v>
      </c>
      <c r="BD1382" s="42">
        <v>99.666666669999998</v>
      </c>
      <c r="BE1382" s="42">
        <v>3.992</v>
      </c>
      <c r="BF1382" s="42">
        <v>138.63499999999999</v>
      </c>
      <c r="BG1382" s="42">
        <v>471.33333329999999</v>
      </c>
      <c r="BH1382" s="42">
        <v>37.360624999999999</v>
      </c>
      <c r="BI1382" s="42">
        <v>199.4236507</v>
      </c>
      <c r="BJ1382" s="42">
        <v>248.7486629</v>
      </c>
      <c r="BK1382" s="42">
        <v>113.6987146</v>
      </c>
    </row>
    <row r="1383" spans="52:63">
      <c r="AZ1383" s="42">
        <v>1497</v>
      </c>
      <c r="BA1383" s="42">
        <v>114.3210526</v>
      </c>
      <c r="BB1383" s="42">
        <v>50.78125</v>
      </c>
      <c r="BC1383" s="42">
        <v>120.185</v>
      </c>
      <c r="BD1383" s="42">
        <v>99.666666669999998</v>
      </c>
      <c r="BE1383" s="42">
        <v>3.992</v>
      </c>
      <c r="BF1383" s="42">
        <v>138.63499999999999</v>
      </c>
      <c r="BG1383" s="42">
        <v>471.33333329999999</v>
      </c>
      <c r="BH1383" s="42">
        <v>37.360624999999999</v>
      </c>
      <c r="BI1383" s="42">
        <v>199.4236507</v>
      </c>
      <c r="BJ1383" s="42">
        <v>248.7486629</v>
      </c>
      <c r="BK1383" s="42">
        <v>113.6987146</v>
      </c>
    </row>
    <row r="1384" spans="52:63">
      <c r="AZ1384" s="42">
        <v>1498</v>
      </c>
      <c r="BA1384" s="42">
        <v>114.3210526</v>
      </c>
      <c r="BB1384" s="42">
        <v>50.78125</v>
      </c>
      <c r="BC1384" s="42">
        <v>120.185</v>
      </c>
      <c r="BD1384" s="42">
        <v>99.666666669999998</v>
      </c>
      <c r="BE1384" s="42">
        <v>3.992</v>
      </c>
      <c r="BF1384" s="42">
        <v>138.63499999999999</v>
      </c>
      <c r="BG1384" s="42">
        <v>471.33333329999999</v>
      </c>
      <c r="BH1384" s="42">
        <v>37.360624999999999</v>
      </c>
      <c r="BI1384" s="42">
        <v>199.4236507</v>
      </c>
      <c r="BJ1384" s="42">
        <v>248.7486629</v>
      </c>
      <c r="BK1384" s="42">
        <v>113.6987146</v>
      </c>
    </row>
    <row r="1385" spans="52:63">
      <c r="AZ1385" s="42">
        <v>1499</v>
      </c>
      <c r="BA1385" s="42">
        <v>114.3210526</v>
      </c>
      <c r="BB1385" s="42">
        <v>50.78125</v>
      </c>
      <c r="BC1385" s="42">
        <v>120.185</v>
      </c>
      <c r="BD1385" s="42">
        <v>99.666666669999998</v>
      </c>
      <c r="BE1385" s="42">
        <v>3.992</v>
      </c>
      <c r="BF1385" s="42">
        <v>138.63499999999999</v>
      </c>
      <c r="BG1385" s="42">
        <v>471.33333329999999</v>
      </c>
      <c r="BH1385" s="42">
        <v>37.360624999999999</v>
      </c>
      <c r="BI1385" s="42">
        <v>199.4236507</v>
      </c>
      <c r="BJ1385" s="42">
        <v>248.7486629</v>
      </c>
      <c r="BK1385" s="42">
        <v>113.6987146</v>
      </c>
    </row>
    <row r="1386" spans="52:63">
      <c r="AZ1386" s="42">
        <v>1500</v>
      </c>
      <c r="BA1386" s="42">
        <v>114.3210526</v>
      </c>
      <c r="BB1386" s="42">
        <v>50.78125</v>
      </c>
      <c r="BC1386" s="42">
        <v>120.185</v>
      </c>
      <c r="BD1386" s="42">
        <v>99.666666669999998</v>
      </c>
      <c r="BE1386" s="42">
        <v>3.992</v>
      </c>
      <c r="BF1386" s="42">
        <v>138.63499999999999</v>
      </c>
      <c r="BG1386" s="42">
        <v>471.33333329999999</v>
      </c>
      <c r="BH1386" s="42">
        <v>37.360624999999999</v>
      </c>
      <c r="BI1386" s="42">
        <v>199.4236507</v>
      </c>
      <c r="BJ1386" s="42">
        <v>248.7486629</v>
      </c>
      <c r="BK1386" s="42">
        <v>113.6987146</v>
      </c>
    </row>
    <row r="1387" spans="52:63">
      <c r="AZ1387" s="42">
        <v>1501</v>
      </c>
      <c r="BA1387" s="42">
        <v>114.3210526</v>
      </c>
      <c r="BB1387" s="42">
        <v>50.78125</v>
      </c>
      <c r="BC1387" s="42">
        <v>120.185</v>
      </c>
      <c r="BD1387" s="42">
        <v>99.666666669999998</v>
      </c>
      <c r="BE1387" s="42">
        <v>3.992</v>
      </c>
      <c r="BF1387" s="42">
        <v>138.63499999999999</v>
      </c>
      <c r="BG1387" s="42">
        <v>471.33333329999999</v>
      </c>
      <c r="BH1387" s="42">
        <v>37.360624999999999</v>
      </c>
      <c r="BI1387" s="42">
        <v>199.4236507</v>
      </c>
      <c r="BJ1387" s="42">
        <v>248.7486629</v>
      </c>
      <c r="BK1387" s="42">
        <v>113.6987146</v>
      </c>
    </row>
    <row r="1388" spans="52:63">
      <c r="AZ1388" s="42">
        <v>1502</v>
      </c>
      <c r="BA1388" s="42">
        <v>114.3210526</v>
      </c>
      <c r="BB1388" s="42">
        <v>50.78125</v>
      </c>
      <c r="BC1388" s="42">
        <v>120.185</v>
      </c>
      <c r="BD1388" s="42">
        <v>99.666666669999998</v>
      </c>
      <c r="BE1388" s="42">
        <v>3.992</v>
      </c>
      <c r="BF1388" s="42">
        <v>138.63499999999999</v>
      </c>
      <c r="BG1388" s="42">
        <v>471.33333329999999</v>
      </c>
      <c r="BH1388" s="42">
        <v>37.360624999999999</v>
      </c>
      <c r="BI1388" s="42">
        <v>199.4236507</v>
      </c>
      <c r="BJ1388" s="42">
        <v>248.7486629</v>
      </c>
      <c r="BK1388" s="42">
        <v>113.6987146</v>
      </c>
    </row>
    <row r="1389" spans="52:63">
      <c r="AZ1389" s="42">
        <v>1503</v>
      </c>
      <c r="BA1389" s="42">
        <v>114.3210526</v>
      </c>
      <c r="BB1389" s="42">
        <v>50.78125</v>
      </c>
      <c r="BC1389" s="42">
        <v>120.185</v>
      </c>
      <c r="BD1389" s="42">
        <v>99.666666669999998</v>
      </c>
      <c r="BE1389" s="42">
        <v>3.992</v>
      </c>
      <c r="BF1389" s="42">
        <v>138.63499999999999</v>
      </c>
      <c r="BG1389" s="42">
        <v>471.33333329999999</v>
      </c>
      <c r="BH1389" s="42">
        <v>37.360624999999999</v>
      </c>
      <c r="BI1389" s="42">
        <v>199.4236507</v>
      </c>
      <c r="BJ1389" s="42">
        <v>248.7486629</v>
      </c>
      <c r="BK1389" s="42">
        <v>113.6987146</v>
      </c>
    </row>
    <row r="1390" spans="52:63">
      <c r="AZ1390" s="42">
        <v>1504</v>
      </c>
      <c r="BA1390" s="42">
        <v>114.3210526</v>
      </c>
      <c r="BB1390" s="42">
        <v>50.78125</v>
      </c>
      <c r="BC1390" s="42">
        <v>120.185</v>
      </c>
      <c r="BD1390" s="42">
        <v>99.666666669999998</v>
      </c>
      <c r="BE1390" s="42">
        <v>3.992</v>
      </c>
      <c r="BF1390" s="42">
        <v>138.63499999999999</v>
      </c>
      <c r="BG1390" s="42">
        <v>471.33333329999999</v>
      </c>
      <c r="BH1390" s="42">
        <v>37.360624999999999</v>
      </c>
      <c r="BI1390" s="42">
        <v>199.4236507</v>
      </c>
      <c r="BJ1390" s="42">
        <v>248.7486629</v>
      </c>
      <c r="BK1390" s="42">
        <v>113.6987146</v>
      </c>
    </row>
    <row r="1391" spans="52:63">
      <c r="AZ1391" s="42">
        <v>1505</v>
      </c>
      <c r="BA1391" s="42">
        <v>114.3210526</v>
      </c>
      <c r="BB1391" s="42">
        <v>50.78125</v>
      </c>
      <c r="BC1391" s="42">
        <v>120.185</v>
      </c>
      <c r="BD1391" s="42">
        <v>99.666666669999998</v>
      </c>
      <c r="BE1391" s="42">
        <v>3.992</v>
      </c>
      <c r="BF1391" s="42">
        <v>138.63499999999999</v>
      </c>
      <c r="BG1391" s="42">
        <v>471.33333329999999</v>
      </c>
      <c r="BH1391" s="42">
        <v>37.360624999999999</v>
      </c>
      <c r="BI1391" s="42">
        <v>199.4236507</v>
      </c>
      <c r="BJ1391" s="42">
        <v>248.7486629</v>
      </c>
      <c r="BK1391" s="42">
        <v>113.6987146</v>
      </c>
    </row>
    <row r="1392" spans="52:63">
      <c r="AZ1392" s="42">
        <v>1506</v>
      </c>
      <c r="BA1392" s="42">
        <v>114.3210526</v>
      </c>
      <c r="BB1392" s="42">
        <v>50.78125</v>
      </c>
      <c r="BC1392" s="42">
        <v>120.185</v>
      </c>
      <c r="BD1392" s="42">
        <v>99.666666669999998</v>
      </c>
      <c r="BE1392" s="42">
        <v>3.992</v>
      </c>
      <c r="BF1392" s="42">
        <v>138.63499999999999</v>
      </c>
      <c r="BG1392" s="42">
        <v>471.33333329999999</v>
      </c>
      <c r="BH1392" s="42">
        <v>37.360624999999999</v>
      </c>
      <c r="BI1392" s="42">
        <v>199.4236507</v>
      </c>
      <c r="BJ1392" s="42">
        <v>248.7486629</v>
      </c>
      <c r="BK1392" s="42">
        <v>113.6987146</v>
      </c>
    </row>
    <row r="1393" spans="52:63">
      <c r="AZ1393" s="42">
        <v>1507</v>
      </c>
      <c r="BA1393" s="42">
        <v>114.3210526</v>
      </c>
      <c r="BB1393" s="42">
        <v>50.78125</v>
      </c>
      <c r="BC1393" s="42">
        <v>120.185</v>
      </c>
      <c r="BD1393" s="42">
        <v>99.666666669999998</v>
      </c>
      <c r="BE1393" s="42">
        <v>3.992</v>
      </c>
      <c r="BF1393" s="42">
        <v>138.63499999999999</v>
      </c>
      <c r="BG1393" s="42">
        <v>471.33333329999999</v>
      </c>
      <c r="BH1393" s="42">
        <v>37.360624999999999</v>
      </c>
      <c r="BI1393" s="42">
        <v>199.4236507</v>
      </c>
      <c r="BJ1393" s="42">
        <v>248.7486629</v>
      </c>
      <c r="BK1393" s="42">
        <v>113.6987146</v>
      </c>
    </row>
    <row r="1394" spans="52:63">
      <c r="AZ1394" s="42">
        <v>1508</v>
      </c>
      <c r="BA1394" s="42">
        <v>114.3210526</v>
      </c>
      <c r="BB1394" s="42">
        <v>50.78125</v>
      </c>
      <c r="BC1394" s="42">
        <v>120.185</v>
      </c>
      <c r="BD1394" s="42">
        <v>99.666666669999998</v>
      </c>
      <c r="BE1394" s="42">
        <v>3.992</v>
      </c>
      <c r="BF1394" s="42">
        <v>138.63499999999999</v>
      </c>
      <c r="BG1394" s="42">
        <v>471.33333329999999</v>
      </c>
      <c r="BH1394" s="42">
        <v>37.360624999999999</v>
      </c>
      <c r="BI1394" s="42">
        <v>199.4236507</v>
      </c>
      <c r="BJ1394" s="42">
        <v>248.7486629</v>
      </c>
      <c r="BK1394" s="42">
        <v>113.6987146</v>
      </c>
    </row>
    <row r="1395" spans="52:63">
      <c r="AZ1395" s="42">
        <v>1509</v>
      </c>
      <c r="BA1395" s="42">
        <v>114.3210526</v>
      </c>
      <c r="BB1395" s="42">
        <v>50.78125</v>
      </c>
      <c r="BC1395" s="42">
        <v>120.185</v>
      </c>
      <c r="BD1395" s="42">
        <v>99.666666669999998</v>
      </c>
      <c r="BE1395" s="42">
        <v>3.992</v>
      </c>
      <c r="BF1395" s="42">
        <v>138.63499999999999</v>
      </c>
      <c r="BG1395" s="42">
        <v>471.33333329999999</v>
      </c>
      <c r="BH1395" s="42">
        <v>37.360624999999999</v>
      </c>
      <c r="BI1395" s="42">
        <v>199.4236507</v>
      </c>
      <c r="BJ1395" s="42">
        <v>248.7486629</v>
      </c>
      <c r="BK1395" s="42">
        <v>113.6987146</v>
      </c>
    </row>
    <row r="1396" spans="52:63">
      <c r="AZ1396" s="42">
        <v>1510</v>
      </c>
      <c r="BA1396" s="42">
        <v>114.3210526</v>
      </c>
      <c r="BB1396" s="42">
        <v>50.78125</v>
      </c>
      <c r="BC1396" s="42">
        <v>120.185</v>
      </c>
      <c r="BD1396" s="42">
        <v>99.666666669999998</v>
      </c>
      <c r="BE1396" s="42">
        <v>3.992</v>
      </c>
      <c r="BF1396" s="42">
        <v>138.63499999999999</v>
      </c>
      <c r="BG1396" s="42">
        <v>471.33333329999999</v>
      </c>
      <c r="BH1396" s="42">
        <v>37.360624999999999</v>
      </c>
      <c r="BI1396" s="42">
        <v>199.4236507</v>
      </c>
      <c r="BJ1396" s="42">
        <v>248.7486629</v>
      </c>
      <c r="BK1396" s="42">
        <v>113.6987146</v>
      </c>
    </row>
    <row r="1397" spans="52:63">
      <c r="AZ1397" s="42">
        <v>1511</v>
      </c>
      <c r="BA1397" s="42">
        <v>114.3210526</v>
      </c>
      <c r="BB1397" s="42">
        <v>50.78125</v>
      </c>
      <c r="BC1397" s="42">
        <v>120.185</v>
      </c>
      <c r="BD1397" s="42">
        <v>99.666666669999998</v>
      </c>
      <c r="BE1397" s="42">
        <v>3.992</v>
      </c>
      <c r="BF1397" s="42">
        <v>138.63499999999999</v>
      </c>
      <c r="BG1397" s="42">
        <v>471.33333329999999</v>
      </c>
      <c r="BH1397" s="42">
        <v>37.360624999999999</v>
      </c>
      <c r="BI1397" s="42">
        <v>199.4236507</v>
      </c>
      <c r="BJ1397" s="42">
        <v>248.7486629</v>
      </c>
      <c r="BK1397" s="42">
        <v>113.6987146</v>
      </c>
    </row>
    <row r="1398" spans="52:63">
      <c r="AZ1398" s="42">
        <v>1512</v>
      </c>
      <c r="BA1398" s="42">
        <v>114.3210526</v>
      </c>
      <c r="BB1398" s="42">
        <v>50.78125</v>
      </c>
      <c r="BC1398" s="42">
        <v>120.185</v>
      </c>
      <c r="BD1398" s="42">
        <v>99.666666669999998</v>
      </c>
      <c r="BE1398" s="42">
        <v>3.992</v>
      </c>
      <c r="BF1398" s="42">
        <v>138.63499999999999</v>
      </c>
      <c r="BG1398" s="42">
        <v>471.33333329999999</v>
      </c>
      <c r="BH1398" s="42">
        <v>37.360624999999999</v>
      </c>
      <c r="BI1398" s="42">
        <v>199.4236507</v>
      </c>
      <c r="BJ1398" s="42">
        <v>248.7486629</v>
      </c>
      <c r="BK1398" s="42">
        <v>113.6987146</v>
      </c>
    </row>
    <row r="1399" spans="52:63">
      <c r="AZ1399" s="42">
        <v>1513</v>
      </c>
      <c r="BA1399" s="42">
        <v>113.6105263</v>
      </c>
      <c r="BB1399" s="42">
        <v>50.356250000000003</v>
      </c>
      <c r="BC1399" s="42">
        <v>119.35</v>
      </c>
      <c r="BD1399" s="42">
        <v>99.214285709999999</v>
      </c>
      <c r="BE1399" s="42">
        <v>4.0321428570000002</v>
      </c>
      <c r="BF1399" s="42">
        <v>137.68</v>
      </c>
      <c r="BG1399" s="42">
        <v>468.47619049999997</v>
      </c>
      <c r="BH1399" s="42">
        <v>37.081249999999997</v>
      </c>
      <c r="BI1399" s="42">
        <v>198.2067864</v>
      </c>
      <c r="BJ1399" s="42">
        <v>258.36359590000001</v>
      </c>
      <c r="BK1399" s="42">
        <v>112.04678699999999</v>
      </c>
    </row>
    <row r="1400" spans="52:63">
      <c r="AZ1400" s="42">
        <v>1514</v>
      </c>
      <c r="BA1400" s="42">
        <v>113.6105263</v>
      </c>
      <c r="BB1400" s="42">
        <v>50.356250000000003</v>
      </c>
      <c r="BC1400" s="42">
        <v>119.35</v>
      </c>
      <c r="BD1400" s="42">
        <v>99.214285709999999</v>
      </c>
      <c r="BE1400" s="42">
        <v>4.0321428570000002</v>
      </c>
      <c r="BF1400" s="42">
        <v>137.68</v>
      </c>
      <c r="BG1400" s="42">
        <v>468.47619049999997</v>
      </c>
      <c r="BH1400" s="42">
        <v>37.081249999999997</v>
      </c>
      <c r="BI1400" s="42">
        <v>198.2067864</v>
      </c>
      <c r="BJ1400" s="42">
        <v>258.36359590000001</v>
      </c>
      <c r="BK1400" s="42">
        <v>112.04678699999999</v>
      </c>
    </row>
    <row r="1401" spans="52:63">
      <c r="AZ1401" s="42">
        <v>1515</v>
      </c>
      <c r="BA1401" s="42">
        <v>113.6105263</v>
      </c>
      <c r="BB1401" s="42">
        <v>50.356250000000003</v>
      </c>
      <c r="BC1401" s="42">
        <v>119.35</v>
      </c>
      <c r="BD1401" s="42">
        <v>99.214285709999999</v>
      </c>
      <c r="BE1401" s="42">
        <v>4.0321428570000002</v>
      </c>
      <c r="BF1401" s="42">
        <v>137.68</v>
      </c>
      <c r="BG1401" s="42">
        <v>468.47619049999997</v>
      </c>
      <c r="BH1401" s="42">
        <v>37.081249999999997</v>
      </c>
      <c r="BI1401" s="42">
        <v>198.2067864</v>
      </c>
      <c r="BJ1401" s="42">
        <v>258.36359590000001</v>
      </c>
      <c r="BK1401" s="42">
        <v>112.04678699999999</v>
      </c>
    </row>
    <row r="1402" spans="52:63">
      <c r="AZ1402" s="42">
        <v>1516</v>
      </c>
      <c r="BA1402" s="42">
        <v>113.6105263</v>
      </c>
      <c r="BB1402" s="42">
        <v>50.356250000000003</v>
      </c>
      <c r="BC1402" s="42">
        <v>119.35</v>
      </c>
      <c r="BD1402" s="42">
        <v>99.214285709999999</v>
      </c>
      <c r="BE1402" s="42">
        <v>4.0321428570000002</v>
      </c>
      <c r="BF1402" s="42">
        <v>137.68</v>
      </c>
      <c r="BG1402" s="42">
        <v>468.47619049999997</v>
      </c>
      <c r="BH1402" s="42">
        <v>37.081249999999997</v>
      </c>
      <c r="BI1402" s="42">
        <v>198.2067864</v>
      </c>
      <c r="BJ1402" s="42">
        <v>258.36359590000001</v>
      </c>
      <c r="BK1402" s="42">
        <v>112.04678699999999</v>
      </c>
    </row>
    <row r="1403" spans="52:63">
      <c r="AZ1403" s="42">
        <v>1517</v>
      </c>
      <c r="BA1403" s="42">
        <v>113.6105263</v>
      </c>
      <c r="BB1403" s="42">
        <v>50.356250000000003</v>
      </c>
      <c r="BC1403" s="42">
        <v>119.35</v>
      </c>
      <c r="BD1403" s="42">
        <v>99.214285709999999</v>
      </c>
      <c r="BE1403" s="42">
        <v>4.0321428570000002</v>
      </c>
      <c r="BF1403" s="42">
        <v>137.68</v>
      </c>
      <c r="BG1403" s="42">
        <v>468.47619049999997</v>
      </c>
      <c r="BH1403" s="42">
        <v>37.081249999999997</v>
      </c>
      <c r="BI1403" s="42">
        <v>198.2067864</v>
      </c>
      <c r="BJ1403" s="42">
        <v>258.36359590000001</v>
      </c>
      <c r="BK1403" s="42">
        <v>112.04678699999999</v>
      </c>
    </row>
    <row r="1404" spans="52:63">
      <c r="AZ1404" s="42">
        <v>1518</v>
      </c>
      <c r="BA1404" s="42">
        <v>113.6105263</v>
      </c>
      <c r="BB1404" s="42">
        <v>50.356250000000003</v>
      </c>
      <c r="BC1404" s="42">
        <v>119.35</v>
      </c>
      <c r="BD1404" s="42">
        <v>99.214285709999999</v>
      </c>
      <c r="BE1404" s="42">
        <v>4.0321428570000002</v>
      </c>
      <c r="BF1404" s="42">
        <v>137.68</v>
      </c>
      <c r="BG1404" s="42">
        <v>468.47619049999997</v>
      </c>
      <c r="BH1404" s="42">
        <v>37.081249999999997</v>
      </c>
      <c r="BI1404" s="42">
        <v>198.2067864</v>
      </c>
      <c r="BJ1404" s="42">
        <v>258.36359590000001</v>
      </c>
      <c r="BK1404" s="42">
        <v>112.04678699999999</v>
      </c>
    </row>
    <row r="1405" spans="52:63">
      <c r="AZ1405" s="42">
        <v>1519</v>
      </c>
      <c r="BA1405" s="42">
        <v>113.6105263</v>
      </c>
      <c r="BB1405" s="42">
        <v>50.356250000000003</v>
      </c>
      <c r="BC1405" s="42">
        <v>119.35</v>
      </c>
      <c r="BD1405" s="42">
        <v>99.214285709999999</v>
      </c>
      <c r="BE1405" s="42">
        <v>4.0321428570000002</v>
      </c>
      <c r="BF1405" s="42">
        <v>137.68</v>
      </c>
      <c r="BG1405" s="42">
        <v>468.47619049999997</v>
      </c>
      <c r="BH1405" s="42">
        <v>37.081249999999997</v>
      </c>
      <c r="BI1405" s="42">
        <v>198.2067864</v>
      </c>
      <c r="BJ1405" s="42">
        <v>258.36359590000001</v>
      </c>
      <c r="BK1405" s="42">
        <v>112.04678699999999</v>
      </c>
    </row>
    <row r="1406" spans="52:63">
      <c r="AZ1406" s="42">
        <v>1520</v>
      </c>
      <c r="BA1406" s="42">
        <v>113.6105263</v>
      </c>
      <c r="BB1406" s="42">
        <v>50.356250000000003</v>
      </c>
      <c r="BC1406" s="42">
        <v>119.35</v>
      </c>
      <c r="BD1406" s="42">
        <v>99.214285709999999</v>
      </c>
      <c r="BE1406" s="42">
        <v>4.0321428570000002</v>
      </c>
      <c r="BF1406" s="42">
        <v>137.68</v>
      </c>
      <c r="BG1406" s="42">
        <v>468.47619049999997</v>
      </c>
      <c r="BH1406" s="42">
        <v>37.081249999999997</v>
      </c>
      <c r="BI1406" s="42">
        <v>198.2067864</v>
      </c>
      <c r="BJ1406" s="42">
        <v>258.36359590000001</v>
      </c>
      <c r="BK1406" s="42">
        <v>112.04678699999999</v>
      </c>
    </row>
    <row r="1407" spans="52:63">
      <c r="AZ1407" s="42">
        <v>1521</v>
      </c>
      <c r="BA1407" s="42">
        <v>113.6105263</v>
      </c>
      <c r="BB1407" s="42">
        <v>50.356250000000003</v>
      </c>
      <c r="BC1407" s="42">
        <v>119.35</v>
      </c>
      <c r="BD1407" s="42">
        <v>99.214285709999999</v>
      </c>
      <c r="BE1407" s="42">
        <v>4.0321428570000002</v>
      </c>
      <c r="BF1407" s="42">
        <v>137.68</v>
      </c>
      <c r="BG1407" s="42">
        <v>468.47619049999997</v>
      </c>
      <c r="BH1407" s="42">
        <v>37.081249999999997</v>
      </c>
      <c r="BI1407" s="42">
        <v>198.2067864</v>
      </c>
      <c r="BJ1407" s="42">
        <v>258.36359590000001</v>
      </c>
      <c r="BK1407" s="42">
        <v>112.04678699999999</v>
      </c>
    </row>
    <row r="1408" spans="52:63">
      <c r="AZ1408" s="42">
        <v>1522</v>
      </c>
      <c r="BA1408" s="42">
        <v>113.6105263</v>
      </c>
      <c r="BB1408" s="42">
        <v>50.356250000000003</v>
      </c>
      <c r="BC1408" s="42">
        <v>119.35</v>
      </c>
      <c r="BD1408" s="42">
        <v>99.214285709999999</v>
      </c>
      <c r="BE1408" s="42">
        <v>4.0321428570000002</v>
      </c>
      <c r="BF1408" s="42">
        <v>137.68</v>
      </c>
      <c r="BG1408" s="42">
        <v>468.47619049999997</v>
      </c>
      <c r="BH1408" s="42">
        <v>37.081249999999997</v>
      </c>
      <c r="BI1408" s="42">
        <v>198.2067864</v>
      </c>
      <c r="BJ1408" s="42">
        <v>258.36359590000001</v>
      </c>
      <c r="BK1408" s="42">
        <v>112.04678699999999</v>
      </c>
    </row>
    <row r="1409" spans="52:63">
      <c r="AZ1409" s="42">
        <v>1523</v>
      </c>
      <c r="BA1409" s="42">
        <v>113.6105263</v>
      </c>
      <c r="BB1409" s="42">
        <v>50.356250000000003</v>
      </c>
      <c r="BC1409" s="42">
        <v>119.35</v>
      </c>
      <c r="BD1409" s="42">
        <v>99.214285709999999</v>
      </c>
      <c r="BE1409" s="42">
        <v>4.0321428570000002</v>
      </c>
      <c r="BF1409" s="42">
        <v>137.68</v>
      </c>
      <c r="BG1409" s="42">
        <v>468.47619049999997</v>
      </c>
      <c r="BH1409" s="42">
        <v>37.081249999999997</v>
      </c>
      <c r="BI1409" s="42">
        <v>198.2067864</v>
      </c>
      <c r="BJ1409" s="42">
        <v>258.36359590000001</v>
      </c>
      <c r="BK1409" s="42">
        <v>112.04678699999999</v>
      </c>
    </row>
    <row r="1410" spans="52:63">
      <c r="AZ1410" s="42">
        <v>1524</v>
      </c>
      <c r="BA1410" s="42">
        <v>113.6105263</v>
      </c>
      <c r="BB1410" s="42">
        <v>50.356250000000003</v>
      </c>
      <c r="BC1410" s="42">
        <v>119.35</v>
      </c>
      <c r="BD1410" s="42">
        <v>99.214285709999999</v>
      </c>
      <c r="BE1410" s="42">
        <v>4.0321428570000002</v>
      </c>
      <c r="BF1410" s="42">
        <v>137.68</v>
      </c>
      <c r="BG1410" s="42">
        <v>468.47619049999997</v>
      </c>
      <c r="BH1410" s="42">
        <v>37.081249999999997</v>
      </c>
      <c r="BI1410" s="42">
        <v>198.2067864</v>
      </c>
      <c r="BJ1410" s="42">
        <v>258.36359590000001</v>
      </c>
      <c r="BK1410" s="42">
        <v>112.04678699999999</v>
      </c>
    </row>
    <row r="1411" spans="52:63">
      <c r="AZ1411" s="42">
        <v>1525</v>
      </c>
      <c r="BA1411" s="42">
        <v>113.6105263</v>
      </c>
      <c r="BB1411" s="42">
        <v>50.356250000000003</v>
      </c>
      <c r="BC1411" s="42">
        <v>119.35</v>
      </c>
      <c r="BD1411" s="42">
        <v>99.214285709999999</v>
      </c>
      <c r="BE1411" s="42">
        <v>4.0321428570000002</v>
      </c>
      <c r="BF1411" s="42">
        <v>137.68</v>
      </c>
      <c r="BG1411" s="42">
        <v>468.47619049999997</v>
      </c>
      <c r="BH1411" s="42">
        <v>37.081249999999997</v>
      </c>
      <c r="BI1411" s="42">
        <v>198.2067864</v>
      </c>
      <c r="BJ1411" s="42">
        <v>258.36359590000001</v>
      </c>
      <c r="BK1411" s="42">
        <v>112.04678699999999</v>
      </c>
    </row>
    <row r="1412" spans="52:63">
      <c r="AZ1412" s="42">
        <v>1526</v>
      </c>
      <c r="BA1412" s="42">
        <v>113.6105263</v>
      </c>
      <c r="BB1412" s="42">
        <v>50.356250000000003</v>
      </c>
      <c r="BC1412" s="42">
        <v>119.35</v>
      </c>
      <c r="BD1412" s="42">
        <v>99.214285709999999</v>
      </c>
      <c r="BE1412" s="42">
        <v>4.0321428570000002</v>
      </c>
      <c r="BF1412" s="42">
        <v>137.68</v>
      </c>
      <c r="BG1412" s="42">
        <v>468.47619049999997</v>
      </c>
      <c r="BH1412" s="42">
        <v>37.081249999999997</v>
      </c>
      <c r="BI1412" s="42">
        <v>198.2067864</v>
      </c>
      <c r="BJ1412" s="42">
        <v>258.36359590000001</v>
      </c>
      <c r="BK1412" s="42">
        <v>112.04678699999999</v>
      </c>
    </row>
    <row r="1413" spans="52:63">
      <c r="AZ1413" s="42">
        <v>1527</v>
      </c>
      <c r="BA1413" s="42">
        <v>113.6105263</v>
      </c>
      <c r="BB1413" s="42">
        <v>50.356250000000003</v>
      </c>
      <c r="BC1413" s="42">
        <v>119.35</v>
      </c>
      <c r="BD1413" s="42">
        <v>99.214285709999999</v>
      </c>
      <c r="BE1413" s="42">
        <v>4.0321428570000002</v>
      </c>
      <c r="BF1413" s="42">
        <v>137.68</v>
      </c>
      <c r="BG1413" s="42">
        <v>468.47619049999997</v>
      </c>
      <c r="BH1413" s="42">
        <v>37.081249999999997</v>
      </c>
      <c r="BI1413" s="42">
        <v>198.2067864</v>
      </c>
      <c r="BJ1413" s="42">
        <v>258.36359590000001</v>
      </c>
      <c r="BK1413" s="42">
        <v>112.04678699999999</v>
      </c>
    </row>
    <row r="1414" spans="52:63">
      <c r="AZ1414" s="42">
        <v>1528</v>
      </c>
      <c r="BA1414" s="42">
        <v>113.6105263</v>
      </c>
      <c r="BB1414" s="42">
        <v>50.356250000000003</v>
      </c>
      <c r="BC1414" s="42">
        <v>119.35</v>
      </c>
      <c r="BD1414" s="42">
        <v>99.214285709999999</v>
      </c>
      <c r="BE1414" s="42">
        <v>4.0321428570000002</v>
      </c>
      <c r="BF1414" s="42">
        <v>137.68</v>
      </c>
      <c r="BG1414" s="42">
        <v>468.47619049999997</v>
      </c>
      <c r="BH1414" s="42">
        <v>37.081249999999997</v>
      </c>
      <c r="BI1414" s="42">
        <v>198.2067864</v>
      </c>
      <c r="BJ1414" s="42">
        <v>258.36359590000001</v>
      </c>
      <c r="BK1414" s="42">
        <v>112.04678699999999</v>
      </c>
    </row>
    <row r="1415" spans="52:63">
      <c r="AZ1415" s="42">
        <v>1529</v>
      </c>
      <c r="BA1415" s="42">
        <v>113.6105263</v>
      </c>
      <c r="BB1415" s="42">
        <v>50.356250000000003</v>
      </c>
      <c r="BC1415" s="42">
        <v>119.35</v>
      </c>
      <c r="BD1415" s="42">
        <v>99.214285709999999</v>
      </c>
      <c r="BE1415" s="42">
        <v>4.0321428570000002</v>
      </c>
      <c r="BF1415" s="42">
        <v>137.68</v>
      </c>
      <c r="BG1415" s="42">
        <v>468.47619049999997</v>
      </c>
      <c r="BH1415" s="42">
        <v>37.081249999999997</v>
      </c>
      <c r="BI1415" s="42">
        <v>198.2067864</v>
      </c>
      <c r="BJ1415" s="42">
        <v>258.36359590000001</v>
      </c>
      <c r="BK1415" s="42">
        <v>112.04678699999999</v>
      </c>
    </row>
    <row r="1416" spans="52:63">
      <c r="AZ1416" s="42">
        <v>1530</v>
      </c>
      <c r="BA1416" s="42">
        <v>113.6105263</v>
      </c>
      <c r="BB1416" s="42">
        <v>50.356250000000003</v>
      </c>
      <c r="BC1416" s="42">
        <v>119.35</v>
      </c>
      <c r="BD1416" s="42">
        <v>99.214285709999999</v>
      </c>
      <c r="BE1416" s="42">
        <v>4.0321428570000002</v>
      </c>
      <c r="BF1416" s="42">
        <v>137.68</v>
      </c>
      <c r="BG1416" s="42">
        <v>468.47619049999997</v>
      </c>
      <c r="BH1416" s="42">
        <v>37.081249999999997</v>
      </c>
      <c r="BI1416" s="42">
        <v>198.2067864</v>
      </c>
      <c r="BJ1416" s="42">
        <v>258.36359590000001</v>
      </c>
      <c r="BK1416" s="42">
        <v>112.04678699999999</v>
      </c>
    </row>
    <row r="1417" spans="52:63">
      <c r="AZ1417" s="42">
        <v>1531</v>
      </c>
      <c r="BA1417" s="42">
        <v>113.6105263</v>
      </c>
      <c r="BB1417" s="42">
        <v>50.356250000000003</v>
      </c>
      <c r="BC1417" s="42">
        <v>119.35</v>
      </c>
      <c r="BD1417" s="42">
        <v>99.214285709999999</v>
      </c>
      <c r="BE1417" s="42">
        <v>4.0321428570000002</v>
      </c>
      <c r="BF1417" s="42">
        <v>137.68</v>
      </c>
      <c r="BG1417" s="42">
        <v>468.47619049999997</v>
      </c>
      <c r="BH1417" s="42">
        <v>37.081249999999997</v>
      </c>
      <c r="BI1417" s="42">
        <v>198.2067864</v>
      </c>
      <c r="BJ1417" s="42">
        <v>258.36359590000001</v>
      </c>
      <c r="BK1417" s="42">
        <v>112.04678699999999</v>
      </c>
    </row>
    <row r="1418" spans="52:63">
      <c r="AZ1418" s="42">
        <v>1532</v>
      </c>
      <c r="BA1418" s="42">
        <v>113.6105263</v>
      </c>
      <c r="BB1418" s="42">
        <v>50.356250000000003</v>
      </c>
      <c r="BC1418" s="42">
        <v>119.35</v>
      </c>
      <c r="BD1418" s="42">
        <v>99.214285709999999</v>
      </c>
      <c r="BE1418" s="42">
        <v>4.0321428570000002</v>
      </c>
      <c r="BF1418" s="42">
        <v>137.68</v>
      </c>
      <c r="BG1418" s="42">
        <v>468.47619049999997</v>
      </c>
      <c r="BH1418" s="42">
        <v>37.081249999999997</v>
      </c>
      <c r="BI1418" s="42">
        <v>198.2067864</v>
      </c>
      <c r="BJ1418" s="42">
        <v>258.36359590000001</v>
      </c>
      <c r="BK1418" s="42">
        <v>112.04678699999999</v>
      </c>
    </row>
    <row r="1419" spans="52:63">
      <c r="AZ1419" s="42">
        <v>1533</v>
      </c>
      <c r="BA1419" s="42">
        <v>113.6105263</v>
      </c>
      <c r="BB1419" s="42">
        <v>50.356250000000003</v>
      </c>
      <c r="BC1419" s="42">
        <v>119.35</v>
      </c>
      <c r="BD1419" s="42">
        <v>99.214285709999999</v>
      </c>
      <c r="BE1419" s="42">
        <v>4.0321428570000002</v>
      </c>
      <c r="BF1419" s="42">
        <v>137.68</v>
      </c>
      <c r="BG1419" s="42">
        <v>468.47619049999997</v>
      </c>
      <c r="BH1419" s="42">
        <v>37.081249999999997</v>
      </c>
      <c r="BI1419" s="42">
        <v>198.2067864</v>
      </c>
      <c r="BJ1419" s="42">
        <v>258.36359590000001</v>
      </c>
      <c r="BK1419" s="42">
        <v>112.04678699999999</v>
      </c>
    </row>
    <row r="1420" spans="52:63">
      <c r="AZ1420" s="42">
        <v>1534</v>
      </c>
      <c r="BA1420" s="42">
        <v>113.6105263</v>
      </c>
      <c r="BB1420" s="42">
        <v>50.356250000000003</v>
      </c>
      <c r="BC1420" s="42">
        <v>119.35</v>
      </c>
      <c r="BD1420" s="42">
        <v>99.214285709999999</v>
      </c>
      <c r="BE1420" s="42">
        <v>4.0321428570000002</v>
      </c>
      <c r="BF1420" s="42">
        <v>137.68</v>
      </c>
      <c r="BG1420" s="42">
        <v>468.47619049999997</v>
      </c>
      <c r="BH1420" s="42">
        <v>37.081249999999997</v>
      </c>
      <c r="BI1420" s="42">
        <v>198.2067864</v>
      </c>
      <c r="BJ1420" s="42">
        <v>258.36359590000001</v>
      </c>
      <c r="BK1420" s="42">
        <v>112.04678699999999</v>
      </c>
    </row>
    <row r="1421" spans="52:63">
      <c r="AZ1421" s="42">
        <v>1535</v>
      </c>
      <c r="BA1421" s="42">
        <v>113.6105263</v>
      </c>
      <c r="BB1421" s="42">
        <v>50.356250000000003</v>
      </c>
      <c r="BC1421" s="42">
        <v>119.35</v>
      </c>
      <c r="BD1421" s="42">
        <v>99.214285709999999</v>
      </c>
      <c r="BE1421" s="42">
        <v>4.0321428570000002</v>
      </c>
      <c r="BF1421" s="42">
        <v>137.68</v>
      </c>
      <c r="BG1421" s="42">
        <v>468.47619049999997</v>
      </c>
      <c r="BH1421" s="42">
        <v>37.081249999999997</v>
      </c>
      <c r="BI1421" s="42">
        <v>198.2067864</v>
      </c>
      <c r="BJ1421" s="42">
        <v>258.36359590000001</v>
      </c>
      <c r="BK1421" s="42">
        <v>112.04678699999999</v>
      </c>
    </row>
    <row r="1422" spans="52:63">
      <c r="AZ1422" s="42">
        <v>1536</v>
      </c>
      <c r="BA1422" s="42">
        <v>113.6105263</v>
      </c>
      <c r="BB1422" s="42">
        <v>50.356250000000003</v>
      </c>
      <c r="BC1422" s="42">
        <v>119.35</v>
      </c>
      <c r="BD1422" s="42">
        <v>99.214285709999999</v>
      </c>
      <c r="BE1422" s="42">
        <v>4.0321428570000002</v>
      </c>
      <c r="BF1422" s="42">
        <v>137.68</v>
      </c>
      <c r="BG1422" s="42">
        <v>468.47619049999997</v>
      </c>
      <c r="BH1422" s="42">
        <v>37.081249999999997</v>
      </c>
      <c r="BI1422" s="42">
        <v>198.2067864</v>
      </c>
      <c r="BJ1422" s="42">
        <v>258.36359590000001</v>
      </c>
      <c r="BK1422" s="42">
        <v>112.04678699999999</v>
      </c>
    </row>
    <row r="1423" spans="52:63">
      <c r="AZ1423" s="42">
        <v>1537</v>
      </c>
      <c r="BA1423" s="42">
        <v>113.0894737</v>
      </c>
      <c r="BB1423" s="42">
        <v>50.0625</v>
      </c>
      <c r="BC1423" s="42">
        <v>118.745</v>
      </c>
      <c r="BD1423" s="42">
        <v>98.614285710000004</v>
      </c>
      <c r="BE1423" s="42">
        <v>3.9842857139999999</v>
      </c>
      <c r="BF1423" s="42">
        <v>136.53</v>
      </c>
      <c r="BG1423" s="42">
        <v>465.38095240000001</v>
      </c>
      <c r="BH1423" s="42">
        <v>36.748125000000002</v>
      </c>
      <c r="BI1423" s="42">
        <v>200.91576190000001</v>
      </c>
      <c r="BJ1423" s="42">
        <v>268.00255670000001</v>
      </c>
      <c r="BK1423" s="42">
        <v>108.5858618</v>
      </c>
    </row>
    <row r="1424" spans="52:63">
      <c r="AZ1424" s="42">
        <v>1538</v>
      </c>
      <c r="BA1424" s="42">
        <v>113.0894737</v>
      </c>
      <c r="BB1424" s="42">
        <v>50.0625</v>
      </c>
      <c r="BC1424" s="42">
        <v>118.745</v>
      </c>
      <c r="BD1424" s="42">
        <v>98.614285710000004</v>
      </c>
      <c r="BE1424" s="42">
        <v>3.9842857139999999</v>
      </c>
      <c r="BF1424" s="42">
        <v>136.53</v>
      </c>
      <c r="BG1424" s="42">
        <v>465.38095240000001</v>
      </c>
      <c r="BH1424" s="42">
        <v>36.748125000000002</v>
      </c>
      <c r="BI1424" s="42">
        <v>200.91576190000001</v>
      </c>
      <c r="BJ1424" s="42">
        <v>268.00255670000001</v>
      </c>
      <c r="BK1424" s="42">
        <v>108.5858618</v>
      </c>
    </row>
    <row r="1425" spans="52:63">
      <c r="AZ1425" s="42">
        <v>1539</v>
      </c>
      <c r="BA1425" s="42">
        <v>113.0894737</v>
      </c>
      <c r="BB1425" s="42">
        <v>50.0625</v>
      </c>
      <c r="BC1425" s="42">
        <v>118.745</v>
      </c>
      <c r="BD1425" s="42">
        <v>98.614285710000004</v>
      </c>
      <c r="BE1425" s="42">
        <v>3.9842857139999999</v>
      </c>
      <c r="BF1425" s="42">
        <v>136.53</v>
      </c>
      <c r="BG1425" s="42">
        <v>465.38095240000001</v>
      </c>
      <c r="BH1425" s="42">
        <v>36.748125000000002</v>
      </c>
      <c r="BI1425" s="42">
        <v>200.91576190000001</v>
      </c>
      <c r="BJ1425" s="42">
        <v>268.00255670000001</v>
      </c>
      <c r="BK1425" s="42">
        <v>108.5858618</v>
      </c>
    </row>
    <row r="1426" spans="52:63">
      <c r="AZ1426" s="42">
        <v>1540</v>
      </c>
      <c r="BA1426" s="42">
        <v>113.0894737</v>
      </c>
      <c r="BB1426" s="42">
        <v>50.0625</v>
      </c>
      <c r="BC1426" s="42">
        <v>118.745</v>
      </c>
      <c r="BD1426" s="42">
        <v>98.614285710000004</v>
      </c>
      <c r="BE1426" s="42">
        <v>3.9842857139999999</v>
      </c>
      <c r="BF1426" s="42">
        <v>136.53</v>
      </c>
      <c r="BG1426" s="42">
        <v>465.38095240000001</v>
      </c>
      <c r="BH1426" s="42">
        <v>36.748125000000002</v>
      </c>
      <c r="BI1426" s="42">
        <v>200.91576190000001</v>
      </c>
      <c r="BJ1426" s="42">
        <v>268.00255670000001</v>
      </c>
      <c r="BK1426" s="42">
        <v>108.5858618</v>
      </c>
    </row>
    <row r="1427" spans="52:63">
      <c r="AZ1427" s="42">
        <v>1541</v>
      </c>
      <c r="BA1427" s="42">
        <v>113.0894737</v>
      </c>
      <c r="BB1427" s="42">
        <v>50.0625</v>
      </c>
      <c r="BC1427" s="42">
        <v>118.745</v>
      </c>
      <c r="BD1427" s="42">
        <v>98.614285710000004</v>
      </c>
      <c r="BE1427" s="42">
        <v>3.9842857139999999</v>
      </c>
      <c r="BF1427" s="42">
        <v>136.53</v>
      </c>
      <c r="BG1427" s="42">
        <v>465.38095240000001</v>
      </c>
      <c r="BH1427" s="42">
        <v>36.748125000000002</v>
      </c>
      <c r="BI1427" s="42">
        <v>200.91576190000001</v>
      </c>
      <c r="BJ1427" s="42">
        <v>268.00255670000001</v>
      </c>
      <c r="BK1427" s="42">
        <v>108.5858618</v>
      </c>
    </row>
    <row r="1428" spans="52:63">
      <c r="AZ1428" s="42">
        <v>1542</v>
      </c>
      <c r="BA1428" s="42">
        <v>113.0894737</v>
      </c>
      <c r="BB1428" s="42">
        <v>50.0625</v>
      </c>
      <c r="BC1428" s="42">
        <v>118.745</v>
      </c>
      <c r="BD1428" s="42">
        <v>98.614285710000004</v>
      </c>
      <c r="BE1428" s="42">
        <v>3.9842857139999999</v>
      </c>
      <c r="BF1428" s="42">
        <v>136.53</v>
      </c>
      <c r="BG1428" s="42">
        <v>465.38095240000001</v>
      </c>
      <c r="BH1428" s="42">
        <v>36.748125000000002</v>
      </c>
      <c r="BI1428" s="42">
        <v>200.91576190000001</v>
      </c>
      <c r="BJ1428" s="42">
        <v>268.00255670000001</v>
      </c>
      <c r="BK1428" s="42">
        <v>108.5858618</v>
      </c>
    </row>
    <row r="1429" spans="52:63">
      <c r="AZ1429" s="42">
        <v>1543</v>
      </c>
      <c r="BA1429" s="42">
        <v>113.0894737</v>
      </c>
      <c r="BB1429" s="42">
        <v>50.0625</v>
      </c>
      <c r="BC1429" s="42">
        <v>118.745</v>
      </c>
      <c r="BD1429" s="42">
        <v>98.614285710000004</v>
      </c>
      <c r="BE1429" s="42">
        <v>3.9842857139999999</v>
      </c>
      <c r="BF1429" s="42">
        <v>136.53</v>
      </c>
      <c r="BG1429" s="42">
        <v>465.38095240000001</v>
      </c>
      <c r="BH1429" s="42">
        <v>36.748125000000002</v>
      </c>
      <c r="BI1429" s="42">
        <v>200.91576190000001</v>
      </c>
      <c r="BJ1429" s="42">
        <v>268.00255670000001</v>
      </c>
      <c r="BK1429" s="42">
        <v>108.5858618</v>
      </c>
    </row>
    <row r="1430" spans="52:63">
      <c r="AZ1430" s="42">
        <v>1544</v>
      </c>
      <c r="BA1430" s="42">
        <v>113.0894737</v>
      </c>
      <c r="BB1430" s="42">
        <v>50.0625</v>
      </c>
      <c r="BC1430" s="42">
        <v>118.745</v>
      </c>
      <c r="BD1430" s="42">
        <v>98.614285710000004</v>
      </c>
      <c r="BE1430" s="42">
        <v>3.9842857139999999</v>
      </c>
      <c r="BF1430" s="42">
        <v>136.53</v>
      </c>
      <c r="BG1430" s="42">
        <v>465.38095240000001</v>
      </c>
      <c r="BH1430" s="42">
        <v>36.748125000000002</v>
      </c>
      <c r="BI1430" s="42">
        <v>200.91576190000001</v>
      </c>
      <c r="BJ1430" s="42">
        <v>268.00255670000001</v>
      </c>
      <c r="BK1430" s="42">
        <v>108.5858618</v>
      </c>
    </row>
    <row r="1431" spans="52:63">
      <c r="AZ1431" s="42">
        <v>1545</v>
      </c>
      <c r="BA1431" s="42">
        <v>113.0894737</v>
      </c>
      <c r="BB1431" s="42">
        <v>50.0625</v>
      </c>
      <c r="BC1431" s="42">
        <v>118.745</v>
      </c>
      <c r="BD1431" s="42">
        <v>98.614285710000004</v>
      </c>
      <c r="BE1431" s="42">
        <v>3.9842857139999999</v>
      </c>
      <c r="BF1431" s="42">
        <v>136.53</v>
      </c>
      <c r="BG1431" s="42">
        <v>465.38095240000001</v>
      </c>
      <c r="BH1431" s="42">
        <v>36.748125000000002</v>
      </c>
      <c r="BI1431" s="42">
        <v>200.91576190000001</v>
      </c>
      <c r="BJ1431" s="42">
        <v>268.00255670000001</v>
      </c>
      <c r="BK1431" s="42">
        <v>108.5858618</v>
      </c>
    </row>
    <row r="1432" spans="52:63">
      <c r="AZ1432" s="42">
        <v>1546</v>
      </c>
      <c r="BA1432" s="42">
        <v>113.0894737</v>
      </c>
      <c r="BB1432" s="42">
        <v>50.0625</v>
      </c>
      <c r="BC1432" s="42">
        <v>118.745</v>
      </c>
      <c r="BD1432" s="42">
        <v>98.614285710000004</v>
      </c>
      <c r="BE1432" s="42">
        <v>3.9842857139999999</v>
      </c>
      <c r="BF1432" s="42">
        <v>136.53</v>
      </c>
      <c r="BG1432" s="42">
        <v>465.38095240000001</v>
      </c>
      <c r="BH1432" s="42">
        <v>36.748125000000002</v>
      </c>
      <c r="BI1432" s="42">
        <v>200.91576190000001</v>
      </c>
      <c r="BJ1432" s="42">
        <v>268.00255670000001</v>
      </c>
      <c r="BK1432" s="42">
        <v>108.5858618</v>
      </c>
    </row>
    <row r="1433" spans="52:63">
      <c r="AZ1433" s="42">
        <v>1547</v>
      </c>
      <c r="BA1433" s="42">
        <v>113.0894737</v>
      </c>
      <c r="BB1433" s="42">
        <v>50.0625</v>
      </c>
      <c r="BC1433" s="42">
        <v>118.745</v>
      </c>
      <c r="BD1433" s="42">
        <v>98.614285710000004</v>
      </c>
      <c r="BE1433" s="42">
        <v>3.9842857139999999</v>
      </c>
      <c r="BF1433" s="42">
        <v>136.53</v>
      </c>
      <c r="BG1433" s="42">
        <v>465.38095240000001</v>
      </c>
      <c r="BH1433" s="42">
        <v>36.748125000000002</v>
      </c>
      <c r="BI1433" s="42">
        <v>200.91576190000001</v>
      </c>
      <c r="BJ1433" s="42">
        <v>268.00255670000001</v>
      </c>
      <c r="BK1433" s="42">
        <v>108.5858618</v>
      </c>
    </row>
    <row r="1434" spans="52:63">
      <c r="AZ1434" s="42">
        <v>1548</v>
      </c>
      <c r="BA1434" s="42">
        <v>113.0894737</v>
      </c>
      <c r="BB1434" s="42">
        <v>50.0625</v>
      </c>
      <c r="BC1434" s="42">
        <v>118.745</v>
      </c>
      <c r="BD1434" s="42">
        <v>98.614285710000004</v>
      </c>
      <c r="BE1434" s="42">
        <v>3.9842857139999999</v>
      </c>
      <c r="BF1434" s="42">
        <v>136.53</v>
      </c>
      <c r="BG1434" s="42">
        <v>465.38095240000001</v>
      </c>
      <c r="BH1434" s="42">
        <v>36.748125000000002</v>
      </c>
      <c r="BI1434" s="42">
        <v>200.91576190000001</v>
      </c>
      <c r="BJ1434" s="42">
        <v>268.00255670000001</v>
      </c>
      <c r="BK1434" s="42">
        <v>108.5858618</v>
      </c>
    </row>
    <row r="1435" spans="52:63">
      <c r="AZ1435" s="42">
        <v>1549</v>
      </c>
      <c r="BA1435" s="42">
        <v>113.0894737</v>
      </c>
      <c r="BB1435" s="42">
        <v>50.0625</v>
      </c>
      <c r="BC1435" s="42">
        <v>118.745</v>
      </c>
      <c r="BD1435" s="42">
        <v>98.614285710000004</v>
      </c>
      <c r="BE1435" s="42">
        <v>3.9842857139999999</v>
      </c>
      <c r="BF1435" s="42">
        <v>136.53</v>
      </c>
      <c r="BG1435" s="42">
        <v>465.38095240000001</v>
      </c>
      <c r="BH1435" s="42">
        <v>36.748125000000002</v>
      </c>
      <c r="BI1435" s="42">
        <v>200.91576190000001</v>
      </c>
      <c r="BJ1435" s="42">
        <v>268.00255670000001</v>
      </c>
      <c r="BK1435" s="42">
        <v>108.5858618</v>
      </c>
    </row>
    <row r="1436" spans="52:63">
      <c r="AZ1436" s="42">
        <v>1550</v>
      </c>
      <c r="BA1436" s="42">
        <v>113.0894737</v>
      </c>
      <c r="BB1436" s="42">
        <v>50.0625</v>
      </c>
      <c r="BC1436" s="42">
        <v>118.745</v>
      </c>
      <c r="BD1436" s="42">
        <v>98.614285710000004</v>
      </c>
      <c r="BE1436" s="42">
        <v>3.9842857139999999</v>
      </c>
      <c r="BF1436" s="42">
        <v>136.53</v>
      </c>
      <c r="BG1436" s="42">
        <v>465.38095240000001</v>
      </c>
      <c r="BH1436" s="42">
        <v>36.748125000000002</v>
      </c>
      <c r="BI1436" s="42">
        <v>200.91576190000001</v>
      </c>
      <c r="BJ1436" s="42">
        <v>268.00255670000001</v>
      </c>
      <c r="BK1436" s="42">
        <v>108.5858618</v>
      </c>
    </row>
    <row r="1437" spans="52:63">
      <c r="AZ1437" s="42">
        <v>1551</v>
      </c>
      <c r="BA1437" s="42">
        <v>113.0894737</v>
      </c>
      <c r="BB1437" s="42">
        <v>50.0625</v>
      </c>
      <c r="BC1437" s="42">
        <v>118.745</v>
      </c>
      <c r="BD1437" s="42">
        <v>98.614285710000004</v>
      </c>
      <c r="BE1437" s="42">
        <v>3.9842857139999999</v>
      </c>
      <c r="BF1437" s="42">
        <v>136.53</v>
      </c>
      <c r="BG1437" s="42">
        <v>465.38095240000001</v>
      </c>
      <c r="BH1437" s="42">
        <v>36.748125000000002</v>
      </c>
      <c r="BI1437" s="42">
        <v>200.91576190000001</v>
      </c>
      <c r="BJ1437" s="42">
        <v>268.00255670000001</v>
      </c>
      <c r="BK1437" s="42">
        <v>108.5858618</v>
      </c>
    </row>
    <row r="1438" spans="52:63">
      <c r="AZ1438" s="42">
        <v>1552</v>
      </c>
      <c r="BA1438" s="42">
        <v>113.0894737</v>
      </c>
      <c r="BB1438" s="42">
        <v>50.0625</v>
      </c>
      <c r="BC1438" s="42">
        <v>118.745</v>
      </c>
      <c r="BD1438" s="42">
        <v>98.614285710000004</v>
      </c>
      <c r="BE1438" s="42">
        <v>3.9842857139999999</v>
      </c>
      <c r="BF1438" s="42">
        <v>136.53</v>
      </c>
      <c r="BG1438" s="42">
        <v>465.38095240000001</v>
      </c>
      <c r="BH1438" s="42">
        <v>36.748125000000002</v>
      </c>
      <c r="BI1438" s="42">
        <v>200.91576190000001</v>
      </c>
      <c r="BJ1438" s="42">
        <v>268.00255670000001</v>
      </c>
      <c r="BK1438" s="42">
        <v>108.5858618</v>
      </c>
    </row>
    <row r="1439" spans="52:63">
      <c r="AZ1439" s="42">
        <v>1553</v>
      </c>
      <c r="BA1439" s="42">
        <v>113.0894737</v>
      </c>
      <c r="BB1439" s="42">
        <v>50.0625</v>
      </c>
      <c r="BC1439" s="42">
        <v>118.745</v>
      </c>
      <c r="BD1439" s="42">
        <v>98.614285710000004</v>
      </c>
      <c r="BE1439" s="42">
        <v>3.9842857139999999</v>
      </c>
      <c r="BF1439" s="42">
        <v>136.53</v>
      </c>
      <c r="BG1439" s="42">
        <v>465.38095240000001</v>
      </c>
      <c r="BH1439" s="42">
        <v>36.748125000000002</v>
      </c>
      <c r="BI1439" s="42">
        <v>200.91576190000001</v>
      </c>
      <c r="BJ1439" s="42">
        <v>268.00255670000001</v>
      </c>
      <c r="BK1439" s="42">
        <v>108.5858618</v>
      </c>
    </row>
    <row r="1440" spans="52:63">
      <c r="AZ1440" s="42">
        <v>1554</v>
      </c>
      <c r="BA1440" s="42">
        <v>113.0894737</v>
      </c>
      <c r="BB1440" s="42">
        <v>50.0625</v>
      </c>
      <c r="BC1440" s="42">
        <v>118.745</v>
      </c>
      <c r="BD1440" s="42">
        <v>98.614285710000004</v>
      </c>
      <c r="BE1440" s="42">
        <v>3.9842857139999999</v>
      </c>
      <c r="BF1440" s="42">
        <v>136.53</v>
      </c>
      <c r="BG1440" s="42">
        <v>465.38095240000001</v>
      </c>
      <c r="BH1440" s="42">
        <v>36.748125000000002</v>
      </c>
      <c r="BI1440" s="42">
        <v>200.91576190000001</v>
      </c>
      <c r="BJ1440" s="42">
        <v>268.00255670000001</v>
      </c>
      <c r="BK1440" s="42">
        <v>108.5858618</v>
      </c>
    </row>
    <row r="1441" spans="52:63">
      <c r="AZ1441" s="42">
        <v>1555</v>
      </c>
      <c r="BA1441" s="42">
        <v>113.0894737</v>
      </c>
      <c r="BB1441" s="42">
        <v>50.0625</v>
      </c>
      <c r="BC1441" s="42">
        <v>118.745</v>
      </c>
      <c r="BD1441" s="42">
        <v>98.614285710000004</v>
      </c>
      <c r="BE1441" s="42">
        <v>3.9842857139999999</v>
      </c>
      <c r="BF1441" s="42">
        <v>136.53</v>
      </c>
      <c r="BG1441" s="42">
        <v>465.38095240000001</v>
      </c>
      <c r="BH1441" s="42">
        <v>36.748125000000002</v>
      </c>
      <c r="BI1441" s="42">
        <v>200.91576190000001</v>
      </c>
      <c r="BJ1441" s="42">
        <v>268.00255670000001</v>
      </c>
      <c r="BK1441" s="42">
        <v>108.5858618</v>
      </c>
    </row>
    <row r="1442" spans="52:63">
      <c r="AZ1442" s="42">
        <v>1556</v>
      </c>
      <c r="BA1442" s="42">
        <v>113.0894737</v>
      </c>
      <c r="BB1442" s="42">
        <v>50.0625</v>
      </c>
      <c r="BC1442" s="42">
        <v>118.745</v>
      </c>
      <c r="BD1442" s="42">
        <v>98.614285710000004</v>
      </c>
      <c r="BE1442" s="42">
        <v>3.9842857139999999</v>
      </c>
      <c r="BF1442" s="42">
        <v>136.53</v>
      </c>
      <c r="BG1442" s="42">
        <v>465.38095240000001</v>
      </c>
      <c r="BH1442" s="42">
        <v>36.748125000000002</v>
      </c>
      <c r="BI1442" s="42">
        <v>200.91576190000001</v>
      </c>
      <c r="BJ1442" s="42">
        <v>268.00255670000001</v>
      </c>
      <c r="BK1442" s="42">
        <v>108.5858618</v>
      </c>
    </row>
    <row r="1443" spans="52:63">
      <c r="AZ1443" s="42">
        <v>1557</v>
      </c>
      <c r="BA1443" s="42">
        <v>113.0894737</v>
      </c>
      <c r="BB1443" s="42">
        <v>50.0625</v>
      </c>
      <c r="BC1443" s="42">
        <v>118.745</v>
      </c>
      <c r="BD1443" s="42">
        <v>98.614285710000004</v>
      </c>
      <c r="BE1443" s="42">
        <v>3.9842857139999999</v>
      </c>
      <c r="BF1443" s="42">
        <v>136.53</v>
      </c>
      <c r="BG1443" s="42">
        <v>465.38095240000001</v>
      </c>
      <c r="BH1443" s="42">
        <v>36.748125000000002</v>
      </c>
      <c r="BI1443" s="42">
        <v>200.91576190000001</v>
      </c>
      <c r="BJ1443" s="42">
        <v>268.00255670000001</v>
      </c>
      <c r="BK1443" s="42">
        <v>108.5858618</v>
      </c>
    </row>
    <row r="1444" spans="52:63">
      <c r="AZ1444" s="42">
        <v>1558</v>
      </c>
      <c r="BA1444" s="42">
        <v>113.0894737</v>
      </c>
      <c r="BB1444" s="42">
        <v>50.0625</v>
      </c>
      <c r="BC1444" s="42">
        <v>118.745</v>
      </c>
      <c r="BD1444" s="42">
        <v>98.614285710000004</v>
      </c>
      <c r="BE1444" s="42">
        <v>3.9842857139999999</v>
      </c>
      <c r="BF1444" s="42">
        <v>136.53</v>
      </c>
      <c r="BG1444" s="42">
        <v>465.38095240000001</v>
      </c>
      <c r="BH1444" s="42">
        <v>36.748125000000002</v>
      </c>
      <c r="BI1444" s="42">
        <v>200.91576190000001</v>
      </c>
      <c r="BJ1444" s="42">
        <v>268.00255670000001</v>
      </c>
      <c r="BK1444" s="42">
        <v>108.5858618</v>
      </c>
    </row>
    <row r="1445" spans="52:63">
      <c r="AZ1445" s="42">
        <v>1559</v>
      </c>
      <c r="BA1445" s="42">
        <v>113.0894737</v>
      </c>
      <c r="BB1445" s="42">
        <v>50.0625</v>
      </c>
      <c r="BC1445" s="42">
        <v>118.745</v>
      </c>
      <c r="BD1445" s="42">
        <v>98.614285710000004</v>
      </c>
      <c r="BE1445" s="42">
        <v>3.9842857139999999</v>
      </c>
      <c r="BF1445" s="42">
        <v>136.53</v>
      </c>
      <c r="BG1445" s="42">
        <v>465.38095240000001</v>
      </c>
      <c r="BH1445" s="42">
        <v>36.748125000000002</v>
      </c>
      <c r="BI1445" s="42">
        <v>200.91576190000001</v>
      </c>
      <c r="BJ1445" s="42">
        <v>268.00255670000001</v>
      </c>
      <c r="BK1445" s="42">
        <v>108.5858618</v>
      </c>
    </row>
    <row r="1446" spans="52:63">
      <c r="AZ1446" s="42">
        <v>1560</v>
      </c>
      <c r="BA1446" s="42">
        <v>113.0894737</v>
      </c>
      <c r="BB1446" s="42">
        <v>50.0625</v>
      </c>
      <c r="BC1446" s="42">
        <v>118.745</v>
      </c>
      <c r="BD1446" s="42">
        <v>98.614285710000004</v>
      </c>
      <c r="BE1446" s="42">
        <v>3.9842857139999999</v>
      </c>
      <c r="BF1446" s="42">
        <v>136.53</v>
      </c>
      <c r="BG1446" s="42">
        <v>465.38095240000001</v>
      </c>
      <c r="BH1446" s="42">
        <v>36.748125000000002</v>
      </c>
      <c r="BI1446" s="42">
        <v>200.91576190000001</v>
      </c>
      <c r="BJ1446" s="42">
        <v>268.00255670000001</v>
      </c>
      <c r="BK1446" s="42">
        <v>108.5858618</v>
      </c>
    </row>
    <row r="1447" spans="52:63">
      <c r="AZ1447" s="42">
        <v>1561</v>
      </c>
      <c r="BA1447" s="42">
        <v>112.2526316</v>
      </c>
      <c r="BB1447" s="42">
        <v>49.768749999999997</v>
      </c>
      <c r="BC1447" s="42">
        <v>118.035</v>
      </c>
      <c r="BD1447" s="42">
        <v>98.133333329999999</v>
      </c>
      <c r="BE1447" s="42">
        <v>3.937142857</v>
      </c>
      <c r="BF1447" s="42">
        <v>135.67500000000001</v>
      </c>
      <c r="BG1447" s="42">
        <v>462.952381</v>
      </c>
      <c r="BH1447" s="42">
        <v>36.494999999999997</v>
      </c>
      <c r="BI1447" s="42">
        <v>206.750145</v>
      </c>
      <c r="BJ1447" s="42">
        <v>278.1702889</v>
      </c>
      <c r="BK1447" s="42">
        <v>106.99142879999999</v>
      </c>
    </row>
    <row r="1448" spans="52:63">
      <c r="AZ1448" s="42">
        <v>1562</v>
      </c>
      <c r="BA1448" s="42">
        <v>112.2526316</v>
      </c>
      <c r="BB1448" s="42">
        <v>49.768749999999997</v>
      </c>
      <c r="BC1448" s="42">
        <v>118.035</v>
      </c>
      <c r="BD1448" s="42">
        <v>98.133333329999999</v>
      </c>
      <c r="BE1448" s="42">
        <v>3.937142857</v>
      </c>
      <c r="BF1448" s="42">
        <v>135.67500000000001</v>
      </c>
      <c r="BG1448" s="42">
        <v>462.952381</v>
      </c>
      <c r="BH1448" s="42">
        <v>36.494999999999997</v>
      </c>
      <c r="BI1448" s="42">
        <v>206.750145</v>
      </c>
      <c r="BJ1448" s="42">
        <v>278.1702889</v>
      </c>
      <c r="BK1448" s="42">
        <v>106.99142879999999</v>
      </c>
    </row>
    <row r="1449" spans="52:63">
      <c r="AZ1449" s="42">
        <v>1563</v>
      </c>
      <c r="BA1449" s="42">
        <v>112.2526316</v>
      </c>
      <c r="BB1449" s="42">
        <v>49.768749999999997</v>
      </c>
      <c r="BC1449" s="42">
        <v>118.035</v>
      </c>
      <c r="BD1449" s="42">
        <v>98.133333329999999</v>
      </c>
      <c r="BE1449" s="42">
        <v>3.937142857</v>
      </c>
      <c r="BF1449" s="42">
        <v>135.67500000000001</v>
      </c>
      <c r="BG1449" s="42">
        <v>462.952381</v>
      </c>
      <c r="BH1449" s="42">
        <v>36.494999999999997</v>
      </c>
      <c r="BI1449" s="42">
        <v>206.750145</v>
      </c>
      <c r="BJ1449" s="42">
        <v>278.1702889</v>
      </c>
      <c r="BK1449" s="42">
        <v>106.99142879999999</v>
      </c>
    </row>
    <row r="1450" spans="52:63">
      <c r="AZ1450" s="42">
        <v>1564</v>
      </c>
      <c r="BA1450" s="42">
        <v>112.2526316</v>
      </c>
      <c r="BB1450" s="42">
        <v>49.768749999999997</v>
      </c>
      <c r="BC1450" s="42">
        <v>118.035</v>
      </c>
      <c r="BD1450" s="42">
        <v>98.133333329999999</v>
      </c>
      <c r="BE1450" s="42">
        <v>3.937142857</v>
      </c>
      <c r="BF1450" s="42">
        <v>135.67500000000001</v>
      </c>
      <c r="BG1450" s="42">
        <v>462.952381</v>
      </c>
      <c r="BH1450" s="42">
        <v>36.494999999999997</v>
      </c>
      <c r="BI1450" s="42">
        <v>206.750145</v>
      </c>
      <c r="BJ1450" s="42">
        <v>278.1702889</v>
      </c>
      <c r="BK1450" s="42">
        <v>106.99142879999999</v>
      </c>
    </row>
    <row r="1451" spans="52:63">
      <c r="AZ1451" s="42">
        <v>1565</v>
      </c>
      <c r="BA1451" s="42">
        <v>112.2526316</v>
      </c>
      <c r="BB1451" s="42">
        <v>49.768749999999997</v>
      </c>
      <c r="BC1451" s="42">
        <v>118.035</v>
      </c>
      <c r="BD1451" s="42">
        <v>98.133333329999999</v>
      </c>
      <c r="BE1451" s="42">
        <v>3.937142857</v>
      </c>
      <c r="BF1451" s="42">
        <v>135.67500000000001</v>
      </c>
      <c r="BG1451" s="42">
        <v>462.952381</v>
      </c>
      <c r="BH1451" s="42">
        <v>36.494999999999997</v>
      </c>
      <c r="BI1451" s="42">
        <v>206.750145</v>
      </c>
      <c r="BJ1451" s="42">
        <v>278.1702889</v>
      </c>
      <c r="BK1451" s="42">
        <v>106.99142879999999</v>
      </c>
    </row>
    <row r="1452" spans="52:63">
      <c r="AZ1452" s="42">
        <v>1566</v>
      </c>
      <c r="BA1452" s="42">
        <v>112.2526316</v>
      </c>
      <c r="BB1452" s="42">
        <v>49.768749999999997</v>
      </c>
      <c r="BC1452" s="42">
        <v>118.035</v>
      </c>
      <c r="BD1452" s="42">
        <v>98.133333329999999</v>
      </c>
      <c r="BE1452" s="42">
        <v>3.937142857</v>
      </c>
      <c r="BF1452" s="42">
        <v>135.67500000000001</v>
      </c>
      <c r="BG1452" s="42">
        <v>462.952381</v>
      </c>
      <c r="BH1452" s="42">
        <v>36.494999999999997</v>
      </c>
      <c r="BI1452" s="42">
        <v>206.750145</v>
      </c>
      <c r="BJ1452" s="42">
        <v>278.1702889</v>
      </c>
      <c r="BK1452" s="42">
        <v>106.99142879999999</v>
      </c>
    </row>
    <row r="1453" spans="52:63">
      <c r="AZ1453" s="42">
        <v>1567</v>
      </c>
      <c r="BA1453" s="42">
        <v>112.2526316</v>
      </c>
      <c r="BB1453" s="42">
        <v>49.768749999999997</v>
      </c>
      <c r="BC1453" s="42">
        <v>118.035</v>
      </c>
      <c r="BD1453" s="42">
        <v>98.133333329999999</v>
      </c>
      <c r="BE1453" s="42">
        <v>3.937142857</v>
      </c>
      <c r="BF1453" s="42">
        <v>135.67500000000001</v>
      </c>
      <c r="BG1453" s="42">
        <v>462.952381</v>
      </c>
      <c r="BH1453" s="42">
        <v>36.494999999999997</v>
      </c>
      <c r="BI1453" s="42">
        <v>206.750145</v>
      </c>
      <c r="BJ1453" s="42">
        <v>278.1702889</v>
      </c>
      <c r="BK1453" s="42">
        <v>106.99142879999999</v>
      </c>
    </row>
    <row r="1454" spans="52:63">
      <c r="AZ1454" s="42">
        <v>1568</v>
      </c>
      <c r="BA1454" s="42">
        <v>112.2526316</v>
      </c>
      <c r="BB1454" s="42">
        <v>49.768749999999997</v>
      </c>
      <c r="BC1454" s="42">
        <v>118.035</v>
      </c>
      <c r="BD1454" s="42">
        <v>98.133333329999999</v>
      </c>
      <c r="BE1454" s="42">
        <v>3.937142857</v>
      </c>
      <c r="BF1454" s="42">
        <v>135.67500000000001</v>
      </c>
      <c r="BG1454" s="42">
        <v>462.952381</v>
      </c>
      <c r="BH1454" s="42">
        <v>36.494999999999997</v>
      </c>
      <c r="BI1454" s="42">
        <v>206.750145</v>
      </c>
      <c r="BJ1454" s="42">
        <v>278.1702889</v>
      </c>
      <c r="BK1454" s="42">
        <v>106.99142879999999</v>
      </c>
    </row>
    <row r="1455" spans="52:63">
      <c r="AZ1455" s="42">
        <v>1569</v>
      </c>
      <c r="BA1455" s="42">
        <v>112.2526316</v>
      </c>
      <c r="BB1455" s="42">
        <v>49.768749999999997</v>
      </c>
      <c r="BC1455" s="42">
        <v>118.035</v>
      </c>
      <c r="BD1455" s="42">
        <v>98.133333329999999</v>
      </c>
      <c r="BE1455" s="42">
        <v>3.937142857</v>
      </c>
      <c r="BF1455" s="42">
        <v>135.67500000000001</v>
      </c>
      <c r="BG1455" s="42">
        <v>462.952381</v>
      </c>
      <c r="BH1455" s="42">
        <v>36.494999999999997</v>
      </c>
      <c r="BI1455" s="42">
        <v>206.750145</v>
      </c>
      <c r="BJ1455" s="42">
        <v>278.1702889</v>
      </c>
      <c r="BK1455" s="42">
        <v>106.99142879999999</v>
      </c>
    </row>
    <row r="1456" spans="52:63">
      <c r="AZ1456" s="42">
        <v>1570</v>
      </c>
      <c r="BA1456" s="42">
        <v>112.2526316</v>
      </c>
      <c r="BB1456" s="42">
        <v>49.768749999999997</v>
      </c>
      <c r="BC1456" s="42">
        <v>118.035</v>
      </c>
      <c r="BD1456" s="42">
        <v>98.133333329999999</v>
      </c>
      <c r="BE1456" s="42">
        <v>3.937142857</v>
      </c>
      <c r="BF1456" s="42">
        <v>135.67500000000001</v>
      </c>
      <c r="BG1456" s="42">
        <v>462.952381</v>
      </c>
      <c r="BH1456" s="42">
        <v>36.494999999999997</v>
      </c>
      <c r="BI1456" s="42">
        <v>206.750145</v>
      </c>
      <c r="BJ1456" s="42">
        <v>278.1702889</v>
      </c>
      <c r="BK1456" s="42">
        <v>106.99142879999999</v>
      </c>
    </row>
    <row r="1457" spans="52:63">
      <c r="AZ1457" s="42">
        <v>1571</v>
      </c>
      <c r="BA1457" s="42">
        <v>112.2526316</v>
      </c>
      <c r="BB1457" s="42">
        <v>49.768749999999997</v>
      </c>
      <c r="BC1457" s="42">
        <v>118.035</v>
      </c>
      <c r="BD1457" s="42">
        <v>98.133333329999999</v>
      </c>
      <c r="BE1457" s="42">
        <v>3.937142857</v>
      </c>
      <c r="BF1457" s="42">
        <v>135.67500000000001</v>
      </c>
      <c r="BG1457" s="42">
        <v>462.952381</v>
      </c>
      <c r="BH1457" s="42">
        <v>36.494999999999997</v>
      </c>
      <c r="BI1457" s="42">
        <v>206.750145</v>
      </c>
      <c r="BJ1457" s="42">
        <v>278.1702889</v>
      </c>
      <c r="BK1457" s="42">
        <v>106.99142879999999</v>
      </c>
    </row>
    <row r="1458" spans="52:63">
      <c r="AZ1458" s="42">
        <v>1572</v>
      </c>
      <c r="BA1458" s="42">
        <v>112.2526316</v>
      </c>
      <c r="BB1458" s="42">
        <v>49.768749999999997</v>
      </c>
      <c r="BC1458" s="42">
        <v>118.035</v>
      </c>
      <c r="BD1458" s="42">
        <v>98.133333329999999</v>
      </c>
      <c r="BE1458" s="42">
        <v>3.937142857</v>
      </c>
      <c r="BF1458" s="42">
        <v>135.67500000000001</v>
      </c>
      <c r="BG1458" s="42">
        <v>462.952381</v>
      </c>
      <c r="BH1458" s="42">
        <v>36.494999999999997</v>
      </c>
      <c r="BI1458" s="42">
        <v>206.750145</v>
      </c>
      <c r="BJ1458" s="42">
        <v>278.1702889</v>
      </c>
      <c r="BK1458" s="42">
        <v>106.99142879999999</v>
      </c>
    </row>
    <row r="1459" spans="52:63">
      <c r="AZ1459" s="42">
        <v>1573</v>
      </c>
      <c r="BA1459" s="42">
        <v>112.2526316</v>
      </c>
      <c r="BB1459" s="42">
        <v>49.768749999999997</v>
      </c>
      <c r="BC1459" s="42">
        <v>118.035</v>
      </c>
      <c r="BD1459" s="42">
        <v>98.133333329999999</v>
      </c>
      <c r="BE1459" s="42">
        <v>3.937142857</v>
      </c>
      <c r="BF1459" s="42">
        <v>135.67500000000001</v>
      </c>
      <c r="BG1459" s="42">
        <v>462.952381</v>
      </c>
      <c r="BH1459" s="42">
        <v>36.494999999999997</v>
      </c>
      <c r="BI1459" s="42">
        <v>206.750145</v>
      </c>
      <c r="BJ1459" s="42">
        <v>278.1702889</v>
      </c>
      <c r="BK1459" s="42">
        <v>106.99142879999999</v>
      </c>
    </row>
    <row r="1460" spans="52:63">
      <c r="AZ1460" s="42">
        <v>1574</v>
      </c>
      <c r="BA1460" s="42">
        <v>112.2526316</v>
      </c>
      <c r="BB1460" s="42">
        <v>49.768749999999997</v>
      </c>
      <c r="BC1460" s="42">
        <v>118.035</v>
      </c>
      <c r="BD1460" s="42">
        <v>98.133333329999999</v>
      </c>
      <c r="BE1460" s="42">
        <v>3.937142857</v>
      </c>
      <c r="BF1460" s="42">
        <v>135.67500000000001</v>
      </c>
      <c r="BG1460" s="42">
        <v>462.952381</v>
      </c>
      <c r="BH1460" s="42">
        <v>36.494999999999997</v>
      </c>
      <c r="BI1460" s="42">
        <v>206.750145</v>
      </c>
      <c r="BJ1460" s="42">
        <v>278.1702889</v>
      </c>
      <c r="BK1460" s="42">
        <v>106.99142879999999</v>
      </c>
    </row>
    <row r="1461" spans="52:63">
      <c r="AZ1461" s="42">
        <v>1575</v>
      </c>
      <c r="BA1461" s="42">
        <v>112.2526316</v>
      </c>
      <c r="BB1461" s="42">
        <v>49.768749999999997</v>
      </c>
      <c r="BC1461" s="42">
        <v>118.035</v>
      </c>
      <c r="BD1461" s="42">
        <v>98.133333329999999</v>
      </c>
      <c r="BE1461" s="42">
        <v>3.937142857</v>
      </c>
      <c r="BF1461" s="42">
        <v>135.67500000000001</v>
      </c>
      <c r="BG1461" s="42">
        <v>462.952381</v>
      </c>
      <c r="BH1461" s="42">
        <v>36.494999999999997</v>
      </c>
      <c r="BI1461" s="42">
        <v>206.750145</v>
      </c>
      <c r="BJ1461" s="42">
        <v>278.1702889</v>
      </c>
      <c r="BK1461" s="42">
        <v>106.99142879999999</v>
      </c>
    </row>
    <row r="1462" spans="52:63">
      <c r="AZ1462" s="42">
        <v>1576</v>
      </c>
      <c r="BA1462" s="42">
        <v>112.2526316</v>
      </c>
      <c r="BB1462" s="42">
        <v>49.768749999999997</v>
      </c>
      <c r="BC1462" s="42">
        <v>118.035</v>
      </c>
      <c r="BD1462" s="42">
        <v>98.133333329999999</v>
      </c>
      <c r="BE1462" s="42">
        <v>3.937142857</v>
      </c>
      <c r="BF1462" s="42">
        <v>135.67500000000001</v>
      </c>
      <c r="BG1462" s="42">
        <v>462.952381</v>
      </c>
      <c r="BH1462" s="42">
        <v>36.494999999999997</v>
      </c>
      <c r="BI1462" s="42">
        <v>206.750145</v>
      </c>
      <c r="BJ1462" s="42">
        <v>278.1702889</v>
      </c>
      <c r="BK1462" s="42">
        <v>106.99142879999999</v>
      </c>
    </row>
    <row r="1463" spans="52:63">
      <c r="AZ1463" s="42">
        <v>1577</v>
      </c>
      <c r="BA1463" s="42">
        <v>112.2526316</v>
      </c>
      <c r="BB1463" s="42">
        <v>49.768749999999997</v>
      </c>
      <c r="BC1463" s="42">
        <v>118.035</v>
      </c>
      <c r="BD1463" s="42">
        <v>98.133333329999999</v>
      </c>
      <c r="BE1463" s="42">
        <v>3.937142857</v>
      </c>
      <c r="BF1463" s="42">
        <v>135.67500000000001</v>
      </c>
      <c r="BG1463" s="42">
        <v>462.952381</v>
      </c>
      <c r="BH1463" s="42">
        <v>36.494999999999997</v>
      </c>
      <c r="BI1463" s="42">
        <v>206.750145</v>
      </c>
      <c r="BJ1463" s="42">
        <v>278.1702889</v>
      </c>
      <c r="BK1463" s="42">
        <v>106.99142879999999</v>
      </c>
    </row>
    <row r="1464" spans="52:63">
      <c r="AZ1464" s="42">
        <v>1578</v>
      </c>
      <c r="BA1464" s="42">
        <v>112.2526316</v>
      </c>
      <c r="BB1464" s="42">
        <v>49.768749999999997</v>
      </c>
      <c r="BC1464" s="42">
        <v>118.035</v>
      </c>
      <c r="BD1464" s="42">
        <v>98.133333329999999</v>
      </c>
      <c r="BE1464" s="42">
        <v>3.937142857</v>
      </c>
      <c r="BF1464" s="42">
        <v>135.67500000000001</v>
      </c>
      <c r="BG1464" s="42">
        <v>462.952381</v>
      </c>
      <c r="BH1464" s="42">
        <v>36.494999999999997</v>
      </c>
      <c r="BI1464" s="42">
        <v>206.750145</v>
      </c>
      <c r="BJ1464" s="42">
        <v>278.1702889</v>
      </c>
      <c r="BK1464" s="42">
        <v>106.99142879999999</v>
      </c>
    </row>
    <row r="1465" spans="52:63">
      <c r="AZ1465" s="42">
        <v>1579</v>
      </c>
      <c r="BA1465" s="42">
        <v>112.2526316</v>
      </c>
      <c r="BB1465" s="42">
        <v>49.768749999999997</v>
      </c>
      <c r="BC1465" s="42">
        <v>118.035</v>
      </c>
      <c r="BD1465" s="42">
        <v>98.133333329999999</v>
      </c>
      <c r="BE1465" s="42">
        <v>3.937142857</v>
      </c>
      <c r="BF1465" s="42">
        <v>135.67500000000001</v>
      </c>
      <c r="BG1465" s="42">
        <v>462.952381</v>
      </c>
      <c r="BH1465" s="42">
        <v>36.494999999999997</v>
      </c>
      <c r="BI1465" s="42">
        <v>206.750145</v>
      </c>
      <c r="BJ1465" s="42">
        <v>278.1702889</v>
      </c>
      <c r="BK1465" s="42">
        <v>106.99142879999999</v>
      </c>
    </row>
    <row r="1466" spans="52:63">
      <c r="AZ1466" s="42">
        <v>1580</v>
      </c>
      <c r="BA1466" s="42">
        <v>112.2526316</v>
      </c>
      <c r="BB1466" s="42">
        <v>49.768749999999997</v>
      </c>
      <c r="BC1466" s="42">
        <v>118.035</v>
      </c>
      <c r="BD1466" s="42">
        <v>98.133333329999999</v>
      </c>
      <c r="BE1466" s="42">
        <v>3.937142857</v>
      </c>
      <c r="BF1466" s="42">
        <v>135.67500000000001</v>
      </c>
      <c r="BG1466" s="42">
        <v>462.952381</v>
      </c>
      <c r="BH1466" s="42">
        <v>36.494999999999997</v>
      </c>
      <c r="BI1466" s="42">
        <v>206.750145</v>
      </c>
      <c r="BJ1466" s="42">
        <v>278.1702889</v>
      </c>
      <c r="BK1466" s="42">
        <v>106.99142879999999</v>
      </c>
    </row>
    <row r="1467" spans="52:63">
      <c r="AZ1467" s="42">
        <v>1581</v>
      </c>
      <c r="BA1467" s="42">
        <v>112.2526316</v>
      </c>
      <c r="BB1467" s="42">
        <v>49.768749999999997</v>
      </c>
      <c r="BC1467" s="42">
        <v>118.035</v>
      </c>
      <c r="BD1467" s="42">
        <v>98.133333329999999</v>
      </c>
      <c r="BE1467" s="42">
        <v>3.937142857</v>
      </c>
      <c r="BF1467" s="42">
        <v>135.67500000000001</v>
      </c>
      <c r="BG1467" s="42">
        <v>462.952381</v>
      </c>
      <c r="BH1467" s="42">
        <v>36.494999999999997</v>
      </c>
      <c r="BI1467" s="42">
        <v>206.750145</v>
      </c>
      <c r="BJ1467" s="42">
        <v>278.1702889</v>
      </c>
      <c r="BK1467" s="42">
        <v>106.99142879999999</v>
      </c>
    </row>
    <row r="1468" spans="52:63">
      <c r="AZ1468" s="42">
        <v>1582</v>
      </c>
      <c r="BA1468" s="42">
        <v>112.2526316</v>
      </c>
      <c r="BB1468" s="42">
        <v>49.768749999999997</v>
      </c>
      <c r="BC1468" s="42">
        <v>118.035</v>
      </c>
      <c r="BD1468" s="42">
        <v>98.133333329999999</v>
      </c>
      <c r="BE1468" s="42">
        <v>3.937142857</v>
      </c>
      <c r="BF1468" s="42">
        <v>135.67500000000001</v>
      </c>
      <c r="BG1468" s="42">
        <v>462.952381</v>
      </c>
      <c r="BH1468" s="42">
        <v>36.494999999999997</v>
      </c>
      <c r="BI1468" s="42">
        <v>206.750145</v>
      </c>
      <c r="BJ1468" s="42">
        <v>278.1702889</v>
      </c>
      <c r="BK1468" s="42">
        <v>106.99142879999999</v>
      </c>
    </row>
    <row r="1469" spans="52:63">
      <c r="AZ1469" s="42">
        <v>1583</v>
      </c>
      <c r="BA1469" s="42">
        <v>112.2526316</v>
      </c>
      <c r="BB1469" s="42">
        <v>49.768749999999997</v>
      </c>
      <c r="BC1469" s="42">
        <v>118.035</v>
      </c>
      <c r="BD1469" s="42">
        <v>98.133333329999999</v>
      </c>
      <c r="BE1469" s="42">
        <v>3.937142857</v>
      </c>
      <c r="BF1469" s="42">
        <v>135.67500000000001</v>
      </c>
      <c r="BG1469" s="42">
        <v>462.952381</v>
      </c>
      <c r="BH1469" s="42">
        <v>36.494999999999997</v>
      </c>
      <c r="BI1469" s="42">
        <v>206.750145</v>
      </c>
      <c r="BJ1469" s="42">
        <v>278.1702889</v>
      </c>
      <c r="BK1469" s="42">
        <v>106.99142879999999</v>
      </c>
    </row>
    <row r="1470" spans="52:63">
      <c r="AZ1470" s="42">
        <v>1584</v>
      </c>
      <c r="BA1470" s="42">
        <v>112.2526316</v>
      </c>
      <c r="BB1470" s="42">
        <v>49.768749999999997</v>
      </c>
      <c r="BC1470" s="42">
        <v>118.035</v>
      </c>
      <c r="BD1470" s="42">
        <v>98.133333329999999</v>
      </c>
      <c r="BE1470" s="42">
        <v>3.937142857</v>
      </c>
      <c r="BF1470" s="42">
        <v>135.67500000000001</v>
      </c>
      <c r="BG1470" s="42">
        <v>462.952381</v>
      </c>
      <c r="BH1470" s="42">
        <v>36.494999999999997</v>
      </c>
      <c r="BI1470" s="42">
        <v>206.750145</v>
      </c>
      <c r="BJ1470" s="42">
        <v>278.1702889</v>
      </c>
      <c r="BK1470" s="42">
        <v>106.99142879999999</v>
      </c>
    </row>
    <row r="1471" spans="52:63">
      <c r="AZ1471" s="42">
        <v>1585</v>
      </c>
      <c r="BA1471" s="42">
        <v>111.72105259999999</v>
      </c>
      <c r="BB1471" s="42">
        <v>49.443750000000001</v>
      </c>
      <c r="BC1471" s="42">
        <v>117.4</v>
      </c>
      <c r="BD1471" s="42">
        <v>97.504761900000005</v>
      </c>
      <c r="BE1471" s="42">
        <v>3.8914285710000001</v>
      </c>
      <c r="BF1471" s="42">
        <v>134.72499999999999</v>
      </c>
      <c r="BG1471" s="42">
        <v>459.952381</v>
      </c>
      <c r="BH1471" s="42">
        <v>36.207500000000003</v>
      </c>
      <c r="BI1471" s="42">
        <v>218.60024970000001</v>
      </c>
      <c r="BJ1471" s="42">
        <v>299.31635060000002</v>
      </c>
      <c r="BK1471" s="42">
        <v>105.192967</v>
      </c>
    </row>
    <row r="1472" spans="52:63">
      <c r="AZ1472" s="42">
        <v>1586</v>
      </c>
      <c r="BA1472" s="42">
        <v>111.72105259999999</v>
      </c>
      <c r="BB1472" s="42">
        <v>49.443750000000001</v>
      </c>
      <c r="BC1472" s="42">
        <v>117.4</v>
      </c>
      <c r="BD1472" s="42">
        <v>97.504761900000005</v>
      </c>
      <c r="BE1472" s="42">
        <v>3.8914285710000001</v>
      </c>
      <c r="BF1472" s="42">
        <v>134.72499999999999</v>
      </c>
      <c r="BG1472" s="42">
        <v>459.952381</v>
      </c>
      <c r="BH1472" s="42">
        <v>36.207500000000003</v>
      </c>
      <c r="BI1472" s="42">
        <v>218.60024970000001</v>
      </c>
      <c r="BJ1472" s="42">
        <v>299.31635060000002</v>
      </c>
      <c r="BK1472" s="42">
        <v>105.192967</v>
      </c>
    </row>
    <row r="1473" spans="52:63">
      <c r="AZ1473" s="42">
        <v>1587</v>
      </c>
      <c r="BA1473" s="42">
        <v>111.72105259999999</v>
      </c>
      <c r="BB1473" s="42">
        <v>49.443750000000001</v>
      </c>
      <c r="BC1473" s="42">
        <v>117.4</v>
      </c>
      <c r="BD1473" s="42">
        <v>97.504761900000005</v>
      </c>
      <c r="BE1473" s="42">
        <v>3.8914285710000001</v>
      </c>
      <c r="BF1473" s="42">
        <v>134.72499999999999</v>
      </c>
      <c r="BG1473" s="42">
        <v>459.952381</v>
      </c>
      <c r="BH1473" s="42">
        <v>36.207500000000003</v>
      </c>
      <c r="BI1473" s="42">
        <v>218.60024970000001</v>
      </c>
      <c r="BJ1473" s="42">
        <v>299.31635060000002</v>
      </c>
      <c r="BK1473" s="42">
        <v>105.192967</v>
      </c>
    </row>
    <row r="1474" spans="52:63">
      <c r="AZ1474" s="42">
        <v>1588</v>
      </c>
      <c r="BA1474" s="42">
        <v>111.72105259999999</v>
      </c>
      <c r="BB1474" s="42">
        <v>49.443750000000001</v>
      </c>
      <c r="BC1474" s="42">
        <v>117.4</v>
      </c>
      <c r="BD1474" s="42">
        <v>97.504761900000005</v>
      </c>
      <c r="BE1474" s="42">
        <v>3.8914285710000001</v>
      </c>
      <c r="BF1474" s="42">
        <v>134.72499999999999</v>
      </c>
      <c r="BG1474" s="42">
        <v>459.952381</v>
      </c>
      <c r="BH1474" s="42">
        <v>36.207500000000003</v>
      </c>
      <c r="BI1474" s="42">
        <v>218.60024970000001</v>
      </c>
      <c r="BJ1474" s="42">
        <v>299.31635060000002</v>
      </c>
      <c r="BK1474" s="42">
        <v>105.192967</v>
      </c>
    </row>
    <row r="1475" spans="52:63">
      <c r="AZ1475" s="42">
        <v>1589</v>
      </c>
      <c r="BA1475" s="42">
        <v>111.72105259999999</v>
      </c>
      <c r="BB1475" s="42">
        <v>49.443750000000001</v>
      </c>
      <c r="BC1475" s="42">
        <v>117.4</v>
      </c>
      <c r="BD1475" s="42">
        <v>97.504761900000005</v>
      </c>
      <c r="BE1475" s="42">
        <v>3.8914285710000001</v>
      </c>
      <c r="BF1475" s="42">
        <v>134.72499999999999</v>
      </c>
      <c r="BG1475" s="42">
        <v>459.952381</v>
      </c>
      <c r="BH1475" s="42">
        <v>36.207500000000003</v>
      </c>
      <c r="BI1475" s="42">
        <v>218.60024970000001</v>
      </c>
      <c r="BJ1475" s="42">
        <v>299.31635060000002</v>
      </c>
      <c r="BK1475" s="42">
        <v>105.192967</v>
      </c>
    </row>
    <row r="1476" spans="52:63">
      <c r="AZ1476" s="42">
        <v>1590</v>
      </c>
      <c r="BA1476" s="42">
        <v>111.72105259999999</v>
      </c>
      <c r="BB1476" s="42">
        <v>49.443750000000001</v>
      </c>
      <c r="BC1476" s="42">
        <v>117.4</v>
      </c>
      <c r="BD1476" s="42">
        <v>97.504761900000005</v>
      </c>
      <c r="BE1476" s="42">
        <v>3.8914285710000001</v>
      </c>
      <c r="BF1476" s="42">
        <v>134.72499999999999</v>
      </c>
      <c r="BG1476" s="42">
        <v>459.952381</v>
      </c>
      <c r="BH1476" s="42">
        <v>36.207500000000003</v>
      </c>
      <c r="BI1476" s="42">
        <v>218.60024970000001</v>
      </c>
      <c r="BJ1476" s="42">
        <v>299.31635060000002</v>
      </c>
      <c r="BK1476" s="42">
        <v>105.192967</v>
      </c>
    </row>
    <row r="1477" spans="52:63">
      <c r="AZ1477" s="42">
        <v>1591</v>
      </c>
      <c r="BA1477" s="42">
        <v>111.72105259999999</v>
      </c>
      <c r="BB1477" s="42">
        <v>49.443750000000001</v>
      </c>
      <c r="BC1477" s="42">
        <v>117.4</v>
      </c>
      <c r="BD1477" s="42">
        <v>97.504761900000005</v>
      </c>
      <c r="BE1477" s="42">
        <v>3.8914285710000001</v>
      </c>
      <c r="BF1477" s="42">
        <v>134.72499999999999</v>
      </c>
      <c r="BG1477" s="42">
        <v>459.952381</v>
      </c>
      <c r="BH1477" s="42">
        <v>36.207500000000003</v>
      </c>
      <c r="BI1477" s="42">
        <v>218.60024970000001</v>
      </c>
      <c r="BJ1477" s="42">
        <v>299.31635060000002</v>
      </c>
      <c r="BK1477" s="42">
        <v>105.192967</v>
      </c>
    </row>
    <row r="1478" spans="52:63">
      <c r="AZ1478" s="42">
        <v>1592</v>
      </c>
      <c r="BA1478" s="42">
        <v>111.72105259999999</v>
      </c>
      <c r="BB1478" s="42">
        <v>49.443750000000001</v>
      </c>
      <c r="BC1478" s="42">
        <v>117.4</v>
      </c>
      <c r="BD1478" s="42">
        <v>97.504761900000005</v>
      </c>
      <c r="BE1478" s="42">
        <v>3.8914285710000001</v>
      </c>
      <c r="BF1478" s="42">
        <v>134.72499999999999</v>
      </c>
      <c r="BG1478" s="42">
        <v>459.952381</v>
      </c>
      <c r="BH1478" s="42">
        <v>36.207500000000003</v>
      </c>
      <c r="BI1478" s="42">
        <v>218.60024970000001</v>
      </c>
      <c r="BJ1478" s="42">
        <v>299.31635060000002</v>
      </c>
      <c r="BK1478" s="42">
        <v>105.192967</v>
      </c>
    </row>
    <row r="1479" spans="52:63">
      <c r="AZ1479" s="42">
        <v>1593</v>
      </c>
      <c r="BA1479" s="42">
        <v>111.72105259999999</v>
      </c>
      <c r="BB1479" s="42">
        <v>49.443750000000001</v>
      </c>
      <c r="BC1479" s="42">
        <v>117.4</v>
      </c>
      <c r="BD1479" s="42">
        <v>97.504761900000005</v>
      </c>
      <c r="BE1479" s="42">
        <v>3.8914285710000001</v>
      </c>
      <c r="BF1479" s="42">
        <v>134.72499999999999</v>
      </c>
      <c r="BG1479" s="42">
        <v>459.952381</v>
      </c>
      <c r="BH1479" s="42">
        <v>36.207500000000003</v>
      </c>
      <c r="BI1479" s="42">
        <v>218.60024970000001</v>
      </c>
      <c r="BJ1479" s="42">
        <v>299.31635060000002</v>
      </c>
      <c r="BK1479" s="42">
        <v>105.192967</v>
      </c>
    </row>
    <row r="1480" spans="52:63">
      <c r="AZ1480" s="42">
        <v>1594</v>
      </c>
      <c r="BA1480" s="42">
        <v>111.72105259999999</v>
      </c>
      <c r="BB1480" s="42">
        <v>49.443750000000001</v>
      </c>
      <c r="BC1480" s="42">
        <v>117.4</v>
      </c>
      <c r="BD1480" s="42">
        <v>97.504761900000005</v>
      </c>
      <c r="BE1480" s="42">
        <v>3.8914285710000001</v>
      </c>
      <c r="BF1480" s="42">
        <v>134.72499999999999</v>
      </c>
      <c r="BG1480" s="42">
        <v>459.952381</v>
      </c>
      <c r="BH1480" s="42">
        <v>36.207500000000003</v>
      </c>
      <c r="BI1480" s="42">
        <v>218.60024970000001</v>
      </c>
      <c r="BJ1480" s="42">
        <v>299.31635060000002</v>
      </c>
      <c r="BK1480" s="42">
        <v>105.192967</v>
      </c>
    </row>
    <row r="1481" spans="52:63">
      <c r="AZ1481" s="42">
        <v>1595</v>
      </c>
      <c r="BA1481" s="42">
        <v>111.72105259999999</v>
      </c>
      <c r="BB1481" s="42">
        <v>49.443750000000001</v>
      </c>
      <c r="BC1481" s="42">
        <v>117.4</v>
      </c>
      <c r="BD1481" s="42">
        <v>97.504761900000005</v>
      </c>
      <c r="BE1481" s="42">
        <v>3.8914285710000001</v>
      </c>
      <c r="BF1481" s="42">
        <v>134.72499999999999</v>
      </c>
      <c r="BG1481" s="42">
        <v>459.952381</v>
      </c>
      <c r="BH1481" s="42">
        <v>36.207500000000003</v>
      </c>
      <c r="BI1481" s="42">
        <v>218.60024970000001</v>
      </c>
      <c r="BJ1481" s="42">
        <v>299.31635060000002</v>
      </c>
      <c r="BK1481" s="42">
        <v>105.192967</v>
      </c>
    </row>
    <row r="1482" spans="52:63">
      <c r="AZ1482" s="42">
        <v>1596</v>
      </c>
      <c r="BA1482" s="42">
        <v>111.72105259999999</v>
      </c>
      <c r="BB1482" s="42">
        <v>49.443750000000001</v>
      </c>
      <c r="BC1482" s="42">
        <v>117.4</v>
      </c>
      <c r="BD1482" s="42">
        <v>97.504761900000005</v>
      </c>
      <c r="BE1482" s="42">
        <v>3.8914285710000001</v>
      </c>
      <c r="BF1482" s="42">
        <v>134.72499999999999</v>
      </c>
      <c r="BG1482" s="42">
        <v>459.952381</v>
      </c>
      <c r="BH1482" s="42">
        <v>36.207500000000003</v>
      </c>
      <c r="BI1482" s="42">
        <v>218.60024970000001</v>
      </c>
      <c r="BJ1482" s="42">
        <v>299.31635060000002</v>
      </c>
      <c r="BK1482" s="42">
        <v>105.192967</v>
      </c>
    </row>
    <row r="1483" spans="52:63">
      <c r="AZ1483" s="42">
        <v>1597</v>
      </c>
      <c r="BA1483" s="42">
        <v>111.72105259999999</v>
      </c>
      <c r="BB1483" s="42">
        <v>49.443750000000001</v>
      </c>
      <c r="BC1483" s="42">
        <v>117.4</v>
      </c>
      <c r="BD1483" s="42">
        <v>97.504761900000005</v>
      </c>
      <c r="BE1483" s="42">
        <v>3.8914285710000001</v>
      </c>
      <c r="BF1483" s="42">
        <v>134.72499999999999</v>
      </c>
      <c r="BG1483" s="42">
        <v>459.952381</v>
      </c>
      <c r="BH1483" s="42">
        <v>36.207500000000003</v>
      </c>
      <c r="BI1483" s="42">
        <v>218.60024970000001</v>
      </c>
      <c r="BJ1483" s="42">
        <v>299.31635060000002</v>
      </c>
      <c r="BK1483" s="42">
        <v>105.192967</v>
      </c>
    </row>
    <row r="1484" spans="52:63">
      <c r="AZ1484" s="42">
        <v>1598</v>
      </c>
      <c r="BA1484" s="42">
        <v>111.72105259999999</v>
      </c>
      <c r="BB1484" s="42">
        <v>49.443750000000001</v>
      </c>
      <c r="BC1484" s="42">
        <v>117.4</v>
      </c>
      <c r="BD1484" s="42">
        <v>97.504761900000005</v>
      </c>
      <c r="BE1484" s="42">
        <v>3.8914285710000001</v>
      </c>
      <c r="BF1484" s="42">
        <v>134.72499999999999</v>
      </c>
      <c r="BG1484" s="42">
        <v>459.952381</v>
      </c>
      <c r="BH1484" s="42">
        <v>36.207500000000003</v>
      </c>
      <c r="BI1484" s="42">
        <v>218.60024970000001</v>
      </c>
      <c r="BJ1484" s="42">
        <v>299.31635060000002</v>
      </c>
      <c r="BK1484" s="42">
        <v>105.192967</v>
      </c>
    </row>
    <row r="1485" spans="52:63">
      <c r="AZ1485" s="42">
        <v>1599</v>
      </c>
      <c r="BA1485" s="42">
        <v>111.72105259999999</v>
      </c>
      <c r="BB1485" s="42">
        <v>49.443750000000001</v>
      </c>
      <c r="BC1485" s="42">
        <v>117.4</v>
      </c>
      <c r="BD1485" s="42">
        <v>97.504761900000005</v>
      </c>
      <c r="BE1485" s="42">
        <v>3.8914285710000001</v>
      </c>
      <c r="BF1485" s="42">
        <v>134.72499999999999</v>
      </c>
      <c r="BG1485" s="42">
        <v>459.952381</v>
      </c>
      <c r="BH1485" s="42">
        <v>36.207500000000003</v>
      </c>
      <c r="BI1485" s="42">
        <v>218.60024970000001</v>
      </c>
      <c r="BJ1485" s="42">
        <v>299.31635060000002</v>
      </c>
      <c r="BK1485" s="42">
        <v>105.192967</v>
      </c>
    </row>
    <row r="1486" spans="52:63">
      <c r="AZ1486" s="42">
        <v>1600</v>
      </c>
      <c r="BA1486" s="42">
        <v>111.72105259999999</v>
      </c>
      <c r="BB1486" s="42">
        <v>49.443750000000001</v>
      </c>
      <c r="BC1486" s="42">
        <v>117.4</v>
      </c>
      <c r="BD1486" s="42">
        <v>97.504761900000005</v>
      </c>
      <c r="BE1486" s="42">
        <v>3.8914285710000001</v>
      </c>
      <c r="BF1486" s="42">
        <v>134.72499999999999</v>
      </c>
      <c r="BG1486" s="42">
        <v>459.952381</v>
      </c>
      <c r="BH1486" s="42">
        <v>36.207500000000003</v>
      </c>
      <c r="BI1486" s="42">
        <v>218.60024970000001</v>
      </c>
      <c r="BJ1486" s="42">
        <v>299.31635060000002</v>
      </c>
      <c r="BK1486" s="42">
        <v>105.192967</v>
      </c>
    </row>
    <row r="1487" spans="52:63">
      <c r="AZ1487" s="42">
        <v>1601</v>
      </c>
      <c r="BA1487" s="42">
        <v>111.72105259999999</v>
      </c>
      <c r="BB1487" s="42">
        <v>49.443750000000001</v>
      </c>
      <c r="BC1487" s="42">
        <v>117.4</v>
      </c>
      <c r="BD1487" s="42">
        <v>97.504761900000005</v>
      </c>
      <c r="BE1487" s="42">
        <v>3.8914285710000001</v>
      </c>
      <c r="BF1487" s="42">
        <v>134.72499999999999</v>
      </c>
      <c r="BG1487" s="42">
        <v>459.952381</v>
      </c>
      <c r="BH1487" s="42">
        <v>36.207500000000003</v>
      </c>
      <c r="BI1487" s="42">
        <v>218.60024970000001</v>
      </c>
      <c r="BJ1487" s="42">
        <v>299.31635060000002</v>
      </c>
      <c r="BK1487" s="42">
        <v>105.192967</v>
      </c>
    </row>
    <row r="1488" spans="52:63">
      <c r="AZ1488" s="42">
        <v>1602</v>
      </c>
      <c r="BA1488" s="42">
        <v>111.72105259999999</v>
      </c>
      <c r="BB1488" s="42">
        <v>49.443750000000001</v>
      </c>
      <c r="BC1488" s="42">
        <v>117.4</v>
      </c>
      <c r="BD1488" s="42">
        <v>97.504761900000005</v>
      </c>
      <c r="BE1488" s="42">
        <v>3.8914285710000001</v>
      </c>
      <c r="BF1488" s="42">
        <v>134.72499999999999</v>
      </c>
      <c r="BG1488" s="42">
        <v>459.952381</v>
      </c>
      <c r="BH1488" s="42">
        <v>36.207500000000003</v>
      </c>
      <c r="BI1488" s="42">
        <v>218.60024970000001</v>
      </c>
      <c r="BJ1488" s="42">
        <v>299.31635060000002</v>
      </c>
      <c r="BK1488" s="42">
        <v>105.192967</v>
      </c>
    </row>
    <row r="1489" spans="52:63">
      <c r="AZ1489" s="42">
        <v>1603</v>
      </c>
      <c r="BA1489" s="42">
        <v>111.72105259999999</v>
      </c>
      <c r="BB1489" s="42">
        <v>49.443750000000001</v>
      </c>
      <c r="BC1489" s="42">
        <v>117.4</v>
      </c>
      <c r="BD1489" s="42">
        <v>97.504761900000005</v>
      </c>
      <c r="BE1489" s="42">
        <v>3.8914285710000001</v>
      </c>
      <c r="BF1489" s="42">
        <v>134.72499999999999</v>
      </c>
      <c r="BG1489" s="42">
        <v>459.952381</v>
      </c>
      <c r="BH1489" s="42">
        <v>36.207500000000003</v>
      </c>
      <c r="BI1489" s="42">
        <v>218.60024970000001</v>
      </c>
      <c r="BJ1489" s="42">
        <v>299.31635060000002</v>
      </c>
      <c r="BK1489" s="42">
        <v>105.192967</v>
      </c>
    </row>
    <row r="1490" spans="52:63">
      <c r="AZ1490" s="42">
        <v>1604</v>
      </c>
      <c r="BA1490" s="42">
        <v>111.72105259999999</v>
      </c>
      <c r="BB1490" s="42">
        <v>49.443750000000001</v>
      </c>
      <c r="BC1490" s="42">
        <v>117.4</v>
      </c>
      <c r="BD1490" s="42">
        <v>97.504761900000005</v>
      </c>
      <c r="BE1490" s="42">
        <v>3.8914285710000001</v>
      </c>
      <c r="BF1490" s="42">
        <v>134.72499999999999</v>
      </c>
      <c r="BG1490" s="42">
        <v>459.952381</v>
      </c>
      <c r="BH1490" s="42">
        <v>36.207500000000003</v>
      </c>
      <c r="BI1490" s="42">
        <v>218.60024970000001</v>
      </c>
      <c r="BJ1490" s="42">
        <v>299.31635060000002</v>
      </c>
      <c r="BK1490" s="42">
        <v>105.192967</v>
      </c>
    </row>
    <row r="1491" spans="52:63">
      <c r="AZ1491" s="42">
        <v>1605</v>
      </c>
      <c r="BA1491" s="42">
        <v>111.72105259999999</v>
      </c>
      <c r="BB1491" s="42">
        <v>49.443750000000001</v>
      </c>
      <c r="BC1491" s="42">
        <v>117.4</v>
      </c>
      <c r="BD1491" s="42">
        <v>97.504761900000005</v>
      </c>
      <c r="BE1491" s="42">
        <v>3.8914285710000001</v>
      </c>
      <c r="BF1491" s="42">
        <v>134.72499999999999</v>
      </c>
      <c r="BG1491" s="42">
        <v>459.952381</v>
      </c>
      <c r="BH1491" s="42">
        <v>36.207500000000003</v>
      </c>
      <c r="BI1491" s="42">
        <v>218.60024970000001</v>
      </c>
      <c r="BJ1491" s="42">
        <v>299.31635060000002</v>
      </c>
      <c r="BK1491" s="42">
        <v>105.192967</v>
      </c>
    </row>
    <row r="1492" spans="52:63">
      <c r="AZ1492" s="42">
        <v>1606</v>
      </c>
      <c r="BA1492" s="42">
        <v>111.72105259999999</v>
      </c>
      <c r="BB1492" s="42">
        <v>49.443750000000001</v>
      </c>
      <c r="BC1492" s="42">
        <v>117.4</v>
      </c>
      <c r="BD1492" s="42">
        <v>97.504761900000005</v>
      </c>
      <c r="BE1492" s="42">
        <v>3.8914285710000001</v>
      </c>
      <c r="BF1492" s="42">
        <v>134.72499999999999</v>
      </c>
      <c r="BG1492" s="42">
        <v>459.952381</v>
      </c>
      <c r="BH1492" s="42">
        <v>36.207500000000003</v>
      </c>
      <c r="BI1492" s="42">
        <v>218.60024970000001</v>
      </c>
      <c r="BJ1492" s="42">
        <v>299.31635060000002</v>
      </c>
      <c r="BK1492" s="42">
        <v>105.192967</v>
      </c>
    </row>
    <row r="1493" spans="52:63">
      <c r="AZ1493" s="42">
        <v>1607</v>
      </c>
      <c r="BA1493" s="42">
        <v>111.72105259999999</v>
      </c>
      <c r="BB1493" s="42">
        <v>49.443750000000001</v>
      </c>
      <c r="BC1493" s="42">
        <v>117.4</v>
      </c>
      <c r="BD1493" s="42">
        <v>97.504761900000005</v>
      </c>
      <c r="BE1493" s="42">
        <v>3.8914285710000001</v>
      </c>
      <c r="BF1493" s="42">
        <v>134.72499999999999</v>
      </c>
      <c r="BG1493" s="42">
        <v>459.952381</v>
      </c>
      <c r="BH1493" s="42">
        <v>36.207500000000003</v>
      </c>
      <c r="BI1493" s="42">
        <v>218.60024970000001</v>
      </c>
      <c r="BJ1493" s="42">
        <v>299.31635060000002</v>
      </c>
      <c r="BK1493" s="42">
        <v>105.192967</v>
      </c>
    </row>
    <row r="1494" spans="52:63">
      <c r="AZ1494" s="42">
        <v>1608</v>
      </c>
      <c r="BA1494" s="42">
        <v>111.72105259999999</v>
      </c>
      <c r="BB1494" s="42">
        <v>49.443750000000001</v>
      </c>
      <c r="BC1494" s="42">
        <v>117.4</v>
      </c>
      <c r="BD1494" s="42">
        <v>97.504761900000005</v>
      </c>
      <c r="BE1494" s="42">
        <v>3.8914285710000001</v>
      </c>
      <c r="BF1494" s="42">
        <v>134.72499999999999</v>
      </c>
      <c r="BG1494" s="42">
        <v>459.952381</v>
      </c>
      <c r="BH1494" s="42">
        <v>36.207500000000003</v>
      </c>
      <c r="BI1494" s="42">
        <v>218.60024970000001</v>
      </c>
      <c r="BJ1494" s="42">
        <v>299.31635060000002</v>
      </c>
      <c r="BK1494" s="42">
        <v>105.192967</v>
      </c>
    </row>
    <row r="1495" spans="52:63">
      <c r="AZ1495" s="42">
        <v>1609</v>
      </c>
      <c r="BA1495" s="42">
        <v>111.18421050000001</v>
      </c>
      <c r="BB1495" s="42">
        <v>49.15625</v>
      </c>
      <c r="BC1495" s="42">
        <v>116.63500000000001</v>
      </c>
      <c r="BD1495" s="42">
        <v>96.952380950000006</v>
      </c>
      <c r="BE1495" s="42">
        <v>3.85</v>
      </c>
      <c r="BF1495" s="42">
        <v>133.91999999999999</v>
      </c>
      <c r="BG1495" s="42">
        <v>457.047619</v>
      </c>
      <c r="BH1495" s="42">
        <v>35.931249999999999</v>
      </c>
      <c r="BI1495" s="42">
        <v>225.05644319999999</v>
      </c>
      <c r="BJ1495" s="42">
        <v>352.85553779999998</v>
      </c>
      <c r="BK1495" s="42">
        <v>101.3684374</v>
      </c>
    </row>
    <row r="1496" spans="52:63">
      <c r="AZ1496" s="42">
        <v>1610</v>
      </c>
      <c r="BA1496" s="42">
        <v>111.18421050000001</v>
      </c>
      <c r="BB1496" s="42">
        <v>49.15625</v>
      </c>
      <c r="BC1496" s="42">
        <v>116.63500000000001</v>
      </c>
      <c r="BD1496" s="42">
        <v>96.952380950000006</v>
      </c>
      <c r="BE1496" s="42">
        <v>3.85</v>
      </c>
      <c r="BF1496" s="42">
        <v>133.91999999999999</v>
      </c>
      <c r="BG1496" s="42">
        <v>457.047619</v>
      </c>
      <c r="BH1496" s="42">
        <v>35.931249999999999</v>
      </c>
      <c r="BI1496" s="42">
        <v>225.05644319999999</v>
      </c>
      <c r="BJ1496" s="42">
        <v>352.85553779999998</v>
      </c>
      <c r="BK1496" s="42">
        <v>101.3684374</v>
      </c>
    </row>
    <row r="1497" spans="52:63">
      <c r="AZ1497" s="42">
        <v>1611</v>
      </c>
      <c r="BA1497" s="42">
        <v>111.18421050000001</v>
      </c>
      <c r="BB1497" s="42">
        <v>49.15625</v>
      </c>
      <c r="BC1497" s="42">
        <v>116.63500000000001</v>
      </c>
      <c r="BD1497" s="42">
        <v>96.952380950000006</v>
      </c>
      <c r="BE1497" s="42">
        <v>3.85</v>
      </c>
      <c r="BF1497" s="42">
        <v>133.91999999999999</v>
      </c>
      <c r="BG1497" s="42">
        <v>457.047619</v>
      </c>
      <c r="BH1497" s="42">
        <v>35.931249999999999</v>
      </c>
      <c r="BI1497" s="42">
        <v>225.05644319999999</v>
      </c>
      <c r="BJ1497" s="42">
        <v>352.85553779999998</v>
      </c>
      <c r="BK1497" s="42">
        <v>101.3684374</v>
      </c>
    </row>
    <row r="1498" spans="52:63">
      <c r="AZ1498" s="42">
        <v>1612</v>
      </c>
      <c r="BA1498" s="42">
        <v>111.18421050000001</v>
      </c>
      <c r="BB1498" s="42">
        <v>49.15625</v>
      </c>
      <c r="BC1498" s="42">
        <v>116.63500000000001</v>
      </c>
      <c r="BD1498" s="42">
        <v>96.952380950000006</v>
      </c>
      <c r="BE1498" s="42">
        <v>3.85</v>
      </c>
      <c r="BF1498" s="42">
        <v>133.91999999999999</v>
      </c>
      <c r="BG1498" s="42">
        <v>457.047619</v>
      </c>
      <c r="BH1498" s="42">
        <v>35.931249999999999</v>
      </c>
      <c r="BI1498" s="42">
        <v>225.05644319999999</v>
      </c>
      <c r="BJ1498" s="42">
        <v>352.85553779999998</v>
      </c>
      <c r="BK1498" s="42">
        <v>101.3684374</v>
      </c>
    </row>
    <row r="1499" spans="52:63">
      <c r="AZ1499" s="42">
        <v>1613</v>
      </c>
      <c r="BA1499" s="42">
        <v>111.18421050000001</v>
      </c>
      <c r="BB1499" s="42">
        <v>49.15625</v>
      </c>
      <c r="BC1499" s="42">
        <v>116.63500000000001</v>
      </c>
      <c r="BD1499" s="42">
        <v>96.952380950000006</v>
      </c>
      <c r="BE1499" s="42">
        <v>3.85</v>
      </c>
      <c r="BF1499" s="42">
        <v>133.91999999999999</v>
      </c>
      <c r="BG1499" s="42">
        <v>457.047619</v>
      </c>
      <c r="BH1499" s="42">
        <v>35.931249999999999</v>
      </c>
      <c r="BI1499" s="42">
        <v>225.05644319999999</v>
      </c>
      <c r="BJ1499" s="42">
        <v>352.85553779999998</v>
      </c>
      <c r="BK1499" s="42">
        <v>101.3684374</v>
      </c>
    </row>
    <row r="1500" spans="52:63">
      <c r="AZ1500" s="42">
        <v>1614</v>
      </c>
      <c r="BA1500" s="42">
        <v>111.18421050000001</v>
      </c>
      <c r="BB1500" s="42">
        <v>49.15625</v>
      </c>
      <c r="BC1500" s="42">
        <v>116.63500000000001</v>
      </c>
      <c r="BD1500" s="42">
        <v>96.952380950000006</v>
      </c>
      <c r="BE1500" s="42">
        <v>3.85</v>
      </c>
      <c r="BF1500" s="42">
        <v>133.91999999999999</v>
      </c>
      <c r="BG1500" s="42">
        <v>457.047619</v>
      </c>
      <c r="BH1500" s="42">
        <v>35.931249999999999</v>
      </c>
      <c r="BI1500" s="42">
        <v>225.05644319999999</v>
      </c>
      <c r="BJ1500" s="42">
        <v>352.85553779999998</v>
      </c>
      <c r="BK1500" s="42">
        <v>101.3684374</v>
      </c>
    </row>
    <row r="1501" spans="52:63">
      <c r="AZ1501" s="42">
        <v>1615</v>
      </c>
      <c r="BA1501" s="42">
        <v>111.18421050000001</v>
      </c>
      <c r="BB1501" s="42">
        <v>49.15625</v>
      </c>
      <c r="BC1501" s="42">
        <v>116.63500000000001</v>
      </c>
      <c r="BD1501" s="42">
        <v>96.952380950000006</v>
      </c>
      <c r="BE1501" s="42">
        <v>3.85</v>
      </c>
      <c r="BF1501" s="42">
        <v>133.91999999999999</v>
      </c>
      <c r="BG1501" s="42">
        <v>457.047619</v>
      </c>
      <c r="BH1501" s="42">
        <v>35.931249999999999</v>
      </c>
      <c r="BI1501" s="42">
        <v>225.05644319999999</v>
      </c>
      <c r="BJ1501" s="42">
        <v>352.85553779999998</v>
      </c>
      <c r="BK1501" s="42">
        <v>101.3684374</v>
      </c>
    </row>
    <row r="1502" spans="52:63">
      <c r="AZ1502" s="42">
        <v>1616</v>
      </c>
      <c r="BA1502" s="42">
        <v>111.18421050000001</v>
      </c>
      <c r="BB1502" s="42">
        <v>49.15625</v>
      </c>
      <c r="BC1502" s="42">
        <v>116.63500000000001</v>
      </c>
      <c r="BD1502" s="42">
        <v>96.952380950000006</v>
      </c>
      <c r="BE1502" s="42">
        <v>3.85</v>
      </c>
      <c r="BF1502" s="42">
        <v>133.91999999999999</v>
      </c>
      <c r="BG1502" s="42">
        <v>457.047619</v>
      </c>
      <c r="BH1502" s="42">
        <v>35.931249999999999</v>
      </c>
      <c r="BI1502" s="42">
        <v>225.05644319999999</v>
      </c>
      <c r="BJ1502" s="42">
        <v>352.85553779999998</v>
      </c>
      <c r="BK1502" s="42">
        <v>101.3684374</v>
      </c>
    </row>
    <row r="1503" spans="52:63">
      <c r="AZ1503" s="42">
        <v>1617</v>
      </c>
      <c r="BA1503" s="42">
        <v>111.18421050000001</v>
      </c>
      <c r="BB1503" s="42">
        <v>49.15625</v>
      </c>
      <c r="BC1503" s="42">
        <v>116.63500000000001</v>
      </c>
      <c r="BD1503" s="42">
        <v>96.952380950000006</v>
      </c>
      <c r="BE1503" s="42">
        <v>3.85</v>
      </c>
      <c r="BF1503" s="42">
        <v>133.91999999999999</v>
      </c>
      <c r="BG1503" s="42">
        <v>457.047619</v>
      </c>
      <c r="BH1503" s="42">
        <v>35.931249999999999</v>
      </c>
      <c r="BI1503" s="42">
        <v>225.05644319999999</v>
      </c>
      <c r="BJ1503" s="42">
        <v>352.85553779999998</v>
      </c>
      <c r="BK1503" s="42">
        <v>101.3684374</v>
      </c>
    </row>
    <row r="1504" spans="52:63">
      <c r="AZ1504" s="42">
        <v>1618</v>
      </c>
      <c r="BA1504" s="42">
        <v>111.18421050000001</v>
      </c>
      <c r="BB1504" s="42">
        <v>49.15625</v>
      </c>
      <c r="BC1504" s="42">
        <v>116.63500000000001</v>
      </c>
      <c r="BD1504" s="42">
        <v>96.952380950000006</v>
      </c>
      <c r="BE1504" s="42">
        <v>3.85</v>
      </c>
      <c r="BF1504" s="42">
        <v>133.91999999999999</v>
      </c>
      <c r="BG1504" s="42">
        <v>457.047619</v>
      </c>
      <c r="BH1504" s="42">
        <v>35.931249999999999</v>
      </c>
      <c r="BI1504" s="42">
        <v>225.05644319999999</v>
      </c>
      <c r="BJ1504" s="42">
        <v>352.85553779999998</v>
      </c>
      <c r="BK1504" s="42">
        <v>101.3684374</v>
      </c>
    </row>
    <row r="1505" spans="52:63">
      <c r="AZ1505" s="42">
        <v>1619</v>
      </c>
      <c r="BA1505" s="42">
        <v>111.18421050000001</v>
      </c>
      <c r="BB1505" s="42">
        <v>49.15625</v>
      </c>
      <c r="BC1505" s="42">
        <v>116.63500000000001</v>
      </c>
      <c r="BD1505" s="42">
        <v>96.952380950000006</v>
      </c>
      <c r="BE1505" s="42">
        <v>3.85</v>
      </c>
      <c r="BF1505" s="42">
        <v>133.91999999999999</v>
      </c>
      <c r="BG1505" s="42">
        <v>457.047619</v>
      </c>
      <c r="BH1505" s="42">
        <v>35.931249999999999</v>
      </c>
      <c r="BI1505" s="42">
        <v>225.05644319999999</v>
      </c>
      <c r="BJ1505" s="42">
        <v>352.85553779999998</v>
      </c>
      <c r="BK1505" s="42">
        <v>101.3684374</v>
      </c>
    </row>
    <row r="1506" spans="52:63">
      <c r="AZ1506" s="42">
        <v>1620</v>
      </c>
      <c r="BA1506" s="42">
        <v>111.18421050000001</v>
      </c>
      <c r="BB1506" s="42">
        <v>49.15625</v>
      </c>
      <c r="BC1506" s="42">
        <v>116.63500000000001</v>
      </c>
      <c r="BD1506" s="42">
        <v>96.952380950000006</v>
      </c>
      <c r="BE1506" s="42">
        <v>3.85</v>
      </c>
      <c r="BF1506" s="42">
        <v>133.91999999999999</v>
      </c>
      <c r="BG1506" s="42">
        <v>457.047619</v>
      </c>
      <c r="BH1506" s="42">
        <v>35.931249999999999</v>
      </c>
      <c r="BI1506" s="42">
        <v>225.05644319999999</v>
      </c>
      <c r="BJ1506" s="42">
        <v>352.85553779999998</v>
      </c>
      <c r="BK1506" s="42">
        <v>101.3684374</v>
      </c>
    </row>
    <row r="1507" spans="52:63">
      <c r="AZ1507" s="42">
        <v>1621</v>
      </c>
      <c r="BA1507" s="42">
        <v>111.18421050000001</v>
      </c>
      <c r="BB1507" s="42">
        <v>49.15625</v>
      </c>
      <c r="BC1507" s="42">
        <v>116.63500000000001</v>
      </c>
      <c r="BD1507" s="42">
        <v>96.952380950000006</v>
      </c>
      <c r="BE1507" s="42">
        <v>3.85</v>
      </c>
      <c r="BF1507" s="42">
        <v>133.91999999999999</v>
      </c>
      <c r="BG1507" s="42">
        <v>457.047619</v>
      </c>
      <c r="BH1507" s="42">
        <v>35.931249999999999</v>
      </c>
      <c r="BI1507" s="42">
        <v>225.05644319999999</v>
      </c>
      <c r="BJ1507" s="42">
        <v>352.85553779999998</v>
      </c>
      <c r="BK1507" s="42">
        <v>101.3684374</v>
      </c>
    </row>
    <row r="1508" spans="52:63">
      <c r="AZ1508" s="42">
        <v>1622</v>
      </c>
      <c r="BA1508" s="42">
        <v>111.18421050000001</v>
      </c>
      <c r="BB1508" s="42">
        <v>49.15625</v>
      </c>
      <c r="BC1508" s="42">
        <v>116.63500000000001</v>
      </c>
      <c r="BD1508" s="42">
        <v>96.952380950000006</v>
      </c>
      <c r="BE1508" s="42">
        <v>3.85</v>
      </c>
      <c r="BF1508" s="42">
        <v>133.91999999999999</v>
      </c>
      <c r="BG1508" s="42">
        <v>457.047619</v>
      </c>
      <c r="BH1508" s="42">
        <v>35.931249999999999</v>
      </c>
      <c r="BI1508" s="42">
        <v>225.05644319999999</v>
      </c>
      <c r="BJ1508" s="42">
        <v>352.85553779999998</v>
      </c>
      <c r="BK1508" s="42">
        <v>101.3684374</v>
      </c>
    </row>
    <row r="1509" spans="52:63">
      <c r="AZ1509" s="42">
        <v>1623</v>
      </c>
      <c r="BA1509" s="42">
        <v>111.18421050000001</v>
      </c>
      <c r="BB1509" s="42">
        <v>49.15625</v>
      </c>
      <c r="BC1509" s="42">
        <v>116.63500000000001</v>
      </c>
      <c r="BD1509" s="42">
        <v>96.952380950000006</v>
      </c>
      <c r="BE1509" s="42">
        <v>3.85</v>
      </c>
      <c r="BF1509" s="42">
        <v>133.91999999999999</v>
      </c>
      <c r="BG1509" s="42">
        <v>457.047619</v>
      </c>
      <c r="BH1509" s="42">
        <v>35.931249999999999</v>
      </c>
      <c r="BI1509" s="42">
        <v>225.05644319999999</v>
      </c>
      <c r="BJ1509" s="42">
        <v>352.85553779999998</v>
      </c>
      <c r="BK1509" s="42">
        <v>101.3684374</v>
      </c>
    </row>
    <row r="1510" spans="52:63">
      <c r="AZ1510" s="42">
        <v>1624</v>
      </c>
      <c r="BA1510" s="42">
        <v>111.18421050000001</v>
      </c>
      <c r="BB1510" s="42">
        <v>49.15625</v>
      </c>
      <c r="BC1510" s="42">
        <v>116.63500000000001</v>
      </c>
      <c r="BD1510" s="42">
        <v>96.952380950000006</v>
      </c>
      <c r="BE1510" s="42">
        <v>3.85</v>
      </c>
      <c r="BF1510" s="42">
        <v>133.91999999999999</v>
      </c>
      <c r="BG1510" s="42">
        <v>457.047619</v>
      </c>
      <c r="BH1510" s="42">
        <v>35.931249999999999</v>
      </c>
      <c r="BI1510" s="42">
        <v>225.05644319999999</v>
      </c>
      <c r="BJ1510" s="42">
        <v>352.85553779999998</v>
      </c>
      <c r="BK1510" s="42">
        <v>101.3684374</v>
      </c>
    </row>
    <row r="1511" spans="52:63">
      <c r="AZ1511" s="42">
        <v>1625</v>
      </c>
      <c r="BA1511" s="42">
        <v>111.18421050000001</v>
      </c>
      <c r="BB1511" s="42">
        <v>49.15625</v>
      </c>
      <c r="BC1511" s="42">
        <v>116.63500000000001</v>
      </c>
      <c r="BD1511" s="42">
        <v>96.952380950000006</v>
      </c>
      <c r="BE1511" s="42">
        <v>3.85</v>
      </c>
      <c r="BF1511" s="42">
        <v>133.91999999999999</v>
      </c>
      <c r="BG1511" s="42">
        <v>457.047619</v>
      </c>
      <c r="BH1511" s="42">
        <v>35.931249999999999</v>
      </c>
      <c r="BI1511" s="42">
        <v>225.05644319999999</v>
      </c>
      <c r="BJ1511" s="42">
        <v>352.85553779999998</v>
      </c>
      <c r="BK1511" s="42">
        <v>101.3684374</v>
      </c>
    </row>
    <row r="1512" spans="52:63">
      <c r="AZ1512" s="42">
        <v>1626</v>
      </c>
      <c r="BA1512" s="42">
        <v>111.18421050000001</v>
      </c>
      <c r="BB1512" s="42">
        <v>49.15625</v>
      </c>
      <c r="BC1512" s="42">
        <v>116.63500000000001</v>
      </c>
      <c r="BD1512" s="42">
        <v>96.952380950000006</v>
      </c>
      <c r="BE1512" s="42">
        <v>3.85</v>
      </c>
      <c r="BF1512" s="42">
        <v>133.91999999999999</v>
      </c>
      <c r="BG1512" s="42">
        <v>457.047619</v>
      </c>
      <c r="BH1512" s="42">
        <v>35.931249999999999</v>
      </c>
      <c r="BI1512" s="42">
        <v>225.05644319999999</v>
      </c>
      <c r="BJ1512" s="42">
        <v>352.85553779999998</v>
      </c>
      <c r="BK1512" s="42">
        <v>101.3684374</v>
      </c>
    </row>
    <row r="1513" spans="52:63">
      <c r="AZ1513" s="42">
        <v>1627</v>
      </c>
      <c r="BA1513" s="42">
        <v>111.18421050000001</v>
      </c>
      <c r="BB1513" s="42">
        <v>49.15625</v>
      </c>
      <c r="BC1513" s="42">
        <v>116.63500000000001</v>
      </c>
      <c r="BD1513" s="42">
        <v>96.952380950000006</v>
      </c>
      <c r="BE1513" s="42">
        <v>3.85</v>
      </c>
      <c r="BF1513" s="42">
        <v>133.91999999999999</v>
      </c>
      <c r="BG1513" s="42">
        <v>457.047619</v>
      </c>
      <c r="BH1513" s="42">
        <v>35.931249999999999</v>
      </c>
      <c r="BI1513" s="42">
        <v>225.05644319999999</v>
      </c>
      <c r="BJ1513" s="42">
        <v>352.85553779999998</v>
      </c>
      <c r="BK1513" s="42">
        <v>101.3684374</v>
      </c>
    </row>
    <row r="1514" spans="52:63">
      <c r="AZ1514" s="42">
        <v>1628</v>
      </c>
      <c r="BA1514" s="42">
        <v>111.18421050000001</v>
      </c>
      <c r="BB1514" s="42">
        <v>49.15625</v>
      </c>
      <c r="BC1514" s="42">
        <v>116.63500000000001</v>
      </c>
      <c r="BD1514" s="42">
        <v>96.952380950000006</v>
      </c>
      <c r="BE1514" s="42">
        <v>3.85</v>
      </c>
      <c r="BF1514" s="42">
        <v>133.91999999999999</v>
      </c>
      <c r="BG1514" s="42">
        <v>457.047619</v>
      </c>
      <c r="BH1514" s="42">
        <v>35.931249999999999</v>
      </c>
      <c r="BI1514" s="42">
        <v>225.05644319999999</v>
      </c>
      <c r="BJ1514" s="42">
        <v>352.85553779999998</v>
      </c>
      <c r="BK1514" s="42">
        <v>101.3684374</v>
      </c>
    </row>
    <row r="1515" spans="52:63">
      <c r="AZ1515" s="42">
        <v>1629</v>
      </c>
      <c r="BA1515" s="42">
        <v>111.18421050000001</v>
      </c>
      <c r="BB1515" s="42">
        <v>49.15625</v>
      </c>
      <c r="BC1515" s="42">
        <v>116.63500000000001</v>
      </c>
      <c r="BD1515" s="42">
        <v>96.952380950000006</v>
      </c>
      <c r="BE1515" s="42">
        <v>3.85</v>
      </c>
      <c r="BF1515" s="42">
        <v>133.91999999999999</v>
      </c>
      <c r="BG1515" s="42">
        <v>457.047619</v>
      </c>
      <c r="BH1515" s="42">
        <v>35.931249999999999</v>
      </c>
      <c r="BI1515" s="42">
        <v>225.05644319999999</v>
      </c>
      <c r="BJ1515" s="42">
        <v>352.85553779999998</v>
      </c>
      <c r="BK1515" s="42">
        <v>101.3684374</v>
      </c>
    </row>
    <row r="1516" spans="52:63">
      <c r="AZ1516" s="42">
        <v>1630</v>
      </c>
      <c r="BA1516" s="42">
        <v>111.18421050000001</v>
      </c>
      <c r="BB1516" s="42">
        <v>49.15625</v>
      </c>
      <c r="BC1516" s="42">
        <v>116.63500000000001</v>
      </c>
      <c r="BD1516" s="42">
        <v>96.952380950000006</v>
      </c>
      <c r="BE1516" s="42">
        <v>3.85</v>
      </c>
      <c r="BF1516" s="42">
        <v>133.91999999999999</v>
      </c>
      <c r="BG1516" s="42">
        <v>457.047619</v>
      </c>
      <c r="BH1516" s="42">
        <v>35.931249999999999</v>
      </c>
      <c r="BI1516" s="42">
        <v>225.05644319999999</v>
      </c>
      <c r="BJ1516" s="42">
        <v>352.85553779999998</v>
      </c>
      <c r="BK1516" s="42">
        <v>101.3684374</v>
      </c>
    </row>
    <row r="1517" spans="52:63">
      <c r="AZ1517" s="42">
        <v>1631</v>
      </c>
      <c r="BA1517" s="42">
        <v>111.18421050000001</v>
      </c>
      <c r="BB1517" s="42">
        <v>49.15625</v>
      </c>
      <c r="BC1517" s="42">
        <v>116.63500000000001</v>
      </c>
      <c r="BD1517" s="42">
        <v>96.952380950000006</v>
      </c>
      <c r="BE1517" s="42">
        <v>3.85</v>
      </c>
      <c r="BF1517" s="42">
        <v>133.91999999999999</v>
      </c>
      <c r="BG1517" s="42">
        <v>457.047619</v>
      </c>
      <c r="BH1517" s="42">
        <v>35.931249999999999</v>
      </c>
      <c r="BI1517" s="42">
        <v>225.05644319999999</v>
      </c>
      <c r="BJ1517" s="42">
        <v>352.85553779999998</v>
      </c>
      <c r="BK1517" s="42">
        <v>101.3684374</v>
      </c>
    </row>
    <row r="1518" spans="52:63">
      <c r="AZ1518" s="42">
        <v>1632</v>
      </c>
      <c r="BA1518" s="42">
        <v>111.18421050000001</v>
      </c>
      <c r="BB1518" s="42">
        <v>49.15625</v>
      </c>
      <c r="BC1518" s="42">
        <v>116.63500000000001</v>
      </c>
      <c r="BD1518" s="42">
        <v>96.952380950000006</v>
      </c>
      <c r="BE1518" s="42">
        <v>3.85</v>
      </c>
      <c r="BF1518" s="42">
        <v>133.91999999999999</v>
      </c>
      <c r="BG1518" s="42">
        <v>457.047619</v>
      </c>
      <c r="BH1518" s="42">
        <v>35.931249999999999</v>
      </c>
      <c r="BI1518" s="42">
        <v>225.05644319999999</v>
      </c>
      <c r="BJ1518" s="42">
        <v>352.85553779999998</v>
      </c>
      <c r="BK1518" s="42">
        <v>101.3684374</v>
      </c>
    </row>
    <row r="1519" spans="52:63">
      <c r="AZ1519" s="42">
        <v>1633</v>
      </c>
      <c r="BA1519" s="42">
        <v>110.5894737</v>
      </c>
      <c r="BB1519" s="42">
        <v>48.8</v>
      </c>
      <c r="BC1519" s="42">
        <v>115.93</v>
      </c>
      <c r="BD1519" s="42">
        <v>96.309523810000002</v>
      </c>
      <c r="BE1519" s="42">
        <v>3.8149999999999999</v>
      </c>
      <c r="BF1519" s="42">
        <v>133.07499999999999</v>
      </c>
      <c r="BG1519" s="42">
        <v>454.38095240000001</v>
      </c>
      <c r="BH1519" s="42">
        <v>35.663125000000001</v>
      </c>
      <c r="BI1519" s="42">
        <v>227.07155979999999</v>
      </c>
      <c r="BJ1519" s="42">
        <v>373.92867180000002</v>
      </c>
      <c r="BK1519" s="42">
        <v>100.4559265</v>
      </c>
    </row>
    <row r="1520" spans="52:63">
      <c r="AZ1520" s="42">
        <v>1634</v>
      </c>
      <c r="BA1520" s="42">
        <v>110.5894737</v>
      </c>
      <c r="BB1520" s="42">
        <v>48.8</v>
      </c>
      <c r="BC1520" s="42">
        <v>115.93</v>
      </c>
      <c r="BD1520" s="42">
        <v>96.309523810000002</v>
      </c>
      <c r="BE1520" s="42">
        <v>3.8149999999999999</v>
      </c>
      <c r="BF1520" s="42">
        <v>133.07499999999999</v>
      </c>
      <c r="BG1520" s="42">
        <v>454.38095240000001</v>
      </c>
      <c r="BH1520" s="42">
        <v>35.663125000000001</v>
      </c>
      <c r="BI1520" s="42">
        <v>227.07155979999999</v>
      </c>
      <c r="BJ1520" s="42">
        <v>373.92867180000002</v>
      </c>
      <c r="BK1520" s="42">
        <v>100.4559265</v>
      </c>
    </row>
    <row r="1521" spans="52:63">
      <c r="AZ1521" s="42">
        <v>1635</v>
      </c>
      <c r="BA1521" s="42">
        <v>110.5894737</v>
      </c>
      <c r="BB1521" s="42">
        <v>48.8</v>
      </c>
      <c r="BC1521" s="42">
        <v>115.93</v>
      </c>
      <c r="BD1521" s="42">
        <v>96.309523810000002</v>
      </c>
      <c r="BE1521" s="42">
        <v>3.8149999999999999</v>
      </c>
      <c r="BF1521" s="42">
        <v>133.07499999999999</v>
      </c>
      <c r="BG1521" s="42">
        <v>454.38095240000001</v>
      </c>
      <c r="BH1521" s="42">
        <v>35.663125000000001</v>
      </c>
      <c r="BI1521" s="42">
        <v>227.07155979999999</v>
      </c>
      <c r="BJ1521" s="42">
        <v>373.92867180000002</v>
      </c>
      <c r="BK1521" s="42">
        <v>100.4559265</v>
      </c>
    </row>
    <row r="1522" spans="52:63">
      <c r="AZ1522" s="42">
        <v>1636</v>
      </c>
      <c r="BA1522" s="42">
        <v>110.5894737</v>
      </c>
      <c r="BB1522" s="42">
        <v>48.8</v>
      </c>
      <c r="BC1522" s="42">
        <v>115.93</v>
      </c>
      <c r="BD1522" s="42">
        <v>96.309523810000002</v>
      </c>
      <c r="BE1522" s="42">
        <v>3.8149999999999999</v>
      </c>
      <c r="BF1522" s="42">
        <v>133.07499999999999</v>
      </c>
      <c r="BG1522" s="42">
        <v>454.38095240000001</v>
      </c>
      <c r="BH1522" s="42">
        <v>35.663125000000001</v>
      </c>
      <c r="BI1522" s="42">
        <v>227.07155979999999</v>
      </c>
      <c r="BJ1522" s="42">
        <v>373.92867180000002</v>
      </c>
      <c r="BK1522" s="42">
        <v>100.4559265</v>
      </c>
    </row>
    <row r="1523" spans="52:63">
      <c r="AZ1523" s="42">
        <v>1637</v>
      </c>
      <c r="BA1523" s="42">
        <v>110.5894737</v>
      </c>
      <c r="BB1523" s="42">
        <v>48.8</v>
      </c>
      <c r="BC1523" s="42">
        <v>115.93</v>
      </c>
      <c r="BD1523" s="42">
        <v>96.309523810000002</v>
      </c>
      <c r="BE1523" s="42">
        <v>3.8149999999999999</v>
      </c>
      <c r="BF1523" s="42">
        <v>133.07499999999999</v>
      </c>
      <c r="BG1523" s="42">
        <v>454.38095240000001</v>
      </c>
      <c r="BH1523" s="42">
        <v>35.663125000000001</v>
      </c>
      <c r="BI1523" s="42">
        <v>227.07155979999999</v>
      </c>
      <c r="BJ1523" s="42">
        <v>373.92867180000002</v>
      </c>
      <c r="BK1523" s="42">
        <v>100.4559265</v>
      </c>
    </row>
    <row r="1524" spans="52:63">
      <c r="AZ1524" s="42">
        <v>1638</v>
      </c>
      <c r="BA1524" s="42">
        <v>110.5894737</v>
      </c>
      <c r="BB1524" s="42">
        <v>48.8</v>
      </c>
      <c r="BC1524" s="42">
        <v>115.93</v>
      </c>
      <c r="BD1524" s="42">
        <v>96.309523810000002</v>
      </c>
      <c r="BE1524" s="42">
        <v>3.8149999999999999</v>
      </c>
      <c r="BF1524" s="42">
        <v>133.07499999999999</v>
      </c>
      <c r="BG1524" s="42">
        <v>454.38095240000001</v>
      </c>
      <c r="BH1524" s="42">
        <v>35.663125000000001</v>
      </c>
      <c r="BI1524" s="42">
        <v>227.07155979999999</v>
      </c>
      <c r="BJ1524" s="42">
        <v>373.92867180000002</v>
      </c>
      <c r="BK1524" s="42">
        <v>100.4559265</v>
      </c>
    </row>
    <row r="1525" spans="52:63">
      <c r="AZ1525" s="42">
        <v>1639</v>
      </c>
      <c r="BA1525" s="42">
        <v>110.5894737</v>
      </c>
      <c r="BB1525" s="42">
        <v>48.8</v>
      </c>
      <c r="BC1525" s="42">
        <v>115.93</v>
      </c>
      <c r="BD1525" s="42">
        <v>96.309523810000002</v>
      </c>
      <c r="BE1525" s="42">
        <v>3.8149999999999999</v>
      </c>
      <c r="BF1525" s="42">
        <v>133.07499999999999</v>
      </c>
      <c r="BG1525" s="42">
        <v>454.38095240000001</v>
      </c>
      <c r="BH1525" s="42">
        <v>35.663125000000001</v>
      </c>
      <c r="BI1525" s="42">
        <v>227.07155979999999</v>
      </c>
      <c r="BJ1525" s="42">
        <v>373.92867180000002</v>
      </c>
      <c r="BK1525" s="42">
        <v>100.4559265</v>
      </c>
    </row>
    <row r="1526" spans="52:63">
      <c r="AZ1526" s="42">
        <v>1640</v>
      </c>
      <c r="BA1526" s="42">
        <v>110.5894737</v>
      </c>
      <c r="BB1526" s="42">
        <v>48.8</v>
      </c>
      <c r="BC1526" s="42">
        <v>115.93</v>
      </c>
      <c r="BD1526" s="42">
        <v>96.309523810000002</v>
      </c>
      <c r="BE1526" s="42">
        <v>3.8149999999999999</v>
      </c>
      <c r="BF1526" s="42">
        <v>133.07499999999999</v>
      </c>
      <c r="BG1526" s="42">
        <v>454.38095240000001</v>
      </c>
      <c r="BH1526" s="42">
        <v>35.663125000000001</v>
      </c>
      <c r="BI1526" s="42">
        <v>227.07155979999999</v>
      </c>
      <c r="BJ1526" s="42">
        <v>373.92867180000002</v>
      </c>
      <c r="BK1526" s="42">
        <v>100.4559265</v>
      </c>
    </row>
    <row r="1527" spans="52:63">
      <c r="AZ1527" s="42">
        <v>1641</v>
      </c>
      <c r="BA1527" s="42">
        <v>110.5894737</v>
      </c>
      <c r="BB1527" s="42">
        <v>48.8</v>
      </c>
      <c r="BC1527" s="42">
        <v>115.93</v>
      </c>
      <c r="BD1527" s="42">
        <v>96.309523810000002</v>
      </c>
      <c r="BE1527" s="42">
        <v>3.8149999999999999</v>
      </c>
      <c r="BF1527" s="42">
        <v>133.07499999999999</v>
      </c>
      <c r="BG1527" s="42">
        <v>454.38095240000001</v>
      </c>
      <c r="BH1527" s="42">
        <v>35.663125000000001</v>
      </c>
      <c r="BI1527" s="42">
        <v>227.07155979999999</v>
      </c>
      <c r="BJ1527" s="42">
        <v>373.92867180000002</v>
      </c>
      <c r="BK1527" s="42">
        <v>100.4559265</v>
      </c>
    </row>
    <row r="1528" spans="52:63">
      <c r="AZ1528" s="42">
        <v>1642</v>
      </c>
      <c r="BA1528" s="42">
        <v>110.5894737</v>
      </c>
      <c r="BB1528" s="42">
        <v>48.8</v>
      </c>
      <c r="BC1528" s="42">
        <v>115.93</v>
      </c>
      <c r="BD1528" s="42">
        <v>96.309523810000002</v>
      </c>
      <c r="BE1528" s="42">
        <v>3.8149999999999999</v>
      </c>
      <c r="BF1528" s="42">
        <v>133.07499999999999</v>
      </c>
      <c r="BG1528" s="42">
        <v>454.38095240000001</v>
      </c>
      <c r="BH1528" s="42">
        <v>35.663125000000001</v>
      </c>
      <c r="BI1528" s="42">
        <v>227.07155979999999</v>
      </c>
      <c r="BJ1528" s="42">
        <v>373.92867180000002</v>
      </c>
      <c r="BK1528" s="42">
        <v>100.4559265</v>
      </c>
    </row>
    <row r="1529" spans="52:63">
      <c r="AZ1529" s="42">
        <v>1643</v>
      </c>
      <c r="BA1529" s="42">
        <v>110.5894737</v>
      </c>
      <c r="BB1529" s="42">
        <v>48.8</v>
      </c>
      <c r="BC1529" s="42">
        <v>115.93</v>
      </c>
      <c r="BD1529" s="42">
        <v>96.309523810000002</v>
      </c>
      <c r="BE1529" s="42">
        <v>3.8149999999999999</v>
      </c>
      <c r="BF1529" s="42">
        <v>133.07499999999999</v>
      </c>
      <c r="BG1529" s="42">
        <v>454.38095240000001</v>
      </c>
      <c r="BH1529" s="42">
        <v>35.663125000000001</v>
      </c>
      <c r="BI1529" s="42">
        <v>227.07155979999999</v>
      </c>
      <c r="BJ1529" s="42">
        <v>373.92867180000002</v>
      </c>
      <c r="BK1529" s="42">
        <v>100.4559265</v>
      </c>
    </row>
    <row r="1530" spans="52:63">
      <c r="AZ1530" s="42">
        <v>1644</v>
      </c>
      <c r="BA1530" s="42">
        <v>110.5894737</v>
      </c>
      <c r="BB1530" s="42">
        <v>48.8</v>
      </c>
      <c r="BC1530" s="42">
        <v>115.93</v>
      </c>
      <c r="BD1530" s="42">
        <v>96.309523810000002</v>
      </c>
      <c r="BE1530" s="42">
        <v>3.8149999999999999</v>
      </c>
      <c r="BF1530" s="42">
        <v>133.07499999999999</v>
      </c>
      <c r="BG1530" s="42">
        <v>454.38095240000001</v>
      </c>
      <c r="BH1530" s="42">
        <v>35.663125000000001</v>
      </c>
      <c r="BI1530" s="42">
        <v>227.07155979999999</v>
      </c>
      <c r="BJ1530" s="42">
        <v>373.92867180000002</v>
      </c>
      <c r="BK1530" s="42">
        <v>100.4559265</v>
      </c>
    </row>
    <row r="1531" spans="52:63">
      <c r="AZ1531" s="42">
        <v>1645</v>
      </c>
      <c r="BA1531" s="42">
        <v>110.5894737</v>
      </c>
      <c r="BB1531" s="42">
        <v>48.8</v>
      </c>
      <c r="BC1531" s="42">
        <v>115.93</v>
      </c>
      <c r="BD1531" s="42">
        <v>96.309523810000002</v>
      </c>
      <c r="BE1531" s="42">
        <v>3.8149999999999999</v>
      </c>
      <c r="BF1531" s="42">
        <v>133.07499999999999</v>
      </c>
      <c r="BG1531" s="42">
        <v>454.38095240000001</v>
      </c>
      <c r="BH1531" s="42">
        <v>35.663125000000001</v>
      </c>
      <c r="BI1531" s="42">
        <v>227.07155979999999</v>
      </c>
      <c r="BJ1531" s="42">
        <v>373.92867180000002</v>
      </c>
      <c r="BK1531" s="42">
        <v>100.4559265</v>
      </c>
    </row>
    <row r="1532" spans="52:63">
      <c r="AZ1532" s="42">
        <v>1646</v>
      </c>
      <c r="BA1532" s="42">
        <v>110.5894737</v>
      </c>
      <c r="BB1532" s="42">
        <v>48.8</v>
      </c>
      <c r="BC1532" s="42">
        <v>115.93</v>
      </c>
      <c r="BD1532" s="42">
        <v>96.309523810000002</v>
      </c>
      <c r="BE1532" s="42">
        <v>3.8149999999999999</v>
      </c>
      <c r="BF1532" s="42">
        <v>133.07499999999999</v>
      </c>
      <c r="BG1532" s="42">
        <v>454.38095240000001</v>
      </c>
      <c r="BH1532" s="42">
        <v>35.663125000000001</v>
      </c>
      <c r="BI1532" s="42">
        <v>227.07155979999999</v>
      </c>
      <c r="BJ1532" s="42">
        <v>373.92867180000002</v>
      </c>
      <c r="BK1532" s="42">
        <v>100.4559265</v>
      </c>
    </row>
    <row r="1533" spans="52:63">
      <c r="AZ1533" s="42">
        <v>1647</v>
      </c>
      <c r="BA1533" s="42">
        <v>110.5894737</v>
      </c>
      <c r="BB1533" s="42">
        <v>48.8</v>
      </c>
      <c r="BC1533" s="42">
        <v>115.93</v>
      </c>
      <c r="BD1533" s="42">
        <v>96.309523810000002</v>
      </c>
      <c r="BE1533" s="42">
        <v>3.8149999999999999</v>
      </c>
      <c r="BF1533" s="42">
        <v>133.07499999999999</v>
      </c>
      <c r="BG1533" s="42">
        <v>454.38095240000001</v>
      </c>
      <c r="BH1533" s="42">
        <v>35.663125000000001</v>
      </c>
      <c r="BI1533" s="42">
        <v>227.07155979999999</v>
      </c>
      <c r="BJ1533" s="42">
        <v>373.92867180000002</v>
      </c>
      <c r="BK1533" s="42">
        <v>100.4559265</v>
      </c>
    </row>
    <row r="1534" spans="52:63">
      <c r="AZ1534" s="42">
        <v>1648</v>
      </c>
      <c r="BA1534" s="42">
        <v>110.5894737</v>
      </c>
      <c r="BB1534" s="42">
        <v>48.8</v>
      </c>
      <c r="BC1534" s="42">
        <v>115.93</v>
      </c>
      <c r="BD1534" s="42">
        <v>96.309523810000002</v>
      </c>
      <c r="BE1534" s="42">
        <v>3.8149999999999999</v>
      </c>
      <c r="BF1534" s="42">
        <v>133.07499999999999</v>
      </c>
      <c r="BG1534" s="42">
        <v>454.38095240000001</v>
      </c>
      <c r="BH1534" s="42">
        <v>35.663125000000001</v>
      </c>
      <c r="BI1534" s="42">
        <v>227.07155979999999</v>
      </c>
      <c r="BJ1534" s="42">
        <v>373.92867180000002</v>
      </c>
      <c r="BK1534" s="42">
        <v>100.4559265</v>
      </c>
    </row>
    <row r="1535" spans="52:63">
      <c r="AZ1535" s="42">
        <v>1649</v>
      </c>
      <c r="BA1535" s="42">
        <v>110.5894737</v>
      </c>
      <c r="BB1535" s="42">
        <v>48.8</v>
      </c>
      <c r="BC1535" s="42">
        <v>115.93</v>
      </c>
      <c r="BD1535" s="42">
        <v>96.309523810000002</v>
      </c>
      <c r="BE1535" s="42">
        <v>3.8149999999999999</v>
      </c>
      <c r="BF1535" s="42">
        <v>133.07499999999999</v>
      </c>
      <c r="BG1535" s="42">
        <v>454.38095240000001</v>
      </c>
      <c r="BH1535" s="42">
        <v>35.663125000000001</v>
      </c>
      <c r="BI1535" s="42">
        <v>227.07155979999999</v>
      </c>
      <c r="BJ1535" s="42">
        <v>373.92867180000002</v>
      </c>
      <c r="BK1535" s="42">
        <v>100.4559265</v>
      </c>
    </row>
    <row r="1536" spans="52:63">
      <c r="AZ1536" s="42">
        <v>1650</v>
      </c>
      <c r="BA1536" s="42">
        <v>110.5894737</v>
      </c>
      <c r="BB1536" s="42">
        <v>48.8</v>
      </c>
      <c r="BC1536" s="42">
        <v>115.93</v>
      </c>
      <c r="BD1536" s="42">
        <v>96.309523810000002</v>
      </c>
      <c r="BE1536" s="42">
        <v>3.8149999999999999</v>
      </c>
      <c r="BF1536" s="42">
        <v>133.07499999999999</v>
      </c>
      <c r="BG1536" s="42">
        <v>454.38095240000001</v>
      </c>
      <c r="BH1536" s="42">
        <v>35.663125000000001</v>
      </c>
      <c r="BI1536" s="42">
        <v>227.07155979999999</v>
      </c>
      <c r="BJ1536" s="42">
        <v>373.92867180000002</v>
      </c>
      <c r="BK1536" s="42">
        <v>100.4559265</v>
      </c>
    </row>
    <row r="1537" spans="52:63">
      <c r="AZ1537" s="42">
        <v>1651</v>
      </c>
      <c r="BA1537" s="42">
        <v>110.5894737</v>
      </c>
      <c r="BB1537" s="42">
        <v>48.8</v>
      </c>
      <c r="BC1537" s="42">
        <v>115.93</v>
      </c>
      <c r="BD1537" s="42">
        <v>96.309523810000002</v>
      </c>
      <c r="BE1537" s="42">
        <v>3.8149999999999999</v>
      </c>
      <c r="BF1537" s="42">
        <v>133.07499999999999</v>
      </c>
      <c r="BG1537" s="42">
        <v>454.38095240000001</v>
      </c>
      <c r="BH1537" s="42">
        <v>35.663125000000001</v>
      </c>
      <c r="BI1537" s="42">
        <v>227.07155979999999</v>
      </c>
      <c r="BJ1537" s="42">
        <v>373.92867180000002</v>
      </c>
      <c r="BK1537" s="42">
        <v>100.4559265</v>
      </c>
    </row>
    <row r="1538" spans="52:63">
      <c r="AZ1538" s="42">
        <v>1652</v>
      </c>
      <c r="BA1538" s="42">
        <v>110.5894737</v>
      </c>
      <c r="BB1538" s="42">
        <v>48.8</v>
      </c>
      <c r="BC1538" s="42">
        <v>115.93</v>
      </c>
      <c r="BD1538" s="42">
        <v>96.309523810000002</v>
      </c>
      <c r="BE1538" s="42">
        <v>3.8149999999999999</v>
      </c>
      <c r="BF1538" s="42">
        <v>133.07499999999999</v>
      </c>
      <c r="BG1538" s="42">
        <v>454.38095240000001</v>
      </c>
      <c r="BH1538" s="42">
        <v>35.663125000000001</v>
      </c>
      <c r="BI1538" s="42">
        <v>227.07155979999999</v>
      </c>
      <c r="BJ1538" s="42">
        <v>373.92867180000002</v>
      </c>
      <c r="BK1538" s="42">
        <v>100.4559265</v>
      </c>
    </row>
    <row r="1539" spans="52:63">
      <c r="AZ1539" s="42">
        <v>1653</v>
      </c>
      <c r="BA1539" s="42">
        <v>110.5894737</v>
      </c>
      <c r="BB1539" s="42">
        <v>48.8</v>
      </c>
      <c r="BC1539" s="42">
        <v>115.93</v>
      </c>
      <c r="BD1539" s="42">
        <v>96.309523810000002</v>
      </c>
      <c r="BE1539" s="42">
        <v>3.8149999999999999</v>
      </c>
      <c r="BF1539" s="42">
        <v>133.07499999999999</v>
      </c>
      <c r="BG1539" s="42">
        <v>454.38095240000001</v>
      </c>
      <c r="BH1539" s="42">
        <v>35.663125000000001</v>
      </c>
      <c r="BI1539" s="42">
        <v>227.07155979999999</v>
      </c>
      <c r="BJ1539" s="42">
        <v>373.92867180000002</v>
      </c>
      <c r="BK1539" s="42">
        <v>100.4559265</v>
      </c>
    </row>
    <row r="1540" spans="52:63">
      <c r="AZ1540" s="42">
        <v>1654</v>
      </c>
      <c r="BA1540" s="42">
        <v>110.5894737</v>
      </c>
      <c r="BB1540" s="42">
        <v>48.8</v>
      </c>
      <c r="BC1540" s="42">
        <v>115.93</v>
      </c>
      <c r="BD1540" s="42">
        <v>96.309523810000002</v>
      </c>
      <c r="BE1540" s="42">
        <v>3.8149999999999999</v>
      </c>
      <c r="BF1540" s="42">
        <v>133.07499999999999</v>
      </c>
      <c r="BG1540" s="42">
        <v>454.38095240000001</v>
      </c>
      <c r="BH1540" s="42">
        <v>35.663125000000001</v>
      </c>
      <c r="BI1540" s="42">
        <v>227.07155979999999</v>
      </c>
      <c r="BJ1540" s="42">
        <v>373.92867180000002</v>
      </c>
      <c r="BK1540" s="42">
        <v>100.4559265</v>
      </c>
    </row>
    <row r="1541" spans="52:63">
      <c r="AZ1541" s="42">
        <v>1655</v>
      </c>
      <c r="BA1541" s="42">
        <v>110.5894737</v>
      </c>
      <c r="BB1541" s="42">
        <v>48.8</v>
      </c>
      <c r="BC1541" s="42">
        <v>115.93</v>
      </c>
      <c r="BD1541" s="42">
        <v>96.309523810000002</v>
      </c>
      <c r="BE1541" s="42">
        <v>3.8149999999999999</v>
      </c>
      <c r="BF1541" s="42">
        <v>133.07499999999999</v>
      </c>
      <c r="BG1541" s="42">
        <v>454.38095240000001</v>
      </c>
      <c r="BH1541" s="42">
        <v>35.663125000000001</v>
      </c>
      <c r="BI1541" s="42">
        <v>227.07155979999999</v>
      </c>
      <c r="BJ1541" s="42">
        <v>373.92867180000002</v>
      </c>
      <c r="BK1541" s="42">
        <v>100.4559265</v>
      </c>
    </row>
    <row r="1542" spans="52:63">
      <c r="AZ1542" s="42">
        <v>1656</v>
      </c>
      <c r="BA1542" s="42">
        <v>110.5894737</v>
      </c>
      <c r="BB1542" s="42">
        <v>48.8</v>
      </c>
      <c r="BC1542" s="42">
        <v>115.93</v>
      </c>
      <c r="BD1542" s="42">
        <v>96.309523810000002</v>
      </c>
      <c r="BE1542" s="42">
        <v>3.8149999999999999</v>
      </c>
      <c r="BF1542" s="42">
        <v>133.07499999999999</v>
      </c>
      <c r="BG1542" s="42">
        <v>454.38095240000001</v>
      </c>
      <c r="BH1542" s="42">
        <v>35.663125000000001</v>
      </c>
      <c r="BI1542" s="42">
        <v>227.07155979999999</v>
      </c>
      <c r="BJ1542" s="42">
        <v>373.92867180000002</v>
      </c>
      <c r="BK1542" s="42">
        <v>100.4559265</v>
      </c>
    </row>
    <row r="1543" spans="52:63">
      <c r="AZ1543" s="42">
        <v>1657</v>
      </c>
      <c r="BA1543" s="42">
        <v>110.1052632</v>
      </c>
      <c r="BB1543" s="42">
        <v>48.46875</v>
      </c>
      <c r="BC1543" s="42">
        <v>115.405</v>
      </c>
      <c r="BD1543" s="42">
        <v>95.828571429999997</v>
      </c>
      <c r="BE1543" s="42">
        <v>3.8738461540000002</v>
      </c>
      <c r="BF1543" s="42">
        <v>131.97</v>
      </c>
      <c r="BG1543" s="42">
        <v>451.76190480000002</v>
      </c>
      <c r="BH1543" s="42">
        <v>35.585333329999997</v>
      </c>
      <c r="BI1543" s="42">
        <v>229.5288381</v>
      </c>
      <c r="BJ1543" s="42">
        <v>375.84062260000002</v>
      </c>
      <c r="BK1543" s="42">
        <v>100.35288989999999</v>
      </c>
    </row>
    <row r="1544" spans="52:63">
      <c r="AZ1544" s="42">
        <v>1658</v>
      </c>
      <c r="BA1544" s="42">
        <v>110.1052632</v>
      </c>
      <c r="BB1544" s="42">
        <v>48.46875</v>
      </c>
      <c r="BC1544" s="42">
        <v>115.405</v>
      </c>
      <c r="BD1544" s="42">
        <v>95.828571429999997</v>
      </c>
      <c r="BE1544" s="42">
        <v>3.8738461540000002</v>
      </c>
      <c r="BF1544" s="42">
        <v>131.97</v>
      </c>
      <c r="BG1544" s="42">
        <v>451.76190480000002</v>
      </c>
      <c r="BH1544" s="42">
        <v>35.585333329999997</v>
      </c>
      <c r="BI1544" s="42">
        <v>229.5288381</v>
      </c>
      <c r="BJ1544" s="42">
        <v>375.84062260000002</v>
      </c>
      <c r="BK1544" s="42">
        <v>100.35288989999999</v>
      </c>
    </row>
    <row r="1545" spans="52:63">
      <c r="AZ1545" s="42">
        <v>1659</v>
      </c>
      <c r="BA1545" s="42">
        <v>110.1052632</v>
      </c>
      <c r="BB1545" s="42">
        <v>48.46875</v>
      </c>
      <c r="BC1545" s="42">
        <v>115.405</v>
      </c>
      <c r="BD1545" s="42">
        <v>95.828571429999997</v>
      </c>
      <c r="BE1545" s="42">
        <v>3.8738461540000002</v>
      </c>
      <c r="BF1545" s="42">
        <v>131.97</v>
      </c>
      <c r="BG1545" s="42">
        <v>451.76190480000002</v>
      </c>
      <c r="BH1545" s="42">
        <v>35.585333329999997</v>
      </c>
      <c r="BI1545" s="42">
        <v>229.5288381</v>
      </c>
      <c r="BJ1545" s="42">
        <v>375.84062260000002</v>
      </c>
      <c r="BK1545" s="42">
        <v>100.35288989999999</v>
      </c>
    </row>
    <row r="1546" spans="52:63">
      <c r="AZ1546" s="42">
        <v>1660</v>
      </c>
      <c r="BA1546" s="42">
        <v>110.1052632</v>
      </c>
      <c r="BB1546" s="42">
        <v>48.46875</v>
      </c>
      <c r="BC1546" s="42">
        <v>115.405</v>
      </c>
      <c r="BD1546" s="42">
        <v>95.828571429999997</v>
      </c>
      <c r="BE1546" s="42">
        <v>3.8738461540000002</v>
      </c>
      <c r="BF1546" s="42">
        <v>131.97</v>
      </c>
      <c r="BG1546" s="42">
        <v>451.76190480000002</v>
      </c>
      <c r="BH1546" s="42">
        <v>35.585333329999997</v>
      </c>
      <c r="BI1546" s="42">
        <v>229.5288381</v>
      </c>
      <c r="BJ1546" s="42">
        <v>375.84062260000002</v>
      </c>
      <c r="BK1546" s="42">
        <v>100.35288989999999</v>
      </c>
    </row>
    <row r="1547" spans="52:63">
      <c r="AZ1547" s="42">
        <v>1661</v>
      </c>
      <c r="BA1547" s="42">
        <v>110.1052632</v>
      </c>
      <c r="BB1547" s="42">
        <v>48.46875</v>
      </c>
      <c r="BC1547" s="42">
        <v>115.405</v>
      </c>
      <c r="BD1547" s="42">
        <v>95.828571429999997</v>
      </c>
      <c r="BE1547" s="42">
        <v>3.8738461540000002</v>
      </c>
      <c r="BF1547" s="42">
        <v>131.97</v>
      </c>
      <c r="BG1547" s="42">
        <v>451.76190480000002</v>
      </c>
      <c r="BH1547" s="42">
        <v>35.585333329999997</v>
      </c>
      <c r="BI1547" s="42">
        <v>229.5288381</v>
      </c>
      <c r="BJ1547" s="42">
        <v>375.84062260000002</v>
      </c>
      <c r="BK1547" s="42">
        <v>100.35288989999999</v>
      </c>
    </row>
    <row r="1548" spans="52:63">
      <c r="AZ1548" s="42">
        <v>1662</v>
      </c>
      <c r="BA1548" s="42">
        <v>110.1052632</v>
      </c>
      <c r="BB1548" s="42">
        <v>48.46875</v>
      </c>
      <c r="BC1548" s="42">
        <v>115.405</v>
      </c>
      <c r="BD1548" s="42">
        <v>95.828571429999997</v>
      </c>
      <c r="BE1548" s="42">
        <v>3.8738461540000002</v>
      </c>
      <c r="BF1548" s="42">
        <v>131.97</v>
      </c>
      <c r="BG1548" s="42">
        <v>451.76190480000002</v>
      </c>
      <c r="BH1548" s="42">
        <v>35.585333329999997</v>
      </c>
      <c r="BI1548" s="42">
        <v>229.5288381</v>
      </c>
      <c r="BJ1548" s="42">
        <v>375.84062260000002</v>
      </c>
      <c r="BK1548" s="42">
        <v>100.35288989999999</v>
      </c>
    </row>
    <row r="1549" spans="52:63">
      <c r="AZ1549" s="42">
        <v>1663</v>
      </c>
      <c r="BA1549" s="42">
        <v>110.1052632</v>
      </c>
      <c r="BB1549" s="42">
        <v>48.46875</v>
      </c>
      <c r="BC1549" s="42">
        <v>115.405</v>
      </c>
      <c r="BD1549" s="42">
        <v>95.828571429999997</v>
      </c>
      <c r="BE1549" s="42">
        <v>3.8738461540000002</v>
      </c>
      <c r="BF1549" s="42">
        <v>131.97</v>
      </c>
      <c r="BG1549" s="42">
        <v>451.76190480000002</v>
      </c>
      <c r="BH1549" s="42">
        <v>35.585333329999997</v>
      </c>
      <c r="BI1549" s="42">
        <v>229.5288381</v>
      </c>
      <c r="BJ1549" s="42">
        <v>375.84062260000002</v>
      </c>
      <c r="BK1549" s="42">
        <v>100.35288989999999</v>
      </c>
    </row>
    <row r="1550" spans="52:63">
      <c r="AZ1550" s="42">
        <v>1664</v>
      </c>
      <c r="BA1550" s="42">
        <v>110.1052632</v>
      </c>
      <c r="BB1550" s="42">
        <v>48.46875</v>
      </c>
      <c r="BC1550" s="42">
        <v>115.405</v>
      </c>
      <c r="BD1550" s="42">
        <v>95.828571429999997</v>
      </c>
      <c r="BE1550" s="42">
        <v>3.8738461540000002</v>
      </c>
      <c r="BF1550" s="42">
        <v>131.97</v>
      </c>
      <c r="BG1550" s="42">
        <v>451.76190480000002</v>
      </c>
      <c r="BH1550" s="42">
        <v>35.585333329999997</v>
      </c>
      <c r="BI1550" s="42">
        <v>229.5288381</v>
      </c>
      <c r="BJ1550" s="42">
        <v>375.84062260000002</v>
      </c>
      <c r="BK1550" s="42">
        <v>100.35288989999999</v>
      </c>
    </row>
    <row r="1551" spans="52:63">
      <c r="AZ1551" s="42">
        <v>1665</v>
      </c>
      <c r="BA1551" s="42">
        <v>110.1052632</v>
      </c>
      <c r="BB1551" s="42">
        <v>48.46875</v>
      </c>
      <c r="BC1551" s="42">
        <v>115.405</v>
      </c>
      <c r="BD1551" s="42">
        <v>95.828571429999997</v>
      </c>
      <c r="BE1551" s="42">
        <v>3.8738461540000002</v>
      </c>
      <c r="BF1551" s="42">
        <v>131.97</v>
      </c>
      <c r="BG1551" s="42">
        <v>451.76190480000002</v>
      </c>
      <c r="BH1551" s="42">
        <v>35.585333329999997</v>
      </c>
      <c r="BI1551" s="42">
        <v>229.5288381</v>
      </c>
      <c r="BJ1551" s="42">
        <v>375.84062260000002</v>
      </c>
      <c r="BK1551" s="42">
        <v>100.35288989999999</v>
      </c>
    </row>
    <row r="1552" spans="52:63">
      <c r="AZ1552" s="42">
        <v>1666</v>
      </c>
      <c r="BA1552" s="42">
        <v>110.1052632</v>
      </c>
      <c r="BB1552" s="42">
        <v>48.46875</v>
      </c>
      <c r="BC1552" s="42">
        <v>115.405</v>
      </c>
      <c r="BD1552" s="42">
        <v>95.828571429999997</v>
      </c>
      <c r="BE1552" s="42">
        <v>3.8738461540000002</v>
      </c>
      <c r="BF1552" s="42">
        <v>131.97</v>
      </c>
      <c r="BG1552" s="42">
        <v>451.76190480000002</v>
      </c>
      <c r="BH1552" s="42">
        <v>35.585333329999997</v>
      </c>
      <c r="BI1552" s="42">
        <v>229.5288381</v>
      </c>
      <c r="BJ1552" s="42">
        <v>375.84062260000002</v>
      </c>
      <c r="BK1552" s="42">
        <v>100.35288989999999</v>
      </c>
    </row>
    <row r="1553" spans="52:63">
      <c r="AZ1553" s="42">
        <v>1667</v>
      </c>
      <c r="BA1553" s="42">
        <v>110.1052632</v>
      </c>
      <c r="BB1553" s="42">
        <v>48.46875</v>
      </c>
      <c r="BC1553" s="42">
        <v>115.405</v>
      </c>
      <c r="BD1553" s="42">
        <v>95.828571429999997</v>
      </c>
      <c r="BE1553" s="42">
        <v>3.8738461540000002</v>
      </c>
      <c r="BF1553" s="42">
        <v>131.97</v>
      </c>
      <c r="BG1553" s="42">
        <v>451.76190480000002</v>
      </c>
      <c r="BH1553" s="42">
        <v>35.585333329999997</v>
      </c>
      <c r="BI1553" s="42">
        <v>229.5288381</v>
      </c>
      <c r="BJ1553" s="42">
        <v>375.84062260000002</v>
      </c>
      <c r="BK1553" s="42">
        <v>100.35288989999999</v>
      </c>
    </row>
    <row r="1554" spans="52:63">
      <c r="AZ1554" s="42">
        <v>1668</v>
      </c>
      <c r="BA1554" s="42">
        <v>110.1052632</v>
      </c>
      <c r="BB1554" s="42">
        <v>48.46875</v>
      </c>
      <c r="BC1554" s="42">
        <v>115.405</v>
      </c>
      <c r="BD1554" s="42">
        <v>95.828571429999997</v>
      </c>
      <c r="BE1554" s="42">
        <v>3.8738461540000002</v>
      </c>
      <c r="BF1554" s="42">
        <v>131.97</v>
      </c>
      <c r="BG1554" s="42">
        <v>451.76190480000002</v>
      </c>
      <c r="BH1554" s="42">
        <v>35.585333329999997</v>
      </c>
      <c r="BI1554" s="42">
        <v>229.5288381</v>
      </c>
      <c r="BJ1554" s="42">
        <v>375.84062260000002</v>
      </c>
      <c r="BK1554" s="42">
        <v>100.35288989999999</v>
      </c>
    </row>
    <row r="1555" spans="52:63">
      <c r="AZ1555" s="42">
        <v>1669</v>
      </c>
      <c r="BA1555" s="42">
        <v>110.1052632</v>
      </c>
      <c r="BB1555" s="42">
        <v>48.46875</v>
      </c>
      <c r="BC1555" s="42">
        <v>115.405</v>
      </c>
      <c r="BD1555" s="42">
        <v>95.828571429999997</v>
      </c>
      <c r="BE1555" s="42">
        <v>3.8738461540000002</v>
      </c>
      <c r="BF1555" s="42">
        <v>131.97</v>
      </c>
      <c r="BG1555" s="42">
        <v>451.76190480000002</v>
      </c>
      <c r="BH1555" s="42">
        <v>35.585333329999997</v>
      </c>
      <c r="BI1555" s="42">
        <v>229.5288381</v>
      </c>
      <c r="BJ1555" s="42">
        <v>375.84062260000002</v>
      </c>
      <c r="BK1555" s="42">
        <v>100.35288989999999</v>
      </c>
    </row>
    <row r="1556" spans="52:63">
      <c r="AZ1556" s="42">
        <v>1670</v>
      </c>
      <c r="BA1556" s="42">
        <v>110.1052632</v>
      </c>
      <c r="BB1556" s="42">
        <v>48.46875</v>
      </c>
      <c r="BC1556" s="42">
        <v>115.405</v>
      </c>
      <c r="BD1556" s="42">
        <v>95.828571429999997</v>
      </c>
      <c r="BE1556" s="42">
        <v>3.8738461540000002</v>
      </c>
      <c r="BF1556" s="42">
        <v>131.97</v>
      </c>
      <c r="BG1556" s="42">
        <v>451.76190480000002</v>
      </c>
      <c r="BH1556" s="42">
        <v>35.585333329999997</v>
      </c>
      <c r="BI1556" s="42">
        <v>229.5288381</v>
      </c>
      <c r="BJ1556" s="42">
        <v>375.84062260000002</v>
      </c>
      <c r="BK1556" s="42">
        <v>100.35288989999999</v>
      </c>
    </row>
    <row r="1557" spans="52:63">
      <c r="AZ1557" s="42">
        <v>1671</v>
      </c>
      <c r="BA1557" s="42">
        <v>110.1052632</v>
      </c>
      <c r="BB1557" s="42">
        <v>48.46875</v>
      </c>
      <c r="BC1557" s="42">
        <v>115.405</v>
      </c>
      <c r="BD1557" s="42">
        <v>95.828571429999997</v>
      </c>
      <c r="BE1557" s="42">
        <v>3.8738461540000002</v>
      </c>
      <c r="BF1557" s="42">
        <v>131.97</v>
      </c>
      <c r="BG1557" s="42">
        <v>451.76190480000002</v>
      </c>
      <c r="BH1557" s="42">
        <v>35.585333329999997</v>
      </c>
      <c r="BI1557" s="42">
        <v>229.5288381</v>
      </c>
      <c r="BJ1557" s="42">
        <v>375.84062260000002</v>
      </c>
      <c r="BK1557" s="42">
        <v>100.35288989999999</v>
      </c>
    </row>
    <row r="1558" spans="52:63">
      <c r="AZ1558" s="42">
        <v>1672</v>
      </c>
      <c r="BA1558" s="42">
        <v>110.1052632</v>
      </c>
      <c r="BB1558" s="42">
        <v>48.46875</v>
      </c>
      <c r="BC1558" s="42">
        <v>115.405</v>
      </c>
      <c r="BD1558" s="42">
        <v>95.828571429999997</v>
      </c>
      <c r="BE1558" s="42">
        <v>3.8738461540000002</v>
      </c>
      <c r="BF1558" s="42">
        <v>131.97</v>
      </c>
      <c r="BG1558" s="42">
        <v>451.76190480000002</v>
      </c>
      <c r="BH1558" s="42">
        <v>35.585333329999997</v>
      </c>
      <c r="BI1558" s="42">
        <v>229.5288381</v>
      </c>
      <c r="BJ1558" s="42">
        <v>375.84062260000002</v>
      </c>
      <c r="BK1558" s="42">
        <v>100.35288989999999</v>
      </c>
    </row>
    <row r="1559" spans="52:63">
      <c r="AZ1559" s="42">
        <v>1673</v>
      </c>
      <c r="BA1559" s="42">
        <v>110.1052632</v>
      </c>
      <c r="BB1559" s="42">
        <v>48.46875</v>
      </c>
      <c r="BC1559" s="42">
        <v>115.405</v>
      </c>
      <c r="BD1559" s="42">
        <v>95.828571429999997</v>
      </c>
      <c r="BE1559" s="42">
        <v>3.8738461540000002</v>
      </c>
      <c r="BF1559" s="42">
        <v>131.97</v>
      </c>
      <c r="BG1559" s="42">
        <v>451.76190480000002</v>
      </c>
      <c r="BH1559" s="42">
        <v>35.585333329999997</v>
      </c>
      <c r="BI1559" s="42">
        <v>229.5288381</v>
      </c>
      <c r="BJ1559" s="42">
        <v>375.84062260000002</v>
      </c>
      <c r="BK1559" s="42">
        <v>100.35288989999999</v>
      </c>
    </row>
    <row r="1560" spans="52:63">
      <c r="AZ1560" s="42">
        <v>1674</v>
      </c>
      <c r="BA1560" s="42">
        <v>110.1052632</v>
      </c>
      <c r="BB1560" s="42">
        <v>48.46875</v>
      </c>
      <c r="BC1560" s="42">
        <v>115.405</v>
      </c>
      <c r="BD1560" s="42">
        <v>95.828571429999997</v>
      </c>
      <c r="BE1560" s="42">
        <v>3.8738461540000002</v>
      </c>
      <c r="BF1560" s="42">
        <v>131.97</v>
      </c>
      <c r="BG1560" s="42">
        <v>451.76190480000002</v>
      </c>
      <c r="BH1560" s="42">
        <v>35.585333329999997</v>
      </c>
      <c r="BI1560" s="42">
        <v>229.5288381</v>
      </c>
      <c r="BJ1560" s="42">
        <v>375.84062260000002</v>
      </c>
      <c r="BK1560" s="42">
        <v>100.35288989999999</v>
      </c>
    </row>
    <row r="1561" spans="52:63">
      <c r="AZ1561" s="42">
        <v>1675</v>
      </c>
      <c r="BA1561" s="42">
        <v>110.1052632</v>
      </c>
      <c r="BB1561" s="42">
        <v>48.46875</v>
      </c>
      <c r="BC1561" s="42">
        <v>115.405</v>
      </c>
      <c r="BD1561" s="42">
        <v>95.828571429999997</v>
      </c>
      <c r="BE1561" s="42">
        <v>3.8738461540000002</v>
      </c>
      <c r="BF1561" s="42">
        <v>131.97</v>
      </c>
      <c r="BG1561" s="42">
        <v>451.76190480000002</v>
      </c>
      <c r="BH1561" s="42">
        <v>35.585333329999997</v>
      </c>
      <c r="BI1561" s="42">
        <v>229.5288381</v>
      </c>
      <c r="BJ1561" s="42">
        <v>375.84062260000002</v>
      </c>
      <c r="BK1561" s="42">
        <v>100.35288989999999</v>
      </c>
    </row>
    <row r="1562" spans="52:63">
      <c r="AZ1562" s="42">
        <v>1676</v>
      </c>
      <c r="BA1562" s="42">
        <v>110.1052632</v>
      </c>
      <c r="BB1562" s="42">
        <v>48.46875</v>
      </c>
      <c r="BC1562" s="42">
        <v>115.405</v>
      </c>
      <c r="BD1562" s="42">
        <v>95.828571429999997</v>
      </c>
      <c r="BE1562" s="42">
        <v>3.8738461540000002</v>
      </c>
      <c r="BF1562" s="42">
        <v>131.97</v>
      </c>
      <c r="BG1562" s="42">
        <v>451.76190480000002</v>
      </c>
      <c r="BH1562" s="42">
        <v>35.585333329999997</v>
      </c>
      <c r="BI1562" s="42">
        <v>229.5288381</v>
      </c>
      <c r="BJ1562" s="42">
        <v>375.84062260000002</v>
      </c>
      <c r="BK1562" s="42">
        <v>100.35288989999999</v>
      </c>
    </row>
    <row r="1563" spans="52:63">
      <c r="AZ1563" s="42">
        <v>1677</v>
      </c>
      <c r="BA1563" s="42">
        <v>110.1052632</v>
      </c>
      <c r="BB1563" s="42">
        <v>48.46875</v>
      </c>
      <c r="BC1563" s="42">
        <v>115.405</v>
      </c>
      <c r="BD1563" s="42">
        <v>95.828571429999997</v>
      </c>
      <c r="BE1563" s="42">
        <v>3.8738461540000002</v>
      </c>
      <c r="BF1563" s="42">
        <v>131.97</v>
      </c>
      <c r="BG1563" s="42">
        <v>451.76190480000002</v>
      </c>
      <c r="BH1563" s="42">
        <v>35.585333329999997</v>
      </c>
      <c r="BI1563" s="42">
        <v>229.5288381</v>
      </c>
      <c r="BJ1563" s="42">
        <v>375.84062260000002</v>
      </c>
      <c r="BK1563" s="42">
        <v>100.35288989999999</v>
      </c>
    </row>
    <row r="1564" spans="52:63">
      <c r="AZ1564" s="42">
        <v>1678</v>
      </c>
      <c r="BA1564" s="42">
        <v>110.1052632</v>
      </c>
      <c r="BB1564" s="42">
        <v>48.46875</v>
      </c>
      <c r="BC1564" s="42">
        <v>115.405</v>
      </c>
      <c r="BD1564" s="42">
        <v>95.828571429999997</v>
      </c>
      <c r="BE1564" s="42">
        <v>3.8738461540000002</v>
      </c>
      <c r="BF1564" s="42">
        <v>131.97</v>
      </c>
      <c r="BG1564" s="42">
        <v>451.76190480000002</v>
      </c>
      <c r="BH1564" s="42">
        <v>35.585333329999997</v>
      </c>
      <c r="BI1564" s="42">
        <v>229.5288381</v>
      </c>
      <c r="BJ1564" s="42">
        <v>375.84062260000002</v>
      </c>
      <c r="BK1564" s="42">
        <v>100.35288989999999</v>
      </c>
    </row>
    <row r="1565" spans="52:63">
      <c r="AZ1565" s="42">
        <v>1679</v>
      </c>
      <c r="BA1565" s="42">
        <v>110.1052632</v>
      </c>
      <c r="BB1565" s="42">
        <v>48.46875</v>
      </c>
      <c r="BC1565" s="42">
        <v>115.405</v>
      </c>
      <c r="BD1565" s="42">
        <v>95.828571429999997</v>
      </c>
      <c r="BE1565" s="42">
        <v>3.8738461540000002</v>
      </c>
      <c r="BF1565" s="42">
        <v>131.97</v>
      </c>
      <c r="BG1565" s="42">
        <v>451.76190480000002</v>
      </c>
      <c r="BH1565" s="42">
        <v>35.585333329999997</v>
      </c>
      <c r="BI1565" s="42">
        <v>229.5288381</v>
      </c>
      <c r="BJ1565" s="42">
        <v>375.84062260000002</v>
      </c>
      <c r="BK1565" s="42">
        <v>100.35288989999999</v>
      </c>
    </row>
    <row r="1566" spans="52:63">
      <c r="AZ1566" s="42">
        <v>1680</v>
      </c>
      <c r="BA1566" s="42">
        <v>110.1052632</v>
      </c>
      <c r="BB1566" s="42">
        <v>48.46875</v>
      </c>
      <c r="BC1566" s="42">
        <v>115.405</v>
      </c>
      <c r="BD1566" s="42">
        <v>95.828571429999997</v>
      </c>
      <c r="BE1566" s="42">
        <v>3.8738461540000002</v>
      </c>
      <c r="BF1566" s="42">
        <v>131.97</v>
      </c>
      <c r="BG1566" s="42">
        <v>451.76190480000002</v>
      </c>
      <c r="BH1566" s="42">
        <v>35.585333329999997</v>
      </c>
      <c r="BI1566" s="42">
        <v>229.5288381</v>
      </c>
      <c r="BJ1566" s="42">
        <v>375.84062260000002</v>
      </c>
      <c r="BK1566" s="42">
        <v>100.35288989999999</v>
      </c>
    </row>
    <row r="1567" spans="52:63">
      <c r="AZ1567" s="42">
        <v>1681</v>
      </c>
      <c r="BA1567" s="42">
        <v>109.4684211</v>
      </c>
      <c r="BB1567" s="42">
        <v>48.068750000000001</v>
      </c>
      <c r="BC1567" s="42">
        <v>114.825</v>
      </c>
      <c r="BD1567" s="42">
        <v>95.333333330000002</v>
      </c>
      <c r="BE1567" s="42">
        <v>3.8407692309999999</v>
      </c>
      <c r="BF1567" s="42">
        <v>131.465</v>
      </c>
      <c r="BG1567" s="42">
        <v>449.42857140000001</v>
      </c>
      <c r="BH1567" s="42">
        <v>35.361666669999998</v>
      </c>
      <c r="BI1567" s="42">
        <v>226.4988401</v>
      </c>
      <c r="BJ1567" s="42">
        <v>403.16246369999999</v>
      </c>
      <c r="BK1567" s="42">
        <v>100.33252589999999</v>
      </c>
    </row>
    <row r="1568" spans="52:63">
      <c r="AZ1568" s="42">
        <v>1682</v>
      </c>
      <c r="BA1568" s="42">
        <v>109.4684211</v>
      </c>
      <c r="BB1568" s="42">
        <v>48.068750000000001</v>
      </c>
      <c r="BC1568" s="42">
        <v>114.825</v>
      </c>
      <c r="BD1568" s="42">
        <v>95.333333330000002</v>
      </c>
      <c r="BE1568" s="42">
        <v>3.8407692309999999</v>
      </c>
      <c r="BF1568" s="42">
        <v>131.465</v>
      </c>
      <c r="BG1568" s="42">
        <v>449.42857140000001</v>
      </c>
      <c r="BH1568" s="42">
        <v>35.361666669999998</v>
      </c>
      <c r="BI1568" s="42">
        <v>226.4988401</v>
      </c>
      <c r="BJ1568" s="42">
        <v>403.16246369999999</v>
      </c>
      <c r="BK1568" s="42">
        <v>100.33252589999999</v>
      </c>
    </row>
    <row r="1569" spans="52:63">
      <c r="AZ1569" s="42">
        <v>1683</v>
      </c>
      <c r="BA1569" s="42">
        <v>109.4684211</v>
      </c>
      <c r="BB1569" s="42">
        <v>48.068750000000001</v>
      </c>
      <c r="BC1569" s="42">
        <v>114.825</v>
      </c>
      <c r="BD1569" s="42">
        <v>95.333333330000002</v>
      </c>
      <c r="BE1569" s="42">
        <v>3.8407692309999999</v>
      </c>
      <c r="BF1569" s="42">
        <v>131.465</v>
      </c>
      <c r="BG1569" s="42">
        <v>449.42857140000001</v>
      </c>
      <c r="BH1569" s="42">
        <v>35.361666669999998</v>
      </c>
      <c r="BI1569" s="42">
        <v>226.4988401</v>
      </c>
      <c r="BJ1569" s="42">
        <v>403.16246369999999</v>
      </c>
      <c r="BK1569" s="42">
        <v>100.33252589999999</v>
      </c>
    </row>
    <row r="1570" spans="52:63">
      <c r="AZ1570" s="42">
        <v>1684</v>
      </c>
      <c r="BA1570" s="42">
        <v>109.4684211</v>
      </c>
      <c r="BB1570" s="42">
        <v>48.068750000000001</v>
      </c>
      <c r="BC1570" s="42">
        <v>114.825</v>
      </c>
      <c r="BD1570" s="42">
        <v>95.333333330000002</v>
      </c>
      <c r="BE1570" s="42">
        <v>3.8407692309999999</v>
      </c>
      <c r="BF1570" s="42">
        <v>131.465</v>
      </c>
      <c r="BG1570" s="42">
        <v>449.42857140000001</v>
      </c>
      <c r="BH1570" s="42">
        <v>35.361666669999998</v>
      </c>
      <c r="BI1570" s="42">
        <v>226.4988401</v>
      </c>
      <c r="BJ1570" s="42">
        <v>403.16246369999999</v>
      </c>
      <c r="BK1570" s="42">
        <v>100.33252589999999</v>
      </c>
    </row>
    <row r="1571" spans="52:63">
      <c r="AZ1571" s="42">
        <v>1685</v>
      </c>
      <c r="BA1571" s="42">
        <v>109.4684211</v>
      </c>
      <c r="BB1571" s="42">
        <v>48.068750000000001</v>
      </c>
      <c r="BC1571" s="42">
        <v>114.825</v>
      </c>
      <c r="BD1571" s="42">
        <v>95.333333330000002</v>
      </c>
      <c r="BE1571" s="42">
        <v>3.8407692309999999</v>
      </c>
      <c r="BF1571" s="42">
        <v>131.465</v>
      </c>
      <c r="BG1571" s="42">
        <v>449.42857140000001</v>
      </c>
      <c r="BH1571" s="42">
        <v>35.361666669999998</v>
      </c>
      <c r="BI1571" s="42">
        <v>226.4988401</v>
      </c>
      <c r="BJ1571" s="42">
        <v>403.16246369999999</v>
      </c>
      <c r="BK1571" s="42">
        <v>100.33252589999999</v>
      </c>
    </row>
    <row r="1572" spans="52:63">
      <c r="AZ1572" s="42">
        <v>1686</v>
      </c>
      <c r="BA1572" s="42">
        <v>109.4684211</v>
      </c>
      <c r="BB1572" s="42">
        <v>48.068750000000001</v>
      </c>
      <c r="BC1572" s="42">
        <v>114.825</v>
      </c>
      <c r="BD1572" s="42">
        <v>95.333333330000002</v>
      </c>
      <c r="BE1572" s="42">
        <v>3.8407692309999999</v>
      </c>
      <c r="BF1572" s="42">
        <v>131.465</v>
      </c>
      <c r="BG1572" s="42">
        <v>449.42857140000001</v>
      </c>
      <c r="BH1572" s="42">
        <v>35.361666669999998</v>
      </c>
      <c r="BI1572" s="42">
        <v>226.4988401</v>
      </c>
      <c r="BJ1572" s="42">
        <v>403.16246369999999</v>
      </c>
      <c r="BK1572" s="42">
        <v>100.33252589999999</v>
      </c>
    </row>
    <row r="1573" spans="52:63">
      <c r="AZ1573" s="42">
        <v>1687</v>
      </c>
      <c r="BA1573" s="42">
        <v>109.4684211</v>
      </c>
      <c r="BB1573" s="42">
        <v>48.068750000000001</v>
      </c>
      <c r="BC1573" s="42">
        <v>114.825</v>
      </c>
      <c r="BD1573" s="42">
        <v>95.333333330000002</v>
      </c>
      <c r="BE1573" s="42">
        <v>3.8407692309999999</v>
      </c>
      <c r="BF1573" s="42">
        <v>131.465</v>
      </c>
      <c r="BG1573" s="42">
        <v>449.42857140000001</v>
      </c>
      <c r="BH1573" s="42">
        <v>35.361666669999998</v>
      </c>
      <c r="BI1573" s="42">
        <v>226.4988401</v>
      </c>
      <c r="BJ1573" s="42">
        <v>403.16246369999999</v>
      </c>
      <c r="BK1573" s="42">
        <v>100.33252589999999</v>
      </c>
    </row>
    <row r="1574" spans="52:63">
      <c r="AZ1574" s="42">
        <v>1688</v>
      </c>
      <c r="BA1574" s="42">
        <v>109.4684211</v>
      </c>
      <c r="BB1574" s="42">
        <v>48.068750000000001</v>
      </c>
      <c r="BC1574" s="42">
        <v>114.825</v>
      </c>
      <c r="BD1574" s="42">
        <v>95.333333330000002</v>
      </c>
      <c r="BE1574" s="42">
        <v>3.8407692309999999</v>
      </c>
      <c r="BF1574" s="42">
        <v>131.465</v>
      </c>
      <c r="BG1574" s="42">
        <v>449.42857140000001</v>
      </c>
      <c r="BH1574" s="42">
        <v>35.361666669999998</v>
      </c>
      <c r="BI1574" s="42">
        <v>226.4988401</v>
      </c>
      <c r="BJ1574" s="42">
        <v>403.16246369999999</v>
      </c>
      <c r="BK1574" s="42">
        <v>100.33252589999999</v>
      </c>
    </row>
    <row r="1575" spans="52:63">
      <c r="AZ1575" s="42">
        <v>1689</v>
      </c>
      <c r="BA1575" s="42">
        <v>109.4684211</v>
      </c>
      <c r="BB1575" s="42">
        <v>48.068750000000001</v>
      </c>
      <c r="BC1575" s="42">
        <v>114.825</v>
      </c>
      <c r="BD1575" s="42">
        <v>95.333333330000002</v>
      </c>
      <c r="BE1575" s="42">
        <v>3.8407692309999999</v>
      </c>
      <c r="BF1575" s="42">
        <v>131.465</v>
      </c>
      <c r="BG1575" s="42">
        <v>449.42857140000001</v>
      </c>
      <c r="BH1575" s="42">
        <v>35.361666669999998</v>
      </c>
      <c r="BI1575" s="42">
        <v>226.4988401</v>
      </c>
      <c r="BJ1575" s="42">
        <v>403.16246369999999</v>
      </c>
      <c r="BK1575" s="42">
        <v>100.33252589999999</v>
      </c>
    </row>
    <row r="1576" spans="52:63">
      <c r="AZ1576" s="42">
        <v>1690</v>
      </c>
      <c r="BA1576" s="42">
        <v>109.4684211</v>
      </c>
      <c r="BB1576" s="42">
        <v>48.068750000000001</v>
      </c>
      <c r="BC1576" s="42">
        <v>114.825</v>
      </c>
      <c r="BD1576" s="42">
        <v>95.333333330000002</v>
      </c>
      <c r="BE1576" s="42">
        <v>3.8407692309999999</v>
      </c>
      <c r="BF1576" s="42">
        <v>131.465</v>
      </c>
      <c r="BG1576" s="42">
        <v>449.42857140000001</v>
      </c>
      <c r="BH1576" s="42">
        <v>35.361666669999998</v>
      </c>
      <c r="BI1576" s="42">
        <v>226.4988401</v>
      </c>
      <c r="BJ1576" s="42">
        <v>403.16246369999999</v>
      </c>
      <c r="BK1576" s="42">
        <v>100.33252589999999</v>
      </c>
    </row>
    <row r="1577" spans="52:63">
      <c r="AZ1577" s="42">
        <v>1691</v>
      </c>
      <c r="BA1577" s="42">
        <v>109.4684211</v>
      </c>
      <c r="BB1577" s="42">
        <v>48.068750000000001</v>
      </c>
      <c r="BC1577" s="42">
        <v>114.825</v>
      </c>
      <c r="BD1577" s="42">
        <v>95.333333330000002</v>
      </c>
      <c r="BE1577" s="42">
        <v>3.8407692309999999</v>
      </c>
      <c r="BF1577" s="42">
        <v>131.465</v>
      </c>
      <c r="BG1577" s="42">
        <v>449.42857140000001</v>
      </c>
      <c r="BH1577" s="42">
        <v>35.361666669999998</v>
      </c>
      <c r="BI1577" s="42">
        <v>226.4988401</v>
      </c>
      <c r="BJ1577" s="42">
        <v>403.16246369999999</v>
      </c>
      <c r="BK1577" s="42">
        <v>100.33252589999999</v>
      </c>
    </row>
    <row r="1578" spans="52:63">
      <c r="AZ1578" s="42">
        <v>1692</v>
      </c>
      <c r="BA1578" s="42">
        <v>109.4684211</v>
      </c>
      <c r="BB1578" s="42">
        <v>48.068750000000001</v>
      </c>
      <c r="BC1578" s="42">
        <v>114.825</v>
      </c>
      <c r="BD1578" s="42">
        <v>95.333333330000002</v>
      </c>
      <c r="BE1578" s="42">
        <v>3.8407692309999999</v>
      </c>
      <c r="BF1578" s="42">
        <v>131.465</v>
      </c>
      <c r="BG1578" s="42">
        <v>449.42857140000001</v>
      </c>
      <c r="BH1578" s="42">
        <v>35.361666669999998</v>
      </c>
      <c r="BI1578" s="42">
        <v>226.4988401</v>
      </c>
      <c r="BJ1578" s="42">
        <v>403.16246369999999</v>
      </c>
      <c r="BK1578" s="42">
        <v>100.33252589999999</v>
      </c>
    </row>
    <row r="1579" spans="52:63">
      <c r="AZ1579" s="42">
        <v>1693</v>
      </c>
      <c r="BA1579" s="42">
        <v>109.4684211</v>
      </c>
      <c r="BB1579" s="42">
        <v>48.068750000000001</v>
      </c>
      <c r="BC1579" s="42">
        <v>114.825</v>
      </c>
      <c r="BD1579" s="42">
        <v>95.333333330000002</v>
      </c>
      <c r="BE1579" s="42">
        <v>3.8407692309999999</v>
      </c>
      <c r="BF1579" s="42">
        <v>131.465</v>
      </c>
      <c r="BG1579" s="42">
        <v>449.42857140000001</v>
      </c>
      <c r="BH1579" s="42">
        <v>35.361666669999998</v>
      </c>
      <c r="BI1579" s="42">
        <v>226.4988401</v>
      </c>
      <c r="BJ1579" s="42">
        <v>403.16246369999999</v>
      </c>
      <c r="BK1579" s="42">
        <v>100.33252589999999</v>
      </c>
    </row>
    <row r="1580" spans="52:63">
      <c r="AZ1580" s="42">
        <v>1694</v>
      </c>
      <c r="BA1580" s="42">
        <v>109.4684211</v>
      </c>
      <c r="BB1580" s="42">
        <v>48.068750000000001</v>
      </c>
      <c r="BC1580" s="42">
        <v>114.825</v>
      </c>
      <c r="BD1580" s="42">
        <v>95.333333330000002</v>
      </c>
      <c r="BE1580" s="42">
        <v>3.8407692309999999</v>
      </c>
      <c r="BF1580" s="42">
        <v>131.465</v>
      </c>
      <c r="BG1580" s="42">
        <v>449.42857140000001</v>
      </c>
      <c r="BH1580" s="42">
        <v>35.361666669999998</v>
      </c>
      <c r="BI1580" s="42">
        <v>226.4988401</v>
      </c>
      <c r="BJ1580" s="42">
        <v>403.16246369999999</v>
      </c>
      <c r="BK1580" s="42">
        <v>100.33252589999999</v>
      </c>
    </row>
    <row r="1581" spans="52:63">
      <c r="AZ1581" s="42">
        <v>1695</v>
      </c>
      <c r="BA1581" s="42">
        <v>109.4684211</v>
      </c>
      <c r="BB1581" s="42">
        <v>48.068750000000001</v>
      </c>
      <c r="BC1581" s="42">
        <v>114.825</v>
      </c>
      <c r="BD1581" s="42">
        <v>95.333333330000002</v>
      </c>
      <c r="BE1581" s="42">
        <v>3.8407692309999999</v>
      </c>
      <c r="BF1581" s="42">
        <v>131.465</v>
      </c>
      <c r="BG1581" s="42">
        <v>449.42857140000001</v>
      </c>
      <c r="BH1581" s="42">
        <v>35.361666669999998</v>
      </c>
      <c r="BI1581" s="42">
        <v>226.4988401</v>
      </c>
      <c r="BJ1581" s="42">
        <v>403.16246369999999</v>
      </c>
      <c r="BK1581" s="42">
        <v>100.33252589999999</v>
      </c>
    </row>
    <row r="1582" spans="52:63">
      <c r="AZ1582" s="42">
        <v>1696</v>
      </c>
      <c r="BA1582" s="42">
        <v>109.4684211</v>
      </c>
      <c r="BB1582" s="42">
        <v>48.068750000000001</v>
      </c>
      <c r="BC1582" s="42">
        <v>114.825</v>
      </c>
      <c r="BD1582" s="42">
        <v>95.333333330000002</v>
      </c>
      <c r="BE1582" s="42">
        <v>3.8407692309999999</v>
      </c>
      <c r="BF1582" s="42">
        <v>131.465</v>
      </c>
      <c r="BG1582" s="42">
        <v>449.42857140000001</v>
      </c>
      <c r="BH1582" s="42">
        <v>35.361666669999998</v>
      </c>
      <c r="BI1582" s="42">
        <v>226.4988401</v>
      </c>
      <c r="BJ1582" s="42">
        <v>403.16246369999999</v>
      </c>
      <c r="BK1582" s="42">
        <v>100.33252589999999</v>
      </c>
    </row>
    <row r="1583" spans="52:63">
      <c r="AZ1583" s="42">
        <v>1697</v>
      </c>
      <c r="BA1583" s="42">
        <v>109.4684211</v>
      </c>
      <c r="BB1583" s="42">
        <v>48.068750000000001</v>
      </c>
      <c r="BC1583" s="42">
        <v>114.825</v>
      </c>
      <c r="BD1583" s="42">
        <v>95.333333330000002</v>
      </c>
      <c r="BE1583" s="42">
        <v>3.8407692309999999</v>
      </c>
      <c r="BF1583" s="42">
        <v>131.465</v>
      </c>
      <c r="BG1583" s="42">
        <v>449.42857140000001</v>
      </c>
      <c r="BH1583" s="42">
        <v>35.361666669999998</v>
      </c>
      <c r="BI1583" s="42">
        <v>226.4988401</v>
      </c>
      <c r="BJ1583" s="42">
        <v>403.16246369999999</v>
      </c>
      <c r="BK1583" s="42">
        <v>100.33252589999999</v>
      </c>
    </row>
    <row r="1584" spans="52:63">
      <c r="AZ1584" s="42">
        <v>1698</v>
      </c>
      <c r="BA1584" s="42">
        <v>109.4684211</v>
      </c>
      <c r="BB1584" s="42">
        <v>48.068750000000001</v>
      </c>
      <c r="BC1584" s="42">
        <v>114.825</v>
      </c>
      <c r="BD1584" s="42">
        <v>95.333333330000002</v>
      </c>
      <c r="BE1584" s="42">
        <v>3.8407692309999999</v>
      </c>
      <c r="BF1584" s="42">
        <v>131.465</v>
      </c>
      <c r="BG1584" s="42">
        <v>449.42857140000001</v>
      </c>
      <c r="BH1584" s="42">
        <v>35.361666669999998</v>
      </c>
      <c r="BI1584" s="42">
        <v>226.4988401</v>
      </c>
      <c r="BJ1584" s="42">
        <v>403.16246369999999</v>
      </c>
      <c r="BK1584" s="42">
        <v>100.33252589999999</v>
      </c>
    </row>
    <row r="1585" spans="52:63">
      <c r="AZ1585" s="42">
        <v>1699</v>
      </c>
      <c r="BA1585" s="42">
        <v>109.4684211</v>
      </c>
      <c r="BB1585" s="42">
        <v>48.068750000000001</v>
      </c>
      <c r="BC1585" s="42">
        <v>114.825</v>
      </c>
      <c r="BD1585" s="42">
        <v>95.333333330000002</v>
      </c>
      <c r="BE1585" s="42">
        <v>3.8407692309999999</v>
      </c>
      <c r="BF1585" s="42">
        <v>131.465</v>
      </c>
      <c r="BG1585" s="42">
        <v>449.42857140000001</v>
      </c>
      <c r="BH1585" s="42">
        <v>35.361666669999998</v>
      </c>
      <c r="BI1585" s="42">
        <v>226.4988401</v>
      </c>
      <c r="BJ1585" s="42">
        <v>403.16246369999999</v>
      </c>
      <c r="BK1585" s="42">
        <v>100.33252589999999</v>
      </c>
    </row>
    <row r="1586" spans="52:63">
      <c r="AZ1586" s="42">
        <v>1700</v>
      </c>
      <c r="BA1586" s="42">
        <v>109.4684211</v>
      </c>
      <c r="BB1586" s="42">
        <v>48.068750000000001</v>
      </c>
      <c r="BC1586" s="42">
        <v>114.825</v>
      </c>
      <c r="BD1586" s="42">
        <v>95.333333330000002</v>
      </c>
      <c r="BE1586" s="42">
        <v>3.8407692309999999</v>
      </c>
      <c r="BF1586" s="42">
        <v>131.465</v>
      </c>
      <c r="BG1586" s="42">
        <v>449.42857140000001</v>
      </c>
      <c r="BH1586" s="42">
        <v>35.361666669999998</v>
      </c>
      <c r="BI1586" s="42">
        <v>226.4988401</v>
      </c>
      <c r="BJ1586" s="42">
        <v>403.16246369999999</v>
      </c>
      <c r="BK1586" s="42">
        <v>100.33252589999999</v>
      </c>
    </row>
    <row r="1587" spans="52:63">
      <c r="AZ1587" s="42">
        <v>1701</v>
      </c>
      <c r="BA1587" s="42">
        <v>109.4684211</v>
      </c>
      <c r="BB1587" s="42">
        <v>48.068750000000001</v>
      </c>
      <c r="BC1587" s="42">
        <v>114.825</v>
      </c>
      <c r="BD1587" s="42">
        <v>95.333333330000002</v>
      </c>
      <c r="BE1587" s="42">
        <v>3.8407692309999999</v>
      </c>
      <c r="BF1587" s="42">
        <v>131.465</v>
      </c>
      <c r="BG1587" s="42">
        <v>449.42857140000001</v>
      </c>
      <c r="BH1587" s="42">
        <v>35.361666669999998</v>
      </c>
      <c r="BI1587" s="42">
        <v>226.4988401</v>
      </c>
      <c r="BJ1587" s="42">
        <v>403.16246369999999</v>
      </c>
      <c r="BK1587" s="42">
        <v>100.33252589999999</v>
      </c>
    </row>
    <row r="1588" spans="52:63">
      <c r="AZ1588" s="42">
        <v>1702</v>
      </c>
      <c r="BA1588" s="42">
        <v>109.4684211</v>
      </c>
      <c r="BB1588" s="42">
        <v>48.068750000000001</v>
      </c>
      <c r="BC1588" s="42">
        <v>114.825</v>
      </c>
      <c r="BD1588" s="42">
        <v>95.333333330000002</v>
      </c>
      <c r="BE1588" s="42">
        <v>3.8407692309999999</v>
      </c>
      <c r="BF1588" s="42">
        <v>131.465</v>
      </c>
      <c r="BG1588" s="42">
        <v>449.42857140000001</v>
      </c>
      <c r="BH1588" s="42">
        <v>35.361666669999998</v>
      </c>
      <c r="BI1588" s="42">
        <v>226.4988401</v>
      </c>
      <c r="BJ1588" s="42">
        <v>403.16246369999999</v>
      </c>
      <c r="BK1588" s="42">
        <v>100.33252589999999</v>
      </c>
    </row>
    <row r="1589" spans="52:63">
      <c r="AZ1589" s="42">
        <v>1703</v>
      </c>
      <c r="BA1589" s="42">
        <v>109.4684211</v>
      </c>
      <c r="BB1589" s="42">
        <v>48.068750000000001</v>
      </c>
      <c r="BC1589" s="42">
        <v>114.825</v>
      </c>
      <c r="BD1589" s="42">
        <v>95.333333330000002</v>
      </c>
      <c r="BE1589" s="42">
        <v>3.8407692309999999</v>
      </c>
      <c r="BF1589" s="42">
        <v>131.465</v>
      </c>
      <c r="BG1589" s="42">
        <v>449.42857140000001</v>
      </c>
      <c r="BH1589" s="42">
        <v>35.361666669999998</v>
      </c>
      <c r="BI1589" s="42">
        <v>226.4988401</v>
      </c>
      <c r="BJ1589" s="42">
        <v>403.16246369999999</v>
      </c>
      <c r="BK1589" s="42">
        <v>100.33252589999999</v>
      </c>
    </row>
    <row r="1590" spans="52:63">
      <c r="AZ1590" s="42">
        <v>1704</v>
      </c>
      <c r="BA1590" s="42">
        <v>109.4684211</v>
      </c>
      <c r="BB1590" s="42">
        <v>48.068750000000001</v>
      </c>
      <c r="BC1590" s="42">
        <v>114.825</v>
      </c>
      <c r="BD1590" s="42">
        <v>95.333333330000002</v>
      </c>
      <c r="BE1590" s="42">
        <v>3.8407692309999999</v>
      </c>
      <c r="BF1590" s="42">
        <v>131.465</v>
      </c>
      <c r="BG1590" s="42">
        <v>449.42857140000001</v>
      </c>
      <c r="BH1590" s="42">
        <v>35.361666669999998</v>
      </c>
      <c r="BI1590" s="42">
        <v>226.4988401</v>
      </c>
      <c r="BJ1590" s="42">
        <v>403.16246369999999</v>
      </c>
      <c r="BK1590" s="42">
        <v>100.33252589999999</v>
      </c>
    </row>
    <row r="1591" spans="52:63">
      <c r="AZ1591" s="42">
        <v>1705</v>
      </c>
      <c r="BA1591" s="42">
        <v>108.9578947</v>
      </c>
      <c r="BB1591" s="42">
        <v>47.725000000000001</v>
      </c>
      <c r="BC1591" s="42">
        <v>114.11</v>
      </c>
      <c r="BD1591" s="42">
        <v>94.880952379999997</v>
      </c>
      <c r="BE1591" s="42">
        <v>3.7969230770000002</v>
      </c>
      <c r="BF1591" s="42">
        <v>130.77000000000001</v>
      </c>
      <c r="BG1591" s="42">
        <v>446.047619</v>
      </c>
      <c r="BH1591" s="42">
        <v>35.143666670000002</v>
      </c>
      <c r="BI1591" s="42">
        <v>218.4653036</v>
      </c>
      <c r="BJ1591" s="42">
        <v>397.2610851</v>
      </c>
      <c r="BK1591" s="42">
        <v>100.2704578</v>
      </c>
    </row>
    <row r="1592" spans="52:63">
      <c r="AZ1592" s="42">
        <v>1706</v>
      </c>
      <c r="BA1592" s="42">
        <v>108.9578947</v>
      </c>
      <c r="BB1592" s="42">
        <v>47.725000000000001</v>
      </c>
      <c r="BC1592" s="42">
        <v>114.11</v>
      </c>
      <c r="BD1592" s="42">
        <v>94.880952379999997</v>
      </c>
      <c r="BE1592" s="42">
        <v>3.7969230770000002</v>
      </c>
      <c r="BF1592" s="42">
        <v>130.77000000000001</v>
      </c>
      <c r="BG1592" s="42">
        <v>446.047619</v>
      </c>
      <c r="BH1592" s="42">
        <v>35.143666670000002</v>
      </c>
      <c r="BI1592" s="42">
        <v>218.4653036</v>
      </c>
      <c r="BJ1592" s="42">
        <v>397.2610851</v>
      </c>
      <c r="BK1592" s="42">
        <v>100.2704578</v>
      </c>
    </row>
    <row r="1593" spans="52:63">
      <c r="AZ1593" s="42">
        <v>1707</v>
      </c>
      <c r="BA1593" s="42">
        <v>108.9578947</v>
      </c>
      <c r="BB1593" s="42">
        <v>47.725000000000001</v>
      </c>
      <c r="BC1593" s="42">
        <v>114.11</v>
      </c>
      <c r="BD1593" s="42">
        <v>94.880952379999997</v>
      </c>
      <c r="BE1593" s="42">
        <v>3.7969230770000002</v>
      </c>
      <c r="BF1593" s="42">
        <v>130.77000000000001</v>
      </c>
      <c r="BG1593" s="42">
        <v>446.047619</v>
      </c>
      <c r="BH1593" s="42">
        <v>35.143666670000002</v>
      </c>
      <c r="BI1593" s="42">
        <v>218.4653036</v>
      </c>
      <c r="BJ1593" s="42">
        <v>397.2610851</v>
      </c>
      <c r="BK1593" s="42">
        <v>100.2704578</v>
      </c>
    </row>
    <row r="1594" spans="52:63">
      <c r="AZ1594" s="42">
        <v>1708</v>
      </c>
      <c r="BA1594" s="42">
        <v>108.9578947</v>
      </c>
      <c r="BB1594" s="42">
        <v>47.725000000000001</v>
      </c>
      <c r="BC1594" s="42">
        <v>114.11</v>
      </c>
      <c r="BD1594" s="42">
        <v>94.880952379999997</v>
      </c>
      <c r="BE1594" s="42">
        <v>3.7969230770000002</v>
      </c>
      <c r="BF1594" s="42">
        <v>130.77000000000001</v>
      </c>
      <c r="BG1594" s="42">
        <v>446.047619</v>
      </c>
      <c r="BH1594" s="42">
        <v>35.143666670000002</v>
      </c>
      <c r="BI1594" s="42">
        <v>218.4653036</v>
      </c>
      <c r="BJ1594" s="42">
        <v>397.2610851</v>
      </c>
      <c r="BK1594" s="42">
        <v>100.2704578</v>
      </c>
    </row>
    <row r="1595" spans="52:63">
      <c r="AZ1595" s="42">
        <v>1709</v>
      </c>
      <c r="BA1595" s="42">
        <v>108.9578947</v>
      </c>
      <c r="BB1595" s="42">
        <v>47.725000000000001</v>
      </c>
      <c r="BC1595" s="42">
        <v>114.11</v>
      </c>
      <c r="BD1595" s="42">
        <v>94.880952379999997</v>
      </c>
      <c r="BE1595" s="42">
        <v>3.7969230770000002</v>
      </c>
      <c r="BF1595" s="42">
        <v>130.77000000000001</v>
      </c>
      <c r="BG1595" s="42">
        <v>446.047619</v>
      </c>
      <c r="BH1595" s="42">
        <v>35.143666670000002</v>
      </c>
      <c r="BI1595" s="42">
        <v>218.4653036</v>
      </c>
      <c r="BJ1595" s="42">
        <v>397.2610851</v>
      </c>
      <c r="BK1595" s="42">
        <v>100.2704578</v>
      </c>
    </row>
    <row r="1596" spans="52:63">
      <c r="AZ1596" s="42">
        <v>1710</v>
      </c>
      <c r="BA1596" s="42">
        <v>108.9578947</v>
      </c>
      <c r="BB1596" s="42">
        <v>47.725000000000001</v>
      </c>
      <c r="BC1596" s="42">
        <v>114.11</v>
      </c>
      <c r="BD1596" s="42">
        <v>94.880952379999997</v>
      </c>
      <c r="BE1596" s="42">
        <v>3.7969230770000002</v>
      </c>
      <c r="BF1596" s="42">
        <v>130.77000000000001</v>
      </c>
      <c r="BG1596" s="42">
        <v>446.047619</v>
      </c>
      <c r="BH1596" s="42">
        <v>35.143666670000002</v>
      </c>
      <c r="BI1596" s="42">
        <v>218.4653036</v>
      </c>
      <c r="BJ1596" s="42">
        <v>397.2610851</v>
      </c>
      <c r="BK1596" s="42">
        <v>100.2704578</v>
      </c>
    </row>
    <row r="1597" spans="52:63">
      <c r="AZ1597" s="42">
        <v>1711</v>
      </c>
      <c r="BA1597" s="42">
        <v>108.9578947</v>
      </c>
      <c r="BB1597" s="42">
        <v>47.725000000000001</v>
      </c>
      <c r="BC1597" s="42">
        <v>114.11</v>
      </c>
      <c r="BD1597" s="42">
        <v>94.880952379999997</v>
      </c>
      <c r="BE1597" s="42">
        <v>3.7969230770000002</v>
      </c>
      <c r="BF1597" s="42">
        <v>130.77000000000001</v>
      </c>
      <c r="BG1597" s="42">
        <v>446.047619</v>
      </c>
      <c r="BH1597" s="42">
        <v>35.143666670000002</v>
      </c>
      <c r="BI1597" s="42">
        <v>218.4653036</v>
      </c>
      <c r="BJ1597" s="42">
        <v>397.2610851</v>
      </c>
      <c r="BK1597" s="42">
        <v>100.2704578</v>
      </c>
    </row>
    <row r="1598" spans="52:63">
      <c r="AZ1598" s="42">
        <v>1712</v>
      </c>
      <c r="BA1598" s="42">
        <v>108.9578947</v>
      </c>
      <c r="BB1598" s="42">
        <v>47.725000000000001</v>
      </c>
      <c r="BC1598" s="42">
        <v>114.11</v>
      </c>
      <c r="BD1598" s="42">
        <v>94.880952379999997</v>
      </c>
      <c r="BE1598" s="42">
        <v>3.7969230770000002</v>
      </c>
      <c r="BF1598" s="42">
        <v>130.77000000000001</v>
      </c>
      <c r="BG1598" s="42">
        <v>446.047619</v>
      </c>
      <c r="BH1598" s="42">
        <v>35.143666670000002</v>
      </c>
      <c r="BI1598" s="42">
        <v>218.4653036</v>
      </c>
      <c r="BJ1598" s="42">
        <v>397.2610851</v>
      </c>
      <c r="BK1598" s="42">
        <v>100.2704578</v>
      </c>
    </row>
    <row r="1599" spans="52:63">
      <c r="AZ1599" s="42">
        <v>1713</v>
      </c>
      <c r="BA1599" s="42">
        <v>108.9578947</v>
      </c>
      <c r="BB1599" s="42">
        <v>47.725000000000001</v>
      </c>
      <c r="BC1599" s="42">
        <v>114.11</v>
      </c>
      <c r="BD1599" s="42">
        <v>94.880952379999997</v>
      </c>
      <c r="BE1599" s="42">
        <v>3.7969230770000002</v>
      </c>
      <c r="BF1599" s="42">
        <v>130.77000000000001</v>
      </c>
      <c r="BG1599" s="42">
        <v>446.047619</v>
      </c>
      <c r="BH1599" s="42">
        <v>35.143666670000002</v>
      </c>
      <c r="BI1599" s="42">
        <v>218.4653036</v>
      </c>
      <c r="BJ1599" s="42">
        <v>397.2610851</v>
      </c>
      <c r="BK1599" s="42">
        <v>100.2704578</v>
      </c>
    </row>
    <row r="1600" spans="52:63">
      <c r="AZ1600" s="42">
        <v>1714</v>
      </c>
      <c r="BA1600" s="42">
        <v>108.9578947</v>
      </c>
      <c r="BB1600" s="42">
        <v>47.725000000000001</v>
      </c>
      <c r="BC1600" s="42">
        <v>114.11</v>
      </c>
      <c r="BD1600" s="42">
        <v>94.880952379999997</v>
      </c>
      <c r="BE1600" s="42">
        <v>3.7969230770000002</v>
      </c>
      <c r="BF1600" s="42">
        <v>130.77000000000001</v>
      </c>
      <c r="BG1600" s="42">
        <v>446.047619</v>
      </c>
      <c r="BH1600" s="42">
        <v>35.143666670000002</v>
      </c>
      <c r="BI1600" s="42">
        <v>218.4653036</v>
      </c>
      <c r="BJ1600" s="42">
        <v>397.2610851</v>
      </c>
      <c r="BK1600" s="42">
        <v>100.2704578</v>
      </c>
    </row>
    <row r="1601" spans="52:63">
      <c r="AZ1601" s="42">
        <v>1715</v>
      </c>
      <c r="BA1601" s="42">
        <v>108.9578947</v>
      </c>
      <c r="BB1601" s="42">
        <v>47.725000000000001</v>
      </c>
      <c r="BC1601" s="42">
        <v>114.11</v>
      </c>
      <c r="BD1601" s="42">
        <v>94.880952379999997</v>
      </c>
      <c r="BE1601" s="42">
        <v>3.7969230770000002</v>
      </c>
      <c r="BF1601" s="42">
        <v>130.77000000000001</v>
      </c>
      <c r="BG1601" s="42">
        <v>446.047619</v>
      </c>
      <c r="BH1601" s="42">
        <v>35.143666670000002</v>
      </c>
      <c r="BI1601" s="42">
        <v>218.4653036</v>
      </c>
      <c r="BJ1601" s="42">
        <v>397.2610851</v>
      </c>
      <c r="BK1601" s="42">
        <v>100.2704578</v>
      </c>
    </row>
    <row r="1602" spans="52:63">
      <c r="AZ1602" s="42">
        <v>1716</v>
      </c>
      <c r="BA1602" s="42">
        <v>108.9578947</v>
      </c>
      <c r="BB1602" s="42">
        <v>47.725000000000001</v>
      </c>
      <c r="BC1602" s="42">
        <v>114.11</v>
      </c>
      <c r="BD1602" s="42">
        <v>94.880952379999997</v>
      </c>
      <c r="BE1602" s="42">
        <v>3.7969230770000002</v>
      </c>
      <c r="BF1602" s="42">
        <v>130.77000000000001</v>
      </c>
      <c r="BG1602" s="42">
        <v>446.047619</v>
      </c>
      <c r="BH1602" s="42">
        <v>35.143666670000002</v>
      </c>
      <c r="BI1602" s="42">
        <v>218.4653036</v>
      </c>
      <c r="BJ1602" s="42">
        <v>397.2610851</v>
      </c>
      <c r="BK1602" s="42">
        <v>100.2704578</v>
      </c>
    </row>
    <row r="1603" spans="52:63">
      <c r="AZ1603" s="42">
        <v>1717</v>
      </c>
      <c r="BA1603" s="42">
        <v>108.9578947</v>
      </c>
      <c r="BB1603" s="42">
        <v>47.725000000000001</v>
      </c>
      <c r="BC1603" s="42">
        <v>114.11</v>
      </c>
      <c r="BD1603" s="42">
        <v>94.880952379999997</v>
      </c>
      <c r="BE1603" s="42">
        <v>3.7969230770000002</v>
      </c>
      <c r="BF1603" s="42">
        <v>130.77000000000001</v>
      </c>
      <c r="BG1603" s="42">
        <v>446.047619</v>
      </c>
      <c r="BH1603" s="42">
        <v>35.143666670000002</v>
      </c>
      <c r="BI1603" s="42">
        <v>218.4653036</v>
      </c>
      <c r="BJ1603" s="42">
        <v>397.2610851</v>
      </c>
      <c r="BK1603" s="42">
        <v>100.2704578</v>
      </c>
    </row>
    <row r="1604" spans="52:63">
      <c r="AZ1604" s="42">
        <v>1718</v>
      </c>
      <c r="BA1604" s="42">
        <v>108.9578947</v>
      </c>
      <c r="BB1604" s="42">
        <v>47.725000000000001</v>
      </c>
      <c r="BC1604" s="42">
        <v>114.11</v>
      </c>
      <c r="BD1604" s="42">
        <v>94.880952379999997</v>
      </c>
      <c r="BE1604" s="42">
        <v>3.7969230770000002</v>
      </c>
      <c r="BF1604" s="42">
        <v>130.77000000000001</v>
      </c>
      <c r="BG1604" s="42">
        <v>446.047619</v>
      </c>
      <c r="BH1604" s="42">
        <v>35.143666670000002</v>
      </c>
      <c r="BI1604" s="42">
        <v>218.4653036</v>
      </c>
      <c r="BJ1604" s="42">
        <v>397.2610851</v>
      </c>
      <c r="BK1604" s="42">
        <v>100.2704578</v>
      </c>
    </row>
    <row r="1605" spans="52:63">
      <c r="AZ1605" s="42">
        <v>1719</v>
      </c>
      <c r="BA1605" s="42">
        <v>108.9578947</v>
      </c>
      <c r="BB1605" s="42">
        <v>47.725000000000001</v>
      </c>
      <c r="BC1605" s="42">
        <v>114.11</v>
      </c>
      <c r="BD1605" s="42">
        <v>94.880952379999997</v>
      </c>
      <c r="BE1605" s="42">
        <v>3.7969230770000002</v>
      </c>
      <c r="BF1605" s="42">
        <v>130.77000000000001</v>
      </c>
      <c r="BG1605" s="42">
        <v>446.047619</v>
      </c>
      <c r="BH1605" s="42">
        <v>35.143666670000002</v>
      </c>
      <c r="BI1605" s="42">
        <v>218.4653036</v>
      </c>
      <c r="BJ1605" s="42">
        <v>397.2610851</v>
      </c>
      <c r="BK1605" s="42">
        <v>100.2704578</v>
      </c>
    </row>
    <row r="1606" spans="52:63">
      <c r="AZ1606" s="42">
        <v>1720</v>
      </c>
      <c r="BA1606" s="42">
        <v>108.9578947</v>
      </c>
      <c r="BB1606" s="42">
        <v>47.725000000000001</v>
      </c>
      <c r="BC1606" s="42">
        <v>114.11</v>
      </c>
      <c r="BD1606" s="42">
        <v>94.880952379999997</v>
      </c>
      <c r="BE1606" s="42">
        <v>3.7969230770000002</v>
      </c>
      <c r="BF1606" s="42">
        <v>130.77000000000001</v>
      </c>
      <c r="BG1606" s="42">
        <v>446.047619</v>
      </c>
      <c r="BH1606" s="42">
        <v>35.143666670000002</v>
      </c>
      <c r="BI1606" s="42">
        <v>218.4653036</v>
      </c>
      <c r="BJ1606" s="42">
        <v>397.2610851</v>
      </c>
      <c r="BK1606" s="42">
        <v>100.2704578</v>
      </c>
    </row>
    <row r="1607" spans="52:63">
      <c r="AZ1607" s="42">
        <v>1721</v>
      </c>
      <c r="BA1607" s="42">
        <v>108.9578947</v>
      </c>
      <c r="BB1607" s="42">
        <v>47.725000000000001</v>
      </c>
      <c r="BC1607" s="42">
        <v>114.11</v>
      </c>
      <c r="BD1607" s="42">
        <v>94.880952379999997</v>
      </c>
      <c r="BE1607" s="42">
        <v>3.7969230770000002</v>
      </c>
      <c r="BF1607" s="42">
        <v>130.77000000000001</v>
      </c>
      <c r="BG1607" s="42">
        <v>446.047619</v>
      </c>
      <c r="BH1607" s="42">
        <v>35.143666670000002</v>
      </c>
      <c r="BI1607" s="42">
        <v>218.4653036</v>
      </c>
      <c r="BJ1607" s="42">
        <v>397.2610851</v>
      </c>
      <c r="BK1607" s="42">
        <v>100.2704578</v>
      </c>
    </row>
    <row r="1608" spans="52:63">
      <c r="AZ1608" s="42">
        <v>1722</v>
      </c>
      <c r="BA1608" s="42">
        <v>108.9578947</v>
      </c>
      <c r="BB1608" s="42">
        <v>47.725000000000001</v>
      </c>
      <c r="BC1608" s="42">
        <v>114.11</v>
      </c>
      <c r="BD1608" s="42">
        <v>94.880952379999997</v>
      </c>
      <c r="BE1608" s="42">
        <v>3.7969230770000002</v>
      </c>
      <c r="BF1608" s="42">
        <v>130.77000000000001</v>
      </c>
      <c r="BG1608" s="42">
        <v>446.047619</v>
      </c>
      <c r="BH1608" s="42">
        <v>35.143666670000002</v>
      </c>
      <c r="BI1608" s="42">
        <v>218.4653036</v>
      </c>
      <c r="BJ1608" s="42">
        <v>397.2610851</v>
      </c>
      <c r="BK1608" s="42">
        <v>100.2704578</v>
      </c>
    </row>
    <row r="1609" spans="52:63">
      <c r="AZ1609" s="42">
        <v>1723</v>
      </c>
      <c r="BA1609" s="42">
        <v>108.9578947</v>
      </c>
      <c r="BB1609" s="42">
        <v>47.725000000000001</v>
      </c>
      <c r="BC1609" s="42">
        <v>114.11</v>
      </c>
      <c r="BD1609" s="42">
        <v>94.880952379999997</v>
      </c>
      <c r="BE1609" s="42">
        <v>3.7969230770000002</v>
      </c>
      <c r="BF1609" s="42">
        <v>130.77000000000001</v>
      </c>
      <c r="BG1609" s="42">
        <v>446.047619</v>
      </c>
      <c r="BH1609" s="42">
        <v>35.143666670000002</v>
      </c>
      <c r="BI1609" s="42">
        <v>218.4653036</v>
      </c>
      <c r="BJ1609" s="42">
        <v>397.2610851</v>
      </c>
      <c r="BK1609" s="42">
        <v>100.2704578</v>
      </c>
    </row>
    <row r="1610" spans="52:63">
      <c r="AZ1610" s="42">
        <v>1724</v>
      </c>
      <c r="BA1610" s="42">
        <v>108.9578947</v>
      </c>
      <c r="BB1610" s="42">
        <v>47.725000000000001</v>
      </c>
      <c r="BC1610" s="42">
        <v>114.11</v>
      </c>
      <c r="BD1610" s="42">
        <v>94.880952379999997</v>
      </c>
      <c r="BE1610" s="42">
        <v>3.7969230770000002</v>
      </c>
      <c r="BF1610" s="42">
        <v>130.77000000000001</v>
      </c>
      <c r="BG1610" s="42">
        <v>446.047619</v>
      </c>
      <c r="BH1610" s="42">
        <v>35.143666670000002</v>
      </c>
      <c r="BI1610" s="42">
        <v>218.4653036</v>
      </c>
      <c r="BJ1610" s="42">
        <v>397.2610851</v>
      </c>
      <c r="BK1610" s="42">
        <v>100.2704578</v>
      </c>
    </row>
    <row r="1611" spans="52:63">
      <c r="AZ1611" s="42">
        <v>1725</v>
      </c>
      <c r="BA1611" s="42">
        <v>108.9578947</v>
      </c>
      <c r="BB1611" s="42">
        <v>47.725000000000001</v>
      </c>
      <c r="BC1611" s="42">
        <v>114.11</v>
      </c>
      <c r="BD1611" s="42">
        <v>94.880952379999997</v>
      </c>
      <c r="BE1611" s="42">
        <v>3.7969230770000002</v>
      </c>
      <c r="BF1611" s="42">
        <v>130.77000000000001</v>
      </c>
      <c r="BG1611" s="42">
        <v>446.047619</v>
      </c>
      <c r="BH1611" s="42">
        <v>35.143666670000002</v>
      </c>
      <c r="BI1611" s="42">
        <v>218.4653036</v>
      </c>
      <c r="BJ1611" s="42">
        <v>397.2610851</v>
      </c>
      <c r="BK1611" s="42">
        <v>100.2704578</v>
      </c>
    </row>
    <row r="1612" spans="52:63">
      <c r="AZ1612" s="42">
        <v>1726</v>
      </c>
      <c r="BA1612" s="42">
        <v>108.9578947</v>
      </c>
      <c r="BB1612" s="42">
        <v>47.725000000000001</v>
      </c>
      <c r="BC1612" s="42">
        <v>114.11</v>
      </c>
      <c r="BD1612" s="42">
        <v>94.880952379999997</v>
      </c>
      <c r="BE1612" s="42">
        <v>3.7969230770000002</v>
      </c>
      <c r="BF1612" s="42">
        <v>130.77000000000001</v>
      </c>
      <c r="BG1612" s="42">
        <v>446.047619</v>
      </c>
      <c r="BH1612" s="42">
        <v>35.143666670000002</v>
      </c>
      <c r="BI1612" s="42">
        <v>218.4653036</v>
      </c>
      <c r="BJ1612" s="42">
        <v>397.2610851</v>
      </c>
      <c r="BK1612" s="42">
        <v>100.2704578</v>
      </c>
    </row>
    <row r="1613" spans="52:63">
      <c r="AZ1613" s="42">
        <v>1727</v>
      </c>
      <c r="BA1613" s="42">
        <v>108.9578947</v>
      </c>
      <c r="BB1613" s="42">
        <v>47.725000000000001</v>
      </c>
      <c r="BC1613" s="42">
        <v>114.11</v>
      </c>
      <c r="BD1613" s="42">
        <v>94.880952379999997</v>
      </c>
      <c r="BE1613" s="42">
        <v>3.7969230770000002</v>
      </c>
      <c r="BF1613" s="42">
        <v>130.77000000000001</v>
      </c>
      <c r="BG1613" s="42">
        <v>446.047619</v>
      </c>
      <c r="BH1613" s="42">
        <v>35.143666670000002</v>
      </c>
      <c r="BI1613" s="42">
        <v>218.4653036</v>
      </c>
      <c r="BJ1613" s="42">
        <v>397.2610851</v>
      </c>
      <c r="BK1613" s="42">
        <v>100.2704578</v>
      </c>
    </row>
    <row r="1614" spans="52:63">
      <c r="AZ1614" s="42">
        <v>1728</v>
      </c>
      <c r="BA1614" s="42">
        <v>108.9578947</v>
      </c>
      <c r="BB1614" s="42">
        <v>47.725000000000001</v>
      </c>
      <c r="BC1614" s="42">
        <v>114.11</v>
      </c>
      <c r="BD1614" s="42">
        <v>94.880952379999997</v>
      </c>
      <c r="BE1614" s="42">
        <v>3.7969230770000002</v>
      </c>
      <c r="BF1614" s="42">
        <v>130.77000000000001</v>
      </c>
      <c r="BG1614" s="42">
        <v>446.047619</v>
      </c>
      <c r="BH1614" s="42">
        <v>35.143666670000002</v>
      </c>
      <c r="BI1614" s="42">
        <v>218.4653036</v>
      </c>
      <c r="BJ1614" s="42">
        <v>397.2610851</v>
      </c>
      <c r="BK1614" s="42">
        <v>100.2704578</v>
      </c>
    </row>
    <row r="1615" spans="52:63">
      <c r="AZ1615" s="42">
        <v>1729</v>
      </c>
      <c r="BA1615" s="42">
        <v>108.5</v>
      </c>
      <c r="BB1615" s="42">
        <v>47.4</v>
      </c>
      <c r="BC1615" s="42">
        <v>113.44499999999999</v>
      </c>
      <c r="BD1615" s="42">
        <v>94.438095239999996</v>
      </c>
      <c r="BE1615" s="42">
        <v>3.7707692310000001</v>
      </c>
      <c r="BF1615" s="42">
        <v>130.03</v>
      </c>
      <c r="BG1615" s="42">
        <v>443.90476189999998</v>
      </c>
      <c r="BH1615" s="42">
        <v>34.881999999999998</v>
      </c>
      <c r="BI1615" s="42">
        <v>216.5238095</v>
      </c>
      <c r="BJ1615" s="42">
        <v>336.7148474</v>
      </c>
      <c r="BK1615" s="42">
        <v>100.2113904</v>
      </c>
    </row>
    <row r="1616" spans="52:63">
      <c r="AZ1616" s="42">
        <v>1730</v>
      </c>
      <c r="BA1616" s="42">
        <v>108.5</v>
      </c>
      <c r="BB1616" s="42">
        <v>47.4</v>
      </c>
      <c r="BC1616" s="42">
        <v>113.44499999999999</v>
      </c>
      <c r="BD1616" s="42">
        <v>94.438095239999996</v>
      </c>
      <c r="BE1616" s="42">
        <v>3.7707692310000001</v>
      </c>
      <c r="BF1616" s="42">
        <v>130.03</v>
      </c>
      <c r="BG1616" s="42">
        <v>443.90476189999998</v>
      </c>
      <c r="BH1616" s="42">
        <v>34.881999999999998</v>
      </c>
      <c r="BI1616" s="42">
        <v>216.5238095</v>
      </c>
      <c r="BJ1616" s="42">
        <v>336.7148474</v>
      </c>
      <c r="BK1616" s="42">
        <v>100.2113904</v>
      </c>
    </row>
    <row r="1617" spans="52:63">
      <c r="AZ1617" s="42">
        <v>1731</v>
      </c>
      <c r="BA1617" s="42">
        <v>108.5</v>
      </c>
      <c r="BB1617" s="42">
        <v>47.4</v>
      </c>
      <c r="BC1617" s="42">
        <v>113.44499999999999</v>
      </c>
      <c r="BD1617" s="42">
        <v>94.438095239999996</v>
      </c>
      <c r="BE1617" s="42">
        <v>3.7707692310000001</v>
      </c>
      <c r="BF1617" s="42">
        <v>130.03</v>
      </c>
      <c r="BG1617" s="42">
        <v>443.90476189999998</v>
      </c>
      <c r="BH1617" s="42">
        <v>34.881999999999998</v>
      </c>
      <c r="BI1617" s="42">
        <v>216.5238095</v>
      </c>
      <c r="BJ1617" s="42">
        <v>336.7148474</v>
      </c>
      <c r="BK1617" s="42">
        <v>100.2113904</v>
      </c>
    </row>
    <row r="1618" spans="52:63">
      <c r="AZ1618" s="42">
        <v>1732</v>
      </c>
      <c r="BA1618" s="42">
        <v>108.5</v>
      </c>
      <c r="BB1618" s="42">
        <v>47.4</v>
      </c>
      <c r="BC1618" s="42">
        <v>113.44499999999999</v>
      </c>
      <c r="BD1618" s="42">
        <v>94.438095239999996</v>
      </c>
      <c r="BE1618" s="42">
        <v>3.7707692310000001</v>
      </c>
      <c r="BF1618" s="42">
        <v>130.03</v>
      </c>
      <c r="BG1618" s="42">
        <v>443.90476189999998</v>
      </c>
      <c r="BH1618" s="42">
        <v>34.881999999999998</v>
      </c>
      <c r="BI1618" s="42">
        <v>216.5238095</v>
      </c>
      <c r="BJ1618" s="42">
        <v>336.7148474</v>
      </c>
      <c r="BK1618" s="42">
        <v>100.2113904</v>
      </c>
    </row>
    <row r="1619" spans="52:63">
      <c r="AZ1619" s="42">
        <v>1733</v>
      </c>
      <c r="BA1619" s="42">
        <v>108.5</v>
      </c>
      <c r="BB1619" s="42">
        <v>47.4</v>
      </c>
      <c r="BC1619" s="42">
        <v>113.44499999999999</v>
      </c>
      <c r="BD1619" s="42">
        <v>94.438095239999996</v>
      </c>
      <c r="BE1619" s="42">
        <v>3.7707692310000001</v>
      </c>
      <c r="BF1619" s="42">
        <v>130.03</v>
      </c>
      <c r="BG1619" s="42">
        <v>443.90476189999998</v>
      </c>
      <c r="BH1619" s="42">
        <v>34.881999999999998</v>
      </c>
      <c r="BI1619" s="42">
        <v>216.5238095</v>
      </c>
      <c r="BJ1619" s="42">
        <v>336.7148474</v>
      </c>
      <c r="BK1619" s="42">
        <v>100.2113904</v>
      </c>
    </row>
    <row r="1620" spans="52:63">
      <c r="AZ1620" s="42">
        <v>1734</v>
      </c>
      <c r="BA1620" s="42">
        <v>108.5</v>
      </c>
      <c r="BB1620" s="42">
        <v>47.4</v>
      </c>
      <c r="BC1620" s="42">
        <v>113.44499999999999</v>
      </c>
      <c r="BD1620" s="42">
        <v>94.438095239999996</v>
      </c>
      <c r="BE1620" s="42">
        <v>3.7707692310000001</v>
      </c>
      <c r="BF1620" s="42">
        <v>130.03</v>
      </c>
      <c r="BG1620" s="42">
        <v>443.90476189999998</v>
      </c>
      <c r="BH1620" s="42">
        <v>34.881999999999998</v>
      </c>
      <c r="BI1620" s="42">
        <v>216.5238095</v>
      </c>
      <c r="BJ1620" s="42">
        <v>336.7148474</v>
      </c>
      <c r="BK1620" s="42">
        <v>100.2113904</v>
      </c>
    </row>
    <row r="1621" spans="52:63">
      <c r="AZ1621" s="42">
        <v>1735</v>
      </c>
      <c r="BA1621" s="42">
        <v>108.5</v>
      </c>
      <c r="BB1621" s="42">
        <v>47.4</v>
      </c>
      <c r="BC1621" s="42">
        <v>113.44499999999999</v>
      </c>
      <c r="BD1621" s="42">
        <v>94.438095239999996</v>
      </c>
      <c r="BE1621" s="42">
        <v>3.7707692310000001</v>
      </c>
      <c r="BF1621" s="42">
        <v>130.03</v>
      </c>
      <c r="BG1621" s="42">
        <v>443.90476189999998</v>
      </c>
      <c r="BH1621" s="42">
        <v>34.881999999999998</v>
      </c>
      <c r="BI1621" s="42">
        <v>216.5238095</v>
      </c>
      <c r="BJ1621" s="42">
        <v>336.7148474</v>
      </c>
      <c r="BK1621" s="42">
        <v>100.2113904</v>
      </c>
    </row>
    <row r="1622" spans="52:63">
      <c r="AZ1622" s="42">
        <v>1736</v>
      </c>
      <c r="BA1622" s="42">
        <v>108.5</v>
      </c>
      <c r="BB1622" s="42">
        <v>47.4</v>
      </c>
      <c r="BC1622" s="42">
        <v>113.44499999999999</v>
      </c>
      <c r="BD1622" s="42">
        <v>94.438095239999996</v>
      </c>
      <c r="BE1622" s="42">
        <v>3.7707692310000001</v>
      </c>
      <c r="BF1622" s="42">
        <v>130.03</v>
      </c>
      <c r="BG1622" s="42">
        <v>443.90476189999998</v>
      </c>
      <c r="BH1622" s="42">
        <v>34.881999999999998</v>
      </c>
      <c r="BI1622" s="42">
        <v>216.5238095</v>
      </c>
      <c r="BJ1622" s="42">
        <v>336.7148474</v>
      </c>
      <c r="BK1622" s="42">
        <v>100.2113904</v>
      </c>
    </row>
    <row r="1623" spans="52:63">
      <c r="AZ1623" s="42">
        <v>1737</v>
      </c>
      <c r="BA1623" s="42">
        <v>108.5</v>
      </c>
      <c r="BB1623" s="42">
        <v>47.4</v>
      </c>
      <c r="BC1623" s="42">
        <v>113.44499999999999</v>
      </c>
      <c r="BD1623" s="42">
        <v>94.438095239999996</v>
      </c>
      <c r="BE1623" s="42">
        <v>3.7707692310000001</v>
      </c>
      <c r="BF1623" s="42">
        <v>130.03</v>
      </c>
      <c r="BG1623" s="42">
        <v>443.90476189999998</v>
      </c>
      <c r="BH1623" s="42">
        <v>34.881999999999998</v>
      </c>
      <c r="BI1623" s="42">
        <v>216.5238095</v>
      </c>
      <c r="BJ1623" s="42">
        <v>336.7148474</v>
      </c>
      <c r="BK1623" s="42">
        <v>100.2113904</v>
      </c>
    </row>
    <row r="1624" spans="52:63">
      <c r="AZ1624" s="42">
        <v>1738</v>
      </c>
      <c r="BA1624" s="42">
        <v>108.5</v>
      </c>
      <c r="BB1624" s="42">
        <v>47.4</v>
      </c>
      <c r="BC1624" s="42">
        <v>113.44499999999999</v>
      </c>
      <c r="BD1624" s="42">
        <v>94.438095239999996</v>
      </c>
      <c r="BE1624" s="42">
        <v>3.7707692310000001</v>
      </c>
      <c r="BF1624" s="42">
        <v>130.03</v>
      </c>
      <c r="BG1624" s="42">
        <v>443.90476189999998</v>
      </c>
      <c r="BH1624" s="42">
        <v>34.881999999999998</v>
      </c>
      <c r="BI1624" s="42">
        <v>216.5238095</v>
      </c>
      <c r="BJ1624" s="42">
        <v>336.7148474</v>
      </c>
      <c r="BK1624" s="42">
        <v>100.2113904</v>
      </c>
    </row>
    <row r="1625" spans="52:63">
      <c r="AZ1625" s="42">
        <v>1739</v>
      </c>
      <c r="BA1625" s="42">
        <v>108.5</v>
      </c>
      <c r="BB1625" s="42">
        <v>47.4</v>
      </c>
      <c r="BC1625" s="42">
        <v>113.44499999999999</v>
      </c>
      <c r="BD1625" s="42">
        <v>94.438095239999996</v>
      </c>
      <c r="BE1625" s="42">
        <v>3.7707692310000001</v>
      </c>
      <c r="BF1625" s="42">
        <v>130.03</v>
      </c>
      <c r="BG1625" s="42">
        <v>443.90476189999998</v>
      </c>
      <c r="BH1625" s="42">
        <v>34.881999999999998</v>
      </c>
      <c r="BI1625" s="42">
        <v>216.5238095</v>
      </c>
      <c r="BJ1625" s="42">
        <v>336.7148474</v>
      </c>
      <c r="BK1625" s="42">
        <v>100.2113904</v>
      </c>
    </row>
    <row r="1626" spans="52:63">
      <c r="AZ1626" s="42">
        <v>1740</v>
      </c>
      <c r="BA1626" s="42">
        <v>108.5</v>
      </c>
      <c r="BB1626" s="42">
        <v>47.4</v>
      </c>
      <c r="BC1626" s="42">
        <v>113.44499999999999</v>
      </c>
      <c r="BD1626" s="42">
        <v>94.438095239999996</v>
      </c>
      <c r="BE1626" s="42">
        <v>3.7707692310000001</v>
      </c>
      <c r="BF1626" s="42">
        <v>130.03</v>
      </c>
      <c r="BG1626" s="42">
        <v>443.90476189999998</v>
      </c>
      <c r="BH1626" s="42">
        <v>34.881999999999998</v>
      </c>
      <c r="BI1626" s="42">
        <v>216.5238095</v>
      </c>
      <c r="BJ1626" s="42">
        <v>336.7148474</v>
      </c>
      <c r="BK1626" s="42">
        <v>100.2113904</v>
      </c>
    </row>
    <row r="1627" spans="52:63">
      <c r="AZ1627" s="42">
        <v>1741</v>
      </c>
      <c r="BA1627" s="42">
        <v>108.5</v>
      </c>
      <c r="BB1627" s="42">
        <v>47.4</v>
      </c>
      <c r="BC1627" s="42">
        <v>113.44499999999999</v>
      </c>
      <c r="BD1627" s="42">
        <v>94.438095239999996</v>
      </c>
      <c r="BE1627" s="42">
        <v>3.7707692310000001</v>
      </c>
      <c r="BF1627" s="42">
        <v>130.03</v>
      </c>
      <c r="BG1627" s="42">
        <v>443.90476189999998</v>
      </c>
      <c r="BH1627" s="42">
        <v>34.881999999999998</v>
      </c>
      <c r="BI1627" s="42">
        <v>216.5238095</v>
      </c>
      <c r="BJ1627" s="42">
        <v>336.7148474</v>
      </c>
      <c r="BK1627" s="42">
        <v>100.2113904</v>
      </c>
    </row>
    <row r="1628" spans="52:63">
      <c r="AZ1628" s="42">
        <v>1742</v>
      </c>
      <c r="BA1628" s="42">
        <v>108.5</v>
      </c>
      <c r="BB1628" s="42">
        <v>47.4</v>
      </c>
      <c r="BC1628" s="42">
        <v>113.44499999999999</v>
      </c>
      <c r="BD1628" s="42">
        <v>94.438095239999996</v>
      </c>
      <c r="BE1628" s="42">
        <v>3.7707692310000001</v>
      </c>
      <c r="BF1628" s="42">
        <v>130.03</v>
      </c>
      <c r="BG1628" s="42">
        <v>443.90476189999998</v>
      </c>
      <c r="BH1628" s="42">
        <v>34.881999999999998</v>
      </c>
      <c r="BI1628" s="42">
        <v>216.5238095</v>
      </c>
      <c r="BJ1628" s="42">
        <v>336.7148474</v>
      </c>
      <c r="BK1628" s="42">
        <v>100.2113904</v>
      </c>
    </row>
    <row r="1629" spans="52:63">
      <c r="AZ1629" s="42">
        <v>1743</v>
      </c>
      <c r="BA1629" s="42">
        <v>108.5</v>
      </c>
      <c r="BB1629" s="42">
        <v>47.4</v>
      </c>
      <c r="BC1629" s="42">
        <v>113.44499999999999</v>
      </c>
      <c r="BD1629" s="42">
        <v>94.438095239999996</v>
      </c>
      <c r="BE1629" s="42">
        <v>3.7707692310000001</v>
      </c>
      <c r="BF1629" s="42">
        <v>130.03</v>
      </c>
      <c r="BG1629" s="42">
        <v>443.90476189999998</v>
      </c>
      <c r="BH1629" s="42">
        <v>34.881999999999998</v>
      </c>
      <c r="BI1629" s="42">
        <v>216.5238095</v>
      </c>
      <c r="BJ1629" s="42">
        <v>336.7148474</v>
      </c>
      <c r="BK1629" s="42">
        <v>100.2113904</v>
      </c>
    </row>
    <row r="1630" spans="52:63">
      <c r="AZ1630" s="42">
        <v>1744</v>
      </c>
      <c r="BA1630" s="42">
        <v>108.5</v>
      </c>
      <c r="BB1630" s="42">
        <v>47.4</v>
      </c>
      <c r="BC1630" s="42">
        <v>113.44499999999999</v>
      </c>
      <c r="BD1630" s="42">
        <v>94.438095239999996</v>
      </c>
      <c r="BE1630" s="42">
        <v>3.7707692310000001</v>
      </c>
      <c r="BF1630" s="42">
        <v>130.03</v>
      </c>
      <c r="BG1630" s="42">
        <v>443.90476189999998</v>
      </c>
      <c r="BH1630" s="42">
        <v>34.881999999999998</v>
      </c>
      <c r="BI1630" s="42">
        <v>216.5238095</v>
      </c>
      <c r="BJ1630" s="42">
        <v>336.7148474</v>
      </c>
      <c r="BK1630" s="42">
        <v>100.2113904</v>
      </c>
    </row>
    <row r="1631" spans="52:63">
      <c r="AZ1631" s="42">
        <v>1745</v>
      </c>
      <c r="BA1631" s="42">
        <v>108.5</v>
      </c>
      <c r="BB1631" s="42">
        <v>47.4</v>
      </c>
      <c r="BC1631" s="42">
        <v>113.44499999999999</v>
      </c>
      <c r="BD1631" s="42">
        <v>94.438095239999996</v>
      </c>
      <c r="BE1631" s="42">
        <v>3.7707692310000001</v>
      </c>
      <c r="BF1631" s="42">
        <v>130.03</v>
      </c>
      <c r="BG1631" s="42">
        <v>443.90476189999998</v>
      </c>
      <c r="BH1631" s="42">
        <v>34.881999999999998</v>
      </c>
      <c r="BI1631" s="42">
        <v>216.5238095</v>
      </c>
      <c r="BJ1631" s="42">
        <v>336.7148474</v>
      </c>
      <c r="BK1631" s="42">
        <v>100.2113904</v>
      </c>
    </row>
    <row r="1632" spans="52:63">
      <c r="AZ1632" s="42">
        <v>1746</v>
      </c>
      <c r="BA1632" s="42">
        <v>108.5</v>
      </c>
      <c r="BB1632" s="42">
        <v>47.4</v>
      </c>
      <c r="BC1632" s="42">
        <v>113.44499999999999</v>
      </c>
      <c r="BD1632" s="42">
        <v>94.438095239999996</v>
      </c>
      <c r="BE1632" s="42">
        <v>3.7707692310000001</v>
      </c>
      <c r="BF1632" s="42">
        <v>130.03</v>
      </c>
      <c r="BG1632" s="42">
        <v>443.90476189999998</v>
      </c>
      <c r="BH1632" s="42">
        <v>34.881999999999998</v>
      </c>
      <c r="BI1632" s="42">
        <v>216.5238095</v>
      </c>
      <c r="BJ1632" s="42">
        <v>336.7148474</v>
      </c>
      <c r="BK1632" s="42">
        <v>100.2113904</v>
      </c>
    </row>
    <row r="1633" spans="52:63">
      <c r="AZ1633" s="42">
        <v>1747</v>
      </c>
      <c r="BA1633" s="42">
        <v>108.5</v>
      </c>
      <c r="BB1633" s="42">
        <v>47.4</v>
      </c>
      <c r="BC1633" s="42">
        <v>113.44499999999999</v>
      </c>
      <c r="BD1633" s="42">
        <v>94.438095239999996</v>
      </c>
      <c r="BE1633" s="42">
        <v>3.7707692310000001</v>
      </c>
      <c r="BF1633" s="42">
        <v>130.03</v>
      </c>
      <c r="BG1633" s="42">
        <v>443.90476189999998</v>
      </c>
      <c r="BH1633" s="42">
        <v>34.881999999999998</v>
      </c>
      <c r="BI1633" s="42">
        <v>216.5238095</v>
      </c>
      <c r="BJ1633" s="42">
        <v>336.7148474</v>
      </c>
      <c r="BK1633" s="42">
        <v>100.2113904</v>
      </c>
    </row>
    <row r="1634" spans="52:63">
      <c r="AZ1634" s="42">
        <v>1748</v>
      </c>
      <c r="BA1634" s="42">
        <v>108.5</v>
      </c>
      <c r="BB1634" s="42">
        <v>47.4</v>
      </c>
      <c r="BC1634" s="42">
        <v>113.44499999999999</v>
      </c>
      <c r="BD1634" s="42">
        <v>94.438095239999996</v>
      </c>
      <c r="BE1634" s="42">
        <v>3.7707692310000001</v>
      </c>
      <c r="BF1634" s="42">
        <v>130.03</v>
      </c>
      <c r="BG1634" s="42">
        <v>443.90476189999998</v>
      </c>
      <c r="BH1634" s="42">
        <v>34.881999999999998</v>
      </c>
      <c r="BI1634" s="42">
        <v>216.5238095</v>
      </c>
      <c r="BJ1634" s="42">
        <v>336.7148474</v>
      </c>
      <c r="BK1634" s="42">
        <v>100.2113904</v>
      </c>
    </row>
    <row r="1635" spans="52:63">
      <c r="AZ1635" s="42">
        <v>1749</v>
      </c>
      <c r="BA1635" s="42">
        <v>108.5</v>
      </c>
      <c r="BB1635" s="42">
        <v>47.4</v>
      </c>
      <c r="BC1635" s="42">
        <v>113.44499999999999</v>
      </c>
      <c r="BD1635" s="42">
        <v>94.438095239999996</v>
      </c>
      <c r="BE1635" s="42">
        <v>3.7707692310000001</v>
      </c>
      <c r="BF1635" s="42">
        <v>130.03</v>
      </c>
      <c r="BG1635" s="42">
        <v>443.90476189999998</v>
      </c>
      <c r="BH1635" s="42">
        <v>34.881999999999998</v>
      </c>
      <c r="BI1635" s="42">
        <v>216.5238095</v>
      </c>
      <c r="BJ1635" s="42">
        <v>336.7148474</v>
      </c>
      <c r="BK1635" s="42">
        <v>100.2113904</v>
      </c>
    </row>
    <row r="1636" spans="52:63">
      <c r="AZ1636" s="42">
        <v>1750</v>
      </c>
      <c r="BA1636" s="42">
        <v>108.5</v>
      </c>
      <c r="BB1636" s="42">
        <v>47.4</v>
      </c>
      <c r="BC1636" s="42">
        <v>113.44499999999999</v>
      </c>
      <c r="BD1636" s="42">
        <v>94.438095239999996</v>
      </c>
      <c r="BE1636" s="42">
        <v>3.7707692310000001</v>
      </c>
      <c r="BF1636" s="42">
        <v>130.03</v>
      </c>
      <c r="BG1636" s="42">
        <v>443.90476189999998</v>
      </c>
      <c r="BH1636" s="42">
        <v>34.881999999999998</v>
      </c>
      <c r="BI1636" s="42">
        <v>216.5238095</v>
      </c>
      <c r="BJ1636" s="42">
        <v>336.7148474</v>
      </c>
      <c r="BK1636" s="42">
        <v>100.2113904</v>
      </c>
    </row>
    <row r="1637" spans="52:63">
      <c r="AZ1637" s="42">
        <v>1751</v>
      </c>
      <c r="BA1637" s="42">
        <v>108.5</v>
      </c>
      <c r="BB1637" s="42">
        <v>47.4</v>
      </c>
      <c r="BC1637" s="42">
        <v>113.44499999999999</v>
      </c>
      <c r="BD1637" s="42">
        <v>94.438095239999996</v>
      </c>
      <c r="BE1637" s="42">
        <v>3.7707692310000001</v>
      </c>
      <c r="BF1637" s="42">
        <v>130.03</v>
      </c>
      <c r="BG1637" s="42">
        <v>443.90476189999998</v>
      </c>
      <c r="BH1637" s="42">
        <v>34.881999999999998</v>
      </c>
      <c r="BI1637" s="42">
        <v>216.5238095</v>
      </c>
      <c r="BJ1637" s="42">
        <v>336.7148474</v>
      </c>
      <c r="BK1637" s="42">
        <v>100.2113904</v>
      </c>
    </row>
    <row r="1638" spans="52:63">
      <c r="AZ1638" s="42">
        <v>1752</v>
      </c>
      <c r="BA1638" s="42">
        <v>108.5</v>
      </c>
      <c r="BB1638" s="42">
        <v>47.4</v>
      </c>
      <c r="BC1638" s="42">
        <v>113.44499999999999</v>
      </c>
      <c r="BD1638" s="42">
        <v>94.438095239999996</v>
      </c>
      <c r="BE1638" s="42">
        <v>3.7707692310000001</v>
      </c>
      <c r="BF1638" s="42">
        <v>130.03</v>
      </c>
      <c r="BG1638" s="42">
        <v>443.90476189999998</v>
      </c>
      <c r="BH1638" s="42">
        <v>34.881999999999998</v>
      </c>
      <c r="BI1638" s="42">
        <v>216.5238095</v>
      </c>
      <c r="BJ1638" s="42">
        <v>336.7148474</v>
      </c>
      <c r="BK1638" s="42">
        <v>100.2113904</v>
      </c>
    </row>
    <row r="1639" spans="52:63">
      <c r="AZ1639" s="42">
        <v>1753</v>
      </c>
      <c r="BA1639" s="42">
        <v>107.9105263</v>
      </c>
      <c r="BB1639" s="42">
        <v>47.09375</v>
      </c>
      <c r="BC1639" s="42">
        <v>112.755</v>
      </c>
      <c r="BD1639" s="42">
        <v>93.885714289999996</v>
      </c>
      <c r="BE1639" s="42">
        <v>3.730769231</v>
      </c>
      <c r="BF1639" s="42">
        <v>129.5</v>
      </c>
      <c r="BG1639" s="42">
        <v>440.76190480000002</v>
      </c>
      <c r="BH1639" s="42">
        <v>34.655999999999999</v>
      </c>
      <c r="BI1639" s="42">
        <v>210.76897579999999</v>
      </c>
      <c r="BJ1639" s="42">
        <v>320.24225910000001</v>
      </c>
      <c r="BK1639" s="42">
        <v>98.946303220000004</v>
      </c>
    </row>
    <row r="1640" spans="52:63">
      <c r="AZ1640" s="42">
        <v>1754</v>
      </c>
      <c r="BA1640" s="42">
        <v>107.9105263</v>
      </c>
      <c r="BB1640" s="42">
        <v>47.09375</v>
      </c>
      <c r="BC1640" s="42">
        <v>112.755</v>
      </c>
      <c r="BD1640" s="42">
        <v>93.885714289999996</v>
      </c>
      <c r="BE1640" s="42">
        <v>3.730769231</v>
      </c>
      <c r="BF1640" s="42">
        <v>129.5</v>
      </c>
      <c r="BG1640" s="42">
        <v>440.76190480000002</v>
      </c>
      <c r="BH1640" s="42">
        <v>34.655999999999999</v>
      </c>
      <c r="BI1640" s="42">
        <v>210.76897579999999</v>
      </c>
      <c r="BJ1640" s="42">
        <v>320.24225910000001</v>
      </c>
      <c r="BK1640" s="42">
        <v>98.946303220000004</v>
      </c>
    </row>
    <row r="1641" spans="52:63">
      <c r="AZ1641" s="42">
        <v>1755</v>
      </c>
      <c r="BA1641" s="42">
        <v>107.9105263</v>
      </c>
      <c r="BB1641" s="42">
        <v>47.09375</v>
      </c>
      <c r="BC1641" s="42">
        <v>112.755</v>
      </c>
      <c r="BD1641" s="42">
        <v>93.885714289999996</v>
      </c>
      <c r="BE1641" s="42">
        <v>3.730769231</v>
      </c>
      <c r="BF1641" s="42">
        <v>129.5</v>
      </c>
      <c r="BG1641" s="42">
        <v>440.76190480000002</v>
      </c>
      <c r="BH1641" s="42">
        <v>34.655999999999999</v>
      </c>
      <c r="BI1641" s="42">
        <v>210.76897579999999</v>
      </c>
      <c r="BJ1641" s="42">
        <v>320.24225910000001</v>
      </c>
      <c r="BK1641" s="42">
        <v>98.946303220000004</v>
      </c>
    </row>
    <row r="1642" spans="52:63">
      <c r="AZ1642" s="42">
        <v>1756</v>
      </c>
      <c r="BA1642" s="42">
        <v>107.9105263</v>
      </c>
      <c r="BB1642" s="42">
        <v>47.09375</v>
      </c>
      <c r="BC1642" s="42">
        <v>112.755</v>
      </c>
      <c r="BD1642" s="42">
        <v>93.885714289999996</v>
      </c>
      <c r="BE1642" s="42">
        <v>3.730769231</v>
      </c>
      <c r="BF1642" s="42">
        <v>129.5</v>
      </c>
      <c r="BG1642" s="42">
        <v>440.76190480000002</v>
      </c>
      <c r="BH1642" s="42">
        <v>34.655999999999999</v>
      </c>
      <c r="BI1642" s="42">
        <v>210.76897579999999</v>
      </c>
      <c r="BJ1642" s="42">
        <v>320.24225910000001</v>
      </c>
      <c r="BK1642" s="42">
        <v>98.946303220000004</v>
      </c>
    </row>
    <row r="1643" spans="52:63">
      <c r="AZ1643" s="42">
        <v>1757</v>
      </c>
      <c r="BA1643" s="42">
        <v>107.9105263</v>
      </c>
      <c r="BB1643" s="42">
        <v>47.09375</v>
      </c>
      <c r="BC1643" s="42">
        <v>112.755</v>
      </c>
      <c r="BD1643" s="42">
        <v>93.885714289999996</v>
      </c>
      <c r="BE1643" s="42">
        <v>3.730769231</v>
      </c>
      <c r="BF1643" s="42">
        <v>129.5</v>
      </c>
      <c r="BG1643" s="42">
        <v>440.76190480000002</v>
      </c>
      <c r="BH1643" s="42">
        <v>34.655999999999999</v>
      </c>
      <c r="BI1643" s="42">
        <v>210.76897579999999</v>
      </c>
      <c r="BJ1643" s="42">
        <v>320.24225910000001</v>
      </c>
      <c r="BK1643" s="42">
        <v>98.946303220000004</v>
      </c>
    </row>
    <row r="1644" spans="52:63">
      <c r="AZ1644" s="42">
        <v>1758</v>
      </c>
      <c r="BA1644" s="42">
        <v>107.9105263</v>
      </c>
      <c r="BB1644" s="42">
        <v>47.09375</v>
      </c>
      <c r="BC1644" s="42">
        <v>112.755</v>
      </c>
      <c r="BD1644" s="42">
        <v>93.885714289999996</v>
      </c>
      <c r="BE1644" s="42">
        <v>3.730769231</v>
      </c>
      <c r="BF1644" s="42">
        <v>129.5</v>
      </c>
      <c r="BG1644" s="42">
        <v>440.76190480000002</v>
      </c>
      <c r="BH1644" s="42">
        <v>34.655999999999999</v>
      </c>
      <c r="BI1644" s="42">
        <v>210.76897579999999</v>
      </c>
      <c r="BJ1644" s="42">
        <v>320.24225910000001</v>
      </c>
      <c r="BK1644" s="42">
        <v>98.946303220000004</v>
      </c>
    </row>
    <row r="1645" spans="52:63">
      <c r="AZ1645" s="42">
        <v>1759</v>
      </c>
      <c r="BA1645" s="42">
        <v>107.9105263</v>
      </c>
      <c r="BB1645" s="42">
        <v>47.09375</v>
      </c>
      <c r="BC1645" s="42">
        <v>112.755</v>
      </c>
      <c r="BD1645" s="42">
        <v>93.885714289999996</v>
      </c>
      <c r="BE1645" s="42">
        <v>3.730769231</v>
      </c>
      <c r="BF1645" s="42">
        <v>129.5</v>
      </c>
      <c r="BG1645" s="42">
        <v>440.76190480000002</v>
      </c>
      <c r="BH1645" s="42">
        <v>34.655999999999999</v>
      </c>
      <c r="BI1645" s="42">
        <v>210.76897579999999</v>
      </c>
      <c r="BJ1645" s="42">
        <v>320.24225910000001</v>
      </c>
      <c r="BK1645" s="42">
        <v>98.946303220000004</v>
      </c>
    </row>
    <row r="1646" spans="52:63">
      <c r="AZ1646" s="42">
        <v>1760</v>
      </c>
      <c r="BA1646" s="42">
        <v>107.9105263</v>
      </c>
      <c r="BB1646" s="42">
        <v>47.09375</v>
      </c>
      <c r="BC1646" s="42">
        <v>112.755</v>
      </c>
      <c r="BD1646" s="42">
        <v>93.885714289999996</v>
      </c>
      <c r="BE1646" s="42">
        <v>3.730769231</v>
      </c>
      <c r="BF1646" s="42">
        <v>129.5</v>
      </c>
      <c r="BG1646" s="42">
        <v>440.76190480000002</v>
      </c>
      <c r="BH1646" s="42">
        <v>34.655999999999999</v>
      </c>
      <c r="BI1646" s="42">
        <v>210.76897579999999</v>
      </c>
      <c r="BJ1646" s="42">
        <v>320.24225910000001</v>
      </c>
      <c r="BK1646" s="42">
        <v>98.946303220000004</v>
      </c>
    </row>
    <row r="1647" spans="52:63">
      <c r="AZ1647" s="42">
        <v>1761</v>
      </c>
      <c r="BA1647" s="42">
        <v>107.9105263</v>
      </c>
      <c r="BB1647" s="42">
        <v>47.09375</v>
      </c>
      <c r="BC1647" s="42">
        <v>112.755</v>
      </c>
      <c r="BD1647" s="42">
        <v>93.885714289999996</v>
      </c>
      <c r="BE1647" s="42">
        <v>3.730769231</v>
      </c>
      <c r="BF1647" s="42">
        <v>129.5</v>
      </c>
      <c r="BG1647" s="42">
        <v>440.76190480000002</v>
      </c>
      <c r="BH1647" s="42">
        <v>34.655999999999999</v>
      </c>
      <c r="BI1647" s="42">
        <v>210.76897579999999</v>
      </c>
      <c r="BJ1647" s="42">
        <v>320.24225910000001</v>
      </c>
      <c r="BK1647" s="42">
        <v>98.946303220000004</v>
      </c>
    </row>
    <row r="1648" spans="52:63">
      <c r="AZ1648" s="42">
        <v>1762</v>
      </c>
      <c r="BA1648" s="42">
        <v>107.9105263</v>
      </c>
      <c r="BB1648" s="42">
        <v>47.09375</v>
      </c>
      <c r="BC1648" s="42">
        <v>112.755</v>
      </c>
      <c r="BD1648" s="42">
        <v>93.885714289999996</v>
      </c>
      <c r="BE1648" s="42">
        <v>3.730769231</v>
      </c>
      <c r="BF1648" s="42">
        <v>129.5</v>
      </c>
      <c r="BG1648" s="42">
        <v>440.76190480000002</v>
      </c>
      <c r="BH1648" s="42">
        <v>34.655999999999999</v>
      </c>
      <c r="BI1648" s="42">
        <v>210.76897579999999</v>
      </c>
      <c r="BJ1648" s="42">
        <v>320.24225910000001</v>
      </c>
      <c r="BK1648" s="42">
        <v>98.946303220000004</v>
      </c>
    </row>
    <row r="1649" spans="52:63">
      <c r="AZ1649" s="42">
        <v>1763</v>
      </c>
      <c r="BA1649" s="42">
        <v>107.9105263</v>
      </c>
      <c r="BB1649" s="42">
        <v>47.09375</v>
      </c>
      <c r="BC1649" s="42">
        <v>112.755</v>
      </c>
      <c r="BD1649" s="42">
        <v>93.885714289999996</v>
      </c>
      <c r="BE1649" s="42">
        <v>3.730769231</v>
      </c>
      <c r="BF1649" s="42">
        <v>129.5</v>
      </c>
      <c r="BG1649" s="42">
        <v>440.76190480000002</v>
      </c>
      <c r="BH1649" s="42">
        <v>34.655999999999999</v>
      </c>
      <c r="BI1649" s="42">
        <v>210.76897579999999</v>
      </c>
      <c r="BJ1649" s="42">
        <v>320.24225910000001</v>
      </c>
      <c r="BK1649" s="42">
        <v>98.946303220000004</v>
      </c>
    </row>
    <row r="1650" spans="52:63">
      <c r="AZ1650" s="42">
        <v>1764</v>
      </c>
      <c r="BA1650" s="42">
        <v>107.9105263</v>
      </c>
      <c r="BB1650" s="42">
        <v>47.09375</v>
      </c>
      <c r="BC1650" s="42">
        <v>112.755</v>
      </c>
      <c r="BD1650" s="42">
        <v>93.885714289999996</v>
      </c>
      <c r="BE1650" s="42">
        <v>3.730769231</v>
      </c>
      <c r="BF1650" s="42">
        <v>129.5</v>
      </c>
      <c r="BG1650" s="42">
        <v>440.76190480000002</v>
      </c>
      <c r="BH1650" s="42">
        <v>34.655999999999999</v>
      </c>
      <c r="BI1650" s="42">
        <v>210.76897579999999</v>
      </c>
      <c r="BJ1650" s="42">
        <v>320.24225910000001</v>
      </c>
      <c r="BK1650" s="42">
        <v>98.946303220000004</v>
      </c>
    </row>
    <row r="1651" spans="52:63">
      <c r="AZ1651" s="42">
        <v>1765</v>
      </c>
      <c r="BA1651" s="42">
        <v>107.9105263</v>
      </c>
      <c r="BB1651" s="42">
        <v>47.09375</v>
      </c>
      <c r="BC1651" s="42">
        <v>112.755</v>
      </c>
      <c r="BD1651" s="42">
        <v>93.885714289999996</v>
      </c>
      <c r="BE1651" s="42">
        <v>3.730769231</v>
      </c>
      <c r="BF1651" s="42">
        <v>129.5</v>
      </c>
      <c r="BG1651" s="42">
        <v>440.76190480000002</v>
      </c>
      <c r="BH1651" s="42">
        <v>34.655999999999999</v>
      </c>
      <c r="BI1651" s="42">
        <v>210.76897579999999</v>
      </c>
      <c r="BJ1651" s="42">
        <v>320.24225910000001</v>
      </c>
      <c r="BK1651" s="42">
        <v>98.946303220000004</v>
      </c>
    </row>
    <row r="1652" spans="52:63">
      <c r="AZ1652" s="42">
        <v>1766</v>
      </c>
      <c r="BA1652" s="42">
        <v>107.9105263</v>
      </c>
      <c r="BB1652" s="42">
        <v>47.09375</v>
      </c>
      <c r="BC1652" s="42">
        <v>112.755</v>
      </c>
      <c r="BD1652" s="42">
        <v>93.885714289999996</v>
      </c>
      <c r="BE1652" s="42">
        <v>3.730769231</v>
      </c>
      <c r="BF1652" s="42">
        <v>129.5</v>
      </c>
      <c r="BG1652" s="42">
        <v>440.76190480000002</v>
      </c>
      <c r="BH1652" s="42">
        <v>34.655999999999999</v>
      </c>
      <c r="BI1652" s="42">
        <v>210.76897579999999</v>
      </c>
      <c r="BJ1652" s="42">
        <v>320.24225910000001</v>
      </c>
      <c r="BK1652" s="42">
        <v>98.946303220000004</v>
      </c>
    </row>
    <row r="1653" spans="52:63">
      <c r="AZ1653" s="42">
        <v>1767</v>
      </c>
      <c r="BA1653" s="42">
        <v>107.9105263</v>
      </c>
      <c r="BB1653" s="42">
        <v>47.09375</v>
      </c>
      <c r="BC1653" s="42">
        <v>112.755</v>
      </c>
      <c r="BD1653" s="42">
        <v>93.885714289999996</v>
      </c>
      <c r="BE1653" s="42">
        <v>3.730769231</v>
      </c>
      <c r="BF1653" s="42">
        <v>129.5</v>
      </c>
      <c r="BG1653" s="42">
        <v>440.76190480000002</v>
      </c>
      <c r="BH1653" s="42">
        <v>34.655999999999999</v>
      </c>
      <c r="BI1653" s="42">
        <v>210.76897579999999</v>
      </c>
      <c r="BJ1653" s="42">
        <v>320.24225910000001</v>
      </c>
      <c r="BK1653" s="42">
        <v>98.946303220000004</v>
      </c>
    </row>
    <row r="1654" spans="52:63">
      <c r="AZ1654" s="42">
        <v>1768</v>
      </c>
      <c r="BA1654" s="42">
        <v>107.9105263</v>
      </c>
      <c r="BB1654" s="42">
        <v>47.09375</v>
      </c>
      <c r="BC1654" s="42">
        <v>112.755</v>
      </c>
      <c r="BD1654" s="42">
        <v>93.885714289999996</v>
      </c>
      <c r="BE1654" s="42">
        <v>3.730769231</v>
      </c>
      <c r="BF1654" s="42">
        <v>129.5</v>
      </c>
      <c r="BG1654" s="42">
        <v>440.76190480000002</v>
      </c>
      <c r="BH1654" s="42">
        <v>34.655999999999999</v>
      </c>
      <c r="BI1654" s="42">
        <v>210.76897579999999</v>
      </c>
      <c r="BJ1654" s="42">
        <v>320.24225910000001</v>
      </c>
      <c r="BK1654" s="42">
        <v>98.946303220000004</v>
      </c>
    </row>
    <row r="1655" spans="52:63">
      <c r="AZ1655" s="42">
        <v>1769</v>
      </c>
      <c r="BA1655" s="42">
        <v>107.9105263</v>
      </c>
      <c r="BB1655" s="42">
        <v>47.09375</v>
      </c>
      <c r="BC1655" s="42">
        <v>112.755</v>
      </c>
      <c r="BD1655" s="42">
        <v>93.885714289999996</v>
      </c>
      <c r="BE1655" s="42">
        <v>3.730769231</v>
      </c>
      <c r="BF1655" s="42">
        <v>129.5</v>
      </c>
      <c r="BG1655" s="42">
        <v>440.76190480000002</v>
      </c>
      <c r="BH1655" s="42">
        <v>34.655999999999999</v>
      </c>
      <c r="BI1655" s="42">
        <v>210.76897579999999</v>
      </c>
      <c r="BJ1655" s="42">
        <v>320.24225910000001</v>
      </c>
      <c r="BK1655" s="42">
        <v>98.946303220000004</v>
      </c>
    </row>
    <row r="1656" spans="52:63">
      <c r="AZ1656" s="42">
        <v>1770</v>
      </c>
      <c r="BA1656" s="42">
        <v>107.9105263</v>
      </c>
      <c r="BB1656" s="42">
        <v>47.09375</v>
      </c>
      <c r="BC1656" s="42">
        <v>112.755</v>
      </c>
      <c r="BD1656" s="42">
        <v>93.885714289999996</v>
      </c>
      <c r="BE1656" s="42">
        <v>3.730769231</v>
      </c>
      <c r="BF1656" s="42">
        <v>129.5</v>
      </c>
      <c r="BG1656" s="42">
        <v>440.76190480000002</v>
      </c>
      <c r="BH1656" s="42">
        <v>34.655999999999999</v>
      </c>
      <c r="BI1656" s="42">
        <v>210.76897579999999</v>
      </c>
      <c r="BJ1656" s="42">
        <v>320.24225910000001</v>
      </c>
      <c r="BK1656" s="42">
        <v>98.946303220000004</v>
      </c>
    </row>
    <row r="1657" spans="52:63">
      <c r="AZ1657" s="42">
        <v>1771</v>
      </c>
      <c r="BA1657" s="42">
        <v>107.9105263</v>
      </c>
      <c r="BB1657" s="42">
        <v>47.09375</v>
      </c>
      <c r="BC1657" s="42">
        <v>112.755</v>
      </c>
      <c r="BD1657" s="42">
        <v>93.885714289999996</v>
      </c>
      <c r="BE1657" s="42">
        <v>3.730769231</v>
      </c>
      <c r="BF1657" s="42">
        <v>129.5</v>
      </c>
      <c r="BG1657" s="42">
        <v>440.76190480000002</v>
      </c>
      <c r="BH1657" s="42">
        <v>34.655999999999999</v>
      </c>
      <c r="BI1657" s="42">
        <v>210.76897579999999</v>
      </c>
      <c r="BJ1657" s="42">
        <v>320.24225910000001</v>
      </c>
      <c r="BK1657" s="42">
        <v>98.946303220000004</v>
      </c>
    </row>
    <row r="1658" spans="52:63">
      <c r="AZ1658" s="42">
        <v>1772</v>
      </c>
      <c r="BA1658" s="42">
        <v>107.9105263</v>
      </c>
      <c r="BB1658" s="42">
        <v>47.09375</v>
      </c>
      <c r="BC1658" s="42">
        <v>112.755</v>
      </c>
      <c r="BD1658" s="42">
        <v>93.885714289999996</v>
      </c>
      <c r="BE1658" s="42">
        <v>3.730769231</v>
      </c>
      <c r="BF1658" s="42">
        <v>129.5</v>
      </c>
      <c r="BG1658" s="42">
        <v>440.76190480000002</v>
      </c>
      <c r="BH1658" s="42">
        <v>34.655999999999999</v>
      </c>
      <c r="BI1658" s="42">
        <v>210.76897579999999</v>
      </c>
      <c r="BJ1658" s="42">
        <v>320.24225910000001</v>
      </c>
      <c r="BK1658" s="42">
        <v>98.946303220000004</v>
      </c>
    </row>
    <row r="1659" spans="52:63">
      <c r="AZ1659" s="42">
        <v>1773</v>
      </c>
      <c r="BA1659" s="42">
        <v>107.9105263</v>
      </c>
      <c r="BB1659" s="42">
        <v>47.09375</v>
      </c>
      <c r="BC1659" s="42">
        <v>112.755</v>
      </c>
      <c r="BD1659" s="42">
        <v>93.885714289999996</v>
      </c>
      <c r="BE1659" s="42">
        <v>3.730769231</v>
      </c>
      <c r="BF1659" s="42">
        <v>129.5</v>
      </c>
      <c r="BG1659" s="42">
        <v>440.76190480000002</v>
      </c>
      <c r="BH1659" s="42">
        <v>34.655999999999999</v>
      </c>
      <c r="BI1659" s="42">
        <v>210.76897579999999</v>
      </c>
      <c r="BJ1659" s="42">
        <v>320.24225910000001</v>
      </c>
      <c r="BK1659" s="42">
        <v>98.946303220000004</v>
      </c>
    </row>
    <row r="1660" spans="52:63">
      <c r="AZ1660" s="42">
        <v>1774</v>
      </c>
      <c r="BA1660" s="42">
        <v>107.9105263</v>
      </c>
      <c r="BB1660" s="42">
        <v>47.09375</v>
      </c>
      <c r="BC1660" s="42">
        <v>112.755</v>
      </c>
      <c r="BD1660" s="42">
        <v>93.885714289999996</v>
      </c>
      <c r="BE1660" s="42">
        <v>3.730769231</v>
      </c>
      <c r="BF1660" s="42">
        <v>129.5</v>
      </c>
      <c r="BG1660" s="42">
        <v>440.76190480000002</v>
      </c>
      <c r="BH1660" s="42">
        <v>34.655999999999999</v>
      </c>
      <c r="BI1660" s="42">
        <v>210.76897579999999</v>
      </c>
      <c r="BJ1660" s="42">
        <v>320.24225910000001</v>
      </c>
      <c r="BK1660" s="42">
        <v>98.946303220000004</v>
      </c>
    </row>
    <row r="1661" spans="52:63">
      <c r="AZ1661" s="42">
        <v>1775</v>
      </c>
      <c r="BA1661" s="42">
        <v>107.9105263</v>
      </c>
      <c r="BB1661" s="42">
        <v>47.09375</v>
      </c>
      <c r="BC1661" s="42">
        <v>112.755</v>
      </c>
      <c r="BD1661" s="42">
        <v>93.885714289999996</v>
      </c>
      <c r="BE1661" s="42">
        <v>3.730769231</v>
      </c>
      <c r="BF1661" s="42">
        <v>129.5</v>
      </c>
      <c r="BG1661" s="42">
        <v>440.76190480000002</v>
      </c>
      <c r="BH1661" s="42">
        <v>34.655999999999999</v>
      </c>
      <c r="BI1661" s="42">
        <v>210.76897579999999</v>
      </c>
      <c r="BJ1661" s="42">
        <v>320.24225910000001</v>
      </c>
      <c r="BK1661" s="42">
        <v>98.946303220000004</v>
      </c>
    </row>
    <row r="1662" spans="52:63">
      <c r="AZ1662" s="42">
        <v>1776</v>
      </c>
      <c r="BA1662" s="42">
        <v>107.9105263</v>
      </c>
      <c r="BB1662" s="42">
        <v>47.09375</v>
      </c>
      <c r="BC1662" s="42">
        <v>112.755</v>
      </c>
      <c r="BD1662" s="42">
        <v>93.885714289999996</v>
      </c>
      <c r="BE1662" s="42">
        <v>3.730769231</v>
      </c>
      <c r="BF1662" s="42">
        <v>129.5</v>
      </c>
      <c r="BG1662" s="42">
        <v>440.76190480000002</v>
      </c>
      <c r="BH1662" s="42">
        <v>34.655999999999999</v>
      </c>
      <c r="BI1662" s="42">
        <v>210.76897579999999</v>
      </c>
      <c r="BJ1662" s="42">
        <v>320.24225910000001</v>
      </c>
      <c r="BK1662" s="42">
        <v>98.946303220000004</v>
      </c>
    </row>
    <row r="1663" spans="52:63">
      <c r="AZ1663" s="42">
        <v>1777</v>
      </c>
      <c r="BA1663" s="42">
        <v>107.4631579</v>
      </c>
      <c r="BB1663" s="42">
        <v>46.78125</v>
      </c>
      <c r="BC1663" s="42">
        <v>112.17</v>
      </c>
      <c r="BD1663" s="42">
        <v>93.47619048</v>
      </c>
      <c r="BE1663" s="42">
        <v>3.6807692310000002</v>
      </c>
      <c r="BF1663" s="42">
        <v>128.80500000000001</v>
      </c>
      <c r="BG1663" s="42">
        <v>438.23809519999998</v>
      </c>
      <c r="BH1663" s="42">
        <v>34.526666669999997</v>
      </c>
      <c r="BI1663" s="42">
        <v>213.17658879999999</v>
      </c>
      <c r="BJ1663" s="42">
        <v>346.44221870000001</v>
      </c>
      <c r="BK1663" s="42">
        <v>98.980047119999995</v>
      </c>
    </row>
    <row r="1664" spans="52:63">
      <c r="AZ1664" s="42">
        <v>1778</v>
      </c>
      <c r="BA1664" s="42">
        <v>107.4631579</v>
      </c>
      <c r="BB1664" s="42">
        <v>46.78125</v>
      </c>
      <c r="BC1664" s="42">
        <v>112.17</v>
      </c>
      <c r="BD1664" s="42">
        <v>93.47619048</v>
      </c>
      <c r="BE1664" s="42">
        <v>3.6807692310000002</v>
      </c>
      <c r="BF1664" s="42">
        <v>128.80500000000001</v>
      </c>
      <c r="BG1664" s="42">
        <v>438.23809519999998</v>
      </c>
      <c r="BH1664" s="42">
        <v>34.526666669999997</v>
      </c>
      <c r="BI1664" s="42">
        <v>213.17658879999999</v>
      </c>
      <c r="BJ1664" s="42">
        <v>346.44221870000001</v>
      </c>
      <c r="BK1664" s="42">
        <v>98.980047119999995</v>
      </c>
    </row>
    <row r="1665" spans="52:63">
      <c r="AZ1665" s="42">
        <v>1779</v>
      </c>
      <c r="BA1665" s="42">
        <v>107.4631579</v>
      </c>
      <c r="BB1665" s="42">
        <v>46.78125</v>
      </c>
      <c r="BC1665" s="42">
        <v>112.17</v>
      </c>
      <c r="BD1665" s="42">
        <v>93.47619048</v>
      </c>
      <c r="BE1665" s="42">
        <v>3.6807692310000002</v>
      </c>
      <c r="BF1665" s="42">
        <v>128.80500000000001</v>
      </c>
      <c r="BG1665" s="42">
        <v>438.23809519999998</v>
      </c>
      <c r="BH1665" s="42">
        <v>34.526666669999997</v>
      </c>
      <c r="BI1665" s="42">
        <v>213.17658879999999</v>
      </c>
      <c r="BJ1665" s="42">
        <v>346.44221870000001</v>
      </c>
      <c r="BK1665" s="42">
        <v>98.980047119999995</v>
      </c>
    </row>
    <row r="1666" spans="52:63">
      <c r="AZ1666" s="42">
        <v>1780</v>
      </c>
      <c r="BA1666" s="42">
        <v>107.4631579</v>
      </c>
      <c r="BB1666" s="42">
        <v>46.78125</v>
      </c>
      <c r="BC1666" s="42">
        <v>112.17</v>
      </c>
      <c r="BD1666" s="42">
        <v>93.47619048</v>
      </c>
      <c r="BE1666" s="42">
        <v>3.6807692310000002</v>
      </c>
      <c r="BF1666" s="42">
        <v>128.80500000000001</v>
      </c>
      <c r="BG1666" s="42">
        <v>438.23809519999998</v>
      </c>
      <c r="BH1666" s="42">
        <v>34.526666669999997</v>
      </c>
      <c r="BI1666" s="42">
        <v>213.17658879999999</v>
      </c>
      <c r="BJ1666" s="42">
        <v>346.44221870000001</v>
      </c>
      <c r="BK1666" s="42">
        <v>98.980047119999995</v>
      </c>
    </row>
    <row r="1667" spans="52:63">
      <c r="AZ1667" s="42">
        <v>1781</v>
      </c>
      <c r="BA1667" s="42">
        <v>107.4631579</v>
      </c>
      <c r="BB1667" s="42">
        <v>46.78125</v>
      </c>
      <c r="BC1667" s="42">
        <v>112.17</v>
      </c>
      <c r="BD1667" s="42">
        <v>93.47619048</v>
      </c>
      <c r="BE1667" s="42">
        <v>3.6807692310000002</v>
      </c>
      <c r="BF1667" s="42">
        <v>128.80500000000001</v>
      </c>
      <c r="BG1667" s="42">
        <v>438.23809519999998</v>
      </c>
      <c r="BH1667" s="42">
        <v>34.526666669999997</v>
      </c>
      <c r="BI1667" s="42">
        <v>213.17658879999999</v>
      </c>
      <c r="BJ1667" s="42">
        <v>346.44221870000001</v>
      </c>
      <c r="BK1667" s="42">
        <v>98.980047119999995</v>
      </c>
    </row>
    <row r="1668" spans="52:63">
      <c r="AZ1668" s="42">
        <v>1782</v>
      </c>
      <c r="BA1668" s="42">
        <v>107.4631579</v>
      </c>
      <c r="BB1668" s="42">
        <v>46.78125</v>
      </c>
      <c r="BC1668" s="42">
        <v>112.17</v>
      </c>
      <c r="BD1668" s="42">
        <v>93.47619048</v>
      </c>
      <c r="BE1668" s="42">
        <v>3.6807692310000002</v>
      </c>
      <c r="BF1668" s="42">
        <v>128.80500000000001</v>
      </c>
      <c r="BG1668" s="42">
        <v>438.23809519999998</v>
      </c>
      <c r="BH1668" s="42">
        <v>34.526666669999997</v>
      </c>
      <c r="BI1668" s="42">
        <v>213.17658879999999</v>
      </c>
      <c r="BJ1668" s="42">
        <v>346.44221870000001</v>
      </c>
      <c r="BK1668" s="42">
        <v>98.980047119999995</v>
      </c>
    </row>
    <row r="1669" spans="52:63">
      <c r="AZ1669" s="42">
        <v>1783</v>
      </c>
      <c r="BA1669" s="42">
        <v>107.4631579</v>
      </c>
      <c r="BB1669" s="42">
        <v>46.78125</v>
      </c>
      <c r="BC1669" s="42">
        <v>112.17</v>
      </c>
      <c r="BD1669" s="42">
        <v>93.47619048</v>
      </c>
      <c r="BE1669" s="42">
        <v>3.6807692310000002</v>
      </c>
      <c r="BF1669" s="42">
        <v>128.80500000000001</v>
      </c>
      <c r="BG1669" s="42">
        <v>438.23809519999998</v>
      </c>
      <c r="BH1669" s="42">
        <v>34.526666669999997</v>
      </c>
      <c r="BI1669" s="42">
        <v>213.17658879999999</v>
      </c>
      <c r="BJ1669" s="42">
        <v>346.44221870000001</v>
      </c>
      <c r="BK1669" s="42">
        <v>98.980047119999995</v>
      </c>
    </row>
    <row r="1670" spans="52:63">
      <c r="AZ1670" s="42">
        <v>1784</v>
      </c>
      <c r="BA1670" s="42">
        <v>107.4631579</v>
      </c>
      <c r="BB1670" s="42">
        <v>46.78125</v>
      </c>
      <c r="BC1670" s="42">
        <v>112.17</v>
      </c>
      <c r="BD1670" s="42">
        <v>93.47619048</v>
      </c>
      <c r="BE1670" s="42">
        <v>3.6807692310000002</v>
      </c>
      <c r="BF1670" s="42">
        <v>128.80500000000001</v>
      </c>
      <c r="BG1670" s="42">
        <v>438.23809519999998</v>
      </c>
      <c r="BH1670" s="42">
        <v>34.526666669999997</v>
      </c>
      <c r="BI1670" s="42">
        <v>213.17658879999999</v>
      </c>
      <c r="BJ1670" s="42">
        <v>346.44221870000001</v>
      </c>
      <c r="BK1670" s="42">
        <v>98.980047119999995</v>
      </c>
    </row>
    <row r="1671" spans="52:63">
      <c r="AZ1671" s="42">
        <v>1785</v>
      </c>
      <c r="BA1671" s="42">
        <v>107.4631579</v>
      </c>
      <c r="BB1671" s="42">
        <v>46.78125</v>
      </c>
      <c r="BC1671" s="42">
        <v>112.17</v>
      </c>
      <c r="BD1671" s="42">
        <v>93.47619048</v>
      </c>
      <c r="BE1671" s="42">
        <v>3.6807692310000002</v>
      </c>
      <c r="BF1671" s="42">
        <v>128.80500000000001</v>
      </c>
      <c r="BG1671" s="42">
        <v>438.23809519999998</v>
      </c>
      <c r="BH1671" s="42">
        <v>34.526666669999997</v>
      </c>
      <c r="BI1671" s="42">
        <v>213.17658879999999</v>
      </c>
      <c r="BJ1671" s="42">
        <v>346.44221870000001</v>
      </c>
      <c r="BK1671" s="42">
        <v>98.980047119999995</v>
      </c>
    </row>
    <row r="1672" spans="52:63">
      <c r="AZ1672" s="42">
        <v>1786</v>
      </c>
      <c r="BA1672" s="42">
        <v>107.4631579</v>
      </c>
      <c r="BB1672" s="42">
        <v>46.78125</v>
      </c>
      <c r="BC1672" s="42">
        <v>112.17</v>
      </c>
      <c r="BD1672" s="42">
        <v>93.47619048</v>
      </c>
      <c r="BE1672" s="42">
        <v>3.6807692310000002</v>
      </c>
      <c r="BF1672" s="42">
        <v>128.80500000000001</v>
      </c>
      <c r="BG1672" s="42">
        <v>438.23809519999998</v>
      </c>
      <c r="BH1672" s="42">
        <v>34.526666669999997</v>
      </c>
      <c r="BI1672" s="42">
        <v>213.17658879999999</v>
      </c>
      <c r="BJ1672" s="42">
        <v>346.44221870000001</v>
      </c>
      <c r="BK1672" s="42">
        <v>98.980047119999995</v>
      </c>
    </row>
    <row r="1673" spans="52:63">
      <c r="AZ1673" s="42">
        <v>1787</v>
      </c>
      <c r="BA1673" s="42">
        <v>107.4631579</v>
      </c>
      <c r="BB1673" s="42">
        <v>46.78125</v>
      </c>
      <c r="BC1673" s="42">
        <v>112.17</v>
      </c>
      <c r="BD1673" s="42">
        <v>93.47619048</v>
      </c>
      <c r="BE1673" s="42">
        <v>3.6807692310000002</v>
      </c>
      <c r="BF1673" s="42">
        <v>128.80500000000001</v>
      </c>
      <c r="BG1673" s="42">
        <v>438.23809519999998</v>
      </c>
      <c r="BH1673" s="42">
        <v>34.526666669999997</v>
      </c>
      <c r="BI1673" s="42">
        <v>213.17658879999999</v>
      </c>
      <c r="BJ1673" s="42">
        <v>346.44221870000001</v>
      </c>
      <c r="BK1673" s="42">
        <v>98.980047119999995</v>
      </c>
    </row>
    <row r="1674" spans="52:63">
      <c r="AZ1674" s="42">
        <v>1788</v>
      </c>
      <c r="BA1674" s="42">
        <v>107.4631579</v>
      </c>
      <c r="BB1674" s="42">
        <v>46.78125</v>
      </c>
      <c r="BC1674" s="42">
        <v>112.17</v>
      </c>
      <c r="BD1674" s="42">
        <v>93.47619048</v>
      </c>
      <c r="BE1674" s="42">
        <v>3.6807692310000002</v>
      </c>
      <c r="BF1674" s="42">
        <v>128.80500000000001</v>
      </c>
      <c r="BG1674" s="42">
        <v>438.23809519999998</v>
      </c>
      <c r="BH1674" s="42">
        <v>34.526666669999997</v>
      </c>
      <c r="BI1674" s="42">
        <v>213.17658879999999</v>
      </c>
      <c r="BJ1674" s="42">
        <v>346.44221870000001</v>
      </c>
      <c r="BK1674" s="42">
        <v>98.980047119999995</v>
      </c>
    </row>
    <row r="1675" spans="52:63">
      <c r="AZ1675" s="42">
        <v>1789</v>
      </c>
      <c r="BA1675" s="42">
        <v>107.4631579</v>
      </c>
      <c r="BB1675" s="42">
        <v>46.78125</v>
      </c>
      <c r="BC1675" s="42">
        <v>112.17</v>
      </c>
      <c r="BD1675" s="42">
        <v>93.47619048</v>
      </c>
      <c r="BE1675" s="42">
        <v>3.6807692310000002</v>
      </c>
      <c r="BF1675" s="42">
        <v>128.80500000000001</v>
      </c>
      <c r="BG1675" s="42">
        <v>438.23809519999998</v>
      </c>
      <c r="BH1675" s="42">
        <v>34.526666669999997</v>
      </c>
      <c r="BI1675" s="42">
        <v>213.17658879999999</v>
      </c>
      <c r="BJ1675" s="42">
        <v>346.44221870000001</v>
      </c>
      <c r="BK1675" s="42">
        <v>98.980047119999995</v>
      </c>
    </row>
    <row r="1676" spans="52:63">
      <c r="AZ1676" s="42">
        <v>1790</v>
      </c>
      <c r="BA1676" s="42">
        <v>107.4631579</v>
      </c>
      <c r="BB1676" s="42">
        <v>46.78125</v>
      </c>
      <c r="BC1676" s="42">
        <v>112.17</v>
      </c>
      <c r="BD1676" s="42">
        <v>93.47619048</v>
      </c>
      <c r="BE1676" s="42">
        <v>3.6807692310000002</v>
      </c>
      <c r="BF1676" s="42">
        <v>128.80500000000001</v>
      </c>
      <c r="BG1676" s="42">
        <v>438.23809519999998</v>
      </c>
      <c r="BH1676" s="42">
        <v>34.526666669999997</v>
      </c>
      <c r="BI1676" s="42">
        <v>213.17658879999999</v>
      </c>
      <c r="BJ1676" s="42">
        <v>346.44221870000001</v>
      </c>
      <c r="BK1676" s="42">
        <v>98.980047119999995</v>
      </c>
    </row>
    <row r="1677" spans="52:63">
      <c r="AZ1677" s="42">
        <v>1791</v>
      </c>
      <c r="BA1677" s="42">
        <v>107.4631579</v>
      </c>
      <c r="BB1677" s="42">
        <v>46.78125</v>
      </c>
      <c r="BC1677" s="42">
        <v>112.17</v>
      </c>
      <c r="BD1677" s="42">
        <v>93.47619048</v>
      </c>
      <c r="BE1677" s="42">
        <v>3.6807692310000002</v>
      </c>
      <c r="BF1677" s="42">
        <v>128.80500000000001</v>
      </c>
      <c r="BG1677" s="42">
        <v>438.23809519999998</v>
      </c>
      <c r="BH1677" s="42">
        <v>34.526666669999997</v>
      </c>
      <c r="BI1677" s="42">
        <v>213.17658879999999</v>
      </c>
      <c r="BJ1677" s="42">
        <v>346.44221870000001</v>
      </c>
      <c r="BK1677" s="42">
        <v>98.980047119999995</v>
      </c>
    </row>
    <row r="1678" spans="52:63">
      <c r="AZ1678" s="42">
        <v>1792</v>
      </c>
      <c r="BA1678" s="42">
        <v>107.4631579</v>
      </c>
      <c r="BB1678" s="42">
        <v>46.78125</v>
      </c>
      <c r="BC1678" s="42">
        <v>112.17</v>
      </c>
      <c r="BD1678" s="42">
        <v>93.47619048</v>
      </c>
      <c r="BE1678" s="42">
        <v>3.6807692310000002</v>
      </c>
      <c r="BF1678" s="42">
        <v>128.80500000000001</v>
      </c>
      <c r="BG1678" s="42">
        <v>438.23809519999998</v>
      </c>
      <c r="BH1678" s="42">
        <v>34.526666669999997</v>
      </c>
      <c r="BI1678" s="42">
        <v>213.17658879999999</v>
      </c>
      <c r="BJ1678" s="42">
        <v>346.44221870000001</v>
      </c>
      <c r="BK1678" s="42">
        <v>98.980047119999995</v>
      </c>
    </row>
    <row r="1679" spans="52:63">
      <c r="AZ1679" s="42">
        <v>1793</v>
      </c>
      <c r="BA1679" s="42">
        <v>107.4631579</v>
      </c>
      <c r="BB1679" s="42">
        <v>46.78125</v>
      </c>
      <c r="BC1679" s="42">
        <v>112.17</v>
      </c>
      <c r="BD1679" s="42">
        <v>93.47619048</v>
      </c>
      <c r="BE1679" s="42">
        <v>3.6807692310000002</v>
      </c>
      <c r="BF1679" s="42">
        <v>128.80500000000001</v>
      </c>
      <c r="BG1679" s="42">
        <v>438.23809519999998</v>
      </c>
      <c r="BH1679" s="42">
        <v>34.526666669999997</v>
      </c>
      <c r="BI1679" s="42">
        <v>213.17658879999999</v>
      </c>
      <c r="BJ1679" s="42">
        <v>346.44221870000001</v>
      </c>
      <c r="BK1679" s="42">
        <v>98.980047119999995</v>
      </c>
    </row>
    <row r="1680" spans="52:63">
      <c r="AZ1680" s="42">
        <v>1794</v>
      </c>
      <c r="BA1680" s="42">
        <v>107.4631579</v>
      </c>
      <c r="BB1680" s="42">
        <v>46.78125</v>
      </c>
      <c r="BC1680" s="42">
        <v>112.17</v>
      </c>
      <c r="BD1680" s="42">
        <v>93.47619048</v>
      </c>
      <c r="BE1680" s="42">
        <v>3.6807692310000002</v>
      </c>
      <c r="BF1680" s="42">
        <v>128.80500000000001</v>
      </c>
      <c r="BG1680" s="42">
        <v>438.23809519999998</v>
      </c>
      <c r="BH1680" s="42">
        <v>34.526666669999997</v>
      </c>
      <c r="BI1680" s="42">
        <v>213.17658879999999</v>
      </c>
      <c r="BJ1680" s="42">
        <v>346.44221870000001</v>
      </c>
      <c r="BK1680" s="42">
        <v>98.980047119999995</v>
      </c>
    </row>
    <row r="1681" spans="52:63">
      <c r="AZ1681" s="42">
        <v>1795</v>
      </c>
      <c r="BA1681" s="42">
        <v>107.4631579</v>
      </c>
      <c r="BB1681" s="42">
        <v>46.78125</v>
      </c>
      <c r="BC1681" s="42">
        <v>112.17</v>
      </c>
      <c r="BD1681" s="42">
        <v>93.47619048</v>
      </c>
      <c r="BE1681" s="42">
        <v>3.6807692310000002</v>
      </c>
      <c r="BF1681" s="42">
        <v>128.80500000000001</v>
      </c>
      <c r="BG1681" s="42">
        <v>438.23809519999998</v>
      </c>
      <c r="BH1681" s="42">
        <v>34.526666669999997</v>
      </c>
      <c r="BI1681" s="42">
        <v>213.17658879999999</v>
      </c>
      <c r="BJ1681" s="42">
        <v>346.44221870000001</v>
      </c>
      <c r="BK1681" s="42">
        <v>98.980047119999995</v>
      </c>
    </row>
    <row r="1682" spans="52:63">
      <c r="AZ1682" s="42">
        <v>1796</v>
      </c>
      <c r="BA1682" s="42">
        <v>107.4631579</v>
      </c>
      <c r="BB1682" s="42">
        <v>46.78125</v>
      </c>
      <c r="BC1682" s="42">
        <v>112.17</v>
      </c>
      <c r="BD1682" s="42">
        <v>93.47619048</v>
      </c>
      <c r="BE1682" s="42">
        <v>3.6807692310000002</v>
      </c>
      <c r="BF1682" s="42">
        <v>128.80500000000001</v>
      </c>
      <c r="BG1682" s="42">
        <v>438.23809519999998</v>
      </c>
      <c r="BH1682" s="42">
        <v>34.526666669999997</v>
      </c>
      <c r="BI1682" s="42">
        <v>213.17658879999999</v>
      </c>
      <c r="BJ1682" s="42">
        <v>346.44221870000001</v>
      </c>
      <c r="BK1682" s="42">
        <v>98.980047119999995</v>
      </c>
    </row>
    <row r="1683" spans="52:63">
      <c r="AZ1683" s="42">
        <v>1797</v>
      </c>
      <c r="BA1683" s="42">
        <v>107.4631579</v>
      </c>
      <c r="BB1683" s="42">
        <v>46.78125</v>
      </c>
      <c r="BC1683" s="42">
        <v>112.17</v>
      </c>
      <c r="BD1683" s="42">
        <v>93.47619048</v>
      </c>
      <c r="BE1683" s="42">
        <v>3.6807692310000002</v>
      </c>
      <c r="BF1683" s="42">
        <v>128.80500000000001</v>
      </c>
      <c r="BG1683" s="42">
        <v>438.23809519999998</v>
      </c>
      <c r="BH1683" s="42">
        <v>34.526666669999997</v>
      </c>
      <c r="BI1683" s="42">
        <v>213.17658879999999</v>
      </c>
      <c r="BJ1683" s="42">
        <v>346.44221870000001</v>
      </c>
      <c r="BK1683" s="42">
        <v>98.980047119999995</v>
      </c>
    </row>
    <row r="1684" spans="52:63">
      <c r="AZ1684" s="42">
        <v>1798</v>
      </c>
      <c r="BA1684" s="42">
        <v>107.4631579</v>
      </c>
      <c r="BB1684" s="42">
        <v>46.78125</v>
      </c>
      <c r="BC1684" s="42">
        <v>112.17</v>
      </c>
      <c r="BD1684" s="42">
        <v>93.47619048</v>
      </c>
      <c r="BE1684" s="42">
        <v>3.6807692310000002</v>
      </c>
      <c r="BF1684" s="42">
        <v>128.80500000000001</v>
      </c>
      <c r="BG1684" s="42">
        <v>438.23809519999998</v>
      </c>
      <c r="BH1684" s="42">
        <v>34.526666669999997</v>
      </c>
      <c r="BI1684" s="42">
        <v>213.17658879999999</v>
      </c>
      <c r="BJ1684" s="42">
        <v>346.44221870000001</v>
      </c>
      <c r="BK1684" s="42">
        <v>98.980047119999995</v>
      </c>
    </row>
    <row r="1685" spans="52:63">
      <c r="AZ1685" s="42">
        <v>1799</v>
      </c>
      <c r="BA1685" s="42">
        <v>107.4631579</v>
      </c>
      <c r="BB1685" s="42">
        <v>46.78125</v>
      </c>
      <c r="BC1685" s="42">
        <v>112.17</v>
      </c>
      <c r="BD1685" s="42">
        <v>93.47619048</v>
      </c>
      <c r="BE1685" s="42">
        <v>3.6807692310000002</v>
      </c>
      <c r="BF1685" s="42">
        <v>128.80500000000001</v>
      </c>
      <c r="BG1685" s="42">
        <v>438.23809519999998</v>
      </c>
      <c r="BH1685" s="42">
        <v>34.526666669999997</v>
      </c>
      <c r="BI1685" s="42">
        <v>213.17658879999999</v>
      </c>
      <c r="BJ1685" s="42">
        <v>346.44221870000001</v>
      </c>
      <c r="BK1685" s="42">
        <v>98.980047119999995</v>
      </c>
    </row>
    <row r="1686" spans="52:63">
      <c r="AZ1686" s="42">
        <v>1800</v>
      </c>
      <c r="BA1686" s="42">
        <v>107.4631579</v>
      </c>
      <c r="BB1686" s="42">
        <v>46.78125</v>
      </c>
      <c r="BC1686" s="42">
        <v>112.17</v>
      </c>
      <c r="BD1686" s="42">
        <v>93.47619048</v>
      </c>
      <c r="BE1686" s="42">
        <v>3.6807692310000002</v>
      </c>
      <c r="BF1686" s="42">
        <v>128.80500000000001</v>
      </c>
      <c r="BG1686" s="42">
        <v>438.23809519999998</v>
      </c>
      <c r="BH1686" s="42">
        <v>34.526666669999997</v>
      </c>
      <c r="BI1686" s="42">
        <v>213.17658879999999</v>
      </c>
      <c r="BJ1686" s="42">
        <v>346.44221870000001</v>
      </c>
      <c r="BK1686" s="42">
        <v>98.980047119999995</v>
      </c>
    </row>
    <row r="1687" spans="52:63">
      <c r="AZ1687" s="42">
        <v>1801</v>
      </c>
      <c r="BA1687" s="42">
        <v>107.0157895</v>
      </c>
      <c r="BB1687" s="42">
        <v>46.55</v>
      </c>
      <c r="BC1687" s="42">
        <v>111.72499999999999</v>
      </c>
      <c r="BD1687" s="42">
        <v>93.180952379999994</v>
      </c>
      <c r="BE1687" s="42">
        <v>3.6630769230000002</v>
      </c>
      <c r="BF1687" s="42">
        <v>128.55000000000001</v>
      </c>
      <c r="BG1687" s="42">
        <v>434.57142859999999</v>
      </c>
      <c r="BH1687" s="42">
        <v>34.36</v>
      </c>
      <c r="BI1687" s="42">
        <v>219.77084529999999</v>
      </c>
      <c r="BJ1687" s="42">
        <v>337.9253329</v>
      </c>
      <c r="BK1687" s="42">
        <v>98.553045179999998</v>
      </c>
    </row>
    <row r="1688" spans="52:63">
      <c r="AZ1688" s="42">
        <v>1802</v>
      </c>
      <c r="BA1688" s="42">
        <v>107.0157895</v>
      </c>
      <c r="BB1688" s="42">
        <v>46.55</v>
      </c>
      <c r="BC1688" s="42">
        <v>111.72499999999999</v>
      </c>
      <c r="BD1688" s="42">
        <v>93.180952379999994</v>
      </c>
      <c r="BE1688" s="42">
        <v>3.6630769230000002</v>
      </c>
      <c r="BF1688" s="42">
        <v>128.55000000000001</v>
      </c>
      <c r="BG1688" s="42">
        <v>434.57142859999999</v>
      </c>
      <c r="BH1688" s="42">
        <v>34.36</v>
      </c>
      <c r="BI1688" s="42">
        <v>219.77084529999999</v>
      </c>
      <c r="BJ1688" s="42">
        <v>337.9253329</v>
      </c>
      <c r="BK1688" s="42">
        <v>98.553045179999998</v>
      </c>
    </row>
    <row r="1689" spans="52:63">
      <c r="AZ1689" s="42">
        <v>1803</v>
      </c>
      <c r="BA1689" s="42">
        <v>107.0157895</v>
      </c>
      <c r="BB1689" s="42">
        <v>46.55</v>
      </c>
      <c r="BC1689" s="42">
        <v>111.72499999999999</v>
      </c>
      <c r="BD1689" s="42">
        <v>93.180952379999994</v>
      </c>
      <c r="BE1689" s="42">
        <v>3.6630769230000002</v>
      </c>
      <c r="BF1689" s="42">
        <v>128.55000000000001</v>
      </c>
      <c r="BG1689" s="42">
        <v>434.57142859999999</v>
      </c>
      <c r="BH1689" s="42">
        <v>34.36</v>
      </c>
      <c r="BI1689" s="42">
        <v>219.77084529999999</v>
      </c>
      <c r="BJ1689" s="42">
        <v>337.9253329</v>
      </c>
      <c r="BK1689" s="42">
        <v>98.553045179999998</v>
      </c>
    </row>
    <row r="1690" spans="52:63">
      <c r="AZ1690" s="42">
        <v>1804</v>
      </c>
      <c r="BA1690" s="42">
        <v>107.0157895</v>
      </c>
      <c r="BB1690" s="42">
        <v>46.55</v>
      </c>
      <c r="BC1690" s="42">
        <v>111.72499999999999</v>
      </c>
      <c r="BD1690" s="42">
        <v>93.180952379999994</v>
      </c>
      <c r="BE1690" s="42">
        <v>3.6630769230000002</v>
      </c>
      <c r="BF1690" s="42">
        <v>128.55000000000001</v>
      </c>
      <c r="BG1690" s="42">
        <v>434.57142859999999</v>
      </c>
      <c r="BH1690" s="42">
        <v>34.36</v>
      </c>
      <c r="BI1690" s="42">
        <v>219.77084529999999</v>
      </c>
      <c r="BJ1690" s="42">
        <v>337.9253329</v>
      </c>
      <c r="BK1690" s="42">
        <v>98.553045179999998</v>
      </c>
    </row>
    <row r="1691" spans="52:63">
      <c r="AZ1691" s="42">
        <v>1805</v>
      </c>
      <c r="BA1691" s="42">
        <v>107.0157895</v>
      </c>
      <c r="BB1691" s="42">
        <v>46.55</v>
      </c>
      <c r="BC1691" s="42">
        <v>111.72499999999999</v>
      </c>
      <c r="BD1691" s="42">
        <v>93.180952379999994</v>
      </c>
      <c r="BE1691" s="42">
        <v>3.6630769230000002</v>
      </c>
      <c r="BF1691" s="42">
        <v>128.55000000000001</v>
      </c>
      <c r="BG1691" s="42">
        <v>434.57142859999999</v>
      </c>
      <c r="BH1691" s="42">
        <v>34.36</v>
      </c>
      <c r="BI1691" s="42">
        <v>219.77084529999999</v>
      </c>
      <c r="BJ1691" s="42">
        <v>337.9253329</v>
      </c>
      <c r="BK1691" s="42">
        <v>98.553045179999998</v>
      </c>
    </row>
    <row r="1692" spans="52:63">
      <c r="AZ1692" s="42">
        <v>1806</v>
      </c>
      <c r="BA1692" s="42">
        <v>107.0157895</v>
      </c>
      <c r="BB1692" s="42">
        <v>46.55</v>
      </c>
      <c r="BC1692" s="42">
        <v>111.72499999999999</v>
      </c>
      <c r="BD1692" s="42">
        <v>93.180952379999994</v>
      </c>
      <c r="BE1692" s="42">
        <v>3.6630769230000002</v>
      </c>
      <c r="BF1692" s="42">
        <v>128.55000000000001</v>
      </c>
      <c r="BG1692" s="42">
        <v>434.57142859999999</v>
      </c>
      <c r="BH1692" s="42">
        <v>34.36</v>
      </c>
      <c r="BI1692" s="42">
        <v>219.77084529999999</v>
      </c>
      <c r="BJ1692" s="42">
        <v>337.9253329</v>
      </c>
      <c r="BK1692" s="42">
        <v>98.553045179999998</v>
      </c>
    </row>
    <row r="1693" spans="52:63">
      <c r="AZ1693" s="42">
        <v>1807</v>
      </c>
      <c r="BA1693" s="42">
        <v>107.0157895</v>
      </c>
      <c r="BB1693" s="42">
        <v>46.55</v>
      </c>
      <c r="BC1693" s="42">
        <v>111.72499999999999</v>
      </c>
      <c r="BD1693" s="42">
        <v>93.180952379999994</v>
      </c>
      <c r="BE1693" s="42">
        <v>3.6630769230000002</v>
      </c>
      <c r="BF1693" s="42">
        <v>128.55000000000001</v>
      </c>
      <c r="BG1693" s="42">
        <v>434.57142859999999</v>
      </c>
      <c r="BH1693" s="42">
        <v>34.36</v>
      </c>
      <c r="BI1693" s="42">
        <v>219.77084529999999</v>
      </c>
      <c r="BJ1693" s="42">
        <v>337.9253329</v>
      </c>
      <c r="BK1693" s="42">
        <v>98.553045179999998</v>
      </c>
    </row>
    <row r="1694" spans="52:63">
      <c r="AZ1694" s="42">
        <v>1808</v>
      </c>
      <c r="BA1694" s="42">
        <v>107.0157895</v>
      </c>
      <c r="BB1694" s="42">
        <v>46.55</v>
      </c>
      <c r="BC1694" s="42">
        <v>111.72499999999999</v>
      </c>
      <c r="BD1694" s="42">
        <v>93.180952379999994</v>
      </c>
      <c r="BE1694" s="42">
        <v>3.6630769230000002</v>
      </c>
      <c r="BF1694" s="42">
        <v>128.55000000000001</v>
      </c>
      <c r="BG1694" s="42">
        <v>434.57142859999999</v>
      </c>
      <c r="BH1694" s="42">
        <v>34.36</v>
      </c>
      <c r="BI1694" s="42">
        <v>219.77084529999999</v>
      </c>
      <c r="BJ1694" s="42">
        <v>337.9253329</v>
      </c>
      <c r="BK1694" s="42">
        <v>98.553045179999998</v>
      </c>
    </row>
    <row r="1695" spans="52:63">
      <c r="AZ1695" s="42">
        <v>1809</v>
      </c>
      <c r="BA1695" s="42">
        <v>107.0157895</v>
      </c>
      <c r="BB1695" s="42">
        <v>46.55</v>
      </c>
      <c r="BC1695" s="42">
        <v>111.72499999999999</v>
      </c>
      <c r="BD1695" s="42">
        <v>93.180952379999994</v>
      </c>
      <c r="BE1695" s="42">
        <v>3.6630769230000002</v>
      </c>
      <c r="BF1695" s="42">
        <v>128.55000000000001</v>
      </c>
      <c r="BG1695" s="42">
        <v>434.57142859999999</v>
      </c>
      <c r="BH1695" s="42">
        <v>34.36</v>
      </c>
      <c r="BI1695" s="42">
        <v>219.77084529999999</v>
      </c>
      <c r="BJ1695" s="42">
        <v>337.9253329</v>
      </c>
      <c r="BK1695" s="42">
        <v>98.553045179999998</v>
      </c>
    </row>
    <row r="1696" spans="52:63">
      <c r="AZ1696" s="42">
        <v>1810</v>
      </c>
      <c r="BA1696" s="42">
        <v>107.0157895</v>
      </c>
      <c r="BB1696" s="42">
        <v>46.55</v>
      </c>
      <c r="BC1696" s="42">
        <v>111.72499999999999</v>
      </c>
      <c r="BD1696" s="42">
        <v>93.180952379999994</v>
      </c>
      <c r="BE1696" s="42">
        <v>3.6630769230000002</v>
      </c>
      <c r="BF1696" s="42">
        <v>128.55000000000001</v>
      </c>
      <c r="BG1696" s="42">
        <v>434.57142859999999</v>
      </c>
      <c r="BH1696" s="42">
        <v>34.36</v>
      </c>
      <c r="BI1696" s="42">
        <v>219.77084529999999</v>
      </c>
      <c r="BJ1696" s="42">
        <v>337.9253329</v>
      </c>
      <c r="BK1696" s="42">
        <v>98.553045179999998</v>
      </c>
    </row>
    <row r="1697" spans="52:63">
      <c r="AZ1697" s="42">
        <v>1811</v>
      </c>
      <c r="BA1697" s="42">
        <v>107.0157895</v>
      </c>
      <c r="BB1697" s="42">
        <v>46.55</v>
      </c>
      <c r="BC1697" s="42">
        <v>111.72499999999999</v>
      </c>
      <c r="BD1697" s="42">
        <v>93.180952379999994</v>
      </c>
      <c r="BE1697" s="42">
        <v>3.6630769230000002</v>
      </c>
      <c r="BF1697" s="42">
        <v>128.55000000000001</v>
      </c>
      <c r="BG1697" s="42">
        <v>434.57142859999999</v>
      </c>
      <c r="BH1697" s="42">
        <v>34.36</v>
      </c>
      <c r="BI1697" s="42">
        <v>219.77084529999999</v>
      </c>
      <c r="BJ1697" s="42">
        <v>337.9253329</v>
      </c>
      <c r="BK1697" s="42">
        <v>98.553045179999998</v>
      </c>
    </row>
    <row r="1698" spans="52:63">
      <c r="AZ1698" s="42">
        <v>1812</v>
      </c>
      <c r="BA1698" s="42">
        <v>107.0157895</v>
      </c>
      <c r="BB1698" s="42">
        <v>46.55</v>
      </c>
      <c r="BC1698" s="42">
        <v>111.72499999999999</v>
      </c>
      <c r="BD1698" s="42">
        <v>93.180952379999994</v>
      </c>
      <c r="BE1698" s="42">
        <v>3.6630769230000002</v>
      </c>
      <c r="BF1698" s="42">
        <v>128.55000000000001</v>
      </c>
      <c r="BG1698" s="42">
        <v>434.57142859999999</v>
      </c>
      <c r="BH1698" s="42">
        <v>34.36</v>
      </c>
      <c r="BI1698" s="42">
        <v>219.77084529999999</v>
      </c>
      <c r="BJ1698" s="42">
        <v>337.9253329</v>
      </c>
      <c r="BK1698" s="42">
        <v>98.553045179999998</v>
      </c>
    </row>
    <row r="1699" spans="52:63">
      <c r="AZ1699" s="42">
        <v>1813</v>
      </c>
      <c r="BA1699" s="42">
        <v>107.0157895</v>
      </c>
      <c r="BB1699" s="42">
        <v>46.55</v>
      </c>
      <c r="BC1699" s="42">
        <v>111.72499999999999</v>
      </c>
      <c r="BD1699" s="42">
        <v>93.180952379999994</v>
      </c>
      <c r="BE1699" s="42">
        <v>3.6630769230000002</v>
      </c>
      <c r="BF1699" s="42">
        <v>128.55000000000001</v>
      </c>
      <c r="BG1699" s="42">
        <v>434.57142859999999</v>
      </c>
      <c r="BH1699" s="42">
        <v>34.36</v>
      </c>
      <c r="BI1699" s="42">
        <v>219.77084529999999</v>
      </c>
      <c r="BJ1699" s="42">
        <v>337.9253329</v>
      </c>
      <c r="BK1699" s="42">
        <v>98.553045179999998</v>
      </c>
    </row>
    <row r="1700" spans="52:63">
      <c r="AZ1700" s="42">
        <v>1814</v>
      </c>
      <c r="BA1700" s="42">
        <v>107.0157895</v>
      </c>
      <c r="BB1700" s="42">
        <v>46.55</v>
      </c>
      <c r="BC1700" s="42">
        <v>111.72499999999999</v>
      </c>
      <c r="BD1700" s="42">
        <v>93.180952379999994</v>
      </c>
      <c r="BE1700" s="42">
        <v>3.6630769230000002</v>
      </c>
      <c r="BF1700" s="42">
        <v>128.55000000000001</v>
      </c>
      <c r="BG1700" s="42">
        <v>434.57142859999999</v>
      </c>
      <c r="BH1700" s="42">
        <v>34.36</v>
      </c>
      <c r="BI1700" s="42">
        <v>219.77084529999999</v>
      </c>
      <c r="BJ1700" s="42">
        <v>337.9253329</v>
      </c>
      <c r="BK1700" s="42">
        <v>98.553045179999998</v>
      </c>
    </row>
    <row r="1701" spans="52:63">
      <c r="AZ1701" s="42">
        <v>1815</v>
      </c>
      <c r="BA1701" s="42">
        <v>107.0157895</v>
      </c>
      <c r="BB1701" s="42">
        <v>46.55</v>
      </c>
      <c r="BC1701" s="42">
        <v>111.72499999999999</v>
      </c>
      <c r="BD1701" s="42">
        <v>93.180952379999994</v>
      </c>
      <c r="BE1701" s="42">
        <v>3.6630769230000002</v>
      </c>
      <c r="BF1701" s="42">
        <v>128.55000000000001</v>
      </c>
      <c r="BG1701" s="42">
        <v>434.57142859999999</v>
      </c>
      <c r="BH1701" s="42">
        <v>34.36</v>
      </c>
      <c r="BI1701" s="42">
        <v>219.77084529999999</v>
      </c>
      <c r="BJ1701" s="42">
        <v>337.9253329</v>
      </c>
      <c r="BK1701" s="42">
        <v>98.553045179999998</v>
      </c>
    </row>
    <row r="1702" spans="52:63">
      <c r="AZ1702" s="42">
        <v>1816</v>
      </c>
      <c r="BA1702" s="42">
        <v>107.0157895</v>
      </c>
      <c r="BB1702" s="42">
        <v>46.55</v>
      </c>
      <c r="BC1702" s="42">
        <v>111.72499999999999</v>
      </c>
      <c r="BD1702" s="42">
        <v>93.180952379999994</v>
      </c>
      <c r="BE1702" s="42">
        <v>3.6630769230000002</v>
      </c>
      <c r="BF1702" s="42">
        <v>128.55000000000001</v>
      </c>
      <c r="BG1702" s="42">
        <v>434.57142859999999</v>
      </c>
      <c r="BH1702" s="42">
        <v>34.36</v>
      </c>
      <c r="BI1702" s="42">
        <v>219.77084529999999</v>
      </c>
      <c r="BJ1702" s="42">
        <v>337.9253329</v>
      </c>
      <c r="BK1702" s="42">
        <v>98.553045179999998</v>
      </c>
    </row>
    <row r="1703" spans="52:63">
      <c r="AZ1703" s="42">
        <v>1817</v>
      </c>
      <c r="BA1703" s="42">
        <v>107.0157895</v>
      </c>
      <c r="BB1703" s="42">
        <v>46.55</v>
      </c>
      <c r="BC1703" s="42">
        <v>111.72499999999999</v>
      </c>
      <c r="BD1703" s="42">
        <v>93.180952379999994</v>
      </c>
      <c r="BE1703" s="42">
        <v>3.6630769230000002</v>
      </c>
      <c r="BF1703" s="42">
        <v>128.55000000000001</v>
      </c>
      <c r="BG1703" s="42">
        <v>434.57142859999999</v>
      </c>
      <c r="BH1703" s="42">
        <v>34.36</v>
      </c>
      <c r="BI1703" s="42">
        <v>219.77084529999999</v>
      </c>
      <c r="BJ1703" s="42">
        <v>337.9253329</v>
      </c>
      <c r="BK1703" s="42">
        <v>98.553045179999998</v>
      </c>
    </row>
    <row r="1704" spans="52:63">
      <c r="AZ1704" s="42">
        <v>1818</v>
      </c>
      <c r="BA1704" s="42">
        <v>107.0157895</v>
      </c>
      <c r="BB1704" s="42">
        <v>46.55</v>
      </c>
      <c r="BC1704" s="42">
        <v>111.72499999999999</v>
      </c>
      <c r="BD1704" s="42">
        <v>93.180952379999994</v>
      </c>
      <c r="BE1704" s="42">
        <v>3.6630769230000002</v>
      </c>
      <c r="BF1704" s="42">
        <v>128.55000000000001</v>
      </c>
      <c r="BG1704" s="42">
        <v>434.57142859999999</v>
      </c>
      <c r="BH1704" s="42">
        <v>34.36</v>
      </c>
      <c r="BI1704" s="42">
        <v>219.77084529999999</v>
      </c>
      <c r="BJ1704" s="42">
        <v>337.9253329</v>
      </c>
      <c r="BK1704" s="42">
        <v>98.553045179999998</v>
      </c>
    </row>
    <row r="1705" spans="52:63">
      <c r="AZ1705" s="42">
        <v>1819</v>
      </c>
      <c r="BA1705" s="42">
        <v>107.0157895</v>
      </c>
      <c r="BB1705" s="42">
        <v>46.55</v>
      </c>
      <c r="BC1705" s="42">
        <v>111.72499999999999</v>
      </c>
      <c r="BD1705" s="42">
        <v>93.180952379999994</v>
      </c>
      <c r="BE1705" s="42">
        <v>3.6630769230000002</v>
      </c>
      <c r="BF1705" s="42">
        <v>128.55000000000001</v>
      </c>
      <c r="BG1705" s="42">
        <v>434.57142859999999</v>
      </c>
      <c r="BH1705" s="42">
        <v>34.36</v>
      </c>
      <c r="BI1705" s="42">
        <v>219.77084529999999</v>
      </c>
      <c r="BJ1705" s="42">
        <v>337.9253329</v>
      </c>
      <c r="BK1705" s="42">
        <v>98.553045179999998</v>
      </c>
    </row>
    <row r="1706" spans="52:63">
      <c r="AZ1706" s="42">
        <v>1820</v>
      </c>
      <c r="BA1706" s="42">
        <v>107.0157895</v>
      </c>
      <c r="BB1706" s="42">
        <v>46.55</v>
      </c>
      <c r="BC1706" s="42">
        <v>111.72499999999999</v>
      </c>
      <c r="BD1706" s="42">
        <v>93.180952379999994</v>
      </c>
      <c r="BE1706" s="42">
        <v>3.6630769230000002</v>
      </c>
      <c r="BF1706" s="42">
        <v>128.55000000000001</v>
      </c>
      <c r="BG1706" s="42">
        <v>434.57142859999999</v>
      </c>
      <c r="BH1706" s="42">
        <v>34.36</v>
      </c>
      <c r="BI1706" s="42">
        <v>219.77084529999999</v>
      </c>
      <c r="BJ1706" s="42">
        <v>337.9253329</v>
      </c>
      <c r="BK1706" s="42">
        <v>98.553045179999998</v>
      </c>
    </row>
    <row r="1707" spans="52:63">
      <c r="AZ1707" s="42">
        <v>1821</v>
      </c>
      <c r="BA1707" s="42">
        <v>107.0157895</v>
      </c>
      <c r="BB1707" s="42">
        <v>46.55</v>
      </c>
      <c r="BC1707" s="42">
        <v>111.72499999999999</v>
      </c>
      <c r="BD1707" s="42">
        <v>93.180952379999994</v>
      </c>
      <c r="BE1707" s="42">
        <v>3.6630769230000002</v>
      </c>
      <c r="BF1707" s="42">
        <v>128.55000000000001</v>
      </c>
      <c r="BG1707" s="42">
        <v>434.57142859999999</v>
      </c>
      <c r="BH1707" s="42">
        <v>34.36</v>
      </c>
      <c r="BI1707" s="42">
        <v>219.77084529999999</v>
      </c>
      <c r="BJ1707" s="42">
        <v>337.9253329</v>
      </c>
      <c r="BK1707" s="42">
        <v>98.553045179999998</v>
      </c>
    </row>
    <row r="1708" spans="52:63">
      <c r="AZ1708" s="42">
        <v>1822</v>
      </c>
      <c r="BA1708" s="42">
        <v>107.0157895</v>
      </c>
      <c r="BB1708" s="42">
        <v>46.55</v>
      </c>
      <c r="BC1708" s="42">
        <v>111.72499999999999</v>
      </c>
      <c r="BD1708" s="42">
        <v>93.180952379999994</v>
      </c>
      <c r="BE1708" s="42">
        <v>3.6630769230000002</v>
      </c>
      <c r="BF1708" s="42">
        <v>128.55000000000001</v>
      </c>
      <c r="BG1708" s="42">
        <v>434.57142859999999</v>
      </c>
      <c r="BH1708" s="42">
        <v>34.36</v>
      </c>
      <c r="BI1708" s="42">
        <v>219.77084529999999</v>
      </c>
      <c r="BJ1708" s="42">
        <v>337.9253329</v>
      </c>
      <c r="BK1708" s="42">
        <v>98.553045179999998</v>
      </c>
    </row>
    <row r="1709" spans="52:63">
      <c r="AZ1709" s="42">
        <v>1823</v>
      </c>
      <c r="BA1709" s="42">
        <v>107.0157895</v>
      </c>
      <c r="BB1709" s="42">
        <v>46.55</v>
      </c>
      <c r="BC1709" s="42">
        <v>111.72499999999999</v>
      </c>
      <c r="BD1709" s="42">
        <v>93.180952379999994</v>
      </c>
      <c r="BE1709" s="42">
        <v>3.6630769230000002</v>
      </c>
      <c r="BF1709" s="42">
        <v>128.55000000000001</v>
      </c>
      <c r="BG1709" s="42">
        <v>434.57142859999999</v>
      </c>
      <c r="BH1709" s="42">
        <v>34.36</v>
      </c>
      <c r="BI1709" s="42">
        <v>219.77084529999999</v>
      </c>
      <c r="BJ1709" s="42">
        <v>337.9253329</v>
      </c>
      <c r="BK1709" s="42">
        <v>98.553045179999998</v>
      </c>
    </row>
    <row r="1710" spans="52:63">
      <c r="AZ1710" s="42">
        <v>1824</v>
      </c>
      <c r="BA1710" s="42">
        <v>107.0157895</v>
      </c>
      <c r="BB1710" s="42">
        <v>46.55</v>
      </c>
      <c r="BC1710" s="42">
        <v>111.72499999999999</v>
      </c>
      <c r="BD1710" s="42">
        <v>93.180952379999994</v>
      </c>
      <c r="BE1710" s="42">
        <v>3.6630769230000002</v>
      </c>
      <c r="BF1710" s="42">
        <v>128.55000000000001</v>
      </c>
      <c r="BG1710" s="42">
        <v>434.57142859999999</v>
      </c>
      <c r="BH1710" s="42">
        <v>34.36</v>
      </c>
      <c r="BI1710" s="42">
        <v>219.77084529999999</v>
      </c>
      <c r="BJ1710" s="42">
        <v>337.9253329</v>
      </c>
      <c r="BK1710" s="42">
        <v>98.553045179999998</v>
      </c>
    </row>
    <row r="1711" spans="52:63">
      <c r="AZ1711" s="42">
        <v>1825</v>
      </c>
      <c r="BA1711" s="42">
        <v>106.6736842</v>
      </c>
      <c r="BB1711" s="42">
        <v>46.28125</v>
      </c>
      <c r="BC1711" s="42">
        <v>111.08499999999999</v>
      </c>
      <c r="BD1711" s="42">
        <v>92.695238099999997</v>
      </c>
      <c r="BE1711" s="42">
        <v>3.6253846150000002</v>
      </c>
      <c r="BF1711" s="42">
        <v>127.905</v>
      </c>
      <c r="BG1711" s="42">
        <v>432</v>
      </c>
      <c r="BH1711" s="42">
        <v>34.137333329999997</v>
      </c>
      <c r="BI1711" s="42">
        <v>217.56150830000001</v>
      </c>
      <c r="BJ1711" s="42">
        <v>330.8897169</v>
      </c>
      <c r="BK1711" s="42">
        <v>98.148359690000007</v>
      </c>
    </row>
    <row r="1712" spans="52:63">
      <c r="AZ1712" s="42">
        <v>1826</v>
      </c>
      <c r="BA1712" s="42">
        <v>106.6736842</v>
      </c>
      <c r="BB1712" s="42">
        <v>46.28125</v>
      </c>
      <c r="BC1712" s="42">
        <v>111.08499999999999</v>
      </c>
      <c r="BD1712" s="42">
        <v>92.695238099999997</v>
      </c>
      <c r="BE1712" s="42">
        <v>3.6253846150000002</v>
      </c>
      <c r="BF1712" s="42">
        <v>127.905</v>
      </c>
      <c r="BG1712" s="42">
        <v>432</v>
      </c>
      <c r="BH1712" s="42">
        <v>34.137333329999997</v>
      </c>
      <c r="BI1712" s="42">
        <v>217.56150830000001</v>
      </c>
      <c r="BJ1712" s="42">
        <v>330.8897169</v>
      </c>
      <c r="BK1712" s="42">
        <v>98.148359690000007</v>
      </c>
    </row>
    <row r="1713" spans="52:63">
      <c r="AZ1713" s="42">
        <v>1827</v>
      </c>
      <c r="BA1713" s="42">
        <v>106.6736842</v>
      </c>
      <c r="BB1713" s="42">
        <v>46.28125</v>
      </c>
      <c r="BC1713" s="42">
        <v>111.08499999999999</v>
      </c>
      <c r="BD1713" s="42">
        <v>92.695238099999997</v>
      </c>
      <c r="BE1713" s="42">
        <v>3.6253846150000002</v>
      </c>
      <c r="BF1713" s="42">
        <v>127.905</v>
      </c>
      <c r="BG1713" s="42">
        <v>432</v>
      </c>
      <c r="BH1713" s="42">
        <v>34.137333329999997</v>
      </c>
      <c r="BI1713" s="42">
        <v>217.56150830000001</v>
      </c>
      <c r="BJ1713" s="42">
        <v>330.8897169</v>
      </c>
      <c r="BK1713" s="42">
        <v>98.148359690000007</v>
      </c>
    </row>
    <row r="1714" spans="52:63">
      <c r="AZ1714" s="42">
        <v>1828</v>
      </c>
      <c r="BA1714" s="42">
        <v>106.6736842</v>
      </c>
      <c r="BB1714" s="42">
        <v>46.28125</v>
      </c>
      <c r="BC1714" s="42">
        <v>111.08499999999999</v>
      </c>
      <c r="BD1714" s="42">
        <v>92.695238099999997</v>
      </c>
      <c r="BE1714" s="42">
        <v>3.6253846150000002</v>
      </c>
      <c r="BF1714" s="42">
        <v>127.905</v>
      </c>
      <c r="BG1714" s="42">
        <v>432</v>
      </c>
      <c r="BH1714" s="42">
        <v>34.137333329999997</v>
      </c>
      <c r="BI1714" s="42">
        <v>217.56150830000001</v>
      </c>
      <c r="BJ1714" s="42">
        <v>330.8897169</v>
      </c>
      <c r="BK1714" s="42">
        <v>98.148359690000007</v>
      </c>
    </row>
    <row r="1715" spans="52:63">
      <c r="AZ1715" s="42">
        <v>1829</v>
      </c>
      <c r="BA1715" s="42">
        <v>106.6736842</v>
      </c>
      <c r="BB1715" s="42">
        <v>46.28125</v>
      </c>
      <c r="BC1715" s="42">
        <v>111.08499999999999</v>
      </c>
      <c r="BD1715" s="42">
        <v>92.695238099999997</v>
      </c>
      <c r="BE1715" s="42">
        <v>3.6253846150000002</v>
      </c>
      <c r="BF1715" s="42">
        <v>127.905</v>
      </c>
      <c r="BG1715" s="42">
        <v>432</v>
      </c>
      <c r="BH1715" s="42">
        <v>34.137333329999997</v>
      </c>
      <c r="BI1715" s="42">
        <v>217.56150830000001</v>
      </c>
      <c r="BJ1715" s="42">
        <v>330.8897169</v>
      </c>
      <c r="BK1715" s="42">
        <v>98.148359690000007</v>
      </c>
    </row>
    <row r="1716" spans="52:63">
      <c r="AZ1716" s="42">
        <v>1830</v>
      </c>
      <c r="BA1716" s="42">
        <v>106.6736842</v>
      </c>
      <c r="BB1716" s="42">
        <v>46.28125</v>
      </c>
      <c r="BC1716" s="42">
        <v>111.08499999999999</v>
      </c>
      <c r="BD1716" s="42">
        <v>92.695238099999997</v>
      </c>
      <c r="BE1716" s="42">
        <v>3.6253846150000002</v>
      </c>
      <c r="BF1716" s="42">
        <v>127.905</v>
      </c>
      <c r="BG1716" s="42">
        <v>432</v>
      </c>
      <c r="BH1716" s="42">
        <v>34.137333329999997</v>
      </c>
      <c r="BI1716" s="42">
        <v>217.56150830000001</v>
      </c>
      <c r="BJ1716" s="42">
        <v>330.8897169</v>
      </c>
      <c r="BK1716" s="42">
        <v>98.148359690000007</v>
      </c>
    </row>
    <row r="1717" spans="52:63">
      <c r="AZ1717" s="42">
        <v>1831</v>
      </c>
      <c r="BA1717" s="42">
        <v>106.6736842</v>
      </c>
      <c r="BB1717" s="42">
        <v>46.28125</v>
      </c>
      <c r="BC1717" s="42">
        <v>111.08499999999999</v>
      </c>
      <c r="BD1717" s="42">
        <v>92.695238099999997</v>
      </c>
      <c r="BE1717" s="42">
        <v>3.6253846150000002</v>
      </c>
      <c r="BF1717" s="42">
        <v>127.905</v>
      </c>
      <c r="BG1717" s="42">
        <v>432</v>
      </c>
      <c r="BH1717" s="42">
        <v>34.137333329999997</v>
      </c>
      <c r="BI1717" s="42">
        <v>217.56150830000001</v>
      </c>
      <c r="BJ1717" s="42">
        <v>330.8897169</v>
      </c>
      <c r="BK1717" s="42">
        <v>98.148359690000007</v>
      </c>
    </row>
    <row r="1718" spans="52:63">
      <c r="AZ1718" s="42">
        <v>1832</v>
      </c>
      <c r="BA1718" s="42">
        <v>106.6736842</v>
      </c>
      <c r="BB1718" s="42">
        <v>46.28125</v>
      </c>
      <c r="BC1718" s="42">
        <v>111.08499999999999</v>
      </c>
      <c r="BD1718" s="42">
        <v>92.695238099999997</v>
      </c>
      <c r="BE1718" s="42">
        <v>3.6253846150000002</v>
      </c>
      <c r="BF1718" s="42">
        <v>127.905</v>
      </c>
      <c r="BG1718" s="42">
        <v>432</v>
      </c>
      <c r="BH1718" s="42">
        <v>34.137333329999997</v>
      </c>
      <c r="BI1718" s="42">
        <v>217.56150830000001</v>
      </c>
      <c r="BJ1718" s="42">
        <v>330.8897169</v>
      </c>
      <c r="BK1718" s="42">
        <v>98.148359690000007</v>
      </c>
    </row>
    <row r="1719" spans="52:63">
      <c r="AZ1719" s="42">
        <v>1833</v>
      </c>
      <c r="BA1719" s="42">
        <v>106.6736842</v>
      </c>
      <c r="BB1719" s="42">
        <v>46.28125</v>
      </c>
      <c r="BC1719" s="42">
        <v>111.08499999999999</v>
      </c>
      <c r="BD1719" s="42">
        <v>92.695238099999997</v>
      </c>
      <c r="BE1719" s="42">
        <v>3.6253846150000002</v>
      </c>
      <c r="BF1719" s="42">
        <v>127.905</v>
      </c>
      <c r="BG1719" s="42">
        <v>432</v>
      </c>
      <c r="BH1719" s="42">
        <v>34.137333329999997</v>
      </c>
      <c r="BI1719" s="42">
        <v>217.56150830000001</v>
      </c>
      <c r="BJ1719" s="42">
        <v>330.8897169</v>
      </c>
      <c r="BK1719" s="42">
        <v>98.148359690000007</v>
      </c>
    </row>
    <row r="1720" spans="52:63">
      <c r="AZ1720" s="42">
        <v>1834</v>
      </c>
      <c r="BA1720" s="42">
        <v>106.6736842</v>
      </c>
      <c r="BB1720" s="42">
        <v>46.28125</v>
      </c>
      <c r="BC1720" s="42">
        <v>111.08499999999999</v>
      </c>
      <c r="BD1720" s="42">
        <v>92.695238099999997</v>
      </c>
      <c r="BE1720" s="42">
        <v>3.6253846150000002</v>
      </c>
      <c r="BF1720" s="42">
        <v>127.905</v>
      </c>
      <c r="BG1720" s="42">
        <v>432</v>
      </c>
      <c r="BH1720" s="42">
        <v>34.137333329999997</v>
      </c>
      <c r="BI1720" s="42">
        <v>217.56150830000001</v>
      </c>
      <c r="BJ1720" s="42">
        <v>330.8897169</v>
      </c>
      <c r="BK1720" s="42">
        <v>98.148359690000007</v>
      </c>
    </row>
    <row r="1721" spans="52:63">
      <c r="AZ1721" s="42">
        <v>1835</v>
      </c>
      <c r="BA1721" s="42">
        <v>106.6736842</v>
      </c>
      <c r="BB1721" s="42">
        <v>46.28125</v>
      </c>
      <c r="BC1721" s="42">
        <v>111.08499999999999</v>
      </c>
      <c r="BD1721" s="42">
        <v>92.695238099999997</v>
      </c>
      <c r="BE1721" s="42">
        <v>3.6253846150000002</v>
      </c>
      <c r="BF1721" s="42">
        <v>127.905</v>
      </c>
      <c r="BG1721" s="42">
        <v>432</v>
      </c>
      <c r="BH1721" s="42">
        <v>34.137333329999997</v>
      </c>
      <c r="BI1721" s="42">
        <v>217.56150830000001</v>
      </c>
      <c r="BJ1721" s="42">
        <v>330.8897169</v>
      </c>
      <c r="BK1721" s="42">
        <v>98.148359690000007</v>
      </c>
    </row>
    <row r="1722" spans="52:63">
      <c r="AZ1722" s="42">
        <v>1836</v>
      </c>
      <c r="BA1722" s="42">
        <v>106.6736842</v>
      </c>
      <c r="BB1722" s="42">
        <v>46.28125</v>
      </c>
      <c r="BC1722" s="42">
        <v>111.08499999999999</v>
      </c>
      <c r="BD1722" s="42">
        <v>92.695238099999997</v>
      </c>
      <c r="BE1722" s="42">
        <v>3.6253846150000002</v>
      </c>
      <c r="BF1722" s="42">
        <v>127.905</v>
      </c>
      <c r="BG1722" s="42">
        <v>432</v>
      </c>
      <c r="BH1722" s="42">
        <v>34.137333329999997</v>
      </c>
      <c r="BI1722" s="42">
        <v>217.56150830000001</v>
      </c>
      <c r="BJ1722" s="42">
        <v>330.8897169</v>
      </c>
      <c r="BK1722" s="42">
        <v>98.148359690000007</v>
      </c>
    </row>
    <row r="1723" spans="52:63">
      <c r="AZ1723" s="42">
        <v>1837</v>
      </c>
      <c r="BA1723" s="42">
        <v>106.6736842</v>
      </c>
      <c r="BB1723" s="42">
        <v>46.28125</v>
      </c>
      <c r="BC1723" s="42">
        <v>111.08499999999999</v>
      </c>
      <c r="BD1723" s="42">
        <v>92.695238099999997</v>
      </c>
      <c r="BE1723" s="42">
        <v>3.6253846150000002</v>
      </c>
      <c r="BF1723" s="42">
        <v>127.905</v>
      </c>
      <c r="BG1723" s="42">
        <v>432</v>
      </c>
      <c r="BH1723" s="42">
        <v>34.137333329999997</v>
      </c>
      <c r="BI1723" s="42">
        <v>217.56150830000001</v>
      </c>
      <c r="BJ1723" s="42">
        <v>330.8897169</v>
      </c>
      <c r="BK1723" s="42">
        <v>98.148359690000007</v>
      </c>
    </row>
    <row r="1724" spans="52:63">
      <c r="AZ1724" s="42">
        <v>1838</v>
      </c>
      <c r="BA1724" s="42">
        <v>106.6736842</v>
      </c>
      <c r="BB1724" s="42">
        <v>46.28125</v>
      </c>
      <c r="BC1724" s="42">
        <v>111.08499999999999</v>
      </c>
      <c r="BD1724" s="42">
        <v>92.695238099999997</v>
      </c>
      <c r="BE1724" s="42">
        <v>3.6253846150000002</v>
      </c>
      <c r="BF1724" s="42">
        <v>127.905</v>
      </c>
      <c r="BG1724" s="42">
        <v>432</v>
      </c>
      <c r="BH1724" s="42">
        <v>34.137333329999997</v>
      </c>
      <c r="BI1724" s="42">
        <v>217.56150830000001</v>
      </c>
      <c r="BJ1724" s="42">
        <v>330.8897169</v>
      </c>
      <c r="BK1724" s="42">
        <v>98.148359690000007</v>
      </c>
    </row>
    <row r="1725" spans="52:63">
      <c r="AZ1725" s="42">
        <v>1839</v>
      </c>
      <c r="BA1725" s="42">
        <v>106.6736842</v>
      </c>
      <c r="BB1725" s="42">
        <v>46.28125</v>
      </c>
      <c r="BC1725" s="42">
        <v>111.08499999999999</v>
      </c>
      <c r="BD1725" s="42">
        <v>92.695238099999997</v>
      </c>
      <c r="BE1725" s="42">
        <v>3.6253846150000002</v>
      </c>
      <c r="BF1725" s="42">
        <v>127.905</v>
      </c>
      <c r="BG1725" s="42">
        <v>432</v>
      </c>
      <c r="BH1725" s="42">
        <v>34.137333329999997</v>
      </c>
      <c r="BI1725" s="42">
        <v>217.56150830000001</v>
      </c>
      <c r="BJ1725" s="42">
        <v>330.8897169</v>
      </c>
      <c r="BK1725" s="42">
        <v>98.148359690000007</v>
      </c>
    </row>
    <row r="1726" spans="52:63">
      <c r="AZ1726" s="42">
        <v>1840</v>
      </c>
      <c r="BA1726" s="42">
        <v>106.6736842</v>
      </c>
      <c r="BB1726" s="42">
        <v>46.28125</v>
      </c>
      <c r="BC1726" s="42">
        <v>111.08499999999999</v>
      </c>
      <c r="BD1726" s="42">
        <v>92.695238099999997</v>
      </c>
      <c r="BE1726" s="42">
        <v>3.6253846150000002</v>
      </c>
      <c r="BF1726" s="42">
        <v>127.905</v>
      </c>
      <c r="BG1726" s="42">
        <v>432</v>
      </c>
      <c r="BH1726" s="42">
        <v>34.137333329999997</v>
      </c>
      <c r="BI1726" s="42">
        <v>217.56150830000001</v>
      </c>
      <c r="BJ1726" s="42">
        <v>330.8897169</v>
      </c>
      <c r="BK1726" s="42">
        <v>98.148359690000007</v>
      </c>
    </row>
    <row r="1727" spans="52:63">
      <c r="AZ1727" s="42">
        <v>1841</v>
      </c>
      <c r="BA1727" s="42">
        <v>106.6736842</v>
      </c>
      <c r="BB1727" s="42">
        <v>46.28125</v>
      </c>
      <c r="BC1727" s="42">
        <v>111.08499999999999</v>
      </c>
      <c r="BD1727" s="42">
        <v>92.695238099999997</v>
      </c>
      <c r="BE1727" s="42">
        <v>3.6253846150000002</v>
      </c>
      <c r="BF1727" s="42">
        <v>127.905</v>
      </c>
      <c r="BG1727" s="42">
        <v>432</v>
      </c>
      <c r="BH1727" s="42">
        <v>34.137333329999997</v>
      </c>
      <c r="BI1727" s="42">
        <v>217.56150830000001</v>
      </c>
      <c r="BJ1727" s="42">
        <v>330.8897169</v>
      </c>
      <c r="BK1727" s="42">
        <v>98.148359690000007</v>
      </c>
    </row>
    <row r="1728" spans="52:63">
      <c r="AZ1728" s="42">
        <v>1842</v>
      </c>
      <c r="BA1728" s="42">
        <v>106.6736842</v>
      </c>
      <c r="BB1728" s="42">
        <v>46.28125</v>
      </c>
      <c r="BC1728" s="42">
        <v>111.08499999999999</v>
      </c>
      <c r="BD1728" s="42">
        <v>92.695238099999997</v>
      </c>
      <c r="BE1728" s="42">
        <v>3.6253846150000002</v>
      </c>
      <c r="BF1728" s="42">
        <v>127.905</v>
      </c>
      <c r="BG1728" s="42">
        <v>432</v>
      </c>
      <c r="BH1728" s="42">
        <v>34.137333329999997</v>
      </c>
      <c r="BI1728" s="42">
        <v>217.56150830000001</v>
      </c>
      <c r="BJ1728" s="42">
        <v>330.8897169</v>
      </c>
      <c r="BK1728" s="42">
        <v>98.148359690000007</v>
      </c>
    </row>
    <row r="1729" spans="52:63">
      <c r="AZ1729" s="42">
        <v>1843</v>
      </c>
      <c r="BA1729" s="42">
        <v>106.6736842</v>
      </c>
      <c r="BB1729" s="42">
        <v>46.28125</v>
      </c>
      <c r="BC1729" s="42">
        <v>111.08499999999999</v>
      </c>
      <c r="BD1729" s="42">
        <v>92.695238099999997</v>
      </c>
      <c r="BE1729" s="42">
        <v>3.6253846150000002</v>
      </c>
      <c r="BF1729" s="42">
        <v>127.905</v>
      </c>
      <c r="BG1729" s="42">
        <v>432</v>
      </c>
      <c r="BH1729" s="42">
        <v>34.137333329999997</v>
      </c>
      <c r="BI1729" s="42">
        <v>217.56150830000001</v>
      </c>
      <c r="BJ1729" s="42">
        <v>330.8897169</v>
      </c>
      <c r="BK1729" s="42">
        <v>98.148359690000007</v>
      </c>
    </row>
    <row r="1730" spans="52:63">
      <c r="AZ1730" s="42">
        <v>1844</v>
      </c>
      <c r="BA1730" s="42">
        <v>106.6736842</v>
      </c>
      <c r="BB1730" s="42">
        <v>46.28125</v>
      </c>
      <c r="BC1730" s="42">
        <v>111.08499999999999</v>
      </c>
      <c r="BD1730" s="42">
        <v>92.695238099999997</v>
      </c>
      <c r="BE1730" s="42">
        <v>3.6253846150000002</v>
      </c>
      <c r="BF1730" s="42">
        <v>127.905</v>
      </c>
      <c r="BG1730" s="42">
        <v>432</v>
      </c>
      <c r="BH1730" s="42">
        <v>34.137333329999997</v>
      </c>
      <c r="BI1730" s="42">
        <v>217.56150830000001</v>
      </c>
      <c r="BJ1730" s="42">
        <v>330.8897169</v>
      </c>
      <c r="BK1730" s="42">
        <v>98.148359690000007</v>
      </c>
    </row>
    <row r="1731" spans="52:63">
      <c r="AZ1731" s="42">
        <v>1845</v>
      </c>
      <c r="BA1731" s="42">
        <v>106.6736842</v>
      </c>
      <c r="BB1731" s="42">
        <v>46.28125</v>
      </c>
      <c r="BC1731" s="42">
        <v>111.08499999999999</v>
      </c>
      <c r="BD1731" s="42">
        <v>92.695238099999997</v>
      </c>
      <c r="BE1731" s="42">
        <v>3.6253846150000002</v>
      </c>
      <c r="BF1731" s="42">
        <v>127.905</v>
      </c>
      <c r="BG1731" s="42">
        <v>432</v>
      </c>
      <c r="BH1731" s="42">
        <v>34.137333329999997</v>
      </c>
      <c r="BI1731" s="42">
        <v>217.56150830000001</v>
      </c>
      <c r="BJ1731" s="42">
        <v>330.8897169</v>
      </c>
      <c r="BK1731" s="42">
        <v>98.148359690000007</v>
      </c>
    </row>
    <row r="1732" spans="52:63">
      <c r="AZ1732" s="42">
        <v>1846</v>
      </c>
      <c r="BA1732" s="42">
        <v>106.6736842</v>
      </c>
      <c r="BB1732" s="42">
        <v>46.28125</v>
      </c>
      <c r="BC1732" s="42">
        <v>111.08499999999999</v>
      </c>
      <c r="BD1732" s="42">
        <v>92.695238099999997</v>
      </c>
      <c r="BE1732" s="42">
        <v>3.6253846150000002</v>
      </c>
      <c r="BF1732" s="42">
        <v>127.905</v>
      </c>
      <c r="BG1732" s="42">
        <v>432</v>
      </c>
      <c r="BH1732" s="42">
        <v>34.137333329999997</v>
      </c>
      <c r="BI1732" s="42">
        <v>217.56150830000001</v>
      </c>
      <c r="BJ1732" s="42">
        <v>330.8897169</v>
      </c>
      <c r="BK1732" s="42">
        <v>98.148359690000007</v>
      </c>
    </row>
    <row r="1733" spans="52:63">
      <c r="AZ1733" s="42">
        <v>1847</v>
      </c>
      <c r="BA1733" s="42">
        <v>106.6736842</v>
      </c>
      <c r="BB1733" s="42">
        <v>46.28125</v>
      </c>
      <c r="BC1733" s="42">
        <v>111.08499999999999</v>
      </c>
      <c r="BD1733" s="42">
        <v>92.695238099999997</v>
      </c>
      <c r="BE1733" s="42">
        <v>3.6253846150000002</v>
      </c>
      <c r="BF1733" s="42">
        <v>127.905</v>
      </c>
      <c r="BG1733" s="42">
        <v>432</v>
      </c>
      <c r="BH1733" s="42">
        <v>34.137333329999997</v>
      </c>
      <c r="BI1733" s="42">
        <v>217.56150830000001</v>
      </c>
      <c r="BJ1733" s="42">
        <v>330.8897169</v>
      </c>
      <c r="BK1733" s="42">
        <v>98.148359690000007</v>
      </c>
    </row>
    <row r="1734" spans="52:63">
      <c r="AZ1734" s="42">
        <v>1848</v>
      </c>
      <c r="BA1734" s="42">
        <v>106.6736842</v>
      </c>
      <c r="BB1734" s="42">
        <v>46.28125</v>
      </c>
      <c r="BC1734" s="42">
        <v>111.08499999999999</v>
      </c>
      <c r="BD1734" s="42">
        <v>92.695238099999997</v>
      </c>
      <c r="BE1734" s="42">
        <v>3.6253846150000002</v>
      </c>
      <c r="BF1734" s="42">
        <v>127.905</v>
      </c>
      <c r="BG1734" s="42">
        <v>432</v>
      </c>
      <c r="BH1734" s="42">
        <v>34.137333329999997</v>
      </c>
      <c r="BI1734" s="42">
        <v>217.56150830000001</v>
      </c>
      <c r="BJ1734" s="42">
        <v>330.8897169</v>
      </c>
      <c r="BK1734" s="42">
        <v>98.148359690000007</v>
      </c>
    </row>
    <row r="1735" spans="52:63">
      <c r="AZ1735" s="42">
        <v>1849</v>
      </c>
      <c r="BA1735" s="42">
        <v>106.1578947</v>
      </c>
      <c r="BB1735" s="42">
        <v>45.912500000000001</v>
      </c>
      <c r="BC1735" s="42">
        <v>110.58499999999999</v>
      </c>
      <c r="BD1735" s="42">
        <v>92.452380950000006</v>
      </c>
      <c r="BE1735" s="42">
        <v>3.596923077</v>
      </c>
      <c r="BF1735" s="42">
        <v>127.5</v>
      </c>
      <c r="BG1735" s="42">
        <v>428.61904759999999</v>
      </c>
      <c r="BH1735" s="42">
        <v>33.985666670000001</v>
      </c>
      <c r="BI1735" s="42">
        <v>210.6165092</v>
      </c>
      <c r="BJ1735" s="42">
        <v>334.10988889999999</v>
      </c>
      <c r="BK1735" s="42">
        <v>96.983751470000001</v>
      </c>
    </row>
    <row r="1736" spans="52:63">
      <c r="AZ1736" s="42">
        <v>1850</v>
      </c>
      <c r="BA1736" s="42">
        <v>106.1578947</v>
      </c>
      <c r="BB1736" s="42">
        <v>45.912500000000001</v>
      </c>
      <c r="BC1736" s="42">
        <v>110.58499999999999</v>
      </c>
      <c r="BD1736" s="42">
        <v>92.452380950000006</v>
      </c>
      <c r="BE1736" s="42">
        <v>3.596923077</v>
      </c>
      <c r="BF1736" s="42">
        <v>127.5</v>
      </c>
      <c r="BG1736" s="42">
        <v>428.61904759999999</v>
      </c>
      <c r="BH1736" s="42">
        <v>33.985666670000001</v>
      </c>
      <c r="BI1736" s="42">
        <v>210.6165092</v>
      </c>
      <c r="BJ1736" s="42">
        <v>334.10988889999999</v>
      </c>
      <c r="BK1736" s="42">
        <v>96.983751470000001</v>
      </c>
    </row>
    <row r="1737" spans="52:63">
      <c r="AZ1737" s="42">
        <v>1851</v>
      </c>
      <c r="BA1737" s="42">
        <v>106.1578947</v>
      </c>
      <c r="BB1737" s="42">
        <v>45.912500000000001</v>
      </c>
      <c r="BC1737" s="42">
        <v>110.58499999999999</v>
      </c>
      <c r="BD1737" s="42">
        <v>92.452380950000006</v>
      </c>
      <c r="BE1737" s="42">
        <v>3.596923077</v>
      </c>
      <c r="BF1737" s="42">
        <v>127.5</v>
      </c>
      <c r="BG1737" s="42">
        <v>428.61904759999999</v>
      </c>
      <c r="BH1737" s="42">
        <v>33.985666670000001</v>
      </c>
      <c r="BI1737" s="42">
        <v>210.6165092</v>
      </c>
      <c r="BJ1737" s="42">
        <v>334.10988889999999</v>
      </c>
      <c r="BK1737" s="42">
        <v>96.983751470000001</v>
      </c>
    </row>
    <row r="1738" spans="52:63">
      <c r="AZ1738" s="42">
        <v>1852</v>
      </c>
      <c r="BA1738" s="42">
        <v>106.1578947</v>
      </c>
      <c r="BB1738" s="42">
        <v>45.912500000000001</v>
      </c>
      <c r="BC1738" s="42">
        <v>110.58499999999999</v>
      </c>
      <c r="BD1738" s="42">
        <v>92.452380950000006</v>
      </c>
      <c r="BE1738" s="42">
        <v>3.596923077</v>
      </c>
      <c r="BF1738" s="42">
        <v>127.5</v>
      </c>
      <c r="BG1738" s="42">
        <v>428.61904759999999</v>
      </c>
      <c r="BH1738" s="42">
        <v>33.985666670000001</v>
      </c>
      <c r="BI1738" s="42">
        <v>210.6165092</v>
      </c>
      <c r="BJ1738" s="42">
        <v>334.10988889999999</v>
      </c>
      <c r="BK1738" s="42">
        <v>96.983751470000001</v>
      </c>
    </row>
    <row r="1739" spans="52:63">
      <c r="AZ1739" s="42">
        <v>1853</v>
      </c>
      <c r="BA1739" s="42">
        <v>106.1578947</v>
      </c>
      <c r="BB1739" s="42">
        <v>45.912500000000001</v>
      </c>
      <c r="BC1739" s="42">
        <v>110.58499999999999</v>
      </c>
      <c r="BD1739" s="42">
        <v>92.452380950000006</v>
      </c>
      <c r="BE1739" s="42">
        <v>3.596923077</v>
      </c>
      <c r="BF1739" s="42">
        <v>127.5</v>
      </c>
      <c r="BG1739" s="42">
        <v>428.61904759999999</v>
      </c>
      <c r="BH1739" s="42">
        <v>33.985666670000001</v>
      </c>
      <c r="BI1739" s="42">
        <v>210.6165092</v>
      </c>
      <c r="BJ1739" s="42">
        <v>334.10988889999999</v>
      </c>
      <c r="BK1739" s="42">
        <v>96.983751470000001</v>
      </c>
    </row>
    <row r="1740" spans="52:63">
      <c r="AZ1740" s="42">
        <v>1854</v>
      </c>
      <c r="BA1740" s="42">
        <v>106.1578947</v>
      </c>
      <c r="BB1740" s="42">
        <v>45.912500000000001</v>
      </c>
      <c r="BC1740" s="42">
        <v>110.58499999999999</v>
      </c>
      <c r="BD1740" s="42">
        <v>92.452380950000006</v>
      </c>
      <c r="BE1740" s="42">
        <v>3.596923077</v>
      </c>
      <c r="BF1740" s="42">
        <v>127.5</v>
      </c>
      <c r="BG1740" s="42">
        <v>428.61904759999999</v>
      </c>
      <c r="BH1740" s="42">
        <v>33.985666670000001</v>
      </c>
      <c r="BI1740" s="42">
        <v>210.6165092</v>
      </c>
      <c r="BJ1740" s="42">
        <v>334.10988889999999</v>
      </c>
      <c r="BK1740" s="42">
        <v>96.983751470000001</v>
      </c>
    </row>
    <row r="1741" spans="52:63">
      <c r="AZ1741" s="42">
        <v>1855</v>
      </c>
      <c r="BA1741" s="42">
        <v>106.1578947</v>
      </c>
      <c r="BB1741" s="42">
        <v>45.912500000000001</v>
      </c>
      <c r="BC1741" s="42">
        <v>110.58499999999999</v>
      </c>
      <c r="BD1741" s="42">
        <v>92.452380950000006</v>
      </c>
      <c r="BE1741" s="42">
        <v>3.596923077</v>
      </c>
      <c r="BF1741" s="42">
        <v>127.5</v>
      </c>
      <c r="BG1741" s="42">
        <v>428.61904759999999</v>
      </c>
      <c r="BH1741" s="42">
        <v>33.985666670000001</v>
      </c>
      <c r="BI1741" s="42">
        <v>210.6165092</v>
      </c>
      <c r="BJ1741" s="42">
        <v>334.10988889999999</v>
      </c>
      <c r="BK1741" s="42">
        <v>96.983751470000001</v>
      </c>
    </row>
    <row r="1742" spans="52:63">
      <c r="AZ1742" s="42">
        <v>1856</v>
      </c>
      <c r="BA1742" s="42">
        <v>106.1578947</v>
      </c>
      <c r="BB1742" s="42">
        <v>45.912500000000001</v>
      </c>
      <c r="BC1742" s="42">
        <v>110.58499999999999</v>
      </c>
      <c r="BD1742" s="42">
        <v>92.452380950000006</v>
      </c>
      <c r="BE1742" s="42">
        <v>3.596923077</v>
      </c>
      <c r="BF1742" s="42">
        <v>127.5</v>
      </c>
      <c r="BG1742" s="42">
        <v>428.61904759999999</v>
      </c>
      <c r="BH1742" s="42">
        <v>33.985666670000001</v>
      </c>
      <c r="BI1742" s="42">
        <v>210.6165092</v>
      </c>
      <c r="BJ1742" s="42">
        <v>334.10988889999999</v>
      </c>
      <c r="BK1742" s="42">
        <v>96.983751470000001</v>
      </c>
    </row>
    <row r="1743" spans="52:63">
      <c r="AZ1743" s="42">
        <v>1857</v>
      </c>
      <c r="BA1743" s="42">
        <v>106.1578947</v>
      </c>
      <c r="BB1743" s="42">
        <v>45.912500000000001</v>
      </c>
      <c r="BC1743" s="42">
        <v>110.58499999999999</v>
      </c>
      <c r="BD1743" s="42">
        <v>92.452380950000006</v>
      </c>
      <c r="BE1743" s="42">
        <v>3.596923077</v>
      </c>
      <c r="BF1743" s="42">
        <v>127.5</v>
      </c>
      <c r="BG1743" s="42">
        <v>428.61904759999999</v>
      </c>
      <c r="BH1743" s="42">
        <v>33.985666670000001</v>
      </c>
      <c r="BI1743" s="42">
        <v>210.6165092</v>
      </c>
      <c r="BJ1743" s="42">
        <v>334.10988889999999</v>
      </c>
      <c r="BK1743" s="42">
        <v>96.983751470000001</v>
      </c>
    </row>
    <row r="1744" spans="52:63">
      <c r="AZ1744" s="42">
        <v>1858</v>
      </c>
      <c r="BA1744" s="42">
        <v>106.1578947</v>
      </c>
      <c r="BB1744" s="42">
        <v>45.912500000000001</v>
      </c>
      <c r="BC1744" s="42">
        <v>110.58499999999999</v>
      </c>
      <c r="BD1744" s="42">
        <v>92.452380950000006</v>
      </c>
      <c r="BE1744" s="42">
        <v>3.596923077</v>
      </c>
      <c r="BF1744" s="42">
        <v>127.5</v>
      </c>
      <c r="BG1744" s="42">
        <v>428.61904759999999</v>
      </c>
      <c r="BH1744" s="42">
        <v>33.985666670000001</v>
      </c>
      <c r="BI1744" s="42">
        <v>210.6165092</v>
      </c>
      <c r="BJ1744" s="42">
        <v>334.10988889999999</v>
      </c>
      <c r="BK1744" s="42">
        <v>96.983751470000001</v>
      </c>
    </row>
    <row r="1745" spans="52:63">
      <c r="AZ1745" s="42">
        <v>1859</v>
      </c>
      <c r="BA1745" s="42">
        <v>106.1578947</v>
      </c>
      <c r="BB1745" s="42">
        <v>45.912500000000001</v>
      </c>
      <c r="BC1745" s="42">
        <v>110.58499999999999</v>
      </c>
      <c r="BD1745" s="42">
        <v>92.452380950000006</v>
      </c>
      <c r="BE1745" s="42">
        <v>3.596923077</v>
      </c>
      <c r="BF1745" s="42">
        <v>127.5</v>
      </c>
      <c r="BG1745" s="42">
        <v>428.61904759999999</v>
      </c>
      <c r="BH1745" s="42">
        <v>33.985666670000001</v>
      </c>
      <c r="BI1745" s="42">
        <v>210.6165092</v>
      </c>
      <c r="BJ1745" s="42">
        <v>334.10988889999999</v>
      </c>
      <c r="BK1745" s="42">
        <v>96.983751470000001</v>
      </c>
    </row>
    <row r="1746" spans="52:63">
      <c r="AZ1746" s="42">
        <v>1860</v>
      </c>
      <c r="BA1746" s="42">
        <v>106.1578947</v>
      </c>
      <c r="BB1746" s="42">
        <v>45.912500000000001</v>
      </c>
      <c r="BC1746" s="42">
        <v>110.58499999999999</v>
      </c>
      <c r="BD1746" s="42">
        <v>92.452380950000006</v>
      </c>
      <c r="BE1746" s="42">
        <v>3.596923077</v>
      </c>
      <c r="BF1746" s="42">
        <v>127.5</v>
      </c>
      <c r="BG1746" s="42">
        <v>428.61904759999999</v>
      </c>
      <c r="BH1746" s="42">
        <v>33.985666670000001</v>
      </c>
      <c r="BI1746" s="42">
        <v>210.6165092</v>
      </c>
      <c r="BJ1746" s="42">
        <v>334.10988889999999</v>
      </c>
      <c r="BK1746" s="42">
        <v>96.983751470000001</v>
      </c>
    </row>
    <row r="1747" spans="52:63">
      <c r="AZ1747" s="42">
        <v>1861</v>
      </c>
      <c r="BA1747" s="42">
        <v>106.1578947</v>
      </c>
      <c r="BB1747" s="42">
        <v>45.912500000000001</v>
      </c>
      <c r="BC1747" s="42">
        <v>110.58499999999999</v>
      </c>
      <c r="BD1747" s="42">
        <v>92.452380950000006</v>
      </c>
      <c r="BE1747" s="42">
        <v>3.596923077</v>
      </c>
      <c r="BF1747" s="42">
        <v>127.5</v>
      </c>
      <c r="BG1747" s="42">
        <v>428.61904759999999</v>
      </c>
      <c r="BH1747" s="42">
        <v>33.985666670000001</v>
      </c>
      <c r="BI1747" s="42">
        <v>210.6165092</v>
      </c>
      <c r="BJ1747" s="42">
        <v>334.10988889999999</v>
      </c>
      <c r="BK1747" s="42">
        <v>96.983751470000001</v>
      </c>
    </row>
    <row r="1748" spans="52:63">
      <c r="AZ1748" s="42">
        <v>1862</v>
      </c>
      <c r="BA1748" s="42">
        <v>106.1578947</v>
      </c>
      <c r="BB1748" s="42">
        <v>45.912500000000001</v>
      </c>
      <c r="BC1748" s="42">
        <v>110.58499999999999</v>
      </c>
      <c r="BD1748" s="42">
        <v>92.452380950000006</v>
      </c>
      <c r="BE1748" s="42">
        <v>3.596923077</v>
      </c>
      <c r="BF1748" s="42">
        <v>127.5</v>
      </c>
      <c r="BG1748" s="42">
        <v>428.61904759999999</v>
      </c>
      <c r="BH1748" s="42">
        <v>33.985666670000001</v>
      </c>
      <c r="BI1748" s="42">
        <v>210.6165092</v>
      </c>
      <c r="BJ1748" s="42">
        <v>334.10988889999999</v>
      </c>
      <c r="BK1748" s="42">
        <v>96.983751470000001</v>
      </c>
    </row>
    <row r="1749" spans="52:63">
      <c r="AZ1749" s="42">
        <v>1863</v>
      </c>
      <c r="BA1749" s="42">
        <v>106.1578947</v>
      </c>
      <c r="BB1749" s="42">
        <v>45.912500000000001</v>
      </c>
      <c r="BC1749" s="42">
        <v>110.58499999999999</v>
      </c>
      <c r="BD1749" s="42">
        <v>92.452380950000006</v>
      </c>
      <c r="BE1749" s="42">
        <v>3.596923077</v>
      </c>
      <c r="BF1749" s="42">
        <v>127.5</v>
      </c>
      <c r="BG1749" s="42">
        <v>428.61904759999999</v>
      </c>
      <c r="BH1749" s="42">
        <v>33.985666670000001</v>
      </c>
      <c r="BI1749" s="42">
        <v>210.6165092</v>
      </c>
      <c r="BJ1749" s="42">
        <v>334.10988889999999</v>
      </c>
      <c r="BK1749" s="42">
        <v>96.983751470000001</v>
      </c>
    </row>
    <row r="1750" spans="52:63">
      <c r="AZ1750" s="42">
        <v>1864</v>
      </c>
      <c r="BA1750" s="42">
        <v>106.1578947</v>
      </c>
      <c r="BB1750" s="42">
        <v>45.912500000000001</v>
      </c>
      <c r="BC1750" s="42">
        <v>110.58499999999999</v>
      </c>
      <c r="BD1750" s="42">
        <v>92.452380950000006</v>
      </c>
      <c r="BE1750" s="42">
        <v>3.596923077</v>
      </c>
      <c r="BF1750" s="42">
        <v>127.5</v>
      </c>
      <c r="BG1750" s="42">
        <v>428.61904759999999</v>
      </c>
      <c r="BH1750" s="42">
        <v>33.985666670000001</v>
      </c>
      <c r="BI1750" s="42">
        <v>210.6165092</v>
      </c>
      <c r="BJ1750" s="42">
        <v>334.10988889999999</v>
      </c>
      <c r="BK1750" s="42">
        <v>96.983751470000001</v>
      </c>
    </row>
    <row r="1751" spans="52:63">
      <c r="AZ1751" s="42">
        <v>1865</v>
      </c>
      <c r="BA1751" s="42">
        <v>106.1578947</v>
      </c>
      <c r="BB1751" s="42">
        <v>45.912500000000001</v>
      </c>
      <c r="BC1751" s="42">
        <v>110.58499999999999</v>
      </c>
      <c r="BD1751" s="42">
        <v>92.452380950000006</v>
      </c>
      <c r="BE1751" s="42">
        <v>3.596923077</v>
      </c>
      <c r="BF1751" s="42">
        <v>127.5</v>
      </c>
      <c r="BG1751" s="42">
        <v>428.61904759999999</v>
      </c>
      <c r="BH1751" s="42">
        <v>33.985666670000001</v>
      </c>
      <c r="BI1751" s="42">
        <v>210.6165092</v>
      </c>
      <c r="BJ1751" s="42">
        <v>334.10988889999999</v>
      </c>
      <c r="BK1751" s="42">
        <v>96.983751470000001</v>
      </c>
    </row>
    <row r="1752" spans="52:63">
      <c r="AZ1752" s="42">
        <v>1866</v>
      </c>
      <c r="BA1752" s="42">
        <v>106.1578947</v>
      </c>
      <c r="BB1752" s="42">
        <v>45.912500000000001</v>
      </c>
      <c r="BC1752" s="42">
        <v>110.58499999999999</v>
      </c>
      <c r="BD1752" s="42">
        <v>92.452380950000006</v>
      </c>
      <c r="BE1752" s="42">
        <v>3.596923077</v>
      </c>
      <c r="BF1752" s="42">
        <v>127.5</v>
      </c>
      <c r="BG1752" s="42">
        <v>428.61904759999999</v>
      </c>
      <c r="BH1752" s="42">
        <v>33.985666670000001</v>
      </c>
      <c r="BI1752" s="42">
        <v>210.6165092</v>
      </c>
      <c r="BJ1752" s="42">
        <v>334.10988889999999</v>
      </c>
      <c r="BK1752" s="42">
        <v>96.983751470000001</v>
      </c>
    </row>
    <row r="1753" spans="52:63">
      <c r="AZ1753" s="42">
        <v>1867</v>
      </c>
      <c r="BA1753" s="42">
        <v>106.1578947</v>
      </c>
      <c r="BB1753" s="42">
        <v>45.912500000000001</v>
      </c>
      <c r="BC1753" s="42">
        <v>110.58499999999999</v>
      </c>
      <c r="BD1753" s="42">
        <v>92.452380950000006</v>
      </c>
      <c r="BE1753" s="42">
        <v>3.596923077</v>
      </c>
      <c r="BF1753" s="42">
        <v>127.5</v>
      </c>
      <c r="BG1753" s="42">
        <v>428.61904759999999</v>
      </c>
      <c r="BH1753" s="42">
        <v>33.985666670000001</v>
      </c>
      <c r="BI1753" s="42">
        <v>210.6165092</v>
      </c>
      <c r="BJ1753" s="42">
        <v>334.10988889999999</v>
      </c>
      <c r="BK1753" s="42">
        <v>96.983751470000001</v>
      </c>
    </row>
    <row r="1754" spans="52:63">
      <c r="AZ1754" s="42">
        <v>1868</v>
      </c>
      <c r="BA1754" s="42">
        <v>106.1578947</v>
      </c>
      <c r="BB1754" s="42">
        <v>45.912500000000001</v>
      </c>
      <c r="BC1754" s="42">
        <v>110.58499999999999</v>
      </c>
      <c r="BD1754" s="42">
        <v>92.452380950000006</v>
      </c>
      <c r="BE1754" s="42">
        <v>3.596923077</v>
      </c>
      <c r="BF1754" s="42">
        <v>127.5</v>
      </c>
      <c r="BG1754" s="42">
        <v>428.61904759999999</v>
      </c>
      <c r="BH1754" s="42">
        <v>33.985666670000001</v>
      </c>
      <c r="BI1754" s="42">
        <v>210.6165092</v>
      </c>
      <c r="BJ1754" s="42">
        <v>334.10988889999999</v>
      </c>
      <c r="BK1754" s="42">
        <v>96.983751470000001</v>
      </c>
    </row>
    <row r="1755" spans="52:63">
      <c r="AZ1755" s="42">
        <v>1869</v>
      </c>
      <c r="BA1755" s="42">
        <v>106.1578947</v>
      </c>
      <c r="BB1755" s="42">
        <v>45.912500000000001</v>
      </c>
      <c r="BC1755" s="42">
        <v>110.58499999999999</v>
      </c>
      <c r="BD1755" s="42">
        <v>92.452380950000006</v>
      </c>
      <c r="BE1755" s="42">
        <v>3.596923077</v>
      </c>
      <c r="BF1755" s="42">
        <v>127.5</v>
      </c>
      <c r="BG1755" s="42">
        <v>428.61904759999999</v>
      </c>
      <c r="BH1755" s="42">
        <v>33.985666670000001</v>
      </c>
      <c r="BI1755" s="42">
        <v>210.6165092</v>
      </c>
      <c r="BJ1755" s="42">
        <v>334.10988889999999</v>
      </c>
      <c r="BK1755" s="42">
        <v>96.983751470000001</v>
      </c>
    </row>
    <row r="1756" spans="52:63">
      <c r="AZ1756" s="42">
        <v>1870</v>
      </c>
      <c r="BA1756" s="42">
        <v>106.1578947</v>
      </c>
      <c r="BB1756" s="42">
        <v>45.912500000000001</v>
      </c>
      <c r="BC1756" s="42">
        <v>110.58499999999999</v>
      </c>
      <c r="BD1756" s="42">
        <v>92.452380950000006</v>
      </c>
      <c r="BE1756" s="42">
        <v>3.596923077</v>
      </c>
      <c r="BF1756" s="42">
        <v>127.5</v>
      </c>
      <c r="BG1756" s="42">
        <v>428.61904759999999</v>
      </c>
      <c r="BH1756" s="42">
        <v>33.985666670000001</v>
      </c>
      <c r="BI1756" s="42">
        <v>210.6165092</v>
      </c>
      <c r="BJ1756" s="42">
        <v>334.10988889999999</v>
      </c>
      <c r="BK1756" s="42">
        <v>96.983751470000001</v>
      </c>
    </row>
    <row r="1757" spans="52:63">
      <c r="AZ1757" s="42">
        <v>1871</v>
      </c>
      <c r="BA1757" s="42">
        <v>106.1578947</v>
      </c>
      <c r="BB1757" s="42">
        <v>45.912500000000001</v>
      </c>
      <c r="BC1757" s="42">
        <v>110.58499999999999</v>
      </c>
      <c r="BD1757" s="42">
        <v>92.452380950000006</v>
      </c>
      <c r="BE1757" s="42">
        <v>3.596923077</v>
      </c>
      <c r="BF1757" s="42">
        <v>127.5</v>
      </c>
      <c r="BG1757" s="42">
        <v>428.61904759999999</v>
      </c>
      <c r="BH1757" s="42">
        <v>33.985666670000001</v>
      </c>
      <c r="BI1757" s="42">
        <v>210.6165092</v>
      </c>
      <c r="BJ1757" s="42">
        <v>334.10988889999999</v>
      </c>
      <c r="BK1757" s="42">
        <v>96.983751470000001</v>
      </c>
    </row>
    <row r="1758" spans="52:63">
      <c r="AZ1758" s="42">
        <v>1872</v>
      </c>
      <c r="BA1758" s="42">
        <v>106.1578947</v>
      </c>
      <c r="BB1758" s="42">
        <v>45.912500000000001</v>
      </c>
      <c r="BC1758" s="42">
        <v>110.58499999999999</v>
      </c>
      <c r="BD1758" s="42">
        <v>92.452380950000006</v>
      </c>
      <c r="BE1758" s="42">
        <v>3.596923077</v>
      </c>
      <c r="BF1758" s="42">
        <v>127.5</v>
      </c>
      <c r="BG1758" s="42">
        <v>428.61904759999999</v>
      </c>
      <c r="BH1758" s="42">
        <v>33.985666670000001</v>
      </c>
      <c r="BI1758" s="42">
        <v>210.6165092</v>
      </c>
      <c r="BJ1758" s="42">
        <v>334.10988889999999</v>
      </c>
      <c r="BK1758" s="42">
        <v>96.983751470000001</v>
      </c>
    </row>
    <row r="1759" spans="52:63">
      <c r="AZ1759" s="42">
        <v>1873</v>
      </c>
      <c r="BA1759" s="42">
        <v>105.6578947</v>
      </c>
      <c r="BB1759" s="42">
        <v>45.674999999999997</v>
      </c>
      <c r="BC1759" s="42">
        <v>109.86499999999999</v>
      </c>
      <c r="BD1759" s="42">
        <v>92.019047619999995</v>
      </c>
      <c r="BE1759" s="42">
        <v>3.576153846</v>
      </c>
      <c r="BF1759" s="42">
        <v>127.155</v>
      </c>
      <c r="BG1759" s="42">
        <v>426.52380950000003</v>
      </c>
      <c r="BH1759" s="42">
        <v>33.860666670000001</v>
      </c>
      <c r="BI1759" s="42">
        <v>219.91229240000001</v>
      </c>
      <c r="BJ1759" s="42">
        <v>322.02314180000002</v>
      </c>
      <c r="BK1759" s="42">
        <v>95.925378589999994</v>
      </c>
    </row>
    <row r="1760" spans="52:63">
      <c r="AZ1760" s="42">
        <v>1874</v>
      </c>
      <c r="BA1760" s="42">
        <v>105.6578947</v>
      </c>
      <c r="BB1760" s="42">
        <v>45.674999999999997</v>
      </c>
      <c r="BC1760" s="42">
        <v>109.86499999999999</v>
      </c>
      <c r="BD1760" s="42">
        <v>92.019047619999995</v>
      </c>
      <c r="BE1760" s="42">
        <v>3.576153846</v>
      </c>
      <c r="BF1760" s="42">
        <v>127.155</v>
      </c>
      <c r="BG1760" s="42">
        <v>426.52380950000003</v>
      </c>
      <c r="BH1760" s="42">
        <v>33.860666670000001</v>
      </c>
      <c r="BI1760" s="42">
        <v>219.91229240000001</v>
      </c>
      <c r="BJ1760" s="42">
        <v>322.02314180000002</v>
      </c>
      <c r="BK1760" s="42">
        <v>95.925378589999994</v>
      </c>
    </row>
    <row r="1761" spans="52:63">
      <c r="AZ1761" s="42">
        <v>1875</v>
      </c>
      <c r="BA1761" s="42">
        <v>105.6578947</v>
      </c>
      <c r="BB1761" s="42">
        <v>45.674999999999997</v>
      </c>
      <c r="BC1761" s="42">
        <v>109.86499999999999</v>
      </c>
      <c r="BD1761" s="42">
        <v>92.019047619999995</v>
      </c>
      <c r="BE1761" s="42">
        <v>3.576153846</v>
      </c>
      <c r="BF1761" s="42">
        <v>127.155</v>
      </c>
      <c r="BG1761" s="42">
        <v>426.52380950000003</v>
      </c>
      <c r="BH1761" s="42">
        <v>33.860666670000001</v>
      </c>
      <c r="BI1761" s="42">
        <v>219.91229240000001</v>
      </c>
      <c r="BJ1761" s="42">
        <v>322.02314180000002</v>
      </c>
      <c r="BK1761" s="42">
        <v>95.925378589999994</v>
      </c>
    </row>
    <row r="1762" spans="52:63">
      <c r="AZ1762" s="42">
        <v>1876</v>
      </c>
      <c r="BA1762" s="42">
        <v>105.6578947</v>
      </c>
      <c r="BB1762" s="42">
        <v>45.674999999999997</v>
      </c>
      <c r="BC1762" s="42">
        <v>109.86499999999999</v>
      </c>
      <c r="BD1762" s="42">
        <v>92.019047619999995</v>
      </c>
      <c r="BE1762" s="42">
        <v>3.576153846</v>
      </c>
      <c r="BF1762" s="42">
        <v>127.155</v>
      </c>
      <c r="BG1762" s="42">
        <v>426.52380950000003</v>
      </c>
      <c r="BH1762" s="42">
        <v>33.860666670000001</v>
      </c>
      <c r="BI1762" s="42">
        <v>219.91229240000001</v>
      </c>
      <c r="BJ1762" s="42">
        <v>322.02314180000002</v>
      </c>
      <c r="BK1762" s="42">
        <v>95.925378589999994</v>
      </c>
    </row>
    <row r="1763" spans="52:63">
      <c r="AZ1763" s="42">
        <v>1877</v>
      </c>
      <c r="BA1763" s="42">
        <v>105.6578947</v>
      </c>
      <c r="BB1763" s="42">
        <v>45.674999999999997</v>
      </c>
      <c r="BC1763" s="42">
        <v>109.86499999999999</v>
      </c>
      <c r="BD1763" s="42">
        <v>92.019047619999995</v>
      </c>
      <c r="BE1763" s="42">
        <v>3.576153846</v>
      </c>
      <c r="BF1763" s="42">
        <v>127.155</v>
      </c>
      <c r="BG1763" s="42">
        <v>426.52380950000003</v>
      </c>
      <c r="BH1763" s="42">
        <v>33.860666670000001</v>
      </c>
      <c r="BI1763" s="42">
        <v>219.91229240000001</v>
      </c>
      <c r="BJ1763" s="42">
        <v>322.02314180000002</v>
      </c>
      <c r="BK1763" s="42">
        <v>95.925378589999994</v>
      </c>
    </row>
    <row r="1764" spans="52:63">
      <c r="AZ1764" s="42">
        <v>1878</v>
      </c>
      <c r="BA1764" s="42">
        <v>105.6578947</v>
      </c>
      <c r="BB1764" s="42">
        <v>45.674999999999997</v>
      </c>
      <c r="BC1764" s="42">
        <v>109.86499999999999</v>
      </c>
      <c r="BD1764" s="42">
        <v>92.019047619999995</v>
      </c>
      <c r="BE1764" s="42">
        <v>3.576153846</v>
      </c>
      <c r="BF1764" s="42">
        <v>127.155</v>
      </c>
      <c r="BG1764" s="42">
        <v>426.52380950000003</v>
      </c>
      <c r="BH1764" s="42">
        <v>33.860666670000001</v>
      </c>
      <c r="BI1764" s="42">
        <v>219.91229240000001</v>
      </c>
      <c r="BJ1764" s="42">
        <v>322.02314180000002</v>
      </c>
      <c r="BK1764" s="42">
        <v>95.925378589999994</v>
      </c>
    </row>
    <row r="1765" spans="52:63">
      <c r="AZ1765" s="42">
        <v>1879</v>
      </c>
      <c r="BA1765" s="42">
        <v>105.6578947</v>
      </c>
      <c r="BB1765" s="42">
        <v>45.674999999999997</v>
      </c>
      <c r="BC1765" s="42">
        <v>109.86499999999999</v>
      </c>
      <c r="BD1765" s="42">
        <v>92.019047619999995</v>
      </c>
      <c r="BE1765" s="42">
        <v>3.576153846</v>
      </c>
      <c r="BF1765" s="42">
        <v>127.155</v>
      </c>
      <c r="BG1765" s="42">
        <v>426.52380950000003</v>
      </c>
      <c r="BH1765" s="42">
        <v>33.860666670000001</v>
      </c>
      <c r="BI1765" s="42">
        <v>219.91229240000001</v>
      </c>
      <c r="BJ1765" s="42">
        <v>322.02314180000002</v>
      </c>
      <c r="BK1765" s="42">
        <v>95.925378589999994</v>
      </c>
    </row>
    <row r="1766" spans="52:63">
      <c r="AZ1766" s="42">
        <v>1880</v>
      </c>
      <c r="BA1766" s="42">
        <v>105.6578947</v>
      </c>
      <c r="BB1766" s="42">
        <v>45.674999999999997</v>
      </c>
      <c r="BC1766" s="42">
        <v>109.86499999999999</v>
      </c>
      <c r="BD1766" s="42">
        <v>92.019047619999995</v>
      </c>
      <c r="BE1766" s="42">
        <v>3.576153846</v>
      </c>
      <c r="BF1766" s="42">
        <v>127.155</v>
      </c>
      <c r="BG1766" s="42">
        <v>426.52380950000003</v>
      </c>
      <c r="BH1766" s="42">
        <v>33.860666670000001</v>
      </c>
      <c r="BI1766" s="42">
        <v>219.91229240000001</v>
      </c>
      <c r="BJ1766" s="42">
        <v>322.02314180000002</v>
      </c>
      <c r="BK1766" s="42">
        <v>95.925378589999994</v>
      </c>
    </row>
    <row r="1767" spans="52:63">
      <c r="AZ1767" s="42">
        <v>1881</v>
      </c>
      <c r="BA1767" s="42">
        <v>105.6578947</v>
      </c>
      <c r="BB1767" s="42">
        <v>45.674999999999997</v>
      </c>
      <c r="BC1767" s="42">
        <v>109.86499999999999</v>
      </c>
      <c r="BD1767" s="42">
        <v>92.019047619999995</v>
      </c>
      <c r="BE1767" s="42">
        <v>3.576153846</v>
      </c>
      <c r="BF1767" s="42">
        <v>127.155</v>
      </c>
      <c r="BG1767" s="42">
        <v>426.52380950000003</v>
      </c>
      <c r="BH1767" s="42">
        <v>33.860666670000001</v>
      </c>
      <c r="BI1767" s="42">
        <v>219.91229240000001</v>
      </c>
      <c r="BJ1767" s="42">
        <v>322.02314180000002</v>
      </c>
      <c r="BK1767" s="42">
        <v>95.925378589999994</v>
      </c>
    </row>
    <row r="1768" spans="52:63">
      <c r="AZ1768" s="42">
        <v>1882</v>
      </c>
      <c r="BA1768" s="42">
        <v>105.6578947</v>
      </c>
      <c r="BB1768" s="42">
        <v>45.674999999999997</v>
      </c>
      <c r="BC1768" s="42">
        <v>109.86499999999999</v>
      </c>
      <c r="BD1768" s="42">
        <v>92.019047619999995</v>
      </c>
      <c r="BE1768" s="42">
        <v>3.576153846</v>
      </c>
      <c r="BF1768" s="42">
        <v>127.155</v>
      </c>
      <c r="BG1768" s="42">
        <v>426.52380950000003</v>
      </c>
      <c r="BH1768" s="42">
        <v>33.860666670000001</v>
      </c>
      <c r="BI1768" s="42">
        <v>219.91229240000001</v>
      </c>
      <c r="BJ1768" s="42">
        <v>322.02314180000002</v>
      </c>
      <c r="BK1768" s="42">
        <v>95.925378589999994</v>
      </c>
    </row>
    <row r="1769" spans="52:63">
      <c r="AZ1769" s="42">
        <v>1883</v>
      </c>
      <c r="BA1769" s="42">
        <v>105.6578947</v>
      </c>
      <c r="BB1769" s="42">
        <v>45.674999999999997</v>
      </c>
      <c r="BC1769" s="42">
        <v>109.86499999999999</v>
      </c>
      <c r="BD1769" s="42">
        <v>92.019047619999995</v>
      </c>
      <c r="BE1769" s="42">
        <v>3.576153846</v>
      </c>
      <c r="BF1769" s="42">
        <v>127.155</v>
      </c>
      <c r="BG1769" s="42">
        <v>426.52380950000003</v>
      </c>
      <c r="BH1769" s="42">
        <v>33.860666670000001</v>
      </c>
      <c r="BI1769" s="42">
        <v>219.91229240000001</v>
      </c>
      <c r="BJ1769" s="42">
        <v>322.02314180000002</v>
      </c>
      <c r="BK1769" s="42">
        <v>95.925378589999994</v>
      </c>
    </row>
    <row r="1770" spans="52:63">
      <c r="AZ1770" s="42">
        <v>1884</v>
      </c>
      <c r="BA1770" s="42">
        <v>105.6578947</v>
      </c>
      <c r="BB1770" s="42">
        <v>45.674999999999997</v>
      </c>
      <c r="BC1770" s="42">
        <v>109.86499999999999</v>
      </c>
      <c r="BD1770" s="42">
        <v>92.019047619999995</v>
      </c>
      <c r="BE1770" s="42">
        <v>3.576153846</v>
      </c>
      <c r="BF1770" s="42">
        <v>127.155</v>
      </c>
      <c r="BG1770" s="42">
        <v>426.52380950000003</v>
      </c>
      <c r="BH1770" s="42">
        <v>33.860666670000001</v>
      </c>
      <c r="BI1770" s="42">
        <v>219.91229240000001</v>
      </c>
      <c r="BJ1770" s="42">
        <v>322.02314180000002</v>
      </c>
      <c r="BK1770" s="42">
        <v>95.925378589999994</v>
      </c>
    </row>
    <row r="1771" spans="52:63">
      <c r="AZ1771" s="42">
        <v>1885</v>
      </c>
      <c r="BA1771" s="42">
        <v>105.6578947</v>
      </c>
      <c r="BB1771" s="42">
        <v>45.674999999999997</v>
      </c>
      <c r="BC1771" s="42">
        <v>109.86499999999999</v>
      </c>
      <c r="BD1771" s="42">
        <v>92.019047619999995</v>
      </c>
      <c r="BE1771" s="42">
        <v>3.576153846</v>
      </c>
      <c r="BF1771" s="42">
        <v>127.155</v>
      </c>
      <c r="BG1771" s="42">
        <v>426.52380950000003</v>
      </c>
      <c r="BH1771" s="42">
        <v>33.860666670000001</v>
      </c>
      <c r="BI1771" s="42">
        <v>219.91229240000001</v>
      </c>
      <c r="BJ1771" s="42">
        <v>322.02314180000002</v>
      </c>
      <c r="BK1771" s="42">
        <v>95.925378589999994</v>
      </c>
    </row>
    <row r="1772" spans="52:63">
      <c r="AZ1772" s="42">
        <v>1886</v>
      </c>
      <c r="BA1772" s="42">
        <v>105.6578947</v>
      </c>
      <c r="BB1772" s="42">
        <v>45.674999999999997</v>
      </c>
      <c r="BC1772" s="42">
        <v>109.86499999999999</v>
      </c>
      <c r="BD1772" s="42">
        <v>92.019047619999995</v>
      </c>
      <c r="BE1772" s="42">
        <v>3.576153846</v>
      </c>
      <c r="BF1772" s="42">
        <v>127.155</v>
      </c>
      <c r="BG1772" s="42">
        <v>426.52380950000003</v>
      </c>
      <c r="BH1772" s="42">
        <v>33.860666670000001</v>
      </c>
      <c r="BI1772" s="42">
        <v>219.91229240000001</v>
      </c>
      <c r="BJ1772" s="42">
        <v>322.02314180000002</v>
      </c>
      <c r="BK1772" s="42">
        <v>95.925378589999994</v>
      </c>
    </row>
    <row r="1773" spans="52:63">
      <c r="AZ1773" s="42">
        <v>1887</v>
      </c>
      <c r="BA1773" s="42">
        <v>105.6578947</v>
      </c>
      <c r="BB1773" s="42">
        <v>45.674999999999997</v>
      </c>
      <c r="BC1773" s="42">
        <v>109.86499999999999</v>
      </c>
      <c r="BD1773" s="42">
        <v>92.019047619999995</v>
      </c>
      <c r="BE1773" s="42">
        <v>3.576153846</v>
      </c>
      <c r="BF1773" s="42">
        <v>127.155</v>
      </c>
      <c r="BG1773" s="42">
        <v>426.52380950000003</v>
      </c>
      <c r="BH1773" s="42">
        <v>33.860666670000001</v>
      </c>
      <c r="BI1773" s="42">
        <v>219.91229240000001</v>
      </c>
      <c r="BJ1773" s="42">
        <v>322.02314180000002</v>
      </c>
      <c r="BK1773" s="42">
        <v>95.925378589999994</v>
      </c>
    </row>
    <row r="1774" spans="52:63">
      <c r="AZ1774" s="42">
        <v>1888</v>
      </c>
      <c r="BA1774" s="42">
        <v>105.6578947</v>
      </c>
      <c r="BB1774" s="42">
        <v>45.674999999999997</v>
      </c>
      <c r="BC1774" s="42">
        <v>109.86499999999999</v>
      </c>
      <c r="BD1774" s="42">
        <v>92.019047619999995</v>
      </c>
      <c r="BE1774" s="42">
        <v>3.576153846</v>
      </c>
      <c r="BF1774" s="42">
        <v>127.155</v>
      </c>
      <c r="BG1774" s="42">
        <v>426.52380950000003</v>
      </c>
      <c r="BH1774" s="42">
        <v>33.860666670000001</v>
      </c>
      <c r="BI1774" s="42">
        <v>219.91229240000001</v>
      </c>
      <c r="BJ1774" s="42">
        <v>322.02314180000002</v>
      </c>
      <c r="BK1774" s="42">
        <v>95.925378589999994</v>
      </c>
    </row>
    <row r="1775" spans="52:63">
      <c r="AZ1775" s="42">
        <v>1889</v>
      </c>
      <c r="BA1775" s="42">
        <v>105.6578947</v>
      </c>
      <c r="BB1775" s="42">
        <v>45.674999999999997</v>
      </c>
      <c r="BC1775" s="42">
        <v>109.86499999999999</v>
      </c>
      <c r="BD1775" s="42">
        <v>92.019047619999995</v>
      </c>
      <c r="BE1775" s="42">
        <v>3.576153846</v>
      </c>
      <c r="BF1775" s="42">
        <v>127.155</v>
      </c>
      <c r="BG1775" s="42">
        <v>426.52380950000003</v>
      </c>
      <c r="BH1775" s="42">
        <v>33.860666670000001</v>
      </c>
      <c r="BI1775" s="42">
        <v>219.91229240000001</v>
      </c>
      <c r="BJ1775" s="42">
        <v>322.02314180000002</v>
      </c>
      <c r="BK1775" s="42">
        <v>95.925378589999994</v>
      </c>
    </row>
    <row r="1776" spans="52:63">
      <c r="AZ1776" s="42">
        <v>1890</v>
      </c>
      <c r="BA1776" s="42">
        <v>105.6578947</v>
      </c>
      <c r="BB1776" s="42">
        <v>45.674999999999997</v>
      </c>
      <c r="BC1776" s="42">
        <v>109.86499999999999</v>
      </c>
      <c r="BD1776" s="42">
        <v>92.019047619999995</v>
      </c>
      <c r="BE1776" s="42">
        <v>3.576153846</v>
      </c>
      <c r="BF1776" s="42">
        <v>127.155</v>
      </c>
      <c r="BG1776" s="42">
        <v>426.52380950000003</v>
      </c>
      <c r="BH1776" s="42">
        <v>33.860666670000001</v>
      </c>
      <c r="BI1776" s="42">
        <v>219.91229240000001</v>
      </c>
      <c r="BJ1776" s="42">
        <v>322.02314180000002</v>
      </c>
      <c r="BK1776" s="42">
        <v>95.925378589999994</v>
      </c>
    </row>
    <row r="1777" spans="52:63">
      <c r="AZ1777" s="42">
        <v>1891</v>
      </c>
      <c r="BA1777" s="42">
        <v>105.6578947</v>
      </c>
      <c r="BB1777" s="42">
        <v>45.674999999999997</v>
      </c>
      <c r="BC1777" s="42">
        <v>109.86499999999999</v>
      </c>
      <c r="BD1777" s="42">
        <v>92.019047619999995</v>
      </c>
      <c r="BE1777" s="42">
        <v>3.576153846</v>
      </c>
      <c r="BF1777" s="42">
        <v>127.155</v>
      </c>
      <c r="BG1777" s="42">
        <v>426.52380950000003</v>
      </c>
      <c r="BH1777" s="42">
        <v>33.860666670000001</v>
      </c>
      <c r="BI1777" s="42">
        <v>219.91229240000001</v>
      </c>
      <c r="BJ1777" s="42">
        <v>322.02314180000002</v>
      </c>
      <c r="BK1777" s="42">
        <v>95.925378589999994</v>
      </c>
    </row>
    <row r="1778" spans="52:63">
      <c r="AZ1778" s="42">
        <v>1892</v>
      </c>
      <c r="BA1778" s="42">
        <v>105.6578947</v>
      </c>
      <c r="BB1778" s="42">
        <v>45.674999999999997</v>
      </c>
      <c r="BC1778" s="42">
        <v>109.86499999999999</v>
      </c>
      <c r="BD1778" s="42">
        <v>92.019047619999995</v>
      </c>
      <c r="BE1778" s="42">
        <v>3.576153846</v>
      </c>
      <c r="BF1778" s="42">
        <v>127.155</v>
      </c>
      <c r="BG1778" s="42">
        <v>426.52380950000003</v>
      </c>
      <c r="BH1778" s="42">
        <v>33.860666670000001</v>
      </c>
      <c r="BI1778" s="42">
        <v>219.91229240000001</v>
      </c>
      <c r="BJ1778" s="42">
        <v>322.02314180000002</v>
      </c>
      <c r="BK1778" s="42">
        <v>95.925378589999994</v>
      </c>
    </row>
    <row r="1779" spans="52:63">
      <c r="AZ1779" s="42">
        <v>1893</v>
      </c>
      <c r="BA1779" s="42">
        <v>105.6578947</v>
      </c>
      <c r="BB1779" s="42">
        <v>45.674999999999997</v>
      </c>
      <c r="BC1779" s="42">
        <v>109.86499999999999</v>
      </c>
      <c r="BD1779" s="42">
        <v>92.019047619999995</v>
      </c>
      <c r="BE1779" s="42">
        <v>3.576153846</v>
      </c>
      <c r="BF1779" s="42">
        <v>127.155</v>
      </c>
      <c r="BG1779" s="42">
        <v>426.52380950000003</v>
      </c>
      <c r="BH1779" s="42">
        <v>33.860666670000001</v>
      </c>
      <c r="BI1779" s="42">
        <v>219.91229240000001</v>
      </c>
      <c r="BJ1779" s="42">
        <v>322.02314180000002</v>
      </c>
      <c r="BK1779" s="42">
        <v>95.925378589999994</v>
      </c>
    </row>
    <row r="1780" spans="52:63">
      <c r="AZ1780" s="42">
        <v>1894</v>
      </c>
      <c r="BA1780" s="42">
        <v>105.6578947</v>
      </c>
      <c r="BB1780" s="42">
        <v>45.674999999999997</v>
      </c>
      <c r="BC1780" s="42">
        <v>109.86499999999999</v>
      </c>
      <c r="BD1780" s="42">
        <v>92.019047619999995</v>
      </c>
      <c r="BE1780" s="42">
        <v>3.576153846</v>
      </c>
      <c r="BF1780" s="42">
        <v>127.155</v>
      </c>
      <c r="BG1780" s="42">
        <v>426.52380950000003</v>
      </c>
      <c r="BH1780" s="42">
        <v>33.860666670000001</v>
      </c>
      <c r="BI1780" s="42">
        <v>219.91229240000001</v>
      </c>
      <c r="BJ1780" s="42">
        <v>322.02314180000002</v>
      </c>
      <c r="BK1780" s="42">
        <v>95.925378589999994</v>
      </c>
    </row>
    <row r="1781" spans="52:63">
      <c r="AZ1781" s="42">
        <v>1895</v>
      </c>
      <c r="BA1781" s="42">
        <v>105.6578947</v>
      </c>
      <c r="BB1781" s="42">
        <v>45.674999999999997</v>
      </c>
      <c r="BC1781" s="42">
        <v>109.86499999999999</v>
      </c>
      <c r="BD1781" s="42">
        <v>92.019047619999995</v>
      </c>
      <c r="BE1781" s="42">
        <v>3.576153846</v>
      </c>
      <c r="BF1781" s="42">
        <v>127.155</v>
      </c>
      <c r="BG1781" s="42">
        <v>426.52380950000003</v>
      </c>
      <c r="BH1781" s="42">
        <v>33.860666670000001</v>
      </c>
      <c r="BI1781" s="42">
        <v>219.91229240000001</v>
      </c>
      <c r="BJ1781" s="42">
        <v>322.02314180000002</v>
      </c>
      <c r="BK1781" s="42">
        <v>95.925378589999994</v>
      </c>
    </row>
    <row r="1782" spans="52:63">
      <c r="AZ1782" s="42">
        <v>1896</v>
      </c>
      <c r="BA1782" s="42">
        <v>105.6578947</v>
      </c>
      <c r="BB1782" s="42">
        <v>45.674999999999997</v>
      </c>
      <c r="BC1782" s="42">
        <v>109.86499999999999</v>
      </c>
      <c r="BD1782" s="42">
        <v>92.019047619999995</v>
      </c>
      <c r="BE1782" s="42">
        <v>3.576153846</v>
      </c>
      <c r="BF1782" s="42">
        <v>127.155</v>
      </c>
      <c r="BG1782" s="42">
        <v>426.52380950000003</v>
      </c>
      <c r="BH1782" s="42">
        <v>33.860666670000001</v>
      </c>
      <c r="BI1782" s="42">
        <v>219.91229240000001</v>
      </c>
      <c r="BJ1782" s="42">
        <v>322.02314180000002</v>
      </c>
      <c r="BK1782" s="42">
        <v>95.925378589999994</v>
      </c>
    </row>
    <row r="1783" spans="52:63">
      <c r="AZ1783" s="42">
        <v>1897</v>
      </c>
      <c r="BA1783" s="42">
        <v>105.2894737</v>
      </c>
      <c r="BB1783" s="42">
        <v>45.481250000000003</v>
      </c>
      <c r="BC1783" s="42">
        <v>109.27</v>
      </c>
      <c r="BD1783" s="42">
        <v>91.628571429999994</v>
      </c>
      <c r="BE1783" s="42">
        <v>3.5515384619999999</v>
      </c>
      <c r="BF1783" s="42">
        <v>126.545</v>
      </c>
      <c r="BG1783" s="42">
        <v>424.33333329999999</v>
      </c>
      <c r="BH1783" s="42">
        <v>33.725999999999999</v>
      </c>
      <c r="BI1783" s="42">
        <v>218.44643389999999</v>
      </c>
      <c r="BJ1783" s="42">
        <v>305.18401549999999</v>
      </c>
      <c r="BK1783" s="42">
        <v>94.879339630000004</v>
      </c>
    </row>
    <row r="1784" spans="52:63">
      <c r="AZ1784" s="42">
        <v>1898</v>
      </c>
      <c r="BA1784" s="42">
        <v>105.2894737</v>
      </c>
      <c r="BB1784" s="42">
        <v>45.481250000000003</v>
      </c>
      <c r="BC1784" s="42">
        <v>109.27</v>
      </c>
      <c r="BD1784" s="42">
        <v>91.628571429999994</v>
      </c>
      <c r="BE1784" s="42">
        <v>3.5515384619999999</v>
      </c>
      <c r="BF1784" s="42">
        <v>126.545</v>
      </c>
      <c r="BG1784" s="42">
        <v>424.33333329999999</v>
      </c>
      <c r="BH1784" s="42">
        <v>33.725999999999999</v>
      </c>
      <c r="BI1784" s="42">
        <v>218.44643389999999</v>
      </c>
      <c r="BJ1784" s="42">
        <v>305.18401549999999</v>
      </c>
      <c r="BK1784" s="42">
        <v>94.879339630000004</v>
      </c>
    </row>
    <row r="1785" spans="52:63">
      <c r="AZ1785" s="42">
        <v>1899</v>
      </c>
      <c r="BA1785" s="42">
        <v>105.2894737</v>
      </c>
      <c r="BB1785" s="42">
        <v>45.481250000000003</v>
      </c>
      <c r="BC1785" s="42">
        <v>109.27</v>
      </c>
      <c r="BD1785" s="42">
        <v>91.628571429999994</v>
      </c>
      <c r="BE1785" s="42">
        <v>3.5515384619999999</v>
      </c>
      <c r="BF1785" s="42">
        <v>126.545</v>
      </c>
      <c r="BG1785" s="42">
        <v>424.33333329999999</v>
      </c>
      <c r="BH1785" s="42">
        <v>33.725999999999999</v>
      </c>
      <c r="BI1785" s="42">
        <v>218.44643389999999</v>
      </c>
      <c r="BJ1785" s="42">
        <v>305.18401549999999</v>
      </c>
      <c r="BK1785" s="42">
        <v>94.879339630000004</v>
      </c>
    </row>
    <row r="1786" spans="52:63">
      <c r="AZ1786" s="42">
        <v>1900</v>
      </c>
      <c r="BA1786" s="42">
        <v>105.2894737</v>
      </c>
      <c r="BB1786" s="42">
        <v>45.481250000000003</v>
      </c>
      <c r="BC1786" s="42">
        <v>109.27</v>
      </c>
      <c r="BD1786" s="42">
        <v>91.628571429999994</v>
      </c>
      <c r="BE1786" s="42">
        <v>3.5515384619999999</v>
      </c>
      <c r="BF1786" s="42">
        <v>126.545</v>
      </c>
      <c r="BG1786" s="42">
        <v>424.33333329999999</v>
      </c>
      <c r="BH1786" s="42">
        <v>33.725999999999999</v>
      </c>
      <c r="BI1786" s="42">
        <v>218.44643389999999</v>
      </c>
      <c r="BJ1786" s="42">
        <v>305.18401549999999</v>
      </c>
      <c r="BK1786" s="42">
        <v>94.879339630000004</v>
      </c>
    </row>
    <row r="1787" spans="52:63">
      <c r="AZ1787" s="42">
        <v>1901</v>
      </c>
      <c r="BA1787" s="42">
        <v>105.2894737</v>
      </c>
      <c r="BB1787" s="42">
        <v>45.481250000000003</v>
      </c>
      <c r="BC1787" s="42">
        <v>109.27</v>
      </c>
      <c r="BD1787" s="42">
        <v>91.628571429999994</v>
      </c>
      <c r="BE1787" s="42">
        <v>3.5515384619999999</v>
      </c>
      <c r="BF1787" s="42">
        <v>126.545</v>
      </c>
      <c r="BG1787" s="42">
        <v>424.33333329999999</v>
      </c>
      <c r="BH1787" s="42">
        <v>33.725999999999999</v>
      </c>
      <c r="BI1787" s="42">
        <v>218.44643389999999</v>
      </c>
      <c r="BJ1787" s="42">
        <v>305.18401549999999</v>
      </c>
      <c r="BK1787" s="42">
        <v>94.879339630000004</v>
      </c>
    </row>
    <row r="1788" spans="52:63">
      <c r="AZ1788" s="42">
        <v>1902</v>
      </c>
      <c r="BA1788" s="42">
        <v>105.2894737</v>
      </c>
      <c r="BB1788" s="42">
        <v>45.481250000000003</v>
      </c>
      <c r="BC1788" s="42">
        <v>109.27</v>
      </c>
      <c r="BD1788" s="42">
        <v>91.628571429999994</v>
      </c>
      <c r="BE1788" s="42">
        <v>3.5515384619999999</v>
      </c>
      <c r="BF1788" s="42">
        <v>126.545</v>
      </c>
      <c r="BG1788" s="42">
        <v>424.33333329999999</v>
      </c>
      <c r="BH1788" s="42">
        <v>33.725999999999999</v>
      </c>
      <c r="BI1788" s="42">
        <v>218.44643389999999</v>
      </c>
      <c r="BJ1788" s="42">
        <v>305.18401549999999</v>
      </c>
      <c r="BK1788" s="42">
        <v>94.879339630000004</v>
      </c>
    </row>
    <row r="1789" spans="52:63">
      <c r="AZ1789" s="42">
        <v>1903</v>
      </c>
      <c r="BA1789" s="42">
        <v>105.2894737</v>
      </c>
      <c r="BB1789" s="42">
        <v>45.481250000000003</v>
      </c>
      <c r="BC1789" s="42">
        <v>109.27</v>
      </c>
      <c r="BD1789" s="42">
        <v>91.628571429999994</v>
      </c>
      <c r="BE1789" s="42">
        <v>3.5515384619999999</v>
      </c>
      <c r="BF1789" s="42">
        <v>126.545</v>
      </c>
      <c r="BG1789" s="42">
        <v>424.33333329999999</v>
      </c>
      <c r="BH1789" s="42">
        <v>33.725999999999999</v>
      </c>
      <c r="BI1789" s="42">
        <v>218.44643389999999</v>
      </c>
      <c r="BJ1789" s="42">
        <v>305.18401549999999</v>
      </c>
      <c r="BK1789" s="42">
        <v>94.879339630000004</v>
      </c>
    </row>
    <row r="1790" spans="52:63">
      <c r="AZ1790" s="42">
        <v>1904</v>
      </c>
      <c r="BA1790" s="42">
        <v>105.2894737</v>
      </c>
      <c r="BB1790" s="42">
        <v>45.481250000000003</v>
      </c>
      <c r="BC1790" s="42">
        <v>109.27</v>
      </c>
      <c r="BD1790" s="42">
        <v>91.628571429999994</v>
      </c>
      <c r="BE1790" s="42">
        <v>3.5515384619999999</v>
      </c>
      <c r="BF1790" s="42">
        <v>126.545</v>
      </c>
      <c r="BG1790" s="42">
        <v>424.33333329999999</v>
      </c>
      <c r="BH1790" s="42">
        <v>33.725999999999999</v>
      </c>
      <c r="BI1790" s="42">
        <v>218.44643389999999</v>
      </c>
      <c r="BJ1790" s="42">
        <v>305.18401549999999</v>
      </c>
      <c r="BK1790" s="42">
        <v>94.879339630000004</v>
      </c>
    </row>
    <row r="1791" spans="52:63">
      <c r="AZ1791" s="42">
        <v>1905</v>
      </c>
      <c r="BA1791" s="42">
        <v>105.2894737</v>
      </c>
      <c r="BB1791" s="42">
        <v>45.481250000000003</v>
      </c>
      <c r="BC1791" s="42">
        <v>109.27</v>
      </c>
      <c r="BD1791" s="42">
        <v>91.628571429999994</v>
      </c>
      <c r="BE1791" s="42">
        <v>3.5515384619999999</v>
      </c>
      <c r="BF1791" s="42">
        <v>126.545</v>
      </c>
      <c r="BG1791" s="42">
        <v>424.33333329999999</v>
      </c>
      <c r="BH1791" s="42">
        <v>33.725999999999999</v>
      </c>
      <c r="BI1791" s="42">
        <v>218.44643389999999</v>
      </c>
      <c r="BJ1791" s="42">
        <v>305.18401549999999</v>
      </c>
      <c r="BK1791" s="42">
        <v>94.879339630000004</v>
      </c>
    </row>
    <row r="1792" spans="52:63">
      <c r="AZ1792" s="42">
        <v>1906</v>
      </c>
      <c r="BA1792" s="42">
        <v>105.2894737</v>
      </c>
      <c r="BB1792" s="42">
        <v>45.481250000000003</v>
      </c>
      <c r="BC1792" s="42">
        <v>109.27</v>
      </c>
      <c r="BD1792" s="42">
        <v>91.628571429999994</v>
      </c>
      <c r="BE1792" s="42">
        <v>3.5515384619999999</v>
      </c>
      <c r="BF1792" s="42">
        <v>126.545</v>
      </c>
      <c r="BG1792" s="42">
        <v>424.33333329999999</v>
      </c>
      <c r="BH1792" s="42">
        <v>33.725999999999999</v>
      </c>
      <c r="BI1792" s="42">
        <v>218.44643389999999</v>
      </c>
      <c r="BJ1792" s="42">
        <v>305.18401549999999</v>
      </c>
      <c r="BK1792" s="42">
        <v>94.879339630000004</v>
      </c>
    </row>
    <row r="1793" spans="52:63">
      <c r="AZ1793" s="42">
        <v>1907</v>
      </c>
      <c r="BA1793" s="42">
        <v>105.2894737</v>
      </c>
      <c r="BB1793" s="42">
        <v>45.481250000000003</v>
      </c>
      <c r="BC1793" s="42">
        <v>109.27</v>
      </c>
      <c r="BD1793" s="42">
        <v>91.628571429999994</v>
      </c>
      <c r="BE1793" s="42">
        <v>3.5515384619999999</v>
      </c>
      <c r="BF1793" s="42">
        <v>126.545</v>
      </c>
      <c r="BG1793" s="42">
        <v>424.33333329999999</v>
      </c>
      <c r="BH1793" s="42">
        <v>33.725999999999999</v>
      </c>
      <c r="BI1793" s="42">
        <v>218.44643389999999</v>
      </c>
      <c r="BJ1793" s="42">
        <v>305.18401549999999</v>
      </c>
      <c r="BK1793" s="42">
        <v>94.879339630000004</v>
      </c>
    </row>
    <row r="1794" spans="52:63">
      <c r="AZ1794" s="42">
        <v>1908</v>
      </c>
      <c r="BA1794" s="42">
        <v>105.2894737</v>
      </c>
      <c r="BB1794" s="42">
        <v>45.481250000000003</v>
      </c>
      <c r="BC1794" s="42">
        <v>109.27</v>
      </c>
      <c r="BD1794" s="42">
        <v>91.628571429999994</v>
      </c>
      <c r="BE1794" s="42">
        <v>3.5515384619999999</v>
      </c>
      <c r="BF1794" s="42">
        <v>126.545</v>
      </c>
      <c r="BG1794" s="42">
        <v>424.33333329999999</v>
      </c>
      <c r="BH1794" s="42">
        <v>33.725999999999999</v>
      </c>
      <c r="BI1794" s="42">
        <v>218.44643389999999</v>
      </c>
      <c r="BJ1794" s="42">
        <v>305.18401549999999</v>
      </c>
      <c r="BK1794" s="42">
        <v>94.879339630000004</v>
      </c>
    </row>
    <row r="1795" spans="52:63">
      <c r="AZ1795" s="42">
        <v>1909</v>
      </c>
      <c r="BA1795" s="42">
        <v>105.2894737</v>
      </c>
      <c r="BB1795" s="42">
        <v>45.481250000000003</v>
      </c>
      <c r="BC1795" s="42">
        <v>109.27</v>
      </c>
      <c r="BD1795" s="42">
        <v>91.628571429999994</v>
      </c>
      <c r="BE1795" s="42">
        <v>3.5515384619999999</v>
      </c>
      <c r="BF1795" s="42">
        <v>126.545</v>
      </c>
      <c r="BG1795" s="42">
        <v>424.33333329999999</v>
      </c>
      <c r="BH1795" s="42">
        <v>33.725999999999999</v>
      </c>
      <c r="BI1795" s="42">
        <v>218.44643389999999</v>
      </c>
      <c r="BJ1795" s="42">
        <v>305.18401549999999</v>
      </c>
      <c r="BK1795" s="42">
        <v>94.879339630000004</v>
      </c>
    </row>
    <row r="1796" spans="52:63">
      <c r="AZ1796" s="42">
        <v>1910</v>
      </c>
      <c r="BA1796" s="42">
        <v>105.2894737</v>
      </c>
      <c r="BB1796" s="42">
        <v>45.481250000000003</v>
      </c>
      <c r="BC1796" s="42">
        <v>109.27</v>
      </c>
      <c r="BD1796" s="42">
        <v>91.628571429999994</v>
      </c>
      <c r="BE1796" s="42">
        <v>3.5515384619999999</v>
      </c>
      <c r="BF1796" s="42">
        <v>126.545</v>
      </c>
      <c r="BG1796" s="42">
        <v>424.33333329999999</v>
      </c>
      <c r="BH1796" s="42">
        <v>33.725999999999999</v>
      </c>
      <c r="BI1796" s="42">
        <v>218.44643389999999</v>
      </c>
      <c r="BJ1796" s="42">
        <v>305.18401549999999</v>
      </c>
      <c r="BK1796" s="42">
        <v>94.879339630000004</v>
      </c>
    </row>
    <row r="1797" spans="52:63">
      <c r="AZ1797" s="42">
        <v>1911</v>
      </c>
      <c r="BA1797" s="42">
        <v>105.2894737</v>
      </c>
      <c r="BB1797" s="42">
        <v>45.481250000000003</v>
      </c>
      <c r="BC1797" s="42">
        <v>109.27</v>
      </c>
      <c r="BD1797" s="42">
        <v>91.628571429999994</v>
      </c>
      <c r="BE1797" s="42">
        <v>3.5515384619999999</v>
      </c>
      <c r="BF1797" s="42">
        <v>126.545</v>
      </c>
      <c r="BG1797" s="42">
        <v>424.33333329999999</v>
      </c>
      <c r="BH1797" s="42">
        <v>33.725999999999999</v>
      </c>
      <c r="BI1797" s="42">
        <v>218.44643389999999</v>
      </c>
      <c r="BJ1797" s="42">
        <v>305.18401549999999</v>
      </c>
      <c r="BK1797" s="42">
        <v>94.879339630000004</v>
      </c>
    </row>
    <row r="1798" spans="52:63">
      <c r="AZ1798" s="42">
        <v>1912</v>
      </c>
      <c r="BA1798" s="42">
        <v>105.2894737</v>
      </c>
      <c r="BB1798" s="42">
        <v>45.481250000000003</v>
      </c>
      <c r="BC1798" s="42">
        <v>109.27</v>
      </c>
      <c r="BD1798" s="42">
        <v>91.628571429999994</v>
      </c>
      <c r="BE1798" s="42">
        <v>3.5515384619999999</v>
      </c>
      <c r="BF1798" s="42">
        <v>126.545</v>
      </c>
      <c r="BG1798" s="42">
        <v>424.33333329999999</v>
      </c>
      <c r="BH1798" s="42">
        <v>33.725999999999999</v>
      </c>
      <c r="BI1798" s="42">
        <v>218.44643389999999</v>
      </c>
      <c r="BJ1798" s="42">
        <v>305.18401549999999</v>
      </c>
      <c r="BK1798" s="42">
        <v>94.879339630000004</v>
      </c>
    </row>
    <row r="1799" spans="52:63">
      <c r="AZ1799" s="42">
        <v>1913</v>
      </c>
      <c r="BA1799" s="42">
        <v>105.2894737</v>
      </c>
      <c r="BB1799" s="42">
        <v>45.481250000000003</v>
      </c>
      <c r="BC1799" s="42">
        <v>109.27</v>
      </c>
      <c r="BD1799" s="42">
        <v>91.628571429999994</v>
      </c>
      <c r="BE1799" s="42">
        <v>3.5515384619999999</v>
      </c>
      <c r="BF1799" s="42">
        <v>126.545</v>
      </c>
      <c r="BG1799" s="42">
        <v>424.33333329999999</v>
      </c>
      <c r="BH1799" s="42">
        <v>33.725999999999999</v>
      </c>
      <c r="BI1799" s="42">
        <v>218.44643389999999</v>
      </c>
      <c r="BJ1799" s="42">
        <v>305.18401549999999</v>
      </c>
      <c r="BK1799" s="42">
        <v>94.879339630000004</v>
      </c>
    </row>
    <row r="1800" spans="52:63">
      <c r="AZ1800" s="42">
        <v>1914</v>
      </c>
      <c r="BA1800" s="42">
        <v>105.2894737</v>
      </c>
      <c r="BB1800" s="42">
        <v>45.481250000000003</v>
      </c>
      <c r="BC1800" s="42">
        <v>109.27</v>
      </c>
      <c r="BD1800" s="42">
        <v>91.628571429999994</v>
      </c>
      <c r="BE1800" s="42">
        <v>3.5515384619999999</v>
      </c>
      <c r="BF1800" s="42">
        <v>126.545</v>
      </c>
      <c r="BG1800" s="42">
        <v>424.33333329999999</v>
      </c>
      <c r="BH1800" s="42">
        <v>33.725999999999999</v>
      </c>
      <c r="BI1800" s="42">
        <v>218.44643389999999</v>
      </c>
      <c r="BJ1800" s="42">
        <v>305.18401549999999</v>
      </c>
      <c r="BK1800" s="42">
        <v>94.879339630000004</v>
      </c>
    </row>
    <row r="1801" spans="52:63">
      <c r="AZ1801" s="42">
        <v>1915</v>
      </c>
      <c r="BA1801" s="42">
        <v>105.2894737</v>
      </c>
      <c r="BB1801" s="42">
        <v>45.481250000000003</v>
      </c>
      <c r="BC1801" s="42">
        <v>109.27</v>
      </c>
      <c r="BD1801" s="42">
        <v>91.628571429999994</v>
      </c>
      <c r="BE1801" s="42">
        <v>3.5515384619999999</v>
      </c>
      <c r="BF1801" s="42">
        <v>126.545</v>
      </c>
      <c r="BG1801" s="42">
        <v>424.33333329999999</v>
      </c>
      <c r="BH1801" s="42">
        <v>33.725999999999999</v>
      </c>
      <c r="BI1801" s="42">
        <v>218.44643389999999</v>
      </c>
      <c r="BJ1801" s="42">
        <v>305.18401549999999</v>
      </c>
      <c r="BK1801" s="42">
        <v>94.879339630000004</v>
      </c>
    </row>
    <row r="1802" spans="52:63">
      <c r="AZ1802" s="42">
        <v>1916</v>
      </c>
      <c r="BA1802" s="42">
        <v>105.2894737</v>
      </c>
      <c r="BB1802" s="42">
        <v>45.481250000000003</v>
      </c>
      <c r="BC1802" s="42">
        <v>109.27</v>
      </c>
      <c r="BD1802" s="42">
        <v>91.628571429999994</v>
      </c>
      <c r="BE1802" s="42">
        <v>3.5515384619999999</v>
      </c>
      <c r="BF1802" s="42">
        <v>126.545</v>
      </c>
      <c r="BG1802" s="42">
        <v>424.33333329999999</v>
      </c>
      <c r="BH1802" s="42">
        <v>33.725999999999999</v>
      </c>
      <c r="BI1802" s="42">
        <v>218.44643389999999</v>
      </c>
      <c r="BJ1802" s="42">
        <v>305.18401549999999</v>
      </c>
      <c r="BK1802" s="42">
        <v>94.879339630000004</v>
      </c>
    </row>
    <row r="1803" spans="52:63">
      <c r="AZ1803" s="42">
        <v>1917</v>
      </c>
      <c r="BA1803" s="42">
        <v>105.2894737</v>
      </c>
      <c r="BB1803" s="42">
        <v>45.481250000000003</v>
      </c>
      <c r="BC1803" s="42">
        <v>109.27</v>
      </c>
      <c r="BD1803" s="42">
        <v>91.628571429999994</v>
      </c>
      <c r="BE1803" s="42">
        <v>3.5515384619999999</v>
      </c>
      <c r="BF1803" s="42">
        <v>126.545</v>
      </c>
      <c r="BG1803" s="42">
        <v>424.33333329999999</v>
      </c>
      <c r="BH1803" s="42">
        <v>33.725999999999999</v>
      </c>
      <c r="BI1803" s="42">
        <v>218.44643389999999</v>
      </c>
      <c r="BJ1803" s="42">
        <v>305.18401549999999</v>
      </c>
      <c r="BK1803" s="42">
        <v>94.879339630000004</v>
      </c>
    </row>
    <row r="1804" spans="52:63">
      <c r="AZ1804" s="42">
        <v>1918</v>
      </c>
      <c r="BA1804" s="42">
        <v>105.2894737</v>
      </c>
      <c r="BB1804" s="42">
        <v>45.481250000000003</v>
      </c>
      <c r="BC1804" s="42">
        <v>109.27</v>
      </c>
      <c r="BD1804" s="42">
        <v>91.628571429999994</v>
      </c>
      <c r="BE1804" s="42">
        <v>3.5515384619999999</v>
      </c>
      <c r="BF1804" s="42">
        <v>126.545</v>
      </c>
      <c r="BG1804" s="42">
        <v>424.33333329999999</v>
      </c>
      <c r="BH1804" s="42">
        <v>33.725999999999999</v>
      </c>
      <c r="BI1804" s="42">
        <v>218.44643389999999</v>
      </c>
      <c r="BJ1804" s="42">
        <v>305.18401549999999</v>
      </c>
      <c r="BK1804" s="42">
        <v>94.879339630000004</v>
      </c>
    </row>
    <row r="1805" spans="52:63">
      <c r="AZ1805" s="42">
        <v>1919</v>
      </c>
      <c r="BA1805" s="42">
        <v>105.2894737</v>
      </c>
      <c r="BB1805" s="42">
        <v>45.481250000000003</v>
      </c>
      <c r="BC1805" s="42">
        <v>109.27</v>
      </c>
      <c r="BD1805" s="42">
        <v>91.628571429999994</v>
      </c>
      <c r="BE1805" s="42">
        <v>3.5515384619999999</v>
      </c>
      <c r="BF1805" s="42">
        <v>126.545</v>
      </c>
      <c r="BG1805" s="42">
        <v>424.33333329999999</v>
      </c>
      <c r="BH1805" s="42">
        <v>33.725999999999999</v>
      </c>
      <c r="BI1805" s="42">
        <v>218.44643389999999</v>
      </c>
      <c r="BJ1805" s="42">
        <v>305.18401549999999</v>
      </c>
      <c r="BK1805" s="42">
        <v>94.879339630000004</v>
      </c>
    </row>
    <row r="1806" spans="52:63">
      <c r="AZ1806" s="42">
        <v>1920</v>
      </c>
      <c r="BA1806" s="42">
        <v>105.2894737</v>
      </c>
      <c r="BB1806" s="42">
        <v>45.481250000000003</v>
      </c>
      <c r="BC1806" s="42">
        <v>109.27</v>
      </c>
      <c r="BD1806" s="42">
        <v>91.628571429999994</v>
      </c>
      <c r="BE1806" s="42">
        <v>3.5515384619999999</v>
      </c>
      <c r="BF1806" s="42">
        <v>126.545</v>
      </c>
      <c r="BG1806" s="42">
        <v>424.33333329999999</v>
      </c>
      <c r="BH1806" s="42">
        <v>33.725999999999999</v>
      </c>
      <c r="BI1806" s="42">
        <v>218.44643389999999</v>
      </c>
      <c r="BJ1806" s="42">
        <v>305.18401549999999</v>
      </c>
      <c r="BK1806" s="42">
        <v>94.879339630000004</v>
      </c>
    </row>
    <row r="1807" spans="52:63">
      <c r="AZ1807" s="42">
        <v>1921</v>
      </c>
      <c r="BA1807" s="42">
        <v>104.93157890000001</v>
      </c>
      <c r="BB1807" s="42">
        <v>45.370588239999996</v>
      </c>
      <c r="BC1807" s="42">
        <v>108.64</v>
      </c>
      <c r="BD1807" s="42">
        <v>91.228571430000002</v>
      </c>
      <c r="BE1807" s="42">
        <v>3.5238461540000001</v>
      </c>
      <c r="BF1807" s="42">
        <v>126.16</v>
      </c>
      <c r="BG1807" s="42">
        <v>422.52380950000003</v>
      </c>
      <c r="BH1807" s="42">
        <v>33.58666667</v>
      </c>
      <c r="BI1807" s="42">
        <v>208.13116099999999</v>
      </c>
      <c r="BJ1807" s="42">
        <v>278.90274579999999</v>
      </c>
      <c r="BK1807" s="42">
        <v>92.484368739999994</v>
      </c>
    </row>
    <row r="1808" spans="52:63">
      <c r="AZ1808" s="42">
        <v>1922</v>
      </c>
      <c r="BA1808" s="42">
        <v>104.93157890000001</v>
      </c>
      <c r="BB1808" s="42">
        <v>45.370588239999996</v>
      </c>
      <c r="BC1808" s="42">
        <v>108.64</v>
      </c>
      <c r="BD1808" s="42">
        <v>91.228571430000002</v>
      </c>
      <c r="BE1808" s="42">
        <v>3.5238461540000001</v>
      </c>
      <c r="BF1808" s="42">
        <v>126.16</v>
      </c>
      <c r="BG1808" s="42">
        <v>422.52380950000003</v>
      </c>
      <c r="BH1808" s="42">
        <v>33.58666667</v>
      </c>
      <c r="BI1808" s="42">
        <v>208.13116099999999</v>
      </c>
      <c r="BJ1808" s="42">
        <v>278.90274579999999</v>
      </c>
      <c r="BK1808" s="42">
        <v>92.484368739999994</v>
      </c>
    </row>
    <row r="1809" spans="52:63">
      <c r="AZ1809" s="42">
        <v>1923</v>
      </c>
      <c r="BA1809" s="42">
        <v>104.93157890000001</v>
      </c>
      <c r="BB1809" s="42">
        <v>45.370588239999996</v>
      </c>
      <c r="BC1809" s="42">
        <v>108.64</v>
      </c>
      <c r="BD1809" s="42">
        <v>91.228571430000002</v>
      </c>
      <c r="BE1809" s="42">
        <v>3.5238461540000001</v>
      </c>
      <c r="BF1809" s="42">
        <v>126.16</v>
      </c>
      <c r="BG1809" s="42">
        <v>422.52380950000003</v>
      </c>
      <c r="BH1809" s="42">
        <v>33.58666667</v>
      </c>
      <c r="BI1809" s="42">
        <v>208.13116099999999</v>
      </c>
      <c r="BJ1809" s="42">
        <v>278.90274579999999</v>
      </c>
      <c r="BK1809" s="42">
        <v>92.484368739999994</v>
      </c>
    </row>
    <row r="1810" spans="52:63">
      <c r="AZ1810" s="42">
        <v>1924</v>
      </c>
      <c r="BA1810" s="42">
        <v>104.93157890000001</v>
      </c>
      <c r="BB1810" s="42">
        <v>45.370588239999996</v>
      </c>
      <c r="BC1810" s="42">
        <v>108.64</v>
      </c>
      <c r="BD1810" s="42">
        <v>91.228571430000002</v>
      </c>
      <c r="BE1810" s="42">
        <v>3.5238461540000001</v>
      </c>
      <c r="BF1810" s="42">
        <v>126.16</v>
      </c>
      <c r="BG1810" s="42">
        <v>422.52380950000003</v>
      </c>
      <c r="BH1810" s="42">
        <v>33.58666667</v>
      </c>
      <c r="BI1810" s="42">
        <v>208.13116099999999</v>
      </c>
      <c r="BJ1810" s="42">
        <v>278.90274579999999</v>
      </c>
      <c r="BK1810" s="42">
        <v>92.484368739999994</v>
      </c>
    </row>
    <row r="1811" spans="52:63">
      <c r="AZ1811" s="42">
        <v>1925</v>
      </c>
      <c r="BA1811" s="42">
        <v>104.93157890000001</v>
      </c>
      <c r="BB1811" s="42">
        <v>45.370588239999996</v>
      </c>
      <c r="BC1811" s="42">
        <v>108.64</v>
      </c>
      <c r="BD1811" s="42">
        <v>91.228571430000002</v>
      </c>
      <c r="BE1811" s="42">
        <v>3.5238461540000001</v>
      </c>
      <c r="BF1811" s="42">
        <v>126.16</v>
      </c>
      <c r="BG1811" s="42">
        <v>422.52380950000003</v>
      </c>
      <c r="BH1811" s="42">
        <v>33.58666667</v>
      </c>
      <c r="BI1811" s="42">
        <v>208.13116099999999</v>
      </c>
      <c r="BJ1811" s="42">
        <v>278.90274579999999</v>
      </c>
      <c r="BK1811" s="42">
        <v>92.484368739999994</v>
      </c>
    </row>
    <row r="1812" spans="52:63">
      <c r="AZ1812" s="42">
        <v>1926</v>
      </c>
      <c r="BA1812" s="42">
        <v>104.93157890000001</v>
      </c>
      <c r="BB1812" s="42">
        <v>45.370588239999996</v>
      </c>
      <c r="BC1812" s="42">
        <v>108.64</v>
      </c>
      <c r="BD1812" s="42">
        <v>91.228571430000002</v>
      </c>
      <c r="BE1812" s="42">
        <v>3.5238461540000001</v>
      </c>
      <c r="BF1812" s="42">
        <v>126.16</v>
      </c>
      <c r="BG1812" s="42">
        <v>422.52380950000003</v>
      </c>
      <c r="BH1812" s="42">
        <v>33.58666667</v>
      </c>
      <c r="BI1812" s="42">
        <v>208.13116099999999</v>
      </c>
      <c r="BJ1812" s="42">
        <v>278.90274579999999</v>
      </c>
      <c r="BK1812" s="42">
        <v>92.484368739999994</v>
      </c>
    </row>
    <row r="1813" spans="52:63">
      <c r="AZ1813" s="42">
        <v>1927</v>
      </c>
      <c r="BA1813" s="42">
        <v>104.93157890000001</v>
      </c>
      <c r="BB1813" s="42">
        <v>45.370588239999996</v>
      </c>
      <c r="BC1813" s="42">
        <v>108.64</v>
      </c>
      <c r="BD1813" s="42">
        <v>91.228571430000002</v>
      </c>
      <c r="BE1813" s="42">
        <v>3.5238461540000001</v>
      </c>
      <c r="BF1813" s="42">
        <v>126.16</v>
      </c>
      <c r="BG1813" s="42">
        <v>422.52380950000003</v>
      </c>
      <c r="BH1813" s="42">
        <v>33.58666667</v>
      </c>
      <c r="BI1813" s="42">
        <v>208.13116099999999</v>
      </c>
      <c r="BJ1813" s="42">
        <v>278.90274579999999</v>
      </c>
      <c r="BK1813" s="42">
        <v>92.484368739999994</v>
      </c>
    </row>
    <row r="1814" spans="52:63">
      <c r="AZ1814" s="42">
        <v>1928</v>
      </c>
      <c r="BA1814" s="42">
        <v>104.93157890000001</v>
      </c>
      <c r="BB1814" s="42">
        <v>45.370588239999996</v>
      </c>
      <c r="BC1814" s="42">
        <v>108.64</v>
      </c>
      <c r="BD1814" s="42">
        <v>91.228571430000002</v>
      </c>
      <c r="BE1814" s="42">
        <v>3.5238461540000001</v>
      </c>
      <c r="BF1814" s="42">
        <v>126.16</v>
      </c>
      <c r="BG1814" s="42">
        <v>422.52380950000003</v>
      </c>
      <c r="BH1814" s="42">
        <v>33.58666667</v>
      </c>
      <c r="BI1814" s="42">
        <v>208.13116099999999</v>
      </c>
      <c r="BJ1814" s="42">
        <v>278.90274579999999</v>
      </c>
      <c r="BK1814" s="42">
        <v>92.484368739999994</v>
      </c>
    </row>
    <row r="1815" spans="52:63">
      <c r="AZ1815" s="42">
        <v>1929</v>
      </c>
      <c r="BA1815" s="42">
        <v>104.93157890000001</v>
      </c>
      <c r="BB1815" s="42">
        <v>45.370588239999996</v>
      </c>
      <c r="BC1815" s="42">
        <v>108.64</v>
      </c>
      <c r="BD1815" s="42">
        <v>91.228571430000002</v>
      </c>
      <c r="BE1815" s="42">
        <v>3.5238461540000001</v>
      </c>
      <c r="BF1815" s="42">
        <v>126.16</v>
      </c>
      <c r="BG1815" s="42">
        <v>422.52380950000003</v>
      </c>
      <c r="BH1815" s="42">
        <v>33.58666667</v>
      </c>
      <c r="BI1815" s="42">
        <v>208.13116099999999</v>
      </c>
      <c r="BJ1815" s="42">
        <v>278.90274579999999</v>
      </c>
      <c r="BK1815" s="42">
        <v>92.484368739999994</v>
      </c>
    </row>
    <row r="1816" spans="52:63">
      <c r="AZ1816" s="42">
        <v>1930</v>
      </c>
      <c r="BA1816" s="42">
        <v>104.93157890000001</v>
      </c>
      <c r="BB1816" s="42">
        <v>45.370588239999996</v>
      </c>
      <c r="BC1816" s="42">
        <v>108.64</v>
      </c>
      <c r="BD1816" s="42">
        <v>91.228571430000002</v>
      </c>
      <c r="BE1816" s="42">
        <v>3.5238461540000001</v>
      </c>
      <c r="BF1816" s="42">
        <v>126.16</v>
      </c>
      <c r="BG1816" s="42">
        <v>422.52380950000003</v>
      </c>
      <c r="BH1816" s="42">
        <v>33.58666667</v>
      </c>
      <c r="BI1816" s="42">
        <v>208.13116099999999</v>
      </c>
      <c r="BJ1816" s="42">
        <v>278.90274579999999</v>
      </c>
      <c r="BK1816" s="42">
        <v>92.484368739999994</v>
      </c>
    </row>
    <row r="1817" spans="52:63">
      <c r="AZ1817" s="42">
        <v>1931</v>
      </c>
      <c r="BA1817" s="42">
        <v>104.93157890000001</v>
      </c>
      <c r="BB1817" s="42">
        <v>45.370588239999996</v>
      </c>
      <c r="BC1817" s="42">
        <v>108.64</v>
      </c>
      <c r="BD1817" s="42">
        <v>91.228571430000002</v>
      </c>
      <c r="BE1817" s="42">
        <v>3.5238461540000001</v>
      </c>
      <c r="BF1817" s="42">
        <v>126.16</v>
      </c>
      <c r="BG1817" s="42">
        <v>422.52380950000003</v>
      </c>
      <c r="BH1817" s="42">
        <v>33.58666667</v>
      </c>
      <c r="BI1817" s="42">
        <v>208.13116099999999</v>
      </c>
      <c r="BJ1817" s="42">
        <v>278.90274579999999</v>
      </c>
      <c r="BK1817" s="42">
        <v>92.484368739999994</v>
      </c>
    </row>
    <row r="1818" spans="52:63">
      <c r="AZ1818" s="42">
        <v>1932</v>
      </c>
      <c r="BA1818" s="42">
        <v>104.93157890000001</v>
      </c>
      <c r="BB1818" s="42">
        <v>45.370588239999996</v>
      </c>
      <c r="BC1818" s="42">
        <v>108.64</v>
      </c>
      <c r="BD1818" s="42">
        <v>91.228571430000002</v>
      </c>
      <c r="BE1818" s="42">
        <v>3.5238461540000001</v>
      </c>
      <c r="BF1818" s="42">
        <v>126.16</v>
      </c>
      <c r="BG1818" s="42">
        <v>422.52380950000003</v>
      </c>
      <c r="BH1818" s="42">
        <v>33.58666667</v>
      </c>
      <c r="BI1818" s="42">
        <v>208.13116099999999</v>
      </c>
      <c r="BJ1818" s="42">
        <v>278.90274579999999</v>
      </c>
      <c r="BK1818" s="42">
        <v>92.484368739999994</v>
      </c>
    </row>
    <row r="1819" spans="52:63">
      <c r="AZ1819" s="42">
        <v>1933</v>
      </c>
      <c r="BA1819" s="42">
        <v>104.93157890000001</v>
      </c>
      <c r="BB1819" s="42">
        <v>45.370588239999996</v>
      </c>
      <c r="BC1819" s="42">
        <v>108.64</v>
      </c>
      <c r="BD1819" s="42">
        <v>91.228571430000002</v>
      </c>
      <c r="BE1819" s="42">
        <v>3.5238461540000001</v>
      </c>
      <c r="BF1819" s="42">
        <v>126.16</v>
      </c>
      <c r="BG1819" s="42">
        <v>422.52380950000003</v>
      </c>
      <c r="BH1819" s="42">
        <v>33.58666667</v>
      </c>
      <c r="BI1819" s="42">
        <v>208.13116099999999</v>
      </c>
      <c r="BJ1819" s="42">
        <v>278.90274579999999</v>
      </c>
      <c r="BK1819" s="42">
        <v>92.484368739999994</v>
      </c>
    </row>
    <row r="1820" spans="52:63">
      <c r="AZ1820" s="42">
        <v>1934</v>
      </c>
      <c r="BA1820" s="42">
        <v>104.93157890000001</v>
      </c>
      <c r="BB1820" s="42">
        <v>45.370588239999996</v>
      </c>
      <c r="BC1820" s="42">
        <v>108.64</v>
      </c>
      <c r="BD1820" s="42">
        <v>91.228571430000002</v>
      </c>
      <c r="BE1820" s="42">
        <v>3.5238461540000001</v>
      </c>
      <c r="BF1820" s="42">
        <v>126.16</v>
      </c>
      <c r="BG1820" s="42">
        <v>422.52380950000003</v>
      </c>
      <c r="BH1820" s="42">
        <v>33.58666667</v>
      </c>
      <c r="BI1820" s="42">
        <v>208.13116099999999</v>
      </c>
      <c r="BJ1820" s="42">
        <v>278.90274579999999</v>
      </c>
      <c r="BK1820" s="42">
        <v>92.484368739999994</v>
      </c>
    </row>
    <row r="1821" spans="52:63">
      <c r="AZ1821" s="42">
        <v>1935</v>
      </c>
      <c r="BA1821" s="42">
        <v>104.93157890000001</v>
      </c>
      <c r="BB1821" s="42">
        <v>45.370588239999996</v>
      </c>
      <c r="BC1821" s="42">
        <v>108.64</v>
      </c>
      <c r="BD1821" s="42">
        <v>91.228571430000002</v>
      </c>
      <c r="BE1821" s="42">
        <v>3.5238461540000001</v>
      </c>
      <c r="BF1821" s="42">
        <v>126.16</v>
      </c>
      <c r="BG1821" s="42">
        <v>422.52380950000003</v>
      </c>
      <c r="BH1821" s="42">
        <v>33.58666667</v>
      </c>
      <c r="BI1821" s="42">
        <v>208.13116099999999</v>
      </c>
      <c r="BJ1821" s="42">
        <v>278.90274579999999</v>
      </c>
      <c r="BK1821" s="42">
        <v>92.484368739999994</v>
      </c>
    </row>
    <row r="1822" spans="52:63">
      <c r="AZ1822" s="42">
        <v>1936</v>
      </c>
      <c r="BA1822" s="42">
        <v>104.93157890000001</v>
      </c>
      <c r="BB1822" s="42">
        <v>45.370588239999996</v>
      </c>
      <c r="BC1822" s="42">
        <v>108.64</v>
      </c>
      <c r="BD1822" s="42">
        <v>91.228571430000002</v>
      </c>
      <c r="BE1822" s="42">
        <v>3.5238461540000001</v>
      </c>
      <c r="BF1822" s="42">
        <v>126.16</v>
      </c>
      <c r="BG1822" s="42">
        <v>422.52380950000003</v>
      </c>
      <c r="BH1822" s="42">
        <v>33.58666667</v>
      </c>
      <c r="BI1822" s="42">
        <v>208.13116099999999</v>
      </c>
      <c r="BJ1822" s="42">
        <v>278.90274579999999</v>
      </c>
      <c r="BK1822" s="42">
        <v>92.484368739999994</v>
      </c>
    </row>
    <row r="1823" spans="52:63">
      <c r="AZ1823" s="42">
        <v>1937</v>
      </c>
      <c r="BA1823" s="42">
        <v>104.93157890000001</v>
      </c>
      <c r="BB1823" s="42">
        <v>45.370588239999996</v>
      </c>
      <c r="BC1823" s="42">
        <v>108.64</v>
      </c>
      <c r="BD1823" s="42">
        <v>91.228571430000002</v>
      </c>
      <c r="BE1823" s="42">
        <v>3.5238461540000001</v>
      </c>
      <c r="BF1823" s="42">
        <v>126.16</v>
      </c>
      <c r="BG1823" s="42">
        <v>422.52380950000003</v>
      </c>
      <c r="BH1823" s="42">
        <v>33.58666667</v>
      </c>
      <c r="BI1823" s="42">
        <v>208.13116099999999</v>
      </c>
      <c r="BJ1823" s="42">
        <v>278.90274579999999</v>
      </c>
      <c r="BK1823" s="42">
        <v>92.484368739999994</v>
      </c>
    </row>
    <row r="1824" spans="52:63">
      <c r="AZ1824" s="42">
        <v>1938</v>
      </c>
      <c r="BA1824" s="42">
        <v>104.93157890000001</v>
      </c>
      <c r="BB1824" s="42">
        <v>45.370588239999996</v>
      </c>
      <c r="BC1824" s="42">
        <v>108.64</v>
      </c>
      <c r="BD1824" s="42">
        <v>91.228571430000002</v>
      </c>
      <c r="BE1824" s="42">
        <v>3.5238461540000001</v>
      </c>
      <c r="BF1824" s="42">
        <v>126.16</v>
      </c>
      <c r="BG1824" s="42">
        <v>422.52380950000003</v>
      </c>
      <c r="BH1824" s="42">
        <v>33.58666667</v>
      </c>
      <c r="BI1824" s="42">
        <v>208.13116099999999</v>
      </c>
      <c r="BJ1824" s="42">
        <v>278.90274579999999</v>
      </c>
      <c r="BK1824" s="42">
        <v>92.484368739999994</v>
      </c>
    </row>
    <row r="1825" spans="52:63">
      <c r="AZ1825" s="42">
        <v>1939</v>
      </c>
      <c r="BA1825" s="42">
        <v>104.93157890000001</v>
      </c>
      <c r="BB1825" s="42">
        <v>45.370588239999996</v>
      </c>
      <c r="BC1825" s="42">
        <v>108.64</v>
      </c>
      <c r="BD1825" s="42">
        <v>91.228571430000002</v>
      </c>
      <c r="BE1825" s="42">
        <v>3.5238461540000001</v>
      </c>
      <c r="BF1825" s="42">
        <v>126.16</v>
      </c>
      <c r="BG1825" s="42">
        <v>422.52380950000003</v>
      </c>
      <c r="BH1825" s="42">
        <v>33.58666667</v>
      </c>
      <c r="BI1825" s="42">
        <v>208.13116099999999</v>
      </c>
      <c r="BJ1825" s="42">
        <v>278.90274579999999</v>
      </c>
      <c r="BK1825" s="42">
        <v>92.484368739999994</v>
      </c>
    </row>
    <row r="1826" spans="52:63">
      <c r="AZ1826" s="42">
        <v>1940</v>
      </c>
      <c r="BA1826" s="42">
        <v>104.93157890000001</v>
      </c>
      <c r="BB1826" s="42">
        <v>45.370588239999996</v>
      </c>
      <c r="BC1826" s="42">
        <v>108.64</v>
      </c>
      <c r="BD1826" s="42">
        <v>91.228571430000002</v>
      </c>
      <c r="BE1826" s="42">
        <v>3.5238461540000001</v>
      </c>
      <c r="BF1826" s="42">
        <v>126.16</v>
      </c>
      <c r="BG1826" s="42">
        <v>422.52380950000003</v>
      </c>
      <c r="BH1826" s="42">
        <v>33.58666667</v>
      </c>
      <c r="BI1826" s="42">
        <v>208.13116099999999</v>
      </c>
      <c r="BJ1826" s="42">
        <v>278.90274579999999</v>
      </c>
      <c r="BK1826" s="42">
        <v>92.484368739999994</v>
      </c>
    </row>
    <row r="1827" spans="52:63">
      <c r="AZ1827" s="42">
        <v>1941</v>
      </c>
      <c r="BA1827" s="42">
        <v>104.93157890000001</v>
      </c>
      <c r="BB1827" s="42">
        <v>45.370588239999996</v>
      </c>
      <c r="BC1827" s="42">
        <v>108.64</v>
      </c>
      <c r="BD1827" s="42">
        <v>91.228571430000002</v>
      </c>
      <c r="BE1827" s="42">
        <v>3.5238461540000001</v>
      </c>
      <c r="BF1827" s="42">
        <v>126.16</v>
      </c>
      <c r="BG1827" s="42">
        <v>422.52380950000003</v>
      </c>
      <c r="BH1827" s="42">
        <v>33.58666667</v>
      </c>
      <c r="BI1827" s="42">
        <v>208.13116099999999</v>
      </c>
      <c r="BJ1827" s="42">
        <v>278.90274579999999</v>
      </c>
      <c r="BK1827" s="42">
        <v>92.484368739999994</v>
      </c>
    </row>
    <row r="1828" spans="52:63">
      <c r="AZ1828" s="42">
        <v>1942</v>
      </c>
      <c r="BA1828" s="42">
        <v>104.93157890000001</v>
      </c>
      <c r="BB1828" s="42">
        <v>45.370588239999996</v>
      </c>
      <c r="BC1828" s="42">
        <v>108.64</v>
      </c>
      <c r="BD1828" s="42">
        <v>91.228571430000002</v>
      </c>
      <c r="BE1828" s="42">
        <v>3.5238461540000001</v>
      </c>
      <c r="BF1828" s="42">
        <v>126.16</v>
      </c>
      <c r="BG1828" s="42">
        <v>422.52380950000003</v>
      </c>
      <c r="BH1828" s="42">
        <v>33.58666667</v>
      </c>
      <c r="BI1828" s="42">
        <v>208.13116099999999</v>
      </c>
      <c r="BJ1828" s="42">
        <v>278.90274579999999</v>
      </c>
      <c r="BK1828" s="42">
        <v>92.484368739999994</v>
      </c>
    </row>
    <row r="1829" spans="52:63">
      <c r="AZ1829" s="42">
        <v>1943</v>
      </c>
      <c r="BA1829" s="42">
        <v>104.93157890000001</v>
      </c>
      <c r="BB1829" s="42">
        <v>45.370588239999996</v>
      </c>
      <c r="BC1829" s="42">
        <v>108.64</v>
      </c>
      <c r="BD1829" s="42">
        <v>91.228571430000002</v>
      </c>
      <c r="BE1829" s="42">
        <v>3.5238461540000001</v>
      </c>
      <c r="BF1829" s="42">
        <v>126.16</v>
      </c>
      <c r="BG1829" s="42">
        <v>422.52380950000003</v>
      </c>
      <c r="BH1829" s="42">
        <v>33.58666667</v>
      </c>
      <c r="BI1829" s="42">
        <v>208.13116099999999</v>
      </c>
      <c r="BJ1829" s="42">
        <v>278.90274579999999</v>
      </c>
      <c r="BK1829" s="42">
        <v>92.484368739999994</v>
      </c>
    </row>
    <row r="1830" spans="52:63">
      <c r="AZ1830" s="42">
        <v>1944</v>
      </c>
      <c r="BA1830" s="42">
        <v>104.93157890000001</v>
      </c>
      <c r="BB1830" s="42">
        <v>45.370588239999996</v>
      </c>
      <c r="BC1830" s="42">
        <v>108.64</v>
      </c>
      <c r="BD1830" s="42">
        <v>91.228571430000002</v>
      </c>
      <c r="BE1830" s="42">
        <v>3.5238461540000001</v>
      </c>
      <c r="BF1830" s="42">
        <v>126.16</v>
      </c>
      <c r="BG1830" s="42">
        <v>422.52380950000003</v>
      </c>
      <c r="BH1830" s="42">
        <v>33.58666667</v>
      </c>
      <c r="BI1830" s="42">
        <v>208.13116099999999</v>
      </c>
      <c r="BJ1830" s="42">
        <v>278.90274579999999</v>
      </c>
      <c r="BK1830" s="42">
        <v>92.484368739999994</v>
      </c>
    </row>
    <row r="1831" spans="52:63">
      <c r="AZ1831" s="42">
        <v>1945</v>
      </c>
      <c r="BA1831" s="42">
        <v>104.4894737</v>
      </c>
      <c r="BB1831" s="42">
        <v>45.018749999999997</v>
      </c>
      <c r="BC1831" s="42">
        <v>108.13500000000001</v>
      </c>
      <c r="BD1831" s="42">
        <v>90.880952379999997</v>
      </c>
      <c r="BE1831" s="42">
        <v>3.5030769230000001</v>
      </c>
      <c r="BF1831" s="42">
        <v>125.89</v>
      </c>
      <c r="BG1831" s="42">
        <v>420.2857143</v>
      </c>
      <c r="BH1831" s="42">
        <v>33.496000000000002</v>
      </c>
      <c r="BI1831" s="42">
        <v>211.5349531</v>
      </c>
      <c r="BJ1831" s="42">
        <v>291.38151809999999</v>
      </c>
      <c r="BK1831" s="42">
        <v>92.420452119999993</v>
      </c>
    </row>
    <row r="1832" spans="52:63">
      <c r="AZ1832" s="42">
        <v>1946</v>
      </c>
      <c r="BA1832" s="42">
        <v>104.4894737</v>
      </c>
      <c r="BB1832" s="42">
        <v>45.018749999999997</v>
      </c>
      <c r="BC1832" s="42">
        <v>108.13500000000001</v>
      </c>
      <c r="BD1832" s="42">
        <v>90.880952379999997</v>
      </c>
      <c r="BE1832" s="42">
        <v>3.5030769230000001</v>
      </c>
      <c r="BF1832" s="42">
        <v>125.89</v>
      </c>
      <c r="BG1832" s="42">
        <v>420.2857143</v>
      </c>
      <c r="BH1832" s="42">
        <v>33.496000000000002</v>
      </c>
      <c r="BI1832" s="42">
        <v>211.5349531</v>
      </c>
      <c r="BJ1832" s="42">
        <v>291.38151809999999</v>
      </c>
      <c r="BK1832" s="42">
        <v>92.420452119999993</v>
      </c>
    </row>
    <row r="1833" spans="52:63">
      <c r="AZ1833" s="42">
        <v>1947</v>
      </c>
      <c r="BA1833" s="42">
        <v>104.4894737</v>
      </c>
      <c r="BB1833" s="42">
        <v>45.018749999999997</v>
      </c>
      <c r="BC1833" s="42">
        <v>108.13500000000001</v>
      </c>
      <c r="BD1833" s="42">
        <v>90.880952379999997</v>
      </c>
      <c r="BE1833" s="42">
        <v>3.5030769230000001</v>
      </c>
      <c r="BF1833" s="42">
        <v>125.89</v>
      </c>
      <c r="BG1833" s="42">
        <v>420.2857143</v>
      </c>
      <c r="BH1833" s="42">
        <v>33.496000000000002</v>
      </c>
      <c r="BI1833" s="42">
        <v>211.5349531</v>
      </c>
      <c r="BJ1833" s="42">
        <v>291.38151809999999</v>
      </c>
      <c r="BK1833" s="42">
        <v>92.420452119999993</v>
      </c>
    </row>
    <row r="1834" spans="52:63">
      <c r="AZ1834" s="42">
        <v>1948</v>
      </c>
      <c r="BA1834" s="42">
        <v>104.4894737</v>
      </c>
      <c r="BB1834" s="42">
        <v>45.018749999999997</v>
      </c>
      <c r="BC1834" s="42">
        <v>108.13500000000001</v>
      </c>
      <c r="BD1834" s="42">
        <v>90.880952379999997</v>
      </c>
      <c r="BE1834" s="42">
        <v>3.5030769230000001</v>
      </c>
      <c r="BF1834" s="42">
        <v>125.89</v>
      </c>
      <c r="BG1834" s="42">
        <v>420.2857143</v>
      </c>
      <c r="BH1834" s="42">
        <v>33.496000000000002</v>
      </c>
      <c r="BI1834" s="42">
        <v>211.5349531</v>
      </c>
      <c r="BJ1834" s="42">
        <v>291.38151809999999</v>
      </c>
      <c r="BK1834" s="42">
        <v>92.420452119999993</v>
      </c>
    </row>
    <row r="1835" spans="52:63">
      <c r="AZ1835" s="42">
        <v>1949</v>
      </c>
      <c r="BA1835" s="42">
        <v>104.4894737</v>
      </c>
      <c r="BB1835" s="42">
        <v>45.018749999999997</v>
      </c>
      <c r="BC1835" s="42">
        <v>108.13500000000001</v>
      </c>
      <c r="BD1835" s="42">
        <v>90.880952379999997</v>
      </c>
      <c r="BE1835" s="42">
        <v>3.5030769230000001</v>
      </c>
      <c r="BF1835" s="42">
        <v>125.89</v>
      </c>
      <c r="BG1835" s="42">
        <v>420.2857143</v>
      </c>
      <c r="BH1835" s="42">
        <v>33.496000000000002</v>
      </c>
      <c r="BI1835" s="42">
        <v>211.5349531</v>
      </c>
      <c r="BJ1835" s="42">
        <v>291.38151809999999</v>
      </c>
      <c r="BK1835" s="42">
        <v>92.420452119999993</v>
      </c>
    </row>
    <row r="1836" spans="52:63">
      <c r="AZ1836" s="42">
        <v>1950</v>
      </c>
      <c r="BA1836" s="42">
        <v>104.4894737</v>
      </c>
      <c r="BB1836" s="42">
        <v>45.018749999999997</v>
      </c>
      <c r="BC1836" s="42">
        <v>108.13500000000001</v>
      </c>
      <c r="BD1836" s="42">
        <v>90.880952379999997</v>
      </c>
      <c r="BE1836" s="42">
        <v>3.5030769230000001</v>
      </c>
      <c r="BF1836" s="42">
        <v>125.89</v>
      </c>
      <c r="BG1836" s="42">
        <v>420.2857143</v>
      </c>
      <c r="BH1836" s="42">
        <v>33.496000000000002</v>
      </c>
      <c r="BI1836" s="42">
        <v>211.5349531</v>
      </c>
      <c r="BJ1836" s="42">
        <v>291.38151809999999</v>
      </c>
      <c r="BK1836" s="42">
        <v>92.420452119999993</v>
      </c>
    </row>
    <row r="1837" spans="52:63">
      <c r="AZ1837" s="42">
        <v>1951</v>
      </c>
      <c r="BA1837" s="42">
        <v>104.4894737</v>
      </c>
      <c r="BB1837" s="42">
        <v>45.018749999999997</v>
      </c>
      <c r="BC1837" s="42">
        <v>108.13500000000001</v>
      </c>
      <c r="BD1837" s="42">
        <v>90.880952379999997</v>
      </c>
      <c r="BE1837" s="42">
        <v>3.5030769230000001</v>
      </c>
      <c r="BF1837" s="42">
        <v>125.89</v>
      </c>
      <c r="BG1837" s="42">
        <v>420.2857143</v>
      </c>
      <c r="BH1837" s="42">
        <v>33.496000000000002</v>
      </c>
      <c r="BI1837" s="42">
        <v>211.5349531</v>
      </c>
      <c r="BJ1837" s="42">
        <v>291.38151809999999</v>
      </c>
      <c r="BK1837" s="42">
        <v>92.420452119999993</v>
      </c>
    </row>
    <row r="1838" spans="52:63">
      <c r="AZ1838" s="42">
        <v>1952</v>
      </c>
      <c r="BA1838" s="42">
        <v>104.4894737</v>
      </c>
      <c r="BB1838" s="42">
        <v>45.018749999999997</v>
      </c>
      <c r="BC1838" s="42">
        <v>108.13500000000001</v>
      </c>
      <c r="BD1838" s="42">
        <v>90.880952379999997</v>
      </c>
      <c r="BE1838" s="42">
        <v>3.5030769230000001</v>
      </c>
      <c r="BF1838" s="42">
        <v>125.89</v>
      </c>
      <c r="BG1838" s="42">
        <v>420.2857143</v>
      </c>
      <c r="BH1838" s="42">
        <v>33.496000000000002</v>
      </c>
      <c r="BI1838" s="42">
        <v>211.5349531</v>
      </c>
      <c r="BJ1838" s="42">
        <v>291.38151809999999</v>
      </c>
      <c r="BK1838" s="42">
        <v>92.420452119999993</v>
      </c>
    </row>
    <row r="1839" spans="52:63">
      <c r="AZ1839" s="42">
        <v>1953</v>
      </c>
      <c r="BA1839" s="42">
        <v>104.4894737</v>
      </c>
      <c r="BB1839" s="42">
        <v>45.018749999999997</v>
      </c>
      <c r="BC1839" s="42">
        <v>108.13500000000001</v>
      </c>
      <c r="BD1839" s="42">
        <v>90.880952379999997</v>
      </c>
      <c r="BE1839" s="42">
        <v>3.5030769230000001</v>
      </c>
      <c r="BF1839" s="42">
        <v>125.89</v>
      </c>
      <c r="BG1839" s="42">
        <v>420.2857143</v>
      </c>
      <c r="BH1839" s="42">
        <v>33.496000000000002</v>
      </c>
      <c r="BI1839" s="42">
        <v>211.5349531</v>
      </c>
      <c r="BJ1839" s="42">
        <v>291.38151809999999</v>
      </c>
      <c r="BK1839" s="42">
        <v>92.420452119999993</v>
      </c>
    </row>
    <row r="1840" spans="52:63">
      <c r="AZ1840" s="42">
        <v>1954</v>
      </c>
      <c r="BA1840" s="42">
        <v>104.4894737</v>
      </c>
      <c r="BB1840" s="42">
        <v>45.018749999999997</v>
      </c>
      <c r="BC1840" s="42">
        <v>108.13500000000001</v>
      </c>
      <c r="BD1840" s="42">
        <v>90.880952379999997</v>
      </c>
      <c r="BE1840" s="42">
        <v>3.5030769230000001</v>
      </c>
      <c r="BF1840" s="42">
        <v>125.89</v>
      </c>
      <c r="BG1840" s="42">
        <v>420.2857143</v>
      </c>
      <c r="BH1840" s="42">
        <v>33.496000000000002</v>
      </c>
      <c r="BI1840" s="42">
        <v>211.5349531</v>
      </c>
      <c r="BJ1840" s="42">
        <v>291.38151809999999</v>
      </c>
      <c r="BK1840" s="42">
        <v>92.420452119999993</v>
      </c>
    </row>
    <row r="1841" spans="52:63">
      <c r="AZ1841" s="42">
        <v>1955</v>
      </c>
      <c r="BA1841" s="42">
        <v>104.4894737</v>
      </c>
      <c r="BB1841" s="42">
        <v>45.018749999999997</v>
      </c>
      <c r="BC1841" s="42">
        <v>108.13500000000001</v>
      </c>
      <c r="BD1841" s="42">
        <v>90.880952379999997</v>
      </c>
      <c r="BE1841" s="42">
        <v>3.5030769230000001</v>
      </c>
      <c r="BF1841" s="42">
        <v>125.89</v>
      </c>
      <c r="BG1841" s="42">
        <v>420.2857143</v>
      </c>
      <c r="BH1841" s="42">
        <v>33.496000000000002</v>
      </c>
      <c r="BI1841" s="42">
        <v>211.5349531</v>
      </c>
      <c r="BJ1841" s="42">
        <v>291.38151809999999</v>
      </c>
      <c r="BK1841" s="42">
        <v>92.420452119999993</v>
      </c>
    </row>
    <row r="1842" spans="52:63">
      <c r="AZ1842" s="42">
        <v>1956</v>
      </c>
      <c r="BA1842" s="42">
        <v>104.4894737</v>
      </c>
      <c r="BB1842" s="42">
        <v>45.018749999999997</v>
      </c>
      <c r="BC1842" s="42">
        <v>108.13500000000001</v>
      </c>
      <c r="BD1842" s="42">
        <v>90.880952379999997</v>
      </c>
      <c r="BE1842" s="42">
        <v>3.5030769230000001</v>
      </c>
      <c r="BF1842" s="42">
        <v>125.89</v>
      </c>
      <c r="BG1842" s="42">
        <v>420.2857143</v>
      </c>
      <c r="BH1842" s="42">
        <v>33.496000000000002</v>
      </c>
      <c r="BI1842" s="42">
        <v>211.5349531</v>
      </c>
      <c r="BJ1842" s="42">
        <v>291.38151809999999</v>
      </c>
      <c r="BK1842" s="42">
        <v>92.420452119999993</v>
      </c>
    </row>
    <row r="1843" spans="52:63">
      <c r="AZ1843" s="42">
        <v>1957</v>
      </c>
      <c r="BA1843" s="42">
        <v>104.4894737</v>
      </c>
      <c r="BB1843" s="42">
        <v>45.018749999999997</v>
      </c>
      <c r="BC1843" s="42">
        <v>108.13500000000001</v>
      </c>
      <c r="BD1843" s="42">
        <v>90.880952379999997</v>
      </c>
      <c r="BE1843" s="42">
        <v>3.5030769230000001</v>
      </c>
      <c r="BF1843" s="42">
        <v>125.89</v>
      </c>
      <c r="BG1843" s="42">
        <v>420.2857143</v>
      </c>
      <c r="BH1843" s="42">
        <v>33.496000000000002</v>
      </c>
      <c r="BI1843" s="42">
        <v>211.5349531</v>
      </c>
      <c r="BJ1843" s="42">
        <v>291.38151809999999</v>
      </c>
      <c r="BK1843" s="42">
        <v>92.420452119999993</v>
      </c>
    </row>
    <row r="1844" spans="52:63">
      <c r="AZ1844" s="42">
        <v>1958</v>
      </c>
      <c r="BA1844" s="42">
        <v>104.4894737</v>
      </c>
      <c r="BB1844" s="42">
        <v>45.018749999999997</v>
      </c>
      <c r="BC1844" s="42">
        <v>108.13500000000001</v>
      </c>
      <c r="BD1844" s="42">
        <v>90.880952379999997</v>
      </c>
      <c r="BE1844" s="42">
        <v>3.5030769230000001</v>
      </c>
      <c r="BF1844" s="42">
        <v>125.89</v>
      </c>
      <c r="BG1844" s="42">
        <v>420.2857143</v>
      </c>
      <c r="BH1844" s="42">
        <v>33.496000000000002</v>
      </c>
      <c r="BI1844" s="42">
        <v>211.5349531</v>
      </c>
      <c r="BJ1844" s="42">
        <v>291.38151809999999</v>
      </c>
      <c r="BK1844" s="42">
        <v>92.420452119999993</v>
      </c>
    </row>
    <row r="1845" spans="52:63">
      <c r="AZ1845" s="42">
        <v>1959</v>
      </c>
      <c r="BA1845" s="42">
        <v>104.4894737</v>
      </c>
      <c r="BB1845" s="42">
        <v>45.018749999999997</v>
      </c>
      <c r="BC1845" s="42">
        <v>108.13500000000001</v>
      </c>
      <c r="BD1845" s="42">
        <v>90.880952379999997</v>
      </c>
      <c r="BE1845" s="42">
        <v>3.5030769230000001</v>
      </c>
      <c r="BF1845" s="42">
        <v>125.89</v>
      </c>
      <c r="BG1845" s="42">
        <v>420.2857143</v>
      </c>
      <c r="BH1845" s="42">
        <v>33.496000000000002</v>
      </c>
      <c r="BI1845" s="42">
        <v>211.5349531</v>
      </c>
      <c r="BJ1845" s="42">
        <v>291.38151809999999</v>
      </c>
      <c r="BK1845" s="42">
        <v>92.420452119999993</v>
      </c>
    </row>
    <row r="1846" spans="52:63">
      <c r="AZ1846" s="42">
        <v>1960</v>
      </c>
      <c r="BA1846" s="42">
        <v>104.4894737</v>
      </c>
      <c r="BB1846" s="42">
        <v>45.018749999999997</v>
      </c>
      <c r="BC1846" s="42">
        <v>108.13500000000001</v>
      </c>
      <c r="BD1846" s="42">
        <v>90.880952379999997</v>
      </c>
      <c r="BE1846" s="42">
        <v>3.5030769230000001</v>
      </c>
      <c r="BF1846" s="42">
        <v>125.89</v>
      </c>
      <c r="BG1846" s="42">
        <v>420.2857143</v>
      </c>
      <c r="BH1846" s="42">
        <v>33.496000000000002</v>
      </c>
      <c r="BI1846" s="42">
        <v>211.5349531</v>
      </c>
      <c r="BJ1846" s="42">
        <v>291.38151809999999</v>
      </c>
      <c r="BK1846" s="42">
        <v>92.420452119999993</v>
      </c>
    </row>
    <row r="1847" spans="52:63">
      <c r="AZ1847" s="42">
        <v>1961</v>
      </c>
      <c r="BA1847" s="42">
        <v>104.4894737</v>
      </c>
      <c r="BB1847" s="42">
        <v>45.018749999999997</v>
      </c>
      <c r="BC1847" s="42">
        <v>108.13500000000001</v>
      </c>
      <c r="BD1847" s="42">
        <v>90.880952379999997</v>
      </c>
      <c r="BE1847" s="42">
        <v>3.5030769230000001</v>
      </c>
      <c r="BF1847" s="42">
        <v>125.89</v>
      </c>
      <c r="BG1847" s="42">
        <v>420.2857143</v>
      </c>
      <c r="BH1847" s="42">
        <v>33.496000000000002</v>
      </c>
      <c r="BI1847" s="42">
        <v>211.5349531</v>
      </c>
      <c r="BJ1847" s="42">
        <v>291.38151809999999</v>
      </c>
      <c r="BK1847" s="42">
        <v>92.420452119999993</v>
      </c>
    </row>
    <row r="1848" spans="52:63">
      <c r="AZ1848" s="42">
        <v>1962</v>
      </c>
      <c r="BA1848" s="42">
        <v>104.4894737</v>
      </c>
      <c r="BB1848" s="42">
        <v>45.018749999999997</v>
      </c>
      <c r="BC1848" s="42">
        <v>108.13500000000001</v>
      </c>
      <c r="BD1848" s="42">
        <v>90.880952379999997</v>
      </c>
      <c r="BE1848" s="42">
        <v>3.5030769230000001</v>
      </c>
      <c r="BF1848" s="42">
        <v>125.89</v>
      </c>
      <c r="BG1848" s="42">
        <v>420.2857143</v>
      </c>
      <c r="BH1848" s="42">
        <v>33.496000000000002</v>
      </c>
      <c r="BI1848" s="42">
        <v>211.5349531</v>
      </c>
      <c r="BJ1848" s="42">
        <v>291.38151809999999</v>
      </c>
      <c r="BK1848" s="42">
        <v>92.420452119999993</v>
      </c>
    </row>
    <row r="1849" spans="52:63">
      <c r="AZ1849" s="42">
        <v>1963</v>
      </c>
      <c r="BA1849" s="42">
        <v>104.4894737</v>
      </c>
      <c r="BB1849" s="42">
        <v>45.018749999999997</v>
      </c>
      <c r="BC1849" s="42">
        <v>108.13500000000001</v>
      </c>
      <c r="BD1849" s="42">
        <v>90.880952379999997</v>
      </c>
      <c r="BE1849" s="42">
        <v>3.5030769230000001</v>
      </c>
      <c r="BF1849" s="42">
        <v>125.89</v>
      </c>
      <c r="BG1849" s="42">
        <v>420.2857143</v>
      </c>
      <c r="BH1849" s="42">
        <v>33.496000000000002</v>
      </c>
      <c r="BI1849" s="42">
        <v>211.5349531</v>
      </c>
      <c r="BJ1849" s="42">
        <v>291.38151809999999</v>
      </c>
      <c r="BK1849" s="42">
        <v>92.420452119999993</v>
      </c>
    </row>
    <row r="1850" spans="52:63">
      <c r="AZ1850" s="42">
        <v>1964</v>
      </c>
      <c r="BA1850" s="42">
        <v>104.4894737</v>
      </c>
      <c r="BB1850" s="42">
        <v>45.018749999999997</v>
      </c>
      <c r="BC1850" s="42">
        <v>108.13500000000001</v>
      </c>
      <c r="BD1850" s="42">
        <v>90.880952379999997</v>
      </c>
      <c r="BE1850" s="42">
        <v>3.5030769230000001</v>
      </c>
      <c r="BF1850" s="42">
        <v>125.89</v>
      </c>
      <c r="BG1850" s="42">
        <v>420.2857143</v>
      </c>
      <c r="BH1850" s="42">
        <v>33.496000000000002</v>
      </c>
      <c r="BI1850" s="42">
        <v>211.5349531</v>
      </c>
      <c r="BJ1850" s="42">
        <v>291.38151809999999</v>
      </c>
      <c r="BK1850" s="42">
        <v>92.420452119999993</v>
      </c>
    </row>
    <row r="1851" spans="52:63">
      <c r="AZ1851" s="42">
        <v>1965</v>
      </c>
      <c r="BA1851" s="42">
        <v>104.4894737</v>
      </c>
      <c r="BB1851" s="42">
        <v>45.018749999999997</v>
      </c>
      <c r="BC1851" s="42">
        <v>108.13500000000001</v>
      </c>
      <c r="BD1851" s="42">
        <v>90.880952379999997</v>
      </c>
      <c r="BE1851" s="42">
        <v>3.5030769230000001</v>
      </c>
      <c r="BF1851" s="42">
        <v>125.89</v>
      </c>
      <c r="BG1851" s="42">
        <v>420.2857143</v>
      </c>
      <c r="BH1851" s="42">
        <v>33.496000000000002</v>
      </c>
      <c r="BI1851" s="42">
        <v>211.5349531</v>
      </c>
      <c r="BJ1851" s="42">
        <v>291.38151809999999</v>
      </c>
      <c r="BK1851" s="42">
        <v>92.420452119999993</v>
      </c>
    </row>
    <row r="1852" spans="52:63">
      <c r="AZ1852" s="42">
        <v>1966</v>
      </c>
      <c r="BA1852" s="42">
        <v>104.4894737</v>
      </c>
      <c r="BB1852" s="42">
        <v>45.018749999999997</v>
      </c>
      <c r="BC1852" s="42">
        <v>108.13500000000001</v>
      </c>
      <c r="BD1852" s="42">
        <v>90.880952379999997</v>
      </c>
      <c r="BE1852" s="42">
        <v>3.5030769230000001</v>
      </c>
      <c r="BF1852" s="42">
        <v>125.89</v>
      </c>
      <c r="BG1852" s="42">
        <v>420.2857143</v>
      </c>
      <c r="BH1852" s="42">
        <v>33.496000000000002</v>
      </c>
      <c r="BI1852" s="42">
        <v>211.5349531</v>
      </c>
      <c r="BJ1852" s="42">
        <v>291.38151809999999</v>
      </c>
      <c r="BK1852" s="42">
        <v>92.420452119999993</v>
      </c>
    </row>
    <row r="1853" spans="52:63">
      <c r="AZ1853" s="42">
        <v>1967</v>
      </c>
      <c r="BA1853" s="42">
        <v>104.4894737</v>
      </c>
      <c r="BB1853" s="42">
        <v>45.018749999999997</v>
      </c>
      <c r="BC1853" s="42">
        <v>108.13500000000001</v>
      </c>
      <c r="BD1853" s="42">
        <v>90.880952379999997</v>
      </c>
      <c r="BE1853" s="42">
        <v>3.5030769230000001</v>
      </c>
      <c r="BF1853" s="42">
        <v>125.89</v>
      </c>
      <c r="BG1853" s="42">
        <v>420.2857143</v>
      </c>
      <c r="BH1853" s="42">
        <v>33.496000000000002</v>
      </c>
      <c r="BI1853" s="42">
        <v>211.5349531</v>
      </c>
      <c r="BJ1853" s="42">
        <v>291.38151809999999</v>
      </c>
      <c r="BK1853" s="42">
        <v>92.420452119999993</v>
      </c>
    </row>
    <row r="1854" spans="52:63">
      <c r="AZ1854" s="42">
        <v>1968</v>
      </c>
      <c r="BA1854" s="42">
        <v>104.4894737</v>
      </c>
      <c r="BB1854" s="42">
        <v>45.018749999999997</v>
      </c>
      <c r="BC1854" s="42">
        <v>108.13500000000001</v>
      </c>
      <c r="BD1854" s="42">
        <v>90.880952379999997</v>
      </c>
      <c r="BE1854" s="42">
        <v>3.5030769230000001</v>
      </c>
      <c r="BF1854" s="42">
        <v>125.89</v>
      </c>
      <c r="BG1854" s="42">
        <v>420.2857143</v>
      </c>
      <c r="BH1854" s="42">
        <v>33.496000000000002</v>
      </c>
      <c r="BI1854" s="42">
        <v>211.5349531</v>
      </c>
      <c r="BJ1854" s="42">
        <v>291.38151809999999</v>
      </c>
      <c r="BK1854" s="42">
        <v>92.420452119999993</v>
      </c>
    </row>
    <row r="1855" spans="52:63">
      <c r="AZ1855" s="42">
        <v>1969</v>
      </c>
      <c r="BA1855" s="42">
        <v>104.1105263</v>
      </c>
      <c r="BB1855" s="42">
        <v>44.8</v>
      </c>
      <c r="BC1855" s="42">
        <v>107.61499999999999</v>
      </c>
      <c r="BD1855" s="42">
        <v>90.585714289999999</v>
      </c>
      <c r="BE1855" s="42">
        <v>3.4884615380000001</v>
      </c>
      <c r="BF1855" s="42">
        <v>125.49</v>
      </c>
      <c r="BG1855" s="42">
        <v>418.76190480000002</v>
      </c>
      <c r="BH1855" s="42">
        <v>33.42</v>
      </c>
      <c r="BI1855" s="42">
        <v>211.44902740000001</v>
      </c>
      <c r="BJ1855" s="42">
        <v>315.38345800000002</v>
      </c>
      <c r="BK1855" s="42">
        <v>93.015824080000002</v>
      </c>
    </row>
    <row r="1856" spans="52:63">
      <c r="AZ1856" s="42">
        <v>1970</v>
      </c>
      <c r="BA1856" s="42">
        <v>104.1105263</v>
      </c>
      <c r="BB1856" s="42">
        <v>44.8</v>
      </c>
      <c r="BC1856" s="42">
        <v>107.61499999999999</v>
      </c>
      <c r="BD1856" s="42">
        <v>90.585714289999999</v>
      </c>
      <c r="BE1856" s="42">
        <v>3.4884615380000001</v>
      </c>
      <c r="BF1856" s="42">
        <v>125.49</v>
      </c>
      <c r="BG1856" s="42">
        <v>418.76190480000002</v>
      </c>
      <c r="BH1856" s="42">
        <v>33.42</v>
      </c>
      <c r="BI1856" s="42">
        <v>211.44902740000001</v>
      </c>
      <c r="BJ1856" s="42">
        <v>315.38345800000002</v>
      </c>
      <c r="BK1856" s="42">
        <v>93.015824080000002</v>
      </c>
    </row>
    <row r="1857" spans="52:63">
      <c r="AZ1857" s="42">
        <v>1971</v>
      </c>
      <c r="BA1857" s="42">
        <v>104.1105263</v>
      </c>
      <c r="BB1857" s="42">
        <v>44.8</v>
      </c>
      <c r="BC1857" s="42">
        <v>107.61499999999999</v>
      </c>
      <c r="BD1857" s="42">
        <v>90.585714289999999</v>
      </c>
      <c r="BE1857" s="42">
        <v>3.4884615380000001</v>
      </c>
      <c r="BF1857" s="42">
        <v>125.49</v>
      </c>
      <c r="BG1857" s="42">
        <v>418.76190480000002</v>
      </c>
      <c r="BH1857" s="42">
        <v>33.42</v>
      </c>
      <c r="BI1857" s="42">
        <v>211.44902740000001</v>
      </c>
      <c r="BJ1857" s="42">
        <v>315.38345800000002</v>
      </c>
      <c r="BK1857" s="42">
        <v>93.015824080000002</v>
      </c>
    </row>
    <row r="1858" spans="52:63">
      <c r="AZ1858" s="42">
        <v>1972</v>
      </c>
      <c r="BA1858" s="42">
        <v>104.1105263</v>
      </c>
      <c r="BB1858" s="42">
        <v>44.8</v>
      </c>
      <c r="BC1858" s="42">
        <v>107.61499999999999</v>
      </c>
      <c r="BD1858" s="42">
        <v>90.585714289999999</v>
      </c>
      <c r="BE1858" s="42">
        <v>3.4884615380000001</v>
      </c>
      <c r="BF1858" s="42">
        <v>125.49</v>
      </c>
      <c r="BG1858" s="42">
        <v>418.76190480000002</v>
      </c>
      <c r="BH1858" s="42">
        <v>33.42</v>
      </c>
      <c r="BI1858" s="42">
        <v>211.44902740000001</v>
      </c>
      <c r="BJ1858" s="42">
        <v>315.38345800000002</v>
      </c>
      <c r="BK1858" s="42">
        <v>93.015824080000002</v>
      </c>
    </row>
    <row r="1859" spans="52:63">
      <c r="AZ1859" s="42">
        <v>1973</v>
      </c>
      <c r="BA1859" s="42">
        <v>104.1105263</v>
      </c>
      <c r="BB1859" s="42">
        <v>44.8</v>
      </c>
      <c r="BC1859" s="42">
        <v>107.61499999999999</v>
      </c>
      <c r="BD1859" s="42">
        <v>90.585714289999999</v>
      </c>
      <c r="BE1859" s="42">
        <v>3.4884615380000001</v>
      </c>
      <c r="BF1859" s="42">
        <v>125.49</v>
      </c>
      <c r="BG1859" s="42">
        <v>418.76190480000002</v>
      </c>
      <c r="BH1859" s="42">
        <v>33.42</v>
      </c>
      <c r="BI1859" s="42">
        <v>211.44902740000001</v>
      </c>
      <c r="BJ1859" s="42">
        <v>315.38345800000002</v>
      </c>
      <c r="BK1859" s="42">
        <v>93.015824080000002</v>
      </c>
    </row>
    <row r="1860" spans="52:63">
      <c r="AZ1860" s="42">
        <v>1974</v>
      </c>
      <c r="BA1860" s="42">
        <v>104.1105263</v>
      </c>
      <c r="BB1860" s="42">
        <v>44.8</v>
      </c>
      <c r="BC1860" s="42">
        <v>107.61499999999999</v>
      </c>
      <c r="BD1860" s="42">
        <v>90.585714289999999</v>
      </c>
      <c r="BE1860" s="42">
        <v>3.4884615380000001</v>
      </c>
      <c r="BF1860" s="42">
        <v>125.49</v>
      </c>
      <c r="BG1860" s="42">
        <v>418.76190480000002</v>
      </c>
      <c r="BH1860" s="42">
        <v>33.42</v>
      </c>
      <c r="BI1860" s="42">
        <v>211.44902740000001</v>
      </c>
      <c r="BJ1860" s="42">
        <v>315.38345800000002</v>
      </c>
      <c r="BK1860" s="42">
        <v>93.015824080000002</v>
      </c>
    </row>
    <row r="1861" spans="52:63">
      <c r="AZ1861" s="42">
        <v>1975</v>
      </c>
      <c r="BA1861" s="42">
        <v>104.1105263</v>
      </c>
      <c r="BB1861" s="42">
        <v>44.8</v>
      </c>
      <c r="BC1861" s="42">
        <v>107.61499999999999</v>
      </c>
      <c r="BD1861" s="42">
        <v>90.585714289999999</v>
      </c>
      <c r="BE1861" s="42">
        <v>3.4884615380000001</v>
      </c>
      <c r="BF1861" s="42">
        <v>125.49</v>
      </c>
      <c r="BG1861" s="42">
        <v>418.76190480000002</v>
      </c>
      <c r="BH1861" s="42">
        <v>33.42</v>
      </c>
      <c r="BI1861" s="42">
        <v>211.44902740000001</v>
      </c>
      <c r="BJ1861" s="42">
        <v>315.38345800000002</v>
      </c>
      <c r="BK1861" s="42">
        <v>93.015824080000002</v>
      </c>
    </row>
    <row r="1862" spans="52:63">
      <c r="AZ1862" s="42">
        <v>1976</v>
      </c>
      <c r="BA1862" s="42">
        <v>104.1105263</v>
      </c>
      <c r="BB1862" s="42">
        <v>44.8</v>
      </c>
      <c r="BC1862" s="42">
        <v>107.61499999999999</v>
      </c>
      <c r="BD1862" s="42">
        <v>90.585714289999999</v>
      </c>
      <c r="BE1862" s="42">
        <v>3.4884615380000001</v>
      </c>
      <c r="BF1862" s="42">
        <v>125.49</v>
      </c>
      <c r="BG1862" s="42">
        <v>418.76190480000002</v>
      </c>
      <c r="BH1862" s="42">
        <v>33.42</v>
      </c>
      <c r="BI1862" s="42">
        <v>211.44902740000001</v>
      </c>
      <c r="BJ1862" s="42">
        <v>315.38345800000002</v>
      </c>
      <c r="BK1862" s="42">
        <v>93.015824080000002</v>
      </c>
    </row>
    <row r="1863" spans="52:63">
      <c r="AZ1863" s="42">
        <v>1977</v>
      </c>
      <c r="BA1863" s="42">
        <v>104.1105263</v>
      </c>
      <c r="BB1863" s="42">
        <v>44.8</v>
      </c>
      <c r="BC1863" s="42">
        <v>107.61499999999999</v>
      </c>
      <c r="BD1863" s="42">
        <v>90.585714289999999</v>
      </c>
      <c r="BE1863" s="42">
        <v>3.4884615380000001</v>
      </c>
      <c r="BF1863" s="42">
        <v>125.49</v>
      </c>
      <c r="BG1863" s="42">
        <v>418.76190480000002</v>
      </c>
      <c r="BH1863" s="42">
        <v>33.42</v>
      </c>
      <c r="BI1863" s="42">
        <v>211.44902740000001</v>
      </c>
      <c r="BJ1863" s="42">
        <v>315.38345800000002</v>
      </c>
      <c r="BK1863" s="42">
        <v>93.015824080000002</v>
      </c>
    </row>
    <row r="1864" spans="52:63">
      <c r="AZ1864" s="42">
        <v>1978</v>
      </c>
      <c r="BA1864" s="42">
        <v>104.1105263</v>
      </c>
      <c r="BB1864" s="42">
        <v>44.8</v>
      </c>
      <c r="BC1864" s="42">
        <v>107.61499999999999</v>
      </c>
      <c r="BD1864" s="42">
        <v>90.585714289999999</v>
      </c>
      <c r="BE1864" s="42">
        <v>3.4884615380000001</v>
      </c>
      <c r="BF1864" s="42">
        <v>125.49</v>
      </c>
      <c r="BG1864" s="42">
        <v>418.76190480000002</v>
      </c>
      <c r="BH1864" s="42">
        <v>33.42</v>
      </c>
      <c r="BI1864" s="42">
        <v>211.44902740000001</v>
      </c>
      <c r="BJ1864" s="42">
        <v>315.38345800000002</v>
      </c>
      <c r="BK1864" s="42">
        <v>93.015824080000002</v>
      </c>
    </row>
    <row r="1865" spans="52:63">
      <c r="AZ1865" s="42">
        <v>1979</v>
      </c>
      <c r="BA1865" s="42">
        <v>104.1105263</v>
      </c>
      <c r="BB1865" s="42">
        <v>44.8</v>
      </c>
      <c r="BC1865" s="42">
        <v>107.61499999999999</v>
      </c>
      <c r="BD1865" s="42">
        <v>90.585714289999999</v>
      </c>
      <c r="BE1865" s="42">
        <v>3.4884615380000001</v>
      </c>
      <c r="BF1865" s="42">
        <v>125.49</v>
      </c>
      <c r="BG1865" s="42">
        <v>418.76190480000002</v>
      </c>
      <c r="BH1865" s="42">
        <v>33.42</v>
      </c>
      <c r="BI1865" s="42">
        <v>211.44902740000001</v>
      </c>
      <c r="BJ1865" s="42">
        <v>315.38345800000002</v>
      </c>
      <c r="BK1865" s="42">
        <v>93.015824080000002</v>
      </c>
    </row>
    <row r="1866" spans="52:63">
      <c r="AZ1866" s="42">
        <v>1980</v>
      </c>
      <c r="BA1866" s="42">
        <v>104.1105263</v>
      </c>
      <c r="BB1866" s="42">
        <v>44.8</v>
      </c>
      <c r="BC1866" s="42">
        <v>107.61499999999999</v>
      </c>
      <c r="BD1866" s="42">
        <v>90.585714289999999</v>
      </c>
      <c r="BE1866" s="42">
        <v>3.4884615380000001</v>
      </c>
      <c r="BF1866" s="42">
        <v>125.49</v>
      </c>
      <c r="BG1866" s="42">
        <v>418.76190480000002</v>
      </c>
      <c r="BH1866" s="42">
        <v>33.42</v>
      </c>
      <c r="BI1866" s="42">
        <v>211.44902740000001</v>
      </c>
      <c r="BJ1866" s="42">
        <v>315.38345800000002</v>
      </c>
      <c r="BK1866" s="42">
        <v>93.015824080000002</v>
      </c>
    </row>
    <row r="1867" spans="52:63">
      <c r="AZ1867" s="42">
        <v>1981</v>
      </c>
      <c r="BA1867" s="42">
        <v>104.1105263</v>
      </c>
      <c r="BB1867" s="42">
        <v>44.8</v>
      </c>
      <c r="BC1867" s="42">
        <v>107.61499999999999</v>
      </c>
      <c r="BD1867" s="42">
        <v>90.585714289999999</v>
      </c>
      <c r="BE1867" s="42">
        <v>3.4884615380000001</v>
      </c>
      <c r="BF1867" s="42">
        <v>125.49</v>
      </c>
      <c r="BG1867" s="42">
        <v>418.76190480000002</v>
      </c>
      <c r="BH1867" s="42">
        <v>33.42</v>
      </c>
      <c r="BI1867" s="42">
        <v>211.44902740000001</v>
      </c>
      <c r="BJ1867" s="42">
        <v>315.38345800000002</v>
      </c>
      <c r="BK1867" s="42">
        <v>93.015824080000002</v>
      </c>
    </row>
    <row r="1868" spans="52:63">
      <c r="AZ1868" s="42">
        <v>1982</v>
      </c>
      <c r="BA1868" s="42">
        <v>104.1105263</v>
      </c>
      <c r="BB1868" s="42">
        <v>44.8</v>
      </c>
      <c r="BC1868" s="42">
        <v>107.61499999999999</v>
      </c>
      <c r="BD1868" s="42">
        <v>90.585714289999999</v>
      </c>
      <c r="BE1868" s="42">
        <v>3.4884615380000001</v>
      </c>
      <c r="BF1868" s="42">
        <v>125.49</v>
      </c>
      <c r="BG1868" s="42">
        <v>418.76190480000002</v>
      </c>
      <c r="BH1868" s="42">
        <v>33.42</v>
      </c>
      <c r="BI1868" s="42">
        <v>211.44902740000001</v>
      </c>
      <c r="BJ1868" s="42">
        <v>315.38345800000002</v>
      </c>
      <c r="BK1868" s="42">
        <v>93.015824080000002</v>
      </c>
    </row>
    <row r="1869" spans="52:63">
      <c r="AZ1869" s="42">
        <v>1983</v>
      </c>
      <c r="BA1869" s="42">
        <v>104.1105263</v>
      </c>
      <c r="BB1869" s="42">
        <v>44.8</v>
      </c>
      <c r="BC1869" s="42">
        <v>107.61499999999999</v>
      </c>
      <c r="BD1869" s="42">
        <v>90.585714289999999</v>
      </c>
      <c r="BE1869" s="42">
        <v>3.4884615380000001</v>
      </c>
      <c r="BF1869" s="42">
        <v>125.49</v>
      </c>
      <c r="BG1869" s="42">
        <v>418.76190480000002</v>
      </c>
      <c r="BH1869" s="42">
        <v>33.42</v>
      </c>
      <c r="BI1869" s="42">
        <v>211.44902740000001</v>
      </c>
      <c r="BJ1869" s="42">
        <v>315.38345800000002</v>
      </c>
      <c r="BK1869" s="42">
        <v>93.015824080000002</v>
      </c>
    </row>
    <row r="1870" spans="52:63">
      <c r="AZ1870" s="42">
        <v>1984</v>
      </c>
      <c r="BA1870" s="42">
        <v>104.1105263</v>
      </c>
      <c r="BB1870" s="42">
        <v>44.8</v>
      </c>
      <c r="BC1870" s="42">
        <v>107.61499999999999</v>
      </c>
      <c r="BD1870" s="42">
        <v>90.585714289999999</v>
      </c>
      <c r="BE1870" s="42">
        <v>3.4884615380000001</v>
      </c>
      <c r="BF1870" s="42">
        <v>125.49</v>
      </c>
      <c r="BG1870" s="42">
        <v>418.76190480000002</v>
      </c>
      <c r="BH1870" s="42">
        <v>33.42</v>
      </c>
      <c r="BI1870" s="42">
        <v>211.44902740000001</v>
      </c>
      <c r="BJ1870" s="42">
        <v>315.38345800000002</v>
      </c>
      <c r="BK1870" s="42">
        <v>93.015824080000002</v>
      </c>
    </row>
    <row r="1871" spans="52:63">
      <c r="AZ1871" s="42">
        <v>1985</v>
      </c>
      <c r="BA1871" s="42">
        <v>104.1105263</v>
      </c>
      <c r="BB1871" s="42">
        <v>44.8</v>
      </c>
      <c r="BC1871" s="42">
        <v>107.61499999999999</v>
      </c>
      <c r="BD1871" s="42">
        <v>90.585714289999999</v>
      </c>
      <c r="BE1871" s="42">
        <v>3.4884615380000001</v>
      </c>
      <c r="BF1871" s="42">
        <v>125.49</v>
      </c>
      <c r="BG1871" s="42">
        <v>418.76190480000002</v>
      </c>
      <c r="BH1871" s="42">
        <v>33.42</v>
      </c>
      <c r="BI1871" s="42">
        <v>211.44902740000001</v>
      </c>
      <c r="BJ1871" s="42">
        <v>315.38345800000002</v>
      </c>
      <c r="BK1871" s="42">
        <v>93.015824080000002</v>
      </c>
    </row>
    <row r="1872" spans="52:63">
      <c r="AZ1872" s="42">
        <v>1986</v>
      </c>
      <c r="BA1872" s="42">
        <v>104.1105263</v>
      </c>
      <c r="BB1872" s="42">
        <v>44.8</v>
      </c>
      <c r="BC1872" s="42">
        <v>107.61499999999999</v>
      </c>
      <c r="BD1872" s="42">
        <v>90.585714289999999</v>
      </c>
      <c r="BE1872" s="42">
        <v>3.4884615380000001</v>
      </c>
      <c r="BF1872" s="42">
        <v>125.49</v>
      </c>
      <c r="BG1872" s="42">
        <v>418.76190480000002</v>
      </c>
      <c r="BH1872" s="42">
        <v>33.42</v>
      </c>
      <c r="BI1872" s="42">
        <v>211.44902740000001</v>
      </c>
      <c r="BJ1872" s="42">
        <v>315.38345800000002</v>
      </c>
      <c r="BK1872" s="42">
        <v>93.015824080000002</v>
      </c>
    </row>
    <row r="1873" spans="52:63">
      <c r="AZ1873" s="42">
        <v>1987</v>
      </c>
      <c r="BA1873" s="42">
        <v>104.1105263</v>
      </c>
      <c r="BB1873" s="42">
        <v>44.8</v>
      </c>
      <c r="BC1873" s="42">
        <v>107.61499999999999</v>
      </c>
      <c r="BD1873" s="42">
        <v>90.585714289999999</v>
      </c>
      <c r="BE1873" s="42">
        <v>3.4884615380000001</v>
      </c>
      <c r="BF1873" s="42">
        <v>125.49</v>
      </c>
      <c r="BG1873" s="42">
        <v>418.76190480000002</v>
      </c>
      <c r="BH1873" s="42">
        <v>33.42</v>
      </c>
      <c r="BI1873" s="42">
        <v>211.44902740000001</v>
      </c>
      <c r="BJ1873" s="42">
        <v>315.38345800000002</v>
      </c>
      <c r="BK1873" s="42">
        <v>93.015824080000002</v>
      </c>
    </row>
    <row r="1874" spans="52:63">
      <c r="AZ1874" s="42">
        <v>1988</v>
      </c>
      <c r="BA1874" s="42">
        <v>104.1105263</v>
      </c>
      <c r="BB1874" s="42">
        <v>44.8</v>
      </c>
      <c r="BC1874" s="42">
        <v>107.61499999999999</v>
      </c>
      <c r="BD1874" s="42">
        <v>90.585714289999999</v>
      </c>
      <c r="BE1874" s="42">
        <v>3.4884615380000001</v>
      </c>
      <c r="BF1874" s="42">
        <v>125.49</v>
      </c>
      <c r="BG1874" s="42">
        <v>418.76190480000002</v>
      </c>
      <c r="BH1874" s="42">
        <v>33.42</v>
      </c>
      <c r="BI1874" s="42">
        <v>211.44902740000001</v>
      </c>
      <c r="BJ1874" s="42">
        <v>315.38345800000002</v>
      </c>
      <c r="BK1874" s="42">
        <v>93.015824080000002</v>
      </c>
    </row>
    <row r="1875" spans="52:63">
      <c r="AZ1875" s="42">
        <v>1989</v>
      </c>
      <c r="BA1875" s="42">
        <v>104.1105263</v>
      </c>
      <c r="BB1875" s="42">
        <v>44.8</v>
      </c>
      <c r="BC1875" s="42">
        <v>107.61499999999999</v>
      </c>
      <c r="BD1875" s="42">
        <v>90.585714289999999</v>
      </c>
      <c r="BE1875" s="42">
        <v>3.4884615380000001</v>
      </c>
      <c r="BF1875" s="42">
        <v>125.49</v>
      </c>
      <c r="BG1875" s="42">
        <v>418.76190480000002</v>
      </c>
      <c r="BH1875" s="42">
        <v>33.42</v>
      </c>
      <c r="BI1875" s="42">
        <v>211.44902740000001</v>
      </c>
      <c r="BJ1875" s="42">
        <v>315.38345800000002</v>
      </c>
      <c r="BK1875" s="42">
        <v>93.015824080000002</v>
      </c>
    </row>
    <row r="1876" spans="52:63">
      <c r="AZ1876" s="42">
        <v>1990</v>
      </c>
      <c r="BA1876" s="42">
        <v>104.1105263</v>
      </c>
      <c r="BB1876" s="42">
        <v>44.8</v>
      </c>
      <c r="BC1876" s="42">
        <v>107.61499999999999</v>
      </c>
      <c r="BD1876" s="42">
        <v>90.585714289999999</v>
      </c>
      <c r="BE1876" s="42">
        <v>3.4884615380000001</v>
      </c>
      <c r="BF1876" s="42">
        <v>125.49</v>
      </c>
      <c r="BG1876" s="42">
        <v>418.76190480000002</v>
      </c>
      <c r="BH1876" s="42">
        <v>33.42</v>
      </c>
      <c r="BI1876" s="42">
        <v>211.44902740000001</v>
      </c>
      <c r="BJ1876" s="42">
        <v>315.38345800000002</v>
      </c>
      <c r="BK1876" s="42">
        <v>93.015824080000002</v>
      </c>
    </row>
    <row r="1877" spans="52:63">
      <c r="AZ1877" s="42">
        <v>1991</v>
      </c>
      <c r="BA1877" s="42">
        <v>104.1105263</v>
      </c>
      <c r="BB1877" s="42">
        <v>44.8</v>
      </c>
      <c r="BC1877" s="42">
        <v>107.61499999999999</v>
      </c>
      <c r="BD1877" s="42">
        <v>90.585714289999999</v>
      </c>
      <c r="BE1877" s="42">
        <v>3.4884615380000001</v>
      </c>
      <c r="BF1877" s="42">
        <v>125.49</v>
      </c>
      <c r="BG1877" s="42">
        <v>418.76190480000002</v>
      </c>
      <c r="BH1877" s="42">
        <v>33.42</v>
      </c>
      <c r="BI1877" s="42">
        <v>211.44902740000001</v>
      </c>
      <c r="BJ1877" s="42">
        <v>315.38345800000002</v>
      </c>
      <c r="BK1877" s="42">
        <v>93.015824080000002</v>
      </c>
    </row>
    <row r="1878" spans="52:63">
      <c r="AZ1878" s="42">
        <v>1992</v>
      </c>
      <c r="BA1878" s="42">
        <v>104.1105263</v>
      </c>
      <c r="BB1878" s="42">
        <v>44.8</v>
      </c>
      <c r="BC1878" s="42">
        <v>107.61499999999999</v>
      </c>
      <c r="BD1878" s="42">
        <v>90.585714289999999</v>
      </c>
      <c r="BE1878" s="42">
        <v>3.4884615380000001</v>
      </c>
      <c r="BF1878" s="42">
        <v>125.49</v>
      </c>
      <c r="BG1878" s="42">
        <v>418.76190480000002</v>
      </c>
      <c r="BH1878" s="42">
        <v>33.42</v>
      </c>
      <c r="BI1878" s="42">
        <v>211.44902740000001</v>
      </c>
      <c r="BJ1878" s="42">
        <v>315.38345800000002</v>
      </c>
      <c r="BK1878" s="42">
        <v>93.015824080000002</v>
      </c>
    </row>
    <row r="1879" spans="52:63">
      <c r="AZ1879" s="42">
        <v>1993</v>
      </c>
      <c r="BA1879" s="42">
        <v>103.6263158</v>
      </c>
      <c r="BB1879" s="42">
        <v>44.388235289999997</v>
      </c>
      <c r="BC1879" s="42">
        <v>107.08</v>
      </c>
      <c r="BD1879" s="42">
        <v>90.438095239999996</v>
      </c>
      <c r="BE1879" s="42">
        <v>3.4784615379999999</v>
      </c>
      <c r="BF1879" s="42">
        <v>124.895</v>
      </c>
      <c r="BG1879" s="42">
        <v>417.14285710000001</v>
      </c>
      <c r="BH1879" s="42">
        <v>33.745666669999999</v>
      </c>
      <c r="BI1879" s="42">
        <v>210.48458980000001</v>
      </c>
      <c r="BJ1879" s="42">
        <v>332.74122640000002</v>
      </c>
      <c r="BK1879" s="42">
        <v>93.512999660000006</v>
      </c>
    </row>
    <row r="1880" spans="52:63">
      <c r="AZ1880" s="42">
        <v>1994</v>
      </c>
      <c r="BA1880" s="42">
        <v>103.6263158</v>
      </c>
      <c r="BB1880" s="42">
        <v>44.388235289999997</v>
      </c>
      <c r="BC1880" s="42">
        <v>107.08</v>
      </c>
      <c r="BD1880" s="42">
        <v>90.438095239999996</v>
      </c>
      <c r="BE1880" s="42">
        <v>3.4784615379999999</v>
      </c>
      <c r="BF1880" s="42">
        <v>124.895</v>
      </c>
      <c r="BG1880" s="42">
        <v>417.14285710000001</v>
      </c>
      <c r="BH1880" s="42">
        <v>33.745666669999999</v>
      </c>
      <c r="BI1880" s="42">
        <v>210.48458980000001</v>
      </c>
      <c r="BJ1880" s="42">
        <v>332.74122640000002</v>
      </c>
      <c r="BK1880" s="42">
        <v>93.512999660000006</v>
      </c>
    </row>
    <row r="1881" spans="52:63">
      <c r="AZ1881" s="42">
        <v>1995</v>
      </c>
      <c r="BA1881" s="42">
        <v>103.6263158</v>
      </c>
      <c r="BB1881" s="42">
        <v>44.388235289999997</v>
      </c>
      <c r="BC1881" s="42">
        <v>107.08</v>
      </c>
      <c r="BD1881" s="42">
        <v>90.438095239999996</v>
      </c>
      <c r="BE1881" s="42">
        <v>3.4784615379999999</v>
      </c>
      <c r="BF1881" s="42">
        <v>124.895</v>
      </c>
      <c r="BG1881" s="42">
        <v>417.14285710000001</v>
      </c>
      <c r="BH1881" s="42">
        <v>33.745666669999999</v>
      </c>
      <c r="BI1881" s="42">
        <v>210.48458980000001</v>
      </c>
      <c r="BJ1881" s="42">
        <v>332.74122640000002</v>
      </c>
      <c r="BK1881" s="42">
        <v>93.512999660000006</v>
      </c>
    </row>
    <row r="1882" spans="52:63">
      <c r="AZ1882" s="42">
        <v>1996</v>
      </c>
      <c r="BA1882" s="42">
        <v>103.6263158</v>
      </c>
      <c r="BB1882" s="42">
        <v>44.388235289999997</v>
      </c>
      <c r="BC1882" s="42">
        <v>107.08</v>
      </c>
      <c r="BD1882" s="42">
        <v>90.438095239999996</v>
      </c>
      <c r="BE1882" s="42">
        <v>3.4784615379999999</v>
      </c>
      <c r="BF1882" s="42">
        <v>124.895</v>
      </c>
      <c r="BG1882" s="42">
        <v>417.14285710000001</v>
      </c>
      <c r="BH1882" s="42">
        <v>33.745666669999999</v>
      </c>
      <c r="BI1882" s="42">
        <v>210.48458980000001</v>
      </c>
      <c r="BJ1882" s="42">
        <v>332.74122640000002</v>
      </c>
      <c r="BK1882" s="42">
        <v>93.512999660000006</v>
      </c>
    </row>
    <row r="1883" spans="52:63">
      <c r="AZ1883" s="42">
        <v>1997</v>
      </c>
      <c r="BA1883" s="42">
        <v>103.6263158</v>
      </c>
      <c r="BB1883" s="42">
        <v>44.388235289999997</v>
      </c>
      <c r="BC1883" s="42">
        <v>107.08</v>
      </c>
      <c r="BD1883" s="42">
        <v>90.438095239999996</v>
      </c>
      <c r="BE1883" s="42">
        <v>3.4784615379999999</v>
      </c>
      <c r="BF1883" s="42">
        <v>124.895</v>
      </c>
      <c r="BG1883" s="42">
        <v>417.14285710000001</v>
      </c>
      <c r="BH1883" s="42">
        <v>33.745666669999999</v>
      </c>
      <c r="BI1883" s="42">
        <v>210.48458980000001</v>
      </c>
      <c r="BJ1883" s="42">
        <v>332.74122640000002</v>
      </c>
      <c r="BK1883" s="42">
        <v>93.512999660000006</v>
      </c>
    </row>
    <row r="1884" spans="52:63">
      <c r="AZ1884" s="42">
        <v>1998</v>
      </c>
      <c r="BA1884" s="42">
        <v>103.6263158</v>
      </c>
      <c r="BB1884" s="42">
        <v>44.388235289999997</v>
      </c>
      <c r="BC1884" s="42">
        <v>107.08</v>
      </c>
      <c r="BD1884" s="42">
        <v>90.438095239999996</v>
      </c>
      <c r="BE1884" s="42">
        <v>3.4784615379999999</v>
      </c>
      <c r="BF1884" s="42">
        <v>124.895</v>
      </c>
      <c r="BG1884" s="42">
        <v>417.14285710000001</v>
      </c>
      <c r="BH1884" s="42">
        <v>33.745666669999999</v>
      </c>
      <c r="BI1884" s="42">
        <v>210.48458980000001</v>
      </c>
      <c r="BJ1884" s="42">
        <v>332.74122640000002</v>
      </c>
      <c r="BK1884" s="42">
        <v>93.512999660000006</v>
      </c>
    </row>
    <row r="1885" spans="52:63">
      <c r="AZ1885" s="42">
        <v>1999</v>
      </c>
      <c r="BA1885" s="42">
        <v>103.6263158</v>
      </c>
      <c r="BB1885" s="42">
        <v>44.388235289999997</v>
      </c>
      <c r="BC1885" s="42">
        <v>107.08</v>
      </c>
      <c r="BD1885" s="42">
        <v>90.438095239999996</v>
      </c>
      <c r="BE1885" s="42">
        <v>3.4784615379999999</v>
      </c>
      <c r="BF1885" s="42">
        <v>124.895</v>
      </c>
      <c r="BG1885" s="42">
        <v>417.14285710000001</v>
      </c>
      <c r="BH1885" s="42">
        <v>33.745666669999999</v>
      </c>
      <c r="BI1885" s="42">
        <v>210.48458980000001</v>
      </c>
      <c r="BJ1885" s="42">
        <v>332.74122640000002</v>
      </c>
      <c r="BK1885" s="42">
        <v>93.512999660000006</v>
      </c>
    </row>
    <row r="1886" spans="52:63">
      <c r="AZ1886" s="42">
        <v>2000</v>
      </c>
      <c r="BA1886" s="42">
        <v>103.6263158</v>
      </c>
      <c r="BB1886" s="42">
        <v>44.388235289999997</v>
      </c>
      <c r="BC1886" s="42">
        <v>107.08</v>
      </c>
      <c r="BD1886" s="42">
        <v>90.438095239999996</v>
      </c>
      <c r="BE1886" s="42">
        <v>3.4784615379999999</v>
      </c>
      <c r="BF1886" s="42">
        <v>124.895</v>
      </c>
      <c r="BG1886" s="42">
        <v>417.14285710000001</v>
      </c>
      <c r="BH1886" s="42">
        <v>33.745666669999999</v>
      </c>
      <c r="BI1886" s="42">
        <v>210.48458980000001</v>
      </c>
      <c r="BJ1886" s="42">
        <v>332.74122640000002</v>
      </c>
      <c r="BK1886" s="42">
        <v>93.512999660000006</v>
      </c>
    </row>
    <row r="1887" spans="52:63">
      <c r="AZ1887" s="42">
        <v>2001</v>
      </c>
      <c r="BA1887" s="42">
        <v>103.6263158</v>
      </c>
      <c r="BB1887" s="42">
        <v>44.388235289999997</v>
      </c>
      <c r="BC1887" s="42">
        <v>107.08</v>
      </c>
      <c r="BD1887" s="42">
        <v>90.438095239999996</v>
      </c>
      <c r="BE1887" s="42">
        <v>3.4784615379999999</v>
      </c>
      <c r="BF1887" s="42">
        <v>124.895</v>
      </c>
      <c r="BG1887" s="42">
        <v>417.14285710000001</v>
      </c>
      <c r="BH1887" s="42">
        <v>33.745666669999999</v>
      </c>
      <c r="BI1887" s="42">
        <v>210.48458980000001</v>
      </c>
      <c r="BJ1887" s="42">
        <v>332.74122640000002</v>
      </c>
      <c r="BK1887" s="42">
        <v>93.512999660000006</v>
      </c>
    </row>
    <row r="1888" spans="52:63">
      <c r="AZ1888" s="42">
        <v>2002</v>
      </c>
      <c r="BA1888" s="42">
        <v>103.6263158</v>
      </c>
      <c r="BB1888" s="42">
        <v>44.388235289999997</v>
      </c>
      <c r="BC1888" s="42">
        <v>107.08</v>
      </c>
      <c r="BD1888" s="42">
        <v>90.438095239999996</v>
      </c>
      <c r="BE1888" s="42">
        <v>3.4784615379999999</v>
      </c>
      <c r="BF1888" s="42">
        <v>124.895</v>
      </c>
      <c r="BG1888" s="42">
        <v>417.14285710000001</v>
      </c>
      <c r="BH1888" s="42">
        <v>33.745666669999999</v>
      </c>
      <c r="BI1888" s="42">
        <v>210.48458980000001</v>
      </c>
      <c r="BJ1888" s="42">
        <v>332.74122640000002</v>
      </c>
      <c r="BK1888" s="42">
        <v>93.512999660000006</v>
      </c>
    </row>
    <row r="1889" spans="52:63">
      <c r="AZ1889" s="42">
        <v>2003</v>
      </c>
      <c r="BA1889" s="42">
        <v>103.6263158</v>
      </c>
      <c r="BB1889" s="42">
        <v>44.388235289999997</v>
      </c>
      <c r="BC1889" s="42">
        <v>107.08</v>
      </c>
      <c r="BD1889" s="42">
        <v>90.438095239999996</v>
      </c>
      <c r="BE1889" s="42">
        <v>3.4784615379999999</v>
      </c>
      <c r="BF1889" s="42">
        <v>124.895</v>
      </c>
      <c r="BG1889" s="42">
        <v>417.14285710000001</v>
      </c>
      <c r="BH1889" s="42">
        <v>33.745666669999999</v>
      </c>
      <c r="BI1889" s="42">
        <v>210.48458980000001</v>
      </c>
      <c r="BJ1889" s="42">
        <v>332.74122640000002</v>
      </c>
      <c r="BK1889" s="42">
        <v>93.512999660000006</v>
      </c>
    </row>
    <row r="1890" spans="52:63">
      <c r="AZ1890" s="42">
        <v>2004</v>
      </c>
      <c r="BA1890" s="42">
        <v>103.6263158</v>
      </c>
      <c r="BB1890" s="42">
        <v>44.388235289999997</v>
      </c>
      <c r="BC1890" s="42">
        <v>107.08</v>
      </c>
      <c r="BD1890" s="42">
        <v>90.438095239999996</v>
      </c>
      <c r="BE1890" s="42">
        <v>3.4784615379999999</v>
      </c>
      <c r="BF1890" s="42">
        <v>124.895</v>
      </c>
      <c r="BG1890" s="42">
        <v>417.14285710000001</v>
      </c>
      <c r="BH1890" s="42">
        <v>33.745666669999999</v>
      </c>
      <c r="BI1890" s="42">
        <v>210.48458980000001</v>
      </c>
      <c r="BJ1890" s="42">
        <v>332.74122640000002</v>
      </c>
      <c r="BK1890" s="42">
        <v>93.512999660000006</v>
      </c>
    </row>
    <row r="1891" spans="52:63">
      <c r="AZ1891" s="42">
        <v>2005</v>
      </c>
      <c r="BA1891" s="42">
        <v>103.6263158</v>
      </c>
      <c r="BB1891" s="42">
        <v>44.388235289999997</v>
      </c>
      <c r="BC1891" s="42">
        <v>107.08</v>
      </c>
      <c r="BD1891" s="42">
        <v>90.438095239999996</v>
      </c>
      <c r="BE1891" s="42">
        <v>3.4784615379999999</v>
      </c>
      <c r="BF1891" s="42">
        <v>124.895</v>
      </c>
      <c r="BG1891" s="42">
        <v>417.14285710000001</v>
      </c>
      <c r="BH1891" s="42">
        <v>33.745666669999999</v>
      </c>
      <c r="BI1891" s="42">
        <v>210.48458980000001</v>
      </c>
      <c r="BJ1891" s="42">
        <v>332.74122640000002</v>
      </c>
      <c r="BK1891" s="42">
        <v>93.512999660000006</v>
      </c>
    </row>
    <row r="1892" spans="52:63">
      <c r="AZ1892" s="42">
        <v>2006</v>
      </c>
      <c r="BA1892" s="42">
        <v>103.6263158</v>
      </c>
      <c r="BB1892" s="42">
        <v>44.388235289999997</v>
      </c>
      <c r="BC1892" s="42">
        <v>107.08</v>
      </c>
      <c r="BD1892" s="42">
        <v>90.438095239999996</v>
      </c>
      <c r="BE1892" s="42">
        <v>3.4784615379999999</v>
      </c>
      <c r="BF1892" s="42">
        <v>124.895</v>
      </c>
      <c r="BG1892" s="42">
        <v>417.14285710000001</v>
      </c>
      <c r="BH1892" s="42">
        <v>33.745666669999999</v>
      </c>
      <c r="BI1892" s="42">
        <v>210.48458980000001</v>
      </c>
      <c r="BJ1892" s="42">
        <v>332.74122640000002</v>
      </c>
      <c r="BK1892" s="42">
        <v>93.512999660000006</v>
      </c>
    </row>
    <row r="1893" spans="52:63">
      <c r="AZ1893" s="42">
        <v>2007</v>
      </c>
      <c r="BA1893" s="42">
        <v>103.6263158</v>
      </c>
      <c r="BB1893" s="42">
        <v>44.388235289999997</v>
      </c>
      <c r="BC1893" s="42">
        <v>107.08</v>
      </c>
      <c r="BD1893" s="42">
        <v>90.438095239999996</v>
      </c>
      <c r="BE1893" s="42">
        <v>3.4784615379999999</v>
      </c>
      <c r="BF1893" s="42">
        <v>124.895</v>
      </c>
      <c r="BG1893" s="42">
        <v>417.14285710000001</v>
      </c>
      <c r="BH1893" s="42">
        <v>33.745666669999999</v>
      </c>
      <c r="BI1893" s="42">
        <v>210.48458980000001</v>
      </c>
      <c r="BJ1893" s="42">
        <v>332.74122640000002</v>
      </c>
      <c r="BK1893" s="42">
        <v>93.512999660000006</v>
      </c>
    </row>
    <row r="1894" spans="52:63">
      <c r="AZ1894" s="42">
        <v>2008</v>
      </c>
      <c r="BA1894" s="42">
        <v>103.6263158</v>
      </c>
      <c r="BB1894" s="42">
        <v>44.388235289999997</v>
      </c>
      <c r="BC1894" s="42">
        <v>107.08</v>
      </c>
      <c r="BD1894" s="42">
        <v>90.438095239999996</v>
      </c>
      <c r="BE1894" s="42">
        <v>3.4784615379999999</v>
      </c>
      <c r="BF1894" s="42">
        <v>124.895</v>
      </c>
      <c r="BG1894" s="42">
        <v>417.14285710000001</v>
      </c>
      <c r="BH1894" s="42">
        <v>33.745666669999999</v>
      </c>
      <c r="BI1894" s="42">
        <v>210.48458980000001</v>
      </c>
      <c r="BJ1894" s="42">
        <v>332.74122640000002</v>
      </c>
      <c r="BK1894" s="42">
        <v>93.512999660000006</v>
      </c>
    </row>
    <row r="1895" spans="52:63">
      <c r="AZ1895" s="42">
        <v>2009</v>
      </c>
      <c r="BA1895" s="42">
        <v>103.6263158</v>
      </c>
      <c r="BB1895" s="42">
        <v>44.388235289999997</v>
      </c>
      <c r="BC1895" s="42">
        <v>107.08</v>
      </c>
      <c r="BD1895" s="42">
        <v>90.438095239999996</v>
      </c>
      <c r="BE1895" s="42">
        <v>3.4784615379999999</v>
      </c>
      <c r="BF1895" s="42">
        <v>124.895</v>
      </c>
      <c r="BG1895" s="42">
        <v>417.14285710000001</v>
      </c>
      <c r="BH1895" s="42">
        <v>33.745666669999999</v>
      </c>
      <c r="BI1895" s="42">
        <v>210.48458980000001</v>
      </c>
      <c r="BJ1895" s="42">
        <v>332.74122640000002</v>
      </c>
      <c r="BK1895" s="42">
        <v>93.512999660000006</v>
      </c>
    </row>
    <row r="1896" spans="52:63">
      <c r="AZ1896" s="42">
        <v>2010</v>
      </c>
      <c r="BA1896" s="42">
        <v>103.6263158</v>
      </c>
      <c r="BB1896" s="42">
        <v>44.388235289999997</v>
      </c>
      <c r="BC1896" s="42">
        <v>107.08</v>
      </c>
      <c r="BD1896" s="42">
        <v>90.438095239999996</v>
      </c>
      <c r="BE1896" s="42">
        <v>3.4784615379999999</v>
      </c>
      <c r="BF1896" s="42">
        <v>124.895</v>
      </c>
      <c r="BG1896" s="42">
        <v>417.14285710000001</v>
      </c>
      <c r="BH1896" s="42">
        <v>33.745666669999999</v>
      </c>
      <c r="BI1896" s="42">
        <v>210.48458980000001</v>
      </c>
      <c r="BJ1896" s="42">
        <v>332.74122640000002</v>
      </c>
      <c r="BK1896" s="42">
        <v>93.512999660000006</v>
      </c>
    </row>
    <row r="1897" spans="52:63">
      <c r="AZ1897" s="42">
        <v>2011</v>
      </c>
      <c r="BA1897" s="42">
        <v>103.6263158</v>
      </c>
      <c r="BB1897" s="42">
        <v>44.388235289999997</v>
      </c>
      <c r="BC1897" s="42">
        <v>107.08</v>
      </c>
      <c r="BD1897" s="42">
        <v>90.438095239999996</v>
      </c>
      <c r="BE1897" s="42">
        <v>3.4784615379999999</v>
      </c>
      <c r="BF1897" s="42">
        <v>124.895</v>
      </c>
      <c r="BG1897" s="42">
        <v>417.14285710000001</v>
      </c>
      <c r="BH1897" s="42">
        <v>33.745666669999999</v>
      </c>
      <c r="BI1897" s="42">
        <v>210.48458980000001</v>
      </c>
      <c r="BJ1897" s="42">
        <v>332.74122640000002</v>
      </c>
      <c r="BK1897" s="42">
        <v>93.512999660000006</v>
      </c>
    </row>
    <row r="1898" spans="52:63">
      <c r="AZ1898" s="42">
        <v>2012</v>
      </c>
      <c r="BA1898" s="42">
        <v>103.6263158</v>
      </c>
      <c r="BB1898" s="42">
        <v>44.388235289999997</v>
      </c>
      <c r="BC1898" s="42">
        <v>107.08</v>
      </c>
      <c r="BD1898" s="42">
        <v>90.438095239999996</v>
      </c>
      <c r="BE1898" s="42">
        <v>3.4784615379999999</v>
      </c>
      <c r="BF1898" s="42">
        <v>124.895</v>
      </c>
      <c r="BG1898" s="42">
        <v>417.14285710000001</v>
      </c>
      <c r="BH1898" s="42">
        <v>33.745666669999999</v>
      </c>
      <c r="BI1898" s="42">
        <v>210.48458980000001</v>
      </c>
      <c r="BJ1898" s="42">
        <v>332.74122640000002</v>
      </c>
      <c r="BK1898" s="42">
        <v>93.512999660000006</v>
      </c>
    </row>
    <row r="1899" spans="52:63">
      <c r="AZ1899" s="42">
        <v>2013</v>
      </c>
      <c r="BA1899" s="42">
        <v>103.6263158</v>
      </c>
      <c r="BB1899" s="42">
        <v>44.388235289999997</v>
      </c>
      <c r="BC1899" s="42">
        <v>107.08</v>
      </c>
      <c r="BD1899" s="42">
        <v>90.438095239999996</v>
      </c>
      <c r="BE1899" s="42">
        <v>3.4784615379999999</v>
      </c>
      <c r="BF1899" s="42">
        <v>124.895</v>
      </c>
      <c r="BG1899" s="42">
        <v>417.14285710000001</v>
      </c>
      <c r="BH1899" s="42">
        <v>33.745666669999999</v>
      </c>
      <c r="BI1899" s="42">
        <v>210.48458980000001</v>
      </c>
      <c r="BJ1899" s="42">
        <v>332.74122640000002</v>
      </c>
      <c r="BK1899" s="42">
        <v>93.512999660000006</v>
      </c>
    </row>
    <row r="1900" spans="52:63">
      <c r="AZ1900" s="42">
        <v>2014</v>
      </c>
      <c r="BA1900" s="42">
        <v>103.6263158</v>
      </c>
      <c r="BB1900" s="42">
        <v>44.388235289999997</v>
      </c>
      <c r="BC1900" s="42">
        <v>107.08</v>
      </c>
      <c r="BD1900" s="42">
        <v>90.438095239999996</v>
      </c>
      <c r="BE1900" s="42">
        <v>3.4784615379999999</v>
      </c>
      <c r="BF1900" s="42">
        <v>124.895</v>
      </c>
      <c r="BG1900" s="42">
        <v>417.14285710000001</v>
      </c>
      <c r="BH1900" s="42">
        <v>33.745666669999999</v>
      </c>
      <c r="BI1900" s="42">
        <v>210.48458980000001</v>
      </c>
      <c r="BJ1900" s="42">
        <v>332.74122640000002</v>
      </c>
      <c r="BK1900" s="42">
        <v>93.512999660000006</v>
      </c>
    </row>
    <row r="1901" spans="52:63">
      <c r="AZ1901" s="42">
        <v>2015</v>
      </c>
      <c r="BA1901" s="42">
        <v>103.6263158</v>
      </c>
      <c r="BB1901" s="42">
        <v>44.388235289999997</v>
      </c>
      <c r="BC1901" s="42">
        <v>107.08</v>
      </c>
      <c r="BD1901" s="42">
        <v>90.438095239999996</v>
      </c>
      <c r="BE1901" s="42">
        <v>3.4784615379999999</v>
      </c>
      <c r="BF1901" s="42">
        <v>124.895</v>
      </c>
      <c r="BG1901" s="42">
        <v>417.14285710000001</v>
      </c>
      <c r="BH1901" s="42">
        <v>33.745666669999999</v>
      </c>
      <c r="BI1901" s="42">
        <v>210.48458980000001</v>
      </c>
      <c r="BJ1901" s="42">
        <v>332.74122640000002</v>
      </c>
      <c r="BK1901" s="42">
        <v>93.512999660000006</v>
      </c>
    </row>
    <row r="1902" spans="52:63">
      <c r="AZ1902" s="42">
        <v>2016</v>
      </c>
      <c r="BA1902" s="42">
        <v>103.6263158</v>
      </c>
      <c r="BB1902" s="42">
        <v>44.388235289999997</v>
      </c>
      <c r="BC1902" s="42">
        <v>107.08</v>
      </c>
      <c r="BD1902" s="42">
        <v>90.438095239999996</v>
      </c>
      <c r="BE1902" s="42">
        <v>3.4784615379999999</v>
      </c>
      <c r="BF1902" s="42">
        <v>124.895</v>
      </c>
      <c r="BG1902" s="42">
        <v>417.14285710000001</v>
      </c>
      <c r="BH1902" s="42">
        <v>33.745666669999999</v>
      </c>
      <c r="BI1902" s="42">
        <v>210.48458980000001</v>
      </c>
      <c r="BJ1902" s="42">
        <v>332.74122640000002</v>
      </c>
      <c r="BK1902" s="42">
        <v>93.512999660000006</v>
      </c>
    </row>
    <row r="1903" spans="52:63">
      <c r="AZ1903" s="42">
        <v>2017</v>
      </c>
      <c r="BA1903" s="42">
        <v>103.2894737</v>
      </c>
      <c r="BB1903" s="42">
        <v>44.375</v>
      </c>
      <c r="BC1903" s="42">
        <v>106.655</v>
      </c>
      <c r="BD1903" s="42">
        <v>90.133333329999999</v>
      </c>
      <c r="BE1903" s="42">
        <v>3.4592307689999999</v>
      </c>
      <c r="BF1903" s="42">
        <v>124.67</v>
      </c>
      <c r="BG1903" s="42">
        <v>415.52380950000003</v>
      </c>
      <c r="BH1903" s="42">
        <v>33.204999999999998</v>
      </c>
      <c r="BI1903" s="42">
        <v>215.77724000000001</v>
      </c>
      <c r="BJ1903" s="42">
        <v>335.5915124</v>
      </c>
      <c r="BK1903" s="42">
        <v>92.753802649999997</v>
      </c>
    </row>
    <row r="1904" spans="52:63">
      <c r="AZ1904" s="42">
        <v>2018</v>
      </c>
      <c r="BA1904" s="42">
        <v>103.2894737</v>
      </c>
      <c r="BB1904" s="42">
        <v>44.375</v>
      </c>
      <c r="BC1904" s="42">
        <v>106.655</v>
      </c>
      <c r="BD1904" s="42">
        <v>90.133333329999999</v>
      </c>
      <c r="BE1904" s="42">
        <v>3.4592307689999999</v>
      </c>
      <c r="BF1904" s="42">
        <v>124.67</v>
      </c>
      <c r="BG1904" s="42">
        <v>415.52380950000003</v>
      </c>
      <c r="BH1904" s="42">
        <v>33.204999999999998</v>
      </c>
      <c r="BI1904" s="42">
        <v>215.77724000000001</v>
      </c>
      <c r="BJ1904" s="42">
        <v>335.5915124</v>
      </c>
      <c r="BK1904" s="42">
        <v>92.753802649999997</v>
      </c>
    </row>
    <row r="1905" spans="52:63">
      <c r="AZ1905" s="42">
        <v>2019</v>
      </c>
      <c r="BA1905" s="42">
        <v>103.2894737</v>
      </c>
      <c r="BB1905" s="42">
        <v>44.375</v>
      </c>
      <c r="BC1905" s="42">
        <v>106.655</v>
      </c>
      <c r="BD1905" s="42">
        <v>90.133333329999999</v>
      </c>
      <c r="BE1905" s="42">
        <v>3.4592307689999999</v>
      </c>
      <c r="BF1905" s="42">
        <v>124.67</v>
      </c>
      <c r="BG1905" s="42">
        <v>415.52380950000003</v>
      </c>
      <c r="BH1905" s="42">
        <v>33.204999999999998</v>
      </c>
      <c r="BI1905" s="42">
        <v>215.77724000000001</v>
      </c>
      <c r="BJ1905" s="42">
        <v>335.5915124</v>
      </c>
      <c r="BK1905" s="42">
        <v>92.753802649999997</v>
      </c>
    </row>
    <row r="1906" spans="52:63">
      <c r="AZ1906" s="42">
        <v>2020</v>
      </c>
      <c r="BA1906" s="42">
        <v>103.2894737</v>
      </c>
      <c r="BB1906" s="42">
        <v>44.375</v>
      </c>
      <c r="BC1906" s="42">
        <v>106.655</v>
      </c>
      <c r="BD1906" s="42">
        <v>90.133333329999999</v>
      </c>
      <c r="BE1906" s="42">
        <v>3.4592307689999999</v>
      </c>
      <c r="BF1906" s="42">
        <v>124.67</v>
      </c>
      <c r="BG1906" s="42">
        <v>415.52380950000003</v>
      </c>
      <c r="BH1906" s="42">
        <v>33.204999999999998</v>
      </c>
      <c r="BI1906" s="42">
        <v>215.77724000000001</v>
      </c>
      <c r="BJ1906" s="42">
        <v>335.5915124</v>
      </c>
      <c r="BK1906" s="42">
        <v>92.753802649999997</v>
      </c>
    </row>
    <row r="1907" spans="52:63">
      <c r="AZ1907" s="42">
        <v>2021</v>
      </c>
      <c r="BA1907" s="42">
        <v>103.2894737</v>
      </c>
      <c r="BB1907" s="42">
        <v>44.375</v>
      </c>
      <c r="BC1907" s="42">
        <v>106.655</v>
      </c>
      <c r="BD1907" s="42">
        <v>90.133333329999999</v>
      </c>
      <c r="BE1907" s="42">
        <v>3.4592307689999999</v>
      </c>
      <c r="BF1907" s="42">
        <v>124.67</v>
      </c>
      <c r="BG1907" s="42">
        <v>415.52380950000003</v>
      </c>
      <c r="BH1907" s="42">
        <v>33.204999999999998</v>
      </c>
      <c r="BI1907" s="42">
        <v>215.77724000000001</v>
      </c>
      <c r="BJ1907" s="42">
        <v>335.5915124</v>
      </c>
      <c r="BK1907" s="42">
        <v>92.753802649999997</v>
      </c>
    </row>
    <row r="1908" spans="52:63">
      <c r="AZ1908" s="42">
        <v>2022</v>
      </c>
      <c r="BA1908" s="42">
        <v>103.2894737</v>
      </c>
      <c r="BB1908" s="42">
        <v>44.375</v>
      </c>
      <c r="BC1908" s="42">
        <v>106.655</v>
      </c>
      <c r="BD1908" s="42">
        <v>90.133333329999999</v>
      </c>
      <c r="BE1908" s="42">
        <v>3.4592307689999999</v>
      </c>
      <c r="BF1908" s="42">
        <v>124.67</v>
      </c>
      <c r="BG1908" s="42">
        <v>415.52380950000003</v>
      </c>
      <c r="BH1908" s="42">
        <v>33.204999999999998</v>
      </c>
      <c r="BI1908" s="42">
        <v>215.77724000000001</v>
      </c>
      <c r="BJ1908" s="42">
        <v>335.5915124</v>
      </c>
      <c r="BK1908" s="42">
        <v>92.753802649999997</v>
      </c>
    </row>
    <row r="1909" spans="52:63">
      <c r="AZ1909" s="42">
        <v>2023</v>
      </c>
      <c r="BA1909" s="42">
        <v>103.2894737</v>
      </c>
      <c r="BB1909" s="42">
        <v>44.375</v>
      </c>
      <c r="BC1909" s="42">
        <v>106.655</v>
      </c>
      <c r="BD1909" s="42">
        <v>90.133333329999999</v>
      </c>
      <c r="BE1909" s="42">
        <v>3.4592307689999999</v>
      </c>
      <c r="BF1909" s="42">
        <v>124.67</v>
      </c>
      <c r="BG1909" s="42">
        <v>415.52380950000003</v>
      </c>
      <c r="BH1909" s="42">
        <v>33.204999999999998</v>
      </c>
      <c r="BI1909" s="42">
        <v>215.77724000000001</v>
      </c>
      <c r="BJ1909" s="42">
        <v>335.5915124</v>
      </c>
      <c r="BK1909" s="42">
        <v>92.753802649999997</v>
      </c>
    </row>
    <row r="1910" spans="52:63">
      <c r="AZ1910" s="42">
        <v>2024</v>
      </c>
      <c r="BA1910" s="42">
        <v>103.2894737</v>
      </c>
      <c r="BB1910" s="42">
        <v>44.375</v>
      </c>
      <c r="BC1910" s="42">
        <v>106.655</v>
      </c>
      <c r="BD1910" s="42">
        <v>90.133333329999999</v>
      </c>
      <c r="BE1910" s="42">
        <v>3.4592307689999999</v>
      </c>
      <c r="BF1910" s="42">
        <v>124.67</v>
      </c>
      <c r="BG1910" s="42">
        <v>415.52380950000003</v>
      </c>
      <c r="BH1910" s="42">
        <v>33.204999999999998</v>
      </c>
      <c r="BI1910" s="42">
        <v>215.77724000000001</v>
      </c>
      <c r="BJ1910" s="42">
        <v>335.5915124</v>
      </c>
      <c r="BK1910" s="42">
        <v>92.753802649999997</v>
      </c>
    </row>
    <row r="1911" spans="52:63">
      <c r="AZ1911" s="42">
        <v>2025</v>
      </c>
      <c r="BA1911" s="42">
        <v>103.2894737</v>
      </c>
      <c r="BB1911" s="42">
        <v>44.375</v>
      </c>
      <c r="BC1911" s="42">
        <v>106.655</v>
      </c>
      <c r="BD1911" s="42">
        <v>90.133333329999999</v>
      </c>
      <c r="BE1911" s="42">
        <v>3.4592307689999999</v>
      </c>
      <c r="BF1911" s="42">
        <v>124.67</v>
      </c>
      <c r="BG1911" s="42">
        <v>415.52380950000003</v>
      </c>
      <c r="BH1911" s="42">
        <v>33.204999999999998</v>
      </c>
      <c r="BI1911" s="42">
        <v>215.77724000000001</v>
      </c>
      <c r="BJ1911" s="42">
        <v>335.5915124</v>
      </c>
      <c r="BK1911" s="42">
        <v>92.753802649999997</v>
      </c>
    </row>
    <row r="1912" spans="52:63">
      <c r="AZ1912" s="42">
        <v>2026</v>
      </c>
      <c r="BA1912" s="42">
        <v>103.2894737</v>
      </c>
      <c r="BB1912" s="42">
        <v>44.375</v>
      </c>
      <c r="BC1912" s="42">
        <v>106.655</v>
      </c>
      <c r="BD1912" s="42">
        <v>90.133333329999999</v>
      </c>
      <c r="BE1912" s="42">
        <v>3.4592307689999999</v>
      </c>
      <c r="BF1912" s="42">
        <v>124.67</v>
      </c>
      <c r="BG1912" s="42">
        <v>415.52380950000003</v>
      </c>
      <c r="BH1912" s="42">
        <v>33.204999999999998</v>
      </c>
      <c r="BI1912" s="42">
        <v>215.77724000000001</v>
      </c>
      <c r="BJ1912" s="42">
        <v>335.5915124</v>
      </c>
      <c r="BK1912" s="42">
        <v>92.753802649999997</v>
      </c>
    </row>
    <row r="1913" spans="52:63">
      <c r="AZ1913" s="42">
        <v>2027</v>
      </c>
      <c r="BA1913" s="42">
        <v>103.2894737</v>
      </c>
      <c r="BB1913" s="42">
        <v>44.375</v>
      </c>
      <c r="BC1913" s="42">
        <v>106.655</v>
      </c>
      <c r="BD1913" s="42">
        <v>90.133333329999999</v>
      </c>
      <c r="BE1913" s="42">
        <v>3.4592307689999999</v>
      </c>
      <c r="BF1913" s="42">
        <v>124.67</v>
      </c>
      <c r="BG1913" s="42">
        <v>415.52380950000003</v>
      </c>
      <c r="BH1913" s="42">
        <v>33.204999999999998</v>
      </c>
      <c r="BI1913" s="42">
        <v>215.77724000000001</v>
      </c>
      <c r="BJ1913" s="42">
        <v>335.5915124</v>
      </c>
      <c r="BK1913" s="42">
        <v>92.753802649999997</v>
      </c>
    </row>
    <row r="1914" spans="52:63">
      <c r="AZ1914" s="42">
        <v>2028</v>
      </c>
      <c r="BA1914" s="42">
        <v>103.2894737</v>
      </c>
      <c r="BB1914" s="42">
        <v>44.375</v>
      </c>
      <c r="BC1914" s="42">
        <v>106.655</v>
      </c>
      <c r="BD1914" s="42">
        <v>90.133333329999999</v>
      </c>
      <c r="BE1914" s="42">
        <v>3.4592307689999999</v>
      </c>
      <c r="BF1914" s="42">
        <v>124.67</v>
      </c>
      <c r="BG1914" s="42">
        <v>415.52380950000003</v>
      </c>
      <c r="BH1914" s="42">
        <v>33.204999999999998</v>
      </c>
      <c r="BI1914" s="42">
        <v>215.77724000000001</v>
      </c>
      <c r="BJ1914" s="42">
        <v>335.5915124</v>
      </c>
      <c r="BK1914" s="42">
        <v>92.753802649999997</v>
      </c>
    </row>
    <row r="1915" spans="52:63">
      <c r="AZ1915" s="42">
        <v>2029</v>
      </c>
      <c r="BA1915" s="42">
        <v>103.2894737</v>
      </c>
      <c r="BB1915" s="42">
        <v>44.375</v>
      </c>
      <c r="BC1915" s="42">
        <v>106.655</v>
      </c>
      <c r="BD1915" s="42">
        <v>90.133333329999999</v>
      </c>
      <c r="BE1915" s="42">
        <v>3.4592307689999999</v>
      </c>
      <c r="BF1915" s="42">
        <v>124.67</v>
      </c>
      <c r="BG1915" s="42">
        <v>415.52380950000003</v>
      </c>
      <c r="BH1915" s="42">
        <v>33.204999999999998</v>
      </c>
      <c r="BI1915" s="42">
        <v>215.77724000000001</v>
      </c>
      <c r="BJ1915" s="42">
        <v>335.5915124</v>
      </c>
      <c r="BK1915" s="42">
        <v>92.753802649999997</v>
      </c>
    </row>
    <row r="1916" spans="52:63">
      <c r="AZ1916" s="42">
        <v>2030</v>
      </c>
      <c r="BA1916" s="42">
        <v>103.2894737</v>
      </c>
      <c r="BB1916" s="42">
        <v>44.375</v>
      </c>
      <c r="BC1916" s="42">
        <v>106.655</v>
      </c>
      <c r="BD1916" s="42">
        <v>90.133333329999999</v>
      </c>
      <c r="BE1916" s="42">
        <v>3.4592307689999999</v>
      </c>
      <c r="BF1916" s="42">
        <v>124.67</v>
      </c>
      <c r="BG1916" s="42">
        <v>415.52380950000003</v>
      </c>
      <c r="BH1916" s="42">
        <v>33.204999999999998</v>
      </c>
      <c r="BI1916" s="42">
        <v>215.77724000000001</v>
      </c>
      <c r="BJ1916" s="42">
        <v>335.5915124</v>
      </c>
      <c r="BK1916" s="42">
        <v>92.753802649999997</v>
      </c>
    </row>
    <row r="1917" spans="52:63">
      <c r="AZ1917" s="42">
        <v>2031</v>
      </c>
      <c r="BA1917" s="42">
        <v>103.2894737</v>
      </c>
      <c r="BB1917" s="42">
        <v>44.375</v>
      </c>
      <c r="BC1917" s="42">
        <v>106.655</v>
      </c>
      <c r="BD1917" s="42">
        <v>90.133333329999999</v>
      </c>
      <c r="BE1917" s="42">
        <v>3.4592307689999999</v>
      </c>
      <c r="BF1917" s="42">
        <v>124.67</v>
      </c>
      <c r="BG1917" s="42">
        <v>415.52380950000003</v>
      </c>
      <c r="BH1917" s="42">
        <v>33.204999999999998</v>
      </c>
      <c r="BI1917" s="42">
        <v>215.77724000000001</v>
      </c>
      <c r="BJ1917" s="42">
        <v>335.5915124</v>
      </c>
      <c r="BK1917" s="42">
        <v>92.753802649999997</v>
      </c>
    </row>
    <row r="1918" spans="52:63">
      <c r="AZ1918" s="42">
        <v>2032</v>
      </c>
      <c r="BA1918" s="42">
        <v>103.2894737</v>
      </c>
      <c r="BB1918" s="42">
        <v>44.375</v>
      </c>
      <c r="BC1918" s="42">
        <v>106.655</v>
      </c>
      <c r="BD1918" s="42">
        <v>90.133333329999999</v>
      </c>
      <c r="BE1918" s="42">
        <v>3.4592307689999999</v>
      </c>
      <c r="BF1918" s="42">
        <v>124.67</v>
      </c>
      <c r="BG1918" s="42">
        <v>415.52380950000003</v>
      </c>
      <c r="BH1918" s="42">
        <v>33.204999999999998</v>
      </c>
      <c r="BI1918" s="42">
        <v>215.77724000000001</v>
      </c>
      <c r="BJ1918" s="42">
        <v>335.5915124</v>
      </c>
      <c r="BK1918" s="42">
        <v>92.753802649999997</v>
      </c>
    </row>
    <row r="1919" spans="52:63">
      <c r="AZ1919" s="42">
        <v>2033</v>
      </c>
      <c r="BA1919" s="42">
        <v>103.2894737</v>
      </c>
      <c r="BB1919" s="42">
        <v>44.375</v>
      </c>
      <c r="BC1919" s="42">
        <v>106.655</v>
      </c>
      <c r="BD1919" s="42">
        <v>90.133333329999999</v>
      </c>
      <c r="BE1919" s="42">
        <v>3.4592307689999999</v>
      </c>
      <c r="BF1919" s="42">
        <v>124.67</v>
      </c>
      <c r="BG1919" s="42">
        <v>415.52380950000003</v>
      </c>
      <c r="BH1919" s="42">
        <v>33.204999999999998</v>
      </c>
      <c r="BI1919" s="42">
        <v>215.77724000000001</v>
      </c>
      <c r="BJ1919" s="42">
        <v>335.5915124</v>
      </c>
      <c r="BK1919" s="42">
        <v>92.753802649999997</v>
      </c>
    </row>
    <row r="1920" spans="52:63">
      <c r="AZ1920" s="42">
        <v>2034</v>
      </c>
      <c r="BA1920" s="42">
        <v>103.2894737</v>
      </c>
      <c r="BB1920" s="42">
        <v>44.375</v>
      </c>
      <c r="BC1920" s="42">
        <v>106.655</v>
      </c>
      <c r="BD1920" s="42">
        <v>90.133333329999999</v>
      </c>
      <c r="BE1920" s="42">
        <v>3.4592307689999999</v>
      </c>
      <c r="BF1920" s="42">
        <v>124.67</v>
      </c>
      <c r="BG1920" s="42">
        <v>415.52380950000003</v>
      </c>
      <c r="BH1920" s="42">
        <v>33.204999999999998</v>
      </c>
      <c r="BI1920" s="42">
        <v>215.77724000000001</v>
      </c>
      <c r="BJ1920" s="42">
        <v>335.5915124</v>
      </c>
      <c r="BK1920" s="42">
        <v>92.753802649999997</v>
      </c>
    </row>
    <row r="1921" spans="52:63">
      <c r="AZ1921" s="42">
        <v>2035</v>
      </c>
      <c r="BA1921" s="42">
        <v>103.2894737</v>
      </c>
      <c r="BB1921" s="42">
        <v>44.375</v>
      </c>
      <c r="BC1921" s="42">
        <v>106.655</v>
      </c>
      <c r="BD1921" s="42">
        <v>90.133333329999999</v>
      </c>
      <c r="BE1921" s="42">
        <v>3.4592307689999999</v>
      </c>
      <c r="BF1921" s="42">
        <v>124.67</v>
      </c>
      <c r="BG1921" s="42">
        <v>415.52380950000003</v>
      </c>
      <c r="BH1921" s="42">
        <v>33.204999999999998</v>
      </c>
      <c r="BI1921" s="42">
        <v>215.77724000000001</v>
      </c>
      <c r="BJ1921" s="42">
        <v>335.5915124</v>
      </c>
      <c r="BK1921" s="42">
        <v>92.753802649999997</v>
      </c>
    </row>
    <row r="1922" spans="52:63">
      <c r="AZ1922" s="42">
        <v>2036</v>
      </c>
      <c r="BA1922" s="42">
        <v>103.2894737</v>
      </c>
      <c r="BB1922" s="42">
        <v>44.375</v>
      </c>
      <c r="BC1922" s="42">
        <v>106.655</v>
      </c>
      <c r="BD1922" s="42">
        <v>90.133333329999999</v>
      </c>
      <c r="BE1922" s="42">
        <v>3.4592307689999999</v>
      </c>
      <c r="BF1922" s="42">
        <v>124.67</v>
      </c>
      <c r="BG1922" s="42">
        <v>415.52380950000003</v>
      </c>
      <c r="BH1922" s="42">
        <v>33.204999999999998</v>
      </c>
      <c r="BI1922" s="42">
        <v>215.77724000000001</v>
      </c>
      <c r="BJ1922" s="42">
        <v>335.5915124</v>
      </c>
      <c r="BK1922" s="42">
        <v>92.753802649999997</v>
      </c>
    </row>
    <row r="1923" spans="52:63">
      <c r="AZ1923" s="42">
        <v>2037</v>
      </c>
      <c r="BA1923" s="42">
        <v>103.2894737</v>
      </c>
      <c r="BB1923" s="42">
        <v>44.375</v>
      </c>
      <c r="BC1923" s="42">
        <v>106.655</v>
      </c>
      <c r="BD1923" s="42">
        <v>90.133333329999999</v>
      </c>
      <c r="BE1923" s="42">
        <v>3.4592307689999999</v>
      </c>
      <c r="BF1923" s="42">
        <v>124.67</v>
      </c>
      <c r="BG1923" s="42">
        <v>415.52380950000003</v>
      </c>
      <c r="BH1923" s="42">
        <v>33.204999999999998</v>
      </c>
      <c r="BI1923" s="42">
        <v>215.77724000000001</v>
      </c>
      <c r="BJ1923" s="42">
        <v>335.5915124</v>
      </c>
      <c r="BK1923" s="42">
        <v>92.753802649999997</v>
      </c>
    </row>
    <row r="1924" spans="52:63">
      <c r="AZ1924" s="42">
        <v>2038</v>
      </c>
      <c r="BA1924" s="42">
        <v>103.2894737</v>
      </c>
      <c r="BB1924" s="42">
        <v>44.375</v>
      </c>
      <c r="BC1924" s="42">
        <v>106.655</v>
      </c>
      <c r="BD1924" s="42">
        <v>90.133333329999999</v>
      </c>
      <c r="BE1924" s="42">
        <v>3.4592307689999999</v>
      </c>
      <c r="BF1924" s="42">
        <v>124.67</v>
      </c>
      <c r="BG1924" s="42">
        <v>415.52380950000003</v>
      </c>
      <c r="BH1924" s="42">
        <v>33.204999999999998</v>
      </c>
      <c r="BI1924" s="42">
        <v>215.77724000000001</v>
      </c>
      <c r="BJ1924" s="42">
        <v>335.5915124</v>
      </c>
      <c r="BK1924" s="42">
        <v>92.753802649999997</v>
      </c>
    </row>
    <row r="1925" spans="52:63">
      <c r="AZ1925" s="42">
        <v>2039</v>
      </c>
      <c r="BA1925" s="42">
        <v>103.2894737</v>
      </c>
      <c r="BB1925" s="42">
        <v>44.375</v>
      </c>
      <c r="BC1925" s="42">
        <v>106.655</v>
      </c>
      <c r="BD1925" s="42">
        <v>90.133333329999999</v>
      </c>
      <c r="BE1925" s="42">
        <v>3.4592307689999999</v>
      </c>
      <c r="BF1925" s="42">
        <v>124.67</v>
      </c>
      <c r="BG1925" s="42">
        <v>415.52380950000003</v>
      </c>
      <c r="BH1925" s="42">
        <v>33.204999999999998</v>
      </c>
      <c r="BI1925" s="42">
        <v>215.77724000000001</v>
      </c>
      <c r="BJ1925" s="42">
        <v>335.5915124</v>
      </c>
      <c r="BK1925" s="42">
        <v>92.753802649999997</v>
      </c>
    </row>
    <row r="1926" spans="52:63">
      <c r="AZ1926" s="42">
        <v>2040</v>
      </c>
      <c r="BA1926" s="42">
        <v>103.2894737</v>
      </c>
      <c r="BB1926" s="42">
        <v>44.375</v>
      </c>
      <c r="BC1926" s="42">
        <v>106.655</v>
      </c>
      <c r="BD1926" s="42">
        <v>90.133333329999999</v>
      </c>
      <c r="BE1926" s="42">
        <v>3.4592307689999999</v>
      </c>
      <c r="BF1926" s="42">
        <v>124.67</v>
      </c>
      <c r="BG1926" s="42">
        <v>415.52380950000003</v>
      </c>
      <c r="BH1926" s="42">
        <v>33.204999999999998</v>
      </c>
      <c r="BI1926" s="42">
        <v>215.77724000000001</v>
      </c>
      <c r="BJ1926" s="42">
        <v>335.5915124</v>
      </c>
      <c r="BK1926" s="42">
        <v>92.753802649999997</v>
      </c>
    </row>
    <row r="1927" spans="52:63">
      <c r="AZ1927" s="42">
        <v>2041</v>
      </c>
      <c r="BA1927" s="42">
        <v>102.9684211</v>
      </c>
      <c r="BB1927" s="42">
        <v>44.143749999999997</v>
      </c>
      <c r="BC1927" s="42">
        <v>106.17</v>
      </c>
      <c r="BD1927" s="42">
        <v>89.809523810000002</v>
      </c>
      <c r="BE1927" s="42">
        <v>3.46</v>
      </c>
      <c r="BF1927" s="42">
        <v>124.58499999999999</v>
      </c>
      <c r="BG1927" s="42">
        <v>414.42857140000001</v>
      </c>
      <c r="BH1927" s="42">
        <v>33.103333329999998</v>
      </c>
      <c r="BI1927" s="42">
        <v>223.09082799999999</v>
      </c>
      <c r="BJ1927" s="42">
        <v>344.92524689999999</v>
      </c>
      <c r="BK1927" s="42">
        <v>93.805155380000002</v>
      </c>
    </row>
    <row r="1928" spans="52:63">
      <c r="AZ1928" s="42">
        <v>2042</v>
      </c>
      <c r="BA1928" s="42">
        <v>102.9684211</v>
      </c>
      <c r="BB1928" s="42">
        <v>44.143749999999997</v>
      </c>
      <c r="BC1928" s="42">
        <v>106.17</v>
      </c>
      <c r="BD1928" s="42">
        <v>89.809523810000002</v>
      </c>
      <c r="BE1928" s="42">
        <v>3.46</v>
      </c>
      <c r="BF1928" s="42">
        <v>124.58499999999999</v>
      </c>
      <c r="BG1928" s="42">
        <v>414.42857140000001</v>
      </c>
      <c r="BH1928" s="42">
        <v>33.103333329999998</v>
      </c>
      <c r="BI1928" s="42">
        <v>223.09082799999999</v>
      </c>
      <c r="BJ1928" s="42">
        <v>344.92524689999999</v>
      </c>
      <c r="BK1928" s="42">
        <v>93.805155380000002</v>
      </c>
    </row>
    <row r="1929" spans="52:63">
      <c r="AZ1929" s="42">
        <v>2043</v>
      </c>
      <c r="BA1929" s="42">
        <v>102.9684211</v>
      </c>
      <c r="BB1929" s="42">
        <v>44.143749999999997</v>
      </c>
      <c r="BC1929" s="42">
        <v>106.17</v>
      </c>
      <c r="BD1929" s="42">
        <v>89.809523810000002</v>
      </c>
      <c r="BE1929" s="42">
        <v>3.46</v>
      </c>
      <c r="BF1929" s="42">
        <v>124.58499999999999</v>
      </c>
      <c r="BG1929" s="42">
        <v>414.42857140000001</v>
      </c>
      <c r="BH1929" s="42">
        <v>33.103333329999998</v>
      </c>
      <c r="BI1929" s="42">
        <v>223.09082799999999</v>
      </c>
      <c r="BJ1929" s="42">
        <v>344.92524689999999</v>
      </c>
      <c r="BK1929" s="42">
        <v>93.805155380000002</v>
      </c>
    </row>
    <row r="1930" spans="52:63">
      <c r="AZ1930" s="42">
        <v>2044</v>
      </c>
      <c r="BA1930" s="42">
        <v>102.9684211</v>
      </c>
      <c r="BB1930" s="42">
        <v>44.143749999999997</v>
      </c>
      <c r="BC1930" s="42">
        <v>106.17</v>
      </c>
      <c r="BD1930" s="42">
        <v>89.809523810000002</v>
      </c>
      <c r="BE1930" s="42">
        <v>3.46</v>
      </c>
      <c r="BF1930" s="42">
        <v>124.58499999999999</v>
      </c>
      <c r="BG1930" s="42">
        <v>414.42857140000001</v>
      </c>
      <c r="BH1930" s="42">
        <v>33.103333329999998</v>
      </c>
      <c r="BI1930" s="42">
        <v>223.09082799999999</v>
      </c>
      <c r="BJ1930" s="42">
        <v>344.92524689999999</v>
      </c>
      <c r="BK1930" s="42">
        <v>93.805155380000002</v>
      </c>
    </row>
    <row r="1931" spans="52:63">
      <c r="AZ1931" s="42">
        <v>2045</v>
      </c>
      <c r="BA1931" s="42">
        <v>102.9684211</v>
      </c>
      <c r="BB1931" s="42">
        <v>44.143749999999997</v>
      </c>
      <c r="BC1931" s="42">
        <v>106.17</v>
      </c>
      <c r="BD1931" s="42">
        <v>89.809523810000002</v>
      </c>
      <c r="BE1931" s="42">
        <v>3.46</v>
      </c>
      <c r="BF1931" s="42">
        <v>124.58499999999999</v>
      </c>
      <c r="BG1931" s="42">
        <v>414.42857140000001</v>
      </c>
      <c r="BH1931" s="42">
        <v>33.103333329999998</v>
      </c>
      <c r="BI1931" s="42">
        <v>223.09082799999999</v>
      </c>
      <c r="BJ1931" s="42">
        <v>344.92524689999999</v>
      </c>
      <c r="BK1931" s="42">
        <v>93.805155380000002</v>
      </c>
    </row>
    <row r="1932" spans="52:63">
      <c r="AZ1932" s="42">
        <v>2046</v>
      </c>
      <c r="BA1932" s="42">
        <v>102.9684211</v>
      </c>
      <c r="BB1932" s="42">
        <v>44.143749999999997</v>
      </c>
      <c r="BC1932" s="42">
        <v>106.17</v>
      </c>
      <c r="BD1932" s="42">
        <v>89.809523810000002</v>
      </c>
      <c r="BE1932" s="42">
        <v>3.46</v>
      </c>
      <c r="BF1932" s="42">
        <v>124.58499999999999</v>
      </c>
      <c r="BG1932" s="42">
        <v>414.42857140000001</v>
      </c>
      <c r="BH1932" s="42">
        <v>33.103333329999998</v>
      </c>
      <c r="BI1932" s="42">
        <v>223.09082799999999</v>
      </c>
      <c r="BJ1932" s="42">
        <v>344.92524689999999</v>
      </c>
      <c r="BK1932" s="42">
        <v>93.805155380000002</v>
      </c>
    </row>
    <row r="1933" spans="52:63">
      <c r="AZ1933" s="42">
        <v>2047</v>
      </c>
      <c r="BA1933" s="42">
        <v>102.9684211</v>
      </c>
      <c r="BB1933" s="42">
        <v>44.143749999999997</v>
      </c>
      <c r="BC1933" s="42">
        <v>106.17</v>
      </c>
      <c r="BD1933" s="42">
        <v>89.809523810000002</v>
      </c>
      <c r="BE1933" s="42">
        <v>3.46</v>
      </c>
      <c r="BF1933" s="42">
        <v>124.58499999999999</v>
      </c>
      <c r="BG1933" s="42">
        <v>414.42857140000001</v>
      </c>
      <c r="BH1933" s="42">
        <v>33.103333329999998</v>
      </c>
      <c r="BI1933" s="42">
        <v>223.09082799999999</v>
      </c>
      <c r="BJ1933" s="42">
        <v>344.92524689999999</v>
      </c>
      <c r="BK1933" s="42">
        <v>93.805155380000002</v>
      </c>
    </row>
    <row r="1934" spans="52:63">
      <c r="AZ1934" s="42">
        <v>2048</v>
      </c>
      <c r="BA1934" s="42">
        <v>102.9684211</v>
      </c>
      <c r="BB1934" s="42">
        <v>44.143749999999997</v>
      </c>
      <c r="BC1934" s="42">
        <v>106.17</v>
      </c>
      <c r="BD1934" s="42">
        <v>89.809523810000002</v>
      </c>
      <c r="BE1934" s="42">
        <v>3.46</v>
      </c>
      <c r="BF1934" s="42">
        <v>124.58499999999999</v>
      </c>
      <c r="BG1934" s="42">
        <v>414.42857140000001</v>
      </c>
      <c r="BH1934" s="42">
        <v>33.103333329999998</v>
      </c>
      <c r="BI1934" s="42">
        <v>223.09082799999999</v>
      </c>
      <c r="BJ1934" s="42">
        <v>344.92524689999999</v>
      </c>
      <c r="BK1934" s="42">
        <v>93.805155380000002</v>
      </c>
    </row>
    <row r="1935" spans="52:63">
      <c r="AZ1935" s="42">
        <v>2049</v>
      </c>
      <c r="BA1935" s="42">
        <v>102.9684211</v>
      </c>
      <c r="BB1935" s="42">
        <v>44.143749999999997</v>
      </c>
      <c r="BC1935" s="42">
        <v>106.17</v>
      </c>
      <c r="BD1935" s="42">
        <v>89.809523810000002</v>
      </c>
      <c r="BE1935" s="42">
        <v>3.46</v>
      </c>
      <c r="BF1935" s="42">
        <v>124.58499999999999</v>
      </c>
      <c r="BG1935" s="42">
        <v>414.42857140000001</v>
      </c>
      <c r="BH1935" s="42">
        <v>33.103333329999998</v>
      </c>
      <c r="BI1935" s="42">
        <v>223.09082799999999</v>
      </c>
      <c r="BJ1935" s="42">
        <v>344.92524689999999</v>
      </c>
      <c r="BK1935" s="42">
        <v>93.805155380000002</v>
      </c>
    </row>
    <row r="1936" spans="52:63">
      <c r="AZ1936" s="42">
        <v>2050</v>
      </c>
      <c r="BA1936" s="42">
        <v>102.9684211</v>
      </c>
      <c r="BB1936" s="42">
        <v>44.143749999999997</v>
      </c>
      <c r="BC1936" s="42">
        <v>106.17</v>
      </c>
      <c r="BD1936" s="42">
        <v>89.809523810000002</v>
      </c>
      <c r="BE1936" s="42">
        <v>3.46</v>
      </c>
      <c r="BF1936" s="42">
        <v>124.58499999999999</v>
      </c>
      <c r="BG1936" s="42">
        <v>414.42857140000001</v>
      </c>
      <c r="BH1936" s="42">
        <v>33.103333329999998</v>
      </c>
      <c r="BI1936" s="42">
        <v>223.09082799999999</v>
      </c>
      <c r="BJ1936" s="42">
        <v>344.92524689999999</v>
      </c>
      <c r="BK1936" s="42">
        <v>93.805155380000002</v>
      </c>
    </row>
    <row r="1937" spans="52:63">
      <c r="AZ1937" s="42">
        <v>2051</v>
      </c>
      <c r="BA1937" s="42">
        <v>102.9684211</v>
      </c>
      <c r="BB1937" s="42">
        <v>44.143749999999997</v>
      </c>
      <c r="BC1937" s="42">
        <v>106.17</v>
      </c>
      <c r="BD1937" s="42">
        <v>89.809523810000002</v>
      </c>
      <c r="BE1937" s="42">
        <v>3.46</v>
      </c>
      <c r="BF1937" s="42">
        <v>124.58499999999999</v>
      </c>
      <c r="BG1937" s="42">
        <v>414.42857140000001</v>
      </c>
      <c r="BH1937" s="42">
        <v>33.103333329999998</v>
      </c>
      <c r="BI1937" s="42">
        <v>223.09082799999999</v>
      </c>
      <c r="BJ1937" s="42">
        <v>344.92524689999999</v>
      </c>
      <c r="BK1937" s="42">
        <v>93.805155380000002</v>
      </c>
    </row>
    <row r="1938" spans="52:63">
      <c r="AZ1938" s="42">
        <v>2052</v>
      </c>
      <c r="BA1938" s="42">
        <v>102.9684211</v>
      </c>
      <c r="BB1938" s="42">
        <v>44.143749999999997</v>
      </c>
      <c r="BC1938" s="42">
        <v>106.17</v>
      </c>
      <c r="BD1938" s="42">
        <v>89.809523810000002</v>
      </c>
      <c r="BE1938" s="42">
        <v>3.46</v>
      </c>
      <c r="BF1938" s="42">
        <v>124.58499999999999</v>
      </c>
      <c r="BG1938" s="42">
        <v>414.42857140000001</v>
      </c>
      <c r="BH1938" s="42">
        <v>33.103333329999998</v>
      </c>
      <c r="BI1938" s="42">
        <v>223.09082799999999</v>
      </c>
      <c r="BJ1938" s="42">
        <v>344.92524689999999</v>
      </c>
      <c r="BK1938" s="42">
        <v>93.805155380000002</v>
      </c>
    </row>
    <row r="1939" spans="52:63">
      <c r="AZ1939" s="42">
        <v>2053</v>
      </c>
      <c r="BA1939" s="42">
        <v>102.9684211</v>
      </c>
      <c r="BB1939" s="42">
        <v>44.143749999999997</v>
      </c>
      <c r="BC1939" s="42">
        <v>106.17</v>
      </c>
      <c r="BD1939" s="42">
        <v>89.809523810000002</v>
      </c>
      <c r="BE1939" s="42">
        <v>3.46</v>
      </c>
      <c r="BF1939" s="42">
        <v>124.58499999999999</v>
      </c>
      <c r="BG1939" s="42">
        <v>414.42857140000001</v>
      </c>
      <c r="BH1939" s="42">
        <v>33.103333329999998</v>
      </c>
      <c r="BI1939" s="42">
        <v>223.09082799999999</v>
      </c>
      <c r="BJ1939" s="42">
        <v>344.92524689999999</v>
      </c>
      <c r="BK1939" s="42">
        <v>93.805155380000002</v>
      </c>
    </row>
    <row r="1940" spans="52:63">
      <c r="AZ1940" s="42">
        <v>2054</v>
      </c>
      <c r="BA1940" s="42">
        <v>102.9684211</v>
      </c>
      <c r="BB1940" s="42">
        <v>44.143749999999997</v>
      </c>
      <c r="BC1940" s="42">
        <v>106.17</v>
      </c>
      <c r="BD1940" s="42">
        <v>89.809523810000002</v>
      </c>
      <c r="BE1940" s="42">
        <v>3.46</v>
      </c>
      <c r="BF1940" s="42">
        <v>124.58499999999999</v>
      </c>
      <c r="BG1940" s="42">
        <v>414.42857140000001</v>
      </c>
      <c r="BH1940" s="42">
        <v>33.103333329999998</v>
      </c>
      <c r="BI1940" s="42">
        <v>223.09082799999999</v>
      </c>
      <c r="BJ1940" s="42">
        <v>344.92524689999999</v>
      </c>
      <c r="BK1940" s="42">
        <v>93.805155380000002</v>
      </c>
    </row>
    <row r="1941" spans="52:63">
      <c r="AZ1941" s="42">
        <v>2055</v>
      </c>
      <c r="BA1941" s="42">
        <v>102.9684211</v>
      </c>
      <c r="BB1941" s="42">
        <v>44.143749999999997</v>
      </c>
      <c r="BC1941" s="42">
        <v>106.17</v>
      </c>
      <c r="BD1941" s="42">
        <v>89.809523810000002</v>
      </c>
      <c r="BE1941" s="42">
        <v>3.46</v>
      </c>
      <c r="BF1941" s="42">
        <v>124.58499999999999</v>
      </c>
      <c r="BG1941" s="42">
        <v>414.42857140000001</v>
      </c>
      <c r="BH1941" s="42">
        <v>33.103333329999998</v>
      </c>
      <c r="BI1941" s="42">
        <v>223.09082799999999</v>
      </c>
      <c r="BJ1941" s="42">
        <v>344.92524689999999</v>
      </c>
      <c r="BK1941" s="42">
        <v>93.805155380000002</v>
      </c>
    </row>
    <row r="1942" spans="52:63">
      <c r="AZ1942" s="42">
        <v>2056</v>
      </c>
      <c r="BA1942" s="42">
        <v>102.9684211</v>
      </c>
      <c r="BB1942" s="42">
        <v>44.143749999999997</v>
      </c>
      <c r="BC1942" s="42">
        <v>106.17</v>
      </c>
      <c r="BD1942" s="42">
        <v>89.809523810000002</v>
      </c>
      <c r="BE1942" s="42">
        <v>3.46</v>
      </c>
      <c r="BF1942" s="42">
        <v>124.58499999999999</v>
      </c>
      <c r="BG1942" s="42">
        <v>414.42857140000001</v>
      </c>
      <c r="BH1942" s="42">
        <v>33.103333329999998</v>
      </c>
      <c r="BI1942" s="42">
        <v>223.09082799999999</v>
      </c>
      <c r="BJ1942" s="42">
        <v>344.92524689999999</v>
      </c>
      <c r="BK1942" s="42">
        <v>93.805155380000002</v>
      </c>
    </row>
    <row r="1943" spans="52:63">
      <c r="AZ1943" s="42">
        <v>2057</v>
      </c>
      <c r="BA1943" s="42">
        <v>102.9684211</v>
      </c>
      <c r="BB1943" s="42">
        <v>44.143749999999997</v>
      </c>
      <c r="BC1943" s="42">
        <v>106.17</v>
      </c>
      <c r="BD1943" s="42">
        <v>89.809523810000002</v>
      </c>
      <c r="BE1943" s="42">
        <v>3.46</v>
      </c>
      <c r="BF1943" s="42">
        <v>124.58499999999999</v>
      </c>
      <c r="BG1943" s="42">
        <v>414.42857140000001</v>
      </c>
      <c r="BH1943" s="42">
        <v>33.103333329999998</v>
      </c>
      <c r="BI1943" s="42">
        <v>223.09082799999999</v>
      </c>
      <c r="BJ1943" s="42">
        <v>344.92524689999999</v>
      </c>
      <c r="BK1943" s="42">
        <v>93.805155380000002</v>
      </c>
    </row>
    <row r="1944" spans="52:63">
      <c r="AZ1944" s="42">
        <v>2058</v>
      </c>
      <c r="BA1944" s="42">
        <v>102.9684211</v>
      </c>
      <c r="BB1944" s="42">
        <v>44.143749999999997</v>
      </c>
      <c r="BC1944" s="42">
        <v>106.17</v>
      </c>
      <c r="BD1944" s="42">
        <v>89.809523810000002</v>
      </c>
      <c r="BE1944" s="42">
        <v>3.46</v>
      </c>
      <c r="BF1944" s="42">
        <v>124.58499999999999</v>
      </c>
      <c r="BG1944" s="42">
        <v>414.42857140000001</v>
      </c>
      <c r="BH1944" s="42">
        <v>33.103333329999998</v>
      </c>
      <c r="BI1944" s="42">
        <v>223.09082799999999</v>
      </c>
      <c r="BJ1944" s="42">
        <v>344.92524689999999</v>
      </c>
      <c r="BK1944" s="42">
        <v>93.805155380000002</v>
      </c>
    </row>
    <row r="1945" spans="52:63">
      <c r="AZ1945" s="42">
        <v>2059</v>
      </c>
      <c r="BA1945" s="42">
        <v>102.9684211</v>
      </c>
      <c r="BB1945" s="42">
        <v>44.143749999999997</v>
      </c>
      <c r="BC1945" s="42">
        <v>106.17</v>
      </c>
      <c r="BD1945" s="42">
        <v>89.809523810000002</v>
      </c>
      <c r="BE1945" s="42">
        <v>3.46</v>
      </c>
      <c r="BF1945" s="42">
        <v>124.58499999999999</v>
      </c>
      <c r="BG1945" s="42">
        <v>414.42857140000001</v>
      </c>
      <c r="BH1945" s="42">
        <v>33.103333329999998</v>
      </c>
      <c r="BI1945" s="42">
        <v>223.09082799999999</v>
      </c>
      <c r="BJ1945" s="42">
        <v>344.92524689999999</v>
      </c>
      <c r="BK1945" s="42">
        <v>93.805155380000002</v>
      </c>
    </row>
    <row r="1946" spans="52:63">
      <c r="AZ1946" s="42">
        <v>2060</v>
      </c>
      <c r="BA1946" s="42">
        <v>102.9684211</v>
      </c>
      <c r="BB1946" s="42">
        <v>44.143749999999997</v>
      </c>
      <c r="BC1946" s="42">
        <v>106.17</v>
      </c>
      <c r="BD1946" s="42">
        <v>89.809523810000002</v>
      </c>
      <c r="BE1946" s="42">
        <v>3.46</v>
      </c>
      <c r="BF1946" s="42">
        <v>124.58499999999999</v>
      </c>
      <c r="BG1946" s="42">
        <v>414.42857140000001</v>
      </c>
      <c r="BH1946" s="42">
        <v>33.103333329999998</v>
      </c>
      <c r="BI1946" s="42">
        <v>223.09082799999999</v>
      </c>
      <c r="BJ1946" s="42">
        <v>344.92524689999999</v>
      </c>
      <c r="BK1946" s="42">
        <v>93.805155380000002</v>
      </c>
    </row>
    <row r="1947" spans="52:63">
      <c r="AZ1947" s="42">
        <v>2061</v>
      </c>
      <c r="BA1947" s="42">
        <v>102.9684211</v>
      </c>
      <c r="BB1947" s="42">
        <v>44.143749999999997</v>
      </c>
      <c r="BC1947" s="42">
        <v>106.17</v>
      </c>
      <c r="BD1947" s="42">
        <v>89.809523810000002</v>
      </c>
      <c r="BE1947" s="42">
        <v>3.46</v>
      </c>
      <c r="BF1947" s="42">
        <v>124.58499999999999</v>
      </c>
      <c r="BG1947" s="42">
        <v>414.42857140000001</v>
      </c>
      <c r="BH1947" s="42">
        <v>33.103333329999998</v>
      </c>
      <c r="BI1947" s="42">
        <v>223.09082799999999</v>
      </c>
      <c r="BJ1947" s="42">
        <v>344.92524689999999</v>
      </c>
      <c r="BK1947" s="42">
        <v>93.805155380000002</v>
      </c>
    </row>
    <row r="1948" spans="52:63">
      <c r="AZ1948" s="42">
        <v>2062</v>
      </c>
      <c r="BA1948" s="42">
        <v>102.9684211</v>
      </c>
      <c r="BB1948" s="42">
        <v>44.143749999999997</v>
      </c>
      <c r="BC1948" s="42">
        <v>106.17</v>
      </c>
      <c r="BD1948" s="42">
        <v>89.809523810000002</v>
      </c>
      <c r="BE1948" s="42">
        <v>3.46</v>
      </c>
      <c r="BF1948" s="42">
        <v>124.58499999999999</v>
      </c>
      <c r="BG1948" s="42">
        <v>414.42857140000001</v>
      </c>
      <c r="BH1948" s="42">
        <v>33.103333329999998</v>
      </c>
      <c r="BI1948" s="42">
        <v>223.09082799999999</v>
      </c>
      <c r="BJ1948" s="42">
        <v>344.92524689999999</v>
      </c>
      <c r="BK1948" s="42">
        <v>93.805155380000002</v>
      </c>
    </row>
    <row r="1949" spans="52:63">
      <c r="AZ1949" s="42">
        <v>2063</v>
      </c>
      <c r="BA1949" s="42">
        <v>102.9684211</v>
      </c>
      <c r="BB1949" s="42">
        <v>44.143749999999997</v>
      </c>
      <c r="BC1949" s="42">
        <v>106.17</v>
      </c>
      <c r="BD1949" s="42">
        <v>89.809523810000002</v>
      </c>
      <c r="BE1949" s="42">
        <v>3.46</v>
      </c>
      <c r="BF1949" s="42">
        <v>124.58499999999999</v>
      </c>
      <c r="BG1949" s="42">
        <v>414.42857140000001</v>
      </c>
      <c r="BH1949" s="42">
        <v>33.103333329999998</v>
      </c>
      <c r="BI1949" s="42">
        <v>223.09082799999999</v>
      </c>
      <c r="BJ1949" s="42">
        <v>344.92524689999999</v>
      </c>
      <c r="BK1949" s="42">
        <v>93.805155380000002</v>
      </c>
    </row>
    <row r="1950" spans="52:63">
      <c r="AZ1950" s="42">
        <v>2064</v>
      </c>
      <c r="BA1950" s="42">
        <v>102.9684211</v>
      </c>
      <c r="BB1950" s="42">
        <v>44.143749999999997</v>
      </c>
      <c r="BC1950" s="42">
        <v>106.17</v>
      </c>
      <c r="BD1950" s="42">
        <v>89.809523810000002</v>
      </c>
      <c r="BE1950" s="42">
        <v>3.46</v>
      </c>
      <c r="BF1950" s="42">
        <v>124.58499999999999</v>
      </c>
      <c r="BG1950" s="42">
        <v>414.42857140000001</v>
      </c>
      <c r="BH1950" s="42">
        <v>33.103333329999998</v>
      </c>
      <c r="BI1950" s="42">
        <v>223.09082799999999</v>
      </c>
      <c r="BJ1950" s="42">
        <v>344.92524689999999</v>
      </c>
      <c r="BK1950" s="42">
        <v>93.805155380000002</v>
      </c>
    </row>
    <row r="1951" spans="52:63">
      <c r="AZ1951" s="42">
        <v>2065</v>
      </c>
      <c r="BA1951" s="42">
        <v>102.6105263</v>
      </c>
      <c r="BB1951" s="42">
        <v>43.956249999999997</v>
      </c>
      <c r="BC1951" s="42">
        <v>105.77</v>
      </c>
      <c r="BD1951" s="42">
        <v>89.571428569999995</v>
      </c>
      <c r="BE1951" s="42">
        <v>3.46</v>
      </c>
      <c r="BF1951" s="42">
        <v>124.52</v>
      </c>
      <c r="BG1951" s="42">
        <v>413.2857143</v>
      </c>
      <c r="BH1951" s="42">
        <v>33.018000000000001</v>
      </c>
      <c r="BI1951" s="42">
        <v>223.3276386</v>
      </c>
      <c r="BJ1951" s="42">
        <v>337.25513549999999</v>
      </c>
      <c r="BK1951" s="42">
        <v>95.727641590000005</v>
      </c>
    </row>
    <row r="1952" spans="52:63">
      <c r="AZ1952" s="42">
        <v>2066</v>
      </c>
      <c r="BA1952" s="42">
        <v>102.6105263</v>
      </c>
      <c r="BB1952" s="42">
        <v>43.956249999999997</v>
      </c>
      <c r="BC1952" s="42">
        <v>105.77</v>
      </c>
      <c r="BD1952" s="42">
        <v>89.571428569999995</v>
      </c>
      <c r="BE1952" s="42">
        <v>3.46</v>
      </c>
      <c r="BF1952" s="42">
        <v>124.52</v>
      </c>
      <c r="BG1952" s="42">
        <v>413.2857143</v>
      </c>
      <c r="BH1952" s="42">
        <v>33.018000000000001</v>
      </c>
      <c r="BI1952" s="42">
        <v>223.3276386</v>
      </c>
      <c r="BJ1952" s="42">
        <v>337.25513549999999</v>
      </c>
      <c r="BK1952" s="42">
        <v>95.727641590000005</v>
      </c>
    </row>
    <row r="1953" spans="52:63">
      <c r="AZ1953" s="42">
        <v>2067</v>
      </c>
      <c r="BA1953" s="42">
        <v>102.6105263</v>
      </c>
      <c r="BB1953" s="42">
        <v>43.956249999999997</v>
      </c>
      <c r="BC1953" s="42">
        <v>105.77</v>
      </c>
      <c r="BD1953" s="42">
        <v>89.571428569999995</v>
      </c>
      <c r="BE1953" s="42">
        <v>3.46</v>
      </c>
      <c r="BF1953" s="42">
        <v>124.52</v>
      </c>
      <c r="BG1953" s="42">
        <v>413.2857143</v>
      </c>
      <c r="BH1953" s="42">
        <v>33.018000000000001</v>
      </c>
      <c r="BI1953" s="42">
        <v>223.3276386</v>
      </c>
      <c r="BJ1953" s="42">
        <v>337.25513549999999</v>
      </c>
      <c r="BK1953" s="42">
        <v>95.727641590000005</v>
      </c>
    </row>
    <row r="1954" spans="52:63">
      <c r="AZ1954" s="42">
        <v>2068</v>
      </c>
      <c r="BA1954" s="42">
        <v>102.6105263</v>
      </c>
      <c r="BB1954" s="42">
        <v>43.956249999999997</v>
      </c>
      <c r="BC1954" s="42">
        <v>105.77</v>
      </c>
      <c r="BD1954" s="42">
        <v>89.571428569999995</v>
      </c>
      <c r="BE1954" s="42">
        <v>3.46</v>
      </c>
      <c r="BF1954" s="42">
        <v>124.52</v>
      </c>
      <c r="BG1954" s="42">
        <v>413.2857143</v>
      </c>
      <c r="BH1954" s="42">
        <v>33.018000000000001</v>
      </c>
      <c r="BI1954" s="42">
        <v>223.3276386</v>
      </c>
      <c r="BJ1954" s="42">
        <v>337.25513549999999</v>
      </c>
      <c r="BK1954" s="42">
        <v>95.727641590000005</v>
      </c>
    </row>
    <row r="1955" spans="52:63">
      <c r="AZ1955" s="42">
        <v>2069</v>
      </c>
      <c r="BA1955" s="42">
        <v>102.6105263</v>
      </c>
      <c r="BB1955" s="42">
        <v>43.956249999999997</v>
      </c>
      <c r="BC1955" s="42">
        <v>105.77</v>
      </c>
      <c r="BD1955" s="42">
        <v>89.571428569999995</v>
      </c>
      <c r="BE1955" s="42">
        <v>3.46</v>
      </c>
      <c r="BF1955" s="42">
        <v>124.52</v>
      </c>
      <c r="BG1955" s="42">
        <v>413.2857143</v>
      </c>
      <c r="BH1955" s="42">
        <v>33.018000000000001</v>
      </c>
      <c r="BI1955" s="42">
        <v>223.3276386</v>
      </c>
      <c r="BJ1955" s="42">
        <v>337.25513549999999</v>
      </c>
      <c r="BK1955" s="42">
        <v>95.727641590000005</v>
      </c>
    </row>
    <row r="1956" spans="52:63">
      <c r="AZ1956" s="42">
        <v>2070</v>
      </c>
      <c r="BA1956" s="42">
        <v>102.6105263</v>
      </c>
      <c r="BB1956" s="42">
        <v>43.956249999999997</v>
      </c>
      <c r="BC1956" s="42">
        <v>105.77</v>
      </c>
      <c r="BD1956" s="42">
        <v>89.571428569999995</v>
      </c>
      <c r="BE1956" s="42">
        <v>3.46</v>
      </c>
      <c r="BF1956" s="42">
        <v>124.52</v>
      </c>
      <c r="BG1956" s="42">
        <v>413.2857143</v>
      </c>
      <c r="BH1956" s="42">
        <v>33.018000000000001</v>
      </c>
      <c r="BI1956" s="42">
        <v>223.3276386</v>
      </c>
      <c r="BJ1956" s="42">
        <v>337.25513549999999</v>
      </c>
      <c r="BK1956" s="42">
        <v>95.727641590000005</v>
      </c>
    </row>
    <row r="1957" spans="52:63">
      <c r="AZ1957" s="42">
        <v>2071</v>
      </c>
      <c r="BA1957" s="42">
        <v>102.6105263</v>
      </c>
      <c r="BB1957" s="42">
        <v>43.956249999999997</v>
      </c>
      <c r="BC1957" s="42">
        <v>105.77</v>
      </c>
      <c r="BD1957" s="42">
        <v>89.571428569999995</v>
      </c>
      <c r="BE1957" s="42">
        <v>3.46</v>
      </c>
      <c r="BF1957" s="42">
        <v>124.52</v>
      </c>
      <c r="BG1957" s="42">
        <v>413.2857143</v>
      </c>
      <c r="BH1957" s="42">
        <v>33.018000000000001</v>
      </c>
      <c r="BI1957" s="42">
        <v>223.3276386</v>
      </c>
      <c r="BJ1957" s="42">
        <v>337.25513549999999</v>
      </c>
      <c r="BK1957" s="42">
        <v>95.727641590000005</v>
      </c>
    </row>
    <row r="1958" spans="52:63">
      <c r="AZ1958" s="42">
        <v>2072</v>
      </c>
      <c r="BA1958" s="42">
        <v>102.6105263</v>
      </c>
      <c r="BB1958" s="42">
        <v>43.956249999999997</v>
      </c>
      <c r="BC1958" s="42">
        <v>105.77</v>
      </c>
      <c r="BD1958" s="42">
        <v>89.571428569999995</v>
      </c>
      <c r="BE1958" s="42">
        <v>3.46</v>
      </c>
      <c r="BF1958" s="42">
        <v>124.52</v>
      </c>
      <c r="BG1958" s="42">
        <v>413.2857143</v>
      </c>
      <c r="BH1958" s="42">
        <v>33.018000000000001</v>
      </c>
      <c r="BI1958" s="42">
        <v>223.3276386</v>
      </c>
      <c r="BJ1958" s="42">
        <v>337.25513549999999</v>
      </c>
      <c r="BK1958" s="42">
        <v>95.727641590000005</v>
      </c>
    </row>
    <row r="1959" spans="52:63">
      <c r="AZ1959" s="42">
        <v>2073</v>
      </c>
      <c r="BA1959" s="42">
        <v>102.6105263</v>
      </c>
      <c r="BB1959" s="42">
        <v>43.956249999999997</v>
      </c>
      <c r="BC1959" s="42">
        <v>105.77</v>
      </c>
      <c r="BD1959" s="42">
        <v>89.571428569999995</v>
      </c>
      <c r="BE1959" s="42">
        <v>3.46</v>
      </c>
      <c r="BF1959" s="42">
        <v>124.52</v>
      </c>
      <c r="BG1959" s="42">
        <v>413.2857143</v>
      </c>
      <c r="BH1959" s="42">
        <v>33.018000000000001</v>
      </c>
      <c r="BI1959" s="42">
        <v>223.3276386</v>
      </c>
      <c r="BJ1959" s="42">
        <v>337.25513549999999</v>
      </c>
      <c r="BK1959" s="42">
        <v>95.727641590000005</v>
      </c>
    </row>
    <row r="1960" spans="52:63">
      <c r="AZ1960" s="42">
        <v>2074</v>
      </c>
      <c r="BA1960" s="42">
        <v>102.6105263</v>
      </c>
      <c r="BB1960" s="42">
        <v>43.956249999999997</v>
      </c>
      <c r="BC1960" s="42">
        <v>105.77</v>
      </c>
      <c r="BD1960" s="42">
        <v>89.571428569999995</v>
      </c>
      <c r="BE1960" s="42">
        <v>3.46</v>
      </c>
      <c r="BF1960" s="42">
        <v>124.52</v>
      </c>
      <c r="BG1960" s="42">
        <v>413.2857143</v>
      </c>
      <c r="BH1960" s="42">
        <v>33.018000000000001</v>
      </c>
      <c r="BI1960" s="42">
        <v>223.3276386</v>
      </c>
      <c r="BJ1960" s="42">
        <v>337.25513549999999</v>
      </c>
      <c r="BK1960" s="42">
        <v>95.727641590000005</v>
      </c>
    </row>
    <row r="1961" spans="52:63">
      <c r="AZ1961" s="42">
        <v>2075</v>
      </c>
      <c r="BA1961" s="42">
        <v>102.6105263</v>
      </c>
      <c r="BB1961" s="42">
        <v>43.956249999999997</v>
      </c>
      <c r="BC1961" s="42">
        <v>105.77</v>
      </c>
      <c r="BD1961" s="42">
        <v>89.571428569999995</v>
      </c>
      <c r="BE1961" s="42">
        <v>3.46</v>
      </c>
      <c r="BF1961" s="42">
        <v>124.52</v>
      </c>
      <c r="BG1961" s="42">
        <v>413.2857143</v>
      </c>
      <c r="BH1961" s="42">
        <v>33.018000000000001</v>
      </c>
      <c r="BI1961" s="42">
        <v>223.3276386</v>
      </c>
      <c r="BJ1961" s="42">
        <v>337.25513549999999</v>
      </c>
      <c r="BK1961" s="42">
        <v>95.727641590000005</v>
      </c>
    </row>
    <row r="1962" spans="52:63">
      <c r="AZ1962" s="42">
        <v>2076</v>
      </c>
      <c r="BA1962" s="42">
        <v>102.6105263</v>
      </c>
      <c r="BB1962" s="42">
        <v>43.956249999999997</v>
      </c>
      <c r="BC1962" s="42">
        <v>105.77</v>
      </c>
      <c r="BD1962" s="42">
        <v>89.571428569999995</v>
      </c>
      <c r="BE1962" s="42">
        <v>3.46</v>
      </c>
      <c r="BF1962" s="42">
        <v>124.52</v>
      </c>
      <c r="BG1962" s="42">
        <v>413.2857143</v>
      </c>
      <c r="BH1962" s="42">
        <v>33.018000000000001</v>
      </c>
      <c r="BI1962" s="42">
        <v>223.3276386</v>
      </c>
      <c r="BJ1962" s="42">
        <v>337.25513549999999</v>
      </c>
      <c r="BK1962" s="42">
        <v>95.727641590000005</v>
      </c>
    </row>
    <row r="1963" spans="52:63">
      <c r="AZ1963" s="42">
        <v>2077</v>
      </c>
      <c r="BA1963" s="42">
        <v>102.6105263</v>
      </c>
      <c r="BB1963" s="42">
        <v>43.956249999999997</v>
      </c>
      <c r="BC1963" s="42">
        <v>105.77</v>
      </c>
      <c r="BD1963" s="42">
        <v>89.571428569999995</v>
      </c>
      <c r="BE1963" s="42">
        <v>3.46</v>
      </c>
      <c r="BF1963" s="42">
        <v>124.52</v>
      </c>
      <c r="BG1963" s="42">
        <v>413.2857143</v>
      </c>
      <c r="BH1963" s="42">
        <v>33.018000000000001</v>
      </c>
      <c r="BI1963" s="42">
        <v>223.3276386</v>
      </c>
      <c r="BJ1963" s="42">
        <v>337.25513549999999</v>
      </c>
      <c r="BK1963" s="42">
        <v>95.727641590000005</v>
      </c>
    </row>
    <row r="1964" spans="52:63">
      <c r="AZ1964" s="42">
        <v>2078</v>
      </c>
      <c r="BA1964" s="42">
        <v>102.6105263</v>
      </c>
      <c r="BB1964" s="42">
        <v>43.956249999999997</v>
      </c>
      <c r="BC1964" s="42">
        <v>105.77</v>
      </c>
      <c r="BD1964" s="42">
        <v>89.571428569999995</v>
      </c>
      <c r="BE1964" s="42">
        <v>3.46</v>
      </c>
      <c r="BF1964" s="42">
        <v>124.52</v>
      </c>
      <c r="BG1964" s="42">
        <v>413.2857143</v>
      </c>
      <c r="BH1964" s="42">
        <v>33.018000000000001</v>
      </c>
      <c r="BI1964" s="42">
        <v>223.3276386</v>
      </c>
      <c r="BJ1964" s="42">
        <v>337.25513549999999</v>
      </c>
      <c r="BK1964" s="42">
        <v>95.727641590000005</v>
      </c>
    </row>
    <row r="1965" spans="52:63">
      <c r="AZ1965" s="42">
        <v>2079</v>
      </c>
      <c r="BA1965" s="42">
        <v>102.6105263</v>
      </c>
      <c r="BB1965" s="42">
        <v>43.956249999999997</v>
      </c>
      <c r="BC1965" s="42">
        <v>105.77</v>
      </c>
      <c r="BD1965" s="42">
        <v>89.571428569999995</v>
      </c>
      <c r="BE1965" s="42">
        <v>3.46</v>
      </c>
      <c r="BF1965" s="42">
        <v>124.52</v>
      </c>
      <c r="BG1965" s="42">
        <v>413.2857143</v>
      </c>
      <c r="BH1965" s="42">
        <v>33.018000000000001</v>
      </c>
      <c r="BI1965" s="42">
        <v>223.3276386</v>
      </c>
      <c r="BJ1965" s="42">
        <v>337.25513549999999</v>
      </c>
      <c r="BK1965" s="42">
        <v>95.727641590000005</v>
      </c>
    </row>
    <row r="1966" spans="52:63">
      <c r="AZ1966" s="42">
        <v>2080</v>
      </c>
      <c r="BA1966" s="42">
        <v>102.6105263</v>
      </c>
      <c r="BB1966" s="42">
        <v>43.956249999999997</v>
      </c>
      <c r="BC1966" s="42">
        <v>105.77</v>
      </c>
      <c r="BD1966" s="42">
        <v>89.571428569999995</v>
      </c>
      <c r="BE1966" s="42">
        <v>3.46</v>
      </c>
      <c r="BF1966" s="42">
        <v>124.52</v>
      </c>
      <c r="BG1966" s="42">
        <v>413.2857143</v>
      </c>
      <c r="BH1966" s="42">
        <v>33.018000000000001</v>
      </c>
      <c r="BI1966" s="42">
        <v>223.3276386</v>
      </c>
      <c r="BJ1966" s="42">
        <v>337.25513549999999</v>
      </c>
      <c r="BK1966" s="42">
        <v>95.727641590000005</v>
      </c>
    </row>
    <row r="1967" spans="52:63">
      <c r="AZ1967" s="42">
        <v>2081</v>
      </c>
      <c r="BA1967" s="42">
        <v>102.6105263</v>
      </c>
      <c r="BB1967" s="42">
        <v>43.956249999999997</v>
      </c>
      <c r="BC1967" s="42">
        <v>105.77</v>
      </c>
      <c r="BD1967" s="42">
        <v>89.571428569999995</v>
      </c>
      <c r="BE1967" s="42">
        <v>3.46</v>
      </c>
      <c r="BF1967" s="42">
        <v>124.52</v>
      </c>
      <c r="BG1967" s="42">
        <v>413.2857143</v>
      </c>
      <c r="BH1967" s="42">
        <v>33.018000000000001</v>
      </c>
      <c r="BI1967" s="42">
        <v>223.3276386</v>
      </c>
      <c r="BJ1967" s="42">
        <v>337.25513549999999</v>
      </c>
      <c r="BK1967" s="42">
        <v>95.727641590000005</v>
      </c>
    </row>
    <row r="1968" spans="52:63">
      <c r="AZ1968" s="42">
        <v>2082</v>
      </c>
      <c r="BA1968" s="42">
        <v>102.6105263</v>
      </c>
      <c r="BB1968" s="42">
        <v>43.956249999999997</v>
      </c>
      <c r="BC1968" s="42">
        <v>105.77</v>
      </c>
      <c r="BD1968" s="42">
        <v>89.571428569999995</v>
      </c>
      <c r="BE1968" s="42">
        <v>3.46</v>
      </c>
      <c r="BF1968" s="42">
        <v>124.52</v>
      </c>
      <c r="BG1968" s="42">
        <v>413.2857143</v>
      </c>
      <c r="BH1968" s="42">
        <v>33.018000000000001</v>
      </c>
      <c r="BI1968" s="42">
        <v>223.3276386</v>
      </c>
      <c r="BJ1968" s="42">
        <v>337.25513549999999</v>
      </c>
      <c r="BK1968" s="42">
        <v>95.727641590000005</v>
      </c>
    </row>
    <row r="1969" spans="52:63">
      <c r="AZ1969" s="42">
        <v>2083</v>
      </c>
      <c r="BA1969" s="42">
        <v>102.6105263</v>
      </c>
      <c r="BB1969" s="42">
        <v>43.956249999999997</v>
      </c>
      <c r="BC1969" s="42">
        <v>105.77</v>
      </c>
      <c r="BD1969" s="42">
        <v>89.571428569999995</v>
      </c>
      <c r="BE1969" s="42">
        <v>3.46</v>
      </c>
      <c r="BF1969" s="42">
        <v>124.52</v>
      </c>
      <c r="BG1969" s="42">
        <v>413.2857143</v>
      </c>
      <c r="BH1969" s="42">
        <v>33.018000000000001</v>
      </c>
      <c r="BI1969" s="42">
        <v>223.3276386</v>
      </c>
      <c r="BJ1969" s="42">
        <v>337.25513549999999</v>
      </c>
      <c r="BK1969" s="42">
        <v>95.727641590000005</v>
      </c>
    </row>
    <row r="1970" spans="52:63">
      <c r="AZ1970" s="42">
        <v>2084</v>
      </c>
      <c r="BA1970" s="42">
        <v>102.6105263</v>
      </c>
      <c r="BB1970" s="42">
        <v>43.956249999999997</v>
      </c>
      <c r="BC1970" s="42">
        <v>105.77</v>
      </c>
      <c r="BD1970" s="42">
        <v>89.571428569999995</v>
      </c>
      <c r="BE1970" s="42">
        <v>3.46</v>
      </c>
      <c r="BF1970" s="42">
        <v>124.52</v>
      </c>
      <c r="BG1970" s="42">
        <v>413.2857143</v>
      </c>
      <c r="BH1970" s="42">
        <v>33.018000000000001</v>
      </c>
      <c r="BI1970" s="42">
        <v>223.3276386</v>
      </c>
      <c r="BJ1970" s="42">
        <v>337.25513549999999</v>
      </c>
      <c r="BK1970" s="42">
        <v>95.727641590000005</v>
      </c>
    </row>
    <row r="1971" spans="52:63">
      <c r="AZ1971" s="42">
        <v>2085</v>
      </c>
      <c r="BA1971" s="42">
        <v>102.6105263</v>
      </c>
      <c r="BB1971" s="42">
        <v>43.956249999999997</v>
      </c>
      <c r="BC1971" s="42">
        <v>105.77</v>
      </c>
      <c r="BD1971" s="42">
        <v>89.571428569999995</v>
      </c>
      <c r="BE1971" s="42">
        <v>3.46</v>
      </c>
      <c r="BF1971" s="42">
        <v>124.52</v>
      </c>
      <c r="BG1971" s="42">
        <v>413.2857143</v>
      </c>
      <c r="BH1971" s="42">
        <v>33.018000000000001</v>
      </c>
      <c r="BI1971" s="42">
        <v>223.3276386</v>
      </c>
      <c r="BJ1971" s="42">
        <v>337.25513549999999</v>
      </c>
      <c r="BK1971" s="42">
        <v>95.727641590000005</v>
      </c>
    </row>
    <row r="1972" spans="52:63">
      <c r="AZ1972" s="42">
        <v>2086</v>
      </c>
      <c r="BA1972" s="42">
        <v>102.6105263</v>
      </c>
      <c r="BB1972" s="42">
        <v>43.956249999999997</v>
      </c>
      <c r="BC1972" s="42">
        <v>105.77</v>
      </c>
      <c r="BD1972" s="42">
        <v>89.571428569999995</v>
      </c>
      <c r="BE1972" s="42">
        <v>3.46</v>
      </c>
      <c r="BF1972" s="42">
        <v>124.52</v>
      </c>
      <c r="BG1972" s="42">
        <v>413.2857143</v>
      </c>
      <c r="BH1972" s="42">
        <v>33.018000000000001</v>
      </c>
      <c r="BI1972" s="42">
        <v>223.3276386</v>
      </c>
      <c r="BJ1972" s="42">
        <v>337.25513549999999</v>
      </c>
      <c r="BK1972" s="42">
        <v>95.727641590000005</v>
      </c>
    </row>
    <row r="1973" spans="52:63">
      <c r="AZ1973" s="42">
        <v>2087</v>
      </c>
      <c r="BA1973" s="42">
        <v>102.6105263</v>
      </c>
      <c r="BB1973" s="42">
        <v>43.956249999999997</v>
      </c>
      <c r="BC1973" s="42">
        <v>105.77</v>
      </c>
      <c r="BD1973" s="42">
        <v>89.571428569999995</v>
      </c>
      <c r="BE1973" s="42">
        <v>3.46</v>
      </c>
      <c r="BF1973" s="42">
        <v>124.52</v>
      </c>
      <c r="BG1973" s="42">
        <v>413.2857143</v>
      </c>
      <c r="BH1973" s="42">
        <v>33.018000000000001</v>
      </c>
      <c r="BI1973" s="42">
        <v>223.3276386</v>
      </c>
      <c r="BJ1973" s="42">
        <v>337.25513549999999</v>
      </c>
      <c r="BK1973" s="42">
        <v>95.727641590000005</v>
      </c>
    </row>
    <row r="1974" spans="52:63">
      <c r="AZ1974" s="42">
        <v>2088</v>
      </c>
      <c r="BA1974" s="42">
        <v>102.6105263</v>
      </c>
      <c r="BB1974" s="42">
        <v>43.956249999999997</v>
      </c>
      <c r="BC1974" s="42">
        <v>105.77</v>
      </c>
      <c r="BD1974" s="42">
        <v>89.571428569999995</v>
      </c>
      <c r="BE1974" s="42">
        <v>3.46</v>
      </c>
      <c r="BF1974" s="42">
        <v>124.52</v>
      </c>
      <c r="BG1974" s="42">
        <v>413.2857143</v>
      </c>
      <c r="BH1974" s="42">
        <v>33.018000000000001</v>
      </c>
      <c r="BI1974" s="42">
        <v>223.3276386</v>
      </c>
      <c r="BJ1974" s="42">
        <v>337.25513549999999</v>
      </c>
      <c r="BK1974" s="42">
        <v>95.727641590000005</v>
      </c>
    </row>
    <row r="1975" spans="52:63">
      <c r="AZ1975" s="42">
        <v>2089</v>
      </c>
      <c r="BA1975" s="42">
        <v>102.2842105</v>
      </c>
      <c r="BB1975" s="42">
        <v>43.743749999999999</v>
      </c>
      <c r="BC1975" s="42">
        <v>105.3</v>
      </c>
      <c r="BD1975" s="42">
        <v>89.295238100000006</v>
      </c>
      <c r="BE1975" s="42">
        <v>3.4738461539999999</v>
      </c>
      <c r="BF1975" s="42">
        <v>124.215</v>
      </c>
      <c r="BG1975" s="42">
        <v>411.66666670000001</v>
      </c>
      <c r="BH1975" s="42">
        <v>32.952666669999999</v>
      </c>
      <c r="BI1975" s="42">
        <v>230.4900222</v>
      </c>
      <c r="BJ1975" s="42">
        <v>321.63116930000001</v>
      </c>
      <c r="BK1975" s="42">
        <v>97.490326039999999</v>
      </c>
    </row>
    <row r="1976" spans="52:63">
      <c r="AZ1976" s="42">
        <v>2090</v>
      </c>
      <c r="BA1976" s="42">
        <v>102.2842105</v>
      </c>
      <c r="BB1976" s="42">
        <v>43.743749999999999</v>
      </c>
      <c r="BC1976" s="42">
        <v>105.3</v>
      </c>
      <c r="BD1976" s="42">
        <v>89.295238100000006</v>
      </c>
      <c r="BE1976" s="42">
        <v>3.4738461539999999</v>
      </c>
      <c r="BF1976" s="42">
        <v>124.215</v>
      </c>
      <c r="BG1976" s="42">
        <v>411.66666670000001</v>
      </c>
      <c r="BH1976" s="42">
        <v>32.952666669999999</v>
      </c>
      <c r="BI1976" s="42">
        <v>230.4900222</v>
      </c>
      <c r="BJ1976" s="42">
        <v>321.63116930000001</v>
      </c>
      <c r="BK1976" s="42">
        <v>97.490326039999999</v>
      </c>
    </row>
    <row r="1977" spans="52:63">
      <c r="AZ1977" s="42">
        <v>2091</v>
      </c>
      <c r="BA1977" s="42">
        <v>102.2842105</v>
      </c>
      <c r="BB1977" s="42">
        <v>43.743749999999999</v>
      </c>
      <c r="BC1977" s="42">
        <v>105.3</v>
      </c>
      <c r="BD1977" s="42">
        <v>89.295238100000006</v>
      </c>
      <c r="BE1977" s="42">
        <v>3.4738461539999999</v>
      </c>
      <c r="BF1977" s="42">
        <v>124.215</v>
      </c>
      <c r="BG1977" s="42">
        <v>411.66666670000001</v>
      </c>
      <c r="BH1977" s="42">
        <v>32.952666669999999</v>
      </c>
      <c r="BI1977" s="42">
        <v>230.4900222</v>
      </c>
      <c r="BJ1977" s="42">
        <v>321.63116930000001</v>
      </c>
      <c r="BK1977" s="42">
        <v>97.490326039999999</v>
      </c>
    </row>
    <row r="1978" spans="52:63">
      <c r="AZ1978" s="42">
        <v>2092</v>
      </c>
      <c r="BA1978" s="42">
        <v>102.2842105</v>
      </c>
      <c r="BB1978" s="42">
        <v>43.743749999999999</v>
      </c>
      <c r="BC1978" s="42">
        <v>105.3</v>
      </c>
      <c r="BD1978" s="42">
        <v>89.295238100000006</v>
      </c>
      <c r="BE1978" s="42">
        <v>3.4738461539999999</v>
      </c>
      <c r="BF1978" s="42">
        <v>124.215</v>
      </c>
      <c r="BG1978" s="42">
        <v>411.66666670000001</v>
      </c>
      <c r="BH1978" s="42">
        <v>32.952666669999999</v>
      </c>
      <c r="BI1978" s="42">
        <v>230.4900222</v>
      </c>
      <c r="BJ1978" s="42">
        <v>321.63116930000001</v>
      </c>
      <c r="BK1978" s="42">
        <v>97.490326039999999</v>
      </c>
    </row>
    <row r="1979" spans="52:63">
      <c r="AZ1979" s="42">
        <v>2093</v>
      </c>
      <c r="BA1979" s="42">
        <v>102.2842105</v>
      </c>
      <c r="BB1979" s="42">
        <v>43.743749999999999</v>
      </c>
      <c r="BC1979" s="42">
        <v>105.3</v>
      </c>
      <c r="BD1979" s="42">
        <v>89.295238100000006</v>
      </c>
      <c r="BE1979" s="42">
        <v>3.4738461539999999</v>
      </c>
      <c r="BF1979" s="42">
        <v>124.215</v>
      </c>
      <c r="BG1979" s="42">
        <v>411.66666670000001</v>
      </c>
      <c r="BH1979" s="42">
        <v>32.952666669999999</v>
      </c>
      <c r="BI1979" s="42">
        <v>230.4900222</v>
      </c>
      <c r="BJ1979" s="42">
        <v>321.63116930000001</v>
      </c>
      <c r="BK1979" s="42">
        <v>97.490326039999999</v>
      </c>
    </row>
    <row r="1980" spans="52:63">
      <c r="AZ1980" s="42">
        <v>2094</v>
      </c>
      <c r="BA1980" s="42">
        <v>102.2842105</v>
      </c>
      <c r="BB1980" s="42">
        <v>43.743749999999999</v>
      </c>
      <c r="BC1980" s="42">
        <v>105.3</v>
      </c>
      <c r="BD1980" s="42">
        <v>89.295238100000006</v>
      </c>
      <c r="BE1980" s="42">
        <v>3.4738461539999999</v>
      </c>
      <c r="BF1980" s="42">
        <v>124.215</v>
      </c>
      <c r="BG1980" s="42">
        <v>411.66666670000001</v>
      </c>
      <c r="BH1980" s="42">
        <v>32.952666669999999</v>
      </c>
      <c r="BI1980" s="42">
        <v>230.4900222</v>
      </c>
      <c r="BJ1980" s="42">
        <v>321.63116930000001</v>
      </c>
      <c r="BK1980" s="42">
        <v>97.490326039999999</v>
      </c>
    </row>
    <row r="1981" spans="52:63">
      <c r="AZ1981" s="42">
        <v>2095</v>
      </c>
      <c r="BA1981" s="42">
        <v>102.2842105</v>
      </c>
      <c r="BB1981" s="42">
        <v>43.743749999999999</v>
      </c>
      <c r="BC1981" s="42">
        <v>105.3</v>
      </c>
      <c r="BD1981" s="42">
        <v>89.295238100000006</v>
      </c>
      <c r="BE1981" s="42">
        <v>3.4738461539999999</v>
      </c>
      <c r="BF1981" s="42">
        <v>124.215</v>
      </c>
      <c r="BG1981" s="42">
        <v>411.66666670000001</v>
      </c>
      <c r="BH1981" s="42">
        <v>32.952666669999999</v>
      </c>
      <c r="BI1981" s="42">
        <v>230.4900222</v>
      </c>
      <c r="BJ1981" s="42">
        <v>321.63116930000001</v>
      </c>
      <c r="BK1981" s="42">
        <v>97.490326039999999</v>
      </c>
    </row>
    <row r="1982" spans="52:63">
      <c r="AZ1982" s="42">
        <v>2096</v>
      </c>
      <c r="BA1982" s="42">
        <v>102.2842105</v>
      </c>
      <c r="BB1982" s="42">
        <v>43.743749999999999</v>
      </c>
      <c r="BC1982" s="42">
        <v>105.3</v>
      </c>
      <c r="BD1982" s="42">
        <v>89.295238100000006</v>
      </c>
      <c r="BE1982" s="42">
        <v>3.4738461539999999</v>
      </c>
      <c r="BF1982" s="42">
        <v>124.215</v>
      </c>
      <c r="BG1982" s="42">
        <v>411.66666670000001</v>
      </c>
      <c r="BH1982" s="42">
        <v>32.952666669999999</v>
      </c>
      <c r="BI1982" s="42">
        <v>230.4900222</v>
      </c>
      <c r="BJ1982" s="42">
        <v>321.63116930000001</v>
      </c>
      <c r="BK1982" s="42">
        <v>97.490326039999999</v>
      </c>
    </row>
    <row r="1983" spans="52:63">
      <c r="AZ1983" s="42">
        <v>2097</v>
      </c>
      <c r="BA1983" s="42">
        <v>102.2842105</v>
      </c>
      <c r="BB1983" s="42">
        <v>43.743749999999999</v>
      </c>
      <c r="BC1983" s="42">
        <v>105.3</v>
      </c>
      <c r="BD1983" s="42">
        <v>89.295238100000006</v>
      </c>
      <c r="BE1983" s="42">
        <v>3.4738461539999999</v>
      </c>
      <c r="BF1983" s="42">
        <v>124.215</v>
      </c>
      <c r="BG1983" s="42">
        <v>411.66666670000001</v>
      </c>
      <c r="BH1983" s="42">
        <v>32.952666669999999</v>
      </c>
      <c r="BI1983" s="42">
        <v>230.4900222</v>
      </c>
      <c r="BJ1983" s="42">
        <v>321.63116930000001</v>
      </c>
      <c r="BK1983" s="42">
        <v>97.490326039999999</v>
      </c>
    </row>
    <row r="1984" spans="52:63">
      <c r="AZ1984" s="42">
        <v>2098</v>
      </c>
      <c r="BA1984" s="42">
        <v>102.2842105</v>
      </c>
      <c r="BB1984" s="42">
        <v>43.743749999999999</v>
      </c>
      <c r="BC1984" s="42">
        <v>105.3</v>
      </c>
      <c r="BD1984" s="42">
        <v>89.295238100000006</v>
      </c>
      <c r="BE1984" s="42">
        <v>3.4738461539999999</v>
      </c>
      <c r="BF1984" s="42">
        <v>124.215</v>
      </c>
      <c r="BG1984" s="42">
        <v>411.66666670000001</v>
      </c>
      <c r="BH1984" s="42">
        <v>32.952666669999999</v>
      </c>
      <c r="BI1984" s="42">
        <v>230.4900222</v>
      </c>
      <c r="BJ1984" s="42">
        <v>321.63116930000001</v>
      </c>
      <c r="BK1984" s="42">
        <v>97.490326039999999</v>
      </c>
    </row>
    <row r="1985" spans="52:63">
      <c r="AZ1985" s="42">
        <v>2099</v>
      </c>
      <c r="BA1985" s="42">
        <v>102.2842105</v>
      </c>
      <c r="BB1985" s="42">
        <v>43.743749999999999</v>
      </c>
      <c r="BC1985" s="42">
        <v>105.3</v>
      </c>
      <c r="BD1985" s="42">
        <v>89.295238100000006</v>
      </c>
      <c r="BE1985" s="42">
        <v>3.4738461539999999</v>
      </c>
      <c r="BF1985" s="42">
        <v>124.215</v>
      </c>
      <c r="BG1985" s="42">
        <v>411.66666670000001</v>
      </c>
      <c r="BH1985" s="42">
        <v>32.952666669999999</v>
      </c>
      <c r="BI1985" s="42">
        <v>230.4900222</v>
      </c>
      <c r="BJ1985" s="42">
        <v>321.63116930000001</v>
      </c>
      <c r="BK1985" s="42">
        <v>97.490326039999999</v>
      </c>
    </row>
    <row r="1986" spans="52:63">
      <c r="AZ1986" s="42">
        <v>2100</v>
      </c>
      <c r="BA1986" s="42">
        <v>102.2842105</v>
      </c>
      <c r="BB1986" s="42">
        <v>43.743749999999999</v>
      </c>
      <c r="BC1986" s="42">
        <v>105.3</v>
      </c>
      <c r="BD1986" s="42">
        <v>89.295238100000006</v>
      </c>
      <c r="BE1986" s="42">
        <v>3.4738461539999999</v>
      </c>
      <c r="BF1986" s="42">
        <v>124.215</v>
      </c>
      <c r="BG1986" s="42">
        <v>411.66666670000001</v>
      </c>
      <c r="BH1986" s="42">
        <v>32.952666669999999</v>
      </c>
      <c r="BI1986" s="42">
        <v>230.4900222</v>
      </c>
      <c r="BJ1986" s="42">
        <v>321.63116930000001</v>
      </c>
      <c r="BK1986" s="42">
        <v>97.490326039999999</v>
      </c>
    </row>
    <row r="1987" spans="52:63">
      <c r="AZ1987" s="42">
        <v>2101</v>
      </c>
      <c r="BA1987" s="42">
        <v>102.2842105</v>
      </c>
      <c r="BB1987" s="42">
        <v>43.743749999999999</v>
      </c>
      <c r="BC1987" s="42">
        <v>105.3</v>
      </c>
      <c r="BD1987" s="42">
        <v>89.295238100000006</v>
      </c>
      <c r="BE1987" s="42">
        <v>3.4738461539999999</v>
      </c>
      <c r="BF1987" s="42">
        <v>124.215</v>
      </c>
      <c r="BG1987" s="42">
        <v>411.66666670000001</v>
      </c>
      <c r="BH1987" s="42">
        <v>32.952666669999999</v>
      </c>
      <c r="BI1987" s="42">
        <v>230.4900222</v>
      </c>
      <c r="BJ1987" s="42">
        <v>321.63116930000001</v>
      </c>
      <c r="BK1987" s="42">
        <v>97.490326039999999</v>
      </c>
    </row>
    <row r="1988" spans="52:63">
      <c r="AZ1988" s="42">
        <v>2102</v>
      </c>
      <c r="BA1988" s="42">
        <v>102.2842105</v>
      </c>
      <c r="BB1988" s="42">
        <v>43.743749999999999</v>
      </c>
      <c r="BC1988" s="42">
        <v>105.3</v>
      </c>
      <c r="BD1988" s="42">
        <v>89.295238100000006</v>
      </c>
      <c r="BE1988" s="42">
        <v>3.4738461539999999</v>
      </c>
      <c r="BF1988" s="42">
        <v>124.215</v>
      </c>
      <c r="BG1988" s="42">
        <v>411.66666670000001</v>
      </c>
      <c r="BH1988" s="42">
        <v>32.952666669999999</v>
      </c>
      <c r="BI1988" s="42">
        <v>230.4900222</v>
      </c>
      <c r="BJ1988" s="42">
        <v>321.63116930000001</v>
      </c>
      <c r="BK1988" s="42">
        <v>97.490326039999999</v>
      </c>
    </row>
    <row r="1989" spans="52:63">
      <c r="AZ1989" s="42">
        <v>2103</v>
      </c>
      <c r="BA1989" s="42">
        <v>102.2842105</v>
      </c>
      <c r="BB1989" s="42">
        <v>43.743749999999999</v>
      </c>
      <c r="BC1989" s="42">
        <v>105.3</v>
      </c>
      <c r="BD1989" s="42">
        <v>89.295238100000006</v>
      </c>
      <c r="BE1989" s="42">
        <v>3.4738461539999999</v>
      </c>
      <c r="BF1989" s="42">
        <v>124.215</v>
      </c>
      <c r="BG1989" s="42">
        <v>411.66666670000001</v>
      </c>
      <c r="BH1989" s="42">
        <v>32.952666669999999</v>
      </c>
      <c r="BI1989" s="42">
        <v>230.4900222</v>
      </c>
      <c r="BJ1989" s="42">
        <v>321.63116930000001</v>
      </c>
      <c r="BK1989" s="42">
        <v>97.490326039999999</v>
      </c>
    </row>
    <row r="1990" spans="52:63">
      <c r="AZ1990" s="42">
        <v>2104</v>
      </c>
      <c r="BA1990" s="42">
        <v>102.2842105</v>
      </c>
      <c r="BB1990" s="42">
        <v>43.743749999999999</v>
      </c>
      <c r="BC1990" s="42">
        <v>105.3</v>
      </c>
      <c r="BD1990" s="42">
        <v>89.295238100000006</v>
      </c>
      <c r="BE1990" s="42">
        <v>3.4738461539999999</v>
      </c>
      <c r="BF1990" s="42">
        <v>124.215</v>
      </c>
      <c r="BG1990" s="42">
        <v>411.66666670000001</v>
      </c>
      <c r="BH1990" s="42">
        <v>32.952666669999999</v>
      </c>
      <c r="BI1990" s="42">
        <v>230.4900222</v>
      </c>
      <c r="BJ1990" s="42">
        <v>321.63116930000001</v>
      </c>
      <c r="BK1990" s="42">
        <v>97.490326039999999</v>
      </c>
    </row>
    <row r="1991" spans="52:63">
      <c r="AZ1991" s="42">
        <v>2105</v>
      </c>
      <c r="BA1991" s="42">
        <v>102.2842105</v>
      </c>
      <c r="BB1991" s="42">
        <v>43.743749999999999</v>
      </c>
      <c r="BC1991" s="42">
        <v>105.3</v>
      </c>
      <c r="BD1991" s="42">
        <v>89.295238100000006</v>
      </c>
      <c r="BE1991" s="42">
        <v>3.4738461539999999</v>
      </c>
      <c r="BF1991" s="42">
        <v>124.215</v>
      </c>
      <c r="BG1991" s="42">
        <v>411.66666670000001</v>
      </c>
      <c r="BH1991" s="42">
        <v>32.952666669999999</v>
      </c>
      <c r="BI1991" s="42">
        <v>230.4900222</v>
      </c>
      <c r="BJ1991" s="42">
        <v>321.63116930000001</v>
      </c>
      <c r="BK1991" s="42">
        <v>97.490326039999999</v>
      </c>
    </row>
    <row r="1992" spans="52:63">
      <c r="AZ1992" s="42">
        <v>2106</v>
      </c>
      <c r="BA1992" s="42">
        <v>102.2842105</v>
      </c>
      <c r="BB1992" s="42">
        <v>43.743749999999999</v>
      </c>
      <c r="BC1992" s="42">
        <v>105.3</v>
      </c>
      <c r="BD1992" s="42">
        <v>89.295238100000006</v>
      </c>
      <c r="BE1992" s="42">
        <v>3.4738461539999999</v>
      </c>
      <c r="BF1992" s="42">
        <v>124.215</v>
      </c>
      <c r="BG1992" s="42">
        <v>411.66666670000001</v>
      </c>
      <c r="BH1992" s="42">
        <v>32.952666669999999</v>
      </c>
      <c r="BI1992" s="42">
        <v>230.4900222</v>
      </c>
      <c r="BJ1992" s="42">
        <v>321.63116930000001</v>
      </c>
      <c r="BK1992" s="42">
        <v>97.490326039999999</v>
      </c>
    </row>
    <row r="1993" spans="52:63">
      <c r="AZ1993" s="42">
        <v>2107</v>
      </c>
      <c r="BA1993" s="42">
        <v>102.2842105</v>
      </c>
      <c r="BB1993" s="42">
        <v>43.743749999999999</v>
      </c>
      <c r="BC1993" s="42">
        <v>105.3</v>
      </c>
      <c r="BD1993" s="42">
        <v>89.295238100000006</v>
      </c>
      <c r="BE1993" s="42">
        <v>3.4738461539999999</v>
      </c>
      <c r="BF1993" s="42">
        <v>124.215</v>
      </c>
      <c r="BG1993" s="42">
        <v>411.66666670000001</v>
      </c>
      <c r="BH1993" s="42">
        <v>32.952666669999999</v>
      </c>
      <c r="BI1993" s="42">
        <v>230.4900222</v>
      </c>
      <c r="BJ1993" s="42">
        <v>321.63116930000001</v>
      </c>
      <c r="BK1993" s="42">
        <v>97.490326039999999</v>
      </c>
    </row>
    <row r="1994" spans="52:63">
      <c r="AZ1994" s="42">
        <v>2108</v>
      </c>
      <c r="BA1994" s="42">
        <v>102.2842105</v>
      </c>
      <c r="BB1994" s="42">
        <v>43.743749999999999</v>
      </c>
      <c r="BC1994" s="42">
        <v>105.3</v>
      </c>
      <c r="BD1994" s="42">
        <v>89.295238100000006</v>
      </c>
      <c r="BE1994" s="42">
        <v>3.4738461539999999</v>
      </c>
      <c r="BF1994" s="42">
        <v>124.215</v>
      </c>
      <c r="BG1994" s="42">
        <v>411.66666670000001</v>
      </c>
      <c r="BH1994" s="42">
        <v>32.952666669999999</v>
      </c>
      <c r="BI1994" s="42">
        <v>230.4900222</v>
      </c>
      <c r="BJ1994" s="42">
        <v>321.63116930000001</v>
      </c>
      <c r="BK1994" s="42">
        <v>97.490326039999999</v>
      </c>
    </row>
    <row r="1995" spans="52:63">
      <c r="AZ1995" s="42">
        <v>2109</v>
      </c>
      <c r="BA1995" s="42">
        <v>102.2842105</v>
      </c>
      <c r="BB1995" s="42">
        <v>43.743749999999999</v>
      </c>
      <c r="BC1995" s="42">
        <v>105.3</v>
      </c>
      <c r="BD1995" s="42">
        <v>89.295238100000006</v>
      </c>
      <c r="BE1995" s="42">
        <v>3.4738461539999999</v>
      </c>
      <c r="BF1995" s="42">
        <v>124.215</v>
      </c>
      <c r="BG1995" s="42">
        <v>411.66666670000001</v>
      </c>
      <c r="BH1995" s="42">
        <v>32.952666669999999</v>
      </c>
      <c r="BI1995" s="42">
        <v>230.4900222</v>
      </c>
      <c r="BJ1995" s="42">
        <v>321.63116930000001</v>
      </c>
      <c r="BK1995" s="42">
        <v>97.490326039999999</v>
      </c>
    </row>
    <row r="1996" spans="52:63">
      <c r="AZ1996" s="42">
        <v>2110</v>
      </c>
      <c r="BA1996" s="42">
        <v>102.2842105</v>
      </c>
      <c r="BB1996" s="42">
        <v>43.743749999999999</v>
      </c>
      <c r="BC1996" s="42">
        <v>105.3</v>
      </c>
      <c r="BD1996" s="42">
        <v>89.295238100000006</v>
      </c>
      <c r="BE1996" s="42">
        <v>3.4738461539999999</v>
      </c>
      <c r="BF1996" s="42">
        <v>124.215</v>
      </c>
      <c r="BG1996" s="42">
        <v>411.66666670000001</v>
      </c>
      <c r="BH1996" s="42">
        <v>32.952666669999999</v>
      </c>
      <c r="BI1996" s="42">
        <v>230.4900222</v>
      </c>
      <c r="BJ1996" s="42">
        <v>321.63116930000001</v>
      </c>
      <c r="BK1996" s="42">
        <v>97.490326039999999</v>
      </c>
    </row>
    <row r="1997" spans="52:63">
      <c r="AZ1997" s="42">
        <v>2111</v>
      </c>
      <c r="BA1997" s="42">
        <v>102.2842105</v>
      </c>
      <c r="BB1997" s="42">
        <v>43.743749999999999</v>
      </c>
      <c r="BC1997" s="42">
        <v>105.3</v>
      </c>
      <c r="BD1997" s="42">
        <v>89.295238100000006</v>
      </c>
      <c r="BE1997" s="42">
        <v>3.4738461539999999</v>
      </c>
      <c r="BF1997" s="42">
        <v>124.215</v>
      </c>
      <c r="BG1997" s="42">
        <v>411.66666670000001</v>
      </c>
      <c r="BH1997" s="42">
        <v>32.952666669999999</v>
      </c>
      <c r="BI1997" s="42">
        <v>230.4900222</v>
      </c>
      <c r="BJ1997" s="42">
        <v>321.63116930000001</v>
      </c>
      <c r="BK1997" s="42">
        <v>97.490326039999999</v>
      </c>
    </row>
    <row r="1998" spans="52:63">
      <c r="AZ1998" s="42">
        <v>2112</v>
      </c>
      <c r="BA1998" s="42">
        <v>102.2842105</v>
      </c>
      <c r="BB1998" s="42">
        <v>43.743749999999999</v>
      </c>
      <c r="BC1998" s="42">
        <v>105.3</v>
      </c>
      <c r="BD1998" s="42">
        <v>89.295238100000006</v>
      </c>
      <c r="BE1998" s="42">
        <v>3.4738461539999999</v>
      </c>
      <c r="BF1998" s="42">
        <v>124.215</v>
      </c>
      <c r="BG1998" s="42">
        <v>411.66666670000001</v>
      </c>
      <c r="BH1998" s="42">
        <v>32.952666669999999</v>
      </c>
      <c r="BI1998" s="42">
        <v>230.4900222</v>
      </c>
      <c r="BJ1998" s="42">
        <v>321.63116930000001</v>
      </c>
      <c r="BK1998" s="42">
        <v>97.490326039999999</v>
      </c>
    </row>
    <row r="1999" spans="52:63">
      <c r="AZ1999" s="42">
        <v>2113</v>
      </c>
      <c r="BA1999" s="42">
        <v>102.1263158</v>
      </c>
      <c r="BB1999" s="42">
        <v>43.568750000000001</v>
      </c>
      <c r="BC1999" s="42">
        <v>104.95</v>
      </c>
      <c r="BD1999" s="42">
        <v>89.05238095</v>
      </c>
      <c r="BE1999" s="42">
        <v>3.4838461540000001</v>
      </c>
      <c r="BF1999" s="42">
        <v>124.36</v>
      </c>
      <c r="BG1999" s="42">
        <v>411.09523810000002</v>
      </c>
      <c r="BH1999" s="42">
        <v>32.838999999999999</v>
      </c>
      <c r="BI1999" s="42">
        <v>229.80193449999999</v>
      </c>
      <c r="BJ1999" s="42">
        <v>315.29210710000001</v>
      </c>
      <c r="BK1999" s="42">
        <v>100.0176325</v>
      </c>
    </row>
    <row r="2000" spans="52:63">
      <c r="AZ2000" s="42">
        <v>2114</v>
      </c>
      <c r="BA2000" s="42">
        <v>102.1263158</v>
      </c>
      <c r="BB2000" s="42">
        <v>43.568750000000001</v>
      </c>
      <c r="BC2000" s="42">
        <v>104.95</v>
      </c>
      <c r="BD2000" s="42">
        <v>89.05238095</v>
      </c>
      <c r="BE2000" s="42">
        <v>3.4838461540000001</v>
      </c>
      <c r="BF2000" s="42">
        <v>124.36</v>
      </c>
      <c r="BG2000" s="42">
        <v>411.09523810000002</v>
      </c>
      <c r="BH2000" s="42">
        <v>32.838999999999999</v>
      </c>
      <c r="BI2000" s="42">
        <v>229.80193449999999</v>
      </c>
      <c r="BJ2000" s="42">
        <v>315.29210710000001</v>
      </c>
      <c r="BK2000" s="42">
        <v>100.0176325</v>
      </c>
    </row>
    <row r="2001" spans="52:63">
      <c r="AZ2001" s="42">
        <v>2115</v>
      </c>
      <c r="BA2001" s="42">
        <v>102.1263158</v>
      </c>
      <c r="BB2001" s="42">
        <v>43.568750000000001</v>
      </c>
      <c r="BC2001" s="42">
        <v>104.95</v>
      </c>
      <c r="BD2001" s="42">
        <v>89.05238095</v>
      </c>
      <c r="BE2001" s="42">
        <v>3.4838461540000001</v>
      </c>
      <c r="BF2001" s="42">
        <v>124.36</v>
      </c>
      <c r="BG2001" s="42">
        <v>411.09523810000002</v>
      </c>
      <c r="BH2001" s="42">
        <v>32.838999999999999</v>
      </c>
      <c r="BI2001" s="42">
        <v>229.80193449999999</v>
      </c>
      <c r="BJ2001" s="42">
        <v>315.29210710000001</v>
      </c>
      <c r="BK2001" s="42">
        <v>100.0176325</v>
      </c>
    </row>
    <row r="2002" spans="52:63">
      <c r="AZ2002" s="42">
        <v>2116</v>
      </c>
      <c r="BA2002" s="42">
        <v>102.1263158</v>
      </c>
      <c r="BB2002" s="42">
        <v>43.568750000000001</v>
      </c>
      <c r="BC2002" s="42">
        <v>104.95</v>
      </c>
      <c r="BD2002" s="42">
        <v>89.05238095</v>
      </c>
      <c r="BE2002" s="42">
        <v>3.4838461540000001</v>
      </c>
      <c r="BF2002" s="42">
        <v>124.36</v>
      </c>
      <c r="BG2002" s="42">
        <v>411.09523810000002</v>
      </c>
      <c r="BH2002" s="42">
        <v>32.838999999999999</v>
      </c>
      <c r="BI2002" s="42">
        <v>229.80193449999999</v>
      </c>
      <c r="BJ2002" s="42">
        <v>315.29210710000001</v>
      </c>
      <c r="BK2002" s="42">
        <v>100.0176325</v>
      </c>
    </row>
    <row r="2003" spans="52:63">
      <c r="AZ2003" s="42">
        <v>2117</v>
      </c>
      <c r="BA2003" s="42">
        <v>102.1263158</v>
      </c>
      <c r="BB2003" s="42">
        <v>43.568750000000001</v>
      </c>
      <c r="BC2003" s="42">
        <v>104.95</v>
      </c>
      <c r="BD2003" s="42">
        <v>89.05238095</v>
      </c>
      <c r="BE2003" s="42">
        <v>3.4838461540000001</v>
      </c>
      <c r="BF2003" s="42">
        <v>124.36</v>
      </c>
      <c r="BG2003" s="42">
        <v>411.09523810000002</v>
      </c>
      <c r="BH2003" s="42">
        <v>32.838999999999999</v>
      </c>
      <c r="BI2003" s="42">
        <v>229.80193449999999</v>
      </c>
      <c r="BJ2003" s="42">
        <v>315.29210710000001</v>
      </c>
      <c r="BK2003" s="42">
        <v>100.0176325</v>
      </c>
    </row>
    <row r="2004" spans="52:63">
      <c r="AZ2004" s="42">
        <v>2118</v>
      </c>
      <c r="BA2004" s="42">
        <v>102.1263158</v>
      </c>
      <c r="BB2004" s="42">
        <v>43.568750000000001</v>
      </c>
      <c r="BC2004" s="42">
        <v>104.95</v>
      </c>
      <c r="BD2004" s="42">
        <v>89.05238095</v>
      </c>
      <c r="BE2004" s="42">
        <v>3.4838461540000001</v>
      </c>
      <c r="BF2004" s="42">
        <v>124.36</v>
      </c>
      <c r="BG2004" s="42">
        <v>411.09523810000002</v>
      </c>
      <c r="BH2004" s="42">
        <v>32.838999999999999</v>
      </c>
      <c r="BI2004" s="42">
        <v>229.80193449999999</v>
      </c>
      <c r="BJ2004" s="42">
        <v>315.29210710000001</v>
      </c>
      <c r="BK2004" s="42">
        <v>100.0176325</v>
      </c>
    </row>
    <row r="2005" spans="52:63">
      <c r="AZ2005" s="42">
        <v>2119</v>
      </c>
      <c r="BA2005" s="42">
        <v>102.1263158</v>
      </c>
      <c r="BB2005" s="42">
        <v>43.568750000000001</v>
      </c>
      <c r="BC2005" s="42">
        <v>104.95</v>
      </c>
      <c r="BD2005" s="42">
        <v>89.05238095</v>
      </c>
      <c r="BE2005" s="42">
        <v>3.4838461540000001</v>
      </c>
      <c r="BF2005" s="42">
        <v>124.36</v>
      </c>
      <c r="BG2005" s="42">
        <v>411.09523810000002</v>
      </c>
      <c r="BH2005" s="42">
        <v>32.838999999999999</v>
      </c>
      <c r="BI2005" s="42">
        <v>229.80193449999999</v>
      </c>
      <c r="BJ2005" s="42">
        <v>315.29210710000001</v>
      </c>
      <c r="BK2005" s="42">
        <v>100.0176325</v>
      </c>
    </row>
    <row r="2006" spans="52:63">
      <c r="AZ2006" s="42">
        <v>2120</v>
      </c>
      <c r="BA2006" s="42">
        <v>102.1263158</v>
      </c>
      <c r="BB2006" s="42">
        <v>43.568750000000001</v>
      </c>
      <c r="BC2006" s="42">
        <v>104.95</v>
      </c>
      <c r="BD2006" s="42">
        <v>89.05238095</v>
      </c>
      <c r="BE2006" s="42">
        <v>3.4838461540000001</v>
      </c>
      <c r="BF2006" s="42">
        <v>124.36</v>
      </c>
      <c r="BG2006" s="42">
        <v>411.09523810000002</v>
      </c>
      <c r="BH2006" s="42">
        <v>32.838999999999999</v>
      </c>
      <c r="BI2006" s="42">
        <v>229.80193449999999</v>
      </c>
      <c r="BJ2006" s="42">
        <v>315.29210710000001</v>
      </c>
      <c r="BK2006" s="42">
        <v>100.0176325</v>
      </c>
    </row>
    <row r="2007" spans="52:63">
      <c r="AZ2007" s="42">
        <v>2121</v>
      </c>
      <c r="BA2007" s="42">
        <v>102.1263158</v>
      </c>
      <c r="BB2007" s="42">
        <v>43.568750000000001</v>
      </c>
      <c r="BC2007" s="42">
        <v>104.95</v>
      </c>
      <c r="BD2007" s="42">
        <v>89.05238095</v>
      </c>
      <c r="BE2007" s="42">
        <v>3.4838461540000001</v>
      </c>
      <c r="BF2007" s="42">
        <v>124.36</v>
      </c>
      <c r="BG2007" s="42">
        <v>411.09523810000002</v>
      </c>
      <c r="BH2007" s="42">
        <v>32.838999999999999</v>
      </c>
      <c r="BI2007" s="42">
        <v>229.80193449999999</v>
      </c>
      <c r="BJ2007" s="42">
        <v>315.29210710000001</v>
      </c>
      <c r="BK2007" s="42">
        <v>100.0176325</v>
      </c>
    </row>
    <row r="2008" spans="52:63">
      <c r="AZ2008" s="42">
        <v>2122</v>
      </c>
      <c r="BA2008" s="42">
        <v>102.1263158</v>
      </c>
      <c r="BB2008" s="42">
        <v>43.568750000000001</v>
      </c>
      <c r="BC2008" s="42">
        <v>104.95</v>
      </c>
      <c r="BD2008" s="42">
        <v>89.05238095</v>
      </c>
      <c r="BE2008" s="42">
        <v>3.4838461540000001</v>
      </c>
      <c r="BF2008" s="42">
        <v>124.36</v>
      </c>
      <c r="BG2008" s="42">
        <v>411.09523810000002</v>
      </c>
      <c r="BH2008" s="42">
        <v>32.838999999999999</v>
      </c>
      <c r="BI2008" s="42">
        <v>229.80193449999999</v>
      </c>
      <c r="BJ2008" s="42">
        <v>315.29210710000001</v>
      </c>
      <c r="BK2008" s="42">
        <v>100.0176325</v>
      </c>
    </row>
    <row r="2009" spans="52:63">
      <c r="AZ2009" s="42">
        <v>2123</v>
      </c>
      <c r="BA2009" s="42">
        <v>102.1263158</v>
      </c>
      <c r="BB2009" s="42">
        <v>43.568750000000001</v>
      </c>
      <c r="BC2009" s="42">
        <v>104.95</v>
      </c>
      <c r="BD2009" s="42">
        <v>89.05238095</v>
      </c>
      <c r="BE2009" s="42">
        <v>3.4838461540000001</v>
      </c>
      <c r="BF2009" s="42">
        <v>124.36</v>
      </c>
      <c r="BG2009" s="42">
        <v>411.09523810000002</v>
      </c>
      <c r="BH2009" s="42">
        <v>32.838999999999999</v>
      </c>
      <c r="BI2009" s="42">
        <v>229.80193449999999</v>
      </c>
      <c r="BJ2009" s="42">
        <v>315.29210710000001</v>
      </c>
      <c r="BK2009" s="42">
        <v>100.0176325</v>
      </c>
    </row>
    <row r="2010" spans="52:63">
      <c r="AZ2010" s="42">
        <v>2124</v>
      </c>
      <c r="BA2010" s="42">
        <v>102.1263158</v>
      </c>
      <c r="BB2010" s="42">
        <v>43.568750000000001</v>
      </c>
      <c r="BC2010" s="42">
        <v>104.95</v>
      </c>
      <c r="BD2010" s="42">
        <v>89.05238095</v>
      </c>
      <c r="BE2010" s="42">
        <v>3.4838461540000001</v>
      </c>
      <c r="BF2010" s="42">
        <v>124.36</v>
      </c>
      <c r="BG2010" s="42">
        <v>411.09523810000002</v>
      </c>
      <c r="BH2010" s="42">
        <v>32.838999999999999</v>
      </c>
      <c r="BI2010" s="42">
        <v>229.80193449999999</v>
      </c>
      <c r="BJ2010" s="42">
        <v>315.29210710000001</v>
      </c>
      <c r="BK2010" s="42">
        <v>100.0176325</v>
      </c>
    </row>
    <row r="2011" spans="52:63">
      <c r="AZ2011" s="42">
        <v>2125</v>
      </c>
      <c r="BA2011" s="42">
        <v>102.1263158</v>
      </c>
      <c r="BB2011" s="42">
        <v>43.568750000000001</v>
      </c>
      <c r="BC2011" s="42">
        <v>104.95</v>
      </c>
      <c r="BD2011" s="42">
        <v>89.05238095</v>
      </c>
      <c r="BE2011" s="42">
        <v>3.4838461540000001</v>
      </c>
      <c r="BF2011" s="42">
        <v>124.36</v>
      </c>
      <c r="BG2011" s="42">
        <v>411.09523810000002</v>
      </c>
      <c r="BH2011" s="42">
        <v>32.838999999999999</v>
      </c>
      <c r="BI2011" s="42">
        <v>229.80193449999999</v>
      </c>
      <c r="BJ2011" s="42">
        <v>315.29210710000001</v>
      </c>
      <c r="BK2011" s="42">
        <v>100.0176325</v>
      </c>
    </row>
    <row r="2012" spans="52:63">
      <c r="AZ2012" s="42">
        <v>2126</v>
      </c>
      <c r="BA2012" s="42">
        <v>102.1263158</v>
      </c>
      <c r="BB2012" s="42">
        <v>43.568750000000001</v>
      </c>
      <c r="BC2012" s="42">
        <v>104.95</v>
      </c>
      <c r="BD2012" s="42">
        <v>89.05238095</v>
      </c>
      <c r="BE2012" s="42">
        <v>3.4838461540000001</v>
      </c>
      <c r="BF2012" s="42">
        <v>124.36</v>
      </c>
      <c r="BG2012" s="42">
        <v>411.09523810000002</v>
      </c>
      <c r="BH2012" s="42">
        <v>32.838999999999999</v>
      </c>
      <c r="BI2012" s="42">
        <v>229.80193449999999</v>
      </c>
      <c r="BJ2012" s="42">
        <v>315.29210710000001</v>
      </c>
      <c r="BK2012" s="42">
        <v>100.0176325</v>
      </c>
    </row>
    <row r="2013" spans="52:63">
      <c r="AZ2013" s="42">
        <v>2127</v>
      </c>
      <c r="BA2013" s="42">
        <v>102.1263158</v>
      </c>
      <c r="BB2013" s="42">
        <v>43.568750000000001</v>
      </c>
      <c r="BC2013" s="42">
        <v>104.95</v>
      </c>
      <c r="BD2013" s="42">
        <v>89.05238095</v>
      </c>
      <c r="BE2013" s="42">
        <v>3.4838461540000001</v>
      </c>
      <c r="BF2013" s="42">
        <v>124.36</v>
      </c>
      <c r="BG2013" s="42">
        <v>411.09523810000002</v>
      </c>
      <c r="BH2013" s="42">
        <v>32.838999999999999</v>
      </c>
      <c r="BI2013" s="42">
        <v>229.80193449999999</v>
      </c>
      <c r="BJ2013" s="42">
        <v>315.29210710000001</v>
      </c>
      <c r="BK2013" s="42">
        <v>100.0176325</v>
      </c>
    </row>
    <row r="2014" spans="52:63">
      <c r="AZ2014" s="42">
        <v>2128</v>
      </c>
      <c r="BA2014" s="42">
        <v>102.1263158</v>
      </c>
      <c r="BB2014" s="42">
        <v>43.568750000000001</v>
      </c>
      <c r="BC2014" s="42">
        <v>104.95</v>
      </c>
      <c r="BD2014" s="42">
        <v>89.05238095</v>
      </c>
      <c r="BE2014" s="42">
        <v>3.4838461540000001</v>
      </c>
      <c r="BF2014" s="42">
        <v>124.36</v>
      </c>
      <c r="BG2014" s="42">
        <v>411.09523810000002</v>
      </c>
      <c r="BH2014" s="42">
        <v>32.838999999999999</v>
      </c>
      <c r="BI2014" s="42">
        <v>229.80193449999999</v>
      </c>
      <c r="BJ2014" s="42">
        <v>315.29210710000001</v>
      </c>
      <c r="BK2014" s="42">
        <v>100.0176325</v>
      </c>
    </row>
    <row r="2015" spans="52:63">
      <c r="AZ2015" s="42">
        <v>2129</v>
      </c>
      <c r="BA2015" s="42">
        <v>102.1263158</v>
      </c>
      <c r="BB2015" s="42">
        <v>43.568750000000001</v>
      </c>
      <c r="BC2015" s="42">
        <v>104.95</v>
      </c>
      <c r="BD2015" s="42">
        <v>89.05238095</v>
      </c>
      <c r="BE2015" s="42">
        <v>3.4838461540000001</v>
      </c>
      <c r="BF2015" s="42">
        <v>124.36</v>
      </c>
      <c r="BG2015" s="42">
        <v>411.09523810000002</v>
      </c>
      <c r="BH2015" s="42">
        <v>32.838999999999999</v>
      </c>
      <c r="BI2015" s="42">
        <v>229.80193449999999</v>
      </c>
      <c r="BJ2015" s="42">
        <v>315.29210710000001</v>
      </c>
      <c r="BK2015" s="42">
        <v>100.0176325</v>
      </c>
    </row>
    <row r="2016" spans="52:63">
      <c r="AZ2016" s="42">
        <v>2130</v>
      </c>
      <c r="BA2016" s="42">
        <v>102.1263158</v>
      </c>
      <c r="BB2016" s="42">
        <v>43.568750000000001</v>
      </c>
      <c r="BC2016" s="42">
        <v>104.95</v>
      </c>
      <c r="BD2016" s="42">
        <v>89.05238095</v>
      </c>
      <c r="BE2016" s="42">
        <v>3.4838461540000001</v>
      </c>
      <c r="BF2016" s="42">
        <v>124.36</v>
      </c>
      <c r="BG2016" s="42">
        <v>411.09523810000002</v>
      </c>
      <c r="BH2016" s="42">
        <v>32.838999999999999</v>
      </c>
      <c r="BI2016" s="42">
        <v>229.80193449999999</v>
      </c>
      <c r="BJ2016" s="42">
        <v>315.29210710000001</v>
      </c>
      <c r="BK2016" s="42">
        <v>100.0176325</v>
      </c>
    </row>
    <row r="2017" spans="52:63">
      <c r="AZ2017" s="42">
        <v>2131</v>
      </c>
      <c r="BA2017" s="42">
        <v>102.1263158</v>
      </c>
      <c r="BB2017" s="42">
        <v>43.568750000000001</v>
      </c>
      <c r="BC2017" s="42">
        <v>104.95</v>
      </c>
      <c r="BD2017" s="42">
        <v>89.05238095</v>
      </c>
      <c r="BE2017" s="42">
        <v>3.4838461540000001</v>
      </c>
      <c r="BF2017" s="42">
        <v>124.36</v>
      </c>
      <c r="BG2017" s="42">
        <v>411.09523810000002</v>
      </c>
      <c r="BH2017" s="42">
        <v>32.838999999999999</v>
      </c>
      <c r="BI2017" s="42">
        <v>229.80193449999999</v>
      </c>
      <c r="BJ2017" s="42">
        <v>315.29210710000001</v>
      </c>
      <c r="BK2017" s="42">
        <v>100.0176325</v>
      </c>
    </row>
    <row r="2018" spans="52:63">
      <c r="AZ2018" s="42">
        <v>2132</v>
      </c>
      <c r="BA2018" s="42">
        <v>102.1263158</v>
      </c>
      <c r="BB2018" s="42">
        <v>43.568750000000001</v>
      </c>
      <c r="BC2018" s="42">
        <v>104.95</v>
      </c>
      <c r="BD2018" s="42">
        <v>89.05238095</v>
      </c>
      <c r="BE2018" s="42">
        <v>3.4838461540000001</v>
      </c>
      <c r="BF2018" s="42">
        <v>124.36</v>
      </c>
      <c r="BG2018" s="42">
        <v>411.09523810000002</v>
      </c>
      <c r="BH2018" s="42">
        <v>32.838999999999999</v>
      </c>
      <c r="BI2018" s="42">
        <v>229.80193449999999</v>
      </c>
      <c r="BJ2018" s="42">
        <v>315.29210710000001</v>
      </c>
      <c r="BK2018" s="42">
        <v>100.0176325</v>
      </c>
    </row>
    <row r="2019" spans="52:63">
      <c r="AZ2019" s="42">
        <v>2133</v>
      </c>
      <c r="BA2019" s="42">
        <v>102.1263158</v>
      </c>
      <c r="BB2019" s="42">
        <v>43.568750000000001</v>
      </c>
      <c r="BC2019" s="42">
        <v>104.95</v>
      </c>
      <c r="BD2019" s="42">
        <v>89.05238095</v>
      </c>
      <c r="BE2019" s="42">
        <v>3.4838461540000001</v>
      </c>
      <c r="BF2019" s="42">
        <v>124.36</v>
      </c>
      <c r="BG2019" s="42">
        <v>411.09523810000002</v>
      </c>
      <c r="BH2019" s="42">
        <v>32.838999999999999</v>
      </c>
      <c r="BI2019" s="42">
        <v>229.80193449999999</v>
      </c>
      <c r="BJ2019" s="42">
        <v>315.29210710000001</v>
      </c>
      <c r="BK2019" s="42">
        <v>100.0176325</v>
      </c>
    </row>
    <row r="2020" spans="52:63">
      <c r="AZ2020" s="42">
        <v>2134</v>
      </c>
      <c r="BA2020" s="42">
        <v>102.1263158</v>
      </c>
      <c r="BB2020" s="42">
        <v>43.568750000000001</v>
      </c>
      <c r="BC2020" s="42">
        <v>104.95</v>
      </c>
      <c r="BD2020" s="42">
        <v>89.05238095</v>
      </c>
      <c r="BE2020" s="42">
        <v>3.4838461540000001</v>
      </c>
      <c r="BF2020" s="42">
        <v>124.36</v>
      </c>
      <c r="BG2020" s="42">
        <v>411.09523810000002</v>
      </c>
      <c r="BH2020" s="42">
        <v>32.838999999999999</v>
      </c>
      <c r="BI2020" s="42">
        <v>229.80193449999999</v>
      </c>
      <c r="BJ2020" s="42">
        <v>315.29210710000001</v>
      </c>
      <c r="BK2020" s="42">
        <v>100.0176325</v>
      </c>
    </row>
    <row r="2021" spans="52:63">
      <c r="AZ2021" s="42">
        <v>2135</v>
      </c>
      <c r="BA2021" s="42">
        <v>102.1263158</v>
      </c>
      <c r="BB2021" s="42">
        <v>43.568750000000001</v>
      </c>
      <c r="BC2021" s="42">
        <v>104.95</v>
      </c>
      <c r="BD2021" s="42">
        <v>89.05238095</v>
      </c>
      <c r="BE2021" s="42">
        <v>3.4838461540000001</v>
      </c>
      <c r="BF2021" s="42">
        <v>124.36</v>
      </c>
      <c r="BG2021" s="42">
        <v>411.09523810000002</v>
      </c>
      <c r="BH2021" s="42">
        <v>32.838999999999999</v>
      </c>
      <c r="BI2021" s="42">
        <v>229.80193449999999</v>
      </c>
      <c r="BJ2021" s="42">
        <v>315.29210710000001</v>
      </c>
      <c r="BK2021" s="42">
        <v>100.0176325</v>
      </c>
    </row>
    <row r="2022" spans="52:63">
      <c r="AZ2022" s="42">
        <v>2136</v>
      </c>
      <c r="BA2022" s="42">
        <v>102.1263158</v>
      </c>
      <c r="BB2022" s="42">
        <v>43.568750000000001</v>
      </c>
      <c r="BC2022" s="42">
        <v>104.95</v>
      </c>
      <c r="BD2022" s="42">
        <v>89.05238095</v>
      </c>
      <c r="BE2022" s="42">
        <v>3.4838461540000001</v>
      </c>
      <c r="BF2022" s="42">
        <v>124.36</v>
      </c>
      <c r="BG2022" s="42">
        <v>411.09523810000002</v>
      </c>
      <c r="BH2022" s="42">
        <v>32.838999999999999</v>
      </c>
      <c r="BI2022" s="42">
        <v>229.80193449999999</v>
      </c>
      <c r="BJ2022" s="42">
        <v>315.29210710000001</v>
      </c>
      <c r="BK2022" s="42">
        <v>100.0176325</v>
      </c>
    </row>
    <row r="2023" spans="52:63">
      <c r="AZ2023" s="42">
        <v>2137</v>
      </c>
      <c r="BA2023" s="42">
        <v>102.1052632</v>
      </c>
      <c r="BB2023" s="42">
        <v>43.418750000000003</v>
      </c>
      <c r="BC2023" s="42">
        <v>104.535</v>
      </c>
      <c r="BD2023" s="42">
        <v>88.919047620000001</v>
      </c>
      <c r="BE2023" s="42">
        <v>3.4838461540000001</v>
      </c>
      <c r="BF2023" s="42">
        <v>124.06</v>
      </c>
      <c r="BG2023" s="42">
        <v>410.80952380000002</v>
      </c>
      <c r="BH2023" s="42">
        <v>32.78466667</v>
      </c>
      <c r="BI2023" s="42">
        <v>228.7257965</v>
      </c>
      <c r="BJ2023" s="42">
        <v>328.20479749999998</v>
      </c>
      <c r="BK2023" s="42">
        <v>105.95018899999999</v>
      </c>
    </row>
    <row r="2024" spans="52:63">
      <c r="AZ2024" s="42">
        <v>2138</v>
      </c>
      <c r="BA2024" s="42">
        <v>102.1052632</v>
      </c>
      <c r="BB2024" s="42">
        <v>43.418750000000003</v>
      </c>
      <c r="BC2024" s="42">
        <v>104.535</v>
      </c>
      <c r="BD2024" s="42">
        <v>88.919047620000001</v>
      </c>
      <c r="BE2024" s="42">
        <v>3.4838461540000001</v>
      </c>
      <c r="BF2024" s="42">
        <v>124.06</v>
      </c>
      <c r="BG2024" s="42">
        <v>410.80952380000002</v>
      </c>
      <c r="BH2024" s="42">
        <v>32.78466667</v>
      </c>
      <c r="BI2024" s="42">
        <v>228.7257965</v>
      </c>
      <c r="BJ2024" s="42">
        <v>328.20479749999998</v>
      </c>
      <c r="BK2024" s="42">
        <v>105.95018899999999</v>
      </c>
    </row>
    <row r="2025" spans="52:63">
      <c r="AZ2025" s="42">
        <v>2139</v>
      </c>
      <c r="BA2025" s="42">
        <v>102.1052632</v>
      </c>
      <c r="BB2025" s="42">
        <v>43.418750000000003</v>
      </c>
      <c r="BC2025" s="42">
        <v>104.535</v>
      </c>
      <c r="BD2025" s="42">
        <v>88.919047620000001</v>
      </c>
      <c r="BE2025" s="42">
        <v>3.4838461540000001</v>
      </c>
      <c r="BF2025" s="42">
        <v>124.06</v>
      </c>
      <c r="BG2025" s="42">
        <v>410.80952380000002</v>
      </c>
      <c r="BH2025" s="42">
        <v>32.78466667</v>
      </c>
      <c r="BI2025" s="42">
        <v>228.7257965</v>
      </c>
      <c r="BJ2025" s="42">
        <v>328.20479749999998</v>
      </c>
      <c r="BK2025" s="42">
        <v>105.95018899999999</v>
      </c>
    </row>
    <row r="2026" spans="52:63">
      <c r="AZ2026" s="42">
        <v>2140</v>
      </c>
      <c r="BA2026" s="42">
        <v>102.1052632</v>
      </c>
      <c r="BB2026" s="42">
        <v>43.418750000000003</v>
      </c>
      <c r="BC2026" s="42">
        <v>104.535</v>
      </c>
      <c r="BD2026" s="42">
        <v>88.919047620000001</v>
      </c>
      <c r="BE2026" s="42">
        <v>3.4838461540000001</v>
      </c>
      <c r="BF2026" s="42">
        <v>124.06</v>
      </c>
      <c r="BG2026" s="42">
        <v>410.80952380000002</v>
      </c>
      <c r="BH2026" s="42">
        <v>32.78466667</v>
      </c>
      <c r="BI2026" s="42">
        <v>228.7257965</v>
      </c>
      <c r="BJ2026" s="42">
        <v>328.20479749999998</v>
      </c>
      <c r="BK2026" s="42">
        <v>105.95018899999999</v>
      </c>
    </row>
    <row r="2027" spans="52:63">
      <c r="AZ2027" s="42">
        <v>2141</v>
      </c>
      <c r="BA2027" s="42">
        <v>102.1052632</v>
      </c>
      <c r="BB2027" s="42">
        <v>43.418750000000003</v>
      </c>
      <c r="BC2027" s="42">
        <v>104.535</v>
      </c>
      <c r="BD2027" s="42">
        <v>88.919047620000001</v>
      </c>
      <c r="BE2027" s="42">
        <v>3.4838461540000001</v>
      </c>
      <c r="BF2027" s="42">
        <v>124.06</v>
      </c>
      <c r="BG2027" s="42">
        <v>410.80952380000002</v>
      </c>
      <c r="BH2027" s="42">
        <v>32.78466667</v>
      </c>
      <c r="BI2027" s="42">
        <v>228.7257965</v>
      </c>
      <c r="BJ2027" s="42">
        <v>328.20479749999998</v>
      </c>
      <c r="BK2027" s="42">
        <v>105.95018899999999</v>
      </c>
    </row>
    <row r="2028" spans="52:63">
      <c r="AZ2028" s="42">
        <v>2142</v>
      </c>
      <c r="BA2028" s="42">
        <v>102.1052632</v>
      </c>
      <c r="BB2028" s="42">
        <v>43.418750000000003</v>
      </c>
      <c r="BC2028" s="42">
        <v>104.535</v>
      </c>
      <c r="BD2028" s="42">
        <v>88.919047620000001</v>
      </c>
      <c r="BE2028" s="42">
        <v>3.4838461540000001</v>
      </c>
      <c r="BF2028" s="42">
        <v>124.06</v>
      </c>
      <c r="BG2028" s="42">
        <v>410.80952380000002</v>
      </c>
      <c r="BH2028" s="42">
        <v>32.78466667</v>
      </c>
      <c r="BI2028" s="42">
        <v>228.7257965</v>
      </c>
      <c r="BJ2028" s="42">
        <v>328.20479749999998</v>
      </c>
      <c r="BK2028" s="42">
        <v>105.95018899999999</v>
      </c>
    </row>
    <row r="2029" spans="52:63">
      <c r="AZ2029" s="42">
        <v>2143</v>
      </c>
      <c r="BA2029" s="42">
        <v>102.1052632</v>
      </c>
      <c r="BB2029" s="42">
        <v>43.418750000000003</v>
      </c>
      <c r="BC2029" s="42">
        <v>104.535</v>
      </c>
      <c r="BD2029" s="42">
        <v>88.919047620000001</v>
      </c>
      <c r="BE2029" s="42">
        <v>3.4838461540000001</v>
      </c>
      <c r="BF2029" s="42">
        <v>124.06</v>
      </c>
      <c r="BG2029" s="42">
        <v>410.80952380000002</v>
      </c>
      <c r="BH2029" s="42">
        <v>32.78466667</v>
      </c>
      <c r="BI2029" s="42">
        <v>228.7257965</v>
      </c>
      <c r="BJ2029" s="42">
        <v>328.20479749999998</v>
      </c>
      <c r="BK2029" s="42">
        <v>105.95018899999999</v>
      </c>
    </row>
    <row r="2030" spans="52:63">
      <c r="AZ2030" s="42">
        <v>2144</v>
      </c>
      <c r="BA2030" s="42">
        <v>102.1052632</v>
      </c>
      <c r="BB2030" s="42">
        <v>43.418750000000003</v>
      </c>
      <c r="BC2030" s="42">
        <v>104.535</v>
      </c>
      <c r="BD2030" s="42">
        <v>88.919047620000001</v>
      </c>
      <c r="BE2030" s="42">
        <v>3.4838461540000001</v>
      </c>
      <c r="BF2030" s="42">
        <v>124.06</v>
      </c>
      <c r="BG2030" s="42">
        <v>410.80952380000002</v>
      </c>
      <c r="BH2030" s="42">
        <v>32.78466667</v>
      </c>
      <c r="BI2030" s="42">
        <v>228.7257965</v>
      </c>
      <c r="BJ2030" s="42">
        <v>328.20479749999998</v>
      </c>
      <c r="BK2030" s="42">
        <v>105.95018899999999</v>
      </c>
    </row>
    <row r="2031" spans="52:63">
      <c r="AZ2031" s="42">
        <v>2145</v>
      </c>
      <c r="BA2031" s="42">
        <v>102.1052632</v>
      </c>
      <c r="BB2031" s="42">
        <v>43.418750000000003</v>
      </c>
      <c r="BC2031" s="42">
        <v>104.535</v>
      </c>
      <c r="BD2031" s="42">
        <v>88.919047620000001</v>
      </c>
      <c r="BE2031" s="42">
        <v>3.4838461540000001</v>
      </c>
      <c r="BF2031" s="42">
        <v>124.06</v>
      </c>
      <c r="BG2031" s="42">
        <v>410.80952380000002</v>
      </c>
      <c r="BH2031" s="42">
        <v>32.78466667</v>
      </c>
      <c r="BI2031" s="42">
        <v>228.7257965</v>
      </c>
      <c r="BJ2031" s="42">
        <v>328.20479749999998</v>
      </c>
      <c r="BK2031" s="42">
        <v>105.95018899999999</v>
      </c>
    </row>
    <row r="2032" spans="52:63">
      <c r="AZ2032" s="42">
        <v>2146</v>
      </c>
      <c r="BA2032" s="42">
        <v>102.1052632</v>
      </c>
      <c r="BB2032" s="42">
        <v>43.418750000000003</v>
      </c>
      <c r="BC2032" s="42">
        <v>104.535</v>
      </c>
      <c r="BD2032" s="42">
        <v>88.919047620000001</v>
      </c>
      <c r="BE2032" s="42">
        <v>3.4838461540000001</v>
      </c>
      <c r="BF2032" s="42">
        <v>124.06</v>
      </c>
      <c r="BG2032" s="42">
        <v>410.80952380000002</v>
      </c>
      <c r="BH2032" s="42">
        <v>32.78466667</v>
      </c>
      <c r="BI2032" s="42">
        <v>228.7257965</v>
      </c>
      <c r="BJ2032" s="42">
        <v>328.20479749999998</v>
      </c>
      <c r="BK2032" s="42">
        <v>105.95018899999999</v>
      </c>
    </row>
    <row r="2033" spans="52:63">
      <c r="AZ2033" s="42">
        <v>2147</v>
      </c>
      <c r="BA2033" s="42">
        <v>102.1052632</v>
      </c>
      <c r="BB2033" s="42">
        <v>43.418750000000003</v>
      </c>
      <c r="BC2033" s="42">
        <v>104.535</v>
      </c>
      <c r="BD2033" s="42">
        <v>88.919047620000001</v>
      </c>
      <c r="BE2033" s="42">
        <v>3.4838461540000001</v>
      </c>
      <c r="BF2033" s="42">
        <v>124.06</v>
      </c>
      <c r="BG2033" s="42">
        <v>410.80952380000002</v>
      </c>
      <c r="BH2033" s="42">
        <v>32.78466667</v>
      </c>
      <c r="BI2033" s="42">
        <v>228.7257965</v>
      </c>
      <c r="BJ2033" s="42">
        <v>328.20479749999998</v>
      </c>
      <c r="BK2033" s="42">
        <v>105.95018899999999</v>
      </c>
    </row>
    <row r="2034" spans="52:63">
      <c r="AZ2034" s="42">
        <v>2148</v>
      </c>
      <c r="BA2034" s="42">
        <v>102.1052632</v>
      </c>
      <c r="BB2034" s="42">
        <v>43.418750000000003</v>
      </c>
      <c r="BC2034" s="42">
        <v>104.535</v>
      </c>
      <c r="BD2034" s="42">
        <v>88.919047620000001</v>
      </c>
      <c r="BE2034" s="42">
        <v>3.4838461540000001</v>
      </c>
      <c r="BF2034" s="42">
        <v>124.06</v>
      </c>
      <c r="BG2034" s="42">
        <v>410.80952380000002</v>
      </c>
      <c r="BH2034" s="42">
        <v>32.78466667</v>
      </c>
      <c r="BI2034" s="42">
        <v>228.7257965</v>
      </c>
      <c r="BJ2034" s="42">
        <v>328.20479749999998</v>
      </c>
      <c r="BK2034" s="42">
        <v>105.95018899999999</v>
      </c>
    </row>
    <row r="2035" spans="52:63">
      <c r="AZ2035" s="42">
        <v>2149</v>
      </c>
      <c r="BA2035" s="42">
        <v>102.1052632</v>
      </c>
      <c r="BB2035" s="42">
        <v>43.418750000000003</v>
      </c>
      <c r="BC2035" s="42">
        <v>104.535</v>
      </c>
      <c r="BD2035" s="42">
        <v>88.919047620000001</v>
      </c>
      <c r="BE2035" s="42">
        <v>3.4838461540000001</v>
      </c>
      <c r="BF2035" s="42">
        <v>124.06</v>
      </c>
      <c r="BG2035" s="42">
        <v>410.80952380000002</v>
      </c>
      <c r="BH2035" s="42">
        <v>32.78466667</v>
      </c>
      <c r="BI2035" s="42">
        <v>228.7257965</v>
      </c>
      <c r="BJ2035" s="42">
        <v>328.20479749999998</v>
      </c>
      <c r="BK2035" s="42">
        <v>105.95018899999999</v>
      </c>
    </row>
    <row r="2036" spans="52:63">
      <c r="AZ2036" s="42">
        <v>2150</v>
      </c>
      <c r="BA2036" s="42">
        <v>102.1052632</v>
      </c>
      <c r="BB2036" s="42">
        <v>43.418750000000003</v>
      </c>
      <c r="BC2036" s="42">
        <v>104.535</v>
      </c>
      <c r="BD2036" s="42">
        <v>88.919047620000001</v>
      </c>
      <c r="BE2036" s="42">
        <v>3.4838461540000001</v>
      </c>
      <c r="BF2036" s="42">
        <v>124.06</v>
      </c>
      <c r="BG2036" s="42">
        <v>410.80952380000002</v>
      </c>
      <c r="BH2036" s="42">
        <v>32.78466667</v>
      </c>
      <c r="BI2036" s="42">
        <v>228.7257965</v>
      </c>
      <c r="BJ2036" s="42">
        <v>328.20479749999998</v>
      </c>
      <c r="BK2036" s="42">
        <v>105.95018899999999</v>
      </c>
    </row>
    <row r="2037" spans="52:63">
      <c r="AZ2037" s="42">
        <v>2151</v>
      </c>
      <c r="BA2037" s="42">
        <v>102.1052632</v>
      </c>
      <c r="BB2037" s="42">
        <v>43.418750000000003</v>
      </c>
      <c r="BC2037" s="42">
        <v>104.535</v>
      </c>
      <c r="BD2037" s="42">
        <v>88.919047620000001</v>
      </c>
      <c r="BE2037" s="42">
        <v>3.4838461540000001</v>
      </c>
      <c r="BF2037" s="42">
        <v>124.06</v>
      </c>
      <c r="BG2037" s="42">
        <v>410.80952380000002</v>
      </c>
      <c r="BH2037" s="42">
        <v>32.78466667</v>
      </c>
      <c r="BI2037" s="42">
        <v>228.7257965</v>
      </c>
      <c r="BJ2037" s="42">
        <v>328.20479749999998</v>
      </c>
      <c r="BK2037" s="42">
        <v>105.95018899999999</v>
      </c>
    </row>
    <row r="2038" spans="52:63">
      <c r="AZ2038" s="42">
        <v>2152</v>
      </c>
      <c r="BA2038" s="42">
        <v>102.1052632</v>
      </c>
      <c r="BB2038" s="42">
        <v>43.418750000000003</v>
      </c>
      <c r="BC2038" s="42">
        <v>104.535</v>
      </c>
      <c r="BD2038" s="42">
        <v>88.919047620000001</v>
      </c>
      <c r="BE2038" s="42">
        <v>3.4838461540000001</v>
      </c>
      <c r="BF2038" s="42">
        <v>124.06</v>
      </c>
      <c r="BG2038" s="42">
        <v>410.80952380000002</v>
      </c>
      <c r="BH2038" s="42">
        <v>32.78466667</v>
      </c>
      <c r="BI2038" s="42">
        <v>228.7257965</v>
      </c>
      <c r="BJ2038" s="42">
        <v>328.20479749999998</v>
      </c>
      <c r="BK2038" s="42">
        <v>105.95018899999999</v>
      </c>
    </row>
    <row r="2039" spans="52:63">
      <c r="AZ2039" s="42">
        <v>2153</v>
      </c>
      <c r="BA2039" s="42">
        <v>102.1052632</v>
      </c>
      <c r="BB2039" s="42">
        <v>43.418750000000003</v>
      </c>
      <c r="BC2039" s="42">
        <v>104.535</v>
      </c>
      <c r="BD2039" s="42">
        <v>88.919047620000001</v>
      </c>
      <c r="BE2039" s="42">
        <v>3.4838461540000001</v>
      </c>
      <c r="BF2039" s="42">
        <v>124.06</v>
      </c>
      <c r="BG2039" s="42">
        <v>410.80952380000002</v>
      </c>
      <c r="BH2039" s="42">
        <v>32.78466667</v>
      </c>
      <c r="BI2039" s="42">
        <v>228.7257965</v>
      </c>
      <c r="BJ2039" s="42">
        <v>328.20479749999998</v>
      </c>
      <c r="BK2039" s="42">
        <v>105.95018899999999</v>
      </c>
    </row>
    <row r="2040" spans="52:63">
      <c r="AZ2040" s="42">
        <v>2154</v>
      </c>
      <c r="BA2040" s="42">
        <v>102.1052632</v>
      </c>
      <c r="BB2040" s="42">
        <v>43.418750000000003</v>
      </c>
      <c r="BC2040" s="42">
        <v>104.535</v>
      </c>
      <c r="BD2040" s="42">
        <v>88.919047620000001</v>
      </c>
      <c r="BE2040" s="42">
        <v>3.4838461540000001</v>
      </c>
      <c r="BF2040" s="42">
        <v>124.06</v>
      </c>
      <c r="BG2040" s="42">
        <v>410.80952380000002</v>
      </c>
      <c r="BH2040" s="42">
        <v>32.78466667</v>
      </c>
      <c r="BI2040" s="42">
        <v>228.7257965</v>
      </c>
      <c r="BJ2040" s="42">
        <v>328.20479749999998</v>
      </c>
      <c r="BK2040" s="42">
        <v>105.95018899999999</v>
      </c>
    </row>
    <row r="2041" spans="52:63">
      <c r="AZ2041" s="42">
        <v>2155</v>
      </c>
      <c r="BA2041" s="42">
        <v>102.1052632</v>
      </c>
      <c r="BB2041" s="42">
        <v>43.418750000000003</v>
      </c>
      <c r="BC2041" s="42">
        <v>104.535</v>
      </c>
      <c r="BD2041" s="42">
        <v>88.919047620000001</v>
      </c>
      <c r="BE2041" s="42">
        <v>3.4838461540000001</v>
      </c>
      <c r="BF2041" s="42">
        <v>124.06</v>
      </c>
      <c r="BG2041" s="42">
        <v>410.80952380000002</v>
      </c>
      <c r="BH2041" s="42">
        <v>32.78466667</v>
      </c>
      <c r="BI2041" s="42">
        <v>228.7257965</v>
      </c>
      <c r="BJ2041" s="42">
        <v>328.20479749999998</v>
      </c>
      <c r="BK2041" s="42">
        <v>105.95018899999999</v>
      </c>
    </row>
    <row r="2042" spans="52:63">
      <c r="AZ2042" s="42">
        <v>2156</v>
      </c>
      <c r="BA2042" s="42">
        <v>102.1052632</v>
      </c>
      <c r="BB2042" s="42">
        <v>43.418750000000003</v>
      </c>
      <c r="BC2042" s="42">
        <v>104.535</v>
      </c>
      <c r="BD2042" s="42">
        <v>88.919047620000001</v>
      </c>
      <c r="BE2042" s="42">
        <v>3.4838461540000001</v>
      </c>
      <c r="BF2042" s="42">
        <v>124.06</v>
      </c>
      <c r="BG2042" s="42">
        <v>410.80952380000002</v>
      </c>
      <c r="BH2042" s="42">
        <v>32.78466667</v>
      </c>
      <c r="BI2042" s="42">
        <v>228.7257965</v>
      </c>
      <c r="BJ2042" s="42">
        <v>328.20479749999998</v>
      </c>
      <c r="BK2042" s="42">
        <v>105.95018899999999</v>
      </c>
    </row>
    <row r="2043" spans="52:63">
      <c r="AZ2043" s="42">
        <v>2157</v>
      </c>
      <c r="BA2043" s="42">
        <v>102.1052632</v>
      </c>
      <c r="BB2043" s="42">
        <v>43.418750000000003</v>
      </c>
      <c r="BC2043" s="42">
        <v>104.535</v>
      </c>
      <c r="BD2043" s="42">
        <v>88.919047620000001</v>
      </c>
      <c r="BE2043" s="42">
        <v>3.4838461540000001</v>
      </c>
      <c r="BF2043" s="42">
        <v>124.06</v>
      </c>
      <c r="BG2043" s="42">
        <v>410.80952380000002</v>
      </c>
      <c r="BH2043" s="42">
        <v>32.78466667</v>
      </c>
      <c r="BI2043" s="42">
        <v>228.7257965</v>
      </c>
      <c r="BJ2043" s="42">
        <v>328.20479749999998</v>
      </c>
      <c r="BK2043" s="42">
        <v>105.95018899999999</v>
      </c>
    </row>
    <row r="2044" spans="52:63">
      <c r="AZ2044" s="42">
        <v>2158</v>
      </c>
      <c r="BA2044" s="42">
        <v>102.1052632</v>
      </c>
      <c r="BB2044" s="42">
        <v>43.418750000000003</v>
      </c>
      <c r="BC2044" s="42">
        <v>104.535</v>
      </c>
      <c r="BD2044" s="42">
        <v>88.919047620000001</v>
      </c>
      <c r="BE2044" s="42">
        <v>3.4838461540000001</v>
      </c>
      <c r="BF2044" s="42">
        <v>124.06</v>
      </c>
      <c r="BG2044" s="42">
        <v>410.80952380000002</v>
      </c>
      <c r="BH2044" s="42">
        <v>32.78466667</v>
      </c>
      <c r="BI2044" s="42">
        <v>228.7257965</v>
      </c>
      <c r="BJ2044" s="42">
        <v>328.20479749999998</v>
      </c>
      <c r="BK2044" s="42">
        <v>105.95018899999999</v>
      </c>
    </row>
    <row r="2045" spans="52:63">
      <c r="AZ2045" s="42">
        <v>2159</v>
      </c>
      <c r="BA2045" s="42">
        <v>102.1052632</v>
      </c>
      <c r="BB2045" s="42">
        <v>43.418750000000003</v>
      </c>
      <c r="BC2045" s="42">
        <v>104.535</v>
      </c>
      <c r="BD2045" s="42">
        <v>88.919047620000001</v>
      </c>
      <c r="BE2045" s="42">
        <v>3.4838461540000001</v>
      </c>
      <c r="BF2045" s="42">
        <v>124.06</v>
      </c>
      <c r="BG2045" s="42">
        <v>410.80952380000002</v>
      </c>
      <c r="BH2045" s="42">
        <v>32.78466667</v>
      </c>
      <c r="BI2045" s="42">
        <v>228.7257965</v>
      </c>
      <c r="BJ2045" s="42">
        <v>328.20479749999998</v>
      </c>
      <c r="BK2045" s="42">
        <v>105.95018899999999</v>
      </c>
    </row>
    <row r="2046" spans="52:63">
      <c r="AZ2046" s="42">
        <v>2160</v>
      </c>
      <c r="BA2046" s="42">
        <v>102.1052632</v>
      </c>
      <c r="BB2046" s="42">
        <v>43.418750000000003</v>
      </c>
      <c r="BC2046" s="42">
        <v>104.535</v>
      </c>
      <c r="BD2046" s="42">
        <v>88.919047620000001</v>
      </c>
      <c r="BE2046" s="42">
        <v>3.4838461540000001</v>
      </c>
      <c r="BF2046" s="42">
        <v>124.06</v>
      </c>
      <c r="BG2046" s="42">
        <v>410.80952380000002</v>
      </c>
      <c r="BH2046" s="42">
        <v>32.78466667</v>
      </c>
      <c r="BI2046" s="42">
        <v>228.7257965</v>
      </c>
      <c r="BJ2046" s="42">
        <v>328.20479749999998</v>
      </c>
      <c r="BK2046" s="42">
        <v>105.95018899999999</v>
      </c>
    </row>
    <row r="2047" spans="52:63">
      <c r="AZ2047" s="42">
        <v>2161</v>
      </c>
      <c r="BA2047" s="42">
        <v>102.15263160000001</v>
      </c>
      <c r="BB2047" s="42">
        <v>43.325000000000003</v>
      </c>
      <c r="BC2047" s="42">
        <v>104.2</v>
      </c>
      <c r="BD2047" s="42">
        <v>88.709523809999993</v>
      </c>
      <c r="BE2047" s="42">
        <v>3.4876923080000002</v>
      </c>
      <c r="BF2047" s="42">
        <v>124.175</v>
      </c>
      <c r="BG2047" s="42">
        <v>411.42857140000001</v>
      </c>
      <c r="BH2047" s="42">
        <v>32.682000000000002</v>
      </c>
      <c r="BI2047" s="42">
        <v>233.84211880000001</v>
      </c>
      <c r="BJ2047" s="42">
        <v>337.44217709999998</v>
      </c>
      <c r="BK2047" s="42">
        <v>109.9677678</v>
      </c>
    </row>
    <row r="2048" spans="52:63">
      <c r="AZ2048" s="42">
        <v>2162</v>
      </c>
      <c r="BA2048" s="42">
        <v>102.15263160000001</v>
      </c>
      <c r="BB2048" s="42">
        <v>43.325000000000003</v>
      </c>
      <c r="BC2048" s="42">
        <v>104.2</v>
      </c>
      <c r="BD2048" s="42">
        <v>88.709523809999993</v>
      </c>
      <c r="BE2048" s="42">
        <v>3.4876923080000002</v>
      </c>
      <c r="BF2048" s="42">
        <v>124.175</v>
      </c>
      <c r="BG2048" s="42">
        <v>411.42857140000001</v>
      </c>
      <c r="BH2048" s="42">
        <v>32.682000000000002</v>
      </c>
      <c r="BI2048" s="42">
        <v>233.84211880000001</v>
      </c>
      <c r="BJ2048" s="42">
        <v>337.44217709999998</v>
      </c>
      <c r="BK2048" s="42">
        <v>109.9677678</v>
      </c>
    </row>
    <row r="2049" spans="52:63">
      <c r="AZ2049" s="42">
        <v>2163</v>
      </c>
      <c r="BA2049" s="42">
        <v>102.15263160000001</v>
      </c>
      <c r="BB2049" s="42">
        <v>43.325000000000003</v>
      </c>
      <c r="BC2049" s="42">
        <v>104.2</v>
      </c>
      <c r="BD2049" s="42">
        <v>88.709523809999993</v>
      </c>
      <c r="BE2049" s="42">
        <v>3.4876923080000002</v>
      </c>
      <c r="BF2049" s="42">
        <v>124.175</v>
      </c>
      <c r="BG2049" s="42">
        <v>411.42857140000001</v>
      </c>
      <c r="BH2049" s="42">
        <v>32.682000000000002</v>
      </c>
      <c r="BI2049" s="42">
        <v>233.84211880000001</v>
      </c>
      <c r="BJ2049" s="42">
        <v>337.44217709999998</v>
      </c>
      <c r="BK2049" s="42">
        <v>109.9677678</v>
      </c>
    </row>
    <row r="2050" spans="52:63">
      <c r="AZ2050" s="42">
        <v>2164</v>
      </c>
      <c r="BA2050" s="42">
        <v>102.15263160000001</v>
      </c>
      <c r="BB2050" s="42">
        <v>43.325000000000003</v>
      </c>
      <c r="BC2050" s="42">
        <v>104.2</v>
      </c>
      <c r="BD2050" s="42">
        <v>88.709523809999993</v>
      </c>
      <c r="BE2050" s="42">
        <v>3.4876923080000002</v>
      </c>
      <c r="BF2050" s="42">
        <v>124.175</v>
      </c>
      <c r="BG2050" s="42">
        <v>411.42857140000001</v>
      </c>
      <c r="BH2050" s="42">
        <v>32.682000000000002</v>
      </c>
      <c r="BI2050" s="42">
        <v>233.84211880000001</v>
      </c>
      <c r="BJ2050" s="42">
        <v>337.44217709999998</v>
      </c>
      <c r="BK2050" s="42">
        <v>109.9677678</v>
      </c>
    </row>
    <row r="2051" spans="52:63">
      <c r="AZ2051" s="42">
        <v>2165</v>
      </c>
      <c r="BA2051" s="42">
        <v>102.15263160000001</v>
      </c>
      <c r="BB2051" s="42">
        <v>43.325000000000003</v>
      </c>
      <c r="BC2051" s="42">
        <v>104.2</v>
      </c>
      <c r="BD2051" s="42">
        <v>88.709523809999993</v>
      </c>
      <c r="BE2051" s="42">
        <v>3.4876923080000002</v>
      </c>
      <c r="BF2051" s="42">
        <v>124.175</v>
      </c>
      <c r="BG2051" s="42">
        <v>411.42857140000001</v>
      </c>
      <c r="BH2051" s="42">
        <v>32.682000000000002</v>
      </c>
      <c r="BI2051" s="42">
        <v>233.84211880000001</v>
      </c>
      <c r="BJ2051" s="42">
        <v>337.44217709999998</v>
      </c>
      <c r="BK2051" s="42">
        <v>109.9677678</v>
      </c>
    </row>
    <row r="2052" spans="52:63">
      <c r="AZ2052" s="42">
        <v>2166</v>
      </c>
      <c r="BA2052" s="42">
        <v>102.15263160000001</v>
      </c>
      <c r="BB2052" s="42">
        <v>43.325000000000003</v>
      </c>
      <c r="BC2052" s="42">
        <v>104.2</v>
      </c>
      <c r="BD2052" s="42">
        <v>88.709523809999993</v>
      </c>
      <c r="BE2052" s="42">
        <v>3.4876923080000002</v>
      </c>
      <c r="BF2052" s="42">
        <v>124.175</v>
      </c>
      <c r="BG2052" s="42">
        <v>411.42857140000001</v>
      </c>
      <c r="BH2052" s="42">
        <v>32.682000000000002</v>
      </c>
      <c r="BI2052" s="42">
        <v>233.84211880000001</v>
      </c>
      <c r="BJ2052" s="42">
        <v>337.44217709999998</v>
      </c>
      <c r="BK2052" s="42">
        <v>109.9677678</v>
      </c>
    </row>
    <row r="2053" spans="52:63">
      <c r="AZ2053" s="42">
        <v>2167</v>
      </c>
      <c r="BA2053" s="42">
        <v>102.15263160000001</v>
      </c>
      <c r="BB2053" s="42">
        <v>43.325000000000003</v>
      </c>
      <c r="BC2053" s="42">
        <v>104.2</v>
      </c>
      <c r="BD2053" s="42">
        <v>88.709523809999993</v>
      </c>
      <c r="BE2053" s="42">
        <v>3.4876923080000002</v>
      </c>
      <c r="BF2053" s="42">
        <v>124.175</v>
      </c>
      <c r="BG2053" s="42">
        <v>411.42857140000001</v>
      </c>
      <c r="BH2053" s="42">
        <v>32.682000000000002</v>
      </c>
      <c r="BI2053" s="42">
        <v>233.84211880000001</v>
      </c>
      <c r="BJ2053" s="42">
        <v>337.44217709999998</v>
      </c>
      <c r="BK2053" s="42">
        <v>109.9677678</v>
      </c>
    </row>
    <row r="2054" spans="52:63">
      <c r="AZ2054" s="42">
        <v>2168</v>
      </c>
      <c r="BA2054" s="42">
        <v>102.15263160000001</v>
      </c>
      <c r="BB2054" s="42">
        <v>43.325000000000003</v>
      </c>
      <c r="BC2054" s="42">
        <v>104.2</v>
      </c>
      <c r="BD2054" s="42">
        <v>88.709523809999993</v>
      </c>
      <c r="BE2054" s="42">
        <v>3.4876923080000002</v>
      </c>
      <c r="BF2054" s="42">
        <v>124.175</v>
      </c>
      <c r="BG2054" s="42">
        <v>411.42857140000001</v>
      </c>
      <c r="BH2054" s="42">
        <v>32.682000000000002</v>
      </c>
      <c r="BI2054" s="42">
        <v>233.84211880000001</v>
      </c>
      <c r="BJ2054" s="42">
        <v>337.44217709999998</v>
      </c>
      <c r="BK2054" s="42">
        <v>109.9677678</v>
      </c>
    </row>
    <row r="2055" spans="52:63">
      <c r="AZ2055" s="42">
        <v>2169</v>
      </c>
      <c r="BA2055" s="42">
        <v>102.15263160000001</v>
      </c>
      <c r="BB2055" s="42">
        <v>43.325000000000003</v>
      </c>
      <c r="BC2055" s="42">
        <v>104.2</v>
      </c>
      <c r="BD2055" s="42">
        <v>88.709523809999993</v>
      </c>
      <c r="BE2055" s="42">
        <v>3.4876923080000002</v>
      </c>
      <c r="BF2055" s="42">
        <v>124.175</v>
      </c>
      <c r="BG2055" s="42">
        <v>411.42857140000001</v>
      </c>
      <c r="BH2055" s="42">
        <v>32.682000000000002</v>
      </c>
      <c r="BI2055" s="42">
        <v>233.84211880000001</v>
      </c>
      <c r="BJ2055" s="42">
        <v>337.44217709999998</v>
      </c>
      <c r="BK2055" s="42">
        <v>109.9677678</v>
      </c>
    </row>
    <row r="2056" spans="52:63">
      <c r="AZ2056" s="42">
        <v>2170</v>
      </c>
      <c r="BA2056" s="42">
        <v>102.15263160000001</v>
      </c>
      <c r="BB2056" s="42">
        <v>43.325000000000003</v>
      </c>
      <c r="BC2056" s="42">
        <v>104.2</v>
      </c>
      <c r="BD2056" s="42">
        <v>88.709523809999993</v>
      </c>
      <c r="BE2056" s="42">
        <v>3.4876923080000002</v>
      </c>
      <c r="BF2056" s="42">
        <v>124.175</v>
      </c>
      <c r="BG2056" s="42">
        <v>411.42857140000001</v>
      </c>
      <c r="BH2056" s="42">
        <v>32.682000000000002</v>
      </c>
      <c r="BI2056" s="42">
        <v>233.84211880000001</v>
      </c>
      <c r="BJ2056" s="42">
        <v>337.44217709999998</v>
      </c>
      <c r="BK2056" s="42">
        <v>109.9677678</v>
      </c>
    </row>
    <row r="2057" spans="52:63">
      <c r="AZ2057" s="42">
        <v>2171</v>
      </c>
      <c r="BA2057" s="42">
        <v>102.15263160000001</v>
      </c>
      <c r="BB2057" s="42">
        <v>43.325000000000003</v>
      </c>
      <c r="BC2057" s="42">
        <v>104.2</v>
      </c>
      <c r="BD2057" s="42">
        <v>88.709523809999993</v>
      </c>
      <c r="BE2057" s="42">
        <v>3.4876923080000002</v>
      </c>
      <c r="BF2057" s="42">
        <v>124.175</v>
      </c>
      <c r="BG2057" s="42">
        <v>411.42857140000001</v>
      </c>
      <c r="BH2057" s="42">
        <v>32.682000000000002</v>
      </c>
      <c r="BI2057" s="42">
        <v>233.84211880000001</v>
      </c>
      <c r="BJ2057" s="42">
        <v>337.44217709999998</v>
      </c>
      <c r="BK2057" s="42">
        <v>109.9677678</v>
      </c>
    </row>
    <row r="2058" spans="52:63">
      <c r="AZ2058" s="42">
        <v>2172</v>
      </c>
      <c r="BA2058" s="42">
        <v>102.15263160000001</v>
      </c>
      <c r="BB2058" s="42">
        <v>43.325000000000003</v>
      </c>
      <c r="BC2058" s="42">
        <v>104.2</v>
      </c>
      <c r="BD2058" s="42">
        <v>88.709523809999993</v>
      </c>
      <c r="BE2058" s="42">
        <v>3.4876923080000002</v>
      </c>
      <c r="BF2058" s="42">
        <v>124.175</v>
      </c>
      <c r="BG2058" s="42">
        <v>411.42857140000001</v>
      </c>
      <c r="BH2058" s="42">
        <v>32.682000000000002</v>
      </c>
      <c r="BI2058" s="42">
        <v>233.84211880000001</v>
      </c>
      <c r="BJ2058" s="42">
        <v>337.44217709999998</v>
      </c>
      <c r="BK2058" s="42">
        <v>109.9677678</v>
      </c>
    </row>
    <row r="2059" spans="52:63">
      <c r="AZ2059" s="42">
        <v>2173</v>
      </c>
      <c r="BA2059" s="42">
        <v>102.15263160000001</v>
      </c>
      <c r="BB2059" s="42">
        <v>43.325000000000003</v>
      </c>
      <c r="BC2059" s="42">
        <v>104.2</v>
      </c>
      <c r="BD2059" s="42">
        <v>88.709523809999993</v>
      </c>
      <c r="BE2059" s="42">
        <v>3.4876923080000002</v>
      </c>
      <c r="BF2059" s="42">
        <v>124.175</v>
      </c>
      <c r="BG2059" s="42">
        <v>411.42857140000001</v>
      </c>
      <c r="BH2059" s="42">
        <v>32.682000000000002</v>
      </c>
      <c r="BI2059" s="42">
        <v>233.84211880000001</v>
      </c>
      <c r="BJ2059" s="42">
        <v>337.44217709999998</v>
      </c>
      <c r="BK2059" s="42">
        <v>109.9677678</v>
      </c>
    </row>
    <row r="2060" spans="52:63">
      <c r="AZ2060" s="42">
        <v>2174</v>
      </c>
      <c r="BA2060" s="42">
        <v>102.15263160000001</v>
      </c>
      <c r="BB2060" s="42">
        <v>43.325000000000003</v>
      </c>
      <c r="BC2060" s="42">
        <v>104.2</v>
      </c>
      <c r="BD2060" s="42">
        <v>88.709523809999993</v>
      </c>
      <c r="BE2060" s="42">
        <v>3.4876923080000002</v>
      </c>
      <c r="BF2060" s="42">
        <v>124.175</v>
      </c>
      <c r="BG2060" s="42">
        <v>411.42857140000001</v>
      </c>
      <c r="BH2060" s="42">
        <v>32.682000000000002</v>
      </c>
      <c r="BI2060" s="42">
        <v>233.84211880000001</v>
      </c>
      <c r="BJ2060" s="42">
        <v>337.44217709999998</v>
      </c>
      <c r="BK2060" s="42">
        <v>109.9677678</v>
      </c>
    </row>
    <row r="2061" spans="52:63">
      <c r="AZ2061" s="42">
        <v>2175</v>
      </c>
      <c r="BA2061" s="42">
        <v>102.15263160000001</v>
      </c>
      <c r="BB2061" s="42">
        <v>43.325000000000003</v>
      </c>
      <c r="BC2061" s="42">
        <v>104.2</v>
      </c>
      <c r="BD2061" s="42">
        <v>88.709523809999993</v>
      </c>
      <c r="BE2061" s="42">
        <v>3.4876923080000002</v>
      </c>
      <c r="BF2061" s="42">
        <v>124.175</v>
      </c>
      <c r="BG2061" s="42">
        <v>411.42857140000001</v>
      </c>
      <c r="BH2061" s="42">
        <v>32.682000000000002</v>
      </c>
      <c r="BI2061" s="42">
        <v>233.84211880000001</v>
      </c>
      <c r="BJ2061" s="42">
        <v>337.44217709999998</v>
      </c>
      <c r="BK2061" s="42">
        <v>109.9677678</v>
      </c>
    </row>
    <row r="2062" spans="52:63">
      <c r="AZ2062" s="42">
        <v>2176</v>
      </c>
      <c r="BA2062" s="42">
        <v>102.15263160000001</v>
      </c>
      <c r="BB2062" s="42">
        <v>43.325000000000003</v>
      </c>
      <c r="BC2062" s="42">
        <v>104.2</v>
      </c>
      <c r="BD2062" s="42">
        <v>88.709523809999993</v>
      </c>
      <c r="BE2062" s="42">
        <v>3.4876923080000002</v>
      </c>
      <c r="BF2062" s="42">
        <v>124.175</v>
      </c>
      <c r="BG2062" s="42">
        <v>411.42857140000001</v>
      </c>
      <c r="BH2062" s="42">
        <v>32.682000000000002</v>
      </c>
      <c r="BI2062" s="42">
        <v>233.84211880000001</v>
      </c>
      <c r="BJ2062" s="42">
        <v>337.44217709999998</v>
      </c>
      <c r="BK2062" s="42">
        <v>109.9677678</v>
      </c>
    </row>
    <row r="2063" spans="52:63">
      <c r="AZ2063" s="42">
        <v>2177</v>
      </c>
      <c r="BA2063" s="42">
        <v>102.15263160000001</v>
      </c>
      <c r="BB2063" s="42">
        <v>43.325000000000003</v>
      </c>
      <c r="BC2063" s="42">
        <v>104.2</v>
      </c>
      <c r="BD2063" s="42">
        <v>88.709523809999993</v>
      </c>
      <c r="BE2063" s="42">
        <v>3.4876923080000002</v>
      </c>
      <c r="BF2063" s="42">
        <v>124.175</v>
      </c>
      <c r="BG2063" s="42">
        <v>411.42857140000001</v>
      </c>
      <c r="BH2063" s="42">
        <v>32.682000000000002</v>
      </c>
      <c r="BI2063" s="42">
        <v>233.84211880000001</v>
      </c>
      <c r="BJ2063" s="42">
        <v>337.44217709999998</v>
      </c>
      <c r="BK2063" s="42">
        <v>109.9677678</v>
      </c>
    </row>
    <row r="2064" spans="52:63">
      <c r="AZ2064" s="42">
        <v>2178</v>
      </c>
      <c r="BA2064" s="42">
        <v>102.15263160000001</v>
      </c>
      <c r="BB2064" s="42">
        <v>43.325000000000003</v>
      </c>
      <c r="BC2064" s="42">
        <v>104.2</v>
      </c>
      <c r="BD2064" s="42">
        <v>88.709523809999993</v>
      </c>
      <c r="BE2064" s="42">
        <v>3.4876923080000002</v>
      </c>
      <c r="BF2064" s="42">
        <v>124.175</v>
      </c>
      <c r="BG2064" s="42">
        <v>411.42857140000001</v>
      </c>
      <c r="BH2064" s="42">
        <v>32.682000000000002</v>
      </c>
      <c r="BI2064" s="42">
        <v>233.84211880000001</v>
      </c>
      <c r="BJ2064" s="42">
        <v>337.44217709999998</v>
      </c>
      <c r="BK2064" s="42">
        <v>109.9677678</v>
      </c>
    </row>
    <row r="2065" spans="52:63">
      <c r="AZ2065" s="42">
        <v>2179</v>
      </c>
      <c r="BA2065" s="42">
        <v>102.15263160000001</v>
      </c>
      <c r="BB2065" s="42">
        <v>43.325000000000003</v>
      </c>
      <c r="BC2065" s="42">
        <v>104.2</v>
      </c>
      <c r="BD2065" s="42">
        <v>88.709523809999993</v>
      </c>
      <c r="BE2065" s="42">
        <v>3.4876923080000002</v>
      </c>
      <c r="BF2065" s="42">
        <v>124.175</v>
      </c>
      <c r="BG2065" s="42">
        <v>411.42857140000001</v>
      </c>
      <c r="BH2065" s="42">
        <v>32.682000000000002</v>
      </c>
      <c r="BI2065" s="42">
        <v>233.84211880000001</v>
      </c>
      <c r="BJ2065" s="42">
        <v>337.44217709999998</v>
      </c>
      <c r="BK2065" s="42">
        <v>109.9677678</v>
      </c>
    </row>
    <row r="2066" spans="52:63">
      <c r="AZ2066" s="42">
        <v>2180</v>
      </c>
      <c r="BA2066" s="42">
        <v>102.15263160000001</v>
      </c>
      <c r="BB2066" s="42">
        <v>43.325000000000003</v>
      </c>
      <c r="BC2066" s="42">
        <v>104.2</v>
      </c>
      <c r="BD2066" s="42">
        <v>88.709523809999993</v>
      </c>
      <c r="BE2066" s="42">
        <v>3.4876923080000002</v>
      </c>
      <c r="BF2066" s="42">
        <v>124.175</v>
      </c>
      <c r="BG2066" s="42">
        <v>411.42857140000001</v>
      </c>
      <c r="BH2066" s="42">
        <v>32.682000000000002</v>
      </c>
      <c r="BI2066" s="42">
        <v>233.84211880000001</v>
      </c>
      <c r="BJ2066" s="42">
        <v>337.44217709999998</v>
      </c>
      <c r="BK2066" s="42">
        <v>109.9677678</v>
      </c>
    </row>
    <row r="2067" spans="52:63">
      <c r="AZ2067" s="42">
        <v>2181</v>
      </c>
      <c r="BA2067" s="42">
        <v>102.15263160000001</v>
      </c>
      <c r="BB2067" s="42">
        <v>43.325000000000003</v>
      </c>
      <c r="BC2067" s="42">
        <v>104.2</v>
      </c>
      <c r="BD2067" s="42">
        <v>88.709523809999993</v>
      </c>
      <c r="BE2067" s="42">
        <v>3.4876923080000002</v>
      </c>
      <c r="BF2067" s="42">
        <v>124.175</v>
      </c>
      <c r="BG2067" s="42">
        <v>411.42857140000001</v>
      </c>
      <c r="BH2067" s="42">
        <v>32.682000000000002</v>
      </c>
      <c r="BI2067" s="42">
        <v>233.84211880000001</v>
      </c>
      <c r="BJ2067" s="42">
        <v>337.44217709999998</v>
      </c>
      <c r="BK2067" s="42">
        <v>109.9677678</v>
      </c>
    </row>
    <row r="2068" spans="52:63">
      <c r="AZ2068" s="42">
        <v>2182</v>
      </c>
      <c r="BA2068" s="42">
        <v>102.15263160000001</v>
      </c>
      <c r="BB2068" s="42">
        <v>43.325000000000003</v>
      </c>
      <c r="BC2068" s="42">
        <v>104.2</v>
      </c>
      <c r="BD2068" s="42">
        <v>88.709523809999993</v>
      </c>
      <c r="BE2068" s="42">
        <v>3.4876923080000002</v>
      </c>
      <c r="BF2068" s="42">
        <v>124.175</v>
      </c>
      <c r="BG2068" s="42">
        <v>411.42857140000001</v>
      </c>
      <c r="BH2068" s="42">
        <v>32.682000000000002</v>
      </c>
      <c r="BI2068" s="42">
        <v>233.84211880000001</v>
      </c>
      <c r="BJ2068" s="42">
        <v>337.44217709999998</v>
      </c>
      <c r="BK2068" s="42">
        <v>109.9677678</v>
      </c>
    </row>
    <row r="2069" spans="52:63">
      <c r="AZ2069" s="42">
        <v>2183</v>
      </c>
      <c r="BA2069" s="42">
        <v>102.15263160000001</v>
      </c>
      <c r="BB2069" s="42">
        <v>43.325000000000003</v>
      </c>
      <c r="BC2069" s="42">
        <v>104.2</v>
      </c>
      <c r="BD2069" s="42">
        <v>88.709523809999993</v>
      </c>
      <c r="BE2069" s="42">
        <v>3.4876923080000002</v>
      </c>
      <c r="BF2069" s="42">
        <v>124.175</v>
      </c>
      <c r="BG2069" s="42">
        <v>411.42857140000001</v>
      </c>
      <c r="BH2069" s="42">
        <v>32.682000000000002</v>
      </c>
      <c r="BI2069" s="42">
        <v>233.84211880000001</v>
      </c>
      <c r="BJ2069" s="42">
        <v>337.44217709999998</v>
      </c>
      <c r="BK2069" s="42">
        <v>109.9677678</v>
      </c>
    </row>
    <row r="2070" spans="52:63">
      <c r="AZ2070" s="42">
        <v>2184</v>
      </c>
      <c r="BA2070" s="42">
        <v>102.15263160000001</v>
      </c>
      <c r="BB2070" s="42">
        <v>43.325000000000003</v>
      </c>
      <c r="BC2070" s="42">
        <v>104.2</v>
      </c>
      <c r="BD2070" s="42">
        <v>88.709523809999993</v>
      </c>
      <c r="BE2070" s="42">
        <v>3.4876923080000002</v>
      </c>
      <c r="BF2070" s="42">
        <v>124.175</v>
      </c>
      <c r="BG2070" s="42">
        <v>411.42857140000001</v>
      </c>
      <c r="BH2070" s="42">
        <v>32.682000000000002</v>
      </c>
      <c r="BI2070" s="42">
        <v>233.84211880000001</v>
      </c>
      <c r="BJ2070" s="42">
        <v>337.44217709999998</v>
      </c>
      <c r="BK2070" s="42">
        <v>109.9677678</v>
      </c>
    </row>
    <row r="2071" spans="52:63">
      <c r="AZ2071" s="42">
        <v>2185</v>
      </c>
      <c r="BA2071" s="42">
        <v>102.1578947</v>
      </c>
      <c r="BB2071" s="42">
        <v>43.168750000000003</v>
      </c>
      <c r="BC2071" s="42">
        <v>103.99</v>
      </c>
      <c r="BD2071" s="42">
        <v>88.509523810000005</v>
      </c>
      <c r="BE2071" s="42">
        <v>3.4869230770000001</v>
      </c>
      <c r="BF2071" s="42">
        <v>124.83</v>
      </c>
      <c r="BG2071" s="42">
        <v>411.2857143</v>
      </c>
      <c r="BH2071" s="42">
        <v>32.615666670000003</v>
      </c>
      <c r="BI2071" s="42">
        <v>233.47070059999999</v>
      </c>
      <c r="BJ2071" s="42">
        <v>344.09652419999998</v>
      </c>
      <c r="BK2071" s="42">
        <v>111.2803754</v>
      </c>
    </row>
    <row r="2072" spans="52:63">
      <c r="AZ2072" s="42">
        <v>2186</v>
      </c>
      <c r="BA2072" s="42">
        <v>102.1578947</v>
      </c>
      <c r="BB2072" s="42">
        <v>43.168750000000003</v>
      </c>
      <c r="BC2072" s="42">
        <v>103.99</v>
      </c>
      <c r="BD2072" s="42">
        <v>88.509523810000005</v>
      </c>
      <c r="BE2072" s="42">
        <v>3.4869230770000001</v>
      </c>
      <c r="BF2072" s="42">
        <v>124.83</v>
      </c>
      <c r="BG2072" s="42">
        <v>411.2857143</v>
      </c>
      <c r="BH2072" s="42">
        <v>32.615666670000003</v>
      </c>
      <c r="BI2072" s="42">
        <v>233.47070059999999</v>
      </c>
      <c r="BJ2072" s="42">
        <v>344.09652419999998</v>
      </c>
      <c r="BK2072" s="42">
        <v>111.2803754</v>
      </c>
    </row>
    <row r="2073" spans="52:63">
      <c r="AZ2073" s="42">
        <v>2187</v>
      </c>
      <c r="BA2073" s="42">
        <v>102.1578947</v>
      </c>
      <c r="BB2073" s="42">
        <v>43.168750000000003</v>
      </c>
      <c r="BC2073" s="42">
        <v>103.99</v>
      </c>
      <c r="BD2073" s="42">
        <v>88.509523810000005</v>
      </c>
      <c r="BE2073" s="42">
        <v>3.4869230770000001</v>
      </c>
      <c r="BF2073" s="42">
        <v>124.83</v>
      </c>
      <c r="BG2073" s="42">
        <v>411.2857143</v>
      </c>
      <c r="BH2073" s="42">
        <v>32.615666670000003</v>
      </c>
      <c r="BI2073" s="42">
        <v>233.47070059999999</v>
      </c>
      <c r="BJ2073" s="42">
        <v>344.09652419999998</v>
      </c>
      <c r="BK2073" s="42">
        <v>111.2803754</v>
      </c>
    </row>
    <row r="2074" spans="52:63">
      <c r="AZ2074" s="42">
        <v>2188</v>
      </c>
      <c r="BA2074" s="42">
        <v>102.1578947</v>
      </c>
      <c r="BB2074" s="42">
        <v>43.168750000000003</v>
      </c>
      <c r="BC2074" s="42">
        <v>103.99</v>
      </c>
      <c r="BD2074" s="42">
        <v>88.509523810000005</v>
      </c>
      <c r="BE2074" s="42">
        <v>3.4869230770000001</v>
      </c>
      <c r="BF2074" s="42">
        <v>124.83</v>
      </c>
      <c r="BG2074" s="42">
        <v>411.2857143</v>
      </c>
      <c r="BH2074" s="42">
        <v>32.615666670000003</v>
      </c>
      <c r="BI2074" s="42">
        <v>233.47070059999999</v>
      </c>
      <c r="BJ2074" s="42">
        <v>344.09652419999998</v>
      </c>
      <c r="BK2074" s="42">
        <v>111.2803754</v>
      </c>
    </row>
    <row r="2075" spans="52:63">
      <c r="AZ2075" s="42">
        <v>2189</v>
      </c>
      <c r="BA2075" s="42">
        <v>102.1578947</v>
      </c>
      <c r="BB2075" s="42">
        <v>43.168750000000003</v>
      </c>
      <c r="BC2075" s="42">
        <v>103.99</v>
      </c>
      <c r="BD2075" s="42">
        <v>88.509523810000005</v>
      </c>
      <c r="BE2075" s="42">
        <v>3.4869230770000001</v>
      </c>
      <c r="BF2075" s="42">
        <v>124.83</v>
      </c>
      <c r="BG2075" s="42">
        <v>411.2857143</v>
      </c>
      <c r="BH2075" s="42">
        <v>32.615666670000003</v>
      </c>
      <c r="BI2075" s="42">
        <v>233.47070059999999</v>
      </c>
      <c r="BJ2075" s="42">
        <v>344.09652419999998</v>
      </c>
      <c r="BK2075" s="42">
        <v>111.2803754</v>
      </c>
    </row>
    <row r="2076" spans="52:63">
      <c r="AZ2076" s="42">
        <v>2190</v>
      </c>
      <c r="BA2076" s="42">
        <v>102.1578947</v>
      </c>
      <c r="BB2076" s="42">
        <v>43.168750000000003</v>
      </c>
      <c r="BC2076" s="42">
        <v>103.99</v>
      </c>
      <c r="BD2076" s="42">
        <v>88.509523810000005</v>
      </c>
      <c r="BE2076" s="42">
        <v>3.4869230770000001</v>
      </c>
      <c r="BF2076" s="42">
        <v>124.83</v>
      </c>
      <c r="BG2076" s="42">
        <v>411.2857143</v>
      </c>
      <c r="BH2076" s="42">
        <v>32.615666670000003</v>
      </c>
      <c r="BI2076" s="42">
        <v>233.47070059999999</v>
      </c>
      <c r="BJ2076" s="42">
        <v>344.09652419999998</v>
      </c>
      <c r="BK2076" s="42">
        <v>111.2803754</v>
      </c>
    </row>
    <row r="2077" spans="52:63">
      <c r="AZ2077" s="42">
        <v>2191</v>
      </c>
      <c r="BA2077" s="42">
        <v>102.1578947</v>
      </c>
      <c r="BB2077" s="42">
        <v>43.168750000000003</v>
      </c>
      <c r="BC2077" s="42">
        <v>103.99</v>
      </c>
      <c r="BD2077" s="42">
        <v>88.509523810000005</v>
      </c>
      <c r="BE2077" s="42">
        <v>3.4869230770000001</v>
      </c>
      <c r="BF2077" s="42">
        <v>124.83</v>
      </c>
      <c r="BG2077" s="42">
        <v>411.2857143</v>
      </c>
      <c r="BH2077" s="42">
        <v>32.615666670000003</v>
      </c>
      <c r="BI2077" s="42">
        <v>233.47070059999999</v>
      </c>
      <c r="BJ2077" s="42">
        <v>344.09652419999998</v>
      </c>
      <c r="BK2077" s="42">
        <v>111.2803754</v>
      </c>
    </row>
    <row r="2078" spans="52:63">
      <c r="AZ2078" s="42">
        <v>2192</v>
      </c>
      <c r="BA2078" s="42">
        <v>102.1578947</v>
      </c>
      <c r="BB2078" s="42">
        <v>43.168750000000003</v>
      </c>
      <c r="BC2078" s="42">
        <v>103.99</v>
      </c>
      <c r="BD2078" s="42">
        <v>88.509523810000005</v>
      </c>
      <c r="BE2078" s="42">
        <v>3.4869230770000001</v>
      </c>
      <c r="BF2078" s="42">
        <v>124.83</v>
      </c>
      <c r="BG2078" s="42">
        <v>411.2857143</v>
      </c>
      <c r="BH2078" s="42">
        <v>32.615666670000003</v>
      </c>
      <c r="BI2078" s="42">
        <v>233.47070059999999</v>
      </c>
      <c r="BJ2078" s="42">
        <v>344.09652419999998</v>
      </c>
      <c r="BK2078" s="42">
        <v>111.2803754</v>
      </c>
    </row>
    <row r="2079" spans="52:63">
      <c r="AZ2079" s="42">
        <v>2193</v>
      </c>
      <c r="BA2079" s="42">
        <v>102.1578947</v>
      </c>
      <c r="BB2079" s="42">
        <v>43.168750000000003</v>
      </c>
      <c r="BC2079" s="42">
        <v>103.99</v>
      </c>
      <c r="BD2079" s="42">
        <v>88.509523810000005</v>
      </c>
      <c r="BE2079" s="42">
        <v>3.4869230770000001</v>
      </c>
      <c r="BF2079" s="42">
        <v>124.83</v>
      </c>
      <c r="BG2079" s="42">
        <v>411.2857143</v>
      </c>
      <c r="BH2079" s="42">
        <v>32.615666670000003</v>
      </c>
      <c r="BI2079" s="42">
        <v>233.47070059999999</v>
      </c>
      <c r="BJ2079" s="42">
        <v>344.09652419999998</v>
      </c>
      <c r="BK2079" s="42">
        <v>111.2803754</v>
      </c>
    </row>
    <row r="2080" spans="52:63">
      <c r="AZ2080" s="42">
        <v>2194</v>
      </c>
      <c r="BA2080" s="42">
        <v>102.1578947</v>
      </c>
      <c r="BB2080" s="42">
        <v>43.168750000000003</v>
      </c>
      <c r="BC2080" s="42">
        <v>103.99</v>
      </c>
      <c r="BD2080" s="42">
        <v>88.509523810000005</v>
      </c>
      <c r="BE2080" s="42">
        <v>3.4869230770000001</v>
      </c>
      <c r="BF2080" s="42">
        <v>124.83</v>
      </c>
      <c r="BG2080" s="42">
        <v>411.2857143</v>
      </c>
      <c r="BH2080" s="42">
        <v>32.615666670000003</v>
      </c>
      <c r="BI2080" s="42">
        <v>233.47070059999999</v>
      </c>
      <c r="BJ2080" s="42">
        <v>344.09652419999998</v>
      </c>
      <c r="BK2080" s="42">
        <v>111.2803754</v>
      </c>
    </row>
    <row r="2081" spans="52:63">
      <c r="AZ2081" s="42">
        <v>2195</v>
      </c>
      <c r="BA2081" s="42">
        <v>102.1578947</v>
      </c>
      <c r="BB2081" s="42">
        <v>43.168750000000003</v>
      </c>
      <c r="BC2081" s="42">
        <v>103.99</v>
      </c>
      <c r="BD2081" s="42">
        <v>88.509523810000005</v>
      </c>
      <c r="BE2081" s="42">
        <v>3.4869230770000001</v>
      </c>
      <c r="BF2081" s="42">
        <v>124.83</v>
      </c>
      <c r="BG2081" s="42">
        <v>411.2857143</v>
      </c>
      <c r="BH2081" s="42">
        <v>32.615666670000003</v>
      </c>
      <c r="BI2081" s="42">
        <v>233.47070059999999</v>
      </c>
      <c r="BJ2081" s="42">
        <v>344.09652419999998</v>
      </c>
      <c r="BK2081" s="42">
        <v>111.2803754</v>
      </c>
    </row>
    <row r="2082" spans="52:63">
      <c r="AZ2082" s="42">
        <v>2196</v>
      </c>
      <c r="BA2082" s="42">
        <v>102.1578947</v>
      </c>
      <c r="BB2082" s="42">
        <v>43.168750000000003</v>
      </c>
      <c r="BC2082" s="42">
        <v>103.99</v>
      </c>
      <c r="BD2082" s="42">
        <v>88.509523810000005</v>
      </c>
      <c r="BE2082" s="42">
        <v>3.4869230770000001</v>
      </c>
      <c r="BF2082" s="42">
        <v>124.83</v>
      </c>
      <c r="BG2082" s="42">
        <v>411.2857143</v>
      </c>
      <c r="BH2082" s="42">
        <v>32.615666670000003</v>
      </c>
      <c r="BI2082" s="42">
        <v>233.47070059999999</v>
      </c>
      <c r="BJ2082" s="42">
        <v>344.09652419999998</v>
      </c>
      <c r="BK2082" s="42">
        <v>111.2803754</v>
      </c>
    </row>
    <row r="2083" spans="52:63">
      <c r="AZ2083" s="42">
        <v>2197</v>
      </c>
      <c r="BA2083" s="42">
        <v>102.1578947</v>
      </c>
      <c r="BB2083" s="42">
        <v>43.168750000000003</v>
      </c>
      <c r="BC2083" s="42">
        <v>103.99</v>
      </c>
      <c r="BD2083" s="42">
        <v>88.509523810000005</v>
      </c>
      <c r="BE2083" s="42">
        <v>3.4869230770000001</v>
      </c>
      <c r="BF2083" s="42">
        <v>124.83</v>
      </c>
      <c r="BG2083" s="42">
        <v>411.2857143</v>
      </c>
      <c r="BH2083" s="42">
        <v>32.615666670000003</v>
      </c>
      <c r="BI2083" s="42">
        <v>233.47070059999999</v>
      </c>
      <c r="BJ2083" s="42">
        <v>344.09652419999998</v>
      </c>
      <c r="BK2083" s="42">
        <v>111.2803754</v>
      </c>
    </row>
    <row r="2084" spans="52:63">
      <c r="AZ2084" s="42">
        <v>2198</v>
      </c>
      <c r="BA2084" s="42">
        <v>102.1578947</v>
      </c>
      <c r="BB2084" s="42">
        <v>43.168750000000003</v>
      </c>
      <c r="BC2084" s="42">
        <v>103.99</v>
      </c>
      <c r="BD2084" s="42">
        <v>88.509523810000005</v>
      </c>
      <c r="BE2084" s="42">
        <v>3.4869230770000001</v>
      </c>
      <c r="BF2084" s="42">
        <v>124.83</v>
      </c>
      <c r="BG2084" s="42">
        <v>411.2857143</v>
      </c>
      <c r="BH2084" s="42">
        <v>32.615666670000003</v>
      </c>
      <c r="BI2084" s="42">
        <v>233.47070059999999</v>
      </c>
      <c r="BJ2084" s="42">
        <v>344.09652419999998</v>
      </c>
      <c r="BK2084" s="42">
        <v>111.2803754</v>
      </c>
    </row>
    <row r="2085" spans="52:63">
      <c r="AZ2085" s="42">
        <v>2199</v>
      </c>
      <c r="BA2085" s="42">
        <v>102.1578947</v>
      </c>
      <c r="BB2085" s="42">
        <v>43.168750000000003</v>
      </c>
      <c r="BC2085" s="42">
        <v>103.99</v>
      </c>
      <c r="BD2085" s="42">
        <v>88.509523810000005</v>
      </c>
      <c r="BE2085" s="42">
        <v>3.4869230770000001</v>
      </c>
      <c r="BF2085" s="42">
        <v>124.83</v>
      </c>
      <c r="BG2085" s="42">
        <v>411.2857143</v>
      </c>
      <c r="BH2085" s="42">
        <v>32.615666670000003</v>
      </c>
      <c r="BI2085" s="42">
        <v>233.47070059999999</v>
      </c>
      <c r="BJ2085" s="42">
        <v>344.09652419999998</v>
      </c>
      <c r="BK2085" s="42">
        <v>111.2803754</v>
      </c>
    </row>
    <row r="2086" spans="52:63">
      <c r="AZ2086" s="42">
        <v>2200</v>
      </c>
      <c r="BA2086" s="42">
        <v>102.1578947</v>
      </c>
      <c r="BB2086" s="42">
        <v>43.168750000000003</v>
      </c>
      <c r="BC2086" s="42">
        <v>103.99</v>
      </c>
      <c r="BD2086" s="42">
        <v>88.509523810000005</v>
      </c>
      <c r="BE2086" s="42">
        <v>3.4869230770000001</v>
      </c>
      <c r="BF2086" s="42">
        <v>124.83</v>
      </c>
      <c r="BG2086" s="42">
        <v>411.2857143</v>
      </c>
      <c r="BH2086" s="42">
        <v>32.615666670000003</v>
      </c>
      <c r="BI2086" s="42">
        <v>233.47070059999999</v>
      </c>
      <c r="BJ2086" s="42">
        <v>344.09652419999998</v>
      </c>
      <c r="BK2086" s="42">
        <v>111.2803754</v>
      </c>
    </row>
    <row r="2087" spans="52:63">
      <c r="AZ2087" s="42">
        <v>2201</v>
      </c>
      <c r="BA2087" s="42">
        <v>102.1578947</v>
      </c>
      <c r="BB2087" s="42">
        <v>43.168750000000003</v>
      </c>
      <c r="BC2087" s="42">
        <v>103.99</v>
      </c>
      <c r="BD2087" s="42">
        <v>88.509523810000005</v>
      </c>
      <c r="BE2087" s="42">
        <v>3.4869230770000001</v>
      </c>
      <c r="BF2087" s="42">
        <v>124.83</v>
      </c>
      <c r="BG2087" s="42">
        <v>411.2857143</v>
      </c>
      <c r="BH2087" s="42">
        <v>32.615666670000003</v>
      </c>
      <c r="BI2087" s="42">
        <v>233.47070059999999</v>
      </c>
      <c r="BJ2087" s="42">
        <v>344.09652419999998</v>
      </c>
      <c r="BK2087" s="42">
        <v>111.2803754</v>
      </c>
    </row>
    <row r="2088" spans="52:63">
      <c r="AZ2088" s="42">
        <v>2202</v>
      </c>
      <c r="BA2088" s="42">
        <v>102.1578947</v>
      </c>
      <c r="BB2088" s="42">
        <v>43.168750000000003</v>
      </c>
      <c r="BC2088" s="42">
        <v>103.99</v>
      </c>
      <c r="BD2088" s="42">
        <v>88.509523810000005</v>
      </c>
      <c r="BE2088" s="42">
        <v>3.4869230770000001</v>
      </c>
      <c r="BF2088" s="42">
        <v>124.83</v>
      </c>
      <c r="BG2088" s="42">
        <v>411.2857143</v>
      </c>
      <c r="BH2088" s="42">
        <v>32.615666670000003</v>
      </c>
      <c r="BI2088" s="42">
        <v>233.47070059999999</v>
      </c>
      <c r="BJ2088" s="42">
        <v>344.09652419999998</v>
      </c>
      <c r="BK2088" s="42">
        <v>111.2803754</v>
      </c>
    </row>
    <row r="2089" spans="52:63">
      <c r="AZ2089" s="42">
        <v>2203</v>
      </c>
      <c r="BA2089" s="42">
        <v>102.1578947</v>
      </c>
      <c r="BB2089" s="42">
        <v>43.168750000000003</v>
      </c>
      <c r="BC2089" s="42">
        <v>103.99</v>
      </c>
      <c r="BD2089" s="42">
        <v>88.509523810000005</v>
      </c>
      <c r="BE2089" s="42">
        <v>3.4869230770000001</v>
      </c>
      <c r="BF2089" s="42">
        <v>124.83</v>
      </c>
      <c r="BG2089" s="42">
        <v>411.2857143</v>
      </c>
      <c r="BH2089" s="42">
        <v>32.615666670000003</v>
      </c>
      <c r="BI2089" s="42">
        <v>233.47070059999999</v>
      </c>
      <c r="BJ2089" s="42">
        <v>344.09652419999998</v>
      </c>
      <c r="BK2089" s="42">
        <v>111.2803754</v>
      </c>
    </row>
    <row r="2090" spans="52:63">
      <c r="AZ2090" s="42">
        <v>2204</v>
      </c>
      <c r="BA2090" s="42">
        <v>102.1578947</v>
      </c>
      <c r="BB2090" s="42">
        <v>43.168750000000003</v>
      </c>
      <c r="BC2090" s="42">
        <v>103.99</v>
      </c>
      <c r="BD2090" s="42">
        <v>88.509523810000005</v>
      </c>
      <c r="BE2090" s="42">
        <v>3.4869230770000001</v>
      </c>
      <c r="BF2090" s="42">
        <v>124.83</v>
      </c>
      <c r="BG2090" s="42">
        <v>411.2857143</v>
      </c>
      <c r="BH2090" s="42">
        <v>32.615666670000003</v>
      </c>
      <c r="BI2090" s="42">
        <v>233.47070059999999</v>
      </c>
      <c r="BJ2090" s="42">
        <v>344.09652419999998</v>
      </c>
      <c r="BK2090" s="42">
        <v>111.2803754</v>
      </c>
    </row>
    <row r="2091" spans="52:63">
      <c r="AZ2091" s="42">
        <v>2205</v>
      </c>
      <c r="BA2091" s="42">
        <v>102.1578947</v>
      </c>
      <c r="BB2091" s="42">
        <v>43.168750000000003</v>
      </c>
      <c r="BC2091" s="42">
        <v>103.99</v>
      </c>
      <c r="BD2091" s="42">
        <v>88.509523810000005</v>
      </c>
      <c r="BE2091" s="42">
        <v>3.4869230770000001</v>
      </c>
      <c r="BF2091" s="42">
        <v>124.83</v>
      </c>
      <c r="BG2091" s="42">
        <v>411.2857143</v>
      </c>
      <c r="BH2091" s="42">
        <v>32.615666670000003</v>
      </c>
      <c r="BI2091" s="42">
        <v>233.47070059999999</v>
      </c>
      <c r="BJ2091" s="42">
        <v>344.09652419999998</v>
      </c>
      <c r="BK2091" s="42">
        <v>111.2803754</v>
      </c>
    </row>
    <row r="2092" spans="52:63">
      <c r="AZ2092" s="42">
        <v>2206</v>
      </c>
      <c r="BA2092" s="42">
        <v>102.1578947</v>
      </c>
      <c r="BB2092" s="42">
        <v>43.168750000000003</v>
      </c>
      <c r="BC2092" s="42">
        <v>103.99</v>
      </c>
      <c r="BD2092" s="42">
        <v>88.509523810000005</v>
      </c>
      <c r="BE2092" s="42">
        <v>3.4869230770000001</v>
      </c>
      <c r="BF2092" s="42">
        <v>124.83</v>
      </c>
      <c r="BG2092" s="42">
        <v>411.2857143</v>
      </c>
      <c r="BH2092" s="42">
        <v>32.615666670000003</v>
      </c>
      <c r="BI2092" s="42">
        <v>233.47070059999999</v>
      </c>
      <c r="BJ2092" s="42">
        <v>344.09652419999998</v>
      </c>
      <c r="BK2092" s="42">
        <v>111.2803754</v>
      </c>
    </row>
    <row r="2093" spans="52:63">
      <c r="AZ2093" s="42">
        <v>2207</v>
      </c>
      <c r="BA2093" s="42">
        <v>102.1578947</v>
      </c>
      <c r="BB2093" s="42">
        <v>43.168750000000003</v>
      </c>
      <c r="BC2093" s="42">
        <v>103.99</v>
      </c>
      <c r="BD2093" s="42">
        <v>88.509523810000005</v>
      </c>
      <c r="BE2093" s="42">
        <v>3.4869230770000001</v>
      </c>
      <c r="BF2093" s="42">
        <v>124.83</v>
      </c>
      <c r="BG2093" s="42">
        <v>411.2857143</v>
      </c>
      <c r="BH2093" s="42">
        <v>32.615666670000003</v>
      </c>
      <c r="BI2093" s="42">
        <v>233.47070059999999</v>
      </c>
      <c r="BJ2093" s="42">
        <v>344.09652419999998</v>
      </c>
      <c r="BK2093" s="42">
        <v>111.2803754</v>
      </c>
    </row>
    <row r="2094" spans="52:63">
      <c r="AZ2094" s="42">
        <v>2208</v>
      </c>
      <c r="BA2094" s="42">
        <v>102.1578947</v>
      </c>
      <c r="BB2094" s="42">
        <v>43.168750000000003</v>
      </c>
      <c r="BC2094" s="42">
        <v>103.99</v>
      </c>
      <c r="BD2094" s="42">
        <v>88.509523810000005</v>
      </c>
      <c r="BE2094" s="42">
        <v>3.4869230770000001</v>
      </c>
      <c r="BF2094" s="42">
        <v>124.83</v>
      </c>
      <c r="BG2094" s="42">
        <v>411.2857143</v>
      </c>
      <c r="BH2094" s="42">
        <v>32.615666670000003</v>
      </c>
      <c r="BI2094" s="42">
        <v>233.47070059999999</v>
      </c>
      <c r="BJ2094" s="42">
        <v>344.09652419999998</v>
      </c>
      <c r="BK2094" s="42">
        <v>111.2803754</v>
      </c>
    </row>
    <row r="2095" spans="52:63">
      <c r="AZ2095" s="42">
        <v>2209</v>
      </c>
      <c r="BA2095" s="42">
        <v>102.25789469999999</v>
      </c>
      <c r="BB2095" s="42">
        <v>43.024999999999999</v>
      </c>
      <c r="BC2095" s="42">
        <v>103.65</v>
      </c>
      <c r="BD2095" s="42">
        <v>88.347619050000006</v>
      </c>
      <c r="BE2095" s="42">
        <v>3.4692307690000002</v>
      </c>
      <c r="BF2095" s="42">
        <v>125.45</v>
      </c>
      <c r="BG2095" s="42">
        <v>411.57142859999999</v>
      </c>
      <c r="BH2095" s="42">
        <v>32.545000000000002</v>
      </c>
      <c r="BI2095" s="42">
        <v>234.53486559999999</v>
      </c>
      <c r="BJ2095" s="42">
        <v>357.57593500000002</v>
      </c>
      <c r="BK2095" s="42">
        <v>113.5168512</v>
      </c>
    </row>
    <row r="2096" spans="52:63">
      <c r="AZ2096" s="42">
        <v>2210</v>
      </c>
      <c r="BA2096" s="42">
        <v>102.25789469999999</v>
      </c>
      <c r="BB2096" s="42">
        <v>43.024999999999999</v>
      </c>
      <c r="BC2096" s="42">
        <v>103.65</v>
      </c>
      <c r="BD2096" s="42">
        <v>88.347619050000006</v>
      </c>
      <c r="BE2096" s="42">
        <v>3.4692307690000002</v>
      </c>
      <c r="BF2096" s="42">
        <v>125.45</v>
      </c>
      <c r="BG2096" s="42">
        <v>411.57142859999999</v>
      </c>
      <c r="BH2096" s="42">
        <v>32.545000000000002</v>
      </c>
      <c r="BI2096" s="42">
        <v>234.53486559999999</v>
      </c>
      <c r="BJ2096" s="42">
        <v>357.57593500000002</v>
      </c>
      <c r="BK2096" s="42">
        <v>113.5168512</v>
      </c>
    </row>
    <row r="2097" spans="52:63">
      <c r="AZ2097" s="42">
        <v>2211</v>
      </c>
      <c r="BA2097" s="42">
        <v>102.25789469999999</v>
      </c>
      <c r="BB2097" s="42">
        <v>43.024999999999999</v>
      </c>
      <c r="BC2097" s="42">
        <v>103.65</v>
      </c>
      <c r="BD2097" s="42">
        <v>88.347619050000006</v>
      </c>
      <c r="BE2097" s="42">
        <v>3.4692307690000002</v>
      </c>
      <c r="BF2097" s="42">
        <v>125.45</v>
      </c>
      <c r="BG2097" s="42">
        <v>411.57142859999999</v>
      </c>
      <c r="BH2097" s="42">
        <v>32.545000000000002</v>
      </c>
      <c r="BI2097" s="42">
        <v>234.53486559999999</v>
      </c>
      <c r="BJ2097" s="42">
        <v>357.57593500000002</v>
      </c>
      <c r="BK2097" s="42">
        <v>113.5168512</v>
      </c>
    </row>
    <row r="2098" spans="52:63">
      <c r="AZ2098" s="42">
        <v>2212</v>
      </c>
      <c r="BA2098" s="42">
        <v>102.25789469999999</v>
      </c>
      <c r="BB2098" s="42">
        <v>43.024999999999999</v>
      </c>
      <c r="BC2098" s="42">
        <v>103.65</v>
      </c>
      <c r="BD2098" s="42">
        <v>88.347619050000006</v>
      </c>
      <c r="BE2098" s="42">
        <v>3.4692307690000002</v>
      </c>
      <c r="BF2098" s="42">
        <v>125.45</v>
      </c>
      <c r="BG2098" s="42">
        <v>411.57142859999999</v>
      </c>
      <c r="BH2098" s="42">
        <v>32.545000000000002</v>
      </c>
      <c r="BI2098" s="42">
        <v>234.53486559999999</v>
      </c>
      <c r="BJ2098" s="42">
        <v>357.57593500000002</v>
      </c>
      <c r="BK2098" s="42">
        <v>113.5168512</v>
      </c>
    </row>
    <row r="2099" spans="52:63">
      <c r="AZ2099" s="42">
        <v>2213</v>
      </c>
      <c r="BA2099" s="42">
        <v>102.25789469999999</v>
      </c>
      <c r="BB2099" s="42">
        <v>43.024999999999999</v>
      </c>
      <c r="BC2099" s="42">
        <v>103.65</v>
      </c>
      <c r="BD2099" s="42">
        <v>88.347619050000006</v>
      </c>
      <c r="BE2099" s="42">
        <v>3.4692307690000002</v>
      </c>
      <c r="BF2099" s="42">
        <v>125.45</v>
      </c>
      <c r="BG2099" s="42">
        <v>411.57142859999999</v>
      </c>
      <c r="BH2099" s="42">
        <v>32.545000000000002</v>
      </c>
      <c r="BI2099" s="42">
        <v>234.53486559999999</v>
      </c>
      <c r="BJ2099" s="42">
        <v>357.57593500000002</v>
      </c>
      <c r="BK2099" s="42">
        <v>113.5168512</v>
      </c>
    </row>
    <row r="2100" spans="52:63">
      <c r="AZ2100" s="42">
        <v>2214</v>
      </c>
      <c r="BA2100" s="42">
        <v>102.25789469999999</v>
      </c>
      <c r="BB2100" s="42">
        <v>43.024999999999999</v>
      </c>
      <c r="BC2100" s="42">
        <v>103.65</v>
      </c>
      <c r="BD2100" s="42">
        <v>88.347619050000006</v>
      </c>
      <c r="BE2100" s="42">
        <v>3.4692307690000002</v>
      </c>
      <c r="BF2100" s="42">
        <v>125.45</v>
      </c>
      <c r="BG2100" s="42">
        <v>411.57142859999999</v>
      </c>
      <c r="BH2100" s="42">
        <v>32.545000000000002</v>
      </c>
      <c r="BI2100" s="42">
        <v>234.53486559999999</v>
      </c>
      <c r="BJ2100" s="42">
        <v>357.57593500000002</v>
      </c>
      <c r="BK2100" s="42">
        <v>113.5168512</v>
      </c>
    </row>
    <row r="2101" spans="52:63">
      <c r="AZ2101" s="42">
        <v>2215</v>
      </c>
      <c r="BA2101" s="42">
        <v>102.25789469999999</v>
      </c>
      <c r="BB2101" s="42">
        <v>43.024999999999999</v>
      </c>
      <c r="BC2101" s="42">
        <v>103.65</v>
      </c>
      <c r="BD2101" s="42">
        <v>88.347619050000006</v>
      </c>
      <c r="BE2101" s="42">
        <v>3.4692307690000002</v>
      </c>
      <c r="BF2101" s="42">
        <v>125.45</v>
      </c>
      <c r="BG2101" s="42">
        <v>411.57142859999999</v>
      </c>
      <c r="BH2101" s="42">
        <v>32.545000000000002</v>
      </c>
      <c r="BI2101" s="42">
        <v>234.53486559999999</v>
      </c>
      <c r="BJ2101" s="42">
        <v>357.57593500000002</v>
      </c>
      <c r="BK2101" s="42">
        <v>113.5168512</v>
      </c>
    </row>
    <row r="2102" spans="52:63">
      <c r="AZ2102" s="42">
        <v>2216</v>
      </c>
      <c r="BA2102" s="42">
        <v>102.25789469999999</v>
      </c>
      <c r="BB2102" s="42">
        <v>43.024999999999999</v>
      </c>
      <c r="BC2102" s="42">
        <v>103.65</v>
      </c>
      <c r="BD2102" s="42">
        <v>88.347619050000006</v>
      </c>
      <c r="BE2102" s="42">
        <v>3.4692307690000002</v>
      </c>
      <c r="BF2102" s="42">
        <v>125.45</v>
      </c>
      <c r="BG2102" s="42">
        <v>411.57142859999999</v>
      </c>
      <c r="BH2102" s="42">
        <v>32.545000000000002</v>
      </c>
      <c r="BI2102" s="42">
        <v>234.53486559999999</v>
      </c>
      <c r="BJ2102" s="42">
        <v>357.57593500000002</v>
      </c>
      <c r="BK2102" s="42">
        <v>113.5168512</v>
      </c>
    </row>
    <row r="2103" spans="52:63">
      <c r="AZ2103" s="42">
        <v>2217</v>
      </c>
      <c r="BA2103" s="42">
        <v>102.25789469999999</v>
      </c>
      <c r="BB2103" s="42">
        <v>43.024999999999999</v>
      </c>
      <c r="BC2103" s="42">
        <v>103.65</v>
      </c>
      <c r="BD2103" s="42">
        <v>88.347619050000006</v>
      </c>
      <c r="BE2103" s="42">
        <v>3.4692307690000002</v>
      </c>
      <c r="BF2103" s="42">
        <v>125.45</v>
      </c>
      <c r="BG2103" s="42">
        <v>411.57142859999999</v>
      </c>
      <c r="BH2103" s="42">
        <v>32.545000000000002</v>
      </c>
      <c r="BI2103" s="42">
        <v>234.53486559999999</v>
      </c>
      <c r="BJ2103" s="42">
        <v>357.57593500000002</v>
      </c>
      <c r="BK2103" s="42">
        <v>113.5168512</v>
      </c>
    </row>
    <row r="2104" spans="52:63">
      <c r="AZ2104" s="42">
        <v>2218</v>
      </c>
      <c r="BA2104" s="42">
        <v>102.25789469999999</v>
      </c>
      <c r="BB2104" s="42">
        <v>43.024999999999999</v>
      </c>
      <c r="BC2104" s="42">
        <v>103.65</v>
      </c>
      <c r="BD2104" s="42">
        <v>88.347619050000006</v>
      </c>
      <c r="BE2104" s="42">
        <v>3.4692307690000002</v>
      </c>
      <c r="BF2104" s="42">
        <v>125.45</v>
      </c>
      <c r="BG2104" s="42">
        <v>411.57142859999999</v>
      </c>
      <c r="BH2104" s="42">
        <v>32.545000000000002</v>
      </c>
      <c r="BI2104" s="42">
        <v>234.53486559999999</v>
      </c>
      <c r="BJ2104" s="42">
        <v>357.57593500000002</v>
      </c>
      <c r="BK2104" s="42">
        <v>113.5168512</v>
      </c>
    </row>
    <row r="2105" spans="52:63">
      <c r="AZ2105" s="42">
        <v>2219</v>
      </c>
      <c r="BA2105" s="42">
        <v>102.25789469999999</v>
      </c>
      <c r="BB2105" s="42">
        <v>43.024999999999999</v>
      </c>
      <c r="BC2105" s="42">
        <v>103.65</v>
      </c>
      <c r="BD2105" s="42">
        <v>88.347619050000006</v>
      </c>
      <c r="BE2105" s="42">
        <v>3.4692307690000002</v>
      </c>
      <c r="BF2105" s="42">
        <v>125.45</v>
      </c>
      <c r="BG2105" s="42">
        <v>411.57142859999999</v>
      </c>
      <c r="BH2105" s="42">
        <v>32.545000000000002</v>
      </c>
      <c r="BI2105" s="42">
        <v>234.53486559999999</v>
      </c>
      <c r="BJ2105" s="42">
        <v>357.57593500000002</v>
      </c>
      <c r="BK2105" s="42">
        <v>113.5168512</v>
      </c>
    </row>
    <row r="2106" spans="52:63">
      <c r="AZ2106" s="42">
        <v>2220</v>
      </c>
      <c r="BA2106" s="42">
        <v>102.25789469999999</v>
      </c>
      <c r="BB2106" s="42">
        <v>43.024999999999999</v>
      </c>
      <c r="BC2106" s="42">
        <v>103.65</v>
      </c>
      <c r="BD2106" s="42">
        <v>88.347619050000006</v>
      </c>
      <c r="BE2106" s="42">
        <v>3.4692307690000002</v>
      </c>
      <c r="BF2106" s="42">
        <v>125.45</v>
      </c>
      <c r="BG2106" s="42">
        <v>411.57142859999999</v>
      </c>
      <c r="BH2106" s="42">
        <v>32.545000000000002</v>
      </c>
      <c r="BI2106" s="42">
        <v>234.53486559999999</v>
      </c>
      <c r="BJ2106" s="42">
        <v>357.57593500000002</v>
      </c>
      <c r="BK2106" s="42">
        <v>113.5168512</v>
      </c>
    </row>
    <row r="2107" spans="52:63">
      <c r="AZ2107" s="42">
        <v>2221</v>
      </c>
      <c r="BA2107" s="42">
        <v>102.25789469999999</v>
      </c>
      <c r="BB2107" s="42">
        <v>43.024999999999999</v>
      </c>
      <c r="BC2107" s="42">
        <v>103.65</v>
      </c>
      <c r="BD2107" s="42">
        <v>88.347619050000006</v>
      </c>
      <c r="BE2107" s="42">
        <v>3.4692307690000002</v>
      </c>
      <c r="BF2107" s="42">
        <v>125.45</v>
      </c>
      <c r="BG2107" s="42">
        <v>411.57142859999999</v>
      </c>
      <c r="BH2107" s="42">
        <v>32.545000000000002</v>
      </c>
      <c r="BI2107" s="42">
        <v>234.53486559999999</v>
      </c>
      <c r="BJ2107" s="42">
        <v>357.57593500000002</v>
      </c>
      <c r="BK2107" s="42">
        <v>113.5168512</v>
      </c>
    </row>
    <row r="2108" spans="52:63">
      <c r="AZ2108" s="42">
        <v>2222</v>
      </c>
      <c r="BA2108" s="42">
        <v>102.25789469999999</v>
      </c>
      <c r="BB2108" s="42">
        <v>43.024999999999999</v>
      </c>
      <c r="BC2108" s="42">
        <v>103.65</v>
      </c>
      <c r="BD2108" s="42">
        <v>88.347619050000006</v>
      </c>
      <c r="BE2108" s="42">
        <v>3.4692307690000002</v>
      </c>
      <c r="BF2108" s="42">
        <v>125.45</v>
      </c>
      <c r="BG2108" s="42">
        <v>411.57142859999999</v>
      </c>
      <c r="BH2108" s="42">
        <v>32.545000000000002</v>
      </c>
      <c r="BI2108" s="42">
        <v>234.53486559999999</v>
      </c>
      <c r="BJ2108" s="42">
        <v>357.57593500000002</v>
      </c>
      <c r="BK2108" s="42">
        <v>113.5168512</v>
      </c>
    </row>
    <row r="2109" spans="52:63">
      <c r="AZ2109" s="42">
        <v>2223</v>
      </c>
      <c r="BA2109" s="42">
        <v>102.25789469999999</v>
      </c>
      <c r="BB2109" s="42">
        <v>43.024999999999999</v>
      </c>
      <c r="BC2109" s="42">
        <v>103.65</v>
      </c>
      <c r="BD2109" s="42">
        <v>88.347619050000006</v>
      </c>
      <c r="BE2109" s="42">
        <v>3.4692307690000002</v>
      </c>
      <c r="BF2109" s="42">
        <v>125.45</v>
      </c>
      <c r="BG2109" s="42">
        <v>411.57142859999999</v>
      </c>
      <c r="BH2109" s="42">
        <v>32.545000000000002</v>
      </c>
      <c r="BI2109" s="42">
        <v>234.53486559999999</v>
      </c>
      <c r="BJ2109" s="42">
        <v>357.57593500000002</v>
      </c>
      <c r="BK2109" s="42">
        <v>113.5168512</v>
      </c>
    </row>
    <row r="2110" spans="52:63">
      <c r="AZ2110" s="42">
        <v>2224</v>
      </c>
      <c r="BA2110" s="42">
        <v>102.25789469999999</v>
      </c>
      <c r="BB2110" s="42">
        <v>43.024999999999999</v>
      </c>
      <c r="BC2110" s="42">
        <v>103.65</v>
      </c>
      <c r="BD2110" s="42">
        <v>88.347619050000006</v>
      </c>
      <c r="BE2110" s="42">
        <v>3.4692307690000002</v>
      </c>
      <c r="BF2110" s="42">
        <v>125.45</v>
      </c>
      <c r="BG2110" s="42">
        <v>411.57142859999999</v>
      </c>
      <c r="BH2110" s="42">
        <v>32.545000000000002</v>
      </c>
      <c r="BI2110" s="42">
        <v>234.53486559999999</v>
      </c>
      <c r="BJ2110" s="42">
        <v>357.57593500000002</v>
      </c>
      <c r="BK2110" s="42">
        <v>113.5168512</v>
      </c>
    </row>
    <row r="2111" spans="52:63">
      <c r="AZ2111" s="42">
        <v>2225</v>
      </c>
      <c r="BA2111" s="42">
        <v>102.25789469999999</v>
      </c>
      <c r="BB2111" s="42">
        <v>43.024999999999999</v>
      </c>
      <c r="BC2111" s="42">
        <v>103.65</v>
      </c>
      <c r="BD2111" s="42">
        <v>88.347619050000006</v>
      </c>
      <c r="BE2111" s="42">
        <v>3.4692307690000002</v>
      </c>
      <c r="BF2111" s="42">
        <v>125.45</v>
      </c>
      <c r="BG2111" s="42">
        <v>411.57142859999999</v>
      </c>
      <c r="BH2111" s="42">
        <v>32.545000000000002</v>
      </c>
      <c r="BI2111" s="42">
        <v>234.53486559999999</v>
      </c>
      <c r="BJ2111" s="42">
        <v>357.57593500000002</v>
      </c>
      <c r="BK2111" s="42">
        <v>113.5168512</v>
      </c>
    </row>
    <row r="2112" spans="52:63">
      <c r="AZ2112" s="42">
        <v>2226</v>
      </c>
      <c r="BA2112" s="42">
        <v>102.25789469999999</v>
      </c>
      <c r="BB2112" s="42">
        <v>43.024999999999999</v>
      </c>
      <c r="BC2112" s="42">
        <v>103.65</v>
      </c>
      <c r="BD2112" s="42">
        <v>88.347619050000006</v>
      </c>
      <c r="BE2112" s="42">
        <v>3.4692307690000002</v>
      </c>
      <c r="BF2112" s="42">
        <v>125.45</v>
      </c>
      <c r="BG2112" s="42">
        <v>411.57142859999999</v>
      </c>
      <c r="BH2112" s="42">
        <v>32.545000000000002</v>
      </c>
      <c r="BI2112" s="42">
        <v>234.53486559999999</v>
      </c>
      <c r="BJ2112" s="42">
        <v>357.57593500000002</v>
      </c>
      <c r="BK2112" s="42">
        <v>113.5168512</v>
      </c>
    </row>
    <row r="2113" spans="52:63">
      <c r="AZ2113" s="42">
        <v>2227</v>
      </c>
      <c r="BA2113" s="42">
        <v>102.25789469999999</v>
      </c>
      <c r="BB2113" s="42">
        <v>43.024999999999999</v>
      </c>
      <c r="BC2113" s="42">
        <v>103.65</v>
      </c>
      <c r="BD2113" s="42">
        <v>88.347619050000006</v>
      </c>
      <c r="BE2113" s="42">
        <v>3.4692307690000002</v>
      </c>
      <c r="BF2113" s="42">
        <v>125.45</v>
      </c>
      <c r="BG2113" s="42">
        <v>411.57142859999999</v>
      </c>
      <c r="BH2113" s="42">
        <v>32.545000000000002</v>
      </c>
      <c r="BI2113" s="42">
        <v>234.53486559999999</v>
      </c>
      <c r="BJ2113" s="42">
        <v>357.57593500000002</v>
      </c>
      <c r="BK2113" s="42">
        <v>113.5168512</v>
      </c>
    </row>
    <row r="2114" spans="52:63">
      <c r="AZ2114" s="42">
        <v>2228</v>
      </c>
      <c r="BA2114" s="42">
        <v>102.25789469999999</v>
      </c>
      <c r="BB2114" s="42">
        <v>43.024999999999999</v>
      </c>
      <c r="BC2114" s="42">
        <v>103.65</v>
      </c>
      <c r="BD2114" s="42">
        <v>88.347619050000006</v>
      </c>
      <c r="BE2114" s="42">
        <v>3.4692307690000002</v>
      </c>
      <c r="BF2114" s="42">
        <v>125.45</v>
      </c>
      <c r="BG2114" s="42">
        <v>411.57142859999999</v>
      </c>
      <c r="BH2114" s="42">
        <v>32.545000000000002</v>
      </c>
      <c r="BI2114" s="42">
        <v>234.53486559999999</v>
      </c>
      <c r="BJ2114" s="42">
        <v>357.57593500000002</v>
      </c>
      <c r="BK2114" s="42">
        <v>113.5168512</v>
      </c>
    </row>
    <row r="2115" spans="52:63">
      <c r="AZ2115" s="42">
        <v>2229</v>
      </c>
      <c r="BA2115" s="42">
        <v>102.25789469999999</v>
      </c>
      <c r="BB2115" s="42">
        <v>43.024999999999999</v>
      </c>
      <c r="BC2115" s="42">
        <v>103.65</v>
      </c>
      <c r="BD2115" s="42">
        <v>88.347619050000006</v>
      </c>
      <c r="BE2115" s="42">
        <v>3.4692307690000002</v>
      </c>
      <c r="BF2115" s="42">
        <v>125.45</v>
      </c>
      <c r="BG2115" s="42">
        <v>411.57142859999999</v>
      </c>
      <c r="BH2115" s="42">
        <v>32.545000000000002</v>
      </c>
      <c r="BI2115" s="42">
        <v>234.53486559999999</v>
      </c>
      <c r="BJ2115" s="42">
        <v>357.57593500000002</v>
      </c>
      <c r="BK2115" s="42">
        <v>113.5168512</v>
      </c>
    </row>
    <row r="2116" spans="52:63">
      <c r="AZ2116" s="42">
        <v>2230</v>
      </c>
      <c r="BA2116" s="42">
        <v>102.25789469999999</v>
      </c>
      <c r="BB2116" s="42">
        <v>43.024999999999999</v>
      </c>
      <c r="BC2116" s="42">
        <v>103.65</v>
      </c>
      <c r="BD2116" s="42">
        <v>88.347619050000006</v>
      </c>
      <c r="BE2116" s="42">
        <v>3.4692307690000002</v>
      </c>
      <c r="BF2116" s="42">
        <v>125.45</v>
      </c>
      <c r="BG2116" s="42">
        <v>411.57142859999999</v>
      </c>
      <c r="BH2116" s="42">
        <v>32.545000000000002</v>
      </c>
      <c r="BI2116" s="42">
        <v>234.53486559999999</v>
      </c>
      <c r="BJ2116" s="42">
        <v>357.57593500000002</v>
      </c>
      <c r="BK2116" s="42">
        <v>113.5168512</v>
      </c>
    </row>
    <row r="2117" spans="52:63">
      <c r="AZ2117" s="42">
        <v>2231</v>
      </c>
      <c r="BA2117" s="42">
        <v>102.25789469999999</v>
      </c>
      <c r="BB2117" s="42">
        <v>43.024999999999999</v>
      </c>
      <c r="BC2117" s="42">
        <v>103.65</v>
      </c>
      <c r="BD2117" s="42">
        <v>88.347619050000006</v>
      </c>
      <c r="BE2117" s="42">
        <v>3.4692307690000002</v>
      </c>
      <c r="BF2117" s="42">
        <v>125.45</v>
      </c>
      <c r="BG2117" s="42">
        <v>411.57142859999999</v>
      </c>
      <c r="BH2117" s="42">
        <v>32.545000000000002</v>
      </c>
      <c r="BI2117" s="42">
        <v>234.53486559999999</v>
      </c>
      <c r="BJ2117" s="42">
        <v>357.57593500000002</v>
      </c>
      <c r="BK2117" s="42">
        <v>113.5168512</v>
      </c>
    </row>
    <row r="2118" spans="52:63">
      <c r="AZ2118" s="42">
        <v>2232</v>
      </c>
      <c r="BA2118" s="42">
        <v>102.25789469999999</v>
      </c>
      <c r="BB2118" s="42">
        <v>43.024999999999999</v>
      </c>
      <c r="BC2118" s="42">
        <v>103.65</v>
      </c>
      <c r="BD2118" s="42">
        <v>88.347619050000006</v>
      </c>
      <c r="BE2118" s="42">
        <v>3.4692307690000002</v>
      </c>
      <c r="BF2118" s="42">
        <v>125.45</v>
      </c>
      <c r="BG2118" s="42">
        <v>411.57142859999999</v>
      </c>
      <c r="BH2118" s="42">
        <v>32.545000000000002</v>
      </c>
      <c r="BI2118" s="42">
        <v>234.53486559999999</v>
      </c>
      <c r="BJ2118" s="42">
        <v>357.57593500000002</v>
      </c>
      <c r="BK2118" s="42">
        <v>113.5168512</v>
      </c>
    </row>
    <row r="2119" spans="52:63">
      <c r="AZ2119" s="42">
        <v>2233</v>
      </c>
      <c r="BA2119" s="42">
        <v>102.44210529999999</v>
      </c>
      <c r="BB2119" s="42">
        <v>42.956249999999997</v>
      </c>
      <c r="BC2119" s="42">
        <v>103.295</v>
      </c>
      <c r="BD2119" s="42">
        <v>88.109523809999999</v>
      </c>
      <c r="BE2119" s="42">
        <v>3.47</v>
      </c>
      <c r="BF2119" s="42">
        <v>126.155</v>
      </c>
      <c r="BG2119" s="42">
        <v>411.14285710000001</v>
      </c>
      <c r="BH2119" s="42">
        <v>32.460999999999999</v>
      </c>
      <c r="BI2119" s="42">
        <v>237.9783008</v>
      </c>
      <c r="BJ2119" s="42">
        <v>369.2846831</v>
      </c>
      <c r="BK2119" s="42">
        <v>116.4996427</v>
      </c>
    </row>
    <row r="2120" spans="52:63">
      <c r="AZ2120" s="42">
        <v>2234</v>
      </c>
      <c r="BA2120" s="42">
        <v>102.44210529999999</v>
      </c>
      <c r="BB2120" s="42">
        <v>42.956249999999997</v>
      </c>
      <c r="BC2120" s="42">
        <v>103.295</v>
      </c>
      <c r="BD2120" s="42">
        <v>88.109523809999999</v>
      </c>
      <c r="BE2120" s="42">
        <v>3.47</v>
      </c>
      <c r="BF2120" s="42">
        <v>126.155</v>
      </c>
      <c r="BG2120" s="42">
        <v>411.14285710000001</v>
      </c>
      <c r="BH2120" s="42">
        <v>32.460999999999999</v>
      </c>
      <c r="BI2120" s="42">
        <v>237.9783008</v>
      </c>
      <c r="BJ2120" s="42">
        <v>369.2846831</v>
      </c>
      <c r="BK2120" s="42">
        <v>116.4996427</v>
      </c>
    </row>
    <row r="2121" spans="52:63">
      <c r="AZ2121" s="42">
        <v>2235</v>
      </c>
      <c r="BA2121" s="42">
        <v>102.44210529999999</v>
      </c>
      <c r="BB2121" s="42">
        <v>42.956249999999997</v>
      </c>
      <c r="BC2121" s="42">
        <v>103.295</v>
      </c>
      <c r="BD2121" s="42">
        <v>88.109523809999999</v>
      </c>
      <c r="BE2121" s="42">
        <v>3.47</v>
      </c>
      <c r="BF2121" s="42">
        <v>126.155</v>
      </c>
      <c r="BG2121" s="42">
        <v>411.14285710000001</v>
      </c>
      <c r="BH2121" s="42">
        <v>32.460999999999999</v>
      </c>
      <c r="BI2121" s="42">
        <v>237.9783008</v>
      </c>
      <c r="BJ2121" s="42">
        <v>369.2846831</v>
      </c>
      <c r="BK2121" s="42">
        <v>116.4996427</v>
      </c>
    </row>
    <row r="2122" spans="52:63">
      <c r="AZ2122" s="42">
        <v>2236</v>
      </c>
      <c r="BA2122" s="42">
        <v>102.44210529999999</v>
      </c>
      <c r="BB2122" s="42">
        <v>42.956249999999997</v>
      </c>
      <c r="BC2122" s="42">
        <v>103.295</v>
      </c>
      <c r="BD2122" s="42">
        <v>88.109523809999999</v>
      </c>
      <c r="BE2122" s="42">
        <v>3.47</v>
      </c>
      <c r="BF2122" s="42">
        <v>126.155</v>
      </c>
      <c r="BG2122" s="42">
        <v>411.14285710000001</v>
      </c>
      <c r="BH2122" s="42">
        <v>32.460999999999999</v>
      </c>
      <c r="BI2122" s="42">
        <v>237.9783008</v>
      </c>
      <c r="BJ2122" s="42">
        <v>369.2846831</v>
      </c>
      <c r="BK2122" s="42">
        <v>116.4996427</v>
      </c>
    </row>
    <row r="2123" spans="52:63">
      <c r="AZ2123" s="42">
        <v>2237</v>
      </c>
      <c r="BA2123" s="42">
        <v>102.44210529999999</v>
      </c>
      <c r="BB2123" s="42">
        <v>42.956249999999997</v>
      </c>
      <c r="BC2123" s="42">
        <v>103.295</v>
      </c>
      <c r="BD2123" s="42">
        <v>88.109523809999999</v>
      </c>
      <c r="BE2123" s="42">
        <v>3.47</v>
      </c>
      <c r="BF2123" s="42">
        <v>126.155</v>
      </c>
      <c r="BG2123" s="42">
        <v>411.14285710000001</v>
      </c>
      <c r="BH2123" s="42">
        <v>32.460999999999999</v>
      </c>
      <c r="BI2123" s="42">
        <v>237.9783008</v>
      </c>
      <c r="BJ2123" s="42">
        <v>369.2846831</v>
      </c>
      <c r="BK2123" s="42">
        <v>116.4996427</v>
      </c>
    </row>
    <row r="2124" spans="52:63">
      <c r="AZ2124" s="42">
        <v>2238</v>
      </c>
      <c r="BA2124" s="42">
        <v>102.44210529999999</v>
      </c>
      <c r="BB2124" s="42">
        <v>42.956249999999997</v>
      </c>
      <c r="BC2124" s="42">
        <v>103.295</v>
      </c>
      <c r="BD2124" s="42">
        <v>88.109523809999999</v>
      </c>
      <c r="BE2124" s="42">
        <v>3.47</v>
      </c>
      <c r="BF2124" s="42">
        <v>126.155</v>
      </c>
      <c r="BG2124" s="42">
        <v>411.14285710000001</v>
      </c>
      <c r="BH2124" s="42">
        <v>32.460999999999999</v>
      </c>
      <c r="BI2124" s="42">
        <v>237.9783008</v>
      </c>
      <c r="BJ2124" s="42">
        <v>369.2846831</v>
      </c>
      <c r="BK2124" s="42">
        <v>116.4996427</v>
      </c>
    </row>
    <row r="2125" spans="52:63">
      <c r="AZ2125" s="42">
        <v>2239</v>
      </c>
      <c r="BA2125" s="42">
        <v>102.44210529999999</v>
      </c>
      <c r="BB2125" s="42">
        <v>42.956249999999997</v>
      </c>
      <c r="BC2125" s="42">
        <v>103.295</v>
      </c>
      <c r="BD2125" s="42">
        <v>88.109523809999999</v>
      </c>
      <c r="BE2125" s="42">
        <v>3.47</v>
      </c>
      <c r="BF2125" s="42">
        <v>126.155</v>
      </c>
      <c r="BG2125" s="42">
        <v>411.14285710000001</v>
      </c>
      <c r="BH2125" s="42">
        <v>32.460999999999999</v>
      </c>
      <c r="BI2125" s="42">
        <v>237.9783008</v>
      </c>
      <c r="BJ2125" s="42">
        <v>369.2846831</v>
      </c>
      <c r="BK2125" s="42">
        <v>116.4996427</v>
      </c>
    </row>
    <row r="2126" spans="52:63">
      <c r="AZ2126" s="42">
        <v>2240</v>
      </c>
      <c r="BA2126" s="42">
        <v>102.44210529999999</v>
      </c>
      <c r="BB2126" s="42">
        <v>42.956249999999997</v>
      </c>
      <c r="BC2126" s="42">
        <v>103.295</v>
      </c>
      <c r="BD2126" s="42">
        <v>88.109523809999999</v>
      </c>
      <c r="BE2126" s="42">
        <v>3.47</v>
      </c>
      <c r="BF2126" s="42">
        <v>126.155</v>
      </c>
      <c r="BG2126" s="42">
        <v>411.14285710000001</v>
      </c>
      <c r="BH2126" s="42">
        <v>32.460999999999999</v>
      </c>
      <c r="BI2126" s="42">
        <v>237.9783008</v>
      </c>
      <c r="BJ2126" s="42">
        <v>369.2846831</v>
      </c>
      <c r="BK2126" s="42">
        <v>116.4996427</v>
      </c>
    </row>
    <row r="2127" spans="52:63">
      <c r="AZ2127" s="42">
        <v>2241</v>
      </c>
      <c r="BA2127" s="42">
        <v>102.44210529999999</v>
      </c>
      <c r="BB2127" s="42">
        <v>42.956249999999997</v>
      </c>
      <c r="BC2127" s="42">
        <v>103.295</v>
      </c>
      <c r="BD2127" s="42">
        <v>88.109523809999999</v>
      </c>
      <c r="BE2127" s="42">
        <v>3.47</v>
      </c>
      <c r="BF2127" s="42">
        <v>126.155</v>
      </c>
      <c r="BG2127" s="42">
        <v>411.14285710000001</v>
      </c>
      <c r="BH2127" s="42">
        <v>32.460999999999999</v>
      </c>
      <c r="BI2127" s="42">
        <v>237.9783008</v>
      </c>
      <c r="BJ2127" s="42">
        <v>369.2846831</v>
      </c>
      <c r="BK2127" s="42">
        <v>116.4996427</v>
      </c>
    </row>
    <row r="2128" spans="52:63">
      <c r="AZ2128" s="42">
        <v>2242</v>
      </c>
      <c r="BA2128" s="42">
        <v>102.44210529999999</v>
      </c>
      <c r="BB2128" s="42">
        <v>42.956249999999997</v>
      </c>
      <c r="BC2128" s="42">
        <v>103.295</v>
      </c>
      <c r="BD2128" s="42">
        <v>88.109523809999999</v>
      </c>
      <c r="BE2128" s="42">
        <v>3.47</v>
      </c>
      <c r="BF2128" s="42">
        <v>126.155</v>
      </c>
      <c r="BG2128" s="42">
        <v>411.14285710000001</v>
      </c>
      <c r="BH2128" s="42">
        <v>32.460999999999999</v>
      </c>
      <c r="BI2128" s="42">
        <v>237.9783008</v>
      </c>
      <c r="BJ2128" s="42">
        <v>369.2846831</v>
      </c>
      <c r="BK2128" s="42">
        <v>116.4996427</v>
      </c>
    </row>
    <row r="2129" spans="52:63">
      <c r="AZ2129" s="42">
        <v>2243</v>
      </c>
      <c r="BA2129" s="42">
        <v>102.44210529999999</v>
      </c>
      <c r="BB2129" s="42">
        <v>42.956249999999997</v>
      </c>
      <c r="BC2129" s="42">
        <v>103.295</v>
      </c>
      <c r="BD2129" s="42">
        <v>88.109523809999999</v>
      </c>
      <c r="BE2129" s="42">
        <v>3.47</v>
      </c>
      <c r="BF2129" s="42">
        <v>126.155</v>
      </c>
      <c r="BG2129" s="42">
        <v>411.14285710000001</v>
      </c>
      <c r="BH2129" s="42">
        <v>32.460999999999999</v>
      </c>
      <c r="BI2129" s="42">
        <v>237.9783008</v>
      </c>
      <c r="BJ2129" s="42">
        <v>369.2846831</v>
      </c>
      <c r="BK2129" s="42">
        <v>116.4996427</v>
      </c>
    </row>
    <row r="2130" spans="52:63">
      <c r="AZ2130" s="42">
        <v>2244</v>
      </c>
      <c r="BA2130" s="42">
        <v>102.44210529999999</v>
      </c>
      <c r="BB2130" s="42">
        <v>42.956249999999997</v>
      </c>
      <c r="BC2130" s="42">
        <v>103.295</v>
      </c>
      <c r="BD2130" s="42">
        <v>88.109523809999999</v>
      </c>
      <c r="BE2130" s="42">
        <v>3.47</v>
      </c>
      <c r="BF2130" s="42">
        <v>126.155</v>
      </c>
      <c r="BG2130" s="42">
        <v>411.14285710000001</v>
      </c>
      <c r="BH2130" s="42">
        <v>32.460999999999999</v>
      </c>
      <c r="BI2130" s="42">
        <v>237.9783008</v>
      </c>
      <c r="BJ2130" s="42">
        <v>369.2846831</v>
      </c>
      <c r="BK2130" s="42">
        <v>116.4996427</v>
      </c>
    </row>
    <row r="2131" spans="52:63">
      <c r="AZ2131" s="42">
        <v>2245</v>
      </c>
      <c r="BA2131" s="42">
        <v>102.44210529999999</v>
      </c>
      <c r="BB2131" s="42">
        <v>42.956249999999997</v>
      </c>
      <c r="BC2131" s="42">
        <v>103.295</v>
      </c>
      <c r="BD2131" s="42">
        <v>88.109523809999999</v>
      </c>
      <c r="BE2131" s="42">
        <v>3.47</v>
      </c>
      <c r="BF2131" s="42">
        <v>126.155</v>
      </c>
      <c r="BG2131" s="42">
        <v>411.14285710000001</v>
      </c>
      <c r="BH2131" s="42">
        <v>32.460999999999999</v>
      </c>
      <c r="BI2131" s="42">
        <v>237.9783008</v>
      </c>
      <c r="BJ2131" s="42">
        <v>369.2846831</v>
      </c>
      <c r="BK2131" s="42">
        <v>116.4996427</v>
      </c>
    </row>
    <row r="2132" spans="52:63">
      <c r="AZ2132" s="42">
        <v>2246</v>
      </c>
      <c r="BA2132" s="42">
        <v>102.44210529999999</v>
      </c>
      <c r="BB2132" s="42">
        <v>42.956249999999997</v>
      </c>
      <c r="BC2132" s="42">
        <v>103.295</v>
      </c>
      <c r="BD2132" s="42">
        <v>88.109523809999999</v>
      </c>
      <c r="BE2132" s="42">
        <v>3.47</v>
      </c>
      <c r="BF2132" s="42">
        <v>126.155</v>
      </c>
      <c r="BG2132" s="42">
        <v>411.14285710000001</v>
      </c>
      <c r="BH2132" s="42">
        <v>32.460999999999999</v>
      </c>
      <c r="BI2132" s="42">
        <v>237.9783008</v>
      </c>
      <c r="BJ2132" s="42">
        <v>369.2846831</v>
      </c>
      <c r="BK2132" s="42">
        <v>116.4996427</v>
      </c>
    </row>
    <row r="2133" spans="52:63">
      <c r="AZ2133" s="42">
        <v>2247</v>
      </c>
      <c r="BA2133" s="42">
        <v>102.44210529999999</v>
      </c>
      <c r="BB2133" s="42">
        <v>42.956249999999997</v>
      </c>
      <c r="BC2133" s="42">
        <v>103.295</v>
      </c>
      <c r="BD2133" s="42">
        <v>88.109523809999999</v>
      </c>
      <c r="BE2133" s="42">
        <v>3.47</v>
      </c>
      <c r="BF2133" s="42">
        <v>126.155</v>
      </c>
      <c r="BG2133" s="42">
        <v>411.14285710000001</v>
      </c>
      <c r="BH2133" s="42">
        <v>32.460999999999999</v>
      </c>
      <c r="BI2133" s="42">
        <v>237.9783008</v>
      </c>
      <c r="BJ2133" s="42">
        <v>369.2846831</v>
      </c>
      <c r="BK2133" s="42">
        <v>116.4996427</v>
      </c>
    </row>
    <row r="2134" spans="52:63">
      <c r="AZ2134" s="42">
        <v>2248</v>
      </c>
      <c r="BA2134" s="42">
        <v>102.44210529999999</v>
      </c>
      <c r="BB2134" s="42">
        <v>42.956249999999997</v>
      </c>
      <c r="BC2134" s="42">
        <v>103.295</v>
      </c>
      <c r="BD2134" s="42">
        <v>88.109523809999999</v>
      </c>
      <c r="BE2134" s="42">
        <v>3.47</v>
      </c>
      <c r="BF2134" s="42">
        <v>126.155</v>
      </c>
      <c r="BG2134" s="42">
        <v>411.14285710000001</v>
      </c>
      <c r="BH2134" s="42">
        <v>32.460999999999999</v>
      </c>
      <c r="BI2134" s="42">
        <v>237.9783008</v>
      </c>
      <c r="BJ2134" s="42">
        <v>369.2846831</v>
      </c>
      <c r="BK2134" s="42">
        <v>116.4996427</v>
      </c>
    </row>
    <row r="2135" spans="52:63">
      <c r="AZ2135" s="42">
        <v>2249</v>
      </c>
      <c r="BA2135" s="42">
        <v>102.44210529999999</v>
      </c>
      <c r="BB2135" s="42">
        <v>42.956249999999997</v>
      </c>
      <c r="BC2135" s="42">
        <v>103.295</v>
      </c>
      <c r="BD2135" s="42">
        <v>88.109523809999999</v>
      </c>
      <c r="BE2135" s="42">
        <v>3.47</v>
      </c>
      <c r="BF2135" s="42">
        <v>126.155</v>
      </c>
      <c r="BG2135" s="42">
        <v>411.14285710000001</v>
      </c>
      <c r="BH2135" s="42">
        <v>32.460999999999999</v>
      </c>
      <c r="BI2135" s="42">
        <v>237.9783008</v>
      </c>
      <c r="BJ2135" s="42">
        <v>369.2846831</v>
      </c>
      <c r="BK2135" s="42">
        <v>116.4996427</v>
      </c>
    </row>
    <row r="2136" spans="52:63">
      <c r="AZ2136" s="42">
        <v>2250</v>
      </c>
      <c r="BA2136" s="42">
        <v>102.44210529999999</v>
      </c>
      <c r="BB2136" s="42">
        <v>42.956249999999997</v>
      </c>
      <c r="BC2136" s="42">
        <v>103.295</v>
      </c>
      <c r="BD2136" s="42">
        <v>88.109523809999999</v>
      </c>
      <c r="BE2136" s="42">
        <v>3.47</v>
      </c>
      <c r="BF2136" s="42">
        <v>126.155</v>
      </c>
      <c r="BG2136" s="42">
        <v>411.14285710000001</v>
      </c>
      <c r="BH2136" s="42">
        <v>32.460999999999999</v>
      </c>
      <c r="BI2136" s="42">
        <v>237.9783008</v>
      </c>
      <c r="BJ2136" s="42">
        <v>369.2846831</v>
      </c>
      <c r="BK2136" s="42">
        <v>116.4996427</v>
      </c>
    </row>
    <row r="2137" spans="52:63">
      <c r="AZ2137" s="42">
        <v>2251</v>
      </c>
      <c r="BA2137" s="42">
        <v>102.44210529999999</v>
      </c>
      <c r="BB2137" s="42">
        <v>42.956249999999997</v>
      </c>
      <c r="BC2137" s="42">
        <v>103.295</v>
      </c>
      <c r="BD2137" s="42">
        <v>88.109523809999999</v>
      </c>
      <c r="BE2137" s="42">
        <v>3.47</v>
      </c>
      <c r="BF2137" s="42">
        <v>126.155</v>
      </c>
      <c r="BG2137" s="42">
        <v>411.14285710000001</v>
      </c>
      <c r="BH2137" s="42">
        <v>32.460999999999999</v>
      </c>
      <c r="BI2137" s="42">
        <v>237.9783008</v>
      </c>
      <c r="BJ2137" s="42">
        <v>369.2846831</v>
      </c>
      <c r="BK2137" s="42">
        <v>116.4996427</v>
      </c>
    </row>
    <row r="2138" spans="52:63">
      <c r="AZ2138" s="42">
        <v>2252</v>
      </c>
      <c r="BA2138" s="42">
        <v>102.44210529999999</v>
      </c>
      <c r="BB2138" s="42">
        <v>42.956249999999997</v>
      </c>
      <c r="BC2138" s="42">
        <v>103.295</v>
      </c>
      <c r="BD2138" s="42">
        <v>88.109523809999999</v>
      </c>
      <c r="BE2138" s="42">
        <v>3.47</v>
      </c>
      <c r="BF2138" s="42">
        <v>126.155</v>
      </c>
      <c r="BG2138" s="42">
        <v>411.14285710000001</v>
      </c>
      <c r="BH2138" s="42">
        <v>32.460999999999999</v>
      </c>
      <c r="BI2138" s="42">
        <v>237.9783008</v>
      </c>
      <c r="BJ2138" s="42">
        <v>369.2846831</v>
      </c>
      <c r="BK2138" s="42">
        <v>116.4996427</v>
      </c>
    </row>
    <row r="2139" spans="52:63">
      <c r="AZ2139" s="42">
        <v>2253</v>
      </c>
      <c r="BA2139" s="42">
        <v>102.44210529999999</v>
      </c>
      <c r="BB2139" s="42">
        <v>42.956249999999997</v>
      </c>
      <c r="BC2139" s="42">
        <v>103.295</v>
      </c>
      <c r="BD2139" s="42">
        <v>88.109523809999999</v>
      </c>
      <c r="BE2139" s="42">
        <v>3.47</v>
      </c>
      <c r="BF2139" s="42">
        <v>126.155</v>
      </c>
      <c r="BG2139" s="42">
        <v>411.14285710000001</v>
      </c>
      <c r="BH2139" s="42">
        <v>32.460999999999999</v>
      </c>
      <c r="BI2139" s="42">
        <v>237.9783008</v>
      </c>
      <c r="BJ2139" s="42">
        <v>369.2846831</v>
      </c>
      <c r="BK2139" s="42">
        <v>116.4996427</v>
      </c>
    </row>
    <row r="2140" spans="52:63">
      <c r="AZ2140" s="42">
        <v>2254</v>
      </c>
      <c r="BA2140" s="42">
        <v>102.44210529999999</v>
      </c>
      <c r="BB2140" s="42">
        <v>42.956249999999997</v>
      </c>
      <c r="BC2140" s="42">
        <v>103.295</v>
      </c>
      <c r="BD2140" s="42">
        <v>88.109523809999999</v>
      </c>
      <c r="BE2140" s="42">
        <v>3.47</v>
      </c>
      <c r="BF2140" s="42">
        <v>126.155</v>
      </c>
      <c r="BG2140" s="42">
        <v>411.14285710000001</v>
      </c>
      <c r="BH2140" s="42">
        <v>32.460999999999999</v>
      </c>
      <c r="BI2140" s="42">
        <v>237.9783008</v>
      </c>
      <c r="BJ2140" s="42">
        <v>369.2846831</v>
      </c>
      <c r="BK2140" s="42">
        <v>116.4996427</v>
      </c>
    </row>
    <row r="2141" spans="52:63">
      <c r="AZ2141" s="42">
        <v>2255</v>
      </c>
      <c r="BA2141" s="42">
        <v>102.44210529999999</v>
      </c>
      <c r="BB2141" s="42">
        <v>42.956249999999997</v>
      </c>
      <c r="BC2141" s="42">
        <v>103.295</v>
      </c>
      <c r="BD2141" s="42">
        <v>88.109523809999999</v>
      </c>
      <c r="BE2141" s="42">
        <v>3.47</v>
      </c>
      <c r="BF2141" s="42">
        <v>126.155</v>
      </c>
      <c r="BG2141" s="42">
        <v>411.14285710000001</v>
      </c>
      <c r="BH2141" s="42">
        <v>32.460999999999999</v>
      </c>
      <c r="BI2141" s="42">
        <v>237.9783008</v>
      </c>
      <c r="BJ2141" s="42">
        <v>369.2846831</v>
      </c>
      <c r="BK2141" s="42">
        <v>116.4996427</v>
      </c>
    </row>
    <row r="2142" spans="52:63">
      <c r="AZ2142" s="42">
        <v>2256</v>
      </c>
      <c r="BA2142" s="42">
        <v>102.44210529999999</v>
      </c>
      <c r="BB2142" s="42">
        <v>42.956249999999997</v>
      </c>
      <c r="BC2142" s="42">
        <v>103.295</v>
      </c>
      <c r="BD2142" s="42">
        <v>88.109523809999999</v>
      </c>
      <c r="BE2142" s="42">
        <v>3.47</v>
      </c>
      <c r="BF2142" s="42">
        <v>126.155</v>
      </c>
      <c r="BG2142" s="42">
        <v>411.14285710000001</v>
      </c>
      <c r="BH2142" s="42">
        <v>32.460999999999999</v>
      </c>
      <c r="BI2142" s="42">
        <v>237.9783008</v>
      </c>
      <c r="BJ2142" s="42">
        <v>369.2846831</v>
      </c>
      <c r="BK2142" s="42">
        <v>116.4996427</v>
      </c>
    </row>
    <row r="2143" spans="52:63">
      <c r="AZ2143" s="42">
        <v>2257</v>
      </c>
      <c r="BA2143" s="42">
        <v>102.8368421</v>
      </c>
      <c r="BB2143" s="42">
        <v>42.818750000000001</v>
      </c>
      <c r="BC2143" s="42">
        <v>103.175</v>
      </c>
      <c r="BD2143" s="42">
        <v>87.957142860000005</v>
      </c>
      <c r="BE2143" s="42">
        <v>3.462307692</v>
      </c>
      <c r="BF2143" s="42">
        <v>126.925</v>
      </c>
      <c r="BG2143" s="42">
        <v>411.09523810000002</v>
      </c>
      <c r="BH2143" s="42">
        <v>32.45933333</v>
      </c>
      <c r="BI2143" s="42">
        <v>239.7342372</v>
      </c>
      <c r="BJ2143" s="42">
        <v>375.8860646</v>
      </c>
      <c r="BK2143" s="42">
        <v>117.7702816</v>
      </c>
    </row>
    <row r="2144" spans="52:63">
      <c r="AZ2144" s="42">
        <v>2258</v>
      </c>
      <c r="BA2144" s="42">
        <v>102.8368421</v>
      </c>
      <c r="BB2144" s="42">
        <v>42.818750000000001</v>
      </c>
      <c r="BC2144" s="42">
        <v>103.175</v>
      </c>
      <c r="BD2144" s="42">
        <v>87.957142860000005</v>
      </c>
      <c r="BE2144" s="42">
        <v>3.462307692</v>
      </c>
      <c r="BF2144" s="42">
        <v>126.925</v>
      </c>
      <c r="BG2144" s="42">
        <v>411.09523810000002</v>
      </c>
      <c r="BH2144" s="42">
        <v>32.45933333</v>
      </c>
      <c r="BI2144" s="42">
        <v>239.7342372</v>
      </c>
      <c r="BJ2144" s="42">
        <v>375.8860646</v>
      </c>
      <c r="BK2144" s="42">
        <v>117.7702816</v>
      </c>
    </row>
    <row r="2145" spans="52:63">
      <c r="AZ2145" s="42">
        <v>2259</v>
      </c>
      <c r="BA2145" s="42">
        <v>102.8368421</v>
      </c>
      <c r="BB2145" s="42">
        <v>42.818750000000001</v>
      </c>
      <c r="BC2145" s="42">
        <v>103.175</v>
      </c>
      <c r="BD2145" s="42">
        <v>87.957142860000005</v>
      </c>
      <c r="BE2145" s="42">
        <v>3.462307692</v>
      </c>
      <c r="BF2145" s="42">
        <v>126.925</v>
      </c>
      <c r="BG2145" s="42">
        <v>411.09523810000002</v>
      </c>
      <c r="BH2145" s="42">
        <v>32.45933333</v>
      </c>
      <c r="BI2145" s="42">
        <v>239.7342372</v>
      </c>
      <c r="BJ2145" s="42">
        <v>375.8860646</v>
      </c>
      <c r="BK2145" s="42">
        <v>117.7702816</v>
      </c>
    </row>
    <row r="2146" spans="52:63">
      <c r="AZ2146" s="42">
        <v>2260</v>
      </c>
      <c r="BA2146" s="42">
        <v>102.8368421</v>
      </c>
      <c r="BB2146" s="42">
        <v>42.818750000000001</v>
      </c>
      <c r="BC2146" s="42">
        <v>103.175</v>
      </c>
      <c r="BD2146" s="42">
        <v>87.957142860000005</v>
      </c>
      <c r="BE2146" s="42">
        <v>3.462307692</v>
      </c>
      <c r="BF2146" s="42">
        <v>126.925</v>
      </c>
      <c r="BG2146" s="42">
        <v>411.09523810000002</v>
      </c>
      <c r="BH2146" s="42">
        <v>32.45933333</v>
      </c>
      <c r="BI2146" s="42">
        <v>239.7342372</v>
      </c>
      <c r="BJ2146" s="42">
        <v>375.8860646</v>
      </c>
      <c r="BK2146" s="42">
        <v>117.7702816</v>
      </c>
    </row>
    <row r="2147" spans="52:63">
      <c r="AZ2147" s="42">
        <v>2261</v>
      </c>
      <c r="BA2147" s="42">
        <v>102.8368421</v>
      </c>
      <c r="BB2147" s="42">
        <v>42.818750000000001</v>
      </c>
      <c r="BC2147" s="42">
        <v>103.175</v>
      </c>
      <c r="BD2147" s="42">
        <v>87.957142860000005</v>
      </c>
      <c r="BE2147" s="42">
        <v>3.462307692</v>
      </c>
      <c r="BF2147" s="42">
        <v>126.925</v>
      </c>
      <c r="BG2147" s="42">
        <v>411.09523810000002</v>
      </c>
      <c r="BH2147" s="42">
        <v>32.45933333</v>
      </c>
      <c r="BI2147" s="42">
        <v>239.7342372</v>
      </c>
      <c r="BJ2147" s="42">
        <v>375.8860646</v>
      </c>
      <c r="BK2147" s="42">
        <v>117.7702816</v>
      </c>
    </row>
    <row r="2148" spans="52:63">
      <c r="AZ2148" s="42">
        <v>2262</v>
      </c>
      <c r="BA2148" s="42">
        <v>102.8368421</v>
      </c>
      <c r="BB2148" s="42">
        <v>42.818750000000001</v>
      </c>
      <c r="BC2148" s="42">
        <v>103.175</v>
      </c>
      <c r="BD2148" s="42">
        <v>87.957142860000005</v>
      </c>
      <c r="BE2148" s="42">
        <v>3.462307692</v>
      </c>
      <c r="BF2148" s="42">
        <v>126.925</v>
      </c>
      <c r="BG2148" s="42">
        <v>411.09523810000002</v>
      </c>
      <c r="BH2148" s="42">
        <v>32.45933333</v>
      </c>
      <c r="BI2148" s="42">
        <v>239.7342372</v>
      </c>
      <c r="BJ2148" s="42">
        <v>375.8860646</v>
      </c>
      <c r="BK2148" s="42">
        <v>117.7702816</v>
      </c>
    </row>
    <row r="2149" spans="52:63">
      <c r="AZ2149" s="42">
        <v>2263</v>
      </c>
      <c r="BA2149" s="42">
        <v>102.8368421</v>
      </c>
      <c r="BB2149" s="42">
        <v>42.818750000000001</v>
      </c>
      <c r="BC2149" s="42">
        <v>103.175</v>
      </c>
      <c r="BD2149" s="42">
        <v>87.957142860000005</v>
      </c>
      <c r="BE2149" s="42">
        <v>3.462307692</v>
      </c>
      <c r="BF2149" s="42">
        <v>126.925</v>
      </c>
      <c r="BG2149" s="42">
        <v>411.09523810000002</v>
      </c>
      <c r="BH2149" s="42">
        <v>32.45933333</v>
      </c>
      <c r="BI2149" s="42">
        <v>239.7342372</v>
      </c>
      <c r="BJ2149" s="42">
        <v>375.8860646</v>
      </c>
      <c r="BK2149" s="42">
        <v>117.7702816</v>
      </c>
    </row>
    <row r="2150" spans="52:63">
      <c r="AZ2150" s="42">
        <v>2264</v>
      </c>
      <c r="BA2150" s="42">
        <v>102.8368421</v>
      </c>
      <c r="BB2150" s="42">
        <v>42.818750000000001</v>
      </c>
      <c r="BC2150" s="42">
        <v>103.175</v>
      </c>
      <c r="BD2150" s="42">
        <v>87.957142860000005</v>
      </c>
      <c r="BE2150" s="42">
        <v>3.462307692</v>
      </c>
      <c r="BF2150" s="42">
        <v>126.925</v>
      </c>
      <c r="BG2150" s="42">
        <v>411.09523810000002</v>
      </c>
      <c r="BH2150" s="42">
        <v>32.45933333</v>
      </c>
      <c r="BI2150" s="42">
        <v>239.7342372</v>
      </c>
      <c r="BJ2150" s="42">
        <v>375.8860646</v>
      </c>
      <c r="BK2150" s="42">
        <v>117.7702816</v>
      </c>
    </row>
    <row r="2151" spans="52:63">
      <c r="AZ2151" s="42">
        <v>2265</v>
      </c>
      <c r="BA2151" s="42">
        <v>102.8368421</v>
      </c>
      <c r="BB2151" s="42">
        <v>42.818750000000001</v>
      </c>
      <c r="BC2151" s="42">
        <v>103.175</v>
      </c>
      <c r="BD2151" s="42">
        <v>87.957142860000005</v>
      </c>
      <c r="BE2151" s="42">
        <v>3.462307692</v>
      </c>
      <c r="BF2151" s="42">
        <v>126.925</v>
      </c>
      <c r="BG2151" s="42">
        <v>411.09523810000002</v>
      </c>
      <c r="BH2151" s="42">
        <v>32.45933333</v>
      </c>
      <c r="BI2151" s="42">
        <v>239.7342372</v>
      </c>
      <c r="BJ2151" s="42">
        <v>375.8860646</v>
      </c>
      <c r="BK2151" s="42">
        <v>117.7702816</v>
      </c>
    </row>
    <row r="2152" spans="52:63">
      <c r="AZ2152" s="42">
        <v>2266</v>
      </c>
      <c r="BA2152" s="42">
        <v>102.8368421</v>
      </c>
      <c r="BB2152" s="42">
        <v>42.818750000000001</v>
      </c>
      <c r="BC2152" s="42">
        <v>103.175</v>
      </c>
      <c r="BD2152" s="42">
        <v>87.957142860000005</v>
      </c>
      <c r="BE2152" s="42">
        <v>3.462307692</v>
      </c>
      <c r="BF2152" s="42">
        <v>126.925</v>
      </c>
      <c r="BG2152" s="42">
        <v>411.09523810000002</v>
      </c>
      <c r="BH2152" s="42">
        <v>32.45933333</v>
      </c>
      <c r="BI2152" s="42">
        <v>239.7342372</v>
      </c>
      <c r="BJ2152" s="42">
        <v>375.8860646</v>
      </c>
      <c r="BK2152" s="42">
        <v>117.7702816</v>
      </c>
    </row>
    <row r="2153" spans="52:63">
      <c r="AZ2153" s="42">
        <v>2267</v>
      </c>
      <c r="BA2153" s="42">
        <v>102.8368421</v>
      </c>
      <c r="BB2153" s="42">
        <v>42.818750000000001</v>
      </c>
      <c r="BC2153" s="42">
        <v>103.175</v>
      </c>
      <c r="BD2153" s="42">
        <v>87.957142860000005</v>
      </c>
      <c r="BE2153" s="42">
        <v>3.462307692</v>
      </c>
      <c r="BF2153" s="42">
        <v>126.925</v>
      </c>
      <c r="BG2153" s="42">
        <v>411.09523810000002</v>
      </c>
      <c r="BH2153" s="42">
        <v>32.45933333</v>
      </c>
      <c r="BI2153" s="42">
        <v>239.7342372</v>
      </c>
      <c r="BJ2153" s="42">
        <v>375.8860646</v>
      </c>
      <c r="BK2153" s="42">
        <v>117.7702816</v>
      </c>
    </row>
    <row r="2154" spans="52:63">
      <c r="AZ2154" s="42">
        <v>2268</v>
      </c>
      <c r="BA2154" s="42">
        <v>102.8368421</v>
      </c>
      <c r="BB2154" s="42">
        <v>42.818750000000001</v>
      </c>
      <c r="BC2154" s="42">
        <v>103.175</v>
      </c>
      <c r="BD2154" s="42">
        <v>87.957142860000005</v>
      </c>
      <c r="BE2154" s="42">
        <v>3.462307692</v>
      </c>
      <c r="BF2154" s="42">
        <v>126.925</v>
      </c>
      <c r="BG2154" s="42">
        <v>411.09523810000002</v>
      </c>
      <c r="BH2154" s="42">
        <v>32.45933333</v>
      </c>
      <c r="BI2154" s="42">
        <v>239.7342372</v>
      </c>
      <c r="BJ2154" s="42">
        <v>375.8860646</v>
      </c>
      <c r="BK2154" s="42">
        <v>117.7702816</v>
      </c>
    </row>
    <row r="2155" spans="52:63">
      <c r="AZ2155" s="42">
        <v>2269</v>
      </c>
      <c r="BA2155" s="42">
        <v>102.8368421</v>
      </c>
      <c r="BB2155" s="42">
        <v>42.818750000000001</v>
      </c>
      <c r="BC2155" s="42">
        <v>103.175</v>
      </c>
      <c r="BD2155" s="42">
        <v>87.957142860000005</v>
      </c>
      <c r="BE2155" s="42">
        <v>3.462307692</v>
      </c>
      <c r="BF2155" s="42">
        <v>126.925</v>
      </c>
      <c r="BG2155" s="42">
        <v>411.09523810000002</v>
      </c>
      <c r="BH2155" s="42">
        <v>32.45933333</v>
      </c>
      <c r="BI2155" s="42">
        <v>239.7342372</v>
      </c>
      <c r="BJ2155" s="42">
        <v>375.8860646</v>
      </c>
      <c r="BK2155" s="42">
        <v>117.7702816</v>
      </c>
    </row>
    <row r="2156" spans="52:63">
      <c r="AZ2156" s="42">
        <v>2270</v>
      </c>
      <c r="BA2156" s="42">
        <v>102.8368421</v>
      </c>
      <c r="BB2156" s="42">
        <v>42.818750000000001</v>
      </c>
      <c r="BC2156" s="42">
        <v>103.175</v>
      </c>
      <c r="BD2156" s="42">
        <v>87.957142860000005</v>
      </c>
      <c r="BE2156" s="42">
        <v>3.462307692</v>
      </c>
      <c r="BF2156" s="42">
        <v>126.925</v>
      </c>
      <c r="BG2156" s="42">
        <v>411.09523810000002</v>
      </c>
      <c r="BH2156" s="42">
        <v>32.45933333</v>
      </c>
      <c r="BI2156" s="42">
        <v>239.7342372</v>
      </c>
      <c r="BJ2156" s="42">
        <v>375.8860646</v>
      </c>
      <c r="BK2156" s="42">
        <v>117.7702816</v>
      </c>
    </row>
    <row r="2157" spans="52:63">
      <c r="AZ2157" s="42">
        <v>2271</v>
      </c>
      <c r="BA2157" s="42">
        <v>102.8368421</v>
      </c>
      <c r="BB2157" s="42">
        <v>42.818750000000001</v>
      </c>
      <c r="BC2157" s="42">
        <v>103.175</v>
      </c>
      <c r="BD2157" s="42">
        <v>87.957142860000005</v>
      </c>
      <c r="BE2157" s="42">
        <v>3.462307692</v>
      </c>
      <c r="BF2157" s="42">
        <v>126.925</v>
      </c>
      <c r="BG2157" s="42">
        <v>411.09523810000002</v>
      </c>
      <c r="BH2157" s="42">
        <v>32.45933333</v>
      </c>
      <c r="BI2157" s="42">
        <v>239.7342372</v>
      </c>
      <c r="BJ2157" s="42">
        <v>375.8860646</v>
      </c>
      <c r="BK2157" s="42">
        <v>117.7702816</v>
      </c>
    </row>
    <row r="2158" spans="52:63">
      <c r="AZ2158" s="42">
        <v>2272</v>
      </c>
      <c r="BA2158" s="42">
        <v>102.8368421</v>
      </c>
      <c r="BB2158" s="42">
        <v>42.818750000000001</v>
      </c>
      <c r="BC2158" s="42">
        <v>103.175</v>
      </c>
      <c r="BD2158" s="42">
        <v>87.957142860000005</v>
      </c>
      <c r="BE2158" s="42">
        <v>3.462307692</v>
      </c>
      <c r="BF2158" s="42">
        <v>126.925</v>
      </c>
      <c r="BG2158" s="42">
        <v>411.09523810000002</v>
      </c>
      <c r="BH2158" s="42">
        <v>32.45933333</v>
      </c>
      <c r="BI2158" s="42">
        <v>239.7342372</v>
      </c>
      <c r="BJ2158" s="42">
        <v>375.8860646</v>
      </c>
      <c r="BK2158" s="42">
        <v>117.7702816</v>
      </c>
    </row>
    <row r="2159" spans="52:63">
      <c r="AZ2159" s="42">
        <v>2273</v>
      </c>
      <c r="BA2159" s="42">
        <v>102.8368421</v>
      </c>
      <c r="BB2159" s="42">
        <v>42.818750000000001</v>
      </c>
      <c r="BC2159" s="42">
        <v>103.175</v>
      </c>
      <c r="BD2159" s="42">
        <v>87.957142860000005</v>
      </c>
      <c r="BE2159" s="42">
        <v>3.462307692</v>
      </c>
      <c r="BF2159" s="42">
        <v>126.925</v>
      </c>
      <c r="BG2159" s="42">
        <v>411.09523810000002</v>
      </c>
      <c r="BH2159" s="42">
        <v>32.45933333</v>
      </c>
      <c r="BI2159" s="42">
        <v>239.7342372</v>
      </c>
      <c r="BJ2159" s="42">
        <v>375.8860646</v>
      </c>
      <c r="BK2159" s="42">
        <v>117.7702816</v>
      </c>
    </row>
    <row r="2160" spans="52:63">
      <c r="AZ2160" s="42">
        <v>2274</v>
      </c>
      <c r="BA2160" s="42">
        <v>102.8368421</v>
      </c>
      <c r="BB2160" s="42">
        <v>42.818750000000001</v>
      </c>
      <c r="BC2160" s="42">
        <v>103.175</v>
      </c>
      <c r="BD2160" s="42">
        <v>87.957142860000005</v>
      </c>
      <c r="BE2160" s="42">
        <v>3.462307692</v>
      </c>
      <c r="BF2160" s="42">
        <v>126.925</v>
      </c>
      <c r="BG2160" s="42">
        <v>411.09523810000002</v>
      </c>
      <c r="BH2160" s="42">
        <v>32.45933333</v>
      </c>
      <c r="BI2160" s="42">
        <v>239.7342372</v>
      </c>
      <c r="BJ2160" s="42">
        <v>375.8860646</v>
      </c>
      <c r="BK2160" s="42">
        <v>117.7702816</v>
      </c>
    </row>
    <row r="2161" spans="52:63">
      <c r="AZ2161" s="42">
        <v>2275</v>
      </c>
      <c r="BA2161" s="42">
        <v>102.8368421</v>
      </c>
      <c r="BB2161" s="42">
        <v>42.818750000000001</v>
      </c>
      <c r="BC2161" s="42">
        <v>103.175</v>
      </c>
      <c r="BD2161" s="42">
        <v>87.957142860000005</v>
      </c>
      <c r="BE2161" s="42">
        <v>3.462307692</v>
      </c>
      <c r="BF2161" s="42">
        <v>126.925</v>
      </c>
      <c r="BG2161" s="42">
        <v>411.09523810000002</v>
      </c>
      <c r="BH2161" s="42">
        <v>32.45933333</v>
      </c>
      <c r="BI2161" s="42">
        <v>239.7342372</v>
      </c>
      <c r="BJ2161" s="42">
        <v>375.8860646</v>
      </c>
      <c r="BK2161" s="42">
        <v>117.7702816</v>
      </c>
    </row>
    <row r="2162" spans="52:63">
      <c r="AZ2162" s="42">
        <v>2276</v>
      </c>
      <c r="BA2162" s="42">
        <v>102.8368421</v>
      </c>
      <c r="BB2162" s="42">
        <v>42.818750000000001</v>
      </c>
      <c r="BC2162" s="42">
        <v>103.175</v>
      </c>
      <c r="BD2162" s="42">
        <v>87.957142860000005</v>
      </c>
      <c r="BE2162" s="42">
        <v>3.462307692</v>
      </c>
      <c r="BF2162" s="42">
        <v>126.925</v>
      </c>
      <c r="BG2162" s="42">
        <v>411.09523810000002</v>
      </c>
      <c r="BH2162" s="42">
        <v>32.45933333</v>
      </c>
      <c r="BI2162" s="42">
        <v>239.7342372</v>
      </c>
      <c r="BJ2162" s="42">
        <v>375.8860646</v>
      </c>
      <c r="BK2162" s="42">
        <v>117.7702816</v>
      </c>
    </row>
    <row r="2163" spans="52:63">
      <c r="AZ2163" s="42">
        <v>2277</v>
      </c>
      <c r="BA2163" s="42">
        <v>102.8368421</v>
      </c>
      <c r="BB2163" s="42">
        <v>42.818750000000001</v>
      </c>
      <c r="BC2163" s="42">
        <v>103.175</v>
      </c>
      <c r="BD2163" s="42">
        <v>87.957142860000005</v>
      </c>
      <c r="BE2163" s="42">
        <v>3.462307692</v>
      </c>
      <c r="BF2163" s="42">
        <v>126.925</v>
      </c>
      <c r="BG2163" s="42">
        <v>411.09523810000002</v>
      </c>
      <c r="BH2163" s="42">
        <v>32.45933333</v>
      </c>
      <c r="BI2163" s="42">
        <v>239.7342372</v>
      </c>
      <c r="BJ2163" s="42">
        <v>375.8860646</v>
      </c>
      <c r="BK2163" s="42">
        <v>117.7702816</v>
      </c>
    </row>
    <row r="2164" spans="52:63">
      <c r="AZ2164" s="42">
        <v>2278</v>
      </c>
      <c r="BA2164" s="42">
        <v>102.8368421</v>
      </c>
      <c r="BB2164" s="42">
        <v>42.818750000000001</v>
      </c>
      <c r="BC2164" s="42">
        <v>103.175</v>
      </c>
      <c r="BD2164" s="42">
        <v>87.957142860000005</v>
      </c>
      <c r="BE2164" s="42">
        <v>3.462307692</v>
      </c>
      <c r="BF2164" s="42">
        <v>126.925</v>
      </c>
      <c r="BG2164" s="42">
        <v>411.09523810000002</v>
      </c>
      <c r="BH2164" s="42">
        <v>32.45933333</v>
      </c>
      <c r="BI2164" s="42">
        <v>239.7342372</v>
      </c>
      <c r="BJ2164" s="42">
        <v>375.8860646</v>
      </c>
      <c r="BK2164" s="42">
        <v>117.7702816</v>
      </c>
    </row>
    <row r="2165" spans="52:63">
      <c r="AZ2165" s="42">
        <v>2279</v>
      </c>
      <c r="BA2165" s="42">
        <v>102.8368421</v>
      </c>
      <c r="BB2165" s="42">
        <v>42.818750000000001</v>
      </c>
      <c r="BC2165" s="42">
        <v>103.175</v>
      </c>
      <c r="BD2165" s="42">
        <v>87.957142860000005</v>
      </c>
      <c r="BE2165" s="42">
        <v>3.462307692</v>
      </c>
      <c r="BF2165" s="42">
        <v>126.925</v>
      </c>
      <c r="BG2165" s="42">
        <v>411.09523810000002</v>
      </c>
      <c r="BH2165" s="42">
        <v>32.45933333</v>
      </c>
      <c r="BI2165" s="42">
        <v>239.7342372</v>
      </c>
      <c r="BJ2165" s="42">
        <v>375.8860646</v>
      </c>
      <c r="BK2165" s="42">
        <v>117.7702816</v>
      </c>
    </row>
    <row r="2166" spans="52:63">
      <c r="AZ2166" s="42">
        <v>2280</v>
      </c>
      <c r="BA2166" s="42">
        <v>102.8368421</v>
      </c>
      <c r="BB2166" s="42">
        <v>42.818750000000001</v>
      </c>
      <c r="BC2166" s="42">
        <v>103.175</v>
      </c>
      <c r="BD2166" s="42">
        <v>87.957142860000005</v>
      </c>
      <c r="BE2166" s="42">
        <v>3.462307692</v>
      </c>
      <c r="BF2166" s="42">
        <v>126.925</v>
      </c>
      <c r="BG2166" s="42">
        <v>411.09523810000002</v>
      </c>
      <c r="BH2166" s="42">
        <v>32.45933333</v>
      </c>
      <c r="BI2166" s="42">
        <v>239.7342372</v>
      </c>
      <c r="BJ2166" s="42">
        <v>375.8860646</v>
      </c>
      <c r="BK2166" s="42">
        <v>117.7702816</v>
      </c>
    </row>
    <row r="2167" spans="52:63">
      <c r="AZ2167" s="42">
        <v>2281</v>
      </c>
      <c r="BA2167" s="42">
        <v>103.3526316</v>
      </c>
      <c r="BB2167" s="42">
        <v>42.71875</v>
      </c>
      <c r="BC2167" s="42">
        <v>102.785</v>
      </c>
      <c r="BD2167" s="42">
        <v>87.828571429999997</v>
      </c>
      <c r="BE2167" s="42">
        <v>3.46</v>
      </c>
      <c r="BF2167" s="42">
        <v>127.88500000000001</v>
      </c>
      <c r="BG2167" s="42">
        <v>410.52380950000003</v>
      </c>
      <c r="BH2167" s="42">
        <v>32.401666669999997</v>
      </c>
      <c r="BI2167" s="42">
        <v>235.26870679999999</v>
      </c>
      <c r="BJ2167" s="42">
        <v>396.45211519999998</v>
      </c>
      <c r="BK2167" s="42">
        <v>117.6347069</v>
      </c>
    </row>
    <row r="2168" spans="52:63">
      <c r="AZ2168" s="42">
        <v>2282</v>
      </c>
      <c r="BA2168" s="42">
        <v>103.3526316</v>
      </c>
      <c r="BB2168" s="42">
        <v>42.71875</v>
      </c>
      <c r="BC2168" s="42">
        <v>102.785</v>
      </c>
      <c r="BD2168" s="42">
        <v>87.828571429999997</v>
      </c>
      <c r="BE2168" s="42">
        <v>3.46</v>
      </c>
      <c r="BF2168" s="42">
        <v>127.88500000000001</v>
      </c>
      <c r="BG2168" s="42">
        <v>410.52380950000003</v>
      </c>
      <c r="BH2168" s="42">
        <v>32.401666669999997</v>
      </c>
      <c r="BI2168" s="42">
        <v>235.26870679999999</v>
      </c>
      <c r="BJ2168" s="42">
        <v>396.45211519999998</v>
      </c>
      <c r="BK2168" s="42">
        <v>117.6347069</v>
      </c>
    </row>
    <row r="2169" spans="52:63">
      <c r="AZ2169" s="42">
        <v>2283</v>
      </c>
      <c r="BA2169" s="42">
        <v>103.3526316</v>
      </c>
      <c r="BB2169" s="42">
        <v>42.71875</v>
      </c>
      <c r="BC2169" s="42">
        <v>102.785</v>
      </c>
      <c r="BD2169" s="42">
        <v>87.828571429999997</v>
      </c>
      <c r="BE2169" s="42">
        <v>3.46</v>
      </c>
      <c r="BF2169" s="42">
        <v>127.88500000000001</v>
      </c>
      <c r="BG2169" s="42">
        <v>410.52380950000003</v>
      </c>
      <c r="BH2169" s="42">
        <v>32.401666669999997</v>
      </c>
      <c r="BI2169" s="42">
        <v>235.26870679999999</v>
      </c>
      <c r="BJ2169" s="42">
        <v>396.45211519999998</v>
      </c>
      <c r="BK2169" s="42">
        <v>117.6347069</v>
      </c>
    </row>
    <row r="2170" spans="52:63">
      <c r="AZ2170" s="42">
        <v>2284</v>
      </c>
      <c r="BA2170" s="42">
        <v>103.3526316</v>
      </c>
      <c r="BB2170" s="42">
        <v>42.71875</v>
      </c>
      <c r="BC2170" s="42">
        <v>102.785</v>
      </c>
      <c r="BD2170" s="42">
        <v>87.828571429999997</v>
      </c>
      <c r="BE2170" s="42">
        <v>3.46</v>
      </c>
      <c r="BF2170" s="42">
        <v>127.88500000000001</v>
      </c>
      <c r="BG2170" s="42">
        <v>410.52380950000003</v>
      </c>
      <c r="BH2170" s="42">
        <v>32.401666669999997</v>
      </c>
      <c r="BI2170" s="42">
        <v>235.26870679999999</v>
      </c>
      <c r="BJ2170" s="42">
        <v>396.45211519999998</v>
      </c>
      <c r="BK2170" s="42">
        <v>117.6347069</v>
      </c>
    </row>
    <row r="2171" spans="52:63">
      <c r="AZ2171" s="42">
        <v>2285</v>
      </c>
      <c r="BA2171" s="42">
        <v>103.3526316</v>
      </c>
      <c r="BB2171" s="42">
        <v>42.71875</v>
      </c>
      <c r="BC2171" s="42">
        <v>102.785</v>
      </c>
      <c r="BD2171" s="42">
        <v>87.828571429999997</v>
      </c>
      <c r="BE2171" s="42">
        <v>3.46</v>
      </c>
      <c r="BF2171" s="42">
        <v>127.88500000000001</v>
      </c>
      <c r="BG2171" s="42">
        <v>410.52380950000003</v>
      </c>
      <c r="BH2171" s="42">
        <v>32.401666669999997</v>
      </c>
      <c r="BI2171" s="42">
        <v>235.26870679999999</v>
      </c>
      <c r="BJ2171" s="42">
        <v>396.45211519999998</v>
      </c>
      <c r="BK2171" s="42">
        <v>117.6347069</v>
      </c>
    </row>
    <row r="2172" spans="52:63">
      <c r="AZ2172" s="42">
        <v>2286</v>
      </c>
      <c r="BA2172" s="42">
        <v>103.3526316</v>
      </c>
      <c r="BB2172" s="42">
        <v>42.71875</v>
      </c>
      <c r="BC2172" s="42">
        <v>102.785</v>
      </c>
      <c r="BD2172" s="42">
        <v>87.828571429999997</v>
      </c>
      <c r="BE2172" s="42">
        <v>3.46</v>
      </c>
      <c r="BF2172" s="42">
        <v>127.88500000000001</v>
      </c>
      <c r="BG2172" s="42">
        <v>410.52380950000003</v>
      </c>
      <c r="BH2172" s="42">
        <v>32.401666669999997</v>
      </c>
      <c r="BI2172" s="42">
        <v>235.26870679999999</v>
      </c>
      <c r="BJ2172" s="42">
        <v>396.45211519999998</v>
      </c>
      <c r="BK2172" s="42">
        <v>117.6347069</v>
      </c>
    </row>
    <row r="2173" spans="52:63">
      <c r="AZ2173" s="42">
        <v>2287</v>
      </c>
      <c r="BA2173" s="42">
        <v>103.3526316</v>
      </c>
      <c r="BB2173" s="42">
        <v>42.71875</v>
      </c>
      <c r="BC2173" s="42">
        <v>102.785</v>
      </c>
      <c r="BD2173" s="42">
        <v>87.828571429999997</v>
      </c>
      <c r="BE2173" s="42">
        <v>3.46</v>
      </c>
      <c r="BF2173" s="42">
        <v>127.88500000000001</v>
      </c>
      <c r="BG2173" s="42">
        <v>410.52380950000003</v>
      </c>
      <c r="BH2173" s="42">
        <v>32.401666669999997</v>
      </c>
      <c r="BI2173" s="42">
        <v>235.26870679999999</v>
      </c>
      <c r="BJ2173" s="42">
        <v>396.45211519999998</v>
      </c>
      <c r="BK2173" s="42">
        <v>117.6347069</v>
      </c>
    </row>
    <row r="2174" spans="52:63">
      <c r="AZ2174" s="42">
        <v>2288</v>
      </c>
      <c r="BA2174" s="42">
        <v>103.3526316</v>
      </c>
      <c r="BB2174" s="42">
        <v>42.71875</v>
      </c>
      <c r="BC2174" s="42">
        <v>102.785</v>
      </c>
      <c r="BD2174" s="42">
        <v>87.828571429999997</v>
      </c>
      <c r="BE2174" s="42">
        <v>3.46</v>
      </c>
      <c r="BF2174" s="42">
        <v>127.88500000000001</v>
      </c>
      <c r="BG2174" s="42">
        <v>410.52380950000003</v>
      </c>
      <c r="BH2174" s="42">
        <v>32.401666669999997</v>
      </c>
      <c r="BI2174" s="42">
        <v>235.26870679999999</v>
      </c>
      <c r="BJ2174" s="42">
        <v>396.45211519999998</v>
      </c>
      <c r="BK2174" s="42">
        <v>117.6347069</v>
      </c>
    </row>
    <row r="2175" spans="52:63">
      <c r="AZ2175" s="42">
        <v>2289</v>
      </c>
      <c r="BA2175" s="42">
        <v>103.3526316</v>
      </c>
      <c r="BB2175" s="42">
        <v>42.71875</v>
      </c>
      <c r="BC2175" s="42">
        <v>102.785</v>
      </c>
      <c r="BD2175" s="42">
        <v>87.828571429999997</v>
      </c>
      <c r="BE2175" s="42">
        <v>3.46</v>
      </c>
      <c r="BF2175" s="42">
        <v>127.88500000000001</v>
      </c>
      <c r="BG2175" s="42">
        <v>410.52380950000003</v>
      </c>
      <c r="BH2175" s="42">
        <v>32.401666669999997</v>
      </c>
      <c r="BI2175" s="42">
        <v>235.26870679999999</v>
      </c>
      <c r="BJ2175" s="42">
        <v>396.45211519999998</v>
      </c>
      <c r="BK2175" s="42">
        <v>117.6347069</v>
      </c>
    </row>
    <row r="2176" spans="52:63">
      <c r="AZ2176" s="42">
        <v>2290</v>
      </c>
      <c r="BA2176" s="42">
        <v>103.3526316</v>
      </c>
      <c r="BB2176" s="42">
        <v>42.71875</v>
      </c>
      <c r="BC2176" s="42">
        <v>102.785</v>
      </c>
      <c r="BD2176" s="42">
        <v>87.828571429999997</v>
      </c>
      <c r="BE2176" s="42">
        <v>3.46</v>
      </c>
      <c r="BF2176" s="42">
        <v>127.88500000000001</v>
      </c>
      <c r="BG2176" s="42">
        <v>410.52380950000003</v>
      </c>
      <c r="BH2176" s="42">
        <v>32.401666669999997</v>
      </c>
      <c r="BI2176" s="42">
        <v>235.26870679999999</v>
      </c>
      <c r="BJ2176" s="42">
        <v>396.45211519999998</v>
      </c>
      <c r="BK2176" s="42">
        <v>117.6347069</v>
      </c>
    </row>
    <row r="2177" spans="52:63">
      <c r="AZ2177" s="42">
        <v>2291</v>
      </c>
      <c r="BA2177" s="42">
        <v>103.3526316</v>
      </c>
      <c r="BB2177" s="42">
        <v>42.71875</v>
      </c>
      <c r="BC2177" s="42">
        <v>102.785</v>
      </c>
      <c r="BD2177" s="42">
        <v>87.828571429999997</v>
      </c>
      <c r="BE2177" s="42">
        <v>3.46</v>
      </c>
      <c r="BF2177" s="42">
        <v>127.88500000000001</v>
      </c>
      <c r="BG2177" s="42">
        <v>410.52380950000003</v>
      </c>
      <c r="BH2177" s="42">
        <v>32.401666669999997</v>
      </c>
      <c r="BI2177" s="42">
        <v>235.26870679999999</v>
      </c>
      <c r="BJ2177" s="42">
        <v>396.45211519999998</v>
      </c>
      <c r="BK2177" s="42">
        <v>117.6347069</v>
      </c>
    </row>
    <row r="2178" spans="52:63">
      <c r="AZ2178" s="42">
        <v>2292</v>
      </c>
      <c r="BA2178" s="42">
        <v>103.3526316</v>
      </c>
      <c r="BB2178" s="42">
        <v>42.71875</v>
      </c>
      <c r="BC2178" s="42">
        <v>102.785</v>
      </c>
      <c r="BD2178" s="42">
        <v>87.828571429999997</v>
      </c>
      <c r="BE2178" s="42">
        <v>3.46</v>
      </c>
      <c r="BF2178" s="42">
        <v>127.88500000000001</v>
      </c>
      <c r="BG2178" s="42">
        <v>410.52380950000003</v>
      </c>
      <c r="BH2178" s="42">
        <v>32.401666669999997</v>
      </c>
      <c r="BI2178" s="42">
        <v>235.26870679999999</v>
      </c>
      <c r="BJ2178" s="42">
        <v>396.45211519999998</v>
      </c>
      <c r="BK2178" s="42">
        <v>117.6347069</v>
      </c>
    </row>
    <row r="2179" spans="52:63">
      <c r="AZ2179" s="42">
        <v>2293</v>
      </c>
      <c r="BA2179" s="42">
        <v>103.3526316</v>
      </c>
      <c r="BB2179" s="42">
        <v>42.71875</v>
      </c>
      <c r="BC2179" s="42">
        <v>102.785</v>
      </c>
      <c r="BD2179" s="42">
        <v>87.828571429999997</v>
      </c>
      <c r="BE2179" s="42">
        <v>3.46</v>
      </c>
      <c r="BF2179" s="42">
        <v>127.88500000000001</v>
      </c>
      <c r="BG2179" s="42">
        <v>410.52380950000003</v>
      </c>
      <c r="BH2179" s="42">
        <v>32.401666669999997</v>
      </c>
      <c r="BI2179" s="42">
        <v>235.26870679999999</v>
      </c>
      <c r="BJ2179" s="42">
        <v>396.45211519999998</v>
      </c>
      <c r="BK2179" s="42">
        <v>117.6347069</v>
      </c>
    </row>
    <row r="2180" spans="52:63">
      <c r="AZ2180" s="42">
        <v>2294</v>
      </c>
      <c r="BA2180" s="42">
        <v>103.3526316</v>
      </c>
      <c r="BB2180" s="42">
        <v>42.71875</v>
      </c>
      <c r="BC2180" s="42">
        <v>102.785</v>
      </c>
      <c r="BD2180" s="42">
        <v>87.828571429999997</v>
      </c>
      <c r="BE2180" s="42">
        <v>3.46</v>
      </c>
      <c r="BF2180" s="42">
        <v>127.88500000000001</v>
      </c>
      <c r="BG2180" s="42">
        <v>410.52380950000003</v>
      </c>
      <c r="BH2180" s="42">
        <v>32.401666669999997</v>
      </c>
      <c r="BI2180" s="42">
        <v>235.26870679999999</v>
      </c>
      <c r="BJ2180" s="42">
        <v>396.45211519999998</v>
      </c>
      <c r="BK2180" s="42">
        <v>117.6347069</v>
      </c>
    </row>
    <row r="2181" spans="52:63">
      <c r="AZ2181" s="42">
        <v>2295</v>
      </c>
      <c r="BA2181" s="42">
        <v>103.3526316</v>
      </c>
      <c r="BB2181" s="42">
        <v>42.71875</v>
      </c>
      <c r="BC2181" s="42">
        <v>102.785</v>
      </c>
      <c r="BD2181" s="42">
        <v>87.828571429999997</v>
      </c>
      <c r="BE2181" s="42">
        <v>3.46</v>
      </c>
      <c r="BF2181" s="42">
        <v>127.88500000000001</v>
      </c>
      <c r="BG2181" s="42">
        <v>410.52380950000003</v>
      </c>
      <c r="BH2181" s="42">
        <v>32.401666669999997</v>
      </c>
      <c r="BI2181" s="42">
        <v>235.26870679999999</v>
      </c>
      <c r="BJ2181" s="42">
        <v>396.45211519999998</v>
      </c>
      <c r="BK2181" s="42">
        <v>117.6347069</v>
      </c>
    </row>
    <row r="2182" spans="52:63">
      <c r="AZ2182" s="42">
        <v>2296</v>
      </c>
      <c r="BA2182" s="42">
        <v>103.3526316</v>
      </c>
      <c r="BB2182" s="42">
        <v>42.71875</v>
      </c>
      <c r="BC2182" s="42">
        <v>102.785</v>
      </c>
      <c r="BD2182" s="42">
        <v>87.828571429999997</v>
      </c>
      <c r="BE2182" s="42">
        <v>3.46</v>
      </c>
      <c r="BF2182" s="42">
        <v>127.88500000000001</v>
      </c>
      <c r="BG2182" s="42">
        <v>410.52380950000003</v>
      </c>
      <c r="BH2182" s="42">
        <v>32.401666669999997</v>
      </c>
      <c r="BI2182" s="42">
        <v>235.26870679999999</v>
      </c>
      <c r="BJ2182" s="42">
        <v>396.45211519999998</v>
      </c>
      <c r="BK2182" s="42">
        <v>117.6347069</v>
      </c>
    </row>
    <row r="2183" spans="52:63">
      <c r="AZ2183" s="42">
        <v>2297</v>
      </c>
      <c r="BA2183" s="42">
        <v>103.3526316</v>
      </c>
      <c r="BB2183" s="42">
        <v>42.71875</v>
      </c>
      <c r="BC2183" s="42">
        <v>102.785</v>
      </c>
      <c r="BD2183" s="42">
        <v>87.828571429999997</v>
      </c>
      <c r="BE2183" s="42">
        <v>3.46</v>
      </c>
      <c r="BF2183" s="42">
        <v>127.88500000000001</v>
      </c>
      <c r="BG2183" s="42">
        <v>410.52380950000003</v>
      </c>
      <c r="BH2183" s="42">
        <v>32.401666669999997</v>
      </c>
      <c r="BI2183" s="42">
        <v>235.26870679999999</v>
      </c>
      <c r="BJ2183" s="42">
        <v>396.45211519999998</v>
      </c>
      <c r="BK2183" s="42">
        <v>117.6347069</v>
      </c>
    </row>
    <row r="2184" spans="52:63">
      <c r="AZ2184" s="42">
        <v>2298</v>
      </c>
      <c r="BA2184" s="42">
        <v>103.3526316</v>
      </c>
      <c r="BB2184" s="42">
        <v>42.71875</v>
      </c>
      <c r="BC2184" s="42">
        <v>102.785</v>
      </c>
      <c r="BD2184" s="42">
        <v>87.828571429999997</v>
      </c>
      <c r="BE2184" s="42">
        <v>3.46</v>
      </c>
      <c r="BF2184" s="42">
        <v>127.88500000000001</v>
      </c>
      <c r="BG2184" s="42">
        <v>410.52380950000003</v>
      </c>
      <c r="BH2184" s="42">
        <v>32.401666669999997</v>
      </c>
      <c r="BI2184" s="42">
        <v>235.26870679999999</v>
      </c>
      <c r="BJ2184" s="42">
        <v>396.45211519999998</v>
      </c>
      <c r="BK2184" s="42">
        <v>117.6347069</v>
      </c>
    </row>
    <row r="2185" spans="52:63">
      <c r="AZ2185" s="42">
        <v>2299</v>
      </c>
      <c r="BA2185" s="42">
        <v>103.3526316</v>
      </c>
      <c r="BB2185" s="42">
        <v>42.71875</v>
      </c>
      <c r="BC2185" s="42">
        <v>102.785</v>
      </c>
      <c r="BD2185" s="42">
        <v>87.828571429999997</v>
      </c>
      <c r="BE2185" s="42">
        <v>3.46</v>
      </c>
      <c r="BF2185" s="42">
        <v>127.88500000000001</v>
      </c>
      <c r="BG2185" s="42">
        <v>410.52380950000003</v>
      </c>
      <c r="BH2185" s="42">
        <v>32.401666669999997</v>
      </c>
      <c r="BI2185" s="42">
        <v>235.26870679999999</v>
      </c>
      <c r="BJ2185" s="42">
        <v>396.45211519999998</v>
      </c>
      <c r="BK2185" s="42">
        <v>117.6347069</v>
      </c>
    </row>
    <row r="2186" spans="52:63">
      <c r="AZ2186" s="42">
        <v>2300</v>
      </c>
      <c r="BA2186" s="42">
        <v>103.3526316</v>
      </c>
      <c r="BB2186" s="42">
        <v>42.71875</v>
      </c>
      <c r="BC2186" s="42">
        <v>102.785</v>
      </c>
      <c r="BD2186" s="42">
        <v>87.828571429999997</v>
      </c>
      <c r="BE2186" s="42">
        <v>3.46</v>
      </c>
      <c r="BF2186" s="42">
        <v>127.88500000000001</v>
      </c>
      <c r="BG2186" s="42">
        <v>410.52380950000003</v>
      </c>
      <c r="BH2186" s="42">
        <v>32.401666669999997</v>
      </c>
      <c r="BI2186" s="42">
        <v>235.26870679999999</v>
      </c>
      <c r="BJ2186" s="42">
        <v>396.45211519999998</v>
      </c>
      <c r="BK2186" s="42">
        <v>117.6347069</v>
      </c>
    </row>
    <row r="2187" spans="52:63">
      <c r="AZ2187" s="42">
        <v>2301</v>
      </c>
      <c r="BA2187" s="42">
        <v>103.3526316</v>
      </c>
      <c r="BB2187" s="42">
        <v>42.71875</v>
      </c>
      <c r="BC2187" s="42">
        <v>102.785</v>
      </c>
      <c r="BD2187" s="42">
        <v>87.828571429999997</v>
      </c>
      <c r="BE2187" s="42">
        <v>3.46</v>
      </c>
      <c r="BF2187" s="42">
        <v>127.88500000000001</v>
      </c>
      <c r="BG2187" s="42">
        <v>410.52380950000003</v>
      </c>
      <c r="BH2187" s="42">
        <v>32.401666669999997</v>
      </c>
      <c r="BI2187" s="42">
        <v>235.26870679999999</v>
      </c>
      <c r="BJ2187" s="42">
        <v>396.45211519999998</v>
      </c>
      <c r="BK2187" s="42">
        <v>117.6347069</v>
      </c>
    </row>
    <row r="2188" spans="52:63">
      <c r="AZ2188" s="42">
        <v>2302</v>
      </c>
      <c r="BA2188" s="42">
        <v>103.3526316</v>
      </c>
      <c r="BB2188" s="42">
        <v>42.71875</v>
      </c>
      <c r="BC2188" s="42">
        <v>102.785</v>
      </c>
      <c r="BD2188" s="42">
        <v>87.828571429999997</v>
      </c>
      <c r="BE2188" s="42">
        <v>3.46</v>
      </c>
      <c r="BF2188" s="42">
        <v>127.88500000000001</v>
      </c>
      <c r="BG2188" s="42">
        <v>410.52380950000003</v>
      </c>
      <c r="BH2188" s="42">
        <v>32.401666669999997</v>
      </c>
      <c r="BI2188" s="42">
        <v>235.26870679999999</v>
      </c>
      <c r="BJ2188" s="42">
        <v>396.45211519999998</v>
      </c>
      <c r="BK2188" s="42">
        <v>117.6347069</v>
      </c>
    </row>
    <row r="2189" spans="52:63">
      <c r="AZ2189" s="42">
        <v>2303</v>
      </c>
      <c r="BA2189" s="42">
        <v>103.3526316</v>
      </c>
      <c r="BB2189" s="42">
        <v>42.71875</v>
      </c>
      <c r="BC2189" s="42">
        <v>102.785</v>
      </c>
      <c r="BD2189" s="42">
        <v>87.828571429999997</v>
      </c>
      <c r="BE2189" s="42">
        <v>3.46</v>
      </c>
      <c r="BF2189" s="42">
        <v>127.88500000000001</v>
      </c>
      <c r="BG2189" s="42">
        <v>410.52380950000003</v>
      </c>
      <c r="BH2189" s="42">
        <v>32.401666669999997</v>
      </c>
      <c r="BI2189" s="42">
        <v>235.26870679999999</v>
      </c>
      <c r="BJ2189" s="42">
        <v>396.45211519999998</v>
      </c>
      <c r="BK2189" s="42">
        <v>117.6347069</v>
      </c>
    </row>
    <row r="2190" spans="52:63">
      <c r="AZ2190" s="42">
        <v>2304</v>
      </c>
      <c r="BA2190" s="42">
        <v>103.3526316</v>
      </c>
      <c r="BB2190" s="42">
        <v>42.71875</v>
      </c>
      <c r="BC2190" s="42">
        <v>102.785</v>
      </c>
      <c r="BD2190" s="42">
        <v>87.828571429999997</v>
      </c>
      <c r="BE2190" s="42">
        <v>3.46</v>
      </c>
      <c r="BF2190" s="42">
        <v>127.88500000000001</v>
      </c>
      <c r="BG2190" s="42">
        <v>410.52380950000003</v>
      </c>
      <c r="BH2190" s="42">
        <v>32.401666669999997</v>
      </c>
      <c r="BI2190" s="42">
        <v>235.26870679999999</v>
      </c>
      <c r="BJ2190" s="42">
        <v>396.45211519999998</v>
      </c>
      <c r="BK2190" s="42">
        <v>117.6347069</v>
      </c>
    </row>
    <row r="2191" spans="52:63">
      <c r="AZ2191" s="42">
        <v>2305</v>
      </c>
      <c r="BA2191" s="42">
        <v>103.68421050000001</v>
      </c>
      <c r="BB2191" s="42">
        <v>42.625</v>
      </c>
      <c r="BC2191" s="42">
        <v>102.63</v>
      </c>
      <c r="BD2191" s="42">
        <v>87.714285709999999</v>
      </c>
      <c r="BE2191" s="42">
        <v>3.4653846150000001</v>
      </c>
      <c r="BF2191" s="42">
        <v>128.69999999999999</v>
      </c>
      <c r="BG2191" s="42">
        <v>411.047619</v>
      </c>
      <c r="BH2191" s="42">
        <v>32.386000000000003</v>
      </c>
      <c r="BI2191" s="42">
        <v>236.12884829999999</v>
      </c>
      <c r="BJ2191" s="42">
        <v>408.4408052</v>
      </c>
      <c r="BK2191" s="42">
        <v>117.39709240000001</v>
      </c>
    </row>
    <row r="2192" spans="52:63">
      <c r="AZ2192" s="42">
        <v>2306</v>
      </c>
      <c r="BA2192" s="42">
        <v>103.68421050000001</v>
      </c>
      <c r="BB2192" s="42">
        <v>42.625</v>
      </c>
      <c r="BC2192" s="42">
        <v>102.63</v>
      </c>
      <c r="BD2192" s="42">
        <v>87.714285709999999</v>
      </c>
      <c r="BE2192" s="42">
        <v>3.4653846150000001</v>
      </c>
      <c r="BF2192" s="42">
        <v>128.69999999999999</v>
      </c>
      <c r="BG2192" s="42">
        <v>411.047619</v>
      </c>
      <c r="BH2192" s="42">
        <v>32.386000000000003</v>
      </c>
      <c r="BI2192" s="42">
        <v>236.12884829999999</v>
      </c>
      <c r="BJ2192" s="42">
        <v>408.4408052</v>
      </c>
      <c r="BK2192" s="42">
        <v>117.39709240000001</v>
      </c>
    </row>
    <row r="2193" spans="52:63">
      <c r="AZ2193" s="42">
        <v>2307</v>
      </c>
      <c r="BA2193" s="42">
        <v>103.68421050000001</v>
      </c>
      <c r="BB2193" s="42">
        <v>42.625</v>
      </c>
      <c r="BC2193" s="42">
        <v>102.63</v>
      </c>
      <c r="BD2193" s="42">
        <v>87.714285709999999</v>
      </c>
      <c r="BE2193" s="42">
        <v>3.4653846150000001</v>
      </c>
      <c r="BF2193" s="42">
        <v>128.69999999999999</v>
      </c>
      <c r="BG2193" s="42">
        <v>411.047619</v>
      </c>
      <c r="BH2193" s="42">
        <v>32.386000000000003</v>
      </c>
      <c r="BI2193" s="42">
        <v>236.12884829999999</v>
      </c>
      <c r="BJ2193" s="42">
        <v>408.4408052</v>
      </c>
      <c r="BK2193" s="42">
        <v>117.39709240000001</v>
      </c>
    </row>
    <row r="2194" spans="52:63">
      <c r="AZ2194" s="42">
        <v>2308</v>
      </c>
      <c r="BA2194" s="42">
        <v>103.68421050000001</v>
      </c>
      <c r="BB2194" s="42">
        <v>42.625</v>
      </c>
      <c r="BC2194" s="42">
        <v>102.63</v>
      </c>
      <c r="BD2194" s="42">
        <v>87.714285709999999</v>
      </c>
      <c r="BE2194" s="42">
        <v>3.4653846150000001</v>
      </c>
      <c r="BF2194" s="42">
        <v>128.69999999999999</v>
      </c>
      <c r="BG2194" s="42">
        <v>411.047619</v>
      </c>
      <c r="BH2194" s="42">
        <v>32.386000000000003</v>
      </c>
      <c r="BI2194" s="42">
        <v>236.12884829999999</v>
      </c>
      <c r="BJ2194" s="42">
        <v>408.4408052</v>
      </c>
      <c r="BK2194" s="42">
        <v>117.39709240000001</v>
      </c>
    </row>
    <row r="2195" spans="52:63">
      <c r="AZ2195" s="42">
        <v>2309</v>
      </c>
      <c r="BA2195" s="42">
        <v>103.68421050000001</v>
      </c>
      <c r="BB2195" s="42">
        <v>42.625</v>
      </c>
      <c r="BC2195" s="42">
        <v>102.63</v>
      </c>
      <c r="BD2195" s="42">
        <v>87.714285709999999</v>
      </c>
      <c r="BE2195" s="42">
        <v>3.4653846150000001</v>
      </c>
      <c r="BF2195" s="42">
        <v>128.69999999999999</v>
      </c>
      <c r="BG2195" s="42">
        <v>411.047619</v>
      </c>
      <c r="BH2195" s="42">
        <v>32.386000000000003</v>
      </c>
      <c r="BI2195" s="42">
        <v>236.12884829999999</v>
      </c>
      <c r="BJ2195" s="42">
        <v>408.4408052</v>
      </c>
      <c r="BK2195" s="42">
        <v>117.39709240000001</v>
      </c>
    </row>
    <row r="2196" spans="52:63">
      <c r="AZ2196" s="42">
        <v>2310</v>
      </c>
      <c r="BA2196" s="42">
        <v>103.68421050000001</v>
      </c>
      <c r="BB2196" s="42">
        <v>42.625</v>
      </c>
      <c r="BC2196" s="42">
        <v>102.63</v>
      </c>
      <c r="BD2196" s="42">
        <v>87.714285709999999</v>
      </c>
      <c r="BE2196" s="42">
        <v>3.4653846150000001</v>
      </c>
      <c r="BF2196" s="42">
        <v>128.69999999999999</v>
      </c>
      <c r="BG2196" s="42">
        <v>411.047619</v>
      </c>
      <c r="BH2196" s="42">
        <v>32.386000000000003</v>
      </c>
      <c r="BI2196" s="42">
        <v>236.12884829999999</v>
      </c>
      <c r="BJ2196" s="42">
        <v>408.4408052</v>
      </c>
      <c r="BK2196" s="42">
        <v>117.39709240000001</v>
      </c>
    </row>
    <row r="2197" spans="52:63">
      <c r="AZ2197" s="42">
        <v>2311</v>
      </c>
      <c r="BA2197" s="42">
        <v>103.68421050000001</v>
      </c>
      <c r="BB2197" s="42">
        <v>42.625</v>
      </c>
      <c r="BC2197" s="42">
        <v>102.63</v>
      </c>
      <c r="BD2197" s="42">
        <v>87.714285709999999</v>
      </c>
      <c r="BE2197" s="42">
        <v>3.4653846150000001</v>
      </c>
      <c r="BF2197" s="42">
        <v>128.69999999999999</v>
      </c>
      <c r="BG2197" s="42">
        <v>411.047619</v>
      </c>
      <c r="BH2197" s="42">
        <v>32.386000000000003</v>
      </c>
      <c r="BI2197" s="42">
        <v>236.12884829999999</v>
      </c>
      <c r="BJ2197" s="42">
        <v>408.4408052</v>
      </c>
      <c r="BK2197" s="42">
        <v>117.39709240000001</v>
      </c>
    </row>
    <row r="2198" spans="52:63">
      <c r="AZ2198" s="42">
        <v>2312</v>
      </c>
      <c r="BA2198" s="42">
        <v>103.68421050000001</v>
      </c>
      <c r="BB2198" s="42">
        <v>42.625</v>
      </c>
      <c r="BC2198" s="42">
        <v>102.63</v>
      </c>
      <c r="BD2198" s="42">
        <v>87.714285709999999</v>
      </c>
      <c r="BE2198" s="42">
        <v>3.4653846150000001</v>
      </c>
      <c r="BF2198" s="42">
        <v>128.69999999999999</v>
      </c>
      <c r="BG2198" s="42">
        <v>411.047619</v>
      </c>
      <c r="BH2198" s="42">
        <v>32.386000000000003</v>
      </c>
      <c r="BI2198" s="42">
        <v>236.12884829999999</v>
      </c>
      <c r="BJ2198" s="42">
        <v>408.4408052</v>
      </c>
      <c r="BK2198" s="42">
        <v>117.39709240000001</v>
      </c>
    </row>
    <row r="2199" spans="52:63">
      <c r="AZ2199" s="42">
        <v>2313</v>
      </c>
      <c r="BA2199" s="42">
        <v>103.68421050000001</v>
      </c>
      <c r="BB2199" s="42">
        <v>42.625</v>
      </c>
      <c r="BC2199" s="42">
        <v>102.63</v>
      </c>
      <c r="BD2199" s="42">
        <v>87.714285709999999</v>
      </c>
      <c r="BE2199" s="42">
        <v>3.4653846150000001</v>
      </c>
      <c r="BF2199" s="42">
        <v>128.69999999999999</v>
      </c>
      <c r="BG2199" s="42">
        <v>411.047619</v>
      </c>
      <c r="BH2199" s="42">
        <v>32.386000000000003</v>
      </c>
      <c r="BI2199" s="42">
        <v>236.12884829999999</v>
      </c>
      <c r="BJ2199" s="42">
        <v>408.4408052</v>
      </c>
      <c r="BK2199" s="42">
        <v>117.39709240000001</v>
      </c>
    </row>
    <row r="2200" spans="52:63">
      <c r="AZ2200" s="42">
        <v>2314</v>
      </c>
      <c r="BA2200" s="42">
        <v>103.68421050000001</v>
      </c>
      <c r="BB2200" s="42">
        <v>42.625</v>
      </c>
      <c r="BC2200" s="42">
        <v>102.63</v>
      </c>
      <c r="BD2200" s="42">
        <v>87.714285709999999</v>
      </c>
      <c r="BE2200" s="42">
        <v>3.4653846150000001</v>
      </c>
      <c r="BF2200" s="42">
        <v>128.69999999999999</v>
      </c>
      <c r="BG2200" s="42">
        <v>411.047619</v>
      </c>
      <c r="BH2200" s="42">
        <v>32.386000000000003</v>
      </c>
      <c r="BI2200" s="42">
        <v>236.12884829999999</v>
      </c>
      <c r="BJ2200" s="42">
        <v>408.4408052</v>
      </c>
      <c r="BK2200" s="42">
        <v>117.39709240000001</v>
      </c>
    </row>
    <row r="2201" spans="52:63">
      <c r="AZ2201" s="42">
        <v>2315</v>
      </c>
      <c r="BA2201" s="42">
        <v>103.68421050000001</v>
      </c>
      <c r="BB2201" s="42">
        <v>42.625</v>
      </c>
      <c r="BC2201" s="42">
        <v>102.63</v>
      </c>
      <c r="BD2201" s="42">
        <v>87.714285709999999</v>
      </c>
      <c r="BE2201" s="42">
        <v>3.4653846150000001</v>
      </c>
      <c r="BF2201" s="42">
        <v>128.69999999999999</v>
      </c>
      <c r="BG2201" s="42">
        <v>411.047619</v>
      </c>
      <c r="BH2201" s="42">
        <v>32.386000000000003</v>
      </c>
      <c r="BI2201" s="42">
        <v>236.12884829999999</v>
      </c>
      <c r="BJ2201" s="42">
        <v>408.4408052</v>
      </c>
      <c r="BK2201" s="42">
        <v>117.39709240000001</v>
      </c>
    </row>
    <row r="2202" spans="52:63">
      <c r="AZ2202" s="42">
        <v>2316</v>
      </c>
      <c r="BA2202" s="42">
        <v>103.68421050000001</v>
      </c>
      <c r="BB2202" s="42">
        <v>42.625</v>
      </c>
      <c r="BC2202" s="42">
        <v>102.63</v>
      </c>
      <c r="BD2202" s="42">
        <v>87.714285709999999</v>
      </c>
      <c r="BE2202" s="42">
        <v>3.4653846150000001</v>
      </c>
      <c r="BF2202" s="42">
        <v>128.69999999999999</v>
      </c>
      <c r="BG2202" s="42">
        <v>411.047619</v>
      </c>
      <c r="BH2202" s="42">
        <v>32.386000000000003</v>
      </c>
      <c r="BI2202" s="42">
        <v>236.12884829999999</v>
      </c>
      <c r="BJ2202" s="42">
        <v>408.4408052</v>
      </c>
      <c r="BK2202" s="42">
        <v>117.39709240000001</v>
      </c>
    </row>
    <row r="2203" spans="52:63">
      <c r="AZ2203" s="42">
        <v>2317</v>
      </c>
      <c r="BA2203" s="42">
        <v>103.68421050000001</v>
      </c>
      <c r="BB2203" s="42">
        <v>42.625</v>
      </c>
      <c r="BC2203" s="42">
        <v>102.63</v>
      </c>
      <c r="BD2203" s="42">
        <v>87.714285709999999</v>
      </c>
      <c r="BE2203" s="42">
        <v>3.4653846150000001</v>
      </c>
      <c r="BF2203" s="42">
        <v>128.69999999999999</v>
      </c>
      <c r="BG2203" s="42">
        <v>411.047619</v>
      </c>
      <c r="BH2203" s="42">
        <v>32.386000000000003</v>
      </c>
      <c r="BI2203" s="42">
        <v>236.12884829999999</v>
      </c>
      <c r="BJ2203" s="42">
        <v>408.4408052</v>
      </c>
      <c r="BK2203" s="42">
        <v>117.39709240000001</v>
      </c>
    </row>
    <row r="2204" spans="52:63">
      <c r="AZ2204" s="42">
        <v>2318</v>
      </c>
      <c r="BA2204" s="42">
        <v>103.68421050000001</v>
      </c>
      <c r="BB2204" s="42">
        <v>42.625</v>
      </c>
      <c r="BC2204" s="42">
        <v>102.63</v>
      </c>
      <c r="BD2204" s="42">
        <v>87.714285709999999</v>
      </c>
      <c r="BE2204" s="42">
        <v>3.4653846150000001</v>
      </c>
      <c r="BF2204" s="42">
        <v>128.69999999999999</v>
      </c>
      <c r="BG2204" s="42">
        <v>411.047619</v>
      </c>
      <c r="BH2204" s="42">
        <v>32.386000000000003</v>
      </c>
      <c r="BI2204" s="42">
        <v>236.12884829999999</v>
      </c>
      <c r="BJ2204" s="42">
        <v>408.4408052</v>
      </c>
      <c r="BK2204" s="42">
        <v>117.39709240000001</v>
      </c>
    </row>
    <row r="2205" spans="52:63">
      <c r="AZ2205" s="42">
        <v>2319</v>
      </c>
      <c r="BA2205" s="42">
        <v>103.68421050000001</v>
      </c>
      <c r="BB2205" s="42">
        <v>42.625</v>
      </c>
      <c r="BC2205" s="42">
        <v>102.63</v>
      </c>
      <c r="BD2205" s="42">
        <v>87.714285709999999</v>
      </c>
      <c r="BE2205" s="42">
        <v>3.4653846150000001</v>
      </c>
      <c r="BF2205" s="42">
        <v>128.69999999999999</v>
      </c>
      <c r="BG2205" s="42">
        <v>411.047619</v>
      </c>
      <c r="BH2205" s="42">
        <v>32.386000000000003</v>
      </c>
      <c r="BI2205" s="42">
        <v>236.12884829999999</v>
      </c>
      <c r="BJ2205" s="42">
        <v>408.4408052</v>
      </c>
      <c r="BK2205" s="42">
        <v>117.39709240000001</v>
      </c>
    </row>
    <row r="2206" spans="52:63">
      <c r="AZ2206" s="42">
        <v>2320</v>
      </c>
      <c r="BA2206" s="42">
        <v>103.68421050000001</v>
      </c>
      <c r="BB2206" s="42">
        <v>42.625</v>
      </c>
      <c r="BC2206" s="42">
        <v>102.63</v>
      </c>
      <c r="BD2206" s="42">
        <v>87.714285709999999</v>
      </c>
      <c r="BE2206" s="42">
        <v>3.4653846150000001</v>
      </c>
      <c r="BF2206" s="42">
        <v>128.69999999999999</v>
      </c>
      <c r="BG2206" s="42">
        <v>411.047619</v>
      </c>
      <c r="BH2206" s="42">
        <v>32.386000000000003</v>
      </c>
      <c r="BI2206" s="42">
        <v>236.12884829999999</v>
      </c>
      <c r="BJ2206" s="42">
        <v>408.4408052</v>
      </c>
      <c r="BK2206" s="42">
        <v>117.39709240000001</v>
      </c>
    </row>
    <row r="2207" spans="52:63">
      <c r="AZ2207" s="42">
        <v>2321</v>
      </c>
      <c r="BA2207" s="42">
        <v>103.68421050000001</v>
      </c>
      <c r="BB2207" s="42">
        <v>42.625</v>
      </c>
      <c r="BC2207" s="42">
        <v>102.63</v>
      </c>
      <c r="BD2207" s="42">
        <v>87.714285709999999</v>
      </c>
      <c r="BE2207" s="42">
        <v>3.4653846150000001</v>
      </c>
      <c r="BF2207" s="42">
        <v>128.69999999999999</v>
      </c>
      <c r="BG2207" s="42">
        <v>411.047619</v>
      </c>
      <c r="BH2207" s="42">
        <v>32.386000000000003</v>
      </c>
      <c r="BI2207" s="42">
        <v>236.12884829999999</v>
      </c>
      <c r="BJ2207" s="42">
        <v>408.4408052</v>
      </c>
      <c r="BK2207" s="42">
        <v>117.39709240000001</v>
      </c>
    </row>
    <row r="2208" spans="52:63">
      <c r="AZ2208" s="42">
        <v>2322</v>
      </c>
      <c r="BA2208" s="42">
        <v>103.68421050000001</v>
      </c>
      <c r="BB2208" s="42">
        <v>42.625</v>
      </c>
      <c r="BC2208" s="42">
        <v>102.63</v>
      </c>
      <c r="BD2208" s="42">
        <v>87.714285709999999</v>
      </c>
      <c r="BE2208" s="42">
        <v>3.4653846150000001</v>
      </c>
      <c r="BF2208" s="42">
        <v>128.69999999999999</v>
      </c>
      <c r="BG2208" s="42">
        <v>411.047619</v>
      </c>
      <c r="BH2208" s="42">
        <v>32.386000000000003</v>
      </c>
      <c r="BI2208" s="42">
        <v>236.12884829999999</v>
      </c>
      <c r="BJ2208" s="42">
        <v>408.4408052</v>
      </c>
      <c r="BK2208" s="42">
        <v>117.39709240000001</v>
      </c>
    </row>
    <row r="2209" spans="52:63">
      <c r="AZ2209" s="42">
        <v>2323</v>
      </c>
      <c r="BA2209" s="42">
        <v>103.68421050000001</v>
      </c>
      <c r="BB2209" s="42">
        <v>42.625</v>
      </c>
      <c r="BC2209" s="42">
        <v>102.63</v>
      </c>
      <c r="BD2209" s="42">
        <v>87.714285709999999</v>
      </c>
      <c r="BE2209" s="42">
        <v>3.4653846150000001</v>
      </c>
      <c r="BF2209" s="42">
        <v>128.69999999999999</v>
      </c>
      <c r="BG2209" s="42">
        <v>411.047619</v>
      </c>
      <c r="BH2209" s="42">
        <v>32.386000000000003</v>
      </c>
      <c r="BI2209" s="42">
        <v>236.12884829999999</v>
      </c>
      <c r="BJ2209" s="42">
        <v>408.4408052</v>
      </c>
      <c r="BK2209" s="42">
        <v>117.39709240000001</v>
      </c>
    </row>
    <row r="2210" spans="52:63">
      <c r="AZ2210" s="42">
        <v>2324</v>
      </c>
      <c r="BA2210" s="42">
        <v>103.68421050000001</v>
      </c>
      <c r="BB2210" s="42">
        <v>42.625</v>
      </c>
      <c r="BC2210" s="42">
        <v>102.63</v>
      </c>
      <c r="BD2210" s="42">
        <v>87.714285709999999</v>
      </c>
      <c r="BE2210" s="42">
        <v>3.4653846150000001</v>
      </c>
      <c r="BF2210" s="42">
        <v>128.69999999999999</v>
      </c>
      <c r="BG2210" s="42">
        <v>411.047619</v>
      </c>
      <c r="BH2210" s="42">
        <v>32.386000000000003</v>
      </c>
      <c r="BI2210" s="42">
        <v>236.12884829999999</v>
      </c>
      <c r="BJ2210" s="42">
        <v>408.4408052</v>
      </c>
      <c r="BK2210" s="42">
        <v>117.39709240000001</v>
      </c>
    </row>
    <row r="2211" spans="52:63">
      <c r="AZ2211" s="42">
        <v>2325</v>
      </c>
      <c r="BA2211" s="42">
        <v>103.68421050000001</v>
      </c>
      <c r="BB2211" s="42">
        <v>42.625</v>
      </c>
      <c r="BC2211" s="42">
        <v>102.63</v>
      </c>
      <c r="BD2211" s="42">
        <v>87.714285709999999</v>
      </c>
      <c r="BE2211" s="42">
        <v>3.4653846150000001</v>
      </c>
      <c r="BF2211" s="42">
        <v>128.69999999999999</v>
      </c>
      <c r="BG2211" s="42">
        <v>411.047619</v>
      </c>
      <c r="BH2211" s="42">
        <v>32.386000000000003</v>
      </c>
      <c r="BI2211" s="42">
        <v>236.12884829999999</v>
      </c>
      <c r="BJ2211" s="42">
        <v>408.4408052</v>
      </c>
      <c r="BK2211" s="42">
        <v>117.39709240000001</v>
      </c>
    </row>
    <row r="2212" spans="52:63">
      <c r="AZ2212" s="42">
        <v>2326</v>
      </c>
      <c r="BA2212" s="42">
        <v>103.68421050000001</v>
      </c>
      <c r="BB2212" s="42">
        <v>42.625</v>
      </c>
      <c r="BC2212" s="42">
        <v>102.63</v>
      </c>
      <c r="BD2212" s="42">
        <v>87.714285709999999</v>
      </c>
      <c r="BE2212" s="42">
        <v>3.4653846150000001</v>
      </c>
      <c r="BF2212" s="42">
        <v>128.69999999999999</v>
      </c>
      <c r="BG2212" s="42">
        <v>411.047619</v>
      </c>
      <c r="BH2212" s="42">
        <v>32.386000000000003</v>
      </c>
      <c r="BI2212" s="42">
        <v>236.12884829999999</v>
      </c>
      <c r="BJ2212" s="42">
        <v>408.4408052</v>
      </c>
      <c r="BK2212" s="42">
        <v>117.39709240000001</v>
      </c>
    </row>
    <row r="2213" spans="52:63">
      <c r="AZ2213" s="42">
        <v>2327</v>
      </c>
      <c r="BA2213" s="42">
        <v>103.68421050000001</v>
      </c>
      <c r="BB2213" s="42">
        <v>42.625</v>
      </c>
      <c r="BC2213" s="42">
        <v>102.63</v>
      </c>
      <c r="BD2213" s="42">
        <v>87.714285709999999</v>
      </c>
      <c r="BE2213" s="42">
        <v>3.4653846150000001</v>
      </c>
      <c r="BF2213" s="42">
        <v>128.69999999999999</v>
      </c>
      <c r="BG2213" s="42">
        <v>411.047619</v>
      </c>
      <c r="BH2213" s="42">
        <v>32.386000000000003</v>
      </c>
      <c r="BI2213" s="42">
        <v>236.12884829999999</v>
      </c>
      <c r="BJ2213" s="42">
        <v>408.4408052</v>
      </c>
      <c r="BK2213" s="42">
        <v>117.39709240000001</v>
      </c>
    </row>
    <row r="2214" spans="52:63">
      <c r="AZ2214" s="42">
        <v>2328</v>
      </c>
      <c r="BA2214" s="42">
        <v>103.68421050000001</v>
      </c>
      <c r="BB2214" s="42">
        <v>42.625</v>
      </c>
      <c r="BC2214" s="42">
        <v>102.63</v>
      </c>
      <c r="BD2214" s="42">
        <v>87.714285709999999</v>
      </c>
      <c r="BE2214" s="42">
        <v>3.4653846150000001</v>
      </c>
      <c r="BF2214" s="42">
        <v>128.69999999999999</v>
      </c>
      <c r="BG2214" s="42">
        <v>411.047619</v>
      </c>
      <c r="BH2214" s="42">
        <v>32.386000000000003</v>
      </c>
      <c r="BI2214" s="42">
        <v>236.12884829999999</v>
      </c>
      <c r="BJ2214" s="42">
        <v>408.4408052</v>
      </c>
      <c r="BK2214" s="42">
        <v>117.39709240000001</v>
      </c>
    </row>
    <row r="2215" spans="52:63">
      <c r="AZ2215" s="42">
        <v>2329</v>
      </c>
      <c r="BA2215" s="42">
        <v>103.72631579999999</v>
      </c>
      <c r="BB2215" s="42">
        <v>42.462499999999999</v>
      </c>
      <c r="BC2215" s="42">
        <v>102.455</v>
      </c>
      <c r="BD2215" s="42">
        <v>87.514285709999996</v>
      </c>
      <c r="BE2215" s="42">
        <v>3.4653846150000001</v>
      </c>
      <c r="BF2215" s="42">
        <v>129.21</v>
      </c>
      <c r="BG2215" s="42">
        <v>411.42857140000001</v>
      </c>
      <c r="BH2215" s="42">
        <v>32.290999999999997</v>
      </c>
      <c r="BI2215" s="42">
        <v>239.6510534</v>
      </c>
      <c r="BJ2215" s="42">
        <v>429.80698799999999</v>
      </c>
      <c r="BK2215" s="42">
        <v>118.27437980000001</v>
      </c>
    </row>
    <row r="2216" spans="52:63">
      <c r="AZ2216" s="42">
        <v>2330</v>
      </c>
      <c r="BA2216" s="42">
        <v>103.72631579999999</v>
      </c>
      <c r="BB2216" s="42">
        <v>42.462499999999999</v>
      </c>
      <c r="BC2216" s="42">
        <v>102.455</v>
      </c>
      <c r="BD2216" s="42">
        <v>87.514285709999996</v>
      </c>
      <c r="BE2216" s="42">
        <v>3.4653846150000001</v>
      </c>
      <c r="BF2216" s="42">
        <v>129.21</v>
      </c>
      <c r="BG2216" s="42">
        <v>411.42857140000001</v>
      </c>
      <c r="BH2216" s="42">
        <v>32.290999999999997</v>
      </c>
      <c r="BI2216" s="42">
        <v>239.6510534</v>
      </c>
      <c r="BJ2216" s="42">
        <v>429.80698799999999</v>
      </c>
      <c r="BK2216" s="42">
        <v>118.27437980000001</v>
      </c>
    </row>
    <row r="2217" spans="52:63">
      <c r="AZ2217" s="42">
        <v>2331</v>
      </c>
      <c r="BA2217" s="42">
        <v>103.72631579999999</v>
      </c>
      <c r="BB2217" s="42">
        <v>42.462499999999999</v>
      </c>
      <c r="BC2217" s="42">
        <v>102.455</v>
      </c>
      <c r="BD2217" s="42">
        <v>87.514285709999996</v>
      </c>
      <c r="BE2217" s="42">
        <v>3.4653846150000001</v>
      </c>
      <c r="BF2217" s="42">
        <v>129.21</v>
      </c>
      <c r="BG2217" s="42">
        <v>411.42857140000001</v>
      </c>
      <c r="BH2217" s="42">
        <v>32.290999999999997</v>
      </c>
      <c r="BI2217" s="42">
        <v>239.6510534</v>
      </c>
      <c r="BJ2217" s="42">
        <v>429.80698799999999</v>
      </c>
      <c r="BK2217" s="42">
        <v>118.27437980000001</v>
      </c>
    </row>
    <row r="2218" spans="52:63">
      <c r="AZ2218" s="42">
        <v>2332</v>
      </c>
      <c r="BA2218" s="42">
        <v>103.72631579999999</v>
      </c>
      <c r="BB2218" s="42">
        <v>42.462499999999999</v>
      </c>
      <c r="BC2218" s="42">
        <v>102.455</v>
      </c>
      <c r="BD2218" s="42">
        <v>87.514285709999996</v>
      </c>
      <c r="BE2218" s="42">
        <v>3.4653846150000001</v>
      </c>
      <c r="BF2218" s="42">
        <v>129.21</v>
      </c>
      <c r="BG2218" s="42">
        <v>411.42857140000001</v>
      </c>
      <c r="BH2218" s="42">
        <v>32.290999999999997</v>
      </c>
      <c r="BI2218" s="42">
        <v>239.6510534</v>
      </c>
      <c r="BJ2218" s="42">
        <v>429.80698799999999</v>
      </c>
      <c r="BK2218" s="42">
        <v>118.27437980000001</v>
      </c>
    </row>
    <row r="2219" spans="52:63">
      <c r="AZ2219" s="42">
        <v>2333</v>
      </c>
      <c r="BA2219" s="42">
        <v>103.72631579999999</v>
      </c>
      <c r="BB2219" s="42">
        <v>42.462499999999999</v>
      </c>
      <c r="BC2219" s="42">
        <v>102.455</v>
      </c>
      <c r="BD2219" s="42">
        <v>87.514285709999996</v>
      </c>
      <c r="BE2219" s="42">
        <v>3.4653846150000001</v>
      </c>
      <c r="BF2219" s="42">
        <v>129.21</v>
      </c>
      <c r="BG2219" s="42">
        <v>411.42857140000001</v>
      </c>
      <c r="BH2219" s="42">
        <v>32.290999999999997</v>
      </c>
      <c r="BI2219" s="42">
        <v>239.6510534</v>
      </c>
      <c r="BJ2219" s="42">
        <v>429.80698799999999</v>
      </c>
      <c r="BK2219" s="42">
        <v>118.27437980000001</v>
      </c>
    </row>
    <row r="2220" spans="52:63">
      <c r="AZ2220" s="42">
        <v>2334</v>
      </c>
      <c r="BA2220" s="42">
        <v>103.72631579999999</v>
      </c>
      <c r="BB2220" s="42">
        <v>42.462499999999999</v>
      </c>
      <c r="BC2220" s="42">
        <v>102.455</v>
      </c>
      <c r="BD2220" s="42">
        <v>87.514285709999996</v>
      </c>
      <c r="BE2220" s="42">
        <v>3.4653846150000001</v>
      </c>
      <c r="BF2220" s="42">
        <v>129.21</v>
      </c>
      <c r="BG2220" s="42">
        <v>411.42857140000001</v>
      </c>
      <c r="BH2220" s="42">
        <v>32.290999999999997</v>
      </c>
      <c r="BI2220" s="42">
        <v>239.6510534</v>
      </c>
      <c r="BJ2220" s="42">
        <v>429.80698799999999</v>
      </c>
      <c r="BK2220" s="42">
        <v>118.27437980000001</v>
      </c>
    </row>
    <row r="2221" spans="52:63">
      <c r="AZ2221" s="42">
        <v>2335</v>
      </c>
      <c r="BA2221" s="42">
        <v>103.72631579999999</v>
      </c>
      <c r="BB2221" s="42">
        <v>42.462499999999999</v>
      </c>
      <c r="BC2221" s="42">
        <v>102.455</v>
      </c>
      <c r="BD2221" s="42">
        <v>87.514285709999996</v>
      </c>
      <c r="BE2221" s="42">
        <v>3.4653846150000001</v>
      </c>
      <c r="BF2221" s="42">
        <v>129.21</v>
      </c>
      <c r="BG2221" s="42">
        <v>411.42857140000001</v>
      </c>
      <c r="BH2221" s="42">
        <v>32.290999999999997</v>
      </c>
      <c r="BI2221" s="42">
        <v>239.6510534</v>
      </c>
      <c r="BJ2221" s="42">
        <v>429.80698799999999</v>
      </c>
      <c r="BK2221" s="42">
        <v>118.27437980000001</v>
      </c>
    </row>
    <row r="2222" spans="52:63">
      <c r="AZ2222" s="42">
        <v>2336</v>
      </c>
      <c r="BA2222" s="42">
        <v>103.72631579999999</v>
      </c>
      <c r="BB2222" s="42">
        <v>42.462499999999999</v>
      </c>
      <c r="BC2222" s="42">
        <v>102.455</v>
      </c>
      <c r="BD2222" s="42">
        <v>87.514285709999996</v>
      </c>
      <c r="BE2222" s="42">
        <v>3.4653846150000001</v>
      </c>
      <c r="BF2222" s="42">
        <v>129.21</v>
      </c>
      <c r="BG2222" s="42">
        <v>411.42857140000001</v>
      </c>
      <c r="BH2222" s="42">
        <v>32.290999999999997</v>
      </c>
      <c r="BI2222" s="42">
        <v>239.6510534</v>
      </c>
      <c r="BJ2222" s="42">
        <v>429.80698799999999</v>
      </c>
      <c r="BK2222" s="42">
        <v>118.27437980000001</v>
      </c>
    </row>
    <row r="2223" spans="52:63">
      <c r="AZ2223" s="42">
        <v>2337</v>
      </c>
      <c r="BA2223" s="42">
        <v>103.72631579999999</v>
      </c>
      <c r="BB2223" s="42">
        <v>42.462499999999999</v>
      </c>
      <c r="BC2223" s="42">
        <v>102.455</v>
      </c>
      <c r="BD2223" s="42">
        <v>87.514285709999996</v>
      </c>
      <c r="BE2223" s="42">
        <v>3.4653846150000001</v>
      </c>
      <c r="BF2223" s="42">
        <v>129.21</v>
      </c>
      <c r="BG2223" s="42">
        <v>411.42857140000001</v>
      </c>
      <c r="BH2223" s="42">
        <v>32.290999999999997</v>
      </c>
      <c r="BI2223" s="42">
        <v>239.6510534</v>
      </c>
      <c r="BJ2223" s="42">
        <v>429.80698799999999</v>
      </c>
      <c r="BK2223" s="42">
        <v>118.27437980000001</v>
      </c>
    </row>
    <row r="2224" spans="52:63">
      <c r="AZ2224" s="42">
        <v>2338</v>
      </c>
      <c r="BA2224" s="42">
        <v>103.72631579999999</v>
      </c>
      <c r="BB2224" s="42">
        <v>42.462499999999999</v>
      </c>
      <c r="BC2224" s="42">
        <v>102.455</v>
      </c>
      <c r="BD2224" s="42">
        <v>87.514285709999996</v>
      </c>
      <c r="BE2224" s="42">
        <v>3.4653846150000001</v>
      </c>
      <c r="BF2224" s="42">
        <v>129.21</v>
      </c>
      <c r="BG2224" s="42">
        <v>411.42857140000001</v>
      </c>
      <c r="BH2224" s="42">
        <v>32.290999999999997</v>
      </c>
      <c r="BI2224" s="42">
        <v>239.6510534</v>
      </c>
      <c r="BJ2224" s="42">
        <v>429.80698799999999</v>
      </c>
      <c r="BK2224" s="42">
        <v>118.27437980000001</v>
      </c>
    </row>
    <row r="2225" spans="52:63">
      <c r="AZ2225" s="42">
        <v>2339</v>
      </c>
      <c r="BA2225" s="42">
        <v>103.72631579999999</v>
      </c>
      <c r="BB2225" s="42">
        <v>42.462499999999999</v>
      </c>
      <c r="BC2225" s="42">
        <v>102.455</v>
      </c>
      <c r="BD2225" s="42">
        <v>87.514285709999996</v>
      </c>
      <c r="BE2225" s="42">
        <v>3.4653846150000001</v>
      </c>
      <c r="BF2225" s="42">
        <v>129.21</v>
      </c>
      <c r="BG2225" s="42">
        <v>411.42857140000001</v>
      </c>
      <c r="BH2225" s="42">
        <v>32.290999999999997</v>
      </c>
      <c r="BI2225" s="42">
        <v>239.6510534</v>
      </c>
      <c r="BJ2225" s="42">
        <v>429.80698799999999</v>
      </c>
      <c r="BK2225" s="42">
        <v>118.27437980000001</v>
      </c>
    </row>
    <row r="2226" spans="52:63">
      <c r="AZ2226" s="42">
        <v>2340</v>
      </c>
      <c r="BA2226" s="42">
        <v>103.72631579999999</v>
      </c>
      <c r="BB2226" s="42">
        <v>42.462499999999999</v>
      </c>
      <c r="BC2226" s="42">
        <v>102.455</v>
      </c>
      <c r="BD2226" s="42">
        <v>87.514285709999996</v>
      </c>
      <c r="BE2226" s="42">
        <v>3.4653846150000001</v>
      </c>
      <c r="BF2226" s="42">
        <v>129.21</v>
      </c>
      <c r="BG2226" s="42">
        <v>411.42857140000001</v>
      </c>
      <c r="BH2226" s="42">
        <v>32.290999999999997</v>
      </c>
      <c r="BI2226" s="42">
        <v>239.6510534</v>
      </c>
      <c r="BJ2226" s="42">
        <v>429.80698799999999</v>
      </c>
      <c r="BK2226" s="42">
        <v>118.27437980000001</v>
      </c>
    </row>
    <row r="2227" spans="52:63">
      <c r="AZ2227" s="42">
        <v>2341</v>
      </c>
      <c r="BA2227" s="42">
        <v>103.72631579999999</v>
      </c>
      <c r="BB2227" s="42">
        <v>42.462499999999999</v>
      </c>
      <c r="BC2227" s="42">
        <v>102.455</v>
      </c>
      <c r="BD2227" s="42">
        <v>87.514285709999996</v>
      </c>
      <c r="BE2227" s="42">
        <v>3.4653846150000001</v>
      </c>
      <c r="BF2227" s="42">
        <v>129.21</v>
      </c>
      <c r="BG2227" s="42">
        <v>411.42857140000001</v>
      </c>
      <c r="BH2227" s="42">
        <v>32.290999999999997</v>
      </c>
      <c r="BI2227" s="42">
        <v>239.6510534</v>
      </c>
      <c r="BJ2227" s="42">
        <v>429.80698799999999</v>
      </c>
      <c r="BK2227" s="42">
        <v>118.27437980000001</v>
      </c>
    </row>
    <row r="2228" spans="52:63">
      <c r="AZ2228" s="42">
        <v>2342</v>
      </c>
      <c r="BA2228" s="42">
        <v>103.72631579999999</v>
      </c>
      <c r="BB2228" s="42">
        <v>42.462499999999999</v>
      </c>
      <c r="BC2228" s="42">
        <v>102.455</v>
      </c>
      <c r="BD2228" s="42">
        <v>87.514285709999996</v>
      </c>
      <c r="BE2228" s="42">
        <v>3.4653846150000001</v>
      </c>
      <c r="BF2228" s="42">
        <v>129.21</v>
      </c>
      <c r="BG2228" s="42">
        <v>411.42857140000001</v>
      </c>
      <c r="BH2228" s="42">
        <v>32.290999999999997</v>
      </c>
      <c r="BI2228" s="42">
        <v>239.6510534</v>
      </c>
      <c r="BJ2228" s="42">
        <v>429.80698799999999</v>
      </c>
      <c r="BK2228" s="42">
        <v>118.27437980000001</v>
      </c>
    </row>
    <row r="2229" spans="52:63">
      <c r="AZ2229" s="42">
        <v>2343</v>
      </c>
      <c r="BA2229" s="42">
        <v>103.72631579999999</v>
      </c>
      <c r="BB2229" s="42">
        <v>42.462499999999999</v>
      </c>
      <c r="BC2229" s="42">
        <v>102.455</v>
      </c>
      <c r="BD2229" s="42">
        <v>87.514285709999996</v>
      </c>
      <c r="BE2229" s="42">
        <v>3.4653846150000001</v>
      </c>
      <c r="BF2229" s="42">
        <v>129.21</v>
      </c>
      <c r="BG2229" s="42">
        <v>411.42857140000001</v>
      </c>
      <c r="BH2229" s="42">
        <v>32.290999999999997</v>
      </c>
      <c r="BI2229" s="42">
        <v>239.6510534</v>
      </c>
      <c r="BJ2229" s="42">
        <v>429.80698799999999</v>
      </c>
      <c r="BK2229" s="42">
        <v>118.27437980000001</v>
      </c>
    </row>
    <row r="2230" spans="52:63">
      <c r="AZ2230" s="42">
        <v>2344</v>
      </c>
      <c r="BA2230" s="42">
        <v>103.72631579999999</v>
      </c>
      <c r="BB2230" s="42">
        <v>42.462499999999999</v>
      </c>
      <c r="BC2230" s="42">
        <v>102.455</v>
      </c>
      <c r="BD2230" s="42">
        <v>87.514285709999996</v>
      </c>
      <c r="BE2230" s="42">
        <v>3.4653846150000001</v>
      </c>
      <c r="BF2230" s="42">
        <v>129.21</v>
      </c>
      <c r="BG2230" s="42">
        <v>411.42857140000001</v>
      </c>
      <c r="BH2230" s="42">
        <v>32.290999999999997</v>
      </c>
      <c r="BI2230" s="42">
        <v>239.6510534</v>
      </c>
      <c r="BJ2230" s="42">
        <v>429.80698799999999</v>
      </c>
      <c r="BK2230" s="42">
        <v>118.27437980000001</v>
      </c>
    </row>
    <row r="2231" spans="52:63">
      <c r="AZ2231" s="42">
        <v>2345</v>
      </c>
      <c r="BA2231" s="42">
        <v>103.72631579999999</v>
      </c>
      <c r="BB2231" s="42">
        <v>42.462499999999999</v>
      </c>
      <c r="BC2231" s="42">
        <v>102.455</v>
      </c>
      <c r="BD2231" s="42">
        <v>87.514285709999996</v>
      </c>
      <c r="BE2231" s="42">
        <v>3.4653846150000001</v>
      </c>
      <c r="BF2231" s="42">
        <v>129.21</v>
      </c>
      <c r="BG2231" s="42">
        <v>411.42857140000001</v>
      </c>
      <c r="BH2231" s="42">
        <v>32.290999999999997</v>
      </c>
      <c r="BI2231" s="42">
        <v>239.6510534</v>
      </c>
      <c r="BJ2231" s="42">
        <v>429.80698799999999</v>
      </c>
      <c r="BK2231" s="42">
        <v>118.27437980000001</v>
      </c>
    </row>
    <row r="2232" spans="52:63">
      <c r="AZ2232" s="42">
        <v>2346</v>
      </c>
      <c r="BA2232" s="42">
        <v>103.72631579999999</v>
      </c>
      <c r="BB2232" s="42">
        <v>42.462499999999999</v>
      </c>
      <c r="BC2232" s="42">
        <v>102.455</v>
      </c>
      <c r="BD2232" s="42">
        <v>87.514285709999996</v>
      </c>
      <c r="BE2232" s="42">
        <v>3.4653846150000001</v>
      </c>
      <c r="BF2232" s="42">
        <v>129.21</v>
      </c>
      <c r="BG2232" s="42">
        <v>411.42857140000001</v>
      </c>
      <c r="BH2232" s="42">
        <v>32.290999999999997</v>
      </c>
      <c r="BI2232" s="42">
        <v>239.6510534</v>
      </c>
      <c r="BJ2232" s="42">
        <v>429.80698799999999</v>
      </c>
      <c r="BK2232" s="42">
        <v>118.27437980000001</v>
      </c>
    </row>
    <row r="2233" spans="52:63">
      <c r="AZ2233" s="42">
        <v>2347</v>
      </c>
      <c r="BA2233" s="42">
        <v>103.72631579999999</v>
      </c>
      <c r="BB2233" s="42">
        <v>42.462499999999999</v>
      </c>
      <c r="BC2233" s="42">
        <v>102.455</v>
      </c>
      <c r="BD2233" s="42">
        <v>87.514285709999996</v>
      </c>
      <c r="BE2233" s="42">
        <v>3.4653846150000001</v>
      </c>
      <c r="BF2233" s="42">
        <v>129.21</v>
      </c>
      <c r="BG2233" s="42">
        <v>411.42857140000001</v>
      </c>
      <c r="BH2233" s="42">
        <v>32.290999999999997</v>
      </c>
      <c r="BI2233" s="42">
        <v>239.6510534</v>
      </c>
      <c r="BJ2233" s="42">
        <v>429.80698799999999</v>
      </c>
      <c r="BK2233" s="42">
        <v>118.27437980000001</v>
      </c>
    </row>
    <row r="2234" spans="52:63">
      <c r="AZ2234" s="42">
        <v>2348</v>
      </c>
      <c r="BA2234" s="42">
        <v>103.72631579999999</v>
      </c>
      <c r="BB2234" s="42">
        <v>42.462499999999999</v>
      </c>
      <c r="BC2234" s="42">
        <v>102.455</v>
      </c>
      <c r="BD2234" s="42">
        <v>87.514285709999996</v>
      </c>
      <c r="BE2234" s="42">
        <v>3.4653846150000001</v>
      </c>
      <c r="BF2234" s="42">
        <v>129.21</v>
      </c>
      <c r="BG2234" s="42">
        <v>411.42857140000001</v>
      </c>
      <c r="BH2234" s="42">
        <v>32.290999999999997</v>
      </c>
      <c r="BI2234" s="42">
        <v>239.6510534</v>
      </c>
      <c r="BJ2234" s="42">
        <v>429.80698799999999</v>
      </c>
      <c r="BK2234" s="42">
        <v>118.27437980000001</v>
      </c>
    </row>
    <row r="2235" spans="52:63">
      <c r="AZ2235" s="42">
        <v>2349</v>
      </c>
      <c r="BA2235" s="42">
        <v>103.72631579999999</v>
      </c>
      <c r="BB2235" s="42">
        <v>42.462499999999999</v>
      </c>
      <c r="BC2235" s="42">
        <v>102.455</v>
      </c>
      <c r="BD2235" s="42">
        <v>87.514285709999996</v>
      </c>
      <c r="BE2235" s="42">
        <v>3.4653846150000001</v>
      </c>
      <c r="BF2235" s="42">
        <v>129.21</v>
      </c>
      <c r="BG2235" s="42">
        <v>411.42857140000001</v>
      </c>
      <c r="BH2235" s="42">
        <v>32.290999999999997</v>
      </c>
      <c r="BI2235" s="42">
        <v>239.6510534</v>
      </c>
      <c r="BJ2235" s="42">
        <v>429.80698799999999</v>
      </c>
      <c r="BK2235" s="42">
        <v>118.27437980000001</v>
      </c>
    </row>
    <row r="2236" spans="52:63">
      <c r="AZ2236" s="42">
        <v>2350</v>
      </c>
      <c r="BA2236" s="42">
        <v>103.72631579999999</v>
      </c>
      <c r="BB2236" s="42">
        <v>42.462499999999999</v>
      </c>
      <c r="BC2236" s="42">
        <v>102.455</v>
      </c>
      <c r="BD2236" s="42">
        <v>87.514285709999996</v>
      </c>
      <c r="BE2236" s="42">
        <v>3.4653846150000001</v>
      </c>
      <c r="BF2236" s="42">
        <v>129.21</v>
      </c>
      <c r="BG2236" s="42">
        <v>411.42857140000001</v>
      </c>
      <c r="BH2236" s="42">
        <v>32.290999999999997</v>
      </c>
      <c r="BI2236" s="42">
        <v>239.6510534</v>
      </c>
      <c r="BJ2236" s="42">
        <v>429.80698799999999</v>
      </c>
      <c r="BK2236" s="42">
        <v>118.27437980000001</v>
      </c>
    </row>
    <row r="2237" spans="52:63">
      <c r="AZ2237" s="42">
        <v>2351</v>
      </c>
      <c r="BA2237" s="42">
        <v>103.72631579999999</v>
      </c>
      <c r="BB2237" s="42">
        <v>42.462499999999999</v>
      </c>
      <c r="BC2237" s="42">
        <v>102.455</v>
      </c>
      <c r="BD2237" s="42">
        <v>87.514285709999996</v>
      </c>
      <c r="BE2237" s="42">
        <v>3.4653846150000001</v>
      </c>
      <c r="BF2237" s="42">
        <v>129.21</v>
      </c>
      <c r="BG2237" s="42">
        <v>411.42857140000001</v>
      </c>
      <c r="BH2237" s="42">
        <v>32.290999999999997</v>
      </c>
      <c r="BI2237" s="42">
        <v>239.6510534</v>
      </c>
      <c r="BJ2237" s="42">
        <v>429.80698799999999</v>
      </c>
      <c r="BK2237" s="42">
        <v>118.27437980000001</v>
      </c>
    </row>
    <row r="2238" spans="52:63">
      <c r="AZ2238" s="42">
        <v>2352</v>
      </c>
      <c r="BA2238" s="42">
        <v>103.72631579999999</v>
      </c>
      <c r="BB2238" s="42">
        <v>42.462499999999999</v>
      </c>
      <c r="BC2238" s="42">
        <v>102.455</v>
      </c>
      <c r="BD2238" s="42">
        <v>87.514285709999996</v>
      </c>
      <c r="BE2238" s="42">
        <v>3.4653846150000001</v>
      </c>
      <c r="BF2238" s="42">
        <v>129.21</v>
      </c>
      <c r="BG2238" s="42">
        <v>411.42857140000001</v>
      </c>
      <c r="BH2238" s="42">
        <v>32.290999999999997</v>
      </c>
      <c r="BI2238" s="42">
        <v>239.6510534</v>
      </c>
      <c r="BJ2238" s="42">
        <v>429.80698799999999</v>
      </c>
      <c r="BK2238" s="42">
        <v>118.27437980000001</v>
      </c>
    </row>
    <row r="2239" spans="52:63">
      <c r="AZ2239" s="42">
        <v>2353</v>
      </c>
      <c r="BA2239" s="42">
        <v>103.8263158</v>
      </c>
      <c r="BB2239" s="42">
        <v>42.40625</v>
      </c>
      <c r="BC2239" s="42">
        <v>102.24</v>
      </c>
      <c r="BD2239" s="42">
        <v>87.480952380000005</v>
      </c>
      <c r="BE2239" s="42">
        <v>3.480769231</v>
      </c>
      <c r="BF2239" s="42">
        <v>129.75</v>
      </c>
      <c r="BG2239" s="42">
        <v>412</v>
      </c>
      <c r="BH2239" s="42">
        <v>32.21833333</v>
      </c>
      <c r="BI2239" s="42">
        <v>242.46654580000001</v>
      </c>
      <c r="BJ2239" s="42">
        <v>421.30703620000003</v>
      </c>
      <c r="BK2239" s="42">
        <v>116.5340527</v>
      </c>
    </row>
    <row r="2240" spans="52:63">
      <c r="AZ2240" s="42">
        <v>2354</v>
      </c>
      <c r="BA2240" s="42">
        <v>103.8263158</v>
      </c>
      <c r="BB2240" s="42">
        <v>42.40625</v>
      </c>
      <c r="BC2240" s="42">
        <v>102.24</v>
      </c>
      <c r="BD2240" s="42">
        <v>87.480952380000005</v>
      </c>
      <c r="BE2240" s="42">
        <v>3.480769231</v>
      </c>
      <c r="BF2240" s="42">
        <v>129.75</v>
      </c>
      <c r="BG2240" s="42">
        <v>412</v>
      </c>
      <c r="BH2240" s="42">
        <v>32.21833333</v>
      </c>
      <c r="BI2240" s="42">
        <v>242.46654580000001</v>
      </c>
      <c r="BJ2240" s="42">
        <v>421.30703620000003</v>
      </c>
      <c r="BK2240" s="42">
        <v>116.5340527</v>
      </c>
    </row>
    <row r="2241" spans="52:63">
      <c r="AZ2241" s="42">
        <v>2355</v>
      </c>
      <c r="BA2241" s="42">
        <v>103.8263158</v>
      </c>
      <c r="BB2241" s="42">
        <v>42.40625</v>
      </c>
      <c r="BC2241" s="42">
        <v>102.24</v>
      </c>
      <c r="BD2241" s="42">
        <v>87.480952380000005</v>
      </c>
      <c r="BE2241" s="42">
        <v>3.480769231</v>
      </c>
      <c r="BF2241" s="42">
        <v>129.75</v>
      </c>
      <c r="BG2241" s="42">
        <v>412</v>
      </c>
      <c r="BH2241" s="42">
        <v>32.21833333</v>
      </c>
      <c r="BI2241" s="42">
        <v>242.46654580000001</v>
      </c>
      <c r="BJ2241" s="42">
        <v>421.30703620000003</v>
      </c>
      <c r="BK2241" s="42">
        <v>116.5340527</v>
      </c>
    </row>
    <row r="2242" spans="52:63">
      <c r="AZ2242" s="42">
        <v>2356</v>
      </c>
      <c r="BA2242" s="42">
        <v>103.8263158</v>
      </c>
      <c r="BB2242" s="42">
        <v>42.40625</v>
      </c>
      <c r="BC2242" s="42">
        <v>102.24</v>
      </c>
      <c r="BD2242" s="42">
        <v>87.480952380000005</v>
      </c>
      <c r="BE2242" s="42">
        <v>3.480769231</v>
      </c>
      <c r="BF2242" s="42">
        <v>129.75</v>
      </c>
      <c r="BG2242" s="42">
        <v>412</v>
      </c>
      <c r="BH2242" s="42">
        <v>32.21833333</v>
      </c>
      <c r="BI2242" s="42">
        <v>242.46654580000001</v>
      </c>
      <c r="BJ2242" s="42">
        <v>421.30703620000003</v>
      </c>
      <c r="BK2242" s="42">
        <v>116.5340527</v>
      </c>
    </row>
    <row r="2243" spans="52:63">
      <c r="AZ2243" s="42">
        <v>2357</v>
      </c>
      <c r="BA2243" s="42">
        <v>103.8263158</v>
      </c>
      <c r="BB2243" s="42">
        <v>42.40625</v>
      </c>
      <c r="BC2243" s="42">
        <v>102.24</v>
      </c>
      <c r="BD2243" s="42">
        <v>87.480952380000005</v>
      </c>
      <c r="BE2243" s="42">
        <v>3.480769231</v>
      </c>
      <c r="BF2243" s="42">
        <v>129.75</v>
      </c>
      <c r="BG2243" s="42">
        <v>412</v>
      </c>
      <c r="BH2243" s="42">
        <v>32.21833333</v>
      </c>
      <c r="BI2243" s="42">
        <v>242.46654580000001</v>
      </c>
      <c r="BJ2243" s="42">
        <v>421.30703620000003</v>
      </c>
      <c r="BK2243" s="42">
        <v>116.5340527</v>
      </c>
    </row>
    <row r="2244" spans="52:63">
      <c r="AZ2244" s="42">
        <v>2358</v>
      </c>
      <c r="BA2244" s="42">
        <v>103.8263158</v>
      </c>
      <c r="BB2244" s="42">
        <v>42.40625</v>
      </c>
      <c r="BC2244" s="42">
        <v>102.24</v>
      </c>
      <c r="BD2244" s="42">
        <v>87.480952380000005</v>
      </c>
      <c r="BE2244" s="42">
        <v>3.480769231</v>
      </c>
      <c r="BF2244" s="42">
        <v>129.75</v>
      </c>
      <c r="BG2244" s="42">
        <v>412</v>
      </c>
      <c r="BH2244" s="42">
        <v>32.21833333</v>
      </c>
      <c r="BI2244" s="42">
        <v>242.46654580000001</v>
      </c>
      <c r="BJ2244" s="42">
        <v>421.30703620000003</v>
      </c>
      <c r="BK2244" s="42">
        <v>116.5340527</v>
      </c>
    </row>
    <row r="2245" spans="52:63">
      <c r="AZ2245" s="42">
        <v>2359</v>
      </c>
      <c r="BA2245" s="42">
        <v>103.8263158</v>
      </c>
      <c r="BB2245" s="42">
        <v>42.40625</v>
      </c>
      <c r="BC2245" s="42">
        <v>102.24</v>
      </c>
      <c r="BD2245" s="42">
        <v>87.480952380000005</v>
      </c>
      <c r="BE2245" s="42">
        <v>3.480769231</v>
      </c>
      <c r="BF2245" s="42">
        <v>129.75</v>
      </c>
      <c r="BG2245" s="42">
        <v>412</v>
      </c>
      <c r="BH2245" s="42">
        <v>32.21833333</v>
      </c>
      <c r="BI2245" s="42">
        <v>242.46654580000001</v>
      </c>
      <c r="BJ2245" s="42">
        <v>421.30703620000003</v>
      </c>
      <c r="BK2245" s="42">
        <v>116.5340527</v>
      </c>
    </row>
    <row r="2246" spans="52:63">
      <c r="AZ2246" s="42">
        <v>2360</v>
      </c>
      <c r="BA2246" s="42">
        <v>103.8263158</v>
      </c>
      <c r="BB2246" s="42">
        <v>42.40625</v>
      </c>
      <c r="BC2246" s="42">
        <v>102.24</v>
      </c>
      <c r="BD2246" s="42">
        <v>87.480952380000005</v>
      </c>
      <c r="BE2246" s="42">
        <v>3.480769231</v>
      </c>
      <c r="BF2246" s="42">
        <v>129.75</v>
      </c>
      <c r="BG2246" s="42">
        <v>412</v>
      </c>
      <c r="BH2246" s="42">
        <v>32.21833333</v>
      </c>
      <c r="BI2246" s="42">
        <v>242.46654580000001</v>
      </c>
      <c r="BJ2246" s="42">
        <v>421.30703620000003</v>
      </c>
      <c r="BK2246" s="42">
        <v>116.5340527</v>
      </c>
    </row>
    <row r="2247" spans="52:63">
      <c r="AZ2247" s="42">
        <v>2361</v>
      </c>
      <c r="BA2247" s="42">
        <v>103.8263158</v>
      </c>
      <c r="BB2247" s="42">
        <v>42.40625</v>
      </c>
      <c r="BC2247" s="42">
        <v>102.24</v>
      </c>
      <c r="BD2247" s="42">
        <v>87.480952380000005</v>
      </c>
      <c r="BE2247" s="42">
        <v>3.480769231</v>
      </c>
      <c r="BF2247" s="42">
        <v>129.75</v>
      </c>
      <c r="BG2247" s="42">
        <v>412</v>
      </c>
      <c r="BH2247" s="42">
        <v>32.21833333</v>
      </c>
      <c r="BI2247" s="42">
        <v>242.46654580000001</v>
      </c>
      <c r="BJ2247" s="42">
        <v>421.30703620000003</v>
      </c>
      <c r="BK2247" s="42">
        <v>116.5340527</v>
      </c>
    </row>
    <row r="2248" spans="52:63">
      <c r="AZ2248" s="42">
        <v>2362</v>
      </c>
      <c r="BA2248" s="42">
        <v>103.8263158</v>
      </c>
      <c r="BB2248" s="42">
        <v>42.40625</v>
      </c>
      <c r="BC2248" s="42">
        <v>102.24</v>
      </c>
      <c r="BD2248" s="42">
        <v>87.480952380000005</v>
      </c>
      <c r="BE2248" s="42">
        <v>3.480769231</v>
      </c>
      <c r="BF2248" s="42">
        <v>129.75</v>
      </c>
      <c r="BG2248" s="42">
        <v>412</v>
      </c>
      <c r="BH2248" s="42">
        <v>32.21833333</v>
      </c>
      <c r="BI2248" s="42">
        <v>242.46654580000001</v>
      </c>
      <c r="BJ2248" s="42">
        <v>421.30703620000003</v>
      </c>
      <c r="BK2248" s="42">
        <v>116.5340527</v>
      </c>
    </row>
    <row r="2249" spans="52:63">
      <c r="AZ2249" s="42">
        <v>2363</v>
      </c>
      <c r="BA2249" s="42">
        <v>103.8263158</v>
      </c>
      <c r="BB2249" s="42">
        <v>42.40625</v>
      </c>
      <c r="BC2249" s="42">
        <v>102.24</v>
      </c>
      <c r="BD2249" s="42">
        <v>87.480952380000005</v>
      </c>
      <c r="BE2249" s="42">
        <v>3.480769231</v>
      </c>
      <c r="BF2249" s="42">
        <v>129.75</v>
      </c>
      <c r="BG2249" s="42">
        <v>412</v>
      </c>
      <c r="BH2249" s="42">
        <v>32.21833333</v>
      </c>
      <c r="BI2249" s="42">
        <v>242.46654580000001</v>
      </c>
      <c r="BJ2249" s="42">
        <v>421.30703620000003</v>
      </c>
      <c r="BK2249" s="42">
        <v>116.5340527</v>
      </c>
    </row>
    <row r="2250" spans="52:63">
      <c r="AZ2250" s="42">
        <v>2364</v>
      </c>
      <c r="BA2250" s="42">
        <v>103.8263158</v>
      </c>
      <c r="BB2250" s="42">
        <v>42.40625</v>
      </c>
      <c r="BC2250" s="42">
        <v>102.24</v>
      </c>
      <c r="BD2250" s="42">
        <v>87.480952380000005</v>
      </c>
      <c r="BE2250" s="42">
        <v>3.480769231</v>
      </c>
      <c r="BF2250" s="42">
        <v>129.75</v>
      </c>
      <c r="BG2250" s="42">
        <v>412</v>
      </c>
      <c r="BH2250" s="42">
        <v>32.21833333</v>
      </c>
      <c r="BI2250" s="42">
        <v>242.46654580000001</v>
      </c>
      <c r="BJ2250" s="42">
        <v>421.30703620000003</v>
      </c>
      <c r="BK2250" s="42">
        <v>116.5340527</v>
      </c>
    </row>
    <row r="2251" spans="52:63">
      <c r="AZ2251" s="42">
        <v>2365</v>
      </c>
      <c r="BA2251" s="42">
        <v>103.8263158</v>
      </c>
      <c r="BB2251" s="42">
        <v>42.40625</v>
      </c>
      <c r="BC2251" s="42">
        <v>102.24</v>
      </c>
      <c r="BD2251" s="42">
        <v>87.480952380000005</v>
      </c>
      <c r="BE2251" s="42">
        <v>3.480769231</v>
      </c>
      <c r="BF2251" s="42">
        <v>129.75</v>
      </c>
      <c r="BG2251" s="42">
        <v>412</v>
      </c>
      <c r="BH2251" s="42">
        <v>32.21833333</v>
      </c>
      <c r="BI2251" s="42">
        <v>242.46654580000001</v>
      </c>
      <c r="BJ2251" s="42">
        <v>421.30703620000003</v>
      </c>
      <c r="BK2251" s="42">
        <v>116.5340527</v>
      </c>
    </row>
    <row r="2252" spans="52:63">
      <c r="AZ2252" s="42">
        <v>2366</v>
      </c>
      <c r="BA2252" s="42">
        <v>103.8263158</v>
      </c>
      <c r="BB2252" s="42">
        <v>42.40625</v>
      </c>
      <c r="BC2252" s="42">
        <v>102.24</v>
      </c>
      <c r="BD2252" s="42">
        <v>87.480952380000005</v>
      </c>
      <c r="BE2252" s="42">
        <v>3.480769231</v>
      </c>
      <c r="BF2252" s="42">
        <v>129.75</v>
      </c>
      <c r="BG2252" s="42">
        <v>412</v>
      </c>
      <c r="BH2252" s="42">
        <v>32.21833333</v>
      </c>
      <c r="BI2252" s="42">
        <v>242.46654580000001</v>
      </c>
      <c r="BJ2252" s="42">
        <v>421.30703620000003</v>
      </c>
      <c r="BK2252" s="42">
        <v>116.5340527</v>
      </c>
    </row>
    <row r="2253" spans="52:63">
      <c r="AZ2253" s="42">
        <v>2367</v>
      </c>
      <c r="BA2253" s="42">
        <v>103.8263158</v>
      </c>
      <c r="BB2253" s="42">
        <v>42.40625</v>
      </c>
      <c r="BC2253" s="42">
        <v>102.24</v>
      </c>
      <c r="BD2253" s="42">
        <v>87.480952380000005</v>
      </c>
      <c r="BE2253" s="42">
        <v>3.480769231</v>
      </c>
      <c r="BF2253" s="42">
        <v>129.75</v>
      </c>
      <c r="BG2253" s="42">
        <v>412</v>
      </c>
      <c r="BH2253" s="42">
        <v>32.21833333</v>
      </c>
      <c r="BI2253" s="42">
        <v>242.46654580000001</v>
      </c>
      <c r="BJ2253" s="42">
        <v>421.30703620000003</v>
      </c>
      <c r="BK2253" s="42">
        <v>116.5340527</v>
      </c>
    </row>
    <row r="2254" spans="52:63">
      <c r="AZ2254" s="42">
        <v>2368</v>
      </c>
      <c r="BA2254" s="42">
        <v>103.8263158</v>
      </c>
      <c r="BB2254" s="42">
        <v>42.40625</v>
      </c>
      <c r="BC2254" s="42">
        <v>102.24</v>
      </c>
      <c r="BD2254" s="42">
        <v>87.480952380000005</v>
      </c>
      <c r="BE2254" s="42">
        <v>3.480769231</v>
      </c>
      <c r="BF2254" s="42">
        <v>129.75</v>
      </c>
      <c r="BG2254" s="42">
        <v>412</v>
      </c>
      <c r="BH2254" s="42">
        <v>32.21833333</v>
      </c>
      <c r="BI2254" s="42">
        <v>242.46654580000001</v>
      </c>
      <c r="BJ2254" s="42">
        <v>421.30703620000003</v>
      </c>
      <c r="BK2254" s="42">
        <v>116.5340527</v>
      </c>
    </row>
    <row r="2255" spans="52:63">
      <c r="AZ2255" s="42">
        <v>2369</v>
      </c>
      <c r="BA2255" s="42">
        <v>103.8263158</v>
      </c>
      <c r="BB2255" s="42">
        <v>42.40625</v>
      </c>
      <c r="BC2255" s="42">
        <v>102.24</v>
      </c>
      <c r="BD2255" s="42">
        <v>87.480952380000005</v>
      </c>
      <c r="BE2255" s="42">
        <v>3.480769231</v>
      </c>
      <c r="BF2255" s="42">
        <v>129.75</v>
      </c>
      <c r="BG2255" s="42">
        <v>412</v>
      </c>
      <c r="BH2255" s="42">
        <v>32.21833333</v>
      </c>
      <c r="BI2255" s="42">
        <v>242.46654580000001</v>
      </c>
      <c r="BJ2255" s="42">
        <v>421.30703620000003</v>
      </c>
      <c r="BK2255" s="42">
        <v>116.5340527</v>
      </c>
    </row>
    <row r="2256" spans="52:63">
      <c r="AZ2256" s="42">
        <v>2370</v>
      </c>
      <c r="BA2256" s="42">
        <v>103.8263158</v>
      </c>
      <c r="BB2256" s="42">
        <v>42.40625</v>
      </c>
      <c r="BC2256" s="42">
        <v>102.24</v>
      </c>
      <c r="BD2256" s="42">
        <v>87.480952380000005</v>
      </c>
      <c r="BE2256" s="42">
        <v>3.480769231</v>
      </c>
      <c r="BF2256" s="42">
        <v>129.75</v>
      </c>
      <c r="BG2256" s="42">
        <v>412</v>
      </c>
      <c r="BH2256" s="42">
        <v>32.21833333</v>
      </c>
      <c r="BI2256" s="42">
        <v>242.46654580000001</v>
      </c>
      <c r="BJ2256" s="42">
        <v>421.30703620000003</v>
      </c>
      <c r="BK2256" s="42">
        <v>116.5340527</v>
      </c>
    </row>
    <row r="2257" spans="52:63">
      <c r="AZ2257" s="42">
        <v>2371</v>
      </c>
      <c r="BA2257" s="42">
        <v>103.8263158</v>
      </c>
      <c r="BB2257" s="42">
        <v>42.40625</v>
      </c>
      <c r="BC2257" s="42">
        <v>102.24</v>
      </c>
      <c r="BD2257" s="42">
        <v>87.480952380000005</v>
      </c>
      <c r="BE2257" s="42">
        <v>3.480769231</v>
      </c>
      <c r="BF2257" s="42">
        <v>129.75</v>
      </c>
      <c r="BG2257" s="42">
        <v>412</v>
      </c>
      <c r="BH2257" s="42">
        <v>32.21833333</v>
      </c>
      <c r="BI2257" s="42">
        <v>242.46654580000001</v>
      </c>
      <c r="BJ2257" s="42">
        <v>421.30703620000003</v>
      </c>
      <c r="BK2257" s="42">
        <v>116.5340527</v>
      </c>
    </row>
    <row r="2258" spans="52:63">
      <c r="AZ2258" s="42">
        <v>2372</v>
      </c>
      <c r="BA2258" s="42">
        <v>103.8263158</v>
      </c>
      <c r="BB2258" s="42">
        <v>42.40625</v>
      </c>
      <c r="BC2258" s="42">
        <v>102.24</v>
      </c>
      <c r="BD2258" s="42">
        <v>87.480952380000005</v>
      </c>
      <c r="BE2258" s="42">
        <v>3.480769231</v>
      </c>
      <c r="BF2258" s="42">
        <v>129.75</v>
      </c>
      <c r="BG2258" s="42">
        <v>412</v>
      </c>
      <c r="BH2258" s="42">
        <v>32.21833333</v>
      </c>
      <c r="BI2258" s="42">
        <v>242.46654580000001</v>
      </c>
      <c r="BJ2258" s="42">
        <v>421.30703620000003</v>
      </c>
      <c r="BK2258" s="42">
        <v>116.5340527</v>
      </c>
    </row>
    <row r="2259" spans="52:63">
      <c r="AZ2259" s="42">
        <v>2373</v>
      </c>
      <c r="BA2259" s="42">
        <v>103.8263158</v>
      </c>
      <c r="BB2259" s="42">
        <v>42.40625</v>
      </c>
      <c r="BC2259" s="42">
        <v>102.24</v>
      </c>
      <c r="BD2259" s="42">
        <v>87.480952380000005</v>
      </c>
      <c r="BE2259" s="42">
        <v>3.480769231</v>
      </c>
      <c r="BF2259" s="42">
        <v>129.75</v>
      </c>
      <c r="BG2259" s="42">
        <v>412</v>
      </c>
      <c r="BH2259" s="42">
        <v>32.21833333</v>
      </c>
      <c r="BI2259" s="42">
        <v>242.46654580000001</v>
      </c>
      <c r="BJ2259" s="42">
        <v>421.30703620000003</v>
      </c>
      <c r="BK2259" s="42">
        <v>116.5340527</v>
      </c>
    </row>
    <row r="2260" spans="52:63">
      <c r="AZ2260" s="42">
        <v>2374</v>
      </c>
      <c r="BA2260" s="42">
        <v>103.8263158</v>
      </c>
      <c r="BB2260" s="42">
        <v>42.40625</v>
      </c>
      <c r="BC2260" s="42">
        <v>102.24</v>
      </c>
      <c r="BD2260" s="42">
        <v>87.480952380000005</v>
      </c>
      <c r="BE2260" s="42">
        <v>3.480769231</v>
      </c>
      <c r="BF2260" s="42">
        <v>129.75</v>
      </c>
      <c r="BG2260" s="42">
        <v>412</v>
      </c>
      <c r="BH2260" s="42">
        <v>32.21833333</v>
      </c>
      <c r="BI2260" s="42">
        <v>242.46654580000001</v>
      </c>
      <c r="BJ2260" s="42">
        <v>421.30703620000003</v>
      </c>
      <c r="BK2260" s="42">
        <v>116.5340527</v>
      </c>
    </row>
    <row r="2261" spans="52:63">
      <c r="AZ2261" s="42">
        <v>2375</v>
      </c>
      <c r="BA2261" s="42">
        <v>103.8263158</v>
      </c>
      <c r="BB2261" s="42">
        <v>42.40625</v>
      </c>
      <c r="BC2261" s="42">
        <v>102.24</v>
      </c>
      <c r="BD2261" s="42">
        <v>87.480952380000005</v>
      </c>
      <c r="BE2261" s="42">
        <v>3.480769231</v>
      </c>
      <c r="BF2261" s="42">
        <v>129.75</v>
      </c>
      <c r="BG2261" s="42">
        <v>412</v>
      </c>
      <c r="BH2261" s="42">
        <v>32.21833333</v>
      </c>
      <c r="BI2261" s="42">
        <v>242.46654580000001</v>
      </c>
      <c r="BJ2261" s="42">
        <v>421.30703620000003</v>
      </c>
      <c r="BK2261" s="42">
        <v>116.5340527</v>
      </c>
    </row>
    <row r="2262" spans="52:63">
      <c r="AZ2262" s="42">
        <v>2376</v>
      </c>
      <c r="BA2262" s="42">
        <v>103.8263158</v>
      </c>
      <c r="BB2262" s="42">
        <v>42.40625</v>
      </c>
      <c r="BC2262" s="42">
        <v>102.24</v>
      </c>
      <c r="BD2262" s="42">
        <v>87.480952380000005</v>
      </c>
      <c r="BE2262" s="42">
        <v>3.480769231</v>
      </c>
      <c r="BF2262" s="42">
        <v>129.75</v>
      </c>
      <c r="BG2262" s="42">
        <v>412</v>
      </c>
      <c r="BH2262" s="42">
        <v>32.21833333</v>
      </c>
      <c r="BI2262" s="42">
        <v>242.46654580000001</v>
      </c>
      <c r="BJ2262" s="42">
        <v>421.30703620000003</v>
      </c>
      <c r="BK2262" s="42">
        <v>116.5340527</v>
      </c>
    </row>
    <row r="2263" spans="52:63">
      <c r="AZ2263" s="42">
        <v>2377</v>
      </c>
      <c r="BA2263" s="42">
        <v>103.9526316</v>
      </c>
      <c r="BB2263" s="42">
        <v>42.34375</v>
      </c>
      <c r="BC2263" s="42">
        <v>101.895</v>
      </c>
      <c r="BD2263" s="42">
        <v>87.466666669999995</v>
      </c>
      <c r="BE2263" s="42">
        <v>3.5046153850000001</v>
      </c>
      <c r="BF2263" s="42">
        <v>131.005</v>
      </c>
      <c r="BG2263" s="42">
        <v>412.33333329999999</v>
      </c>
      <c r="BH2263" s="42">
        <v>32.225333329999998</v>
      </c>
      <c r="BI2263" s="42">
        <v>243.8423976</v>
      </c>
      <c r="BJ2263" s="42">
        <v>400.5095311</v>
      </c>
      <c r="BK2263" s="42">
        <v>112.6972296</v>
      </c>
    </row>
    <row r="2264" spans="52:63">
      <c r="AZ2264" s="42">
        <v>2378</v>
      </c>
      <c r="BA2264" s="42">
        <v>103.9526316</v>
      </c>
      <c r="BB2264" s="42">
        <v>42.34375</v>
      </c>
      <c r="BC2264" s="42">
        <v>101.895</v>
      </c>
      <c r="BD2264" s="42">
        <v>87.466666669999995</v>
      </c>
      <c r="BE2264" s="42">
        <v>3.5046153850000001</v>
      </c>
      <c r="BF2264" s="42">
        <v>131.005</v>
      </c>
      <c r="BG2264" s="42">
        <v>412.33333329999999</v>
      </c>
      <c r="BH2264" s="42">
        <v>32.225333329999998</v>
      </c>
      <c r="BI2264" s="42">
        <v>243.8423976</v>
      </c>
      <c r="BJ2264" s="42">
        <v>400.5095311</v>
      </c>
      <c r="BK2264" s="42">
        <v>112.6972296</v>
      </c>
    </row>
    <row r="2265" spans="52:63">
      <c r="AZ2265" s="42">
        <v>2379</v>
      </c>
      <c r="BA2265" s="42">
        <v>103.9526316</v>
      </c>
      <c r="BB2265" s="42">
        <v>42.34375</v>
      </c>
      <c r="BC2265" s="42">
        <v>101.895</v>
      </c>
      <c r="BD2265" s="42">
        <v>87.466666669999995</v>
      </c>
      <c r="BE2265" s="42">
        <v>3.5046153850000001</v>
      </c>
      <c r="BF2265" s="42">
        <v>131.005</v>
      </c>
      <c r="BG2265" s="42">
        <v>412.33333329999999</v>
      </c>
      <c r="BH2265" s="42">
        <v>32.225333329999998</v>
      </c>
      <c r="BI2265" s="42">
        <v>243.8423976</v>
      </c>
      <c r="BJ2265" s="42">
        <v>400.5095311</v>
      </c>
      <c r="BK2265" s="42">
        <v>112.6972296</v>
      </c>
    </row>
    <row r="2266" spans="52:63">
      <c r="AZ2266" s="42">
        <v>2380</v>
      </c>
      <c r="BA2266" s="42">
        <v>103.9526316</v>
      </c>
      <c r="BB2266" s="42">
        <v>42.34375</v>
      </c>
      <c r="BC2266" s="42">
        <v>101.895</v>
      </c>
      <c r="BD2266" s="42">
        <v>87.466666669999995</v>
      </c>
      <c r="BE2266" s="42">
        <v>3.5046153850000001</v>
      </c>
      <c r="BF2266" s="42">
        <v>131.005</v>
      </c>
      <c r="BG2266" s="42">
        <v>412.33333329999999</v>
      </c>
      <c r="BH2266" s="42">
        <v>32.225333329999998</v>
      </c>
      <c r="BI2266" s="42">
        <v>243.8423976</v>
      </c>
      <c r="BJ2266" s="42">
        <v>400.5095311</v>
      </c>
      <c r="BK2266" s="42">
        <v>112.6972296</v>
      </c>
    </row>
    <row r="2267" spans="52:63">
      <c r="AZ2267" s="42">
        <v>2381</v>
      </c>
      <c r="BA2267" s="42">
        <v>103.9526316</v>
      </c>
      <c r="BB2267" s="42">
        <v>42.34375</v>
      </c>
      <c r="BC2267" s="42">
        <v>101.895</v>
      </c>
      <c r="BD2267" s="42">
        <v>87.466666669999995</v>
      </c>
      <c r="BE2267" s="42">
        <v>3.5046153850000001</v>
      </c>
      <c r="BF2267" s="42">
        <v>131.005</v>
      </c>
      <c r="BG2267" s="42">
        <v>412.33333329999999</v>
      </c>
      <c r="BH2267" s="42">
        <v>32.225333329999998</v>
      </c>
      <c r="BI2267" s="42">
        <v>243.8423976</v>
      </c>
      <c r="BJ2267" s="42">
        <v>400.5095311</v>
      </c>
      <c r="BK2267" s="42">
        <v>112.6972296</v>
      </c>
    </row>
    <row r="2268" spans="52:63">
      <c r="AZ2268" s="42">
        <v>2382</v>
      </c>
      <c r="BA2268" s="42">
        <v>103.9526316</v>
      </c>
      <c r="BB2268" s="42">
        <v>42.34375</v>
      </c>
      <c r="BC2268" s="42">
        <v>101.895</v>
      </c>
      <c r="BD2268" s="42">
        <v>87.466666669999995</v>
      </c>
      <c r="BE2268" s="42">
        <v>3.5046153850000001</v>
      </c>
      <c r="BF2268" s="42">
        <v>131.005</v>
      </c>
      <c r="BG2268" s="42">
        <v>412.33333329999999</v>
      </c>
      <c r="BH2268" s="42">
        <v>32.225333329999998</v>
      </c>
      <c r="BI2268" s="42">
        <v>243.8423976</v>
      </c>
      <c r="BJ2268" s="42">
        <v>400.5095311</v>
      </c>
      <c r="BK2268" s="42">
        <v>112.6972296</v>
      </c>
    </row>
    <row r="2269" spans="52:63">
      <c r="AZ2269" s="42">
        <v>2383</v>
      </c>
      <c r="BA2269" s="42">
        <v>103.9526316</v>
      </c>
      <c r="BB2269" s="42">
        <v>42.34375</v>
      </c>
      <c r="BC2269" s="42">
        <v>101.895</v>
      </c>
      <c r="BD2269" s="42">
        <v>87.466666669999995</v>
      </c>
      <c r="BE2269" s="42">
        <v>3.5046153850000001</v>
      </c>
      <c r="BF2269" s="42">
        <v>131.005</v>
      </c>
      <c r="BG2269" s="42">
        <v>412.33333329999999</v>
      </c>
      <c r="BH2269" s="42">
        <v>32.225333329999998</v>
      </c>
      <c r="BI2269" s="42">
        <v>243.8423976</v>
      </c>
      <c r="BJ2269" s="42">
        <v>400.5095311</v>
      </c>
      <c r="BK2269" s="42">
        <v>112.6972296</v>
      </c>
    </row>
    <row r="2270" spans="52:63">
      <c r="AZ2270" s="42">
        <v>2384</v>
      </c>
      <c r="BA2270" s="42">
        <v>103.9526316</v>
      </c>
      <c r="BB2270" s="42">
        <v>42.34375</v>
      </c>
      <c r="BC2270" s="42">
        <v>101.895</v>
      </c>
      <c r="BD2270" s="42">
        <v>87.466666669999995</v>
      </c>
      <c r="BE2270" s="42">
        <v>3.5046153850000001</v>
      </c>
      <c r="BF2270" s="42">
        <v>131.005</v>
      </c>
      <c r="BG2270" s="42">
        <v>412.33333329999999</v>
      </c>
      <c r="BH2270" s="42">
        <v>32.225333329999998</v>
      </c>
      <c r="BI2270" s="42">
        <v>243.8423976</v>
      </c>
      <c r="BJ2270" s="42">
        <v>400.5095311</v>
      </c>
      <c r="BK2270" s="42">
        <v>112.6972296</v>
      </c>
    </row>
    <row r="2271" spans="52:63">
      <c r="AZ2271" s="42">
        <v>2385</v>
      </c>
      <c r="BA2271" s="42">
        <v>103.9526316</v>
      </c>
      <c r="BB2271" s="42">
        <v>42.34375</v>
      </c>
      <c r="BC2271" s="42">
        <v>101.895</v>
      </c>
      <c r="BD2271" s="42">
        <v>87.466666669999995</v>
      </c>
      <c r="BE2271" s="42">
        <v>3.5046153850000001</v>
      </c>
      <c r="BF2271" s="42">
        <v>131.005</v>
      </c>
      <c r="BG2271" s="42">
        <v>412.33333329999999</v>
      </c>
      <c r="BH2271" s="42">
        <v>32.225333329999998</v>
      </c>
      <c r="BI2271" s="42">
        <v>243.8423976</v>
      </c>
      <c r="BJ2271" s="42">
        <v>400.5095311</v>
      </c>
      <c r="BK2271" s="42">
        <v>112.6972296</v>
      </c>
    </row>
    <row r="2272" spans="52:63">
      <c r="AZ2272" s="42">
        <v>2386</v>
      </c>
      <c r="BA2272" s="42">
        <v>103.9526316</v>
      </c>
      <c r="BB2272" s="42">
        <v>42.34375</v>
      </c>
      <c r="BC2272" s="42">
        <v>101.895</v>
      </c>
      <c r="BD2272" s="42">
        <v>87.466666669999995</v>
      </c>
      <c r="BE2272" s="42">
        <v>3.5046153850000001</v>
      </c>
      <c r="BF2272" s="42">
        <v>131.005</v>
      </c>
      <c r="BG2272" s="42">
        <v>412.33333329999999</v>
      </c>
      <c r="BH2272" s="42">
        <v>32.225333329999998</v>
      </c>
      <c r="BI2272" s="42">
        <v>243.8423976</v>
      </c>
      <c r="BJ2272" s="42">
        <v>400.5095311</v>
      </c>
      <c r="BK2272" s="42">
        <v>112.6972296</v>
      </c>
    </row>
    <row r="2273" spans="52:63">
      <c r="AZ2273" s="42">
        <v>2387</v>
      </c>
      <c r="BA2273" s="42">
        <v>103.9526316</v>
      </c>
      <c r="BB2273" s="42">
        <v>42.34375</v>
      </c>
      <c r="BC2273" s="42">
        <v>101.895</v>
      </c>
      <c r="BD2273" s="42">
        <v>87.466666669999995</v>
      </c>
      <c r="BE2273" s="42">
        <v>3.5046153850000001</v>
      </c>
      <c r="BF2273" s="42">
        <v>131.005</v>
      </c>
      <c r="BG2273" s="42">
        <v>412.33333329999999</v>
      </c>
      <c r="BH2273" s="42">
        <v>32.225333329999998</v>
      </c>
      <c r="BI2273" s="42">
        <v>243.8423976</v>
      </c>
      <c r="BJ2273" s="42">
        <v>400.5095311</v>
      </c>
      <c r="BK2273" s="42">
        <v>112.6972296</v>
      </c>
    </row>
    <row r="2274" spans="52:63">
      <c r="AZ2274" s="42">
        <v>2388</v>
      </c>
      <c r="BA2274" s="42">
        <v>103.9526316</v>
      </c>
      <c r="BB2274" s="42">
        <v>42.34375</v>
      </c>
      <c r="BC2274" s="42">
        <v>101.895</v>
      </c>
      <c r="BD2274" s="42">
        <v>87.466666669999995</v>
      </c>
      <c r="BE2274" s="42">
        <v>3.5046153850000001</v>
      </c>
      <c r="BF2274" s="42">
        <v>131.005</v>
      </c>
      <c r="BG2274" s="42">
        <v>412.33333329999999</v>
      </c>
      <c r="BH2274" s="42">
        <v>32.225333329999998</v>
      </c>
      <c r="BI2274" s="42">
        <v>243.8423976</v>
      </c>
      <c r="BJ2274" s="42">
        <v>400.5095311</v>
      </c>
      <c r="BK2274" s="42">
        <v>112.6972296</v>
      </c>
    </row>
    <row r="2275" spans="52:63">
      <c r="AZ2275" s="42">
        <v>2389</v>
      </c>
      <c r="BA2275" s="42">
        <v>103.9526316</v>
      </c>
      <c r="BB2275" s="42">
        <v>42.34375</v>
      </c>
      <c r="BC2275" s="42">
        <v>101.895</v>
      </c>
      <c r="BD2275" s="42">
        <v>87.466666669999995</v>
      </c>
      <c r="BE2275" s="42">
        <v>3.5046153850000001</v>
      </c>
      <c r="BF2275" s="42">
        <v>131.005</v>
      </c>
      <c r="BG2275" s="42">
        <v>412.33333329999999</v>
      </c>
      <c r="BH2275" s="42">
        <v>32.225333329999998</v>
      </c>
      <c r="BI2275" s="42">
        <v>243.8423976</v>
      </c>
      <c r="BJ2275" s="42">
        <v>400.5095311</v>
      </c>
      <c r="BK2275" s="42">
        <v>112.6972296</v>
      </c>
    </row>
    <row r="2276" spans="52:63">
      <c r="AZ2276" s="42">
        <v>2390</v>
      </c>
      <c r="BA2276" s="42">
        <v>103.9526316</v>
      </c>
      <c r="BB2276" s="42">
        <v>42.34375</v>
      </c>
      <c r="BC2276" s="42">
        <v>101.895</v>
      </c>
      <c r="BD2276" s="42">
        <v>87.466666669999995</v>
      </c>
      <c r="BE2276" s="42">
        <v>3.5046153850000001</v>
      </c>
      <c r="BF2276" s="42">
        <v>131.005</v>
      </c>
      <c r="BG2276" s="42">
        <v>412.33333329999999</v>
      </c>
      <c r="BH2276" s="42">
        <v>32.225333329999998</v>
      </c>
      <c r="BI2276" s="42">
        <v>243.8423976</v>
      </c>
      <c r="BJ2276" s="42">
        <v>400.5095311</v>
      </c>
      <c r="BK2276" s="42">
        <v>112.6972296</v>
      </c>
    </row>
    <row r="2277" spans="52:63">
      <c r="AZ2277" s="42">
        <v>2391</v>
      </c>
      <c r="BA2277" s="42">
        <v>103.9526316</v>
      </c>
      <c r="BB2277" s="42">
        <v>42.34375</v>
      </c>
      <c r="BC2277" s="42">
        <v>101.895</v>
      </c>
      <c r="BD2277" s="42">
        <v>87.466666669999995</v>
      </c>
      <c r="BE2277" s="42">
        <v>3.5046153850000001</v>
      </c>
      <c r="BF2277" s="42">
        <v>131.005</v>
      </c>
      <c r="BG2277" s="42">
        <v>412.33333329999999</v>
      </c>
      <c r="BH2277" s="42">
        <v>32.225333329999998</v>
      </c>
      <c r="BI2277" s="42">
        <v>243.8423976</v>
      </c>
      <c r="BJ2277" s="42">
        <v>400.5095311</v>
      </c>
      <c r="BK2277" s="42">
        <v>112.6972296</v>
      </c>
    </row>
    <row r="2278" spans="52:63">
      <c r="AZ2278" s="42">
        <v>2392</v>
      </c>
      <c r="BA2278" s="42">
        <v>103.9526316</v>
      </c>
      <c r="BB2278" s="42">
        <v>42.34375</v>
      </c>
      <c r="BC2278" s="42">
        <v>101.895</v>
      </c>
      <c r="BD2278" s="42">
        <v>87.466666669999995</v>
      </c>
      <c r="BE2278" s="42">
        <v>3.5046153850000001</v>
      </c>
      <c r="BF2278" s="42">
        <v>131.005</v>
      </c>
      <c r="BG2278" s="42">
        <v>412.33333329999999</v>
      </c>
      <c r="BH2278" s="42">
        <v>32.225333329999998</v>
      </c>
      <c r="BI2278" s="42">
        <v>243.8423976</v>
      </c>
      <c r="BJ2278" s="42">
        <v>400.5095311</v>
      </c>
      <c r="BK2278" s="42">
        <v>112.6972296</v>
      </c>
    </row>
    <row r="2279" spans="52:63">
      <c r="AZ2279" s="42">
        <v>2393</v>
      </c>
      <c r="BA2279" s="42">
        <v>103.9526316</v>
      </c>
      <c r="BB2279" s="42">
        <v>42.34375</v>
      </c>
      <c r="BC2279" s="42">
        <v>101.895</v>
      </c>
      <c r="BD2279" s="42">
        <v>87.466666669999995</v>
      </c>
      <c r="BE2279" s="42">
        <v>3.5046153850000001</v>
      </c>
      <c r="BF2279" s="42">
        <v>131.005</v>
      </c>
      <c r="BG2279" s="42">
        <v>412.33333329999999</v>
      </c>
      <c r="BH2279" s="42">
        <v>32.225333329999998</v>
      </c>
      <c r="BI2279" s="42">
        <v>243.8423976</v>
      </c>
      <c r="BJ2279" s="42">
        <v>400.5095311</v>
      </c>
      <c r="BK2279" s="42">
        <v>112.6972296</v>
      </c>
    </row>
    <row r="2280" spans="52:63">
      <c r="AZ2280" s="42">
        <v>2394</v>
      </c>
      <c r="BA2280" s="42">
        <v>103.9526316</v>
      </c>
      <c r="BB2280" s="42">
        <v>42.34375</v>
      </c>
      <c r="BC2280" s="42">
        <v>101.895</v>
      </c>
      <c r="BD2280" s="42">
        <v>87.466666669999995</v>
      </c>
      <c r="BE2280" s="42">
        <v>3.5046153850000001</v>
      </c>
      <c r="BF2280" s="42">
        <v>131.005</v>
      </c>
      <c r="BG2280" s="42">
        <v>412.33333329999999</v>
      </c>
      <c r="BH2280" s="42">
        <v>32.225333329999998</v>
      </c>
      <c r="BI2280" s="42">
        <v>243.8423976</v>
      </c>
      <c r="BJ2280" s="42">
        <v>400.5095311</v>
      </c>
      <c r="BK2280" s="42">
        <v>112.6972296</v>
      </c>
    </row>
    <row r="2281" spans="52:63">
      <c r="AZ2281" s="42">
        <v>2395</v>
      </c>
      <c r="BA2281" s="42">
        <v>103.9526316</v>
      </c>
      <c r="BB2281" s="42">
        <v>42.34375</v>
      </c>
      <c r="BC2281" s="42">
        <v>101.895</v>
      </c>
      <c r="BD2281" s="42">
        <v>87.466666669999995</v>
      </c>
      <c r="BE2281" s="42">
        <v>3.5046153850000001</v>
      </c>
      <c r="BF2281" s="42">
        <v>131.005</v>
      </c>
      <c r="BG2281" s="42">
        <v>412.33333329999999</v>
      </c>
      <c r="BH2281" s="42">
        <v>32.225333329999998</v>
      </c>
      <c r="BI2281" s="42">
        <v>243.8423976</v>
      </c>
      <c r="BJ2281" s="42">
        <v>400.5095311</v>
      </c>
      <c r="BK2281" s="42">
        <v>112.6972296</v>
      </c>
    </row>
    <row r="2282" spans="52:63">
      <c r="AZ2282" s="42">
        <v>2396</v>
      </c>
      <c r="BA2282" s="42">
        <v>103.9526316</v>
      </c>
      <c r="BB2282" s="42">
        <v>42.34375</v>
      </c>
      <c r="BC2282" s="42">
        <v>101.895</v>
      </c>
      <c r="BD2282" s="42">
        <v>87.466666669999995</v>
      </c>
      <c r="BE2282" s="42">
        <v>3.5046153850000001</v>
      </c>
      <c r="BF2282" s="42">
        <v>131.005</v>
      </c>
      <c r="BG2282" s="42">
        <v>412.33333329999999</v>
      </c>
      <c r="BH2282" s="42">
        <v>32.225333329999998</v>
      </c>
      <c r="BI2282" s="42">
        <v>243.8423976</v>
      </c>
      <c r="BJ2282" s="42">
        <v>400.5095311</v>
      </c>
      <c r="BK2282" s="42">
        <v>112.6972296</v>
      </c>
    </row>
    <row r="2283" spans="52:63">
      <c r="AZ2283" s="42">
        <v>2397</v>
      </c>
      <c r="BA2283" s="42">
        <v>103.9526316</v>
      </c>
      <c r="BB2283" s="42">
        <v>42.34375</v>
      </c>
      <c r="BC2283" s="42">
        <v>101.895</v>
      </c>
      <c r="BD2283" s="42">
        <v>87.466666669999995</v>
      </c>
      <c r="BE2283" s="42">
        <v>3.5046153850000001</v>
      </c>
      <c r="BF2283" s="42">
        <v>131.005</v>
      </c>
      <c r="BG2283" s="42">
        <v>412.33333329999999</v>
      </c>
      <c r="BH2283" s="42">
        <v>32.225333329999998</v>
      </c>
      <c r="BI2283" s="42">
        <v>243.8423976</v>
      </c>
      <c r="BJ2283" s="42">
        <v>400.5095311</v>
      </c>
      <c r="BK2283" s="42">
        <v>112.6972296</v>
      </c>
    </row>
    <row r="2284" spans="52:63">
      <c r="AZ2284" s="42">
        <v>2398</v>
      </c>
      <c r="BA2284" s="42">
        <v>103.9526316</v>
      </c>
      <c r="BB2284" s="42">
        <v>42.34375</v>
      </c>
      <c r="BC2284" s="42">
        <v>101.895</v>
      </c>
      <c r="BD2284" s="42">
        <v>87.466666669999995</v>
      </c>
      <c r="BE2284" s="42">
        <v>3.5046153850000001</v>
      </c>
      <c r="BF2284" s="42">
        <v>131.005</v>
      </c>
      <c r="BG2284" s="42">
        <v>412.33333329999999</v>
      </c>
      <c r="BH2284" s="42">
        <v>32.225333329999998</v>
      </c>
      <c r="BI2284" s="42">
        <v>243.8423976</v>
      </c>
      <c r="BJ2284" s="42">
        <v>400.5095311</v>
      </c>
      <c r="BK2284" s="42">
        <v>112.6972296</v>
      </c>
    </row>
    <row r="2285" spans="52:63">
      <c r="AZ2285" s="42">
        <v>2399</v>
      </c>
      <c r="BA2285" s="42">
        <v>103.9526316</v>
      </c>
      <c r="BB2285" s="42">
        <v>42.34375</v>
      </c>
      <c r="BC2285" s="42">
        <v>101.895</v>
      </c>
      <c r="BD2285" s="42">
        <v>87.466666669999995</v>
      </c>
      <c r="BE2285" s="42">
        <v>3.5046153850000001</v>
      </c>
      <c r="BF2285" s="42">
        <v>131.005</v>
      </c>
      <c r="BG2285" s="42">
        <v>412.33333329999999</v>
      </c>
      <c r="BH2285" s="42">
        <v>32.225333329999998</v>
      </c>
      <c r="BI2285" s="42">
        <v>243.8423976</v>
      </c>
      <c r="BJ2285" s="42">
        <v>400.5095311</v>
      </c>
      <c r="BK2285" s="42">
        <v>112.6972296</v>
      </c>
    </row>
    <row r="2286" spans="52:63">
      <c r="AZ2286" s="42">
        <v>2400</v>
      </c>
      <c r="BA2286" s="42">
        <v>103.9526316</v>
      </c>
      <c r="BB2286" s="42">
        <v>42.34375</v>
      </c>
      <c r="BC2286" s="42">
        <v>101.895</v>
      </c>
      <c r="BD2286" s="42">
        <v>87.466666669999995</v>
      </c>
      <c r="BE2286" s="42">
        <v>3.5046153850000001</v>
      </c>
      <c r="BF2286" s="42">
        <v>131.005</v>
      </c>
      <c r="BG2286" s="42">
        <v>412.33333329999999</v>
      </c>
      <c r="BH2286" s="42">
        <v>32.225333329999998</v>
      </c>
      <c r="BI2286" s="42">
        <v>243.8423976</v>
      </c>
      <c r="BJ2286" s="42">
        <v>400.5095311</v>
      </c>
      <c r="BK2286" s="42">
        <v>112.6972296</v>
      </c>
    </row>
    <row r="2287" spans="52:63">
      <c r="AZ2287" s="42">
        <v>2401</v>
      </c>
      <c r="BA2287" s="42">
        <v>104.0052632</v>
      </c>
      <c r="BB2287" s="42">
        <v>42.731250000000003</v>
      </c>
      <c r="BC2287" s="42">
        <v>101.65</v>
      </c>
      <c r="BD2287" s="42">
        <v>87.495238099999995</v>
      </c>
      <c r="BE2287" s="42">
        <v>3.5415384620000001</v>
      </c>
      <c r="BF2287" s="42">
        <v>132.24</v>
      </c>
      <c r="BG2287" s="42">
        <v>412.80952380000002</v>
      </c>
      <c r="BH2287" s="42">
        <v>32.277333329999998</v>
      </c>
      <c r="BI2287" s="42">
        <v>245.100753</v>
      </c>
      <c r="BJ2287" s="42">
        <v>371.18187899999998</v>
      </c>
      <c r="BK2287" s="42">
        <v>112.9500517</v>
      </c>
    </row>
    <row r="2288" spans="52:63">
      <c r="AZ2288" s="42">
        <v>2402</v>
      </c>
      <c r="BA2288" s="42">
        <v>104.0052632</v>
      </c>
      <c r="BB2288" s="42">
        <v>42.731250000000003</v>
      </c>
      <c r="BC2288" s="42">
        <v>101.65</v>
      </c>
      <c r="BD2288" s="42">
        <v>87.495238099999995</v>
      </c>
      <c r="BE2288" s="42">
        <v>3.5415384620000001</v>
      </c>
      <c r="BF2288" s="42">
        <v>132.24</v>
      </c>
      <c r="BG2288" s="42">
        <v>412.80952380000002</v>
      </c>
      <c r="BH2288" s="42">
        <v>32.277333329999998</v>
      </c>
      <c r="BI2288" s="42">
        <v>245.100753</v>
      </c>
      <c r="BJ2288" s="42">
        <v>371.18187899999998</v>
      </c>
      <c r="BK2288" s="42">
        <v>112.9500517</v>
      </c>
    </row>
    <row r="2289" spans="52:63">
      <c r="AZ2289" s="42">
        <v>2403</v>
      </c>
      <c r="BA2289" s="42">
        <v>104.0052632</v>
      </c>
      <c r="BB2289" s="42">
        <v>42.731250000000003</v>
      </c>
      <c r="BC2289" s="42">
        <v>101.65</v>
      </c>
      <c r="BD2289" s="42">
        <v>87.495238099999995</v>
      </c>
      <c r="BE2289" s="42">
        <v>3.5415384620000001</v>
      </c>
      <c r="BF2289" s="42">
        <v>132.24</v>
      </c>
      <c r="BG2289" s="42">
        <v>412.80952380000002</v>
      </c>
      <c r="BH2289" s="42">
        <v>32.277333329999998</v>
      </c>
      <c r="BI2289" s="42">
        <v>245.100753</v>
      </c>
      <c r="BJ2289" s="42">
        <v>371.18187899999998</v>
      </c>
      <c r="BK2289" s="42">
        <v>112.9500517</v>
      </c>
    </row>
    <row r="2290" spans="52:63">
      <c r="AZ2290" s="42">
        <v>2404</v>
      </c>
      <c r="BA2290" s="42">
        <v>104.0052632</v>
      </c>
      <c r="BB2290" s="42">
        <v>42.731250000000003</v>
      </c>
      <c r="BC2290" s="42">
        <v>101.65</v>
      </c>
      <c r="BD2290" s="42">
        <v>87.495238099999995</v>
      </c>
      <c r="BE2290" s="42">
        <v>3.5415384620000001</v>
      </c>
      <c r="BF2290" s="42">
        <v>132.24</v>
      </c>
      <c r="BG2290" s="42">
        <v>412.80952380000002</v>
      </c>
      <c r="BH2290" s="42">
        <v>32.277333329999998</v>
      </c>
      <c r="BI2290" s="42">
        <v>245.100753</v>
      </c>
      <c r="BJ2290" s="42">
        <v>371.18187899999998</v>
      </c>
      <c r="BK2290" s="42">
        <v>112.9500517</v>
      </c>
    </row>
    <row r="2291" spans="52:63">
      <c r="AZ2291" s="42">
        <v>2405</v>
      </c>
      <c r="BA2291" s="42">
        <v>104.0052632</v>
      </c>
      <c r="BB2291" s="42">
        <v>42.731250000000003</v>
      </c>
      <c r="BC2291" s="42">
        <v>101.65</v>
      </c>
      <c r="BD2291" s="42">
        <v>87.495238099999995</v>
      </c>
      <c r="BE2291" s="42">
        <v>3.5415384620000001</v>
      </c>
      <c r="BF2291" s="42">
        <v>132.24</v>
      </c>
      <c r="BG2291" s="42">
        <v>412.80952380000002</v>
      </c>
      <c r="BH2291" s="42">
        <v>32.277333329999998</v>
      </c>
      <c r="BI2291" s="42">
        <v>245.100753</v>
      </c>
      <c r="BJ2291" s="42">
        <v>371.18187899999998</v>
      </c>
      <c r="BK2291" s="42">
        <v>112.9500517</v>
      </c>
    </row>
    <row r="2292" spans="52:63">
      <c r="AZ2292" s="42">
        <v>2406</v>
      </c>
      <c r="BA2292" s="42">
        <v>104.0052632</v>
      </c>
      <c r="BB2292" s="42">
        <v>42.731250000000003</v>
      </c>
      <c r="BC2292" s="42">
        <v>101.65</v>
      </c>
      <c r="BD2292" s="42">
        <v>87.495238099999995</v>
      </c>
      <c r="BE2292" s="42">
        <v>3.5415384620000001</v>
      </c>
      <c r="BF2292" s="42">
        <v>132.24</v>
      </c>
      <c r="BG2292" s="42">
        <v>412.80952380000002</v>
      </c>
      <c r="BH2292" s="42">
        <v>32.277333329999998</v>
      </c>
      <c r="BI2292" s="42">
        <v>245.100753</v>
      </c>
      <c r="BJ2292" s="42">
        <v>371.18187899999998</v>
      </c>
      <c r="BK2292" s="42">
        <v>112.9500517</v>
      </c>
    </row>
    <row r="2293" spans="52:63">
      <c r="AZ2293" s="42">
        <v>2407</v>
      </c>
      <c r="BA2293" s="42">
        <v>104.0052632</v>
      </c>
      <c r="BB2293" s="42">
        <v>42.731250000000003</v>
      </c>
      <c r="BC2293" s="42">
        <v>101.65</v>
      </c>
      <c r="BD2293" s="42">
        <v>87.495238099999995</v>
      </c>
      <c r="BE2293" s="42">
        <v>3.5415384620000001</v>
      </c>
      <c r="BF2293" s="42">
        <v>132.24</v>
      </c>
      <c r="BG2293" s="42">
        <v>412.80952380000002</v>
      </c>
      <c r="BH2293" s="42">
        <v>32.277333329999998</v>
      </c>
      <c r="BI2293" s="42">
        <v>245.100753</v>
      </c>
      <c r="BJ2293" s="42">
        <v>371.18187899999998</v>
      </c>
      <c r="BK2293" s="42">
        <v>112.9500517</v>
      </c>
    </row>
    <row r="2294" spans="52:63">
      <c r="AZ2294" s="42">
        <v>2408</v>
      </c>
      <c r="BA2294" s="42">
        <v>104.0052632</v>
      </c>
      <c r="BB2294" s="42">
        <v>42.731250000000003</v>
      </c>
      <c r="BC2294" s="42">
        <v>101.65</v>
      </c>
      <c r="BD2294" s="42">
        <v>87.495238099999995</v>
      </c>
      <c r="BE2294" s="42">
        <v>3.5415384620000001</v>
      </c>
      <c r="BF2294" s="42">
        <v>132.24</v>
      </c>
      <c r="BG2294" s="42">
        <v>412.80952380000002</v>
      </c>
      <c r="BH2294" s="42">
        <v>32.277333329999998</v>
      </c>
      <c r="BI2294" s="42">
        <v>245.100753</v>
      </c>
      <c r="BJ2294" s="42">
        <v>371.18187899999998</v>
      </c>
      <c r="BK2294" s="42">
        <v>112.9500517</v>
      </c>
    </row>
    <row r="2295" spans="52:63">
      <c r="AZ2295" s="42">
        <v>2409</v>
      </c>
      <c r="BA2295" s="42">
        <v>104.0052632</v>
      </c>
      <c r="BB2295" s="42">
        <v>42.731250000000003</v>
      </c>
      <c r="BC2295" s="42">
        <v>101.65</v>
      </c>
      <c r="BD2295" s="42">
        <v>87.495238099999995</v>
      </c>
      <c r="BE2295" s="42">
        <v>3.5415384620000001</v>
      </c>
      <c r="BF2295" s="42">
        <v>132.24</v>
      </c>
      <c r="BG2295" s="42">
        <v>412.80952380000002</v>
      </c>
      <c r="BH2295" s="42">
        <v>32.277333329999998</v>
      </c>
      <c r="BI2295" s="42">
        <v>245.100753</v>
      </c>
      <c r="BJ2295" s="42">
        <v>371.18187899999998</v>
      </c>
      <c r="BK2295" s="42">
        <v>112.9500517</v>
      </c>
    </row>
    <row r="2296" spans="52:63">
      <c r="AZ2296" s="42">
        <v>2410</v>
      </c>
      <c r="BA2296" s="42">
        <v>104.0052632</v>
      </c>
      <c r="BB2296" s="42">
        <v>42.731250000000003</v>
      </c>
      <c r="BC2296" s="42">
        <v>101.65</v>
      </c>
      <c r="BD2296" s="42">
        <v>87.495238099999995</v>
      </c>
      <c r="BE2296" s="42">
        <v>3.5415384620000001</v>
      </c>
      <c r="BF2296" s="42">
        <v>132.24</v>
      </c>
      <c r="BG2296" s="42">
        <v>412.80952380000002</v>
      </c>
      <c r="BH2296" s="42">
        <v>32.277333329999998</v>
      </c>
      <c r="BI2296" s="42">
        <v>245.100753</v>
      </c>
      <c r="BJ2296" s="42">
        <v>371.18187899999998</v>
      </c>
      <c r="BK2296" s="42">
        <v>112.9500517</v>
      </c>
    </row>
    <row r="2297" spans="52:63">
      <c r="AZ2297" s="42">
        <v>2411</v>
      </c>
      <c r="BA2297" s="42">
        <v>104.0052632</v>
      </c>
      <c r="BB2297" s="42">
        <v>42.731250000000003</v>
      </c>
      <c r="BC2297" s="42">
        <v>101.65</v>
      </c>
      <c r="BD2297" s="42">
        <v>87.495238099999995</v>
      </c>
      <c r="BE2297" s="42">
        <v>3.5415384620000001</v>
      </c>
      <c r="BF2297" s="42">
        <v>132.24</v>
      </c>
      <c r="BG2297" s="42">
        <v>412.80952380000002</v>
      </c>
      <c r="BH2297" s="42">
        <v>32.277333329999998</v>
      </c>
      <c r="BI2297" s="42">
        <v>245.100753</v>
      </c>
      <c r="BJ2297" s="42">
        <v>371.18187899999998</v>
      </c>
      <c r="BK2297" s="42">
        <v>112.9500517</v>
      </c>
    </row>
    <row r="2298" spans="52:63">
      <c r="AZ2298" s="42">
        <v>2412</v>
      </c>
      <c r="BA2298" s="42">
        <v>104.0052632</v>
      </c>
      <c r="BB2298" s="42">
        <v>42.731250000000003</v>
      </c>
      <c r="BC2298" s="42">
        <v>101.65</v>
      </c>
      <c r="BD2298" s="42">
        <v>87.495238099999995</v>
      </c>
      <c r="BE2298" s="42">
        <v>3.5415384620000001</v>
      </c>
      <c r="BF2298" s="42">
        <v>132.24</v>
      </c>
      <c r="BG2298" s="42">
        <v>412.80952380000002</v>
      </c>
      <c r="BH2298" s="42">
        <v>32.277333329999998</v>
      </c>
      <c r="BI2298" s="42">
        <v>245.100753</v>
      </c>
      <c r="BJ2298" s="42">
        <v>371.18187899999998</v>
      </c>
      <c r="BK2298" s="42">
        <v>112.9500517</v>
      </c>
    </row>
    <row r="2299" spans="52:63">
      <c r="AZ2299" s="42">
        <v>2413</v>
      </c>
      <c r="BA2299" s="42">
        <v>104.0052632</v>
      </c>
      <c r="BB2299" s="42">
        <v>42.731250000000003</v>
      </c>
      <c r="BC2299" s="42">
        <v>101.65</v>
      </c>
      <c r="BD2299" s="42">
        <v>87.495238099999995</v>
      </c>
      <c r="BE2299" s="42">
        <v>3.5415384620000001</v>
      </c>
      <c r="BF2299" s="42">
        <v>132.24</v>
      </c>
      <c r="BG2299" s="42">
        <v>412.80952380000002</v>
      </c>
      <c r="BH2299" s="42">
        <v>32.277333329999998</v>
      </c>
      <c r="BI2299" s="42">
        <v>245.100753</v>
      </c>
      <c r="BJ2299" s="42">
        <v>371.18187899999998</v>
      </c>
      <c r="BK2299" s="42">
        <v>112.9500517</v>
      </c>
    </row>
    <row r="2300" spans="52:63">
      <c r="AZ2300" s="42">
        <v>2414</v>
      </c>
      <c r="BA2300" s="42">
        <v>104.0052632</v>
      </c>
      <c r="BB2300" s="42">
        <v>42.731250000000003</v>
      </c>
      <c r="BC2300" s="42">
        <v>101.65</v>
      </c>
      <c r="BD2300" s="42">
        <v>87.495238099999995</v>
      </c>
      <c r="BE2300" s="42">
        <v>3.5415384620000001</v>
      </c>
      <c r="BF2300" s="42">
        <v>132.24</v>
      </c>
      <c r="BG2300" s="42">
        <v>412.80952380000002</v>
      </c>
      <c r="BH2300" s="42">
        <v>32.277333329999998</v>
      </c>
      <c r="BI2300" s="42">
        <v>245.100753</v>
      </c>
      <c r="BJ2300" s="42">
        <v>371.18187899999998</v>
      </c>
      <c r="BK2300" s="42">
        <v>112.9500517</v>
      </c>
    </row>
    <row r="2301" spans="52:63">
      <c r="AZ2301" s="42">
        <v>2415</v>
      </c>
      <c r="BA2301" s="42">
        <v>104.0052632</v>
      </c>
      <c r="BB2301" s="42">
        <v>42.731250000000003</v>
      </c>
      <c r="BC2301" s="42">
        <v>101.65</v>
      </c>
      <c r="BD2301" s="42">
        <v>87.495238099999995</v>
      </c>
      <c r="BE2301" s="42">
        <v>3.5415384620000001</v>
      </c>
      <c r="BF2301" s="42">
        <v>132.24</v>
      </c>
      <c r="BG2301" s="42">
        <v>412.80952380000002</v>
      </c>
      <c r="BH2301" s="42">
        <v>32.277333329999998</v>
      </c>
      <c r="BI2301" s="42">
        <v>245.100753</v>
      </c>
      <c r="BJ2301" s="42">
        <v>371.18187899999998</v>
      </c>
      <c r="BK2301" s="42">
        <v>112.9500517</v>
      </c>
    </row>
    <row r="2302" spans="52:63">
      <c r="AZ2302" s="42">
        <v>2416</v>
      </c>
      <c r="BA2302" s="42">
        <v>104.0052632</v>
      </c>
      <c r="BB2302" s="42">
        <v>42.731250000000003</v>
      </c>
      <c r="BC2302" s="42">
        <v>101.65</v>
      </c>
      <c r="BD2302" s="42">
        <v>87.495238099999995</v>
      </c>
      <c r="BE2302" s="42">
        <v>3.5415384620000001</v>
      </c>
      <c r="BF2302" s="42">
        <v>132.24</v>
      </c>
      <c r="BG2302" s="42">
        <v>412.80952380000002</v>
      </c>
      <c r="BH2302" s="42">
        <v>32.277333329999998</v>
      </c>
      <c r="BI2302" s="42">
        <v>245.100753</v>
      </c>
      <c r="BJ2302" s="42">
        <v>371.18187899999998</v>
      </c>
      <c r="BK2302" s="42">
        <v>112.9500517</v>
      </c>
    </row>
    <row r="2303" spans="52:63">
      <c r="AZ2303" s="42">
        <v>2417</v>
      </c>
      <c r="BA2303" s="42">
        <v>104.0052632</v>
      </c>
      <c r="BB2303" s="42">
        <v>42.731250000000003</v>
      </c>
      <c r="BC2303" s="42">
        <v>101.65</v>
      </c>
      <c r="BD2303" s="42">
        <v>87.495238099999995</v>
      </c>
      <c r="BE2303" s="42">
        <v>3.5415384620000001</v>
      </c>
      <c r="BF2303" s="42">
        <v>132.24</v>
      </c>
      <c r="BG2303" s="42">
        <v>412.80952380000002</v>
      </c>
      <c r="BH2303" s="42">
        <v>32.277333329999998</v>
      </c>
      <c r="BI2303" s="42">
        <v>245.100753</v>
      </c>
      <c r="BJ2303" s="42">
        <v>371.18187899999998</v>
      </c>
      <c r="BK2303" s="42">
        <v>112.9500517</v>
      </c>
    </row>
    <row r="2304" spans="52:63">
      <c r="AZ2304" s="42">
        <v>2418</v>
      </c>
      <c r="BA2304" s="42">
        <v>104.0052632</v>
      </c>
      <c r="BB2304" s="42">
        <v>42.731250000000003</v>
      </c>
      <c r="BC2304" s="42">
        <v>101.65</v>
      </c>
      <c r="BD2304" s="42">
        <v>87.495238099999995</v>
      </c>
      <c r="BE2304" s="42">
        <v>3.5415384620000001</v>
      </c>
      <c r="BF2304" s="42">
        <v>132.24</v>
      </c>
      <c r="BG2304" s="42">
        <v>412.80952380000002</v>
      </c>
      <c r="BH2304" s="42">
        <v>32.277333329999998</v>
      </c>
      <c r="BI2304" s="42">
        <v>245.100753</v>
      </c>
      <c r="BJ2304" s="42">
        <v>371.18187899999998</v>
      </c>
      <c r="BK2304" s="42">
        <v>112.9500517</v>
      </c>
    </row>
    <row r="2305" spans="52:63">
      <c r="AZ2305" s="42">
        <v>2419</v>
      </c>
      <c r="BA2305" s="42">
        <v>104.0052632</v>
      </c>
      <c r="BB2305" s="42">
        <v>42.731250000000003</v>
      </c>
      <c r="BC2305" s="42">
        <v>101.65</v>
      </c>
      <c r="BD2305" s="42">
        <v>87.495238099999995</v>
      </c>
      <c r="BE2305" s="42">
        <v>3.5415384620000001</v>
      </c>
      <c r="BF2305" s="42">
        <v>132.24</v>
      </c>
      <c r="BG2305" s="42">
        <v>412.80952380000002</v>
      </c>
      <c r="BH2305" s="42">
        <v>32.277333329999998</v>
      </c>
      <c r="BI2305" s="42">
        <v>245.100753</v>
      </c>
      <c r="BJ2305" s="42">
        <v>371.18187899999998</v>
      </c>
      <c r="BK2305" s="42">
        <v>112.9500517</v>
      </c>
    </row>
    <row r="2306" spans="52:63">
      <c r="AZ2306" s="42">
        <v>2420</v>
      </c>
      <c r="BA2306" s="42">
        <v>104.0052632</v>
      </c>
      <c r="BB2306" s="42">
        <v>42.731250000000003</v>
      </c>
      <c r="BC2306" s="42">
        <v>101.65</v>
      </c>
      <c r="BD2306" s="42">
        <v>87.495238099999995</v>
      </c>
      <c r="BE2306" s="42">
        <v>3.5415384620000001</v>
      </c>
      <c r="BF2306" s="42">
        <v>132.24</v>
      </c>
      <c r="BG2306" s="42">
        <v>412.80952380000002</v>
      </c>
      <c r="BH2306" s="42">
        <v>32.277333329999998</v>
      </c>
      <c r="BI2306" s="42">
        <v>245.100753</v>
      </c>
      <c r="BJ2306" s="42">
        <v>371.18187899999998</v>
      </c>
      <c r="BK2306" s="42">
        <v>112.9500517</v>
      </c>
    </row>
    <row r="2307" spans="52:63">
      <c r="AZ2307" s="42">
        <v>2421</v>
      </c>
      <c r="BA2307" s="42">
        <v>104.0052632</v>
      </c>
      <c r="BB2307" s="42">
        <v>42.731250000000003</v>
      </c>
      <c r="BC2307" s="42">
        <v>101.65</v>
      </c>
      <c r="BD2307" s="42">
        <v>87.495238099999995</v>
      </c>
      <c r="BE2307" s="42">
        <v>3.5415384620000001</v>
      </c>
      <c r="BF2307" s="42">
        <v>132.24</v>
      </c>
      <c r="BG2307" s="42">
        <v>412.80952380000002</v>
      </c>
      <c r="BH2307" s="42">
        <v>32.277333329999998</v>
      </c>
      <c r="BI2307" s="42">
        <v>245.100753</v>
      </c>
      <c r="BJ2307" s="42">
        <v>371.18187899999998</v>
      </c>
      <c r="BK2307" s="42">
        <v>112.9500517</v>
      </c>
    </row>
    <row r="2308" spans="52:63">
      <c r="AZ2308" s="42">
        <v>2422</v>
      </c>
      <c r="BA2308" s="42">
        <v>104.0052632</v>
      </c>
      <c r="BB2308" s="42">
        <v>42.731250000000003</v>
      </c>
      <c r="BC2308" s="42">
        <v>101.65</v>
      </c>
      <c r="BD2308" s="42">
        <v>87.495238099999995</v>
      </c>
      <c r="BE2308" s="42">
        <v>3.5415384620000001</v>
      </c>
      <c r="BF2308" s="42">
        <v>132.24</v>
      </c>
      <c r="BG2308" s="42">
        <v>412.80952380000002</v>
      </c>
      <c r="BH2308" s="42">
        <v>32.277333329999998</v>
      </c>
      <c r="BI2308" s="42">
        <v>245.100753</v>
      </c>
      <c r="BJ2308" s="42">
        <v>371.18187899999998</v>
      </c>
      <c r="BK2308" s="42">
        <v>112.9500517</v>
      </c>
    </row>
    <row r="2309" spans="52:63">
      <c r="AZ2309" s="42">
        <v>2423</v>
      </c>
      <c r="BA2309" s="42">
        <v>104.0052632</v>
      </c>
      <c r="BB2309" s="42">
        <v>42.731250000000003</v>
      </c>
      <c r="BC2309" s="42">
        <v>101.65</v>
      </c>
      <c r="BD2309" s="42">
        <v>87.495238099999995</v>
      </c>
      <c r="BE2309" s="42">
        <v>3.5415384620000001</v>
      </c>
      <c r="BF2309" s="42">
        <v>132.24</v>
      </c>
      <c r="BG2309" s="42">
        <v>412.80952380000002</v>
      </c>
      <c r="BH2309" s="42">
        <v>32.277333329999998</v>
      </c>
      <c r="BI2309" s="42">
        <v>245.100753</v>
      </c>
      <c r="BJ2309" s="42">
        <v>371.18187899999998</v>
      </c>
      <c r="BK2309" s="42">
        <v>112.9500517</v>
      </c>
    </row>
    <row r="2310" spans="52:63">
      <c r="AZ2310" s="42">
        <v>2424</v>
      </c>
      <c r="BA2310" s="42">
        <v>104.0052632</v>
      </c>
      <c r="BB2310" s="42">
        <v>42.731250000000003</v>
      </c>
      <c r="BC2310" s="42">
        <v>101.65</v>
      </c>
      <c r="BD2310" s="42">
        <v>87.495238099999995</v>
      </c>
      <c r="BE2310" s="42">
        <v>3.5415384620000001</v>
      </c>
      <c r="BF2310" s="42">
        <v>132.24</v>
      </c>
      <c r="BG2310" s="42">
        <v>412.80952380000002</v>
      </c>
      <c r="BH2310" s="42">
        <v>32.277333329999998</v>
      </c>
      <c r="BI2310" s="42">
        <v>245.100753</v>
      </c>
      <c r="BJ2310" s="42">
        <v>371.18187899999998</v>
      </c>
      <c r="BK2310" s="42">
        <v>112.9500517</v>
      </c>
    </row>
    <row r="2311" spans="52:63">
      <c r="AZ2311" s="42">
        <v>2425</v>
      </c>
      <c r="BA2311" s="42">
        <v>104.15263160000001</v>
      </c>
      <c r="BB2311" s="42">
        <v>42.231250000000003</v>
      </c>
      <c r="BC2311" s="42">
        <v>101.38500000000001</v>
      </c>
      <c r="BD2311" s="42">
        <v>87.666666669999998</v>
      </c>
      <c r="BE2311" s="42">
        <v>3.5876923079999998</v>
      </c>
      <c r="BF2311" s="42">
        <v>133.82499999999999</v>
      </c>
      <c r="BG2311" s="42">
        <v>413.47619049999997</v>
      </c>
      <c r="BH2311" s="42">
        <v>32.324333330000002</v>
      </c>
      <c r="BI2311" s="42">
        <v>247.8398354</v>
      </c>
      <c r="BJ2311" s="42">
        <v>361.86664400000001</v>
      </c>
      <c r="BK2311" s="42">
        <v>115.77875880000001</v>
      </c>
    </row>
    <row r="2312" spans="52:63">
      <c r="AZ2312" s="42">
        <v>2426</v>
      </c>
      <c r="BA2312" s="42">
        <v>104.15263160000001</v>
      </c>
      <c r="BB2312" s="42">
        <v>42.231250000000003</v>
      </c>
      <c r="BC2312" s="42">
        <v>101.38500000000001</v>
      </c>
      <c r="BD2312" s="42">
        <v>87.666666669999998</v>
      </c>
      <c r="BE2312" s="42">
        <v>3.5876923079999998</v>
      </c>
      <c r="BF2312" s="42">
        <v>133.82499999999999</v>
      </c>
      <c r="BG2312" s="42">
        <v>413.47619049999997</v>
      </c>
      <c r="BH2312" s="42">
        <v>32.324333330000002</v>
      </c>
      <c r="BI2312" s="42">
        <v>247.8398354</v>
      </c>
      <c r="BJ2312" s="42">
        <v>361.86664400000001</v>
      </c>
      <c r="BK2312" s="42">
        <v>115.77875880000001</v>
      </c>
    </row>
    <row r="2313" spans="52:63">
      <c r="AZ2313" s="42">
        <v>2427</v>
      </c>
      <c r="BA2313" s="42">
        <v>104.15263160000001</v>
      </c>
      <c r="BB2313" s="42">
        <v>42.231250000000003</v>
      </c>
      <c r="BC2313" s="42">
        <v>101.38500000000001</v>
      </c>
      <c r="BD2313" s="42">
        <v>87.666666669999998</v>
      </c>
      <c r="BE2313" s="42">
        <v>3.5876923079999998</v>
      </c>
      <c r="BF2313" s="42">
        <v>133.82499999999999</v>
      </c>
      <c r="BG2313" s="42">
        <v>413.47619049999997</v>
      </c>
      <c r="BH2313" s="42">
        <v>32.324333330000002</v>
      </c>
      <c r="BI2313" s="42">
        <v>247.8398354</v>
      </c>
      <c r="BJ2313" s="42">
        <v>361.86664400000001</v>
      </c>
      <c r="BK2313" s="42">
        <v>115.77875880000001</v>
      </c>
    </row>
    <row r="2314" spans="52:63">
      <c r="AZ2314" s="42">
        <v>2428</v>
      </c>
      <c r="BA2314" s="42">
        <v>104.15263160000001</v>
      </c>
      <c r="BB2314" s="42">
        <v>42.231250000000003</v>
      </c>
      <c r="BC2314" s="42">
        <v>101.38500000000001</v>
      </c>
      <c r="BD2314" s="42">
        <v>87.666666669999998</v>
      </c>
      <c r="BE2314" s="42">
        <v>3.5876923079999998</v>
      </c>
      <c r="BF2314" s="42">
        <v>133.82499999999999</v>
      </c>
      <c r="BG2314" s="42">
        <v>413.47619049999997</v>
      </c>
      <c r="BH2314" s="42">
        <v>32.324333330000002</v>
      </c>
      <c r="BI2314" s="42">
        <v>247.8398354</v>
      </c>
      <c r="BJ2314" s="42">
        <v>361.86664400000001</v>
      </c>
      <c r="BK2314" s="42">
        <v>115.77875880000001</v>
      </c>
    </row>
    <row r="2315" spans="52:63">
      <c r="AZ2315" s="42">
        <v>2429</v>
      </c>
      <c r="BA2315" s="42">
        <v>104.15263160000001</v>
      </c>
      <c r="BB2315" s="42">
        <v>42.231250000000003</v>
      </c>
      <c r="BC2315" s="42">
        <v>101.38500000000001</v>
      </c>
      <c r="BD2315" s="42">
        <v>87.666666669999998</v>
      </c>
      <c r="BE2315" s="42">
        <v>3.5876923079999998</v>
      </c>
      <c r="BF2315" s="42">
        <v>133.82499999999999</v>
      </c>
      <c r="BG2315" s="42">
        <v>413.47619049999997</v>
      </c>
      <c r="BH2315" s="42">
        <v>32.324333330000002</v>
      </c>
      <c r="BI2315" s="42">
        <v>247.8398354</v>
      </c>
      <c r="BJ2315" s="42">
        <v>361.86664400000001</v>
      </c>
      <c r="BK2315" s="42">
        <v>115.77875880000001</v>
      </c>
    </row>
    <row r="2316" spans="52:63">
      <c r="AZ2316" s="42">
        <v>2430</v>
      </c>
      <c r="BA2316" s="42">
        <v>104.15263160000001</v>
      </c>
      <c r="BB2316" s="42">
        <v>42.231250000000003</v>
      </c>
      <c r="BC2316" s="42">
        <v>101.38500000000001</v>
      </c>
      <c r="BD2316" s="42">
        <v>87.666666669999998</v>
      </c>
      <c r="BE2316" s="42">
        <v>3.5876923079999998</v>
      </c>
      <c r="BF2316" s="42">
        <v>133.82499999999999</v>
      </c>
      <c r="BG2316" s="42">
        <v>413.47619049999997</v>
      </c>
      <c r="BH2316" s="42">
        <v>32.324333330000002</v>
      </c>
      <c r="BI2316" s="42">
        <v>247.8398354</v>
      </c>
      <c r="BJ2316" s="42">
        <v>361.86664400000001</v>
      </c>
      <c r="BK2316" s="42">
        <v>115.77875880000001</v>
      </c>
    </row>
    <row r="2317" spans="52:63">
      <c r="AZ2317" s="42">
        <v>2431</v>
      </c>
      <c r="BA2317" s="42">
        <v>104.15263160000001</v>
      </c>
      <c r="BB2317" s="42">
        <v>42.231250000000003</v>
      </c>
      <c r="BC2317" s="42">
        <v>101.38500000000001</v>
      </c>
      <c r="BD2317" s="42">
        <v>87.666666669999998</v>
      </c>
      <c r="BE2317" s="42">
        <v>3.5876923079999998</v>
      </c>
      <c r="BF2317" s="42">
        <v>133.82499999999999</v>
      </c>
      <c r="BG2317" s="42">
        <v>413.47619049999997</v>
      </c>
      <c r="BH2317" s="42">
        <v>32.324333330000002</v>
      </c>
      <c r="BI2317" s="42">
        <v>247.8398354</v>
      </c>
      <c r="BJ2317" s="42">
        <v>361.86664400000001</v>
      </c>
      <c r="BK2317" s="42">
        <v>115.77875880000001</v>
      </c>
    </row>
    <row r="2318" spans="52:63">
      <c r="AZ2318" s="42">
        <v>2432</v>
      </c>
      <c r="BA2318" s="42">
        <v>104.15263160000001</v>
      </c>
      <c r="BB2318" s="42">
        <v>42.231250000000003</v>
      </c>
      <c r="BC2318" s="42">
        <v>101.38500000000001</v>
      </c>
      <c r="BD2318" s="42">
        <v>87.666666669999998</v>
      </c>
      <c r="BE2318" s="42">
        <v>3.5876923079999998</v>
      </c>
      <c r="BF2318" s="42">
        <v>133.82499999999999</v>
      </c>
      <c r="BG2318" s="42">
        <v>413.47619049999997</v>
      </c>
      <c r="BH2318" s="42">
        <v>32.324333330000002</v>
      </c>
      <c r="BI2318" s="42">
        <v>247.8398354</v>
      </c>
      <c r="BJ2318" s="42">
        <v>361.86664400000001</v>
      </c>
      <c r="BK2318" s="42">
        <v>115.77875880000001</v>
      </c>
    </row>
    <row r="2319" spans="52:63">
      <c r="AZ2319" s="42">
        <v>2433</v>
      </c>
      <c r="BA2319" s="42">
        <v>104.15263160000001</v>
      </c>
      <c r="BB2319" s="42">
        <v>42.231250000000003</v>
      </c>
      <c r="BC2319" s="42">
        <v>101.38500000000001</v>
      </c>
      <c r="BD2319" s="42">
        <v>87.666666669999998</v>
      </c>
      <c r="BE2319" s="42">
        <v>3.5876923079999998</v>
      </c>
      <c r="BF2319" s="42">
        <v>133.82499999999999</v>
      </c>
      <c r="BG2319" s="42">
        <v>413.47619049999997</v>
      </c>
      <c r="BH2319" s="42">
        <v>32.324333330000002</v>
      </c>
      <c r="BI2319" s="42">
        <v>247.8398354</v>
      </c>
      <c r="BJ2319" s="42">
        <v>361.86664400000001</v>
      </c>
      <c r="BK2319" s="42">
        <v>115.77875880000001</v>
      </c>
    </row>
    <row r="2320" spans="52:63">
      <c r="AZ2320" s="42">
        <v>2434</v>
      </c>
      <c r="BA2320" s="42">
        <v>104.15263160000001</v>
      </c>
      <c r="BB2320" s="42">
        <v>42.231250000000003</v>
      </c>
      <c r="BC2320" s="42">
        <v>101.38500000000001</v>
      </c>
      <c r="BD2320" s="42">
        <v>87.666666669999998</v>
      </c>
      <c r="BE2320" s="42">
        <v>3.5876923079999998</v>
      </c>
      <c r="BF2320" s="42">
        <v>133.82499999999999</v>
      </c>
      <c r="BG2320" s="42">
        <v>413.47619049999997</v>
      </c>
      <c r="BH2320" s="42">
        <v>32.324333330000002</v>
      </c>
      <c r="BI2320" s="42">
        <v>247.8398354</v>
      </c>
      <c r="BJ2320" s="42">
        <v>361.86664400000001</v>
      </c>
      <c r="BK2320" s="42">
        <v>115.77875880000001</v>
      </c>
    </row>
    <row r="2321" spans="52:63">
      <c r="AZ2321" s="42">
        <v>2435</v>
      </c>
      <c r="BA2321" s="42">
        <v>104.15263160000001</v>
      </c>
      <c r="BB2321" s="42">
        <v>42.231250000000003</v>
      </c>
      <c r="BC2321" s="42">
        <v>101.38500000000001</v>
      </c>
      <c r="BD2321" s="42">
        <v>87.666666669999998</v>
      </c>
      <c r="BE2321" s="42">
        <v>3.5876923079999998</v>
      </c>
      <c r="BF2321" s="42">
        <v>133.82499999999999</v>
      </c>
      <c r="BG2321" s="42">
        <v>413.47619049999997</v>
      </c>
      <c r="BH2321" s="42">
        <v>32.324333330000002</v>
      </c>
      <c r="BI2321" s="42">
        <v>247.8398354</v>
      </c>
      <c r="BJ2321" s="42">
        <v>361.86664400000001</v>
      </c>
      <c r="BK2321" s="42">
        <v>115.77875880000001</v>
      </c>
    </row>
    <row r="2322" spans="52:63">
      <c r="AZ2322" s="42">
        <v>2436</v>
      </c>
      <c r="BA2322" s="42">
        <v>104.15263160000001</v>
      </c>
      <c r="BB2322" s="42">
        <v>42.231250000000003</v>
      </c>
      <c r="BC2322" s="42">
        <v>101.38500000000001</v>
      </c>
      <c r="BD2322" s="42">
        <v>87.666666669999998</v>
      </c>
      <c r="BE2322" s="42">
        <v>3.5876923079999998</v>
      </c>
      <c r="BF2322" s="42">
        <v>133.82499999999999</v>
      </c>
      <c r="BG2322" s="42">
        <v>413.47619049999997</v>
      </c>
      <c r="BH2322" s="42">
        <v>32.324333330000002</v>
      </c>
      <c r="BI2322" s="42">
        <v>247.8398354</v>
      </c>
      <c r="BJ2322" s="42">
        <v>361.86664400000001</v>
      </c>
      <c r="BK2322" s="42">
        <v>115.77875880000001</v>
      </c>
    </row>
    <row r="2323" spans="52:63">
      <c r="AZ2323" s="42">
        <v>2437</v>
      </c>
      <c r="BA2323" s="42">
        <v>104.15263160000001</v>
      </c>
      <c r="BB2323" s="42">
        <v>42.231250000000003</v>
      </c>
      <c r="BC2323" s="42">
        <v>101.38500000000001</v>
      </c>
      <c r="BD2323" s="42">
        <v>87.666666669999998</v>
      </c>
      <c r="BE2323" s="42">
        <v>3.5876923079999998</v>
      </c>
      <c r="BF2323" s="42">
        <v>133.82499999999999</v>
      </c>
      <c r="BG2323" s="42">
        <v>413.47619049999997</v>
      </c>
      <c r="BH2323" s="42">
        <v>32.324333330000002</v>
      </c>
      <c r="BI2323" s="42">
        <v>247.8398354</v>
      </c>
      <c r="BJ2323" s="42">
        <v>361.86664400000001</v>
      </c>
      <c r="BK2323" s="42">
        <v>115.77875880000001</v>
      </c>
    </row>
    <row r="2324" spans="52:63">
      <c r="AZ2324" s="42">
        <v>2438</v>
      </c>
      <c r="BA2324" s="42">
        <v>104.15263160000001</v>
      </c>
      <c r="BB2324" s="42">
        <v>42.231250000000003</v>
      </c>
      <c r="BC2324" s="42">
        <v>101.38500000000001</v>
      </c>
      <c r="BD2324" s="42">
        <v>87.666666669999998</v>
      </c>
      <c r="BE2324" s="42">
        <v>3.5876923079999998</v>
      </c>
      <c r="BF2324" s="42">
        <v>133.82499999999999</v>
      </c>
      <c r="BG2324" s="42">
        <v>413.47619049999997</v>
      </c>
      <c r="BH2324" s="42">
        <v>32.324333330000002</v>
      </c>
      <c r="BI2324" s="42">
        <v>247.8398354</v>
      </c>
      <c r="BJ2324" s="42">
        <v>361.86664400000001</v>
      </c>
      <c r="BK2324" s="42">
        <v>115.77875880000001</v>
      </c>
    </row>
    <row r="2325" spans="52:63">
      <c r="AZ2325" s="42">
        <v>2439</v>
      </c>
      <c r="BA2325" s="42">
        <v>104.15263160000001</v>
      </c>
      <c r="BB2325" s="42">
        <v>42.231250000000003</v>
      </c>
      <c r="BC2325" s="42">
        <v>101.38500000000001</v>
      </c>
      <c r="BD2325" s="42">
        <v>87.666666669999998</v>
      </c>
      <c r="BE2325" s="42">
        <v>3.5876923079999998</v>
      </c>
      <c r="BF2325" s="42">
        <v>133.82499999999999</v>
      </c>
      <c r="BG2325" s="42">
        <v>413.47619049999997</v>
      </c>
      <c r="BH2325" s="42">
        <v>32.324333330000002</v>
      </c>
      <c r="BI2325" s="42">
        <v>247.8398354</v>
      </c>
      <c r="BJ2325" s="42">
        <v>361.86664400000001</v>
      </c>
      <c r="BK2325" s="42">
        <v>115.77875880000001</v>
      </c>
    </row>
    <row r="2326" spans="52:63">
      <c r="AZ2326" s="42">
        <v>2440</v>
      </c>
      <c r="BA2326" s="42">
        <v>104.15263160000001</v>
      </c>
      <c r="BB2326" s="42">
        <v>42.231250000000003</v>
      </c>
      <c r="BC2326" s="42">
        <v>101.38500000000001</v>
      </c>
      <c r="BD2326" s="42">
        <v>87.666666669999998</v>
      </c>
      <c r="BE2326" s="42">
        <v>3.5876923079999998</v>
      </c>
      <c r="BF2326" s="42">
        <v>133.82499999999999</v>
      </c>
      <c r="BG2326" s="42">
        <v>413.47619049999997</v>
      </c>
      <c r="BH2326" s="42">
        <v>32.324333330000002</v>
      </c>
      <c r="BI2326" s="42">
        <v>247.8398354</v>
      </c>
      <c r="BJ2326" s="42">
        <v>361.86664400000001</v>
      </c>
      <c r="BK2326" s="42">
        <v>115.77875880000001</v>
      </c>
    </row>
    <row r="2327" spans="52:63">
      <c r="AZ2327" s="42">
        <v>2441</v>
      </c>
      <c r="BA2327" s="42">
        <v>104.15263160000001</v>
      </c>
      <c r="BB2327" s="42">
        <v>42.231250000000003</v>
      </c>
      <c r="BC2327" s="42">
        <v>101.38500000000001</v>
      </c>
      <c r="BD2327" s="42">
        <v>87.666666669999998</v>
      </c>
      <c r="BE2327" s="42">
        <v>3.5876923079999998</v>
      </c>
      <c r="BF2327" s="42">
        <v>133.82499999999999</v>
      </c>
      <c r="BG2327" s="42">
        <v>413.47619049999997</v>
      </c>
      <c r="BH2327" s="42">
        <v>32.324333330000002</v>
      </c>
      <c r="BI2327" s="42">
        <v>247.8398354</v>
      </c>
      <c r="BJ2327" s="42">
        <v>361.86664400000001</v>
      </c>
      <c r="BK2327" s="42">
        <v>115.77875880000001</v>
      </c>
    </row>
    <row r="2328" spans="52:63">
      <c r="AZ2328" s="42">
        <v>2442</v>
      </c>
      <c r="BA2328" s="42">
        <v>104.15263160000001</v>
      </c>
      <c r="BB2328" s="42">
        <v>42.231250000000003</v>
      </c>
      <c r="BC2328" s="42">
        <v>101.38500000000001</v>
      </c>
      <c r="BD2328" s="42">
        <v>87.666666669999998</v>
      </c>
      <c r="BE2328" s="42">
        <v>3.5876923079999998</v>
      </c>
      <c r="BF2328" s="42">
        <v>133.82499999999999</v>
      </c>
      <c r="BG2328" s="42">
        <v>413.47619049999997</v>
      </c>
      <c r="BH2328" s="42">
        <v>32.324333330000002</v>
      </c>
      <c r="BI2328" s="42">
        <v>247.8398354</v>
      </c>
      <c r="BJ2328" s="42">
        <v>361.86664400000001</v>
      </c>
      <c r="BK2328" s="42">
        <v>115.77875880000001</v>
      </c>
    </row>
    <row r="2329" spans="52:63">
      <c r="AZ2329" s="42">
        <v>2443</v>
      </c>
      <c r="BA2329" s="42">
        <v>104.15263160000001</v>
      </c>
      <c r="BB2329" s="42">
        <v>42.231250000000003</v>
      </c>
      <c r="BC2329" s="42">
        <v>101.38500000000001</v>
      </c>
      <c r="BD2329" s="42">
        <v>87.666666669999998</v>
      </c>
      <c r="BE2329" s="42">
        <v>3.5876923079999998</v>
      </c>
      <c r="BF2329" s="42">
        <v>133.82499999999999</v>
      </c>
      <c r="BG2329" s="42">
        <v>413.47619049999997</v>
      </c>
      <c r="BH2329" s="42">
        <v>32.324333330000002</v>
      </c>
      <c r="BI2329" s="42">
        <v>247.8398354</v>
      </c>
      <c r="BJ2329" s="42">
        <v>361.86664400000001</v>
      </c>
      <c r="BK2329" s="42">
        <v>115.77875880000001</v>
      </c>
    </row>
    <row r="2330" spans="52:63">
      <c r="AZ2330" s="42">
        <v>2444</v>
      </c>
      <c r="BA2330" s="42">
        <v>104.15263160000001</v>
      </c>
      <c r="BB2330" s="42">
        <v>42.231250000000003</v>
      </c>
      <c r="BC2330" s="42">
        <v>101.38500000000001</v>
      </c>
      <c r="BD2330" s="42">
        <v>87.666666669999998</v>
      </c>
      <c r="BE2330" s="42">
        <v>3.5876923079999998</v>
      </c>
      <c r="BF2330" s="42">
        <v>133.82499999999999</v>
      </c>
      <c r="BG2330" s="42">
        <v>413.47619049999997</v>
      </c>
      <c r="BH2330" s="42">
        <v>32.324333330000002</v>
      </c>
      <c r="BI2330" s="42">
        <v>247.8398354</v>
      </c>
      <c r="BJ2330" s="42">
        <v>361.86664400000001</v>
      </c>
      <c r="BK2330" s="42">
        <v>115.77875880000001</v>
      </c>
    </row>
    <row r="2331" spans="52:63">
      <c r="AZ2331" s="42">
        <v>2445</v>
      </c>
      <c r="BA2331" s="42">
        <v>104.15263160000001</v>
      </c>
      <c r="BB2331" s="42">
        <v>42.231250000000003</v>
      </c>
      <c r="BC2331" s="42">
        <v>101.38500000000001</v>
      </c>
      <c r="BD2331" s="42">
        <v>87.666666669999998</v>
      </c>
      <c r="BE2331" s="42">
        <v>3.5876923079999998</v>
      </c>
      <c r="BF2331" s="42">
        <v>133.82499999999999</v>
      </c>
      <c r="BG2331" s="42">
        <v>413.47619049999997</v>
      </c>
      <c r="BH2331" s="42">
        <v>32.324333330000002</v>
      </c>
      <c r="BI2331" s="42">
        <v>247.8398354</v>
      </c>
      <c r="BJ2331" s="42">
        <v>361.86664400000001</v>
      </c>
      <c r="BK2331" s="42">
        <v>115.77875880000001</v>
      </c>
    </row>
    <row r="2332" spans="52:63">
      <c r="AZ2332" s="42">
        <v>2446</v>
      </c>
      <c r="BA2332" s="42">
        <v>104.15263160000001</v>
      </c>
      <c r="BB2332" s="42">
        <v>42.231250000000003</v>
      </c>
      <c r="BC2332" s="42">
        <v>101.38500000000001</v>
      </c>
      <c r="BD2332" s="42">
        <v>87.666666669999998</v>
      </c>
      <c r="BE2332" s="42">
        <v>3.5876923079999998</v>
      </c>
      <c r="BF2332" s="42">
        <v>133.82499999999999</v>
      </c>
      <c r="BG2332" s="42">
        <v>413.47619049999997</v>
      </c>
      <c r="BH2332" s="42">
        <v>32.324333330000002</v>
      </c>
      <c r="BI2332" s="42">
        <v>247.8398354</v>
      </c>
      <c r="BJ2332" s="42">
        <v>361.86664400000001</v>
      </c>
      <c r="BK2332" s="42">
        <v>115.77875880000001</v>
      </c>
    </row>
    <row r="2333" spans="52:63">
      <c r="AZ2333" s="42">
        <v>2447</v>
      </c>
      <c r="BA2333" s="42">
        <v>104.15263160000001</v>
      </c>
      <c r="BB2333" s="42">
        <v>42.231250000000003</v>
      </c>
      <c r="BC2333" s="42">
        <v>101.38500000000001</v>
      </c>
      <c r="BD2333" s="42">
        <v>87.666666669999998</v>
      </c>
      <c r="BE2333" s="42">
        <v>3.5876923079999998</v>
      </c>
      <c r="BF2333" s="42">
        <v>133.82499999999999</v>
      </c>
      <c r="BG2333" s="42">
        <v>413.47619049999997</v>
      </c>
      <c r="BH2333" s="42">
        <v>32.324333330000002</v>
      </c>
      <c r="BI2333" s="42">
        <v>247.8398354</v>
      </c>
      <c r="BJ2333" s="42">
        <v>361.86664400000001</v>
      </c>
      <c r="BK2333" s="42">
        <v>115.77875880000001</v>
      </c>
    </row>
    <row r="2334" spans="52:63">
      <c r="AZ2334" s="42">
        <v>2448</v>
      </c>
      <c r="BA2334" s="42">
        <v>104.15263160000001</v>
      </c>
      <c r="BB2334" s="42">
        <v>42.231250000000003</v>
      </c>
      <c r="BC2334" s="42">
        <v>101.38500000000001</v>
      </c>
      <c r="BD2334" s="42">
        <v>87.666666669999998</v>
      </c>
      <c r="BE2334" s="42">
        <v>3.5876923079999998</v>
      </c>
      <c r="BF2334" s="42">
        <v>133.82499999999999</v>
      </c>
      <c r="BG2334" s="42">
        <v>413.47619049999997</v>
      </c>
      <c r="BH2334" s="42">
        <v>32.324333330000002</v>
      </c>
      <c r="BI2334" s="42">
        <v>247.8398354</v>
      </c>
      <c r="BJ2334" s="42">
        <v>361.86664400000001</v>
      </c>
      <c r="BK2334" s="42">
        <v>115.77875880000001</v>
      </c>
    </row>
    <row r="2335" spans="52:63">
      <c r="AZ2335" s="42">
        <v>2449</v>
      </c>
      <c r="BA2335" s="42">
        <v>104.09473680000001</v>
      </c>
      <c r="BB2335" s="42">
        <v>42.193750000000001</v>
      </c>
      <c r="BC2335" s="42">
        <v>101.08499999999999</v>
      </c>
      <c r="BD2335" s="42">
        <v>87.780952380000002</v>
      </c>
      <c r="BE2335" s="42">
        <v>3.636153846</v>
      </c>
      <c r="BF2335" s="42">
        <v>135.47499999999999</v>
      </c>
      <c r="BG2335" s="42">
        <v>415.47619049999997</v>
      </c>
      <c r="BH2335" s="42">
        <v>32.501666669999999</v>
      </c>
      <c r="BI2335" s="42">
        <v>248.41006139999999</v>
      </c>
      <c r="BJ2335" s="42">
        <v>352.18981220000001</v>
      </c>
      <c r="BK2335" s="42">
        <v>119.9480614</v>
      </c>
    </row>
    <row r="2336" spans="52:63">
      <c r="AZ2336" s="42">
        <v>2450</v>
      </c>
      <c r="BA2336" s="42">
        <v>104.09473680000001</v>
      </c>
      <c r="BB2336" s="42">
        <v>42.193750000000001</v>
      </c>
      <c r="BC2336" s="42">
        <v>101.08499999999999</v>
      </c>
      <c r="BD2336" s="42">
        <v>87.780952380000002</v>
      </c>
      <c r="BE2336" s="42">
        <v>3.636153846</v>
      </c>
      <c r="BF2336" s="42">
        <v>135.47499999999999</v>
      </c>
      <c r="BG2336" s="42">
        <v>415.47619049999997</v>
      </c>
      <c r="BH2336" s="42">
        <v>32.501666669999999</v>
      </c>
      <c r="BI2336" s="42">
        <v>248.41006139999999</v>
      </c>
      <c r="BJ2336" s="42">
        <v>352.18981220000001</v>
      </c>
      <c r="BK2336" s="42">
        <v>119.9480614</v>
      </c>
    </row>
    <row r="2337" spans="52:63">
      <c r="AZ2337" s="42">
        <v>2451</v>
      </c>
      <c r="BA2337" s="42">
        <v>104.09473680000001</v>
      </c>
      <c r="BB2337" s="42">
        <v>42.193750000000001</v>
      </c>
      <c r="BC2337" s="42">
        <v>101.08499999999999</v>
      </c>
      <c r="BD2337" s="42">
        <v>87.780952380000002</v>
      </c>
      <c r="BE2337" s="42">
        <v>3.636153846</v>
      </c>
      <c r="BF2337" s="42">
        <v>135.47499999999999</v>
      </c>
      <c r="BG2337" s="42">
        <v>415.47619049999997</v>
      </c>
      <c r="BH2337" s="42">
        <v>32.501666669999999</v>
      </c>
      <c r="BI2337" s="42">
        <v>248.41006139999999</v>
      </c>
      <c r="BJ2337" s="42">
        <v>352.18981220000001</v>
      </c>
      <c r="BK2337" s="42">
        <v>119.9480614</v>
      </c>
    </row>
    <row r="2338" spans="52:63">
      <c r="AZ2338" s="42">
        <v>2452</v>
      </c>
      <c r="BA2338" s="42">
        <v>104.09473680000001</v>
      </c>
      <c r="BB2338" s="42">
        <v>42.193750000000001</v>
      </c>
      <c r="BC2338" s="42">
        <v>101.08499999999999</v>
      </c>
      <c r="BD2338" s="42">
        <v>87.780952380000002</v>
      </c>
      <c r="BE2338" s="42">
        <v>3.636153846</v>
      </c>
      <c r="BF2338" s="42">
        <v>135.47499999999999</v>
      </c>
      <c r="BG2338" s="42">
        <v>415.47619049999997</v>
      </c>
      <c r="BH2338" s="42">
        <v>32.501666669999999</v>
      </c>
      <c r="BI2338" s="42">
        <v>248.41006139999999</v>
      </c>
      <c r="BJ2338" s="42">
        <v>352.18981220000001</v>
      </c>
      <c r="BK2338" s="42">
        <v>119.9480614</v>
      </c>
    </row>
    <row r="2339" spans="52:63">
      <c r="AZ2339" s="42">
        <v>2453</v>
      </c>
      <c r="BA2339" s="42">
        <v>104.09473680000001</v>
      </c>
      <c r="BB2339" s="42">
        <v>42.193750000000001</v>
      </c>
      <c r="BC2339" s="42">
        <v>101.08499999999999</v>
      </c>
      <c r="BD2339" s="42">
        <v>87.780952380000002</v>
      </c>
      <c r="BE2339" s="42">
        <v>3.636153846</v>
      </c>
      <c r="BF2339" s="42">
        <v>135.47499999999999</v>
      </c>
      <c r="BG2339" s="42">
        <v>415.47619049999997</v>
      </c>
      <c r="BH2339" s="42">
        <v>32.501666669999999</v>
      </c>
      <c r="BI2339" s="42">
        <v>248.41006139999999</v>
      </c>
      <c r="BJ2339" s="42">
        <v>352.18981220000001</v>
      </c>
      <c r="BK2339" s="42">
        <v>119.9480614</v>
      </c>
    </row>
    <row r="2340" spans="52:63">
      <c r="AZ2340" s="42">
        <v>2454</v>
      </c>
      <c r="BA2340" s="42">
        <v>104.09473680000001</v>
      </c>
      <c r="BB2340" s="42">
        <v>42.193750000000001</v>
      </c>
      <c r="BC2340" s="42">
        <v>101.08499999999999</v>
      </c>
      <c r="BD2340" s="42">
        <v>87.780952380000002</v>
      </c>
      <c r="BE2340" s="42">
        <v>3.636153846</v>
      </c>
      <c r="BF2340" s="42">
        <v>135.47499999999999</v>
      </c>
      <c r="BG2340" s="42">
        <v>415.47619049999997</v>
      </c>
      <c r="BH2340" s="42">
        <v>32.501666669999999</v>
      </c>
      <c r="BI2340" s="42">
        <v>248.41006139999999</v>
      </c>
      <c r="BJ2340" s="42">
        <v>352.18981220000001</v>
      </c>
      <c r="BK2340" s="42">
        <v>119.9480614</v>
      </c>
    </row>
    <row r="2341" spans="52:63">
      <c r="AZ2341" s="42">
        <v>2455</v>
      </c>
      <c r="BA2341" s="42">
        <v>104.09473680000001</v>
      </c>
      <c r="BB2341" s="42">
        <v>42.193750000000001</v>
      </c>
      <c r="BC2341" s="42">
        <v>101.08499999999999</v>
      </c>
      <c r="BD2341" s="42">
        <v>87.780952380000002</v>
      </c>
      <c r="BE2341" s="42">
        <v>3.636153846</v>
      </c>
      <c r="BF2341" s="42">
        <v>135.47499999999999</v>
      </c>
      <c r="BG2341" s="42">
        <v>415.47619049999997</v>
      </c>
      <c r="BH2341" s="42">
        <v>32.501666669999999</v>
      </c>
      <c r="BI2341" s="42">
        <v>248.41006139999999</v>
      </c>
      <c r="BJ2341" s="42">
        <v>352.18981220000001</v>
      </c>
      <c r="BK2341" s="42">
        <v>119.9480614</v>
      </c>
    </row>
    <row r="2342" spans="52:63">
      <c r="AZ2342" s="42">
        <v>2456</v>
      </c>
      <c r="BA2342" s="42">
        <v>104.09473680000001</v>
      </c>
      <c r="BB2342" s="42">
        <v>42.193750000000001</v>
      </c>
      <c r="BC2342" s="42">
        <v>101.08499999999999</v>
      </c>
      <c r="BD2342" s="42">
        <v>87.780952380000002</v>
      </c>
      <c r="BE2342" s="42">
        <v>3.636153846</v>
      </c>
      <c r="BF2342" s="42">
        <v>135.47499999999999</v>
      </c>
      <c r="BG2342" s="42">
        <v>415.47619049999997</v>
      </c>
      <c r="BH2342" s="42">
        <v>32.501666669999999</v>
      </c>
      <c r="BI2342" s="42">
        <v>248.41006139999999</v>
      </c>
      <c r="BJ2342" s="42">
        <v>352.18981220000001</v>
      </c>
      <c r="BK2342" s="42">
        <v>119.9480614</v>
      </c>
    </row>
    <row r="2343" spans="52:63">
      <c r="AZ2343" s="42">
        <v>2457</v>
      </c>
      <c r="BA2343" s="42">
        <v>104.09473680000001</v>
      </c>
      <c r="BB2343" s="42">
        <v>42.193750000000001</v>
      </c>
      <c r="BC2343" s="42">
        <v>101.08499999999999</v>
      </c>
      <c r="BD2343" s="42">
        <v>87.780952380000002</v>
      </c>
      <c r="BE2343" s="42">
        <v>3.636153846</v>
      </c>
      <c r="BF2343" s="42">
        <v>135.47499999999999</v>
      </c>
      <c r="BG2343" s="42">
        <v>415.47619049999997</v>
      </c>
      <c r="BH2343" s="42">
        <v>32.501666669999999</v>
      </c>
      <c r="BI2343" s="42">
        <v>248.41006139999999</v>
      </c>
      <c r="BJ2343" s="42">
        <v>352.18981220000001</v>
      </c>
      <c r="BK2343" s="42">
        <v>119.9480614</v>
      </c>
    </row>
    <row r="2344" spans="52:63">
      <c r="AZ2344" s="42">
        <v>2458</v>
      </c>
      <c r="BA2344" s="42">
        <v>104.09473680000001</v>
      </c>
      <c r="BB2344" s="42">
        <v>42.193750000000001</v>
      </c>
      <c r="BC2344" s="42">
        <v>101.08499999999999</v>
      </c>
      <c r="BD2344" s="42">
        <v>87.780952380000002</v>
      </c>
      <c r="BE2344" s="42">
        <v>3.636153846</v>
      </c>
      <c r="BF2344" s="42">
        <v>135.47499999999999</v>
      </c>
      <c r="BG2344" s="42">
        <v>415.47619049999997</v>
      </c>
      <c r="BH2344" s="42">
        <v>32.501666669999999</v>
      </c>
      <c r="BI2344" s="42">
        <v>248.41006139999999</v>
      </c>
      <c r="BJ2344" s="42">
        <v>352.18981220000001</v>
      </c>
      <c r="BK2344" s="42">
        <v>119.9480614</v>
      </c>
    </row>
    <row r="2345" spans="52:63">
      <c r="AZ2345" s="42">
        <v>2459</v>
      </c>
      <c r="BA2345" s="42">
        <v>104.09473680000001</v>
      </c>
      <c r="BB2345" s="42">
        <v>42.193750000000001</v>
      </c>
      <c r="BC2345" s="42">
        <v>101.08499999999999</v>
      </c>
      <c r="BD2345" s="42">
        <v>87.780952380000002</v>
      </c>
      <c r="BE2345" s="42">
        <v>3.636153846</v>
      </c>
      <c r="BF2345" s="42">
        <v>135.47499999999999</v>
      </c>
      <c r="BG2345" s="42">
        <v>415.47619049999997</v>
      </c>
      <c r="BH2345" s="42">
        <v>32.501666669999999</v>
      </c>
      <c r="BI2345" s="42">
        <v>248.41006139999999</v>
      </c>
      <c r="BJ2345" s="42">
        <v>352.18981220000001</v>
      </c>
      <c r="BK2345" s="42">
        <v>119.9480614</v>
      </c>
    </row>
    <row r="2346" spans="52:63">
      <c r="AZ2346" s="42">
        <v>2460</v>
      </c>
      <c r="BA2346" s="42">
        <v>104.09473680000001</v>
      </c>
      <c r="BB2346" s="42">
        <v>42.193750000000001</v>
      </c>
      <c r="BC2346" s="42">
        <v>101.08499999999999</v>
      </c>
      <c r="BD2346" s="42">
        <v>87.780952380000002</v>
      </c>
      <c r="BE2346" s="42">
        <v>3.636153846</v>
      </c>
      <c r="BF2346" s="42">
        <v>135.47499999999999</v>
      </c>
      <c r="BG2346" s="42">
        <v>415.47619049999997</v>
      </c>
      <c r="BH2346" s="42">
        <v>32.501666669999999</v>
      </c>
      <c r="BI2346" s="42">
        <v>248.41006139999999</v>
      </c>
      <c r="BJ2346" s="42">
        <v>352.18981220000001</v>
      </c>
      <c r="BK2346" s="42">
        <v>119.9480614</v>
      </c>
    </row>
    <row r="2347" spans="52:63">
      <c r="AZ2347" s="42">
        <v>2461</v>
      </c>
      <c r="BA2347" s="42">
        <v>104.09473680000001</v>
      </c>
      <c r="BB2347" s="42">
        <v>42.193750000000001</v>
      </c>
      <c r="BC2347" s="42">
        <v>101.08499999999999</v>
      </c>
      <c r="BD2347" s="42">
        <v>87.780952380000002</v>
      </c>
      <c r="BE2347" s="42">
        <v>3.636153846</v>
      </c>
      <c r="BF2347" s="42">
        <v>135.47499999999999</v>
      </c>
      <c r="BG2347" s="42">
        <v>415.47619049999997</v>
      </c>
      <c r="BH2347" s="42">
        <v>32.501666669999999</v>
      </c>
      <c r="BI2347" s="42">
        <v>248.41006139999999</v>
      </c>
      <c r="BJ2347" s="42">
        <v>352.18981220000001</v>
      </c>
      <c r="BK2347" s="42">
        <v>119.9480614</v>
      </c>
    </row>
    <row r="2348" spans="52:63">
      <c r="AZ2348" s="42">
        <v>2462</v>
      </c>
      <c r="BA2348" s="42">
        <v>104.09473680000001</v>
      </c>
      <c r="BB2348" s="42">
        <v>42.193750000000001</v>
      </c>
      <c r="BC2348" s="42">
        <v>101.08499999999999</v>
      </c>
      <c r="BD2348" s="42">
        <v>87.780952380000002</v>
      </c>
      <c r="BE2348" s="42">
        <v>3.636153846</v>
      </c>
      <c r="BF2348" s="42">
        <v>135.47499999999999</v>
      </c>
      <c r="BG2348" s="42">
        <v>415.47619049999997</v>
      </c>
      <c r="BH2348" s="42">
        <v>32.501666669999999</v>
      </c>
      <c r="BI2348" s="42">
        <v>248.41006139999999</v>
      </c>
      <c r="BJ2348" s="42">
        <v>352.18981220000001</v>
      </c>
      <c r="BK2348" s="42">
        <v>119.9480614</v>
      </c>
    </row>
    <row r="2349" spans="52:63">
      <c r="AZ2349" s="42">
        <v>2463</v>
      </c>
      <c r="BA2349" s="42">
        <v>104.09473680000001</v>
      </c>
      <c r="BB2349" s="42">
        <v>42.193750000000001</v>
      </c>
      <c r="BC2349" s="42">
        <v>101.08499999999999</v>
      </c>
      <c r="BD2349" s="42">
        <v>87.780952380000002</v>
      </c>
      <c r="BE2349" s="42">
        <v>3.636153846</v>
      </c>
      <c r="BF2349" s="42">
        <v>135.47499999999999</v>
      </c>
      <c r="BG2349" s="42">
        <v>415.47619049999997</v>
      </c>
      <c r="BH2349" s="42">
        <v>32.501666669999999</v>
      </c>
      <c r="BI2349" s="42">
        <v>248.41006139999999</v>
      </c>
      <c r="BJ2349" s="42">
        <v>352.18981220000001</v>
      </c>
      <c r="BK2349" s="42">
        <v>119.9480614</v>
      </c>
    </row>
    <row r="2350" spans="52:63">
      <c r="AZ2350" s="42">
        <v>2464</v>
      </c>
      <c r="BA2350" s="42">
        <v>104.09473680000001</v>
      </c>
      <c r="BB2350" s="42">
        <v>42.193750000000001</v>
      </c>
      <c r="BC2350" s="42">
        <v>101.08499999999999</v>
      </c>
      <c r="BD2350" s="42">
        <v>87.780952380000002</v>
      </c>
      <c r="BE2350" s="42">
        <v>3.636153846</v>
      </c>
      <c r="BF2350" s="42">
        <v>135.47499999999999</v>
      </c>
      <c r="BG2350" s="42">
        <v>415.47619049999997</v>
      </c>
      <c r="BH2350" s="42">
        <v>32.501666669999999</v>
      </c>
      <c r="BI2350" s="42">
        <v>248.41006139999999</v>
      </c>
      <c r="BJ2350" s="42">
        <v>352.18981220000001</v>
      </c>
      <c r="BK2350" s="42">
        <v>119.9480614</v>
      </c>
    </row>
    <row r="2351" spans="52:63">
      <c r="AZ2351" s="42">
        <v>2465</v>
      </c>
      <c r="BA2351" s="42">
        <v>104.09473680000001</v>
      </c>
      <c r="BB2351" s="42">
        <v>42.193750000000001</v>
      </c>
      <c r="BC2351" s="42">
        <v>101.08499999999999</v>
      </c>
      <c r="BD2351" s="42">
        <v>87.780952380000002</v>
      </c>
      <c r="BE2351" s="42">
        <v>3.636153846</v>
      </c>
      <c r="BF2351" s="42">
        <v>135.47499999999999</v>
      </c>
      <c r="BG2351" s="42">
        <v>415.47619049999997</v>
      </c>
      <c r="BH2351" s="42">
        <v>32.501666669999999</v>
      </c>
      <c r="BI2351" s="42">
        <v>248.41006139999999</v>
      </c>
      <c r="BJ2351" s="42">
        <v>352.18981220000001</v>
      </c>
      <c r="BK2351" s="42">
        <v>119.9480614</v>
      </c>
    </row>
    <row r="2352" spans="52:63">
      <c r="AZ2352" s="42">
        <v>2466</v>
      </c>
      <c r="BA2352" s="42">
        <v>104.09473680000001</v>
      </c>
      <c r="BB2352" s="42">
        <v>42.193750000000001</v>
      </c>
      <c r="BC2352" s="42">
        <v>101.08499999999999</v>
      </c>
      <c r="BD2352" s="42">
        <v>87.780952380000002</v>
      </c>
      <c r="BE2352" s="42">
        <v>3.636153846</v>
      </c>
      <c r="BF2352" s="42">
        <v>135.47499999999999</v>
      </c>
      <c r="BG2352" s="42">
        <v>415.47619049999997</v>
      </c>
      <c r="BH2352" s="42">
        <v>32.501666669999999</v>
      </c>
      <c r="BI2352" s="42">
        <v>248.41006139999999</v>
      </c>
      <c r="BJ2352" s="42">
        <v>352.18981220000001</v>
      </c>
      <c r="BK2352" s="42">
        <v>119.9480614</v>
      </c>
    </row>
    <row r="2353" spans="52:63">
      <c r="AZ2353" s="42">
        <v>2467</v>
      </c>
      <c r="BA2353" s="42">
        <v>104.09473680000001</v>
      </c>
      <c r="BB2353" s="42">
        <v>42.193750000000001</v>
      </c>
      <c r="BC2353" s="42">
        <v>101.08499999999999</v>
      </c>
      <c r="BD2353" s="42">
        <v>87.780952380000002</v>
      </c>
      <c r="BE2353" s="42">
        <v>3.636153846</v>
      </c>
      <c r="BF2353" s="42">
        <v>135.47499999999999</v>
      </c>
      <c r="BG2353" s="42">
        <v>415.47619049999997</v>
      </c>
      <c r="BH2353" s="42">
        <v>32.501666669999999</v>
      </c>
      <c r="BI2353" s="42">
        <v>248.41006139999999</v>
      </c>
      <c r="BJ2353" s="42">
        <v>352.18981220000001</v>
      </c>
      <c r="BK2353" s="42">
        <v>119.9480614</v>
      </c>
    </row>
    <row r="2354" spans="52:63">
      <c r="AZ2354" s="42">
        <v>2468</v>
      </c>
      <c r="BA2354" s="42">
        <v>104.09473680000001</v>
      </c>
      <c r="BB2354" s="42">
        <v>42.193750000000001</v>
      </c>
      <c r="BC2354" s="42">
        <v>101.08499999999999</v>
      </c>
      <c r="BD2354" s="42">
        <v>87.780952380000002</v>
      </c>
      <c r="BE2354" s="42">
        <v>3.636153846</v>
      </c>
      <c r="BF2354" s="42">
        <v>135.47499999999999</v>
      </c>
      <c r="BG2354" s="42">
        <v>415.47619049999997</v>
      </c>
      <c r="BH2354" s="42">
        <v>32.501666669999999</v>
      </c>
      <c r="BI2354" s="42">
        <v>248.41006139999999</v>
      </c>
      <c r="BJ2354" s="42">
        <v>352.18981220000001</v>
      </c>
      <c r="BK2354" s="42">
        <v>119.9480614</v>
      </c>
    </row>
    <row r="2355" spans="52:63">
      <c r="AZ2355" s="42">
        <v>2469</v>
      </c>
      <c r="BA2355" s="42">
        <v>104.09473680000001</v>
      </c>
      <c r="BB2355" s="42">
        <v>42.193750000000001</v>
      </c>
      <c r="BC2355" s="42">
        <v>101.08499999999999</v>
      </c>
      <c r="BD2355" s="42">
        <v>87.780952380000002</v>
      </c>
      <c r="BE2355" s="42">
        <v>3.636153846</v>
      </c>
      <c r="BF2355" s="42">
        <v>135.47499999999999</v>
      </c>
      <c r="BG2355" s="42">
        <v>415.47619049999997</v>
      </c>
      <c r="BH2355" s="42">
        <v>32.501666669999999</v>
      </c>
      <c r="BI2355" s="42">
        <v>248.41006139999999</v>
      </c>
      <c r="BJ2355" s="42">
        <v>352.18981220000001</v>
      </c>
      <c r="BK2355" s="42">
        <v>119.9480614</v>
      </c>
    </row>
    <row r="2356" spans="52:63">
      <c r="AZ2356" s="42">
        <v>2470</v>
      </c>
      <c r="BA2356" s="42">
        <v>104.09473680000001</v>
      </c>
      <c r="BB2356" s="42">
        <v>42.193750000000001</v>
      </c>
      <c r="BC2356" s="42">
        <v>101.08499999999999</v>
      </c>
      <c r="BD2356" s="42">
        <v>87.780952380000002</v>
      </c>
      <c r="BE2356" s="42">
        <v>3.636153846</v>
      </c>
      <c r="BF2356" s="42">
        <v>135.47499999999999</v>
      </c>
      <c r="BG2356" s="42">
        <v>415.47619049999997</v>
      </c>
      <c r="BH2356" s="42">
        <v>32.501666669999999</v>
      </c>
      <c r="BI2356" s="42">
        <v>248.41006139999999</v>
      </c>
      <c r="BJ2356" s="42">
        <v>352.18981220000001</v>
      </c>
      <c r="BK2356" s="42">
        <v>119.9480614</v>
      </c>
    </row>
    <row r="2357" spans="52:63">
      <c r="AZ2357" s="42">
        <v>2471</v>
      </c>
      <c r="BA2357" s="42">
        <v>104.09473680000001</v>
      </c>
      <c r="BB2357" s="42">
        <v>42.193750000000001</v>
      </c>
      <c r="BC2357" s="42">
        <v>101.08499999999999</v>
      </c>
      <c r="BD2357" s="42">
        <v>87.780952380000002</v>
      </c>
      <c r="BE2357" s="42">
        <v>3.636153846</v>
      </c>
      <c r="BF2357" s="42">
        <v>135.47499999999999</v>
      </c>
      <c r="BG2357" s="42">
        <v>415.47619049999997</v>
      </c>
      <c r="BH2357" s="42">
        <v>32.501666669999999</v>
      </c>
      <c r="BI2357" s="42">
        <v>248.41006139999999</v>
      </c>
      <c r="BJ2357" s="42">
        <v>352.18981220000001</v>
      </c>
      <c r="BK2357" s="42">
        <v>119.9480614</v>
      </c>
    </row>
    <row r="2358" spans="52:63">
      <c r="AZ2358" s="42">
        <v>2472</v>
      </c>
      <c r="BA2358" s="42">
        <v>104.09473680000001</v>
      </c>
      <c r="BB2358" s="42">
        <v>42.193750000000001</v>
      </c>
      <c r="BC2358" s="42">
        <v>101.08499999999999</v>
      </c>
      <c r="BD2358" s="42">
        <v>87.780952380000002</v>
      </c>
      <c r="BE2358" s="42">
        <v>3.636153846</v>
      </c>
      <c r="BF2358" s="42">
        <v>135.47499999999999</v>
      </c>
      <c r="BG2358" s="42">
        <v>415.47619049999997</v>
      </c>
      <c r="BH2358" s="42">
        <v>32.501666669999999</v>
      </c>
      <c r="BI2358" s="42">
        <v>248.41006139999999</v>
      </c>
      <c r="BJ2358" s="42">
        <v>352.18981220000001</v>
      </c>
      <c r="BK2358" s="42">
        <v>119.9480614</v>
      </c>
    </row>
    <row r="2359" spans="52:63">
      <c r="AZ2359" s="42">
        <v>2473</v>
      </c>
      <c r="BA2359" s="42">
        <v>104.0736842</v>
      </c>
      <c r="BB2359" s="42">
        <v>42.174999999999997</v>
      </c>
      <c r="BC2359" s="42">
        <v>101.005</v>
      </c>
      <c r="BD2359" s="42">
        <v>88.033333330000005</v>
      </c>
      <c r="BE2359" s="42">
        <v>3.7161538460000001</v>
      </c>
      <c r="BF2359" s="42">
        <v>136.92500000000001</v>
      </c>
      <c r="BG2359" s="42">
        <v>417.57142859999999</v>
      </c>
      <c r="BH2359" s="42">
        <v>32.744666670000001</v>
      </c>
      <c r="BI2359" s="42">
        <v>247.66159339999999</v>
      </c>
      <c r="BJ2359" s="42">
        <v>372.977127</v>
      </c>
      <c r="BK2359" s="42">
        <v>123.3592232</v>
      </c>
    </row>
    <row r="2360" spans="52:63">
      <c r="AZ2360" s="42">
        <v>2474</v>
      </c>
      <c r="BA2360" s="42">
        <v>104.0736842</v>
      </c>
      <c r="BB2360" s="42">
        <v>42.174999999999997</v>
      </c>
      <c r="BC2360" s="42">
        <v>101.005</v>
      </c>
      <c r="BD2360" s="42">
        <v>88.033333330000005</v>
      </c>
      <c r="BE2360" s="42">
        <v>3.7161538460000001</v>
      </c>
      <c r="BF2360" s="42">
        <v>136.92500000000001</v>
      </c>
      <c r="BG2360" s="42">
        <v>417.57142859999999</v>
      </c>
      <c r="BH2360" s="42">
        <v>32.744666670000001</v>
      </c>
      <c r="BI2360" s="42">
        <v>247.66159339999999</v>
      </c>
      <c r="BJ2360" s="42">
        <v>372.977127</v>
      </c>
      <c r="BK2360" s="42">
        <v>123.3592232</v>
      </c>
    </row>
    <row r="2361" spans="52:63">
      <c r="AZ2361" s="42">
        <v>2475</v>
      </c>
      <c r="BA2361" s="42">
        <v>104.0736842</v>
      </c>
      <c r="BB2361" s="42">
        <v>42.174999999999997</v>
      </c>
      <c r="BC2361" s="42">
        <v>101.005</v>
      </c>
      <c r="BD2361" s="42">
        <v>88.033333330000005</v>
      </c>
      <c r="BE2361" s="42">
        <v>3.7161538460000001</v>
      </c>
      <c r="BF2361" s="42">
        <v>136.92500000000001</v>
      </c>
      <c r="BG2361" s="42">
        <v>417.57142859999999</v>
      </c>
      <c r="BH2361" s="42">
        <v>32.744666670000001</v>
      </c>
      <c r="BI2361" s="42">
        <v>247.66159339999999</v>
      </c>
      <c r="BJ2361" s="42">
        <v>372.977127</v>
      </c>
      <c r="BK2361" s="42">
        <v>123.3592232</v>
      </c>
    </row>
    <row r="2362" spans="52:63">
      <c r="AZ2362" s="42">
        <v>2476</v>
      </c>
      <c r="BA2362" s="42">
        <v>104.0736842</v>
      </c>
      <c r="BB2362" s="42">
        <v>42.174999999999997</v>
      </c>
      <c r="BC2362" s="42">
        <v>101.005</v>
      </c>
      <c r="BD2362" s="42">
        <v>88.033333330000005</v>
      </c>
      <c r="BE2362" s="42">
        <v>3.7161538460000001</v>
      </c>
      <c r="BF2362" s="42">
        <v>136.92500000000001</v>
      </c>
      <c r="BG2362" s="42">
        <v>417.57142859999999</v>
      </c>
      <c r="BH2362" s="42">
        <v>32.744666670000001</v>
      </c>
      <c r="BI2362" s="42">
        <v>247.66159339999999</v>
      </c>
      <c r="BJ2362" s="42">
        <v>372.977127</v>
      </c>
      <c r="BK2362" s="42">
        <v>123.3592232</v>
      </c>
    </row>
    <row r="2363" spans="52:63">
      <c r="AZ2363" s="42">
        <v>2477</v>
      </c>
      <c r="BA2363" s="42">
        <v>104.0736842</v>
      </c>
      <c r="BB2363" s="42">
        <v>42.174999999999997</v>
      </c>
      <c r="BC2363" s="42">
        <v>101.005</v>
      </c>
      <c r="BD2363" s="42">
        <v>88.033333330000005</v>
      </c>
      <c r="BE2363" s="42">
        <v>3.7161538460000001</v>
      </c>
      <c r="BF2363" s="42">
        <v>136.92500000000001</v>
      </c>
      <c r="BG2363" s="42">
        <v>417.57142859999999</v>
      </c>
      <c r="BH2363" s="42">
        <v>32.744666670000001</v>
      </c>
      <c r="BI2363" s="42">
        <v>247.66159339999999</v>
      </c>
      <c r="BJ2363" s="42">
        <v>372.977127</v>
      </c>
      <c r="BK2363" s="42">
        <v>123.3592232</v>
      </c>
    </row>
    <row r="2364" spans="52:63">
      <c r="AZ2364" s="42">
        <v>2478</v>
      </c>
      <c r="BA2364" s="42">
        <v>104.0736842</v>
      </c>
      <c r="BB2364" s="42">
        <v>42.174999999999997</v>
      </c>
      <c r="BC2364" s="42">
        <v>101.005</v>
      </c>
      <c r="BD2364" s="42">
        <v>88.033333330000005</v>
      </c>
      <c r="BE2364" s="42">
        <v>3.7161538460000001</v>
      </c>
      <c r="BF2364" s="42">
        <v>136.92500000000001</v>
      </c>
      <c r="BG2364" s="42">
        <v>417.57142859999999</v>
      </c>
      <c r="BH2364" s="42">
        <v>32.744666670000001</v>
      </c>
      <c r="BI2364" s="42">
        <v>247.66159339999999</v>
      </c>
      <c r="BJ2364" s="42">
        <v>372.977127</v>
      </c>
      <c r="BK2364" s="42">
        <v>123.3592232</v>
      </c>
    </row>
    <row r="2365" spans="52:63">
      <c r="AZ2365" s="42">
        <v>2479</v>
      </c>
      <c r="BA2365" s="42">
        <v>104.0736842</v>
      </c>
      <c r="BB2365" s="42">
        <v>42.174999999999997</v>
      </c>
      <c r="BC2365" s="42">
        <v>101.005</v>
      </c>
      <c r="BD2365" s="42">
        <v>88.033333330000005</v>
      </c>
      <c r="BE2365" s="42">
        <v>3.7161538460000001</v>
      </c>
      <c r="BF2365" s="42">
        <v>136.92500000000001</v>
      </c>
      <c r="BG2365" s="42">
        <v>417.57142859999999</v>
      </c>
      <c r="BH2365" s="42">
        <v>32.744666670000001</v>
      </c>
      <c r="BI2365" s="42">
        <v>247.66159339999999</v>
      </c>
      <c r="BJ2365" s="42">
        <v>372.977127</v>
      </c>
      <c r="BK2365" s="42">
        <v>123.3592232</v>
      </c>
    </row>
    <row r="2366" spans="52:63">
      <c r="AZ2366" s="42">
        <v>2480</v>
      </c>
      <c r="BA2366" s="42">
        <v>104.0736842</v>
      </c>
      <c r="BB2366" s="42">
        <v>42.174999999999997</v>
      </c>
      <c r="BC2366" s="42">
        <v>101.005</v>
      </c>
      <c r="BD2366" s="42">
        <v>88.033333330000005</v>
      </c>
      <c r="BE2366" s="42">
        <v>3.7161538460000001</v>
      </c>
      <c r="BF2366" s="42">
        <v>136.92500000000001</v>
      </c>
      <c r="BG2366" s="42">
        <v>417.57142859999999</v>
      </c>
      <c r="BH2366" s="42">
        <v>32.744666670000001</v>
      </c>
      <c r="BI2366" s="42">
        <v>247.66159339999999</v>
      </c>
      <c r="BJ2366" s="42">
        <v>372.977127</v>
      </c>
      <c r="BK2366" s="42">
        <v>123.3592232</v>
      </c>
    </row>
    <row r="2367" spans="52:63">
      <c r="AZ2367" s="42">
        <v>2481</v>
      </c>
      <c r="BA2367" s="42">
        <v>104.0736842</v>
      </c>
      <c r="BB2367" s="42">
        <v>42.174999999999997</v>
      </c>
      <c r="BC2367" s="42">
        <v>101.005</v>
      </c>
      <c r="BD2367" s="42">
        <v>88.033333330000005</v>
      </c>
      <c r="BE2367" s="42">
        <v>3.7161538460000001</v>
      </c>
      <c r="BF2367" s="42">
        <v>136.92500000000001</v>
      </c>
      <c r="BG2367" s="42">
        <v>417.57142859999999</v>
      </c>
      <c r="BH2367" s="42">
        <v>32.744666670000001</v>
      </c>
      <c r="BI2367" s="42">
        <v>247.66159339999999</v>
      </c>
      <c r="BJ2367" s="42">
        <v>372.977127</v>
      </c>
      <c r="BK2367" s="42">
        <v>123.3592232</v>
      </c>
    </row>
    <row r="2368" spans="52:63">
      <c r="AZ2368" s="42">
        <v>2482</v>
      </c>
      <c r="BA2368" s="42">
        <v>104.0736842</v>
      </c>
      <c r="BB2368" s="42">
        <v>42.174999999999997</v>
      </c>
      <c r="BC2368" s="42">
        <v>101.005</v>
      </c>
      <c r="BD2368" s="42">
        <v>88.033333330000005</v>
      </c>
      <c r="BE2368" s="42">
        <v>3.7161538460000001</v>
      </c>
      <c r="BF2368" s="42">
        <v>136.92500000000001</v>
      </c>
      <c r="BG2368" s="42">
        <v>417.57142859999999</v>
      </c>
      <c r="BH2368" s="42">
        <v>32.744666670000001</v>
      </c>
      <c r="BI2368" s="42">
        <v>247.66159339999999</v>
      </c>
      <c r="BJ2368" s="42">
        <v>372.977127</v>
      </c>
      <c r="BK2368" s="42">
        <v>123.3592232</v>
      </c>
    </row>
    <row r="2369" spans="52:63">
      <c r="AZ2369" s="42">
        <v>2483</v>
      </c>
      <c r="BA2369" s="42">
        <v>104.0736842</v>
      </c>
      <c r="BB2369" s="42">
        <v>42.174999999999997</v>
      </c>
      <c r="BC2369" s="42">
        <v>101.005</v>
      </c>
      <c r="BD2369" s="42">
        <v>88.033333330000005</v>
      </c>
      <c r="BE2369" s="42">
        <v>3.7161538460000001</v>
      </c>
      <c r="BF2369" s="42">
        <v>136.92500000000001</v>
      </c>
      <c r="BG2369" s="42">
        <v>417.57142859999999</v>
      </c>
      <c r="BH2369" s="42">
        <v>32.744666670000001</v>
      </c>
      <c r="BI2369" s="42">
        <v>247.66159339999999</v>
      </c>
      <c r="BJ2369" s="42">
        <v>372.977127</v>
      </c>
      <c r="BK2369" s="42">
        <v>123.3592232</v>
      </c>
    </row>
    <row r="2370" spans="52:63">
      <c r="AZ2370" s="42">
        <v>2484</v>
      </c>
      <c r="BA2370" s="42">
        <v>104.0736842</v>
      </c>
      <c r="BB2370" s="42">
        <v>42.174999999999997</v>
      </c>
      <c r="BC2370" s="42">
        <v>101.005</v>
      </c>
      <c r="BD2370" s="42">
        <v>88.033333330000005</v>
      </c>
      <c r="BE2370" s="42">
        <v>3.7161538460000001</v>
      </c>
      <c r="BF2370" s="42">
        <v>136.92500000000001</v>
      </c>
      <c r="BG2370" s="42">
        <v>417.57142859999999</v>
      </c>
      <c r="BH2370" s="42">
        <v>32.744666670000001</v>
      </c>
      <c r="BI2370" s="42">
        <v>247.66159339999999</v>
      </c>
      <c r="BJ2370" s="42">
        <v>372.977127</v>
      </c>
      <c r="BK2370" s="42">
        <v>123.3592232</v>
      </c>
    </row>
    <row r="2371" spans="52:63">
      <c r="AZ2371" s="42">
        <v>2485</v>
      </c>
      <c r="BA2371" s="42">
        <v>104.0736842</v>
      </c>
      <c r="BB2371" s="42">
        <v>42.174999999999997</v>
      </c>
      <c r="BC2371" s="42">
        <v>101.005</v>
      </c>
      <c r="BD2371" s="42">
        <v>88.033333330000005</v>
      </c>
      <c r="BE2371" s="42">
        <v>3.7161538460000001</v>
      </c>
      <c r="BF2371" s="42">
        <v>136.92500000000001</v>
      </c>
      <c r="BG2371" s="42">
        <v>417.57142859999999</v>
      </c>
      <c r="BH2371" s="42">
        <v>32.744666670000001</v>
      </c>
      <c r="BI2371" s="42">
        <v>247.66159339999999</v>
      </c>
      <c r="BJ2371" s="42">
        <v>372.977127</v>
      </c>
      <c r="BK2371" s="42">
        <v>123.3592232</v>
      </c>
    </row>
    <row r="2372" spans="52:63">
      <c r="AZ2372" s="42">
        <v>2486</v>
      </c>
      <c r="BA2372" s="42">
        <v>104.0736842</v>
      </c>
      <c r="BB2372" s="42">
        <v>42.174999999999997</v>
      </c>
      <c r="BC2372" s="42">
        <v>101.005</v>
      </c>
      <c r="BD2372" s="42">
        <v>88.033333330000005</v>
      </c>
      <c r="BE2372" s="42">
        <v>3.7161538460000001</v>
      </c>
      <c r="BF2372" s="42">
        <v>136.92500000000001</v>
      </c>
      <c r="BG2372" s="42">
        <v>417.57142859999999</v>
      </c>
      <c r="BH2372" s="42">
        <v>32.744666670000001</v>
      </c>
      <c r="BI2372" s="42">
        <v>247.66159339999999</v>
      </c>
      <c r="BJ2372" s="42">
        <v>372.977127</v>
      </c>
      <c r="BK2372" s="42">
        <v>123.3592232</v>
      </c>
    </row>
    <row r="2373" spans="52:63">
      <c r="AZ2373" s="42">
        <v>2487</v>
      </c>
      <c r="BA2373" s="42">
        <v>104.0736842</v>
      </c>
      <c r="BB2373" s="42">
        <v>42.174999999999997</v>
      </c>
      <c r="BC2373" s="42">
        <v>101.005</v>
      </c>
      <c r="BD2373" s="42">
        <v>88.033333330000005</v>
      </c>
      <c r="BE2373" s="42">
        <v>3.7161538460000001</v>
      </c>
      <c r="BF2373" s="42">
        <v>136.92500000000001</v>
      </c>
      <c r="BG2373" s="42">
        <v>417.57142859999999</v>
      </c>
      <c r="BH2373" s="42">
        <v>32.744666670000001</v>
      </c>
      <c r="BI2373" s="42">
        <v>247.66159339999999</v>
      </c>
      <c r="BJ2373" s="42">
        <v>372.977127</v>
      </c>
      <c r="BK2373" s="42">
        <v>123.3592232</v>
      </c>
    </row>
    <row r="2374" spans="52:63">
      <c r="AZ2374" s="42">
        <v>2488</v>
      </c>
      <c r="BA2374" s="42">
        <v>104.0736842</v>
      </c>
      <c r="BB2374" s="42">
        <v>42.174999999999997</v>
      </c>
      <c r="BC2374" s="42">
        <v>101.005</v>
      </c>
      <c r="BD2374" s="42">
        <v>88.033333330000005</v>
      </c>
      <c r="BE2374" s="42">
        <v>3.7161538460000001</v>
      </c>
      <c r="BF2374" s="42">
        <v>136.92500000000001</v>
      </c>
      <c r="BG2374" s="42">
        <v>417.57142859999999</v>
      </c>
      <c r="BH2374" s="42">
        <v>32.744666670000001</v>
      </c>
      <c r="BI2374" s="42">
        <v>247.66159339999999</v>
      </c>
      <c r="BJ2374" s="42">
        <v>372.977127</v>
      </c>
      <c r="BK2374" s="42">
        <v>123.3592232</v>
      </c>
    </row>
    <row r="2375" spans="52:63">
      <c r="AZ2375" s="42">
        <v>2489</v>
      </c>
      <c r="BA2375" s="42">
        <v>104.0736842</v>
      </c>
      <c r="BB2375" s="42">
        <v>42.174999999999997</v>
      </c>
      <c r="BC2375" s="42">
        <v>101.005</v>
      </c>
      <c r="BD2375" s="42">
        <v>88.033333330000005</v>
      </c>
      <c r="BE2375" s="42">
        <v>3.7161538460000001</v>
      </c>
      <c r="BF2375" s="42">
        <v>136.92500000000001</v>
      </c>
      <c r="BG2375" s="42">
        <v>417.57142859999999</v>
      </c>
      <c r="BH2375" s="42">
        <v>32.744666670000001</v>
      </c>
      <c r="BI2375" s="42">
        <v>247.66159339999999</v>
      </c>
      <c r="BJ2375" s="42">
        <v>372.977127</v>
      </c>
      <c r="BK2375" s="42">
        <v>123.3592232</v>
      </c>
    </row>
    <row r="2376" spans="52:63">
      <c r="AZ2376" s="42">
        <v>2490</v>
      </c>
      <c r="BA2376" s="42">
        <v>104.0736842</v>
      </c>
      <c r="BB2376" s="42">
        <v>42.174999999999997</v>
      </c>
      <c r="BC2376" s="42">
        <v>101.005</v>
      </c>
      <c r="BD2376" s="42">
        <v>88.033333330000005</v>
      </c>
      <c r="BE2376" s="42">
        <v>3.7161538460000001</v>
      </c>
      <c r="BF2376" s="42">
        <v>136.92500000000001</v>
      </c>
      <c r="BG2376" s="42">
        <v>417.57142859999999</v>
      </c>
      <c r="BH2376" s="42">
        <v>32.744666670000001</v>
      </c>
      <c r="BI2376" s="42">
        <v>247.66159339999999</v>
      </c>
      <c r="BJ2376" s="42">
        <v>372.977127</v>
      </c>
      <c r="BK2376" s="42">
        <v>123.3592232</v>
      </c>
    </row>
    <row r="2377" spans="52:63">
      <c r="AZ2377" s="42">
        <v>2491</v>
      </c>
      <c r="BA2377" s="42">
        <v>104.0736842</v>
      </c>
      <c r="BB2377" s="42">
        <v>42.174999999999997</v>
      </c>
      <c r="BC2377" s="42">
        <v>101.005</v>
      </c>
      <c r="BD2377" s="42">
        <v>88.033333330000005</v>
      </c>
      <c r="BE2377" s="42">
        <v>3.7161538460000001</v>
      </c>
      <c r="BF2377" s="42">
        <v>136.92500000000001</v>
      </c>
      <c r="BG2377" s="42">
        <v>417.57142859999999</v>
      </c>
      <c r="BH2377" s="42">
        <v>32.744666670000001</v>
      </c>
      <c r="BI2377" s="42">
        <v>247.66159339999999</v>
      </c>
      <c r="BJ2377" s="42">
        <v>372.977127</v>
      </c>
      <c r="BK2377" s="42">
        <v>123.3592232</v>
      </c>
    </row>
    <row r="2378" spans="52:63">
      <c r="AZ2378" s="42">
        <v>2492</v>
      </c>
      <c r="BA2378" s="42">
        <v>104.0736842</v>
      </c>
      <c r="BB2378" s="42">
        <v>42.174999999999997</v>
      </c>
      <c r="BC2378" s="42">
        <v>101.005</v>
      </c>
      <c r="BD2378" s="42">
        <v>88.033333330000005</v>
      </c>
      <c r="BE2378" s="42">
        <v>3.7161538460000001</v>
      </c>
      <c r="BF2378" s="42">
        <v>136.92500000000001</v>
      </c>
      <c r="BG2378" s="42">
        <v>417.57142859999999</v>
      </c>
      <c r="BH2378" s="42">
        <v>32.744666670000001</v>
      </c>
      <c r="BI2378" s="42">
        <v>247.66159339999999</v>
      </c>
      <c r="BJ2378" s="42">
        <v>372.977127</v>
      </c>
      <c r="BK2378" s="42">
        <v>123.3592232</v>
      </c>
    </row>
    <row r="2379" spans="52:63">
      <c r="AZ2379" s="42">
        <v>2493</v>
      </c>
      <c r="BA2379" s="42">
        <v>104.0736842</v>
      </c>
      <c r="BB2379" s="42">
        <v>42.174999999999997</v>
      </c>
      <c r="BC2379" s="42">
        <v>101.005</v>
      </c>
      <c r="BD2379" s="42">
        <v>88.033333330000005</v>
      </c>
      <c r="BE2379" s="42">
        <v>3.7161538460000001</v>
      </c>
      <c r="BF2379" s="42">
        <v>136.92500000000001</v>
      </c>
      <c r="BG2379" s="42">
        <v>417.57142859999999</v>
      </c>
      <c r="BH2379" s="42">
        <v>32.744666670000001</v>
      </c>
      <c r="BI2379" s="42">
        <v>247.66159339999999</v>
      </c>
      <c r="BJ2379" s="42">
        <v>372.977127</v>
      </c>
      <c r="BK2379" s="42">
        <v>123.3592232</v>
      </c>
    </row>
    <row r="2380" spans="52:63">
      <c r="AZ2380" s="42">
        <v>2494</v>
      </c>
      <c r="BA2380" s="42">
        <v>104.0736842</v>
      </c>
      <c r="BB2380" s="42">
        <v>42.174999999999997</v>
      </c>
      <c r="BC2380" s="42">
        <v>101.005</v>
      </c>
      <c r="BD2380" s="42">
        <v>88.033333330000005</v>
      </c>
      <c r="BE2380" s="42">
        <v>3.7161538460000001</v>
      </c>
      <c r="BF2380" s="42">
        <v>136.92500000000001</v>
      </c>
      <c r="BG2380" s="42">
        <v>417.57142859999999</v>
      </c>
      <c r="BH2380" s="42">
        <v>32.744666670000001</v>
      </c>
      <c r="BI2380" s="42">
        <v>247.66159339999999</v>
      </c>
      <c r="BJ2380" s="42">
        <v>372.977127</v>
      </c>
      <c r="BK2380" s="42">
        <v>123.3592232</v>
      </c>
    </row>
    <row r="2381" spans="52:63">
      <c r="AZ2381" s="42">
        <v>2495</v>
      </c>
      <c r="BA2381" s="42">
        <v>104.0736842</v>
      </c>
      <c r="BB2381" s="42">
        <v>42.174999999999997</v>
      </c>
      <c r="BC2381" s="42">
        <v>101.005</v>
      </c>
      <c r="BD2381" s="42">
        <v>88.033333330000005</v>
      </c>
      <c r="BE2381" s="42">
        <v>3.7161538460000001</v>
      </c>
      <c r="BF2381" s="42">
        <v>136.92500000000001</v>
      </c>
      <c r="BG2381" s="42">
        <v>417.57142859999999</v>
      </c>
      <c r="BH2381" s="42">
        <v>32.744666670000001</v>
      </c>
      <c r="BI2381" s="42">
        <v>247.66159339999999</v>
      </c>
      <c r="BJ2381" s="42">
        <v>372.977127</v>
      </c>
      <c r="BK2381" s="42">
        <v>123.3592232</v>
      </c>
    </row>
    <row r="2382" spans="52:63">
      <c r="AZ2382" s="42">
        <v>2496</v>
      </c>
      <c r="BA2382" s="42">
        <v>104.0736842</v>
      </c>
      <c r="BB2382" s="42">
        <v>42.174999999999997</v>
      </c>
      <c r="BC2382" s="42">
        <v>101.005</v>
      </c>
      <c r="BD2382" s="42">
        <v>88.033333330000005</v>
      </c>
      <c r="BE2382" s="42">
        <v>3.7161538460000001</v>
      </c>
      <c r="BF2382" s="42">
        <v>136.92500000000001</v>
      </c>
      <c r="BG2382" s="42">
        <v>417.57142859999999</v>
      </c>
      <c r="BH2382" s="42">
        <v>32.744666670000001</v>
      </c>
      <c r="BI2382" s="42">
        <v>247.66159339999999</v>
      </c>
      <c r="BJ2382" s="42">
        <v>372.977127</v>
      </c>
      <c r="BK2382" s="42">
        <v>123.3592232</v>
      </c>
    </row>
    <row r="2383" spans="52:63">
      <c r="AZ2383" s="42">
        <v>2497</v>
      </c>
      <c r="BA2383" s="42">
        <v>104.2</v>
      </c>
      <c r="BB2383" s="42">
        <v>42.143749999999997</v>
      </c>
      <c r="BC2383" s="42">
        <v>100.82</v>
      </c>
      <c r="BD2383" s="42">
        <v>88.361904760000002</v>
      </c>
      <c r="BE2383" s="42">
        <v>3.8230769229999999</v>
      </c>
      <c r="BF2383" s="42">
        <v>138.77500000000001</v>
      </c>
      <c r="BG2383" s="42">
        <v>421.38095240000001</v>
      </c>
      <c r="BH2383" s="42">
        <v>33.188666670000003</v>
      </c>
      <c r="BI2383" s="42">
        <v>250.31495870000001</v>
      </c>
      <c r="BJ2383" s="42">
        <v>407.9105988</v>
      </c>
      <c r="BK2383" s="42">
        <v>128.22086880000001</v>
      </c>
    </row>
    <row r="2384" spans="52:63">
      <c r="AZ2384" s="42">
        <v>2498</v>
      </c>
      <c r="BA2384" s="42">
        <v>104.2</v>
      </c>
      <c r="BB2384" s="42">
        <v>42.143749999999997</v>
      </c>
      <c r="BC2384" s="42">
        <v>100.82</v>
      </c>
      <c r="BD2384" s="42">
        <v>88.361904760000002</v>
      </c>
      <c r="BE2384" s="42">
        <v>3.8230769229999999</v>
      </c>
      <c r="BF2384" s="42">
        <v>138.77500000000001</v>
      </c>
      <c r="BG2384" s="42">
        <v>421.38095240000001</v>
      </c>
      <c r="BH2384" s="42">
        <v>33.188666670000003</v>
      </c>
      <c r="BI2384" s="42">
        <v>250.31495870000001</v>
      </c>
      <c r="BJ2384" s="42">
        <v>407.9105988</v>
      </c>
      <c r="BK2384" s="42">
        <v>128.22086880000001</v>
      </c>
    </row>
    <row r="2385" spans="52:63">
      <c r="AZ2385" s="42">
        <v>2499</v>
      </c>
      <c r="BA2385" s="42">
        <v>104.2</v>
      </c>
      <c r="BB2385" s="42">
        <v>42.143749999999997</v>
      </c>
      <c r="BC2385" s="42">
        <v>100.82</v>
      </c>
      <c r="BD2385" s="42">
        <v>88.361904760000002</v>
      </c>
      <c r="BE2385" s="42">
        <v>3.8230769229999999</v>
      </c>
      <c r="BF2385" s="42">
        <v>138.77500000000001</v>
      </c>
      <c r="BG2385" s="42">
        <v>421.38095240000001</v>
      </c>
      <c r="BH2385" s="42">
        <v>33.188666670000003</v>
      </c>
      <c r="BI2385" s="42">
        <v>250.31495870000001</v>
      </c>
      <c r="BJ2385" s="42">
        <v>407.9105988</v>
      </c>
      <c r="BK2385" s="42">
        <v>128.22086880000001</v>
      </c>
    </row>
    <row r="2386" spans="52:63">
      <c r="AZ2386" s="42">
        <v>2500</v>
      </c>
      <c r="BA2386" s="42">
        <v>104.2</v>
      </c>
      <c r="BB2386" s="42">
        <v>42.143749999999997</v>
      </c>
      <c r="BC2386" s="42">
        <v>100.82</v>
      </c>
      <c r="BD2386" s="42">
        <v>88.361904760000002</v>
      </c>
      <c r="BE2386" s="42">
        <v>3.8230769229999999</v>
      </c>
      <c r="BF2386" s="42">
        <v>138.77500000000001</v>
      </c>
      <c r="BG2386" s="42">
        <v>421.38095240000001</v>
      </c>
      <c r="BH2386" s="42">
        <v>33.188666670000003</v>
      </c>
      <c r="BI2386" s="42">
        <v>250.31495870000001</v>
      </c>
      <c r="BJ2386" s="42">
        <v>407.9105988</v>
      </c>
      <c r="BK2386" s="42">
        <v>128.22086880000001</v>
      </c>
    </row>
    <row r="2387" spans="52:63">
      <c r="AZ2387" s="42">
        <v>2501</v>
      </c>
      <c r="BA2387" s="42">
        <v>104.2</v>
      </c>
      <c r="BB2387" s="42">
        <v>42.143749999999997</v>
      </c>
      <c r="BC2387" s="42">
        <v>100.82</v>
      </c>
      <c r="BD2387" s="42">
        <v>88.361904760000002</v>
      </c>
      <c r="BE2387" s="42">
        <v>3.8230769229999999</v>
      </c>
      <c r="BF2387" s="42">
        <v>138.77500000000001</v>
      </c>
      <c r="BG2387" s="42">
        <v>421.38095240000001</v>
      </c>
      <c r="BH2387" s="42">
        <v>33.188666670000003</v>
      </c>
      <c r="BI2387" s="42">
        <v>250.31495870000001</v>
      </c>
      <c r="BJ2387" s="42">
        <v>407.9105988</v>
      </c>
      <c r="BK2387" s="42">
        <v>128.22086880000001</v>
      </c>
    </row>
    <row r="2388" spans="52:63">
      <c r="AZ2388" s="42">
        <v>2502</v>
      </c>
      <c r="BA2388" s="42">
        <v>104.2</v>
      </c>
      <c r="BB2388" s="42">
        <v>42.143749999999997</v>
      </c>
      <c r="BC2388" s="42">
        <v>100.82</v>
      </c>
      <c r="BD2388" s="42">
        <v>88.361904760000002</v>
      </c>
      <c r="BE2388" s="42">
        <v>3.8230769229999999</v>
      </c>
      <c r="BF2388" s="42">
        <v>138.77500000000001</v>
      </c>
      <c r="BG2388" s="42">
        <v>421.38095240000001</v>
      </c>
      <c r="BH2388" s="42">
        <v>33.188666670000003</v>
      </c>
      <c r="BI2388" s="42">
        <v>250.31495870000001</v>
      </c>
      <c r="BJ2388" s="42">
        <v>407.9105988</v>
      </c>
      <c r="BK2388" s="42">
        <v>128.22086880000001</v>
      </c>
    </row>
    <row r="2389" spans="52:63">
      <c r="AZ2389" s="42">
        <v>2503</v>
      </c>
      <c r="BA2389" s="42">
        <v>104.2</v>
      </c>
      <c r="BB2389" s="42">
        <v>42.143749999999997</v>
      </c>
      <c r="BC2389" s="42">
        <v>100.82</v>
      </c>
      <c r="BD2389" s="42">
        <v>88.361904760000002</v>
      </c>
      <c r="BE2389" s="42">
        <v>3.8230769229999999</v>
      </c>
      <c r="BF2389" s="42">
        <v>138.77500000000001</v>
      </c>
      <c r="BG2389" s="42">
        <v>421.38095240000001</v>
      </c>
      <c r="BH2389" s="42">
        <v>33.188666670000003</v>
      </c>
      <c r="BI2389" s="42">
        <v>250.31495870000001</v>
      </c>
      <c r="BJ2389" s="42">
        <v>407.9105988</v>
      </c>
      <c r="BK2389" s="42">
        <v>128.22086880000001</v>
      </c>
    </row>
    <row r="2390" spans="52:63">
      <c r="AZ2390" s="42">
        <v>2504</v>
      </c>
      <c r="BA2390" s="42">
        <v>104.2</v>
      </c>
      <c r="BB2390" s="42">
        <v>42.143749999999997</v>
      </c>
      <c r="BC2390" s="42">
        <v>100.82</v>
      </c>
      <c r="BD2390" s="42">
        <v>88.361904760000002</v>
      </c>
      <c r="BE2390" s="42">
        <v>3.8230769229999999</v>
      </c>
      <c r="BF2390" s="42">
        <v>138.77500000000001</v>
      </c>
      <c r="BG2390" s="42">
        <v>421.38095240000001</v>
      </c>
      <c r="BH2390" s="42">
        <v>33.188666670000003</v>
      </c>
      <c r="BI2390" s="42">
        <v>250.31495870000001</v>
      </c>
      <c r="BJ2390" s="42">
        <v>407.9105988</v>
      </c>
      <c r="BK2390" s="42">
        <v>128.22086880000001</v>
      </c>
    </row>
    <row r="2391" spans="52:63">
      <c r="AZ2391" s="42">
        <v>2505</v>
      </c>
      <c r="BA2391" s="42">
        <v>104.2</v>
      </c>
      <c r="BB2391" s="42">
        <v>42.143749999999997</v>
      </c>
      <c r="BC2391" s="42">
        <v>100.82</v>
      </c>
      <c r="BD2391" s="42">
        <v>88.361904760000002</v>
      </c>
      <c r="BE2391" s="42">
        <v>3.8230769229999999</v>
      </c>
      <c r="BF2391" s="42">
        <v>138.77500000000001</v>
      </c>
      <c r="BG2391" s="42">
        <v>421.38095240000001</v>
      </c>
      <c r="BH2391" s="42">
        <v>33.188666670000003</v>
      </c>
      <c r="BI2391" s="42">
        <v>250.31495870000001</v>
      </c>
      <c r="BJ2391" s="42">
        <v>407.9105988</v>
      </c>
      <c r="BK2391" s="42">
        <v>128.22086880000001</v>
      </c>
    </row>
    <row r="2392" spans="52:63">
      <c r="AZ2392" s="42">
        <v>2506</v>
      </c>
      <c r="BA2392" s="42">
        <v>104.2</v>
      </c>
      <c r="BB2392" s="42">
        <v>42.143749999999997</v>
      </c>
      <c r="BC2392" s="42">
        <v>100.82</v>
      </c>
      <c r="BD2392" s="42">
        <v>88.361904760000002</v>
      </c>
      <c r="BE2392" s="42">
        <v>3.8230769229999999</v>
      </c>
      <c r="BF2392" s="42">
        <v>138.77500000000001</v>
      </c>
      <c r="BG2392" s="42">
        <v>421.38095240000001</v>
      </c>
      <c r="BH2392" s="42">
        <v>33.188666670000003</v>
      </c>
      <c r="BI2392" s="42">
        <v>250.31495870000001</v>
      </c>
      <c r="BJ2392" s="42">
        <v>407.9105988</v>
      </c>
      <c r="BK2392" s="42">
        <v>128.22086880000001</v>
      </c>
    </row>
    <row r="2393" spans="52:63">
      <c r="AZ2393" s="42">
        <v>2507</v>
      </c>
      <c r="BA2393" s="42">
        <v>104.2</v>
      </c>
      <c r="BB2393" s="42">
        <v>42.143749999999997</v>
      </c>
      <c r="BC2393" s="42">
        <v>100.82</v>
      </c>
      <c r="BD2393" s="42">
        <v>88.361904760000002</v>
      </c>
      <c r="BE2393" s="42">
        <v>3.8230769229999999</v>
      </c>
      <c r="BF2393" s="42">
        <v>138.77500000000001</v>
      </c>
      <c r="BG2393" s="42">
        <v>421.38095240000001</v>
      </c>
      <c r="BH2393" s="42">
        <v>33.188666670000003</v>
      </c>
      <c r="BI2393" s="42">
        <v>250.31495870000001</v>
      </c>
      <c r="BJ2393" s="42">
        <v>407.9105988</v>
      </c>
      <c r="BK2393" s="42">
        <v>128.22086880000001</v>
      </c>
    </row>
    <row r="2394" spans="52:63">
      <c r="AZ2394" s="42">
        <v>2508</v>
      </c>
      <c r="BA2394" s="42">
        <v>104.2</v>
      </c>
      <c r="BB2394" s="42">
        <v>42.143749999999997</v>
      </c>
      <c r="BC2394" s="42">
        <v>100.82</v>
      </c>
      <c r="BD2394" s="42">
        <v>88.361904760000002</v>
      </c>
      <c r="BE2394" s="42">
        <v>3.8230769229999999</v>
      </c>
      <c r="BF2394" s="42">
        <v>138.77500000000001</v>
      </c>
      <c r="BG2394" s="42">
        <v>421.38095240000001</v>
      </c>
      <c r="BH2394" s="42">
        <v>33.188666670000003</v>
      </c>
      <c r="BI2394" s="42">
        <v>250.31495870000001</v>
      </c>
      <c r="BJ2394" s="42">
        <v>407.9105988</v>
      </c>
      <c r="BK2394" s="42">
        <v>128.22086880000001</v>
      </c>
    </row>
    <row r="2395" spans="52:63">
      <c r="AZ2395" s="42">
        <v>2509</v>
      </c>
      <c r="BA2395" s="42">
        <v>104.2</v>
      </c>
      <c r="BB2395" s="42">
        <v>42.143749999999997</v>
      </c>
      <c r="BC2395" s="42">
        <v>100.82</v>
      </c>
      <c r="BD2395" s="42">
        <v>88.361904760000002</v>
      </c>
      <c r="BE2395" s="42">
        <v>3.8230769229999999</v>
      </c>
      <c r="BF2395" s="42">
        <v>138.77500000000001</v>
      </c>
      <c r="BG2395" s="42">
        <v>421.38095240000001</v>
      </c>
      <c r="BH2395" s="42">
        <v>33.188666670000003</v>
      </c>
      <c r="BI2395" s="42">
        <v>250.31495870000001</v>
      </c>
      <c r="BJ2395" s="42">
        <v>407.9105988</v>
      </c>
      <c r="BK2395" s="42">
        <v>128.22086880000001</v>
      </c>
    </row>
    <row r="2396" spans="52:63">
      <c r="AZ2396" s="42">
        <v>2510</v>
      </c>
      <c r="BA2396" s="42">
        <v>104.2</v>
      </c>
      <c r="BB2396" s="42">
        <v>42.143749999999997</v>
      </c>
      <c r="BC2396" s="42">
        <v>100.82</v>
      </c>
      <c r="BD2396" s="42">
        <v>88.361904760000002</v>
      </c>
      <c r="BE2396" s="42">
        <v>3.8230769229999999</v>
      </c>
      <c r="BF2396" s="42">
        <v>138.77500000000001</v>
      </c>
      <c r="BG2396" s="42">
        <v>421.38095240000001</v>
      </c>
      <c r="BH2396" s="42">
        <v>33.188666670000003</v>
      </c>
      <c r="BI2396" s="42">
        <v>250.31495870000001</v>
      </c>
      <c r="BJ2396" s="42">
        <v>407.9105988</v>
      </c>
      <c r="BK2396" s="42">
        <v>128.22086880000001</v>
      </c>
    </row>
    <row r="2397" spans="52:63">
      <c r="AZ2397" s="42">
        <v>2511</v>
      </c>
      <c r="BA2397" s="42">
        <v>104.2</v>
      </c>
      <c r="BB2397" s="42">
        <v>42.143749999999997</v>
      </c>
      <c r="BC2397" s="42">
        <v>100.82</v>
      </c>
      <c r="BD2397" s="42">
        <v>88.361904760000002</v>
      </c>
      <c r="BE2397" s="42">
        <v>3.8230769229999999</v>
      </c>
      <c r="BF2397" s="42">
        <v>138.77500000000001</v>
      </c>
      <c r="BG2397" s="42">
        <v>421.38095240000001</v>
      </c>
      <c r="BH2397" s="42">
        <v>33.188666670000003</v>
      </c>
      <c r="BI2397" s="42">
        <v>250.31495870000001</v>
      </c>
      <c r="BJ2397" s="42">
        <v>407.9105988</v>
      </c>
      <c r="BK2397" s="42">
        <v>128.22086880000001</v>
      </c>
    </row>
    <row r="2398" spans="52:63">
      <c r="AZ2398" s="42">
        <v>2512</v>
      </c>
      <c r="BA2398" s="42">
        <v>104.2</v>
      </c>
      <c r="BB2398" s="42">
        <v>42.143749999999997</v>
      </c>
      <c r="BC2398" s="42">
        <v>100.82</v>
      </c>
      <c r="BD2398" s="42">
        <v>88.361904760000002</v>
      </c>
      <c r="BE2398" s="42">
        <v>3.8230769229999999</v>
      </c>
      <c r="BF2398" s="42">
        <v>138.77500000000001</v>
      </c>
      <c r="BG2398" s="42">
        <v>421.38095240000001</v>
      </c>
      <c r="BH2398" s="42">
        <v>33.188666670000003</v>
      </c>
      <c r="BI2398" s="42">
        <v>250.31495870000001</v>
      </c>
      <c r="BJ2398" s="42">
        <v>407.9105988</v>
      </c>
      <c r="BK2398" s="42">
        <v>128.22086880000001</v>
      </c>
    </row>
    <row r="2399" spans="52:63">
      <c r="AZ2399" s="42">
        <v>2513</v>
      </c>
      <c r="BA2399" s="42">
        <v>104.2</v>
      </c>
      <c r="BB2399" s="42">
        <v>42.143749999999997</v>
      </c>
      <c r="BC2399" s="42">
        <v>100.82</v>
      </c>
      <c r="BD2399" s="42">
        <v>88.361904760000002</v>
      </c>
      <c r="BE2399" s="42">
        <v>3.8230769229999999</v>
      </c>
      <c r="BF2399" s="42">
        <v>138.77500000000001</v>
      </c>
      <c r="BG2399" s="42">
        <v>421.38095240000001</v>
      </c>
      <c r="BH2399" s="42">
        <v>33.188666670000003</v>
      </c>
      <c r="BI2399" s="42">
        <v>250.31495870000001</v>
      </c>
      <c r="BJ2399" s="42">
        <v>407.9105988</v>
      </c>
      <c r="BK2399" s="42">
        <v>128.22086880000001</v>
      </c>
    </row>
    <row r="2400" spans="52:63">
      <c r="AZ2400" s="42">
        <v>2514</v>
      </c>
      <c r="BA2400" s="42">
        <v>104.2</v>
      </c>
      <c r="BB2400" s="42">
        <v>42.143749999999997</v>
      </c>
      <c r="BC2400" s="42">
        <v>100.82</v>
      </c>
      <c r="BD2400" s="42">
        <v>88.361904760000002</v>
      </c>
      <c r="BE2400" s="42">
        <v>3.8230769229999999</v>
      </c>
      <c r="BF2400" s="42">
        <v>138.77500000000001</v>
      </c>
      <c r="BG2400" s="42">
        <v>421.38095240000001</v>
      </c>
      <c r="BH2400" s="42">
        <v>33.188666670000003</v>
      </c>
      <c r="BI2400" s="42">
        <v>250.31495870000001</v>
      </c>
      <c r="BJ2400" s="42">
        <v>407.9105988</v>
      </c>
      <c r="BK2400" s="42">
        <v>128.22086880000001</v>
      </c>
    </row>
    <row r="2401" spans="52:63">
      <c r="AZ2401" s="42">
        <v>2515</v>
      </c>
      <c r="BA2401" s="42">
        <v>104.2</v>
      </c>
      <c r="BB2401" s="42">
        <v>42.143749999999997</v>
      </c>
      <c r="BC2401" s="42">
        <v>100.82</v>
      </c>
      <c r="BD2401" s="42">
        <v>88.361904760000002</v>
      </c>
      <c r="BE2401" s="42">
        <v>3.8230769229999999</v>
      </c>
      <c r="BF2401" s="42">
        <v>138.77500000000001</v>
      </c>
      <c r="BG2401" s="42">
        <v>421.38095240000001</v>
      </c>
      <c r="BH2401" s="42">
        <v>33.188666670000003</v>
      </c>
      <c r="BI2401" s="42">
        <v>250.31495870000001</v>
      </c>
      <c r="BJ2401" s="42">
        <v>407.9105988</v>
      </c>
      <c r="BK2401" s="42">
        <v>128.22086880000001</v>
      </c>
    </row>
    <row r="2402" spans="52:63">
      <c r="AZ2402" s="42">
        <v>2516</v>
      </c>
      <c r="BA2402" s="42">
        <v>104.2</v>
      </c>
      <c r="BB2402" s="42">
        <v>42.143749999999997</v>
      </c>
      <c r="BC2402" s="42">
        <v>100.82</v>
      </c>
      <c r="BD2402" s="42">
        <v>88.361904760000002</v>
      </c>
      <c r="BE2402" s="42">
        <v>3.8230769229999999</v>
      </c>
      <c r="BF2402" s="42">
        <v>138.77500000000001</v>
      </c>
      <c r="BG2402" s="42">
        <v>421.38095240000001</v>
      </c>
      <c r="BH2402" s="42">
        <v>33.188666670000003</v>
      </c>
      <c r="BI2402" s="42">
        <v>250.31495870000001</v>
      </c>
      <c r="BJ2402" s="42">
        <v>407.9105988</v>
      </c>
      <c r="BK2402" s="42">
        <v>128.22086880000001</v>
      </c>
    </row>
    <row r="2403" spans="52:63">
      <c r="AZ2403" s="42">
        <v>2517</v>
      </c>
      <c r="BA2403" s="42">
        <v>104.2</v>
      </c>
      <c r="BB2403" s="42">
        <v>42.143749999999997</v>
      </c>
      <c r="BC2403" s="42">
        <v>100.82</v>
      </c>
      <c r="BD2403" s="42">
        <v>88.361904760000002</v>
      </c>
      <c r="BE2403" s="42">
        <v>3.8230769229999999</v>
      </c>
      <c r="BF2403" s="42">
        <v>138.77500000000001</v>
      </c>
      <c r="BG2403" s="42">
        <v>421.38095240000001</v>
      </c>
      <c r="BH2403" s="42">
        <v>33.188666670000003</v>
      </c>
      <c r="BI2403" s="42">
        <v>250.31495870000001</v>
      </c>
      <c r="BJ2403" s="42">
        <v>407.9105988</v>
      </c>
      <c r="BK2403" s="42">
        <v>128.22086880000001</v>
      </c>
    </row>
    <row r="2404" spans="52:63">
      <c r="AZ2404" s="42">
        <v>2518</v>
      </c>
      <c r="BA2404" s="42">
        <v>104.2</v>
      </c>
      <c r="BB2404" s="42">
        <v>42.143749999999997</v>
      </c>
      <c r="BC2404" s="42">
        <v>100.82</v>
      </c>
      <c r="BD2404" s="42">
        <v>88.361904760000002</v>
      </c>
      <c r="BE2404" s="42">
        <v>3.8230769229999999</v>
      </c>
      <c r="BF2404" s="42">
        <v>138.77500000000001</v>
      </c>
      <c r="BG2404" s="42">
        <v>421.38095240000001</v>
      </c>
      <c r="BH2404" s="42">
        <v>33.188666670000003</v>
      </c>
      <c r="BI2404" s="42">
        <v>250.31495870000001</v>
      </c>
      <c r="BJ2404" s="42">
        <v>407.9105988</v>
      </c>
      <c r="BK2404" s="42">
        <v>128.22086880000001</v>
      </c>
    </row>
    <row r="2405" spans="52:63">
      <c r="AZ2405" s="42">
        <v>2519</v>
      </c>
      <c r="BA2405" s="42">
        <v>104.2</v>
      </c>
      <c r="BB2405" s="42">
        <v>42.143749999999997</v>
      </c>
      <c r="BC2405" s="42">
        <v>100.82</v>
      </c>
      <c r="BD2405" s="42">
        <v>88.361904760000002</v>
      </c>
      <c r="BE2405" s="42">
        <v>3.8230769229999999</v>
      </c>
      <c r="BF2405" s="42">
        <v>138.77500000000001</v>
      </c>
      <c r="BG2405" s="42">
        <v>421.38095240000001</v>
      </c>
      <c r="BH2405" s="42">
        <v>33.188666670000003</v>
      </c>
      <c r="BI2405" s="42">
        <v>250.31495870000001</v>
      </c>
      <c r="BJ2405" s="42">
        <v>407.9105988</v>
      </c>
      <c r="BK2405" s="42">
        <v>128.22086880000001</v>
      </c>
    </row>
    <row r="2406" spans="52:63">
      <c r="AZ2406" s="42">
        <v>2520</v>
      </c>
      <c r="BA2406" s="42">
        <v>104.2</v>
      </c>
      <c r="BB2406" s="42">
        <v>42.143749999999997</v>
      </c>
      <c r="BC2406" s="42">
        <v>100.82</v>
      </c>
      <c r="BD2406" s="42">
        <v>88.361904760000002</v>
      </c>
      <c r="BE2406" s="42">
        <v>3.8230769229999999</v>
      </c>
      <c r="BF2406" s="42">
        <v>138.77500000000001</v>
      </c>
      <c r="BG2406" s="42">
        <v>421.38095240000001</v>
      </c>
      <c r="BH2406" s="42">
        <v>33.188666670000003</v>
      </c>
      <c r="BI2406" s="42">
        <v>250.31495870000001</v>
      </c>
      <c r="BJ2406" s="42">
        <v>407.9105988</v>
      </c>
      <c r="BK2406" s="42">
        <v>128.22086880000001</v>
      </c>
    </row>
    <row r="2407" spans="52:63">
      <c r="AZ2407" s="42">
        <v>2521</v>
      </c>
      <c r="BA2407" s="42">
        <v>104.31052630000001</v>
      </c>
      <c r="BB2407" s="42">
        <v>42.125</v>
      </c>
      <c r="BC2407" s="42">
        <v>100.69</v>
      </c>
      <c r="BD2407" s="42">
        <v>88.9</v>
      </c>
      <c r="BE2407" s="42">
        <v>4.038461538</v>
      </c>
      <c r="BF2407" s="42">
        <v>142.09</v>
      </c>
      <c r="BG2407" s="42">
        <v>425.80952380000002</v>
      </c>
      <c r="BH2407" s="42">
        <v>33.783666670000002</v>
      </c>
      <c r="BI2407" s="42">
        <v>262.45820400000002</v>
      </c>
      <c r="BJ2407" s="42">
        <v>441.48807529999999</v>
      </c>
      <c r="BK2407" s="42">
        <v>133.21005170000001</v>
      </c>
    </row>
    <row r="2408" spans="52:63">
      <c r="AZ2408" s="42">
        <v>2522</v>
      </c>
      <c r="BA2408" s="42">
        <v>104.31052630000001</v>
      </c>
      <c r="BB2408" s="42">
        <v>42.125</v>
      </c>
      <c r="BC2408" s="42">
        <v>100.69</v>
      </c>
      <c r="BD2408" s="42">
        <v>88.9</v>
      </c>
      <c r="BE2408" s="42">
        <v>4.038461538</v>
      </c>
      <c r="BF2408" s="42">
        <v>142.09</v>
      </c>
      <c r="BG2408" s="42">
        <v>425.80952380000002</v>
      </c>
      <c r="BH2408" s="42">
        <v>33.783666670000002</v>
      </c>
      <c r="BI2408" s="42">
        <v>262.45820400000002</v>
      </c>
      <c r="BJ2408" s="42">
        <v>441.48807529999999</v>
      </c>
      <c r="BK2408" s="42">
        <v>133.21005170000001</v>
      </c>
    </row>
    <row r="2409" spans="52:63">
      <c r="AZ2409" s="42">
        <v>2523</v>
      </c>
      <c r="BA2409" s="42">
        <v>104.31052630000001</v>
      </c>
      <c r="BB2409" s="42">
        <v>42.125</v>
      </c>
      <c r="BC2409" s="42">
        <v>100.69</v>
      </c>
      <c r="BD2409" s="42">
        <v>88.9</v>
      </c>
      <c r="BE2409" s="42">
        <v>4.038461538</v>
      </c>
      <c r="BF2409" s="42">
        <v>142.09</v>
      </c>
      <c r="BG2409" s="42">
        <v>425.80952380000002</v>
      </c>
      <c r="BH2409" s="42">
        <v>33.783666670000002</v>
      </c>
      <c r="BI2409" s="42">
        <v>262.45820400000002</v>
      </c>
      <c r="BJ2409" s="42">
        <v>441.48807529999999</v>
      </c>
      <c r="BK2409" s="42">
        <v>133.21005170000001</v>
      </c>
    </row>
    <row r="2410" spans="52:63">
      <c r="AZ2410" s="42">
        <v>2524</v>
      </c>
      <c r="BA2410" s="42">
        <v>104.31052630000001</v>
      </c>
      <c r="BB2410" s="42">
        <v>42.125</v>
      </c>
      <c r="BC2410" s="42">
        <v>100.69</v>
      </c>
      <c r="BD2410" s="42">
        <v>88.9</v>
      </c>
      <c r="BE2410" s="42">
        <v>4.038461538</v>
      </c>
      <c r="BF2410" s="42">
        <v>142.09</v>
      </c>
      <c r="BG2410" s="42">
        <v>425.80952380000002</v>
      </c>
      <c r="BH2410" s="42">
        <v>33.783666670000002</v>
      </c>
      <c r="BI2410" s="42">
        <v>262.45820400000002</v>
      </c>
      <c r="BJ2410" s="42">
        <v>441.48807529999999</v>
      </c>
      <c r="BK2410" s="42">
        <v>133.21005170000001</v>
      </c>
    </row>
    <row r="2411" spans="52:63">
      <c r="AZ2411" s="42">
        <v>2525</v>
      </c>
      <c r="BA2411" s="42">
        <v>104.31052630000001</v>
      </c>
      <c r="BB2411" s="42">
        <v>42.125</v>
      </c>
      <c r="BC2411" s="42">
        <v>100.69</v>
      </c>
      <c r="BD2411" s="42">
        <v>88.9</v>
      </c>
      <c r="BE2411" s="42">
        <v>4.038461538</v>
      </c>
      <c r="BF2411" s="42">
        <v>142.09</v>
      </c>
      <c r="BG2411" s="42">
        <v>425.80952380000002</v>
      </c>
      <c r="BH2411" s="42">
        <v>33.783666670000002</v>
      </c>
      <c r="BI2411" s="42">
        <v>262.45820400000002</v>
      </c>
      <c r="BJ2411" s="42">
        <v>441.48807529999999</v>
      </c>
      <c r="BK2411" s="42">
        <v>133.21005170000001</v>
      </c>
    </row>
    <row r="2412" spans="52:63">
      <c r="AZ2412" s="42">
        <v>2526</v>
      </c>
      <c r="BA2412" s="42">
        <v>104.31052630000001</v>
      </c>
      <c r="BB2412" s="42">
        <v>42.125</v>
      </c>
      <c r="BC2412" s="42">
        <v>100.69</v>
      </c>
      <c r="BD2412" s="42">
        <v>88.9</v>
      </c>
      <c r="BE2412" s="42">
        <v>4.038461538</v>
      </c>
      <c r="BF2412" s="42">
        <v>142.09</v>
      </c>
      <c r="BG2412" s="42">
        <v>425.80952380000002</v>
      </c>
      <c r="BH2412" s="42">
        <v>33.783666670000002</v>
      </c>
      <c r="BI2412" s="42">
        <v>262.45820400000002</v>
      </c>
      <c r="BJ2412" s="42">
        <v>441.48807529999999</v>
      </c>
      <c r="BK2412" s="42">
        <v>133.21005170000001</v>
      </c>
    </row>
    <row r="2413" spans="52:63">
      <c r="AZ2413" s="42">
        <v>2527</v>
      </c>
      <c r="BA2413" s="42">
        <v>104.31052630000001</v>
      </c>
      <c r="BB2413" s="42">
        <v>42.125</v>
      </c>
      <c r="BC2413" s="42">
        <v>100.69</v>
      </c>
      <c r="BD2413" s="42">
        <v>88.9</v>
      </c>
      <c r="BE2413" s="42">
        <v>4.038461538</v>
      </c>
      <c r="BF2413" s="42">
        <v>142.09</v>
      </c>
      <c r="BG2413" s="42">
        <v>425.80952380000002</v>
      </c>
      <c r="BH2413" s="42">
        <v>33.783666670000002</v>
      </c>
      <c r="BI2413" s="42">
        <v>262.45820400000002</v>
      </c>
      <c r="BJ2413" s="42">
        <v>441.48807529999999</v>
      </c>
      <c r="BK2413" s="42">
        <v>133.21005170000001</v>
      </c>
    </row>
    <row r="2414" spans="52:63">
      <c r="AZ2414" s="42">
        <v>2528</v>
      </c>
      <c r="BA2414" s="42">
        <v>104.31052630000001</v>
      </c>
      <c r="BB2414" s="42">
        <v>42.125</v>
      </c>
      <c r="BC2414" s="42">
        <v>100.69</v>
      </c>
      <c r="BD2414" s="42">
        <v>88.9</v>
      </c>
      <c r="BE2414" s="42">
        <v>4.038461538</v>
      </c>
      <c r="BF2414" s="42">
        <v>142.09</v>
      </c>
      <c r="BG2414" s="42">
        <v>425.80952380000002</v>
      </c>
      <c r="BH2414" s="42">
        <v>33.783666670000002</v>
      </c>
      <c r="BI2414" s="42">
        <v>262.45820400000002</v>
      </c>
      <c r="BJ2414" s="42">
        <v>441.48807529999999</v>
      </c>
      <c r="BK2414" s="42">
        <v>133.21005170000001</v>
      </c>
    </row>
    <row r="2415" spans="52:63">
      <c r="AZ2415" s="42">
        <v>2529</v>
      </c>
      <c r="BA2415" s="42">
        <v>104.31052630000001</v>
      </c>
      <c r="BB2415" s="42">
        <v>42.125</v>
      </c>
      <c r="BC2415" s="42">
        <v>100.69</v>
      </c>
      <c r="BD2415" s="42">
        <v>88.9</v>
      </c>
      <c r="BE2415" s="42">
        <v>4.038461538</v>
      </c>
      <c r="BF2415" s="42">
        <v>142.09</v>
      </c>
      <c r="BG2415" s="42">
        <v>425.80952380000002</v>
      </c>
      <c r="BH2415" s="42">
        <v>33.783666670000002</v>
      </c>
      <c r="BI2415" s="42">
        <v>262.45820400000002</v>
      </c>
      <c r="BJ2415" s="42">
        <v>441.48807529999999</v>
      </c>
      <c r="BK2415" s="42">
        <v>133.21005170000001</v>
      </c>
    </row>
    <row r="2416" spans="52:63">
      <c r="AZ2416" s="42">
        <v>2530</v>
      </c>
      <c r="BA2416" s="42">
        <v>104.31052630000001</v>
      </c>
      <c r="BB2416" s="42">
        <v>42.125</v>
      </c>
      <c r="BC2416" s="42">
        <v>100.69</v>
      </c>
      <c r="BD2416" s="42">
        <v>88.9</v>
      </c>
      <c r="BE2416" s="42">
        <v>4.038461538</v>
      </c>
      <c r="BF2416" s="42">
        <v>142.09</v>
      </c>
      <c r="BG2416" s="42">
        <v>425.80952380000002</v>
      </c>
      <c r="BH2416" s="42">
        <v>33.783666670000002</v>
      </c>
      <c r="BI2416" s="42">
        <v>262.45820400000002</v>
      </c>
      <c r="BJ2416" s="42">
        <v>441.48807529999999</v>
      </c>
      <c r="BK2416" s="42">
        <v>133.21005170000001</v>
      </c>
    </row>
    <row r="2417" spans="52:63">
      <c r="AZ2417" s="42">
        <v>2531</v>
      </c>
      <c r="BA2417" s="42">
        <v>104.31052630000001</v>
      </c>
      <c r="BB2417" s="42">
        <v>42.125</v>
      </c>
      <c r="BC2417" s="42">
        <v>100.69</v>
      </c>
      <c r="BD2417" s="42">
        <v>88.9</v>
      </c>
      <c r="BE2417" s="42">
        <v>4.038461538</v>
      </c>
      <c r="BF2417" s="42">
        <v>142.09</v>
      </c>
      <c r="BG2417" s="42">
        <v>425.80952380000002</v>
      </c>
      <c r="BH2417" s="42">
        <v>33.783666670000002</v>
      </c>
      <c r="BI2417" s="42">
        <v>262.45820400000002</v>
      </c>
      <c r="BJ2417" s="42">
        <v>441.48807529999999</v>
      </c>
      <c r="BK2417" s="42">
        <v>133.21005170000001</v>
      </c>
    </row>
    <row r="2418" spans="52:63">
      <c r="AZ2418" s="42">
        <v>2532</v>
      </c>
      <c r="BA2418" s="42">
        <v>104.31052630000001</v>
      </c>
      <c r="BB2418" s="42">
        <v>42.125</v>
      </c>
      <c r="BC2418" s="42">
        <v>100.69</v>
      </c>
      <c r="BD2418" s="42">
        <v>88.9</v>
      </c>
      <c r="BE2418" s="42">
        <v>4.038461538</v>
      </c>
      <c r="BF2418" s="42">
        <v>142.09</v>
      </c>
      <c r="BG2418" s="42">
        <v>425.80952380000002</v>
      </c>
      <c r="BH2418" s="42">
        <v>33.783666670000002</v>
      </c>
      <c r="BI2418" s="42">
        <v>262.45820400000002</v>
      </c>
      <c r="BJ2418" s="42">
        <v>441.48807529999999</v>
      </c>
      <c r="BK2418" s="42">
        <v>133.21005170000001</v>
      </c>
    </row>
    <row r="2419" spans="52:63">
      <c r="AZ2419" s="42">
        <v>2533</v>
      </c>
      <c r="BA2419" s="42">
        <v>104.31052630000001</v>
      </c>
      <c r="BB2419" s="42">
        <v>42.125</v>
      </c>
      <c r="BC2419" s="42">
        <v>100.69</v>
      </c>
      <c r="BD2419" s="42">
        <v>88.9</v>
      </c>
      <c r="BE2419" s="42">
        <v>4.038461538</v>
      </c>
      <c r="BF2419" s="42">
        <v>142.09</v>
      </c>
      <c r="BG2419" s="42">
        <v>425.80952380000002</v>
      </c>
      <c r="BH2419" s="42">
        <v>33.783666670000002</v>
      </c>
      <c r="BI2419" s="42">
        <v>262.45820400000002</v>
      </c>
      <c r="BJ2419" s="42">
        <v>441.48807529999999</v>
      </c>
      <c r="BK2419" s="42">
        <v>133.21005170000001</v>
      </c>
    </row>
    <row r="2420" spans="52:63">
      <c r="AZ2420" s="42">
        <v>2534</v>
      </c>
      <c r="BA2420" s="42">
        <v>104.31052630000001</v>
      </c>
      <c r="BB2420" s="42">
        <v>42.125</v>
      </c>
      <c r="BC2420" s="42">
        <v>100.69</v>
      </c>
      <c r="BD2420" s="42">
        <v>88.9</v>
      </c>
      <c r="BE2420" s="42">
        <v>4.038461538</v>
      </c>
      <c r="BF2420" s="42">
        <v>142.09</v>
      </c>
      <c r="BG2420" s="42">
        <v>425.80952380000002</v>
      </c>
      <c r="BH2420" s="42">
        <v>33.783666670000002</v>
      </c>
      <c r="BI2420" s="42">
        <v>262.45820400000002</v>
      </c>
      <c r="BJ2420" s="42">
        <v>441.48807529999999</v>
      </c>
      <c r="BK2420" s="42">
        <v>133.21005170000001</v>
      </c>
    </row>
    <row r="2421" spans="52:63">
      <c r="AZ2421" s="42">
        <v>2535</v>
      </c>
      <c r="BA2421" s="42">
        <v>104.31052630000001</v>
      </c>
      <c r="BB2421" s="42">
        <v>42.125</v>
      </c>
      <c r="BC2421" s="42">
        <v>100.69</v>
      </c>
      <c r="BD2421" s="42">
        <v>88.9</v>
      </c>
      <c r="BE2421" s="42">
        <v>4.038461538</v>
      </c>
      <c r="BF2421" s="42">
        <v>142.09</v>
      </c>
      <c r="BG2421" s="42">
        <v>425.80952380000002</v>
      </c>
      <c r="BH2421" s="42">
        <v>33.783666670000002</v>
      </c>
      <c r="BI2421" s="42">
        <v>262.45820400000002</v>
      </c>
      <c r="BJ2421" s="42">
        <v>441.48807529999999</v>
      </c>
      <c r="BK2421" s="42">
        <v>133.21005170000001</v>
      </c>
    </row>
    <row r="2422" spans="52:63">
      <c r="AZ2422" s="42">
        <v>2536</v>
      </c>
      <c r="BA2422" s="42">
        <v>104.31052630000001</v>
      </c>
      <c r="BB2422" s="42">
        <v>42.125</v>
      </c>
      <c r="BC2422" s="42">
        <v>100.69</v>
      </c>
      <c r="BD2422" s="42">
        <v>88.9</v>
      </c>
      <c r="BE2422" s="42">
        <v>4.038461538</v>
      </c>
      <c r="BF2422" s="42">
        <v>142.09</v>
      </c>
      <c r="BG2422" s="42">
        <v>425.80952380000002</v>
      </c>
      <c r="BH2422" s="42">
        <v>33.783666670000002</v>
      </c>
      <c r="BI2422" s="42">
        <v>262.45820400000002</v>
      </c>
      <c r="BJ2422" s="42">
        <v>441.48807529999999</v>
      </c>
      <c r="BK2422" s="42">
        <v>133.21005170000001</v>
      </c>
    </row>
    <row r="2423" spans="52:63">
      <c r="AZ2423" s="42">
        <v>2537</v>
      </c>
      <c r="BA2423" s="42">
        <v>104.31052630000001</v>
      </c>
      <c r="BB2423" s="42">
        <v>42.125</v>
      </c>
      <c r="BC2423" s="42">
        <v>100.69</v>
      </c>
      <c r="BD2423" s="42">
        <v>88.9</v>
      </c>
      <c r="BE2423" s="42">
        <v>4.038461538</v>
      </c>
      <c r="BF2423" s="42">
        <v>142.09</v>
      </c>
      <c r="BG2423" s="42">
        <v>425.80952380000002</v>
      </c>
      <c r="BH2423" s="42">
        <v>33.783666670000002</v>
      </c>
      <c r="BI2423" s="42">
        <v>262.45820400000002</v>
      </c>
      <c r="BJ2423" s="42">
        <v>441.48807529999999</v>
      </c>
      <c r="BK2423" s="42">
        <v>133.21005170000001</v>
      </c>
    </row>
    <row r="2424" spans="52:63">
      <c r="AZ2424" s="42">
        <v>2538</v>
      </c>
      <c r="BA2424" s="42">
        <v>104.31052630000001</v>
      </c>
      <c r="BB2424" s="42">
        <v>42.125</v>
      </c>
      <c r="BC2424" s="42">
        <v>100.69</v>
      </c>
      <c r="BD2424" s="42">
        <v>88.9</v>
      </c>
      <c r="BE2424" s="42">
        <v>4.038461538</v>
      </c>
      <c r="BF2424" s="42">
        <v>142.09</v>
      </c>
      <c r="BG2424" s="42">
        <v>425.80952380000002</v>
      </c>
      <c r="BH2424" s="42">
        <v>33.783666670000002</v>
      </c>
      <c r="BI2424" s="42">
        <v>262.45820400000002</v>
      </c>
      <c r="BJ2424" s="42">
        <v>441.48807529999999</v>
      </c>
      <c r="BK2424" s="42">
        <v>133.21005170000001</v>
      </c>
    </row>
    <row r="2425" spans="52:63">
      <c r="AZ2425" s="42">
        <v>2539</v>
      </c>
      <c r="BA2425" s="42">
        <v>104.31052630000001</v>
      </c>
      <c r="BB2425" s="42">
        <v>42.125</v>
      </c>
      <c r="BC2425" s="42">
        <v>100.69</v>
      </c>
      <c r="BD2425" s="42">
        <v>88.9</v>
      </c>
      <c r="BE2425" s="42">
        <v>4.038461538</v>
      </c>
      <c r="BF2425" s="42">
        <v>142.09</v>
      </c>
      <c r="BG2425" s="42">
        <v>425.80952380000002</v>
      </c>
      <c r="BH2425" s="42">
        <v>33.783666670000002</v>
      </c>
      <c r="BI2425" s="42">
        <v>262.45820400000002</v>
      </c>
      <c r="BJ2425" s="42">
        <v>441.48807529999999</v>
      </c>
      <c r="BK2425" s="42">
        <v>133.21005170000001</v>
      </c>
    </row>
    <row r="2426" spans="52:63">
      <c r="AZ2426" s="42">
        <v>2540</v>
      </c>
      <c r="BA2426" s="42">
        <v>104.31052630000001</v>
      </c>
      <c r="BB2426" s="42">
        <v>42.125</v>
      </c>
      <c r="BC2426" s="42">
        <v>100.69</v>
      </c>
      <c r="BD2426" s="42">
        <v>88.9</v>
      </c>
      <c r="BE2426" s="42">
        <v>4.038461538</v>
      </c>
      <c r="BF2426" s="42">
        <v>142.09</v>
      </c>
      <c r="BG2426" s="42">
        <v>425.80952380000002</v>
      </c>
      <c r="BH2426" s="42">
        <v>33.783666670000002</v>
      </c>
      <c r="BI2426" s="42">
        <v>262.45820400000002</v>
      </c>
      <c r="BJ2426" s="42">
        <v>441.48807529999999</v>
      </c>
      <c r="BK2426" s="42">
        <v>133.21005170000001</v>
      </c>
    </row>
    <row r="2427" spans="52:63">
      <c r="AZ2427" s="42">
        <v>2541</v>
      </c>
      <c r="BA2427" s="42">
        <v>104.31052630000001</v>
      </c>
      <c r="BB2427" s="42">
        <v>42.125</v>
      </c>
      <c r="BC2427" s="42">
        <v>100.69</v>
      </c>
      <c r="BD2427" s="42">
        <v>88.9</v>
      </c>
      <c r="BE2427" s="42">
        <v>4.038461538</v>
      </c>
      <c r="BF2427" s="42">
        <v>142.09</v>
      </c>
      <c r="BG2427" s="42">
        <v>425.80952380000002</v>
      </c>
      <c r="BH2427" s="42">
        <v>33.783666670000002</v>
      </c>
      <c r="BI2427" s="42">
        <v>262.45820400000002</v>
      </c>
      <c r="BJ2427" s="42">
        <v>441.48807529999999</v>
      </c>
      <c r="BK2427" s="42">
        <v>133.21005170000001</v>
      </c>
    </row>
    <row r="2428" spans="52:63">
      <c r="AZ2428" s="42">
        <v>2542</v>
      </c>
      <c r="BA2428" s="42">
        <v>104.31052630000001</v>
      </c>
      <c r="BB2428" s="42">
        <v>42.125</v>
      </c>
      <c r="BC2428" s="42">
        <v>100.69</v>
      </c>
      <c r="BD2428" s="42">
        <v>88.9</v>
      </c>
      <c r="BE2428" s="42">
        <v>4.038461538</v>
      </c>
      <c r="BF2428" s="42">
        <v>142.09</v>
      </c>
      <c r="BG2428" s="42">
        <v>425.80952380000002</v>
      </c>
      <c r="BH2428" s="42">
        <v>33.783666670000002</v>
      </c>
      <c r="BI2428" s="42">
        <v>262.45820400000002</v>
      </c>
      <c r="BJ2428" s="42">
        <v>441.48807529999999</v>
      </c>
      <c r="BK2428" s="42">
        <v>133.21005170000001</v>
      </c>
    </row>
    <row r="2429" spans="52:63">
      <c r="AZ2429" s="42">
        <v>2543</v>
      </c>
      <c r="BA2429" s="42">
        <v>104.31052630000001</v>
      </c>
      <c r="BB2429" s="42">
        <v>42.125</v>
      </c>
      <c r="BC2429" s="42">
        <v>100.69</v>
      </c>
      <c r="BD2429" s="42">
        <v>88.9</v>
      </c>
      <c r="BE2429" s="42">
        <v>4.038461538</v>
      </c>
      <c r="BF2429" s="42">
        <v>142.09</v>
      </c>
      <c r="BG2429" s="42">
        <v>425.80952380000002</v>
      </c>
      <c r="BH2429" s="42">
        <v>33.783666670000002</v>
      </c>
      <c r="BI2429" s="42">
        <v>262.45820400000002</v>
      </c>
      <c r="BJ2429" s="42">
        <v>441.48807529999999</v>
      </c>
      <c r="BK2429" s="42">
        <v>133.21005170000001</v>
      </c>
    </row>
    <row r="2430" spans="52:63">
      <c r="AZ2430" s="42">
        <v>2544</v>
      </c>
      <c r="BA2430" s="42">
        <v>104.31052630000001</v>
      </c>
      <c r="BB2430" s="42">
        <v>42.125</v>
      </c>
      <c r="BC2430" s="42">
        <v>100.69</v>
      </c>
      <c r="BD2430" s="42">
        <v>88.9</v>
      </c>
      <c r="BE2430" s="42">
        <v>4.038461538</v>
      </c>
      <c r="BF2430" s="42">
        <v>142.09</v>
      </c>
      <c r="BG2430" s="42">
        <v>425.80952380000002</v>
      </c>
      <c r="BH2430" s="42">
        <v>33.783666670000002</v>
      </c>
      <c r="BI2430" s="42">
        <v>262.45820400000002</v>
      </c>
      <c r="BJ2430" s="42">
        <v>441.48807529999999</v>
      </c>
      <c r="BK2430" s="42">
        <v>133.21005170000001</v>
      </c>
    </row>
    <row r="2431" spans="52:63">
      <c r="AZ2431" s="42">
        <v>2545</v>
      </c>
      <c r="BA2431" s="42">
        <v>104.2526316</v>
      </c>
      <c r="BB2431" s="42">
        <v>42.081249999999997</v>
      </c>
      <c r="BC2431" s="42">
        <v>100.63500000000001</v>
      </c>
      <c r="BD2431" s="42">
        <v>89.509523810000005</v>
      </c>
      <c r="BE2431" s="42">
        <v>4.4515384620000003</v>
      </c>
      <c r="BF2431" s="42">
        <v>146.82</v>
      </c>
      <c r="BG2431" s="42">
        <v>430.61904759999999</v>
      </c>
      <c r="BH2431" s="42">
        <v>34.995333330000001</v>
      </c>
      <c r="BI2431" s="42">
        <v>276.14681669999999</v>
      </c>
      <c r="BJ2431" s="42">
        <v>467.19760170000001</v>
      </c>
      <c r="BK2431" s="42">
        <v>135.73907360000001</v>
      </c>
    </row>
    <row r="2432" spans="52:63">
      <c r="AZ2432" s="42">
        <v>2546</v>
      </c>
      <c r="BA2432" s="42">
        <v>104.2526316</v>
      </c>
      <c r="BB2432" s="42">
        <v>42.081249999999997</v>
      </c>
      <c r="BC2432" s="42">
        <v>100.63500000000001</v>
      </c>
      <c r="BD2432" s="42">
        <v>89.509523810000005</v>
      </c>
      <c r="BE2432" s="42">
        <v>4.4515384620000003</v>
      </c>
      <c r="BF2432" s="42">
        <v>146.82</v>
      </c>
      <c r="BG2432" s="42">
        <v>430.61904759999999</v>
      </c>
      <c r="BH2432" s="42">
        <v>34.995333330000001</v>
      </c>
      <c r="BI2432" s="42">
        <v>276.14681669999999</v>
      </c>
      <c r="BJ2432" s="42">
        <v>467.19760170000001</v>
      </c>
      <c r="BK2432" s="42">
        <v>135.73907360000001</v>
      </c>
    </row>
    <row r="2433" spans="52:63">
      <c r="AZ2433" s="42">
        <v>2547</v>
      </c>
      <c r="BA2433" s="42">
        <v>104.2526316</v>
      </c>
      <c r="BB2433" s="42">
        <v>42.081249999999997</v>
      </c>
      <c r="BC2433" s="42">
        <v>100.63500000000001</v>
      </c>
      <c r="BD2433" s="42">
        <v>89.509523810000005</v>
      </c>
      <c r="BE2433" s="42">
        <v>4.4515384620000003</v>
      </c>
      <c r="BF2433" s="42">
        <v>146.82</v>
      </c>
      <c r="BG2433" s="42">
        <v>430.61904759999999</v>
      </c>
      <c r="BH2433" s="42">
        <v>34.995333330000001</v>
      </c>
      <c r="BI2433" s="42">
        <v>276.14681669999999</v>
      </c>
      <c r="BJ2433" s="42">
        <v>467.19760170000001</v>
      </c>
      <c r="BK2433" s="42">
        <v>135.73907360000001</v>
      </c>
    </row>
    <row r="2434" spans="52:63">
      <c r="AZ2434" s="42">
        <v>2548</v>
      </c>
      <c r="BA2434" s="42">
        <v>104.2526316</v>
      </c>
      <c r="BB2434" s="42">
        <v>42.081249999999997</v>
      </c>
      <c r="BC2434" s="42">
        <v>100.63500000000001</v>
      </c>
      <c r="BD2434" s="42">
        <v>89.509523810000005</v>
      </c>
      <c r="BE2434" s="42">
        <v>4.4515384620000003</v>
      </c>
      <c r="BF2434" s="42">
        <v>146.82</v>
      </c>
      <c r="BG2434" s="42">
        <v>430.61904759999999</v>
      </c>
      <c r="BH2434" s="42">
        <v>34.995333330000001</v>
      </c>
      <c r="BI2434" s="42">
        <v>276.14681669999999</v>
      </c>
      <c r="BJ2434" s="42">
        <v>467.19760170000001</v>
      </c>
      <c r="BK2434" s="42">
        <v>135.73907360000001</v>
      </c>
    </row>
    <row r="2435" spans="52:63">
      <c r="AZ2435" s="42">
        <v>2549</v>
      </c>
      <c r="BA2435" s="42">
        <v>104.2526316</v>
      </c>
      <c r="BB2435" s="42">
        <v>42.081249999999997</v>
      </c>
      <c r="BC2435" s="42">
        <v>100.63500000000001</v>
      </c>
      <c r="BD2435" s="42">
        <v>89.509523810000005</v>
      </c>
      <c r="BE2435" s="42">
        <v>4.4515384620000003</v>
      </c>
      <c r="BF2435" s="42">
        <v>146.82</v>
      </c>
      <c r="BG2435" s="42">
        <v>430.61904759999999</v>
      </c>
      <c r="BH2435" s="42">
        <v>34.995333330000001</v>
      </c>
      <c r="BI2435" s="42">
        <v>276.14681669999999</v>
      </c>
      <c r="BJ2435" s="42">
        <v>467.19760170000001</v>
      </c>
      <c r="BK2435" s="42">
        <v>135.73907360000001</v>
      </c>
    </row>
    <row r="2436" spans="52:63">
      <c r="AZ2436" s="42">
        <v>2550</v>
      </c>
      <c r="BA2436" s="42">
        <v>104.2526316</v>
      </c>
      <c r="BB2436" s="42">
        <v>42.081249999999997</v>
      </c>
      <c r="BC2436" s="42">
        <v>100.63500000000001</v>
      </c>
      <c r="BD2436" s="42">
        <v>89.509523810000005</v>
      </c>
      <c r="BE2436" s="42">
        <v>4.4515384620000003</v>
      </c>
      <c r="BF2436" s="42">
        <v>146.82</v>
      </c>
      <c r="BG2436" s="42">
        <v>430.61904759999999</v>
      </c>
      <c r="BH2436" s="42">
        <v>34.995333330000001</v>
      </c>
      <c r="BI2436" s="42">
        <v>276.14681669999999</v>
      </c>
      <c r="BJ2436" s="42">
        <v>467.19760170000001</v>
      </c>
      <c r="BK2436" s="42">
        <v>135.73907360000001</v>
      </c>
    </row>
    <row r="2437" spans="52:63">
      <c r="AZ2437" s="42">
        <v>2551</v>
      </c>
      <c r="BA2437" s="42">
        <v>104.2526316</v>
      </c>
      <c r="BB2437" s="42">
        <v>42.081249999999997</v>
      </c>
      <c r="BC2437" s="42">
        <v>100.63500000000001</v>
      </c>
      <c r="BD2437" s="42">
        <v>89.509523810000005</v>
      </c>
      <c r="BE2437" s="42">
        <v>4.4515384620000003</v>
      </c>
      <c r="BF2437" s="42">
        <v>146.82</v>
      </c>
      <c r="BG2437" s="42">
        <v>430.61904759999999</v>
      </c>
      <c r="BH2437" s="42">
        <v>34.995333330000001</v>
      </c>
      <c r="BI2437" s="42">
        <v>276.14681669999999</v>
      </c>
      <c r="BJ2437" s="42">
        <v>467.19760170000001</v>
      </c>
      <c r="BK2437" s="42">
        <v>135.73907360000001</v>
      </c>
    </row>
    <row r="2438" spans="52:63">
      <c r="AZ2438" s="42">
        <v>2552</v>
      </c>
      <c r="BA2438" s="42">
        <v>104.2526316</v>
      </c>
      <c r="BB2438" s="42">
        <v>42.081249999999997</v>
      </c>
      <c r="BC2438" s="42">
        <v>100.63500000000001</v>
      </c>
      <c r="BD2438" s="42">
        <v>89.509523810000005</v>
      </c>
      <c r="BE2438" s="42">
        <v>4.4515384620000003</v>
      </c>
      <c r="BF2438" s="42">
        <v>146.82</v>
      </c>
      <c r="BG2438" s="42">
        <v>430.61904759999999</v>
      </c>
      <c r="BH2438" s="42">
        <v>34.995333330000001</v>
      </c>
      <c r="BI2438" s="42">
        <v>276.14681669999999</v>
      </c>
      <c r="BJ2438" s="42">
        <v>467.19760170000001</v>
      </c>
      <c r="BK2438" s="42">
        <v>135.73907360000001</v>
      </c>
    </row>
    <row r="2439" spans="52:63">
      <c r="AZ2439" s="42">
        <v>2553</v>
      </c>
      <c r="BA2439" s="42">
        <v>104.2526316</v>
      </c>
      <c r="BB2439" s="42">
        <v>42.081249999999997</v>
      </c>
      <c r="BC2439" s="42">
        <v>100.63500000000001</v>
      </c>
      <c r="BD2439" s="42">
        <v>89.509523810000005</v>
      </c>
      <c r="BE2439" s="42">
        <v>4.4515384620000003</v>
      </c>
      <c r="BF2439" s="42">
        <v>146.82</v>
      </c>
      <c r="BG2439" s="42">
        <v>430.61904759999999</v>
      </c>
      <c r="BH2439" s="42">
        <v>34.995333330000001</v>
      </c>
      <c r="BI2439" s="42">
        <v>276.14681669999999</v>
      </c>
      <c r="BJ2439" s="42">
        <v>467.19760170000001</v>
      </c>
      <c r="BK2439" s="42">
        <v>135.73907360000001</v>
      </c>
    </row>
    <row r="2440" spans="52:63">
      <c r="AZ2440" s="42">
        <v>2554</v>
      </c>
      <c r="BA2440" s="42">
        <v>104.2526316</v>
      </c>
      <c r="BB2440" s="42">
        <v>42.081249999999997</v>
      </c>
      <c r="BC2440" s="42">
        <v>100.63500000000001</v>
      </c>
      <c r="BD2440" s="42">
        <v>89.509523810000005</v>
      </c>
      <c r="BE2440" s="42">
        <v>4.4515384620000003</v>
      </c>
      <c r="BF2440" s="42">
        <v>146.82</v>
      </c>
      <c r="BG2440" s="42">
        <v>430.61904759999999</v>
      </c>
      <c r="BH2440" s="42">
        <v>34.995333330000001</v>
      </c>
      <c r="BI2440" s="42">
        <v>276.14681669999999</v>
      </c>
      <c r="BJ2440" s="42">
        <v>467.19760170000001</v>
      </c>
      <c r="BK2440" s="42">
        <v>135.73907360000001</v>
      </c>
    </row>
    <row r="2441" spans="52:63">
      <c r="AZ2441" s="42">
        <v>2555</v>
      </c>
      <c r="BA2441" s="42">
        <v>104.2526316</v>
      </c>
      <c r="BB2441" s="42">
        <v>42.081249999999997</v>
      </c>
      <c r="BC2441" s="42">
        <v>100.63500000000001</v>
      </c>
      <c r="BD2441" s="42">
        <v>89.509523810000005</v>
      </c>
      <c r="BE2441" s="42">
        <v>4.4515384620000003</v>
      </c>
      <c r="BF2441" s="42">
        <v>146.82</v>
      </c>
      <c r="BG2441" s="42">
        <v>430.61904759999999</v>
      </c>
      <c r="BH2441" s="42">
        <v>34.995333330000001</v>
      </c>
      <c r="BI2441" s="42">
        <v>276.14681669999999</v>
      </c>
      <c r="BJ2441" s="42">
        <v>467.19760170000001</v>
      </c>
      <c r="BK2441" s="42">
        <v>135.73907360000001</v>
      </c>
    </row>
    <row r="2442" spans="52:63">
      <c r="AZ2442" s="42">
        <v>2556</v>
      </c>
      <c r="BA2442" s="42">
        <v>104.2526316</v>
      </c>
      <c r="BB2442" s="42">
        <v>42.081249999999997</v>
      </c>
      <c r="BC2442" s="42">
        <v>100.63500000000001</v>
      </c>
      <c r="BD2442" s="42">
        <v>89.509523810000005</v>
      </c>
      <c r="BE2442" s="42">
        <v>4.4515384620000003</v>
      </c>
      <c r="BF2442" s="42">
        <v>146.82</v>
      </c>
      <c r="BG2442" s="42">
        <v>430.61904759999999</v>
      </c>
      <c r="BH2442" s="42">
        <v>34.995333330000001</v>
      </c>
      <c r="BI2442" s="42">
        <v>276.14681669999999</v>
      </c>
      <c r="BJ2442" s="42">
        <v>467.19760170000001</v>
      </c>
      <c r="BK2442" s="42">
        <v>135.73907360000001</v>
      </c>
    </row>
    <row r="2443" spans="52:63">
      <c r="AZ2443" s="42">
        <v>2557</v>
      </c>
      <c r="BA2443" s="42">
        <v>104.2526316</v>
      </c>
      <c r="BB2443" s="42">
        <v>42.081249999999997</v>
      </c>
      <c r="BC2443" s="42">
        <v>100.63500000000001</v>
      </c>
      <c r="BD2443" s="42">
        <v>89.509523810000005</v>
      </c>
      <c r="BE2443" s="42">
        <v>4.4515384620000003</v>
      </c>
      <c r="BF2443" s="42">
        <v>146.82</v>
      </c>
      <c r="BG2443" s="42">
        <v>430.61904759999999</v>
      </c>
      <c r="BH2443" s="42">
        <v>34.995333330000001</v>
      </c>
      <c r="BI2443" s="42">
        <v>276.14681669999999</v>
      </c>
      <c r="BJ2443" s="42">
        <v>467.19760170000001</v>
      </c>
      <c r="BK2443" s="42">
        <v>135.73907360000001</v>
      </c>
    </row>
    <row r="2444" spans="52:63">
      <c r="AZ2444" s="42">
        <v>2558</v>
      </c>
      <c r="BA2444" s="42">
        <v>104.2526316</v>
      </c>
      <c r="BB2444" s="42">
        <v>42.081249999999997</v>
      </c>
      <c r="BC2444" s="42">
        <v>100.63500000000001</v>
      </c>
      <c r="BD2444" s="42">
        <v>89.509523810000005</v>
      </c>
      <c r="BE2444" s="42">
        <v>4.4515384620000003</v>
      </c>
      <c r="BF2444" s="42">
        <v>146.82</v>
      </c>
      <c r="BG2444" s="42">
        <v>430.61904759999999</v>
      </c>
      <c r="BH2444" s="42">
        <v>34.995333330000001</v>
      </c>
      <c r="BI2444" s="42">
        <v>276.14681669999999</v>
      </c>
      <c r="BJ2444" s="42">
        <v>467.19760170000001</v>
      </c>
      <c r="BK2444" s="42">
        <v>135.73907360000001</v>
      </c>
    </row>
    <row r="2445" spans="52:63">
      <c r="AZ2445" s="42">
        <v>2559</v>
      </c>
      <c r="BA2445" s="42">
        <v>104.2526316</v>
      </c>
      <c r="BB2445" s="42">
        <v>42.081249999999997</v>
      </c>
      <c r="BC2445" s="42">
        <v>100.63500000000001</v>
      </c>
      <c r="BD2445" s="42">
        <v>89.509523810000005</v>
      </c>
      <c r="BE2445" s="42">
        <v>4.4515384620000003</v>
      </c>
      <c r="BF2445" s="42">
        <v>146.82</v>
      </c>
      <c r="BG2445" s="42">
        <v>430.61904759999999</v>
      </c>
      <c r="BH2445" s="42">
        <v>34.995333330000001</v>
      </c>
      <c r="BI2445" s="42">
        <v>276.14681669999999</v>
      </c>
      <c r="BJ2445" s="42">
        <v>467.19760170000001</v>
      </c>
      <c r="BK2445" s="42">
        <v>135.73907360000001</v>
      </c>
    </row>
    <row r="2446" spans="52:63">
      <c r="AZ2446" s="42">
        <v>2560</v>
      </c>
      <c r="BA2446" s="42">
        <v>104.2526316</v>
      </c>
      <c r="BB2446" s="42">
        <v>42.081249999999997</v>
      </c>
      <c r="BC2446" s="42">
        <v>100.63500000000001</v>
      </c>
      <c r="BD2446" s="42">
        <v>89.509523810000005</v>
      </c>
      <c r="BE2446" s="42">
        <v>4.4515384620000003</v>
      </c>
      <c r="BF2446" s="42">
        <v>146.82</v>
      </c>
      <c r="BG2446" s="42">
        <v>430.61904759999999</v>
      </c>
      <c r="BH2446" s="42">
        <v>34.995333330000001</v>
      </c>
      <c r="BI2446" s="42">
        <v>276.14681669999999</v>
      </c>
      <c r="BJ2446" s="42">
        <v>467.19760170000001</v>
      </c>
      <c r="BK2446" s="42">
        <v>135.73907360000001</v>
      </c>
    </row>
    <row r="2447" spans="52:63">
      <c r="AZ2447" s="42">
        <v>2561</v>
      </c>
      <c r="BA2447" s="42">
        <v>104.2526316</v>
      </c>
      <c r="BB2447" s="42">
        <v>42.081249999999997</v>
      </c>
      <c r="BC2447" s="42">
        <v>100.63500000000001</v>
      </c>
      <c r="BD2447" s="42">
        <v>89.509523810000005</v>
      </c>
      <c r="BE2447" s="42">
        <v>4.4515384620000003</v>
      </c>
      <c r="BF2447" s="42">
        <v>146.82</v>
      </c>
      <c r="BG2447" s="42">
        <v>430.61904759999999</v>
      </c>
      <c r="BH2447" s="42">
        <v>34.995333330000001</v>
      </c>
      <c r="BI2447" s="42">
        <v>276.14681669999999</v>
      </c>
      <c r="BJ2447" s="42">
        <v>467.19760170000001</v>
      </c>
      <c r="BK2447" s="42">
        <v>135.73907360000001</v>
      </c>
    </row>
    <row r="2448" spans="52:63">
      <c r="AZ2448" s="42">
        <v>2562</v>
      </c>
      <c r="BA2448" s="42">
        <v>104.2526316</v>
      </c>
      <c r="BB2448" s="42">
        <v>42.081249999999997</v>
      </c>
      <c r="BC2448" s="42">
        <v>100.63500000000001</v>
      </c>
      <c r="BD2448" s="42">
        <v>89.509523810000005</v>
      </c>
      <c r="BE2448" s="42">
        <v>4.4515384620000003</v>
      </c>
      <c r="BF2448" s="42">
        <v>146.82</v>
      </c>
      <c r="BG2448" s="42">
        <v>430.61904759999999</v>
      </c>
      <c r="BH2448" s="42">
        <v>34.995333330000001</v>
      </c>
      <c r="BI2448" s="42">
        <v>276.14681669999999</v>
      </c>
      <c r="BJ2448" s="42">
        <v>467.19760170000001</v>
      </c>
      <c r="BK2448" s="42">
        <v>135.73907360000001</v>
      </c>
    </row>
    <row r="2449" spans="52:63">
      <c r="AZ2449" s="42">
        <v>2563</v>
      </c>
      <c r="BA2449" s="42">
        <v>104.2526316</v>
      </c>
      <c r="BB2449" s="42">
        <v>42.081249999999997</v>
      </c>
      <c r="BC2449" s="42">
        <v>100.63500000000001</v>
      </c>
      <c r="BD2449" s="42">
        <v>89.509523810000005</v>
      </c>
      <c r="BE2449" s="42">
        <v>4.4515384620000003</v>
      </c>
      <c r="BF2449" s="42">
        <v>146.82</v>
      </c>
      <c r="BG2449" s="42">
        <v>430.61904759999999</v>
      </c>
      <c r="BH2449" s="42">
        <v>34.995333330000001</v>
      </c>
      <c r="BI2449" s="42">
        <v>276.14681669999999</v>
      </c>
      <c r="BJ2449" s="42">
        <v>467.19760170000001</v>
      </c>
      <c r="BK2449" s="42">
        <v>135.73907360000001</v>
      </c>
    </row>
    <row r="2450" spans="52:63">
      <c r="AZ2450" s="42">
        <v>2564</v>
      </c>
      <c r="BA2450" s="42">
        <v>104.2526316</v>
      </c>
      <c r="BB2450" s="42">
        <v>42.081249999999997</v>
      </c>
      <c r="BC2450" s="42">
        <v>100.63500000000001</v>
      </c>
      <c r="BD2450" s="42">
        <v>89.509523810000005</v>
      </c>
      <c r="BE2450" s="42">
        <v>4.4515384620000003</v>
      </c>
      <c r="BF2450" s="42">
        <v>146.82</v>
      </c>
      <c r="BG2450" s="42">
        <v>430.61904759999999</v>
      </c>
      <c r="BH2450" s="42">
        <v>34.995333330000001</v>
      </c>
      <c r="BI2450" s="42">
        <v>276.14681669999999</v>
      </c>
      <c r="BJ2450" s="42">
        <v>467.19760170000001</v>
      </c>
      <c r="BK2450" s="42">
        <v>135.73907360000001</v>
      </c>
    </row>
    <row r="2451" spans="52:63">
      <c r="AZ2451" s="42">
        <v>2565</v>
      </c>
      <c r="BA2451" s="42">
        <v>104.2526316</v>
      </c>
      <c r="BB2451" s="42">
        <v>42.081249999999997</v>
      </c>
      <c r="BC2451" s="42">
        <v>100.63500000000001</v>
      </c>
      <c r="BD2451" s="42">
        <v>89.509523810000005</v>
      </c>
      <c r="BE2451" s="42">
        <v>4.4515384620000003</v>
      </c>
      <c r="BF2451" s="42">
        <v>146.82</v>
      </c>
      <c r="BG2451" s="42">
        <v>430.61904759999999</v>
      </c>
      <c r="BH2451" s="42">
        <v>34.995333330000001</v>
      </c>
      <c r="BI2451" s="42">
        <v>276.14681669999999</v>
      </c>
      <c r="BJ2451" s="42">
        <v>467.19760170000001</v>
      </c>
      <c r="BK2451" s="42">
        <v>135.73907360000001</v>
      </c>
    </row>
    <row r="2452" spans="52:63">
      <c r="AZ2452" s="42">
        <v>2566</v>
      </c>
      <c r="BA2452" s="42">
        <v>104.2526316</v>
      </c>
      <c r="BB2452" s="42">
        <v>42.081249999999997</v>
      </c>
      <c r="BC2452" s="42">
        <v>100.63500000000001</v>
      </c>
      <c r="BD2452" s="42">
        <v>89.509523810000005</v>
      </c>
      <c r="BE2452" s="42">
        <v>4.4515384620000003</v>
      </c>
      <c r="BF2452" s="42">
        <v>146.82</v>
      </c>
      <c r="BG2452" s="42">
        <v>430.61904759999999</v>
      </c>
      <c r="BH2452" s="42">
        <v>34.995333330000001</v>
      </c>
      <c r="BI2452" s="42">
        <v>276.14681669999999</v>
      </c>
      <c r="BJ2452" s="42">
        <v>467.19760170000001</v>
      </c>
      <c r="BK2452" s="42">
        <v>135.73907360000001</v>
      </c>
    </row>
    <row r="2453" spans="52:63">
      <c r="AZ2453" s="42">
        <v>2567</v>
      </c>
      <c r="BA2453" s="42">
        <v>104.2526316</v>
      </c>
      <c r="BB2453" s="42">
        <v>42.081249999999997</v>
      </c>
      <c r="BC2453" s="42">
        <v>100.63500000000001</v>
      </c>
      <c r="BD2453" s="42">
        <v>89.509523810000005</v>
      </c>
      <c r="BE2453" s="42">
        <v>4.4515384620000003</v>
      </c>
      <c r="BF2453" s="42">
        <v>146.82</v>
      </c>
      <c r="BG2453" s="42">
        <v>430.61904759999999</v>
      </c>
      <c r="BH2453" s="42">
        <v>34.995333330000001</v>
      </c>
      <c r="BI2453" s="42">
        <v>276.14681669999999</v>
      </c>
      <c r="BJ2453" s="42">
        <v>467.19760170000001</v>
      </c>
      <c r="BK2453" s="42">
        <v>135.73907360000001</v>
      </c>
    </row>
    <row r="2454" spans="52:63">
      <c r="AZ2454" s="42">
        <v>2568</v>
      </c>
      <c r="BA2454" s="42">
        <v>104.2526316</v>
      </c>
      <c r="BB2454" s="42">
        <v>42.081249999999997</v>
      </c>
      <c r="BC2454" s="42">
        <v>100.63500000000001</v>
      </c>
      <c r="BD2454" s="42">
        <v>89.509523810000005</v>
      </c>
      <c r="BE2454" s="42">
        <v>4.4515384620000003</v>
      </c>
      <c r="BF2454" s="42">
        <v>146.82</v>
      </c>
      <c r="BG2454" s="42">
        <v>430.61904759999999</v>
      </c>
      <c r="BH2454" s="42">
        <v>34.995333330000001</v>
      </c>
      <c r="BI2454" s="42">
        <v>276.14681669999999</v>
      </c>
      <c r="BJ2454" s="42">
        <v>467.19760170000001</v>
      </c>
      <c r="BK2454" s="42">
        <v>135.73907360000001</v>
      </c>
    </row>
    <row r="2455" spans="52:63">
      <c r="AZ2455" s="42">
        <v>2569</v>
      </c>
      <c r="BA2455" s="42">
        <v>105.27368420000001</v>
      </c>
      <c r="BB2455" s="42">
        <v>42.106250000000003</v>
      </c>
      <c r="BC2455" s="42">
        <v>100.47</v>
      </c>
      <c r="BD2455" s="42">
        <v>90.4</v>
      </c>
      <c r="BE2455" s="42">
        <v>4.8307692309999997</v>
      </c>
      <c r="BF2455" s="42">
        <v>151.02000000000001</v>
      </c>
      <c r="BG2455" s="42">
        <v>439.14285710000001</v>
      </c>
      <c r="BH2455" s="42">
        <v>36.83733333</v>
      </c>
      <c r="BI2455" s="42">
        <v>295.76832330000002</v>
      </c>
      <c r="BJ2455" s="42">
        <v>483.1517849</v>
      </c>
      <c r="BK2455" s="42">
        <v>134.28878109999999</v>
      </c>
    </row>
    <row r="2456" spans="52:63">
      <c r="AZ2456" s="42">
        <v>2570</v>
      </c>
      <c r="BA2456" s="42">
        <v>105.27368420000001</v>
      </c>
      <c r="BB2456" s="42">
        <v>42.106250000000003</v>
      </c>
      <c r="BC2456" s="42">
        <v>100.47</v>
      </c>
      <c r="BD2456" s="42">
        <v>90.4</v>
      </c>
      <c r="BE2456" s="42">
        <v>4.8307692309999997</v>
      </c>
      <c r="BF2456" s="42">
        <v>151.02000000000001</v>
      </c>
      <c r="BG2456" s="42">
        <v>439.14285710000001</v>
      </c>
      <c r="BH2456" s="42">
        <v>36.83733333</v>
      </c>
      <c r="BI2456" s="42">
        <v>295.76832330000002</v>
      </c>
      <c r="BJ2456" s="42">
        <v>483.1517849</v>
      </c>
      <c r="BK2456" s="42">
        <v>134.28878109999999</v>
      </c>
    </row>
    <row r="2457" spans="52:63">
      <c r="AZ2457" s="42">
        <v>2571</v>
      </c>
      <c r="BA2457" s="42">
        <v>105.27368420000001</v>
      </c>
      <c r="BB2457" s="42">
        <v>42.106250000000003</v>
      </c>
      <c r="BC2457" s="42">
        <v>100.47</v>
      </c>
      <c r="BD2457" s="42">
        <v>90.4</v>
      </c>
      <c r="BE2457" s="42">
        <v>4.8307692309999997</v>
      </c>
      <c r="BF2457" s="42">
        <v>151.02000000000001</v>
      </c>
      <c r="BG2457" s="42">
        <v>439.14285710000001</v>
      </c>
      <c r="BH2457" s="42">
        <v>36.83733333</v>
      </c>
      <c r="BI2457" s="42">
        <v>295.76832330000002</v>
      </c>
      <c r="BJ2457" s="42">
        <v>483.1517849</v>
      </c>
      <c r="BK2457" s="42">
        <v>134.28878109999999</v>
      </c>
    </row>
    <row r="2458" spans="52:63">
      <c r="AZ2458" s="42">
        <v>2572</v>
      </c>
      <c r="BA2458" s="42">
        <v>105.27368420000001</v>
      </c>
      <c r="BB2458" s="42">
        <v>42.106250000000003</v>
      </c>
      <c r="BC2458" s="42">
        <v>100.47</v>
      </c>
      <c r="BD2458" s="42">
        <v>90.4</v>
      </c>
      <c r="BE2458" s="42">
        <v>4.8307692309999997</v>
      </c>
      <c r="BF2458" s="42">
        <v>151.02000000000001</v>
      </c>
      <c r="BG2458" s="42">
        <v>439.14285710000001</v>
      </c>
      <c r="BH2458" s="42">
        <v>36.83733333</v>
      </c>
      <c r="BI2458" s="42">
        <v>295.76832330000002</v>
      </c>
      <c r="BJ2458" s="42">
        <v>483.1517849</v>
      </c>
      <c r="BK2458" s="42">
        <v>134.28878109999999</v>
      </c>
    </row>
    <row r="2459" spans="52:63">
      <c r="AZ2459" s="42">
        <v>2573</v>
      </c>
      <c r="BA2459" s="42">
        <v>105.27368420000001</v>
      </c>
      <c r="BB2459" s="42">
        <v>42.106250000000003</v>
      </c>
      <c r="BC2459" s="42">
        <v>100.47</v>
      </c>
      <c r="BD2459" s="42">
        <v>90.4</v>
      </c>
      <c r="BE2459" s="42">
        <v>4.8307692309999997</v>
      </c>
      <c r="BF2459" s="42">
        <v>151.02000000000001</v>
      </c>
      <c r="BG2459" s="42">
        <v>439.14285710000001</v>
      </c>
      <c r="BH2459" s="42">
        <v>36.83733333</v>
      </c>
      <c r="BI2459" s="42">
        <v>295.76832330000002</v>
      </c>
      <c r="BJ2459" s="42">
        <v>483.1517849</v>
      </c>
      <c r="BK2459" s="42">
        <v>134.28878109999999</v>
      </c>
    </row>
    <row r="2460" spans="52:63">
      <c r="AZ2460" s="42">
        <v>2574</v>
      </c>
      <c r="BA2460" s="42">
        <v>105.27368420000001</v>
      </c>
      <c r="BB2460" s="42">
        <v>42.106250000000003</v>
      </c>
      <c r="BC2460" s="42">
        <v>100.47</v>
      </c>
      <c r="BD2460" s="42">
        <v>90.4</v>
      </c>
      <c r="BE2460" s="42">
        <v>4.8307692309999997</v>
      </c>
      <c r="BF2460" s="42">
        <v>151.02000000000001</v>
      </c>
      <c r="BG2460" s="42">
        <v>439.14285710000001</v>
      </c>
      <c r="BH2460" s="42">
        <v>36.83733333</v>
      </c>
      <c r="BI2460" s="42">
        <v>295.76832330000002</v>
      </c>
      <c r="BJ2460" s="42">
        <v>483.1517849</v>
      </c>
      <c r="BK2460" s="42">
        <v>134.28878109999999</v>
      </c>
    </row>
    <row r="2461" spans="52:63">
      <c r="AZ2461" s="42">
        <v>2575</v>
      </c>
      <c r="BA2461" s="42">
        <v>105.27368420000001</v>
      </c>
      <c r="BB2461" s="42">
        <v>42.106250000000003</v>
      </c>
      <c r="BC2461" s="42">
        <v>100.47</v>
      </c>
      <c r="BD2461" s="42">
        <v>90.4</v>
      </c>
      <c r="BE2461" s="42">
        <v>4.8307692309999997</v>
      </c>
      <c r="BF2461" s="42">
        <v>151.02000000000001</v>
      </c>
      <c r="BG2461" s="42">
        <v>439.14285710000001</v>
      </c>
      <c r="BH2461" s="42">
        <v>36.83733333</v>
      </c>
      <c r="BI2461" s="42">
        <v>295.76832330000002</v>
      </c>
      <c r="BJ2461" s="42">
        <v>483.1517849</v>
      </c>
      <c r="BK2461" s="42">
        <v>134.28878109999999</v>
      </c>
    </row>
    <row r="2462" spans="52:63">
      <c r="AZ2462" s="42">
        <v>2576</v>
      </c>
      <c r="BA2462" s="42">
        <v>105.27368420000001</v>
      </c>
      <c r="BB2462" s="42">
        <v>42.106250000000003</v>
      </c>
      <c r="BC2462" s="42">
        <v>100.47</v>
      </c>
      <c r="BD2462" s="42">
        <v>90.4</v>
      </c>
      <c r="BE2462" s="42">
        <v>4.8307692309999997</v>
      </c>
      <c r="BF2462" s="42">
        <v>151.02000000000001</v>
      </c>
      <c r="BG2462" s="42">
        <v>439.14285710000001</v>
      </c>
      <c r="BH2462" s="42">
        <v>36.83733333</v>
      </c>
      <c r="BI2462" s="42">
        <v>295.76832330000002</v>
      </c>
      <c r="BJ2462" s="42">
        <v>483.1517849</v>
      </c>
      <c r="BK2462" s="42">
        <v>134.28878109999999</v>
      </c>
    </row>
    <row r="2463" spans="52:63">
      <c r="AZ2463" s="42">
        <v>2577</v>
      </c>
      <c r="BA2463" s="42">
        <v>105.27368420000001</v>
      </c>
      <c r="BB2463" s="42">
        <v>42.106250000000003</v>
      </c>
      <c r="BC2463" s="42">
        <v>100.47</v>
      </c>
      <c r="BD2463" s="42">
        <v>90.4</v>
      </c>
      <c r="BE2463" s="42">
        <v>4.8307692309999997</v>
      </c>
      <c r="BF2463" s="42">
        <v>151.02000000000001</v>
      </c>
      <c r="BG2463" s="42">
        <v>439.14285710000001</v>
      </c>
      <c r="BH2463" s="42">
        <v>36.83733333</v>
      </c>
      <c r="BI2463" s="42">
        <v>295.76832330000002</v>
      </c>
      <c r="BJ2463" s="42">
        <v>483.1517849</v>
      </c>
      <c r="BK2463" s="42">
        <v>134.28878109999999</v>
      </c>
    </row>
    <row r="2464" spans="52:63">
      <c r="AZ2464" s="42">
        <v>2578</v>
      </c>
      <c r="BA2464" s="42">
        <v>105.27368420000001</v>
      </c>
      <c r="BB2464" s="42">
        <v>42.106250000000003</v>
      </c>
      <c r="BC2464" s="42">
        <v>100.47</v>
      </c>
      <c r="BD2464" s="42">
        <v>90.4</v>
      </c>
      <c r="BE2464" s="42">
        <v>4.8307692309999997</v>
      </c>
      <c r="BF2464" s="42">
        <v>151.02000000000001</v>
      </c>
      <c r="BG2464" s="42">
        <v>439.14285710000001</v>
      </c>
      <c r="BH2464" s="42">
        <v>36.83733333</v>
      </c>
      <c r="BI2464" s="42">
        <v>295.76832330000002</v>
      </c>
      <c r="BJ2464" s="42">
        <v>483.1517849</v>
      </c>
      <c r="BK2464" s="42">
        <v>134.28878109999999</v>
      </c>
    </row>
    <row r="2465" spans="52:63">
      <c r="AZ2465" s="42">
        <v>2579</v>
      </c>
      <c r="BA2465" s="42">
        <v>105.27368420000001</v>
      </c>
      <c r="BB2465" s="42">
        <v>42.106250000000003</v>
      </c>
      <c r="BC2465" s="42">
        <v>100.47</v>
      </c>
      <c r="BD2465" s="42">
        <v>90.4</v>
      </c>
      <c r="BE2465" s="42">
        <v>4.8307692309999997</v>
      </c>
      <c r="BF2465" s="42">
        <v>151.02000000000001</v>
      </c>
      <c r="BG2465" s="42">
        <v>439.14285710000001</v>
      </c>
      <c r="BH2465" s="42">
        <v>36.83733333</v>
      </c>
      <c r="BI2465" s="42">
        <v>295.76832330000002</v>
      </c>
      <c r="BJ2465" s="42">
        <v>483.1517849</v>
      </c>
      <c r="BK2465" s="42">
        <v>134.28878109999999</v>
      </c>
    </row>
    <row r="2466" spans="52:63">
      <c r="AZ2466" s="42">
        <v>2580</v>
      </c>
      <c r="BA2466" s="42">
        <v>105.27368420000001</v>
      </c>
      <c r="BB2466" s="42">
        <v>42.106250000000003</v>
      </c>
      <c r="BC2466" s="42">
        <v>100.47</v>
      </c>
      <c r="BD2466" s="42">
        <v>90.4</v>
      </c>
      <c r="BE2466" s="42">
        <v>4.8307692309999997</v>
      </c>
      <c r="BF2466" s="42">
        <v>151.02000000000001</v>
      </c>
      <c r="BG2466" s="42">
        <v>439.14285710000001</v>
      </c>
      <c r="BH2466" s="42">
        <v>36.83733333</v>
      </c>
      <c r="BI2466" s="42">
        <v>295.76832330000002</v>
      </c>
      <c r="BJ2466" s="42">
        <v>483.1517849</v>
      </c>
      <c r="BK2466" s="42">
        <v>134.28878109999999</v>
      </c>
    </row>
    <row r="2467" spans="52:63">
      <c r="AZ2467" s="42">
        <v>2581</v>
      </c>
      <c r="BA2467" s="42">
        <v>105.27368420000001</v>
      </c>
      <c r="BB2467" s="42">
        <v>42.106250000000003</v>
      </c>
      <c r="BC2467" s="42">
        <v>100.47</v>
      </c>
      <c r="BD2467" s="42">
        <v>90.4</v>
      </c>
      <c r="BE2467" s="42">
        <v>4.8307692309999997</v>
      </c>
      <c r="BF2467" s="42">
        <v>151.02000000000001</v>
      </c>
      <c r="BG2467" s="42">
        <v>439.14285710000001</v>
      </c>
      <c r="BH2467" s="42">
        <v>36.83733333</v>
      </c>
      <c r="BI2467" s="42">
        <v>295.76832330000002</v>
      </c>
      <c r="BJ2467" s="42">
        <v>483.1517849</v>
      </c>
      <c r="BK2467" s="42">
        <v>134.28878109999999</v>
      </c>
    </row>
    <row r="2468" spans="52:63">
      <c r="AZ2468" s="42">
        <v>2582</v>
      </c>
      <c r="BA2468" s="42">
        <v>105.27368420000001</v>
      </c>
      <c r="BB2468" s="42">
        <v>42.106250000000003</v>
      </c>
      <c r="BC2468" s="42">
        <v>100.47</v>
      </c>
      <c r="BD2468" s="42">
        <v>90.4</v>
      </c>
      <c r="BE2468" s="42">
        <v>4.8307692309999997</v>
      </c>
      <c r="BF2468" s="42">
        <v>151.02000000000001</v>
      </c>
      <c r="BG2468" s="42">
        <v>439.14285710000001</v>
      </c>
      <c r="BH2468" s="42">
        <v>36.83733333</v>
      </c>
      <c r="BI2468" s="42">
        <v>295.76832330000002</v>
      </c>
      <c r="BJ2468" s="42">
        <v>483.1517849</v>
      </c>
      <c r="BK2468" s="42">
        <v>134.28878109999999</v>
      </c>
    </row>
    <row r="2469" spans="52:63">
      <c r="AZ2469" s="42">
        <v>2583</v>
      </c>
      <c r="BA2469" s="42">
        <v>105.27368420000001</v>
      </c>
      <c r="BB2469" s="42">
        <v>42.106250000000003</v>
      </c>
      <c r="BC2469" s="42">
        <v>100.47</v>
      </c>
      <c r="BD2469" s="42">
        <v>90.4</v>
      </c>
      <c r="BE2469" s="42">
        <v>4.8307692309999997</v>
      </c>
      <c r="BF2469" s="42">
        <v>151.02000000000001</v>
      </c>
      <c r="BG2469" s="42">
        <v>439.14285710000001</v>
      </c>
      <c r="BH2469" s="42">
        <v>36.83733333</v>
      </c>
      <c r="BI2469" s="42">
        <v>295.76832330000002</v>
      </c>
      <c r="BJ2469" s="42">
        <v>483.1517849</v>
      </c>
      <c r="BK2469" s="42">
        <v>134.28878109999999</v>
      </c>
    </row>
    <row r="2470" spans="52:63">
      <c r="AZ2470" s="42">
        <v>2584</v>
      </c>
      <c r="BA2470" s="42">
        <v>105.27368420000001</v>
      </c>
      <c r="BB2470" s="42">
        <v>42.106250000000003</v>
      </c>
      <c r="BC2470" s="42">
        <v>100.47</v>
      </c>
      <c r="BD2470" s="42">
        <v>90.4</v>
      </c>
      <c r="BE2470" s="42">
        <v>4.8307692309999997</v>
      </c>
      <c r="BF2470" s="42">
        <v>151.02000000000001</v>
      </c>
      <c r="BG2470" s="42">
        <v>439.14285710000001</v>
      </c>
      <c r="BH2470" s="42">
        <v>36.83733333</v>
      </c>
      <c r="BI2470" s="42">
        <v>295.76832330000002</v>
      </c>
      <c r="BJ2470" s="42">
        <v>483.1517849</v>
      </c>
      <c r="BK2470" s="42">
        <v>134.28878109999999</v>
      </c>
    </row>
    <row r="2471" spans="52:63">
      <c r="AZ2471" s="42">
        <v>2585</v>
      </c>
      <c r="BA2471" s="42">
        <v>105.27368420000001</v>
      </c>
      <c r="BB2471" s="42">
        <v>42.106250000000003</v>
      </c>
      <c r="BC2471" s="42">
        <v>100.47</v>
      </c>
      <c r="BD2471" s="42">
        <v>90.4</v>
      </c>
      <c r="BE2471" s="42">
        <v>4.8307692309999997</v>
      </c>
      <c r="BF2471" s="42">
        <v>151.02000000000001</v>
      </c>
      <c r="BG2471" s="42">
        <v>439.14285710000001</v>
      </c>
      <c r="BH2471" s="42">
        <v>36.83733333</v>
      </c>
      <c r="BI2471" s="42">
        <v>295.76832330000002</v>
      </c>
      <c r="BJ2471" s="42">
        <v>483.1517849</v>
      </c>
      <c r="BK2471" s="42">
        <v>134.28878109999999</v>
      </c>
    </row>
    <row r="2472" spans="52:63">
      <c r="AZ2472" s="42">
        <v>2586</v>
      </c>
      <c r="BA2472" s="42">
        <v>105.27368420000001</v>
      </c>
      <c r="BB2472" s="42">
        <v>42.106250000000003</v>
      </c>
      <c r="BC2472" s="42">
        <v>100.47</v>
      </c>
      <c r="BD2472" s="42">
        <v>90.4</v>
      </c>
      <c r="BE2472" s="42">
        <v>4.8307692309999997</v>
      </c>
      <c r="BF2472" s="42">
        <v>151.02000000000001</v>
      </c>
      <c r="BG2472" s="42">
        <v>439.14285710000001</v>
      </c>
      <c r="BH2472" s="42">
        <v>36.83733333</v>
      </c>
      <c r="BI2472" s="42">
        <v>295.76832330000002</v>
      </c>
      <c r="BJ2472" s="42">
        <v>483.1517849</v>
      </c>
      <c r="BK2472" s="42">
        <v>134.28878109999999</v>
      </c>
    </row>
    <row r="2473" spans="52:63">
      <c r="AZ2473" s="42">
        <v>2587</v>
      </c>
      <c r="BA2473" s="42">
        <v>105.27368420000001</v>
      </c>
      <c r="BB2473" s="42">
        <v>42.106250000000003</v>
      </c>
      <c r="BC2473" s="42">
        <v>100.47</v>
      </c>
      <c r="BD2473" s="42">
        <v>90.4</v>
      </c>
      <c r="BE2473" s="42">
        <v>4.8307692309999997</v>
      </c>
      <c r="BF2473" s="42">
        <v>151.02000000000001</v>
      </c>
      <c r="BG2473" s="42">
        <v>439.14285710000001</v>
      </c>
      <c r="BH2473" s="42">
        <v>36.83733333</v>
      </c>
      <c r="BI2473" s="42">
        <v>295.76832330000002</v>
      </c>
      <c r="BJ2473" s="42">
        <v>483.1517849</v>
      </c>
      <c r="BK2473" s="42">
        <v>134.28878109999999</v>
      </c>
    </row>
    <row r="2474" spans="52:63">
      <c r="AZ2474" s="42">
        <v>2588</v>
      </c>
      <c r="BA2474" s="42">
        <v>105.27368420000001</v>
      </c>
      <c r="BB2474" s="42">
        <v>42.106250000000003</v>
      </c>
      <c r="BC2474" s="42">
        <v>100.47</v>
      </c>
      <c r="BD2474" s="42">
        <v>90.4</v>
      </c>
      <c r="BE2474" s="42">
        <v>4.8307692309999997</v>
      </c>
      <c r="BF2474" s="42">
        <v>151.02000000000001</v>
      </c>
      <c r="BG2474" s="42">
        <v>439.14285710000001</v>
      </c>
      <c r="BH2474" s="42">
        <v>36.83733333</v>
      </c>
      <c r="BI2474" s="42">
        <v>295.76832330000002</v>
      </c>
      <c r="BJ2474" s="42">
        <v>483.1517849</v>
      </c>
      <c r="BK2474" s="42">
        <v>134.28878109999999</v>
      </c>
    </row>
    <row r="2475" spans="52:63">
      <c r="AZ2475" s="42">
        <v>2589</v>
      </c>
      <c r="BA2475" s="42">
        <v>105.27368420000001</v>
      </c>
      <c r="BB2475" s="42">
        <v>42.106250000000003</v>
      </c>
      <c r="BC2475" s="42">
        <v>100.47</v>
      </c>
      <c r="BD2475" s="42">
        <v>90.4</v>
      </c>
      <c r="BE2475" s="42">
        <v>4.8307692309999997</v>
      </c>
      <c r="BF2475" s="42">
        <v>151.02000000000001</v>
      </c>
      <c r="BG2475" s="42">
        <v>439.14285710000001</v>
      </c>
      <c r="BH2475" s="42">
        <v>36.83733333</v>
      </c>
      <c r="BI2475" s="42">
        <v>295.76832330000002</v>
      </c>
      <c r="BJ2475" s="42">
        <v>483.1517849</v>
      </c>
      <c r="BK2475" s="42">
        <v>134.28878109999999</v>
      </c>
    </row>
    <row r="2476" spans="52:63">
      <c r="AZ2476" s="42">
        <v>2590</v>
      </c>
      <c r="BA2476" s="42">
        <v>105.27368420000001</v>
      </c>
      <c r="BB2476" s="42">
        <v>42.106250000000003</v>
      </c>
      <c r="BC2476" s="42">
        <v>100.47</v>
      </c>
      <c r="BD2476" s="42">
        <v>90.4</v>
      </c>
      <c r="BE2476" s="42">
        <v>4.8307692309999997</v>
      </c>
      <c r="BF2476" s="42">
        <v>151.02000000000001</v>
      </c>
      <c r="BG2476" s="42">
        <v>439.14285710000001</v>
      </c>
      <c r="BH2476" s="42">
        <v>36.83733333</v>
      </c>
      <c r="BI2476" s="42">
        <v>295.76832330000002</v>
      </c>
      <c r="BJ2476" s="42">
        <v>483.1517849</v>
      </c>
      <c r="BK2476" s="42">
        <v>134.28878109999999</v>
      </c>
    </row>
    <row r="2477" spans="52:63">
      <c r="AZ2477" s="42">
        <v>2591</v>
      </c>
      <c r="BA2477" s="42">
        <v>105.27368420000001</v>
      </c>
      <c r="BB2477" s="42">
        <v>42.106250000000003</v>
      </c>
      <c r="BC2477" s="42">
        <v>100.47</v>
      </c>
      <c r="BD2477" s="42">
        <v>90.4</v>
      </c>
      <c r="BE2477" s="42">
        <v>4.8307692309999997</v>
      </c>
      <c r="BF2477" s="42">
        <v>151.02000000000001</v>
      </c>
      <c r="BG2477" s="42">
        <v>439.14285710000001</v>
      </c>
      <c r="BH2477" s="42">
        <v>36.83733333</v>
      </c>
      <c r="BI2477" s="42">
        <v>295.76832330000002</v>
      </c>
      <c r="BJ2477" s="42">
        <v>483.1517849</v>
      </c>
      <c r="BK2477" s="42">
        <v>134.28878109999999</v>
      </c>
    </row>
    <row r="2478" spans="52:63">
      <c r="AZ2478" s="42">
        <v>2592</v>
      </c>
      <c r="BA2478" s="42">
        <v>105.27368420000001</v>
      </c>
      <c r="BB2478" s="42">
        <v>42.106250000000003</v>
      </c>
      <c r="BC2478" s="42">
        <v>100.47</v>
      </c>
      <c r="BD2478" s="42">
        <v>90.4</v>
      </c>
      <c r="BE2478" s="42">
        <v>4.8307692309999997</v>
      </c>
      <c r="BF2478" s="42">
        <v>151.02000000000001</v>
      </c>
      <c r="BG2478" s="42">
        <v>439.14285710000001</v>
      </c>
      <c r="BH2478" s="42">
        <v>36.83733333</v>
      </c>
      <c r="BI2478" s="42">
        <v>295.76832330000002</v>
      </c>
      <c r="BJ2478" s="42">
        <v>483.1517849</v>
      </c>
      <c r="BK2478" s="42">
        <v>134.28878109999999</v>
      </c>
    </row>
    <row r="2479" spans="52:63">
      <c r="AZ2479" s="42">
        <v>2593</v>
      </c>
      <c r="BA2479" s="42">
        <v>108</v>
      </c>
      <c r="BB2479" s="42">
        <v>42.15</v>
      </c>
      <c r="BC2479" s="42">
        <v>100.355</v>
      </c>
      <c r="BD2479" s="42">
        <v>91.338095240000001</v>
      </c>
      <c r="BE2479" s="42">
        <v>6.9923076919999998</v>
      </c>
      <c r="BF2479" s="42">
        <v>155.04285709999999</v>
      </c>
      <c r="BG2479" s="42">
        <v>446.52380950000003</v>
      </c>
      <c r="BH2479" s="42">
        <v>39.254666669999999</v>
      </c>
      <c r="BI2479" s="42">
        <v>309.75960350000003</v>
      </c>
      <c r="BJ2479" s="42">
        <v>473.55010149999998</v>
      </c>
      <c r="BK2479" s="42">
        <v>136.52019899999999</v>
      </c>
    </row>
    <row r="2480" spans="52:63">
      <c r="AZ2480" s="42">
        <v>2594</v>
      </c>
      <c r="BA2480" s="42">
        <v>108</v>
      </c>
      <c r="BB2480" s="42">
        <v>42.15</v>
      </c>
      <c r="BC2480" s="42">
        <v>100.355</v>
      </c>
      <c r="BD2480" s="42">
        <v>91.338095240000001</v>
      </c>
      <c r="BE2480" s="42">
        <v>6.9923076919999998</v>
      </c>
      <c r="BF2480" s="42">
        <v>155.04285709999999</v>
      </c>
      <c r="BG2480" s="42">
        <v>446.52380950000003</v>
      </c>
      <c r="BH2480" s="42">
        <v>39.254666669999999</v>
      </c>
      <c r="BI2480" s="42">
        <v>309.75960350000003</v>
      </c>
      <c r="BJ2480" s="42">
        <v>473.55010149999998</v>
      </c>
      <c r="BK2480" s="42">
        <v>136.52019899999999</v>
      </c>
    </row>
    <row r="2481" spans="52:63">
      <c r="AZ2481" s="42">
        <v>2595</v>
      </c>
      <c r="BA2481" s="42">
        <v>108</v>
      </c>
      <c r="BB2481" s="42">
        <v>42.15</v>
      </c>
      <c r="BC2481" s="42">
        <v>100.355</v>
      </c>
      <c r="BD2481" s="42">
        <v>91.338095240000001</v>
      </c>
      <c r="BE2481" s="42">
        <v>6.9923076919999998</v>
      </c>
      <c r="BF2481" s="42">
        <v>155.04285709999999</v>
      </c>
      <c r="BG2481" s="42">
        <v>446.52380950000003</v>
      </c>
      <c r="BH2481" s="42">
        <v>39.254666669999999</v>
      </c>
      <c r="BI2481" s="42">
        <v>309.75960350000003</v>
      </c>
      <c r="BJ2481" s="42">
        <v>473.55010149999998</v>
      </c>
      <c r="BK2481" s="42">
        <v>136.52019899999999</v>
      </c>
    </row>
    <row r="2482" spans="52:63">
      <c r="AZ2482" s="42">
        <v>2596</v>
      </c>
      <c r="BA2482" s="42">
        <v>108</v>
      </c>
      <c r="BB2482" s="42">
        <v>42.15</v>
      </c>
      <c r="BC2482" s="42">
        <v>100.355</v>
      </c>
      <c r="BD2482" s="42">
        <v>91.338095240000001</v>
      </c>
      <c r="BE2482" s="42">
        <v>6.9923076919999998</v>
      </c>
      <c r="BF2482" s="42">
        <v>155.04285709999999</v>
      </c>
      <c r="BG2482" s="42">
        <v>446.52380950000003</v>
      </c>
      <c r="BH2482" s="42">
        <v>39.254666669999999</v>
      </c>
      <c r="BI2482" s="42">
        <v>309.75960350000003</v>
      </c>
      <c r="BJ2482" s="42">
        <v>473.55010149999998</v>
      </c>
      <c r="BK2482" s="42">
        <v>136.52019899999999</v>
      </c>
    </row>
    <row r="2483" spans="52:63">
      <c r="AZ2483" s="42">
        <v>2597</v>
      </c>
      <c r="BA2483" s="42">
        <v>108</v>
      </c>
      <c r="BB2483" s="42">
        <v>42.15</v>
      </c>
      <c r="BC2483" s="42">
        <v>100.355</v>
      </c>
      <c r="BD2483" s="42">
        <v>91.338095240000001</v>
      </c>
      <c r="BE2483" s="42">
        <v>6.9923076919999998</v>
      </c>
      <c r="BF2483" s="42">
        <v>155.04285709999999</v>
      </c>
      <c r="BG2483" s="42">
        <v>446.52380950000003</v>
      </c>
      <c r="BH2483" s="42">
        <v>39.254666669999999</v>
      </c>
      <c r="BI2483" s="42">
        <v>309.75960350000003</v>
      </c>
      <c r="BJ2483" s="42">
        <v>473.55010149999998</v>
      </c>
      <c r="BK2483" s="42">
        <v>136.52019899999999</v>
      </c>
    </row>
    <row r="2484" spans="52:63">
      <c r="AZ2484" s="42">
        <v>2598</v>
      </c>
      <c r="BA2484" s="42">
        <v>108</v>
      </c>
      <c r="BB2484" s="42">
        <v>42.15</v>
      </c>
      <c r="BC2484" s="42">
        <v>100.355</v>
      </c>
      <c r="BD2484" s="42">
        <v>91.338095240000001</v>
      </c>
      <c r="BE2484" s="42">
        <v>6.9923076919999998</v>
      </c>
      <c r="BF2484" s="42">
        <v>155.04285709999999</v>
      </c>
      <c r="BG2484" s="42">
        <v>446.52380950000003</v>
      </c>
      <c r="BH2484" s="42">
        <v>39.254666669999999</v>
      </c>
      <c r="BI2484" s="42">
        <v>309.75960350000003</v>
      </c>
      <c r="BJ2484" s="42">
        <v>473.55010149999998</v>
      </c>
      <c r="BK2484" s="42">
        <v>136.52019899999999</v>
      </c>
    </row>
    <row r="2485" spans="52:63">
      <c r="AZ2485" s="42">
        <v>2599</v>
      </c>
      <c r="BA2485" s="42">
        <v>108</v>
      </c>
      <c r="BB2485" s="42">
        <v>42.15</v>
      </c>
      <c r="BC2485" s="42">
        <v>100.355</v>
      </c>
      <c r="BD2485" s="42">
        <v>91.338095240000001</v>
      </c>
      <c r="BE2485" s="42">
        <v>6.9923076919999998</v>
      </c>
      <c r="BF2485" s="42">
        <v>155.04285709999999</v>
      </c>
      <c r="BG2485" s="42">
        <v>446.52380950000003</v>
      </c>
      <c r="BH2485" s="42">
        <v>39.254666669999999</v>
      </c>
      <c r="BI2485" s="42">
        <v>309.75960350000003</v>
      </c>
      <c r="BJ2485" s="42">
        <v>473.55010149999998</v>
      </c>
      <c r="BK2485" s="42">
        <v>136.52019899999999</v>
      </c>
    </row>
    <row r="2486" spans="52:63">
      <c r="AZ2486" s="42">
        <v>2600</v>
      </c>
      <c r="BA2486" s="42">
        <v>108</v>
      </c>
      <c r="BB2486" s="42">
        <v>42.15</v>
      </c>
      <c r="BC2486" s="42">
        <v>100.355</v>
      </c>
      <c r="BD2486" s="42">
        <v>91.338095240000001</v>
      </c>
      <c r="BE2486" s="42">
        <v>6.9923076919999998</v>
      </c>
      <c r="BF2486" s="42">
        <v>155.04285709999999</v>
      </c>
      <c r="BG2486" s="42">
        <v>446.52380950000003</v>
      </c>
      <c r="BH2486" s="42">
        <v>39.254666669999999</v>
      </c>
      <c r="BI2486" s="42">
        <v>309.75960350000003</v>
      </c>
      <c r="BJ2486" s="42">
        <v>473.55010149999998</v>
      </c>
      <c r="BK2486" s="42">
        <v>136.52019899999999</v>
      </c>
    </row>
    <row r="2487" spans="52:63">
      <c r="AZ2487" s="42">
        <v>2601</v>
      </c>
      <c r="BA2487" s="42">
        <v>108</v>
      </c>
      <c r="BB2487" s="42">
        <v>42.15</v>
      </c>
      <c r="BC2487" s="42">
        <v>100.355</v>
      </c>
      <c r="BD2487" s="42">
        <v>91.338095240000001</v>
      </c>
      <c r="BE2487" s="42">
        <v>6.9923076919999998</v>
      </c>
      <c r="BF2487" s="42">
        <v>155.04285709999999</v>
      </c>
      <c r="BG2487" s="42">
        <v>446.52380950000003</v>
      </c>
      <c r="BH2487" s="42">
        <v>39.254666669999999</v>
      </c>
      <c r="BI2487" s="42">
        <v>309.75960350000003</v>
      </c>
      <c r="BJ2487" s="42">
        <v>473.55010149999998</v>
      </c>
      <c r="BK2487" s="42">
        <v>136.52019899999999</v>
      </c>
    </row>
    <row r="2488" spans="52:63">
      <c r="AZ2488" s="42">
        <v>2602</v>
      </c>
      <c r="BA2488" s="42">
        <v>108</v>
      </c>
      <c r="BB2488" s="42">
        <v>42.15</v>
      </c>
      <c r="BC2488" s="42">
        <v>100.355</v>
      </c>
      <c r="BD2488" s="42">
        <v>91.338095240000001</v>
      </c>
      <c r="BE2488" s="42">
        <v>6.9923076919999998</v>
      </c>
      <c r="BF2488" s="42">
        <v>155.04285709999999</v>
      </c>
      <c r="BG2488" s="42">
        <v>446.52380950000003</v>
      </c>
      <c r="BH2488" s="42">
        <v>39.254666669999999</v>
      </c>
      <c r="BI2488" s="42">
        <v>309.75960350000003</v>
      </c>
      <c r="BJ2488" s="42">
        <v>473.55010149999998</v>
      </c>
      <c r="BK2488" s="42">
        <v>136.52019899999999</v>
      </c>
    </row>
    <row r="2489" spans="52:63">
      <c r="AZ2489" s="42">
        <v>2603</v>
      </c>
      <c r="BA2489" s="42">
        <v>108</v>
      </c>
      <c r="BB2489" s="42">
        <v>42.15</v>
      </c>
      <c r="BC2489" s="42">
        <v>100.355</v>
      </c>
      <c r="BD2489" s="42">
        <v>91.338095240000001</v>
      </c>
      <c r="BE2489" s="42">
        <v>6.9923076919999998</v>
      </c>
      <c r="BF2489" s="42">
        <v>155.04285709999999</v>
      </c>
      <c r="BG2489" s="42">
        <v>446.52380950000003</v>
      </c>
      <c r="BH2489" s="42">
        <v>39.254666669999999</v>
      </c>
      <c r="BI2489" s="42">
        <v>309.75960350000003</v>
      </c>
      <c r="BJ2489" s="42">
        <v>473.55010149999998</v>
      </c>
      <c r="BK2489" s="42">
        <v>136.52019899999999</v>
      </c>
    </row>
    <row r="2490" spans="52:63">
      <c r="AZ2490" s="42">
        <v>2604</v>
      </c>
      <c r="BA2490" s="42">
        <v>108</v>
      </c>
      <c r="BB2490" s="42">
        <v>42.15</v>
      </c>
      <c r="BC2490" s="42">
        <v>100.355</v>
      </c>
      <c r="BD2490" s="42">
        <v>91.338095240000001</v>
      </c>
      <c r="BE2490" s="42">
        <v>6.9923076919999998</v>
      </c>
      <c r="BF2490" s="42">
        <v>155.04285709999999</v>
      </c>
      <c r="BG2490" s="42">
        <v>446.52380950000003</v>
      </c>
      <c r="BH2490" s="42">
        <v>39.254666669999999</v>
      </c>
      <c r="BI2490" s="42">
        <v>309.75960350000003</v>
      </c>
      <c r="BJ2490" s="42">
        <v>473.55010149999998</v>
      </c>
      <c r="BK2490" s="42">
        <v>136.52019899999999</v>
      </c>
    </row>
    <row r="2491" spans="52:63">
      <c r="AZ2491" s="42">
        <v>2605</v>
      </c>
      <c r="BA2491" s="42">
        <v>108</v>
      </c>
      <c r="BB2491" s="42">
        <v>42.15</v>
      </c>
      <c r="BC2491" s="42">
        <v>100.355</v>
      </c>
      <c r="BD2491" s="42">
        <v>91.338095240000001</v>
      </c>
      <c r="BE2491" s="42">
        <v>6.9923076919999998</v>
      </c>
      <c r="BF2491" s="42">
        <v>155.04285709999999</v>
      </c>
      <c r="BG2491" s="42">
        <v>446.52380950000003</v>
      </c>
      <c r="BH2491" s="42">
        <v>39.254666669999999</v>
      </c>
      <c r="BI2491" s="42">
        <v>309.75960350000003</v>
      </c>
      <c r="BJ2491" s="42">
        <v>473.55010149999998</v>
      </c>
      <c r="BK2491" s="42">
        <v>136.52019899999999</v>
      </c>
    </row>
    <row r="2492" spans="52:63">
      <c r="AZ2492" s="42">
        <v>2606</v>
      </c>
      <c r="BA2492" s="42">
        <v>108</v>
      </c>
      <c r="BB2492" s="42">
        <v>42.15</v>
      </c>
      <c r="BC2492" s="42">
        <v>100.355</v>
      </c>
      <c r="BD2492" s="42">
        <v>91.338095240000001</v>
      </c>
      <c r="BE2492" s="42">
        <v>6.9923076919999998</v>
      </c>
      <c r="BF2492" s="42">
        <v>155.04285709999999</v>
      </c>
      <c r="BG2492" s="42">
        <v>446.52380950000003</v>
      </c>
      <c r="BH2492" s="42">
        <v>39.254666669999999</v>
      </c>
      <c r="BI2492" s="42">
        <v>309.75960350000003</v>
      </c>
      <c r="BJ2492" s="42">
        <v>473.55010149999998</v>
      </c>
      <c r="BK2492" s="42">
        <v>136.52019899999999</v>
      </c>
    </row>
    <row r="2493" spans="52:63">
      <c r="AZ2493" s="42">
        <v>2607</v>
      </c>
      <c r="BA2493" s="42">
        <v>108</v>
      </c>
      <c r="BB2493" s="42">
        <v>42.15</v>
      </c>
      <c r="BC2493" s="42">
        <v>100.355</v>
      </c>
      <c r="BD2493" s="42">
        <v>91.338095240000001</v>
      </c>
      <c r="BE2493" s="42">
        <v>6.9923076919999998</v>
      </c>
      <c r="BF2493" s="42">
        <v>155.04285709999999</v>
      </c>
      <c r="BG2493" s="42">
        <v>446.52380950000003</v>
      </c>
      <c r="BH2493" s="42">
        <v>39.254666669999999</v>
      </c>
      <c r="BI2493" s="42">
        <v>309.75960350000003</v>
      </c>
      <c r="BJ2493" s="42">
        <v>473.55010149999998</v>
      </c>
      <c r="BK2493" s="42">
        <v>136.52019899999999</v>
      </c>
    </row>
    <row r="2494" spans="52:63">
      <c r="AZ2494" s="42">
        <v>2608</v>
      </c>
      <c r="BA2494" s="42">
        <v>108</v>
      </c>
      <c r="BB2494" s="42">
        <v>42.15</v>
      </c>
      <c r="BC2494" s="42">
        <v>100.355</v>
      </c>
      <c r="BD2494" s="42">
        <v>91.338095240000001</v>
      </c>
      <c r="BE2494" s="42">
        <v>6.9923076919999998</v>
      </c>
      <c r="BF2494" s="42">
        <v>155.04285709999999</v>
      </c>
      <c r="BG2494" s="42">
        <v>446.52380950000003</v>
      </c>
      <c r="BH2494" s="42">
        <v>39.254666669999999</v>
      </c>
      <c r="BI2494" s="42">
        <v>309.75960350000003</v>
      </c>
      <c r="BJ2494" s="42">
        <v>473.55010149999998</v>
      </c>
      <c r="BK2494" s="42">
        <v>136.52019899999999</v>
      </c>
    </row>
    <row r="2495" spans="52:63">
      <c r="AZ2495" s="42">
        <v>2609</v>
      </c>
      <c r="BA2495" s="42">
        <v>108</v>
      </c>
      <c r="BB2495" s="42">
        <v>42.15</v>
      </c>
      <c r="BC2495" s="42">
        <v>100.355</v>
      </c>
      <c r="BD2495" s="42">
        <v>91.338095240000001</v>
      </c>
      <c r="BE2495" s="42">
        <v>6.9923076919999998</v>
      </c>
      <c r="BF2495" s="42">
        <v>155.04285709999999</v>
      </c>
      <c r="BG2495" s="42">
        <v>446.52380950000003</v>
      </c>
      <c r="BH2495" s="42">
        <v>39.254666669999999</v>
      </c>
      <c r="BI2495" s="42">
        <v>309.75960350000003</v>
      </c>
      <c r="BJ2495" s="42">
        <v>473.55010149999998</v>
      </c>
      <c r="BK2495" s="42">
        <v>136.52019899999999</v>
      </c>
    </row>
    <row r="2496" spans="52:63">
      <c r="AZ2496" s="42">
        <v>2610</v>
      </c>
      <c r="BA2496" s="42">
        <v>108</v>
      </c>
      <c r="BB2496" s="42">
        <v>42.15</v>
      </c>
      <c r="BC2496" s="42">
        <v>100.355</v>
      </c>
      <c r="BD2496" s="42">
        <v>91.338095240000001</v>
      </c>
      <c r="BE2496" s="42">
        <v>6.9923076919999998</v>
      </c>
      <c r="BF2496" s="42">
        <v>155.04285709999999</v>
      </c>
      <c r="BG2496" s="42">
        <v>446.52380950000003</v>
      </c>
      <c r="BH2496" s="42">
        <v>39.254666669999999</v>
      </c>
      <c r="BI2496" s="42">
        <v>309.75960350000003</v>
      </c>
      <c r="BJ2496" s="42">
        <v>473.55010149999998</v>
      </c>
      <c r="BK2496" s="42">
        <v>136.52019899999999</v>
      </c>
    </row>
    <row r="2497" spans="52:63">
      <c r="AZ2497" s="42">
        <v>2611</v>
      </c>
      <c r="BA2497" s="42">
        <v>108</v>
      </c>
      <c r="BB2497" s="42">
        <v>42.15</v>
      </c>
      <c r="BC2497" s="42">
        <v>100.355</v>
      </c>
      <c r="BD2497" s="42">
        <v>91.338095240000001</v>
      </c>
      <c r="BE2497" s="42">
        <v>6.9923076919999998</v>
      </c>
      <c r="BF2497" s="42">
        <v>155.04285709999999</v>
      </c>
      <c r="BG2497" s="42">
        <v>446.52380950000003</v>
      </c>
      <c r="BH2497" s="42">
        <v>39.254666669999999</v>
      </c>
      <c r="BI2497" s="42">
        <v>309.75960350000003</v>
      </c>
      <c r="BJ2497" s="42">
        <v>473.55010149999998</v>
      </c>
      <c r="BK2497" s="42">
        <v>136.52019899999999</v>
      </c>
    </row>
    <row r="2498" spans="52:63">
      <c r="AZ2498" s="42">
        <v>2612</v>
      </c>
      <c r="BA2498" s="42">
        <v>108</v>
      </c>
      <c r="BB2498" s="42">
        <v>42.15</v>
      </c>
      <c r="BC2498" s="42">
        <v>100.355</v>
      </c>
      <c r="BD2498" s="42">
        <v>91.338095240000001</v>
      </c>
      <c r="BE2498" s="42">
        <v>6.9923076919999998</v>
      </c>
      <c r="BF2498" s="42">
        <v>155.04285709999999</v>
      </c>
      <c r="BG2498" s="42">
        <v>446.52380950000003</v>
      </c>
      <c r="BH2498" s="42">
        <v>39.254666669999999</v>
      </c>
      <c r="BI2498" s="42">
        <v>309.75960350000003</v>
      </c>
      <c r="BJ2498" s="42">
        <v>473.55010149999998</v>
      </c>
      <c r="BK2498" s="42">
        <v>136.52019899999999</v>
      </c>
    </row>
    <row r="2499" spans="52:63">
      <c r="AZ2499" s="42">
        <v>2613</v>
      </c>
      <c r="BA2499" s="42">
        <v>108</v>
      </c>
      <c r="BB2499" s="42">
        <v>42.15</v>
      </c>
      <c r="BC2499" s="42">
        <v>100.355</v>
      </c>
      <c r="BD2499" s="42">
        <v>91.338095240000001</v>
      </c>
      <c r="BE2499" s="42">
        <v>6.9923076919999998</v>
      </c>
      <c r="BF2499" s="42">
        <v>155.04285709999999</v>
      </c>
      <c r="BG2499" s="42">
        <v>446.52380950000003</v>
      </c>
      <c r="BH2499" s="42">
        <v>39.254666669999999</v>
      </c>
      <c r="BI2499" s="42">
        <v>309.75960350000003</v>
      </c>
      <c r="BJ2499" s="42">
        <v>473.55010149999998</v>
      </c>
      <c r="BK2499" s="42">
        <v>136.52019899999999</v>
      </c>
    </row>
    <row r="2500" spans="52:63">
      <c r="AZ2500" s="42">
        <v>2614</v>
      </c>
      <c r="BA2500" s="42">
        <v>108</v>
      </c>
      <c r="BB2500" s="42">
        <v>42.15</v>
      </c>
      <c r="BC2500" s="42">
        <v>100.355</v>
      </c>
      <c r="BD2500" s="42">
        <v>91.338095240000001</v>
      </c>
      <c r="BE2500" s="42">
        <v>6.9923076919999998</v>
      </c>
      <c r="BF2500" s="42">
        <v>155.04285709999999</v>
      </c>
      <c r="BG2500" s="42">
        <v>446.52380950000003</v>
      </c>
      <c r="BH2500" s="42">
        <v>39.254666669999999</v>
      </c>
      <c r="BI2500" s="42">
        <v>309.75960350000003</v>
      </c>
      <c r="BJ2500" s="42">
        <v>473.55010149999998</v>
      </c>
      <c r="BK2500" s="42">
        <v>136.52019899999999</v>
      </c>
    </row>
    <row r="2501" spans="52:63">
      <c r="AZ2501" s="42">
        <v>2615</v>
      </c>
      <c r="BA2501" s="42">
        <v>108</v>
      </c>
      <c r="BB2501" s="42">
        <v>42.15</v>
      </c>
      <c r="BC2501" s="42">
        <v>100.355</v>
      </c>
      <c r="BD2501" s="42">
        <v>91.338095240000001</v>
      </c>
      <c r="BE2501" s="42">
        <v>6.9923076919999998</v>
      </c>
      <c r="BF2501" s="42">
        <v>155.04285709999999</v>
      </c>
      <c r="BG2501" s="42">
        <v>446.52380950000003</v>
      </c>
      <c r="BH2501" s="42">
        <v>39.254666669999999</v>
      </c>
      <c r="BI2501" s="42">
        <v>309.75960350000003</v>
      </c>
      <c r="BJ2501" s="42">
        <v>473.55010149999998</v>
      </c>
      <c r="BK2501" s="42">
        <v>136.52019899999999</v>
      </c>
    </row>
    <row r="2502" spans="52:63">
      <c r="AZ2502" s="42">
        <v>2616</v>
      </c>
      <c r="BA2502" s="42">
        <v>108</v>
      </c>
      <c r="BB2502" s="42">
        <v>42.15</v>
      </c>
      <c r="BC2502" s="42">
        <v>100.355</v>
      </c>
      <c r="BD2502" s="42">
        <v>91.338095240000001</v>
      </c>
      <c r="BE2502" s="42">
        <v>6.9923076919999998</v>
      </c>
      <c r="BF2502" s="42">
        <v>155.04285709999999</v>
      </c>
      <c r="BG2502" s="42">
        <v>446.52380950000003</v>
      </c>
      <c r="BH2502" s="42">
        <v>39.254666669999999</v>
      </c>
      <c r="BI2502" s="42">
        <v>309.75960350000003</v>
      </c>
      <c r="BJ2502" s="42">
        <v>473.55010149999998</v>
      </c>
      <c r="BK2502" s="42">
        <v>136.52019899999999</v>
      </c>
    </row>
    <row r="2503" spans="52:63">
      <c r="AZ2503" s="42">
        <v>2617</v>
      </c>
      <c r="BA2503" s="42">
        <v>112.4631579</v>
      </c>
      <c r="BB2503" s="42">
        <v>42.174999999999997</v>
      </c>
      <c r="BC2503" s="42">
        <v>100.38500000000001</v>
      </c>
      <c r="BD2503" s="42">
        <v>92.457142860000005</v>
      </c>
      <c r="BE2503" s="42">
        <v>9.2507692309999996</v>
      </c>
      <c r="BF2503" s="42">
        <v>164.64500000000001</v>
      </c>
      <c r="BG2503" s="42">
        <v>457.33333329999999</v>
      </c>
      <c r="BH2503" s="42">
        <v>42.17295833</v>
      </c>
      <c r="BI2503" s="42">
        <v>316.89222890000002</v>
      </c>
      <c r="BJ2503" s="42">
        <v>477.65212759999997</v>
      </c>
      <c r="BK2503" s="42">
        <v>141.91824650000001</v>
      </c>
    </row>
    <row r="2504" spans="52:63">
      <c r="AZ2504" s="42">
        <v>2618</v>
      </c>
      <c r="BA2504" s="42">
        <v>112.4631579</v>
      </c>
      <c r="BB2504" s="42">
        <v>42.174999999999997</v>
      </c>
      <c r="BC2504" s="42">
        <v>100.38500000000001</v>
      </c>
      <c r="BD2504" s="42">
        <v>92.457142860000005</v>
      </c>
      <c r="BE2504" s="42">
        <v>9.2507692309999996</v>
      </c>
      <c r="BF2504" s="42">
        <v>164.64500000000001</v>
      </c>
      <c r="BG2504" s="42">
        <v>457.33333329999999</v>
      </c>
      <c r="BH2504" s="42">
        <v>42.17295833</v>
      </c>
      <c r="BI2504" s="42">
        <v>316.89222890000002</v>
      </c>
      <c r="BJ2504" s="42">
        <v>477.65212759999997</v>
      </c>
      <c r="BK2504" s="42">
        <v>141.91824650000001</v>
      </c>
    </row>
    <row r="2505" spans="52:63">
      <c r="AZ2505" s="42">
        <v>2619</v>
      </c>
      <c r="BA2505" s="42">
        <v>112.4631579</v>
      </c>
      <c r="BB2505" s="42">
        <v>42.174999999999997</v>
      </c>
      <c r="BC2505" s="42">
        <v>100.38500000000001</v>
      </c>
      <c r="BD2505" s="42">
        <v>92.457142860000005</v>
      </c>
      <c r="BE2505" s="42">
        <v>9.2507692309999996</v>
      </c>
      <c r="BF2505" s="42">
        <v>164.64500000000001</v>
      </c>
      <c r="BG2505" s="42">
        <v>457.33333329999999</v>
      </c>
      <c r="BH2505" s="42">
        <v>42.17295833</v>
      </c>
      <c r="BI2505" s="42">
        <v>316.89222890000002</v>
      </c>
      <c r="BJ2505" s="42">
        <v>477.65212759999997</v>
      </c>
      <c r="BK2505" s="42">
        <v>141.91824650000001</v>
      </c>
    </row>
    <row r="2506" spans="52:63">
      <c r="AZ2506" s="42">
        <v>2620</v>
      </c>
      <c r="BA2506" s="42">
        <v>112.4631579</v>
      </c>
      <c r="BB2506" s="42">
        <v>42.174999999999997</v>
      </c>
      <c r="BC2506" s="42">
        <v>100.38500000000001</v>
      </c>
      <c r="BD2506" s="42">
        <v>92.457142860000005</v>
      </c>
      <c r="BE2506" s="42">
        <v>9.2507692309999996</v>
      </c>
      <c r="BF2506" s="42">
        <v>164.64500000000001</v>
      </c>
      <c r="BG2506" s="42">
        <v>457.33333329999999</v>
      </c>
      <c r="BH2506" s="42">
        <v>42.17295833</v>
      </c>
      <c r="BI2506" s="42">
        <v>316.89222890000002</v>
      </c>
      <c r="BJ2506" s="42">
        <v>477.65212759999997</v>
      </c>
      <c r="BK2506" s="42">
        <v>141.91824650000001</v>
      </c>
    </row>
    <row r="2507" spans="52:63">
      <c r="AZ2507" s="42">
        <v>2621</v>
      </c>
      <c r="BA2507" s="42">
        <v>112.4631579</v>
      </c>
      <c r="BB2507" s="42">
        <v>42.174999999999997</v>
      </c>
      <c r="BC2507" s="42">
        <v>100.38500000000001</v>
      </c>
      <c r="BD2507" s="42">
        <v>92.457142860000005</v>
      </c>
      <c r="BE2507" s="42">
        <v>9.2507692309999996</v>
      </c>
      <c r="BF2507" s="42">
        <v>164.64500000000001</v>
      </c>
      <c r="BG2507" s="42">
        <v>457.33333329999999</v>
      </c>
      <c r="BH2507" s="42">
        <v>42.17295833</v>
      </c>
      <c r="BI2507" s="42">
        <v>316.89222890000002</v>
      </c>
      <c r="BJ2507" s="42">
        <v>477.65212759999997</v>
      </c>
      <c r="BK2507" s="42">
        <v>141.91824650000001</v>
      </c>
    </row>
    <row r="2508" spans="52:63">
      <c r="AZ2508" s="42">
        <v>2622</v>
      </c>
      <c r="BA2508" s="42">
        <v>112.4631579</v>
      </c>
      <c r="BB2508" s="42">
        <v>42.174999999999997</v>
      </c>
      <c r="BC2508" s="42">
        <v>100.38500000000001</v>
      </c>
      <c r="BD2508" s="42">
        <v>92.457142860000005</v>
      </c>
      <c r="BE2508" s="42">
        <v>9.2507692309999996</v>
      </c>
      <c r="BF2508" s="42">
        <v>164.64500000000001</v>
      </c>
      <c r="BG2508" s="42">
        <v>457.33333329999999</v>
      </c>
      <c r="BH2508" s="42">
        <v>42.17295833</v>
      </c>
      <c r="BI2508" s="42">
        <v>316.89222890000002</v>
      </c>
      <c r="BJ2508" s="42">
        <v>477.65212759999997</v>
      </c>
      <c r="BK2508" s="42">
        <v>141.91824650000001</v>
      </c>
    </row>
    <row r="2509" spans="52:63">
      <c r="AZ2509" s="42">
        <v>2623</v>
      </c>
      <c r="BA2509" s="42">
        <v>112.4631579</v>
      </c>
      <c r="BB2509" s="42">
        <v>42.174999999999997</v>
      </c>
      <c r="BC2509" s="42">
        <v>100.38500000000001</v>
      </c>
      <c r="BD2509" s="42">
        <v>92.457142860000005</v>
      </c>
      <c r="BE2509" s="42">
        <v>9.2507692309999996</v>
      </c>
      <c r="BF2509" s="42">
        <v>164.64500000000001</v>
      </c>
      <c r="BG2509" s="42">
        <v>457.33333329999999</v>
      </c>
      <c r="BH2509" s="42">
        <v>42.17295833</v>
      </c>
      <c r="BI2509" s="42">
        <v>316.89222890000002</v>
      </c>
      <c r="BJ2509" s="42">
        <v>477.65212759999997</v>
      </c>
      <c r="BK2509" s="42">
        <v>141.91824650000001</v>
      </c>
    </row>
    <row r="2510" spans="52:63">
      <c r="AZ2510" s="42">
        <v>2624</v>
      </c>
      <c r="BA2510" s="42">
        <v>112.4631579</v>
      </c>
      <c r="BB2510" s="42">
        <v>42.174999999999997</v>
      </c>
      <c r="BC2510" s="42">
        <v>100.38500000000001</v>
      </c>
      <c r="BD2510" s="42">
        <v>92.457142860000005</v>
      </c>
      <c r="BE2510" s="42">
        <v>9.2507692309999996</v>
      </c>
      <c r="BF2510" s="42">
        <v>164.64500000000001</v>
      </c>
      <c r="BG2510" s="42">
        <v>457.33333329999999</v>
      </c>
      <c r="BH2510" s="42">
        <v>42.17295833</v>
      </c>
      <c r="BI2510" s="42">
        <v>316.89222890000002</v>
      </c>
      <c r="BJ2510" s="42">
        <v>477.65212759999997</v>
      </c>
      <c r="BK2510" s="42">
        <v>141.91824650000001</v>
      </c>
    </row>
    <row r="2511" spans="52:63">
      <c r="AZ2511" s="42">
        <v>2625</v>
      </c>
      <c r="BA2511" s="42">
        <v>112.4631579</v>
      </c>
      <c r="BB2511" s="42">
        <v>42.174999999999997</v>
      </c>
      <c r="BC2511" s="42">
        <v>100.38500000000001</v>
      </c>
      <c r="BD2511" s="42">
        <v>92.457142860000005</v>
      </c>
      <c r="BE2511" s="42">
        <v>9.2507692309999996</v>
      </c>
      <c r="BF2511" s="42">
        <v>164.64500000000001</v>
      </c>
      <c r="BG2511" s="42">
        <v>457.33333329999999</v>
      </c>
      <c r="BH2511" s="42">
        <v>42.17295833</v>
      </c>
      <c r="BI2511" s="42">
        <v>316.89222890000002</v>
      </c>
      <c r="BJ2511" s="42">
        <v>477.65212759999997</v>
      </c>
      <c r="BK2511" s="42">
        <v>141.91824650000001</v>
      </c>
    </row>
    <row r="2512" spans="52:63">
      <c r="AZ2512" s="42">
        <v>2626</v>
      </c>
      <c r="BA2512" s="42">
        <v>112.4631579</v>
      </c>
      <c r="BB2512" s="42">
        <v>42.174999999999997</v>
      </c>
      <c r="BC2512" s="42">
        <v>100.38500000000001</v>
      </c>
      <c r="BD2512" s="42">
        <v>92.457142860000005</v>
      </c>
      <c r="BE2512" s="42">
        <v>9.2507692309999996</v>
      </c>
      <c r="BF2512" s="42">
        <v>164.64500000000001</v>
      </c>
      <c r="BG2512" s="42">
        <v>457.33333329999999</v>
      </c>
      <c r="BH2512" s="42">
        <v>42.17295833</v>
      </c>
      <c r="BI2512" s="42">
        <v>316.89222890000002</v>
      </c>
      <c r="BJ2512" s="42">
        <v>477.65212759999997</v>
      </c>
      <c r="BK2512" s="42">
        <v>141.91824650000001</v>
      </c>
    </row>
    <row r="2513" spans="52:63">
      <c r="AZ2513" s="42">
        <v>2627</v>
      </c>
      <c r="BA2513" s="42">
        <v>112.4631579</v>
      </c>
      <c r="BB2513" s="42">
        <v>42.174999999999997</v>
      </c>
      <c r="BC2513" s="42">
        <v>100.38500000000001</v>
      </c>
      <c r="BD2513" s="42">
        <v>92.457142860000005</v>
      </c>
      <c r="BE2513" s="42">
        <v>9.2507692309999996</v>
      </c>
      <c r="BF2513" s="42">
        <v>164.64500000000001</v>
      </c>
      <c r="BG2513" s="42">
        <v>457.33333329999999</v>
      </c>
      <c r="BH2513" s="42">
        <v>42.17295833</v>
      </c>
      <c r="BI2513" s="42">
        <v>316.89222890000002</v>
      </c>
      <c r="BJ2513" s="42">
        <v>477.65212759999997</v>
      </c>
      <c r="BK2513" s="42">
        <v>141.91824650000001</v>
      </c>
    </row>
    <row r="2514" spans="52:63">
      <c r="AZ2514" s="42">
        <v>2628</v>
      </c>
      <c r="BA2514" s="42">
        <v>112.4631579</v>
      </c>
      <c r="BB2514" s="42">
        <v>42.174999999999997</v>
      </c>
      <c r="BC2514" s="42">
        <v>100.38500000000001</v>
      </c>
      <c r="BD2514" s="42">
        <v>92.457142860000005</v>
      </c>
      <c r="BE2514" s="42">
        <v>9.2507692309999996</v>
      </c>
      <c r="BF2514" s="42">
        <v>164.64500000000001</v>
      </c>
      <c r="BG2514" s="42">
        <v>457.33333329999999</v>
      </c>
      <c r="BH2514" s="42">
        <v>42.17295833</v>
      </c>
      <c r="BI2514" s="42">
        <v>316.89222890000002</v>
      </c>
      <c r="BJ2514" s="42">
        <v>477.65212759999997</v>
      </c>
      <c r="BK2514" s="42">
        <v>141.91824650000001</v>
      </c>
    </row>
    <row r="2515" spans="52:63">
      <c r="AZ2515" s="42">
        <v>2629</v>
      </c>
      <c r="BA2515" s="42">
        <v>112.4631579</v>
      </c>
      <c r="BB2515" s="42">
        <v>42.174999999999997</v>
      </c>
      <c r="BC2515" s="42">
        <v>100.38500000000001</v>
      </c>
      <c r="BD2515" s="42">
        <v>92.457142860000005</v>
      </c>
      <c r="BE2515" s="42">
        <v>9.2507692309999996</v>
      </c>
      <c r="BF2515" s="42">
        <v>164.64500000000001</v>
      </c>
      <c r="BG2515" s="42">
        <v>457.33333329999999</v>
      </c>
      <c r="BH2515" s="42">
        <v>42.17295833</v>
      </c>
      <c r="BI2515" s="42">
        <v>316.89222890000002</v>
      </c>
      <c r="BJ2515" s="42">
        <v>477.65212759999997</v>
      </c>
      <c r="BK2515" s="42">
        <v>141.91824650000001</v>
      </c>
    </row>
    <row r="2516" spans="52:63">
      <c r="AZ2516" s="42">
        <v>2630</v>
      </c>
      <c r="BA2516" s="42">
        <v>112.4631579</v>
      </c>
      <c r="BB2516" s="42">
        <v>42.174999999999997</v>
      </c>
      <c r="BC2516" s="42">
        <v>100.38500000000001</v>
      </c>
      <c r="BD2516" s="42">
        <v>92.457142860000005</v>
      </c>
      <c r="BE2516" s="42">
        <v>9.2507692309999996</v>
      </c>
      <c r="BF2516" s="42">
        <v>164.64500000000001</v>
      </c>
      <c r="BG2516" s="42">
        <v>457.33333329999999</v>
      </c>
      <c r="BH2516" s="42">
        <v>42.17295833</v>
      </c>
      <c r="BI2516" s="42">
        <v>316.89222890000002</v>
      </c>
      <c r="BJ2516" s="42">
        <v>477.65212759999997</v>
      </c>
      <c r="BK2516" s="42">
        <v>141.91824650000001</v>
      </c>
    </row>
    <row r="2517" spans="52:63">
      <c r="AZ2517" s="42">
        <v>2631</v>
      </c>
      <c r="BA2517" s="42">
        <v>112.4631579</v>
      </c>
      <c r="BB2517" s="42">
        <v>42.174999999999997</v>
      </c>
      <c r="BC2517" s="42">
        <v>100.38500000000001</v>
      </c>
      <c r="BD2517" s="42">
        <v>92.457142860000005</v>
      </c>
      <c r="BE2517" s="42">
        <v>9.2507692309999996</v>
      </c>
      <c r="BF2517" s="42">
        <v>164.64500000000001</v>
      </c>
      <c r="BG2517" s="42">
        <v>457.33333329999999</v>
      </c>
      <c r="BH2517" s="42">
        <v>42.17295833</v>
      </c>
      <c r="BI2517" s="42">
        <v>316.89222890000002</v>
      </c>
      <c r="BJ2517" s="42">
        <v>477.65212759999997</v>
      </c>
      <c r="BK2517" s="42">
        <v>141.91824650000001</v>
      </c>
    </row>
    <row r="2518" spans="52:63">
      <c r="AZ2518" s="42">
        <v>2632</v>
      </c>
      <c r="BA2518" s="42">
        <v>112.4631579</v>
      </c>
      <c r="BB2518" s="42">
        <v>42.174999999999997</v>
      </c>
      <c r="BC2518" s="42">
        <v>100.38500000000001</v>
      </c>
      <c r="BD2518" s="42">
        <v>92.457142860000005</v>
      </c>
      <c r="BE2518" s="42">
        <v>9.2507692309999996</v>
      </c>
      <c r="BF2518" s="42">
        <v>164.64500000000001</v>
      </c>
      <c r="BG2518" s="42">
        <v>457.33333329999999</v>
      </c>
      <c r="BH2518" s="42">
        <v>42.17295833</v>
      </c>
      <c r="BI2518" s="42">
        <v>316.89222890000002</v>
      </c>
      <c r="BJ2518" s="42">
        <v>477.65212759999997</v>
      </c>
      <c r="BK2518" s="42">
        <v>141.91824650000001</v>
      </c>
    </row>
    <row r="2519" spans="52:63">
      <c r="AZ2519" s="42">
        <v>2633</v>
      </c>
      <c r="BA2519" s="42">
        <v>112.4631579</v>
      </c>
      <c r="BB2519" s="42">
        <v>42.174999999999997</v>
      </c>
      <c r="BC2519" s="42">
        <v>100.38500000000001</v>
      </c>
      <c r="BD2519" s="42">
        <v>92.457142860000005</v>
      </c>
      <c r="BE2519" s="42">
        <v>9.2507692309999996</v>
      </c>
      <c r="BF2519" s="42">
        <v>164.64500000000001</v>
      </c>
      <c r="BG2519" s="42">
        <v>457.33333329999999</v>
      </c>
      <c r="BH2519" s="42">
        <v>42.17295833</v>
      </c>
      <c r="BI2519" s="42">
        <v>316.89222890000002</v>
      </c>
      <c r="BJ2519" s="42">
        <v>477.65212759999997</v>
      </c>
      <c r="BK2519" s="42">
        <v>141.91824650000001</v>
      </c>
    </row>
    <row r="2520" spans="52:63">
      <c r="AZ2520" s="42">
        <v>2634</v>
      </c>
      <c r="BA2520" s="42">
        <v>112.4631579</v>
      </c>
      <c r="BB2520" s="42">
        <v>42.174999999999997</v>
      </c>
      <c r="BC2520" s="42">
        <v>100.38500000000001</v>
      </c>
      <c r="BD2520" s="42">
        <v>92.457142860000005</v>
      </c>
      <c r="BE2520" s="42">
        <v>9.2507692309999996</v>
      </c>
      <c r="BF2520" s="42">
        <v>164.64500000000001</v>
      </c>
      <c r="BG2520" s="42">
        <v>457.33333329999999</v>
      </c>
      <c r="BH2520" s="42">
        <v>42.17295833</v>
      </c>
      <c r="BI2520" s="42">
        <v>316.89222890000002</v>
      </c>
      <c r="BJ2520" s="42">
        <v>477.65212759999997</v>
      </c>
      <c r="BK2520" s="42">
        <v>141.91824650000001</v>
      </c>
    </row>
    <row r="2521" spans="52:63">
      <c r="AZ2521" s="42">
        <v>2635</v>
      </c>
      <c r="BA2521" s="42">
        <v>112.4631579</v>
      </c>
      <c r="BB2521" s="42">
        <v>42.174999999999997</v>
      </c>
      <c r="BC2521" s="42">
        <v>100.38500000000001</v>
      </c>
      <c r="BD2521" s="42">
        <v>92.457142860000005</v>
      </c>
      <c r="BE2521" s="42">
        <v>9.2507692309999996</v>
      </c>
      <c r="BF2521" s="42">
        <v>164.64500000000001</v>
      </c>
      <c r="BG2521" s="42">
        <v>457.33333329999999</v>
      </c>
      <c r="BH2521" s="42">
        <v>42.17295833</v>
      </c>
      <c r="BI2521" s="42">
        <v>316.89222890000002</v>
      </c>
      <c r="BJ2521" s="42">
        <v>477.65212759999997</v>
      </c>
      <c r="BK2521" s="42">
        <v>141.91824650000001</v>
      </c>
    </row>
    <row r="2522" spans="52:63">
      <c r="AZ2522" s="42">
        <v>2636</v>
      </c>
      <c r="BA2522" s="42">
        <v>112.4631579</v>
      </c>
      <c r="BB2522" s="42">
        <v>42.174999999999997</v>
      </c>
      <c r="BC2522" s="42">
        <v>100.38500000000001</v>
      </c>
      <c r="BD2522" s="42">
        <v>92.457142860000005</v>
      </c>
      <c r="BE2522" s="42">
        <v>9.2507692309999996</v>
      </c>
      <c r="BF2522" s="42">
        <v>164.64500000000001</v>
      </c>
      <c r="BG2522" s="42">
        <v>457.33333329999999</v>
      </c>
      <c r="BH2522" s="42">
        <v>42.17295833</v>
      </c>
      <c r="BI2522" s="42">
        <v>316.89222890000002</v>
      </c>
      <c r="BJ2522" s="42">
        <v>477.65212759999997</v>
      </c>
      <c r="BK2522" s="42">
        <v>141.91824650000001</v>
      </c>
    </row>
    <row r="2523" spans="52:63">
      <c r="AZ2523" s="42">
        <v>2637</v>
      </c>
      <c r="BA2523" s="42">
        <v>112.4631579</v>
      </c>
      <c r="BB2523" s="42">
        <v>42.174999999999997</v>
      </c>
      <c r="BC2523" s="42">
        <v>100.38500000000001</v>
      </c>
      <c r="BD2523" s="42">
        <v>92.457142860000005</v>
      </c>
      <c r="BE2523" s="42">
        <v>9.2507692309999996</v>
      </c>
      <c r="BF2523" s="42">
        <v>164.64500000000001</v>
      </c>
      <c r="BG2523" s="42">
        <v>457.33333329999999</v>
      </c>
      <c r="BH2523" s="42">
        <v>42.17295833</v>
      </c>
      <c r="BI2523" s="42">
        <v>316.89222890000002</v>
      </c>
      <c r="BJ2523" s="42">
        <v>477.65212759999997</v>
      </c>
      <c r="BK2523" s="42">
        <v>141.91824650000001</v>
      </c>
    </row>
    <row r="2524" spans="52:63">
      <c r="AZ2524" s="42">
        <v>2638</v>
      </c>
      <c r="BA2524" s="42">
        <v>112.4631579</v>
      </c>
      <c r="BB2524" s="42">
        <v>42.174999999999997</v>
      </c>
      <c r="BC2524" s="42">
        <v>100.38500000000001</v>
      </c>
      <c r="BD2524" s="42">
        <v>92.457142860000005</v>
      </c>
      <c r="BE2524" s="42">
        <v>9.2507692309999996</v>
      </c>
      <c r="BF2524" s="42">
        <v>164.64500000000001</v>
      </c>
      <c r="BG2524" s="42">
        <v>457.33333329999999</v>
      </c>
      <c r="BH2524" s="42">
        <v>42.17295833</v>
      </c>
      <c r="BI2524" s="42">
        <v>316.89222890000002</v>
      </c>
      <c r="BJ2524" s="42">
        <v>477.65212759999997</v>
      </c>
      <c r="BK2524" s="42">
        <v>141.91824650000001</v>
      </c>
    </row>
    <row r="2525" spans="52:63">
      <c r="AZ2525" s="42">
        <v>2639</v>
      </c>
      <c r="BA2525" s="42">
        <v>112.4631579</v>
      </c>
      <c r="BB2525" s="42">
        <v>42.174999999999997</v>
      </c>
      <c r="BC2525" s="42">
        <v>100.38500000000001</v>
      </c>
      <c r="BD2525" s="42">
        <v>92.457142860000005</v>
      </c>
      <c r="BE2525" s="42">
        <v>9.2507692309999996</v>
      </c>
      <c r="BF2525" s="42">
        <v>164.64500000000001</v>
      </c>
      <c r="BG2525" s="42">
        <v>457.33333329999999</v>
      </c>
      <c r="BH2525" s="42">
        <v>42.17295833</v>
      </c>
      <c r="BI2525" s="42">
        <v>316.89222890000002</v>
      </c>
      <c r="BJ2525" s="42">
        <v>477.65212759999997</v>
      </c>
      <c r="BK2525" s="42">
        <v>141.91824650000001</v>
      </c>
    </row>
    <row r="2526" spans="52:63">
      <c r="AZ2526" s="42">
        <v>2640</v>
      </c>
      <c r="BA2526" s="42">
        <v>112.4631579</v>
      </c>
      <c r="BB2526" s="42">
        <v>42.174999999999997</v>
      </c>
      <c r="BC2526" s="42">
        <v>100.38500000000001</v>
      </c>
      <c r="BD2526" s="42">
        <v>92.457142860000005</v>
      </c>
      <c r="BE2526" s="42">
        <v>9.2507692309999996</v>
      </c>
      <c r="BF2526" s="42">
        <v>164.64500000000001</v>
      </c>
      <c r="BG2526" s="42">
        <v>457.33333329999999</v>
      </c>
      <c r="BH2526" s="42">
        <v>42.17295833</v>
      </c>
      <c r="BI2526" s="42">
        <v>316.89222890000002</v>
      </c>
      <c r="BJ2526" s="42">
        <v>477.65212759999997</v>
      </c>
      <c r="BK2526" s="42">
        <v>141.91824650000001</v>
      </c>
    </row>
    <row r="2527" spans="52:63">
      <c r="AZ2527" s="42">
        <v>2641</v>
      </c>
      <c r="BA2527" s="42">
        <v>118.81052630000001</v>
      </c>
      <c r="BB2527" s="42">
        <v>42.262500000000003</v>
      </c>
      <c r="BC2527" s="42">
        <v>100.565</v>
      </c>
      <c r="BD2527" s="42">
        <v>94.209523809999993</v>
      </c>
      <c r="BE2527" s="42">
        <v>11.379230769999999</v>
      </c>
      <c r="BF2527" s="42">
        <v>178.16499999999999</v>
      </c>
      <c r="BG2527" s="42">
        <v>471.76190480000002</v>
      </c>
      <c r="BH2527" s="42">
        <v>47.051666670000003</v>
      </c>
      <c r="BI2527" s="42">
        <v>324.6003331</v>
      </c>
      <c r="BJ2527" s="42">
        <v>522.71710719999999</v>
      </c>
      <c r="BK2527" s="42">
        <v>147.2106617</v>
      </c>
    </row>
    <row r="2528" spans="52:63">
      <c r="AZ2528" s="42">
        <v>2642</v>
      </c>
      <c r="BA2528" s="42">
        <v>118.81052630000001</v>
      </c>
      <c r="BB2528" s="42">
        <v>42.262500000000003</v>
      </c>
      <c r="BC2528" s="42">
        <v>100.565</v>
      </c>
      <c r="BD2528" s="42">
        <v>94.209523809999993</v>
      </c>
      <c r="BE2528" s="42">
        <v>11.379230769999999</v>
      </c>
      <c r="BF2528" s="42">
        <v>178.16499999999999</v>
      </c>
      <c r="BG2528" s="42">
        <v>471.76190480000002</v>
      </c>
      <c r="BH2528" s="42">
        <v>47.051666670000003</v>
      </c>
      <c r="BI2528" s="42">
        <v>324.6003331</v>
      </c>
      <c r="BJ2528" s="42">
        <v>522.71710719999999</v>
      </c>
      <c r="BK2528" s="42">
        <v>147.2106617</v>
      </c>
    </row>
    <row r="2529" spans="52:63">
      <c r="AZ2529" s="42">
        <v>2643</v>
      </c>
      <c r="BA2529" s="42">
        <v>118.81052630000001</v>
      </c>
      <c r="BB2529" s="42">
        <v>42.262500000000003</v>
      </c>
      <c r="BC2529" s="42">
        <v>100.565</v>
      </c>
      <c r="BD2529" s="42">
        <v>94.209523809999993</v>
      </c>
      <c r="BE2529" s="42">
        <v>11.379230769999999</v>
      </c>
      <c r="BF2529" s="42">
        <v>178.16499999999999</v>
      </c>
      <c r="BG2529" s="42">
        <v>471.76190480000002</v>
      </c>
      <c r="BH2529" s="42">
        <v>47.051666670000003</v>
      </c>
      <c r="BI2529" s="42">
        <v>324.6003331</v>
      </c>
      <c r="BJ2529" s="42">
        <v>522.71710719999999</v>
      </c>
      <c r="BK2529" s="42">
        <v>147.2106617</v>
      </c>
    </row>
    <row r="2530" spans="52:63">
      <c r="AZ2530" s="42">
        <v>2644</v>
      </c>
      <c r="BA2530" s="42">
        <v>118.81052630000001</v>
      </c>
      <c r="BB2530" s="42">
        <v>42.262500000000003</v>
      </c>
      <c r="BC2530" s="42">
        <v>100.565</v>
      </c>
      <c r="BD2530" s="42">
        <v>94.209523809999993</v>
      </c>
      <c r="BE2530" s="42">
        <v>11.379230769999999</v>
      </c>
      <c r="BF2530" s="42">
        <v>178.16499999999999</v>
      </c>
      <c r="BG2530" s="42">
        <v>471.76190480000002</v>
      </c>
      <c r="BH2530" s="42">
        <v>47.051666670000003</v>
      </c>
      <c r="BI2530" s="42">
        <v>324.6003331</v>
      </c>
      <c r="BJ2530" s="42">
        <v>522.71710719999999</v>
      </c>
      <c r="BK2530" s="42">
        <v>147.2106617</v>
      </c>
    </row>
    <row r="2531" spans="52:63">
      <c r="AZ2531" s="42">
        <v>2645</v>
      </c>
      <c r="BA2531" s="42">
        <v>118.81052630000001</v>
      </c>
      <c r="BB2531" s="42">
        <v>42.262500000000003</v>
      </c>
      <c r="BC2531" s="42">
        <v>100.565</v>
      </c>
      <c r="BD2531" s="42">
        <v>94.209523809999993</v>
      </c>
      <c r="BE2531" s="42">
        <v>11.379230769999999</v>
      </c>
      <c r="BF2531" s="42">
        <v>178.16499999999999</v>
      </c>
      <c r="BG2531" s="42">
        <v>471.76190480000002</v>
      </c>
      <c r="BH2531" s="42">
        <v>47.051666670000003</v>
      </c>
      <c r="BI2531" s="42">
        <v>324.6003331</v>
      </c>
      <c r="BJ2531" s="42">
        <v>522.71710719999999</v>
      </c>
      <c r="BK2531" s="42">
        <v>147.2106617</v>
      </c>
    </row>
    <row r="2532" spans="52:63">
      <c r="AZ2532" s="42">
        <v>2646</v>
      </c>
      <c r="BA2532" s="42">
        <v>118.81052630000001</v>
      </c>
      <c r="BB2532" s="42">
        <v>42.262500000000003</v>
      </c>
      <c r="BC2532" s="42">
        <v>100.565</v>
      </c>
      <c r="BD2532" s="42">
        <v>94.209523809999993</v>
      </c>
      <c r="BE2532" s="42">
        <v>11.379230769999999</v>
      </c>
      <c r="BF2532" s="42">
        <v>178.16499999999999</v>
      </c>
      <c r="BG2532" s="42">
        <v>471.76190480000002</v>
      </c>
      <c r="BH2532" s="42">
        <v>47.051666670000003</v>
      </c>
      <c r="BI2532" s="42">
        <v>324.6003331</v>
      </c>
      <c r="BJ2532" s="42">
        <v>522.71710719999999</v>
      </c>
      <c r="BK2532" s="42">
        <v>147.2106617</v>
      </c>
    </row>
    <row r="2533" spans="52:63">
      <c r="AZ2533" s="42">
        <v>2647</v>
      </c>
      <c r="BA2533" s="42">
        <v>118.81052630000001</v>
      </c>
      <c r="BB2533" s="42">
        <v>42.262500000000003</v>
      </c>
      <c r="BC2533" s="42">
        <v>100.565</v>
      </c>
      <c r="BD2533" s="42">
        <v>94.209523809999993</v>
      </c>
      <c r="BE2533" s="42">
        <v>11.379230769999999</v>
      </c>
      <c r="BF2533" s="42">
        <v>178.16499999999999</v>
      </c>
      <c r="BG2533" s="42">
        <v>471.76190480000002</v>
      </c>
      <c r="BH2533" s="42">
        <v>47.051666670000003</v>
      </c>
      <c r="BI2533" s="42">
        <v>324.6003331</v>
      </c>
      <c r="BJ2533" s="42">
        <v>522.71710719999999</v>
      </c>
      <c r="BK2533" s="42">
        <v>147.2106617</v>
      </c>
    </row>
    <row r="2534" spans="52:63">
      <c r="AZ2534" s="42">
        <v>2648</v>
      </c>
      <c r="BA2534" s="42">
        <v>118.81052630000001</v>
      </c>
      <c r="BB2534" s="42">
        <v>42.262500000000003</v>
      </c>
      <c r="BC2534" s="42">
        <v>100.565</v>
      </c>
      <c r="BD2534" s="42">
        <v>94.209523809999993</v>
      </c>
      <c r="BE2534" s="42">
        <v>11.379230769999999</v>
      </c>
      <c r="BF2534" s="42">
        <v>178.16499999999999</v>
      </c>
      <c r="BG2534" s="42">
        <v>471.76190480000002</v>
      </c>
      <c r="BH2534" s="42">
        <v>47.051666670000003</v>
      </c>
      <c r="BI2534" s="42">
        <v>324.6003331</v>
      </c>
      <c r="BJ2534" s="42">
        <v>522.71710719999999</v>
      </c>
      <c r="BK2534" s="42">
        <v>147.2106617</v>
      </c>
    </row>
    <row r="2535" spans="52:63">
      <c r="AZ2535" s="42">
        <v>2649</v>
      </c>
      <c r="BA2535" s="42">
        <v>118.81052630000001</v>
      </c>
      <c r="BB2535" s="42">
        <v>42.262500000000003</v>
      </c>
      <c r="BC2535" s="42">
        <v>100.565</v>
      </c>
      <c r="BD2535" s="42">
        <v>94.209523809999993</v>
      </c>
      <c r="BE2535" s="42">
        <v>11.379230769999999</v>
      </c>
      <c r="BF2535" s="42">
        <v>178.16499999999999</v>
      </c>
      <c r="BG2535" s="42">
        <v>471.76190480000002</v>
      </c>
      <c r="BH2535" s="42">
        <v>47.051666670000003</v>
      </c>
      <c r="BI2535" s="42">
        <v>324.6003331</v>
      </c>
      <c r="BJ2535" s="42">
        <v>522.71710719999999</v>
      </c>
      <c r="BK2535" s="42">
        <v>147.2106617</v>
      </c>
    </row>
    <row r="2536" spans="52:63">
      <c r="AZ2536" s="42">
        <v>2650</v>
      </c>
      <c r="BA2536" s="42">
        <v>118.81052630000001</v>
      </c>
      <c r="BB2536" s="42">
        <v>42.262500000000003</v>
      </c>
      <c r="BC2536" s="42">
        <v>100.565</v>
      </c>
      <c r="BD2536" s="42">
        <v>94.209523809999993</v>
      </c>
      <c r="BE2536" s="42">
        <v>11.379230769999999</v>
      </c>
      <c r="BF2536" s="42">
        <v>178.16499999999999</v>
      </c>
      <c r="BG2536" s="42">
        <v>471.76190480000002</v>
      </c>
      <c r="BH2536" s="42">
        <v>47.051666670000003</v>
      </c>
      <c r="BI2536" s="42">
        <v>324.6003331</v>
      </c>
      <c r="BJ2536" s="42">
        <v>522.71710719999999</v>
      </c>
      <c r="BK2536" s="42">
        <v>147.2106617</v>
      </c>
    </row>
    <row r="2537" spans="52:63">
      <c r="AZ2537" s="42">
        <v>2651</v>
      </c>
      <c r="BA2537" s="42">
        <v>118.81052630000001</v>
      </c>
      <c r="BB2537" s="42">
        <v>42.262500000000003</v>
      </c>
      <c r="BC2537" s="42">
        <v>100.565</v>
      </c>
      <c r="BD2537" s="42">
        <v>94.209523809999993</v>
      </c>
      <c r="BE2537" s="42">
        <v>11.379230769999999</v>
      </c>
      <c r="BF2537" s="42">
        <v>178.16499999999999</v>
      </c>
      <c r="BG2537" s="42">
        <v>471.76190480000002</v>
      </c>
      <c r="BH2537" s="42">
        <v>47.051666670000003</v>
      </c>
      <c r="BI2537" s="42">
        <v>324.6003331</v>
      </c>
      <c r="BJ2537" s="42">
        <v>522.71710719999999</v>
      </c>
      <c r="BK2537" s="42">
        <v>147.2106617</v>
      </c>
    </row>
    <row r="2538" spans="52:63">
      <c r="AZ2538" s="42">
        <v>2652</v>
      </c>
      <c r="BA2538" s="42">
        <v>118.81052630000001</v>
      </c>
      <c r="BB2538" s="42">
        <v>42.262500000000003</v>
      </c>
      <c r="BC2538" s="42">
        <v>100.565</v>
      </c>
      <c r="BD2538" s="42">
        <v>94.209523809999993</v>
      </c>
      <c r="BE2538" s="42">
        <v>11.379230769999999</v>
      </c>
      <c r="BF2538" s="42">
        <v>178.16499999999999</v>
      </c>
      <c r="BG2538" s="42">
        <v>471.76190480000002</v>
      </c>
      <c r="BH2538" s="42">
        <v>47.051666670000003</v>
      </c>
      <c r="BI2538" s="42">
        <v>324.6003331</v>
      </c>
      <c r="BJ2538" s="42">
        <v>522.71710719999999</v>
      </c>
      <c r="BK2538" s="42">
        <v>147.2106617</v>
      </c>
    </row>
    <row r="2539" spans="52:63">
      <c r="AZ2539" s="42">
        <v>2653</v>
      </c>
      <c r="BA2539" s="42">
        <v>118.81052630000001</v>
      </c>
      <c r="BB2539" s="42">
        <v>42.262500000000003</v>
      </c>
      <c r="BC2539" s="42">
        <v>100.565</v>
      </c>
      <c r="BD2539" s="42">
        <v>94.209523809999993</v>
      </c>
      <c r="BE2539" s="42">
        <v>11.379230769999999</v>
      </c>
      <c r="BF2539" s="42">
        <v>178.16499999999999</v>
      </c>
      <c r="BG2539" s="42">
        <v>471.76190480000002</v>
      </c>
      <c r="BH2539" s="42">
        <v>47.051666670000003</v>
      </c>
      <c r="BI2539" s="42">
        <v>324.6003331</v>
      </c>
      <c r="BJ2539" s="42">
        <v>522.71710719999999</v>
      </c>
      <c r="BK2539" s="42">
        <v>147.2106617</v>
      </c>
    </row>
    <row r="2540" spans="52:63">
      <c r="AZ2540" s="42">
        <v>2654</v>
      </c>
      <c r="BA2540" s="42">
        <v>118.81052630000001</v>
      </c>
      <c r="BB2540" s="42">
        <v>42.262500000000003</v>
      </c>
      <c r="BC2540" s="42">
        <v>100.565</v>
      </c>
      <c r="BD2540" s="42">
        <v>94.209523809999993</v>
      </c>
      <c r="BE2540" s="42">
        <v>11.379230769999999</v>
      </c>
      <c r="BF2540" s="42">
        <v>178.16499999999999</v>
      </c>
      <c r="BG2540" s="42">
        <v>471.76190480000002</v>
      </c>
      <c r="BH2540" s="42">
        <v>47.051666670000003</v>
      </c>
      <c r="BI2540" s="42">
        <v>324.6003331</v>
      </c>
      <c r="BJ2540" s="42">
        <v>522.71710719999999</v>
      </c>
      <c r="BK2540" s="42">
        <v>147.2106617</v>
      </c>
    </row>
    <row r="2541" spans="52:63">
      <c r="AZ2541" s="42">
        <v>2655</v>
      </c>
      <c r="BA2541" s="42">
        <v>118.81052630000001</v>
      </c>
      <c r="BB2541" s="42">
        <v>42.262500000000003</v>
      </c>
      <c r="BC2541" s="42">
        <v>100.565</v>
      </c>
      <c r="BD2541" s="42">
        <v>94.209523809999993</v>
      </c>
      <c r="BE2541" s="42">
        <v>11.379230769999999</v>
      </c>
      <c r="BF2541" s="42">
        <v>178.16499999999999</v>
      </c>
      <c r="BG2541" s="42">
        <v>471.76190480000002</v>
      </c>
      <c r="BH2541" s="42">
        <v>47.051666670000003</v>
      </c>
      <c r="BI2541" s="42">
        <v>324.6003331</v>
      </c>
      <c r="BJ2541" s="42">
        <v>522.71710719999999</v>
      </c>
      <c r="BK2541" s="42">
        <v>147.2106617</v>
      </c>
    </row>
    <row r="2542" spans="52:63">
      <c r="AZ2542" s="42">
        <v>2656</v>
      </c>
      <c r="BA2542" s="42">
        <v>118.81052630000001</v>
      </c>
      <c r="BB2542" s="42">
        <v>42.262500000000003</v>
      </c>
      <c r="BC2542" s="42">
        <v>100.565</v>
      </c>
      <c r="BD2542" s="42">
        <v>94.209523809999993</v>
      </c>
      <c r="BE2542" s="42">
        <v>11.379230769999999</v>
      </c>
      <c r="BF2542" s="42">
        <v>178.16499999999999</v>
      </c>
      <c r="BG2542" s="42">
        <v>471.76190480000002</v>
      </c>
      <c r="BH2542" s="42">
        <v>47.051666670000003</v>
      </c>
      <c r="BI2542" s="42">
        <v>324.6003331</v>
      </c>
      <c r="BJ2542" s="42">
        <v>522.71710719999999</v>
      </c>
      <c r="BK2542" s="42">
        <v>147.2106617</v>
      </c>
    </row>
    <row r="2543" spans="52:63">
      <c r="AZ2543" s="42">
        <v>2657</v>
      </c>
      <c r="BA2543" s="42">
        <v>118.81052630000001</v>
      </c>
      <c r="BB2543" s="42">
        <v>42.262500000000003</v>
      </c>
      <c r="BC2543" s="42">
        <v>100.565</v>
      </c>
      <c r="BD2543" s="42">
        <v>94.209523809999993</v>
      </c>
      <c r="BE2543" s="42">
        <v>11.379230769999999</v>
      </c>
      <c r="BF2543" s="42">
        <v>178.16499999999999</v>
      </c>
      <c r="BG2543" s="42">
        <v>471.76190480000002</v>
      </c>
      <c r="BH2543" s="42">
        <v>47.051666670000003</v>
      </c>
      <c r="BI2543" s="42">
        <v>324.6003331</v>
      </c>
      <c r="BJ2543" s="42">
        <v>522.71710719999999</v>
      </c>
      <c r="BK2543" s="42">
        <v>147.2106617</v>
      </c>
    </row>
    <row r="2544" spans="52:63">
      <c r="AZ2544" s="42">
        <v>2658</v>
      </c>
      <c r="BA2544" s="42">
        <v>118.81052630000001</v>
      </c>
      <c r="BB2544" s="42">
        <v>42.262500000000003</v>
      </c>
      <c r="BC2544" s="42">
        <v>100.565</v>
      </c>
      <c r="BD2544" s="42">
        <v>94.209523809999993</v>
      </c>
      <c r="BE2544" s="42">
        <v>11.379230769999999</v>
      </c>
      <c r="BF2544" s="42">
        <v>178.16499999999999</v>
      </c>
      <c r="BG2544" s="42">
        <v>471.76190480000002</v>
      </c>
      <c r="BH2544" s="42">
        <v>47.051666670000003</v>
      </c>
      <c r="BI2544" s="42">
        <v>324.6003331</v>
      </c>
      <c r="BJ2544" s="42">
        <v>522.71710719999999</v>
      </c>
      <c r="BK2544" s="42">
        <v>147.2106617</v>
      </c>
    </row>
    <row r="2545" spans="52:63">
      <c r="AZ2545" s="42">
        <v>2659</v>
      </c>
      <c r="BA2545" s="42">
        <v>118.81052630000001</v>
      </c>
      <c r="BB2545" s="42">
        <v>42.262500000000003</v>
      </c>
      <c r="BC2545" s="42">
        <v>100.565</v>
      </c>
      <c r="BD2545" s="42">
        <v>94.209523809999993</v>
      </c>
      <c r="BE2545" s="42">
        <v>11.379230769999999</v>
      </c>
      <c r="BF2545" s="42">
        <v>178.16499999999999</v>
      </c>
      <c r="BG2545" s="42">
        <v>471.76190480000002</v>
      </c>
      <c r="BH2545" s="42">
        <v>47.051666670000003</v>
      </c>
      <c r="BI2545" s="42">
        <v>324.6003331</v>
      </c>
      <c r="BJ2545" s="42">
        <v>522.71710719999999</v>
      </c>
      <c r="BK2545" s="42">
        <v>147.2106617</v>
      </c>
    </row>
    <row r="2546" spans="52:63">
      <c r="AZ2546" s="42">
        <v>2660</v>
      </c>
      <c r="BA2546" s="42">
        <v>118.81052630000001</v>
      </c>
      <c r="BB2546" s="42">
        <v>42.262500000000003</v>
      </c>
      <c r="BC2546" s="42">
        <v>100.565</v>
      </c>
      <c r="BD2546" s="42">
        <v>94.209523809999993</v>
      </c>
      <c r="BE2546" s="42">
        <v>11.379230769999999</v>
      </c>
      <c r="BF2546" s="42">
        <v>178.16499999999999</v>
      </c>
      <c r="BG2546" s="42">
        <v>471.76190480000002</v>
      </c>
      <c r="BH2546" s="42">
        <v>47.051666670000003</v>
      </c>
      <c r="BI2546" s="42">
        <v>324.6003331</v>
      </c>
      <c r="BJ2546" s="42">
        <v>522.71710719999999</v>
      </c>
      <c r="BK2546" s="42">
        <v>147.2106617</v>
      </c>
    </row>
    <row r="2547" spans="52:63">
      <c r="AZ2547" s="42">
        <v>2661</v>
      </c>
      <c r="BA2547" s="42">
        <v>118.81052630000001</v>
      </c>
      <c r="BB2547" s="42">
        <v>42.262500000000003</v>
      </c>
      <c r="BC2547" s="42">
        <v>100.565</v>
      </c>
      <c r="BD2547" s="42">
        <v>94.209523809999993</v>
      </c>
      <c r="BE2547" s="42">
        <v>11.379230769999999</v>
      </c>
      <c r="BF2547" s="42">
        <v>178.16499999999999</v>
      </c>
      <c r="BG2547" s="42">
        <v>471.76190480000002</v>
      </c>
      <c r="BH2547" s="42">
        <v>47.051666670000003</v>
      </c>
      <c r="BI2547" s="42">
        <v>324.6003331</v>
      </c>
      <c r="BJ2547" s="42">
        <v>522.71710719999999</v>
      </c>
      <c r="BK2547" s="42">
        <v>147.2106617</v>
      </c>
    </row>
    <row r="2548" spans="52:63">
      <c r="AZ2548" s="42">
        <v>2662</v>
      </c>
      <c r="BA2548" s="42">
        <v>118.81052630000001</v>
      </c>
      <c r="BB2548" s="42">
        <v>42.262500000000003</v>
      </c>
      <c r="BC2548" s="42">
        <v>100.565</v>
      </c>
      <c r="BD2548" s="42">
        <v>94.209523809999993</v>
      </c>
      <c r="BE2548" s="42">
        <v>11.379230769999999</v>
      </c>
      <c r="BF2548" s="42">
        <v>178.16499999999999</v>
      </c>
      <c r="BG2548" s="42">
        <v>471.76190480000002</v>
      </c>
      <c r="BH2548" s="42">
        <v>47.051666670000003</v>
      </c>
      <c r="BI2548" s="42">
        <v>324.6003331</v>
      </c>
      <c r="BJ2548" s="42">
        <v>522.71710719999999</v>
      </c>
      <c r="BK2548" s="42">
        <v>147.2106617</v>
      </c>
    </row>
    <row r="2549" spans="52:63">
      <c r="AZ2549" s="42">
        <v>2663</v>
      </c>
      <c r="BA2549" s="42">
        <v>118.81052630000001</v>
      </c>
      <c r="BB2549" s="42">
        <v>42.262500000000003</v>
      </c>
      <c r="BC2549" s="42">
        <v>100.565</v>
      </c>
      <c r="BD2549" s="42">
        <v>94.209523809999993</v>
      </c>
      <c r="BE2549" s="42">
        <v>11.379230769999999</v>
      </c>
      <c r="BF2549" s="42">
        <v>178.16499999999999</v>
      </c>
      <c r="BG2549" s="42">
        <v>471.76190480000002</v>
      </c>
      <c r="BH2549" s="42">
        <v>47.051666670000003</v>
      </c>
      <c r="BI2549" s="42">
        <v>324.6003331</v>
      </c>
      <c r="BJ2549" s="42">
        <v>522.71710719999999</v>
      </c>
      <c r="BK2549" s="42">
        <v>147.2106617</v>
      </c>
    </row>
    <row r="2550" spans="52:63">
      <c r="AZ2550" s="42">
        <v>2664</v>
      </c>
      <c r="BA2550" s="42">
        <v>118.81052630000001</v>
      </c>
      <c r="BB2550" s="42">
        <v>42.262500000000003</v>
      </c>
      <c r="BC2550" s="42">
        <v>100.565</v>
      </c>
      <c r="BD2550" s="42">
        <v>94.209523809999993</v>
      </c>
      <c r="BE2550" s="42">
        <v>11.379230769999999</v>
      </c>
      <c r="BF2550" s="42">
        <v>178.16499999999999</v>
      </c>
      <c r="BG2550" s="42">
        <v>471.76190480000002</v>
      </c>
      <c r="BH2550" s="42">
        <v>47.051666670000003</v>
      </c>
      <c r="BI2550" s="42">
        <v>324.6003331</v>
      </c>
      <c r="BJ2550" s="42">
        <v>522.71710719999999</v>
      </c>
      <c r="BK2550" s="42">
        <v>147.2106617</v>
      </c>
    </row>
    <row r="2551" spans="52:63">
      <c r="AZ2551" s="42">
        <v>2665</v>
      </c>
      <c r="BA2551" s="42">
        <v>125.8315789</v>
      </c>
      <c r="BB2551" s="42">
        <v>42.475000000000001</v>
      </c>
      <c r="BC2551" s="42">
        <v>100.845</v>
      </c>
      <c r="BD2551" s="42">
        <v>96.614285710000004</v>
      </c>
      <c r="BE2551" s="42">
        <v>15.22384615</v>
      </c>
      <c r="BF2551" s="42">
        <v>194.22499999999999</v>
      </c>
      <c r="BG2551" s="42">
        <v>488.2857143</v>
      </c>
      <c r="BH2551" s="42">
        <v>54.158333329999998</v>
      </c>
      <c r="BI2551" s="42">
        <v>331.25172240000001</v>
      </c>
      <c r="BJ2551" s="42">
        <v>557.73014269999999</v>
      </c>
      <c r="BK2551" s="42">
        <v>153.47250260000001</v>
      </c>
    </row>
    <row r="2552" spans="52:63">
      <c r="AZ2552" s="42">
        <v>2666</v>
      </c>
      <c r="BA2552" s="42">
        <v>125.8315789</v>
      </c>
      <c r="BB2552" s="42">
        <v>42.475000000000001</v>
      </c>
      <c r="BC2552" s="42">
        <v>100.845</v>
      </c>
      <c r="BD2552" s="42">
        <v>96.614285710000004</v>
      </c>
      <c r="BE2552" s="42">
        <v>15.22384615</v>
      </c>
      <c r="BF2552" s="42">
        <v>194.22499999999999</v>
      </c>
      <c r="BG2552" s="42">
        <v>488.2857143</v>
      </c>
      <c r="BH2552" s="42">
        <v>54.158333329999998</v>
      </c>
      <c r="BI2552" s="42">
        <v>331.25172240000001</v>
      </c>
      <c r="BJ2552" s="42">
        <v>557.73014269999999</v>
      </c>
      <c r="BK2552" s="42">
        <v>153.47250260000001</v>
      </c>
    </row>
    <row r="2553" spans="52:63">
      <c r="AZ2553" s="42">
        <v>2667</v>
      </c>
      <c r="BA2553" s="42">
        <v>125.8315789</v>
      </c>
      <c r="BB2553" s="42">
        <v>42.475000000000001</v>
      </c>
      <c r="BC2553" s="42">
        <v>100.845</v>
      </c>
      <c r="BD2553" s="42">
        <v>96.614285710000004</v>
      </c>
      <c r="BE2553" s="42">
        <v>15.22384615</v>
      </c>
      <c r="BF2553" s="42">
        <v>194.22499999999999</v>
      </c>
      <c r="BG2553" s="42">
        <v>488.2857143</v>
      </c>
      <c r="BH2553" s="42">
        <v>54.158333329999998</v>
      </c>
      <c r="BI2553" s="42">
        <v>331.25172240000001</v>
      </c>
      <c r="BJ2553" s="42">
        <v>557.73014269999999</v>
      </c>
      <c r="BK2553" s="42">
        <v>153.47250260000001</v>
      </c>
    </row>
    <row r="2554" spans="52:63">
      <c r="AZ2554" s="42">
        <v>2668</v>
      </c>
      <c r="BA2554" s="42">
        <v>125.8315789</v>
      </c>
      <c r="BB2554" s="42">
        <v>42.475000000000001</v>
      </c>
      <c r="BC2554" s="42">
        <v>100.845</v>
      </c>
      <c r="BD2554" s="42">
        <v>96.614285710000004</v>
      </c>
      <c r="BE2554" s="42">
        <v>15.22384615</v>
      </c>
      <c r="BF2554" s="42">
        <v>194.22499999999999</v>
      </c>
      <c r="BG2554" s="42">
        <v>488.2857143</v>
      </c>
      <c r="BH2554" s="42">
        <v>54.158333329999998</v>
      </c>
      <c r="BI2554" s="42">
        <v>331.25172240000001</v>
      </c>
      <c r="BJ2554" s="42">
        <v>557.73014269999999</v>
      </c>
      <c r="BK2554" s="42">
        <v>153.47250260000001</v>
      </c>
    </row>
    <row r="2555" spans="52:63">
      <c r="AZ2555" s="42">
        <v>2669</v>
      </c>
      <c r="BA2555" s="42">
        <v>125.8315789</v>
      </c>
      <c r="BB2555" s="42">
        <v>42.475000000000001</v>
      </c>
      <c r="BC2555" s="42">
        <v>100.845</v>
      </c>
      <c r="BD2555" s="42">
        <v>96.614285710000004</v>
      </c>
      <c r="BE2555" s="42">
        <v>15.22384615</v>
      </c>
      <c r="BF2555" s="42">
        <v>194.22499999999999</v>
      </c>
      <c r="BG2555" s="42">
        <v>488.2857143</v>
      </c>
      <c r="BH2555" s="42">
        <v>54.158333329999998</v>
      </c>
      <c r="BI2555" s="42">
        <v>331.25172240000001</v>
      </c>
      <c r="BJ2555" s="42">
        <v>557.73014269999999</v>
      </c>
      <c r="BK2555" s="42">
        <v>153.47250260000001</v>
      </c>
    </row>
    <row r="2556" spans="52:63">
      <c r="AZ2556" s="42">
        <v>2670</v>
      </c>
      <c r="BA2556" s="42">
        <v>125.8315789</v>
      </c>
      <c r="BB2556" s="42">
        <v>42.475000000000001</v>
      </c>
      <c r="BC2556" s="42">
        <v>100.845</v>
      </c>
      <c r="BD2556" s="42">
        <v>96.614285710000004</v>
      </c>
      <c r="BE2556" s="42">
        <v>15.22384615</v>
      </c>
      <c r="BF2556" s="42">
        <v>194.22499999999999</v>
      </c>
      <c r="BG2556" s="42">
        <v>488.2857143</v>
      </c>
      <c r="BH2556" s="42">
        <v>54.158333329999998</v>
      </c>
      <c r="BI2556" s="42">
        <v>331.25172240000001</v>
      </c>
      <c r="BJ2556" s="42">
        <v>557.73014269999999</v>
      </c>
      <c r="BK2556" s="42">
        <v>153.47250260000001</v>
      </c>
    </row>
    <row r="2557" spans="52:63">
      <c r="AZ2557" s="42">
        <v>2671</v>
      </c>
      <c r="BA2557" s="42">
        <v>125.8315789</v>
      </c>
      <c r="BB2557" s="42">
        <v>42.475000000000001</v>
      </c>
      <c r="BC2557" s="42">
        <v>100.845</v>
      </c>
      <c r="BD2557" s="42">
        <v>96.614285710000004</v>
      </c>
      <c r="BE2557" s="42">
        <v>15.22384615</v>
      </c>
      <c r="BF2557" s="42">
        <v>194.22499999999999</v>
      </c>
      <c r="BG2557" s="42">
        <v>488.2857143</v>
      </c>
      <c r="BH2557" s="42">
        <v>54.158333329999998</v>
      </c>
      <c r="BI2557" s="42">
        <v>331.25172240000001</v>
      </c>
      <c r="BJ2557" s="42">
        <v>557.73014269999999</v>
      </c>
      <c r="BK2557" s="42">
        <v>153.47250260000001</v>
      </c>
    </row>
    <row r="2558" spans="52:63">
      <c r="AZ2558" s="42">
        <v>2672</v>
      </c>
      <c r="BA2558" s="42">
        <v>125.8315789</v>
      </c>
      <c r="BB2558" s="42">
        <v>42.475000000000001</v>
      </c>
      <c r="BC2558" s="42">
        <v>100.845</v>
      </c>
      <c r="BD2558" s="42">
        <v>96.614285710000004</v>
      </c>
      <c r="BE2558" s="42">
        <v>15.22384615</v>
      </c>
      <c r="BF2558" s="42">
        <v>194.22499999999999</v>
      </c>
      <c r="BG2558" s="42">
        <v>488.2857143</v>
      </c>
      <c r="BH2558" s="42">
        <v>54.158333329999998</v>
      </c>
      <c r="BI2558" s="42">
        <v>331.25172240000001</v>
      </c>
      <c r="BJ2558" s="42">
        <v>557.73014269999999</v>
      </c>
      <c r="BK2558" s="42">
        <v>153.47250260000001</v>
      </c>
    </row>
    <row r="2559" spans="52:63">
      <c r="AZ2559" s="42">
        <v>2673</v>
      </c>
      <c r="BA2559" s="42">
        <v>125.8315789</v>
      </c>
      <c r="BB2559" s="42">
        <v>42.475000000000001</v>
      </c>
      <c r="BC2559" s="42">
        <v>100.845</v>
      </c>
      <c r="BD2559" s="42">
        <v>96.614285710000004</v>
      </c>
      <c r="BE2559" s="42">
        <v>15.22384615</v>
      </c>
      <c r="BF2559" s="42">
        <v>194.22499999999999</v>
      </c>
      <c r="BG2559" s="42">
        <v>488.2857143</v>
      </c>
      <c r="BH2559" s="42">
        <v>54.158333329999998</v>
      </c>
      <c r="BI2559" s="42">
        <v>331.25172240000001</v>
      </c>
      <c r="BJ2559" s="42">
        <v>557.73014269999999</v>
      </c>
      <c r="BK2559" s="42">
        <v>153.47250260000001</v>
      </c>
    </row>
    <row r="2560" spans="52:63">
      <c r="AZ2560" s="42">
        <v>2674</v>
      </c>
      <c r="BA2560" s="42">
        <v>125.8315789</v>
      </c>
      <c r="BB2560" s="42">
        <v>42.475000000000001</v>
      </c>
      <c r="BC2560" s="42">
        <v>100.845</v>
      </c>
      <c r="BD2560" s="42">
        <v>96.614285710000004</v>
      </c>
      <c r="BE2560" s="42">
        <v>15.22384615</v>
      </c>
      <c r="BF2560" s="42">
        <v>194.22499999999999</v>
      </c>
      <c r="BG2560" s="42">
        <v>488.2857143</v>
      </c>
      <c r="BH2560" s="42">
        <v>54.158333329999998</v>
      </c>
      <c r="BI2560" s="42">
        <v>331.25172240000001</v>
      </c>
      <c r="BJ2560" s="42">
        <v>557.73014269999999</v>
      </c>
      <c r="BK2560" s="42">
        <v>153.47250260000001</v>
      </c>
    </row>
    <row r="2561" spans="52:63">
      <c r="AZ2561" s="42">
        <v>2675</v>
      </c>
      <c r="BA2561" s="42">
        <v>125.8315789</v>
      </c>
      <c r="BB2561" s="42">
        <v>42.475000000000001</v>
      </c>
      <c r="BC2561" s="42">
        <v>100.845</v>
      </c>
      <c r="BD2561" s="42">
        <v>96.614285710000004</v>
      </c>
      <c r="BE2561" s="42">
        <v>15.22384615</v>
      </c>
      <c r="BF2561" s="42">
        <v>194.22499999999999</v>
      </c>
      <c r="BG2561" s="42">
        <v>488.2857143</v>
      </c>
      <c r="BH2561" s="42">
        <v>54.158333329999998</v>
      </c>
      <c r="BI2561" s="42">
        <v>331.25172240000001</v>
      </c>
      <c r="BJ2561" s="42">
        <v>557.73014269999999</v>
      </c>
      <c r="BK2561" s="42">
        <v>153.47250260000001</v>
      </c>
    </row>
    <row r="2562" spans="52:63">
      <c r="AZ2562" s="42">
        <v>2676</v>
      </c>
      <c r="BA2562" s="42">
        <v>125.8315789</v>
      </c>
      <c r="BB2562" s="42">
        <v>42.475000000000001</v>
      </c>
      <c r="BC2562" s="42">
        <v>100.845</v>
      </c>
      <c r="BD2562" s="42">
        <v>96.614285710000004</v>
      </c>
      <c r="BE2562" s="42">
        <v>15.22384615</v>
      </c>
      <c r="BF2562" s="42">
        <v>194.22499999999999</v>
      </c>
      <c r="BG2562" s="42">
        <v>488.2857143</v>
      </c>
      <c r="BH2562" s="42">
        <v>54.158333329999998</v>
      </c>
      <c r="BI2562" s="42">
        <v>331.25172240000001</v>
      </c>
      <c r="BJ2562" s="42">
        <v>557.73014269999999</v>
      </c>
      <c r="BK2562" s="42">
        <v>153.47250260000001</v>
      </c>
    </row>
    <row r="2563" spans="52:63">
      <c r="AZ2563" s="42">
        <v>2677</v>
      </c>
      <c r="BA2563" s="42">
        <v>125.8315789</v>
      </c>
      <c r="BB2563" s="42">
        <v>42.475000000000001</v>
      </c>
      <c r="BC2563" s="42">
        <v>100.845</v>
      </c>
      <c r="BD2563" s="42">
        <v>96.614285710000004</v>
      </c>
      <c r="BE2563" s="42">
        <v>15.22384615</v>
      </c>
      <c r="BF2563" s="42">
        <v>194.22499999999999</v>
      </c>
      <c r="BG2563" s="42">
        <v>488.2857143</v>
      </c>
      <c r="BH2563" s="42">
        <v>54.158333329999998</v>
      </c>
      <c r="BI2563" s="42">
        <v>331.25172240000001</v>
      </c>
      <c r="BJ2563" s="42">
        <v>557.73014269999999</v>
      </c>
      <c r="BK2563" s="42">
        <v>153.47250260000001</v>
      </c>
    </row>
    <row r="2564" spans="52:63">
      <c r="AZ2564" s="42">
        <v>2678</v>
      </c>
      <c r="BA2564" s="42">
        <v>125.8315789</v>
      </c>
      <c r="BB2564" s="42">
        <v>42.475000000000001</v>
      </c>
      <c r="BC2564" s="42">
        <v>100.845</v>
      </c>
      <c r="BD2564" s="42">
        <v>96.614285710000004</v>
      </c>
      <c r="BE2564" s="42">
        <v>15.22384615</v>
      </c>
      <c r="BF2564" s="42">
        <v>194.22499999999999</v>
      </c>
      <c r="BG2564" s="42">
        <v>488.2857143</v>
      </c>
      <c r="BH2564" s="42">
        <v>54.158333329999998</v>
      </c>
      <c r="BI2564" s="42">
        <v>331.25172240000001</v>
      </c>
      <c r="BJ2564" s="42">
        <v>557.73014269999999</v>
      </c>
      <c r="BK2564" s="42">
        <v>153.47250260000001</v>
      </c>
    </row>
    <row r="2565" spans="52:63">
      <c r="AZ2565" s="42">
        <v>2679</v>
      </c>
      <c r="BA2565" s="42">
        <v>125.8315789</v>
      </c>
      <c r="BB2565" s="42">
        <v>42.475000000000001</v>
      </c>
      <c r="BC2565" s="42">
        <v>100.845</v>
      </c>
      <c r="BD2565" s="42">
        <v>96.614285710000004</v>
      </c>
      <c r="BE2565" s="42">
        <v>15.22384615</v>
      </c>
      <c r="BF2565" s="42">
        <v>194.22499999999999</v>
      </c>
      <c r="BG2565" s="42">
        <v>488.2857143</v>
      </c>
      <c r="BH2565" s="42">
        <v>54.158333329999998</v>
      </c>
      <c r="BI2565" s="42">
        <v>331.25172240000001</v>
      </c>
      <c r="BJ2565" s="42">
        <v>557.73014269999999</v>
      </c>
      <c r="BK2565" s="42">
        <v>153.47250260000001</v>
      </c>
    </row>
    <row r="2566" spans="52:63">
      <c r="AZ2566" s="42">
        <v>2680</v>
      </c>
      <c r="BA2566" s="42">
        <v>125.8315789</v>
      </c>
      <c r="BB2566" s="42">
        <v>42.475000000000001</v>
      </c>
      <c r="BC2566" s="42">
        <v>100.845</v>
      </c>
      <c r="BD2566" s="42">
        <v>96.614285710000004</v>
      </c>
      <c r="BE2566" s="42">
        <v>15.22384615</v>
      </c>
      <c r="BF2566" s="42">
        <v>194.22499999999999</v>
      </c>
      <c r="BG2566" s="42">
        <v>488.2857143</v>
      </c>
      <c r="BH2566" s="42">
        <v>54.158333329999998</v>
      </c>
      <c r="BI2566" s="42">
        <v>331.25172240000001</v>
      </c>
      <c r="BJ2566" s="42">
        <v>557.73014269999999</v>
      </c>
      <c r="BK2566" s="42">
        <v>153.47250260000001</v>
      </c>
    </row>
    <row r="2567" spans="52:63">
      <c r="AZ2567" s="42">
        <v>2681</v>
      </c>
      <c r="BA2567" s="42">
        <v>125.8315789</v>
      </c>
      <c r="BB2567" s="42">
        <v>42.475000000000001</v>
      </c>
      <c r="BC2567" s="42">
        <v>100.845</v>
      </c>
      <c r="BD2567" s="42">
        <v>96.614285710000004</v>
      </c>
      <c r="BE2567" s="42">
        <v>15.22384615</v>
      </c>
      <c r="BF2567" s="42">
        <v>194.22499999999999</v>
      </c>
      <c r="BG2567" s="42">
        <v>488.2857143</v>
      </c>
      <c r="BH2567" s="42">
        <v>54.158333329999998</v>
      </c>
      <c r="BI2567" s="42">
        <v>331.25172240000001</v>
      </c>
      <c r="BJ2567" s="42">
        <v>557.73014269999999</v>
      </c>
      <c r="BK2567" s="42">
        <v>153.47250260000001</v>
      </c>
    </row>
    <row r="2568" spans="52:63">
      <c r="AZ2568" s="42">
        <v>2682</v>
      </c>
      <c r="BA2568" s="42">
        <v>125.8315789</v>
      </c>
      <c r="BB2568" s="42">
        <v>42.475000000000001</v>
      </c>
      <c r="BC2568" s="42">
        <v>100.845</v>
      </c>
      <c r="BD2568" s="42">
        <v>96.614285710000004</v>
      </c>
      <c r="BE2568" s="42">
        <v>15.22384615</v>
      </c>
      <c r="BF2568" s="42">
        <v>194.22499999999999</v>
      </c>
      <c r="BG2568" s="42">
        <v>488.2857143</v>
      </c>
      <c r="BH2568" s="42">
        <v>54.158333329999998</v>
      </c>
      <c r="BI2568" s="42">
        <v>331.25172240000001</v>
      </c>
      <c r="BJ2568" s="42">
        <v>557.73014269999999</v>
      </c>
      <c r="BK2568" s="42">
        <v>153.47250260000001</v>
      </c>
    </row>
    <row r="2569" spans="52:63">
      <c r="AZ2569" s="42">
        <v>2683</v>
      </c>
      <c r="BA2569" s="42">
        <v>125.8315789</v>
      </c>
      <c r="BB2569" s="42">
        <v>42.475000000000001</v>
      </c>
      <c r="BC2569" s="42">
        <v>100.845</v>
      </c>
      <c r="BD2569" s="42">
        <v>96.614285710000004</v>
      </c>
      <c r="BE2569" s="42">
        <v>15.22384615</v>
      </c>
      <c r="BF2569" s="42">
        <v>194.22499999999999</v>
      </c>
      <c r="BG2569" s="42">
        <v>488.2857143</v>
      </c>
      <c r="BH2569" s="42">
        <v>54.158333329999998</v>
      </c>
      <c r="BI2569" s="42">
        <v>331.25172240000001</v>
      </c>
      <c r="BJ2569" s="42">
        <v>557.73014269999999</v>
      </c>
      <c r="BK2569" s="42">
        <v>153.47250260000001</v>
      </c>
    </row>
    <row r="2570" spans="52:63">
      <c r="AZ2570" s="42">
        <v>2684</v>
      </c>
      <c r="BA2570" s="42">
        <v>125.8315789</v>
      </c>
      <c r="BB2570" s="42">
        <v>42.475000000000001</v>
      </c>
      <c r="BC2570" s="42">
        <v>100.845</v>
      </c>
      <c r="BD2570" s="42">
        <v>96.614285710000004</v>
      </c>
      <c r="BE2570" s="42">
        <v>15.22384615</v>
      </c>
      <c r="BF2570" s="42">
        <v>194.22499999999999</v>
      </c>
      <c r="BG2570" s="42">
        <v>488.2857143</v>
      </c>
      <c r="BH2570" s="42">
        <v>54.158333329999998</v>
      </c>
      <c r="BI2570" s="42">
        <v>331.25172240000001</v>
      </c>
      <c r="BJ2570" s="42">
        <v>557.73014269999999</v>
      </c>
      <c r="BK2570" s="42">
        <v>153.47250260000001</v>
      </c>
    </row>
    <row r="2571" spans="52:63">
      <c r="AZ2571" s="42">
        <v>2685</v>
      </c>
      <c r="BA2571" s="42">
        <v>125.8315789</v>
      </c>
      <c r="BB2571" s="42">
        <v>42.475000000000001</v>
      </c>
      <c r="BC2571" s="42">
        <v>100.845</v>
      </c>
      <c r="BD2571" s="42">
        <v>96.614285710000004</v>
      </c>
      <c r="BE2571" s="42">
        <v>15.22384615</v>
      </c>
      <c r="BF2571" s="42">
        <v>194.22499999999999</v>
      </c>
      <c r="BG2571" s="42">
        <v>488.2857143</v>
      </c>
      <c r="BH2571" s="42">
        <v>54.158333329999998</v>
      </c>
      <c r="BI2571" s="42">
        <v>331.25172240000001</v>
      </c>
      <c r="BJ2571" s="42">
        <v>557.73014269999999</v>
      </c>
      <c r="BK2571" s="42">
        <v>153.47250260000001</v>
      </c>
    </row>
    <row r="2572" spans="52:63">
      <c r="AZ2572" s="42">
        <v>2686</v>
      </c>
      <c r="BA2572" s="42">
        <v>125.8315789</v>
      </c>
      <c r="BB2572" s="42">
        <v>42.475000000000001</v>
      </c>
      <c r="BC2572" s="42">
        <v>100.845</v>
      </c>
      <c r="BD2572" s="42">
        <v>96.614285710000004</v>
      </c>
      <c r="BE2572" s="42">
        <v>15.22384615</v>
      </c>
      <c r="BF2572" s="42">
        <v>194.22499999999999</v>
      </c>
      <c r="BG2572" s="42">
        <v>488.2857143</v>
      </c>
      <c r="BH2572" s="42">
        <v>54.158333329999998</v>
      </c>
      <c r="BI2572" s="42">
        <v>331.25172240000001</v>
      </c>
      <c r="BJ2572" s="42">
        <v>557.73014269999999</v>
      </c>
      <c r="BK2572" s="42">
        <v>153.47250260000001</v>
      </c>
    </row>
    <row r="2573" spans="52:63">
      <c r="AZ2573" s="42">
        <v>2687</v>
      </c>
      <c r="BA2573" s="42">
        <v>125.8315789</v>
      </c>
      <c r="BB2573" s="42">
        <v>42.475000000000001</v>
      </c>
      <c r="BC2573" s="42">
        <v>100.845</v>
      </c>
      <c r="BD2573" s="42">
        <v>96.614285710000004</v>
      </c>
      <c r="BE2573" s="42">
        <v>15.22384615</v>
      </c>
      <c r="BF2573" s="42">
        <v>194.22499999999999</v>
      </c>
      <c r="BG2573" s="42">
        <v>488.2857143</v>
      </c>
      <c r="BH2573" s="42">
        <v>54.158333329999998</v>
      </c>
      <c r="BI2573" s="42">
        <v>331.25172240000001</v>
      </c>
      <c r="BJ2573" s="42">
        <v>557.73014269999999</v>
      </c>
      <c r="BK2573" s="42">
        <v>153.47250260000001</v>
      </c>
    </row>
    <row r="2574" spans="52:63">
      <c r="AZ2574" s="42">
        <v>2688</v>
      </c>
      <c r="BA2574" s="42">
        <v>125.8315789</v>
      </c>
      <c r="BB2574" s="42">
        <v>42.475000000000001</v>
      </c>
      <c r="BC2574" s="42">
        <v>100.845</v>
      </c>
      <c r="BD2574" s="42">
        <v>96.614285710000004</v>
      </c>
      <c r="BE2574" s="42">
        <v>15.22384615</v>
      </c>
      <c r="BF2574" s="42">
        <v>194.22499999999999</v>
      </c>
      <c r="BG2574" s="42">
        <v>488.2857143</v>
      </c>
      <c r="BH2574" s="42">
        <v>54.158333329999998</v>
      </c>
      <c r="BI2574" s="42">
        <v>331.25172240000001</v>
      </c>
      <c r="BJ2574" s="42">
        <v>557.73014269999999</v>
      </c>
      <c r="BK2574" s="42">
        <v>153.47250260000001</v>
      </c>
    </row>
    <row r="2575" spans="52:63">
      <c r="AZ2575" s="42">
        <v>2689</v>
      </c>
      <c r="BA2575" s="42">
        <v>134.0789474</v>
      </c>
      <c r="BB2575" s="42">
        <v>42.90625</v>
      </c>
      <c r="BC2575" s="42">
        <v>101.285</v>
      </c>
      <c r="BD2575" s="42">
        <v>100.3571429</v>
      </c>
      <c r="BE2575" s="42">
        <v>20.613076920000001</v>
      </c>
      <c r="BF2575" s="42">
        <v>219</v>
      </c>
      <c r="BG2575" s="42">
        <v>509.19047619999998</v>
      </c>
      <c r="BH2575" s="42">
        <v>65.207666669999995</v>
      </c>
      <c r="BI2575" s="42">
        <v>326.53970620000001</v>
      </c>
      <c r="BJ2575" s="42">
        <v>598.58877389999998</v>
      </c>
      <c r="BK2575" s="42">
        <v>163.1063015</v>
      </c>
    </row>
    <row r="2576" spans="52:63">
      <c r="AZ2576" s="42">
        <v>2690</v>
      </c>
      <c r="BA2576" s="42">
        <v>134.0789474</v>
      </c>
      <c r="BB2576" s="42">
        <v>42.90625</v>
      </c>
      <c r="BC2576" s="42">
        <v>101.285</v>
      </c>
      <c r="BD2576" s="42">
        <v>100.3571429</v>
      </c>
      <c r="BE2576" s="42">
        <v>20.613076920000001</v>
      </c>
      <c r="BF2576" s="42">
        <v>219</v>
      </c>
      <c r="BG2576" s="42">
        <v>509.19047619999998</v>
      </c>
      <c r="BH2576" s="42">
        <v>65.207666669999995</v>
      </c>
      <c r="BI2576" s="42">
        <v>326.53970620000001</v>
      </c>
      <c r="BJ2576" s="42">
        <v>598.58877389999998</v>
      </c>
      <c r="BK2576" s="42">
        <v>163.1063015</v>
      </c>
    </row>
    <row r="2577" spans="52:63">
      <c r="AZ2577" s="42">
        <v>2691</v>
      </c>
      <c r="BA2577" s="42">
        <v>134.0789474</v>
      </c>
      <c r="BB2577" s="42">
        <v>42.90625</v>
      </c>
      <c r="BC2577" s="42">
        <v>101.285</v>
      </c>
      <c r="BD2577" s="42">
        <v>100.3571429</v>
      </c>
      <c r="BE2577" s="42">
        <v>20.613076920000001</v>
      </c>
      <c r="BF2577" s="42">
        <v>219</v>
      </c>
      <c r="BG2577" s="42">
        <v>509.19047619999998</v>
      </c>
      <c r="BH2577" s="42">
        <v>65.207666669999995</v>
      </c>
      <c r="BI2577" s="42">
        <v>326.53970620000001</v>
      </c>
      <c r="BJ2577" s="42">
        <v>598.58877389999998</v>
      </c>
      <c r="BK2577" s="42">
        <v>163.1063015</v>
      </c>
    </row>
    <row r="2578" spans="52:63">
      <c r="AZ2578" s="42">
        <v>2692</v>
      </c>
      <c r="BA2578" s="42">
        <v>134.0789474</v>
      </c>
      <c r="BB2578" s="42">
        <v>42.90625</v>
      </c>
      <c r="BC2578" s="42">
        <v>101.285</v>
      </c>
      <c r="BD2578" s="42">
        <v>100.3571429</v>
      </c>
      <c r="BE2578" s="42">
        <v>20.613076920000001</v>
      </c>
      <c r="BF2578" s="42">
        <v>219</v>
      </c>
      <c r="BG2578" s="42">
        <v>509.19047619999998</v>
      </c>
      <c r="BH2578" s="42">
        <v>65.207666669999995</v>
      </c>
      <c r="BI2578" s="42">
        <v>326.53970620000001</v>
      </c>
      <c r="BJ2578" s="42">
        <v>598.58877389999998</v>
      </c>
      <c r="BK2578" s="42">
        <v>163.1063015</v>
      </c>
    </row>
    <row r="2579" spans="52:63">
      <c r="AZ2579" s="42">
        <v>2693</v>
      </c>
      <c r="BA2579" s="42">
        <v>134.0789474</v>
      </c>
      <c r="BB2579" s="42">
        <v>42.90625</v>
      </c>
      <c r="BC2579" s="42">
        <v>101.285</v>
      </c>
      <c r="BD2579" s="42">
        <v>100.3571429</v>
      </c>
      <c r="BE2579" s="42">
        <v>20.613076920000001</v>
      </c>
      <c r="BF2579" s="42">
        <v>219</v>
      </c>
      <c r="BG2579" s="42">
        <v>509.19047619999998</v>
      </c>
      <c r="BH2579" s="42">
        <v>65.207666669999995</v>
      </c>
      <c r="BI2579" s="42">
        <v>326.53970620000001</v>
      </c>
      <c r="BJ2579" s="42">
        <v>598.58877389999998</v>
      </c>
      <c r="BK2579" s="42">
        <v>163.1063015</v>
      </c>
    </row>
    <row r="2580" spans="52:63">
      <c r="AZ2580" s="42">
        <v>2694</v>
      </c>
      <c r="BA2580" s="42">
        <v>134.0789474</v>
      </c>
      <c r="BB2580" s="42">
        <v>42.90625</v>
      </c>
      <c r="BC2580" s="42">
        <v>101.285</v>
      </c>
      <c r="BD2580" s="42">
        <v>100.3571429</v>
      </c>
      <c r="BE2580" s="42">
        <v>20.613076920000001</v>
      </c>
      <c r="BF2580" s="42">
        <v>219</v>
      </c>
      <c r="BG2580" s="42">
        <v>509.19047619999998</v>
      </c>
      <c r="BH2580" s="42">
        <v>65.207666669999995</v>
      </c>
      <c r="BI2580" s="42">
        <v>326.53970620000001</v>
      </c>
      <c r="BJ2580" s="42">
        <v>598.58877389999998</v>
      </c>
      <c r="BK2580" s="42">
        <v>163.1063015</v>
      </c>
    </row>
    <row r="2581" spans="52:63">
      <c r="AZ2581" s="42">
        <v>2695</v>
      </c>
      <c r="BA2581" s="42">
        <v>134.0789474</v>
      </c>
      <c r="BB2581" s="42">
        <v>42.90625</v>
      </c>
      <c r="BC2581" s="42">
        <v>101.285</v>
      </c>
      <c r="BD2581" s="42">
        <v>100.3571429</v>
      </c>
      <c r="BE2581" s="42">
        <v>20.613076920000001</v>
      </c>
      <c r="BF2581" s="42">
        <v>219</v>
      </c>
      <c r="BG2581" s="42">
        <v>509.19047619999998</v>
      </c>
      <c r="BH2581" s="42">
        <v>65.207666669999995</v>
      </c>
      <c r="BI2581" s="42">
        <v>326.53970620000001</v>
      </c>
      <c r="BJ2581" s="42">
        <v>598.58877389999998</v>
      </c>
      <c r="BK2581" s="42">
        <v>163.1063015</v>
      </c>
    </row>
    <row r="2582" spans="52:63">
      <c r="AZ2582" s="42">
        <v>2696</v>
      </c>
      <c r="BA2582" s="42">
        <v>134.0789474</v>
      </c>
      <c r="BB2582" s="42">
        <v>42.90625</v>
      </c>
      <c r="BC2582" s="42">
        <v>101.285</v>
      </c>
      <c r="BD2582" s="42">
        <v>100.3571429</v>
      </c>
      <c r="BE2582" s="42">
        <v>20.613076920000001</v>
      </c>
      <c r="BF2582" s="42">
        <v>219</v>
      </c>
      <c r="BG2582" s="42">
        <v>509.19047619999998</v>
      </c>
      <c r="BH2582" s="42">
        <v>65.207666669999995</v>
      </c>
      <c r="BI2582" s="42">
        <v>326.53970620000001</v>
      </c>
      <c r="BJ2582" s="42">
        <v>598.58877389999998</v>
      </c>
      <c r="BK2582" s="42">
        <v>163.1063015</v>
      </c>
    </row>
    <row r="2583" spans="52:63">
      <c r="AZ2583" s="42">
        <v>2697</v>
      </c>
      <c r="BA2583" s="42">
        <v>134.0789474</v>
      </c>
      <c r="BB2583" s="42">
        <v>42.90625</v>
      </c>
      <c r="BC2583" s="42">
        <v>101.285</v>
      </c>
      <c r="BD2583" s="42">
        <v>100.3571429</v>
      </c>
      <c r="BE2583" s="42">
        <v>20.613076920000001</v>
      </c>
      <c r="BF2583" s="42">
        <v>219</v>
      </c>
      <c r="BG2583" s="42">
        <v>509.19047619999998</v>
      </c>
      <c r="BH2583" s="42">
        <v>65.207666669999995</v>
      </c>
      <c r="BI2583" s="42">
        <v>326.53970620000001</v>
      </c>
      <c r="BJ2583" s="42">
        <v>598.58877389999998</v>
      </c>
      <c r="BK2583" s="42">
        <v>163.1063015</v>
      </c>
    </row>
    <row r="2584" spans="52:63">
      <c r="AZ2584" s="42">
        <v>2698</v>
      </c>
      <c r="BA2584" s="42">
        <v>134.0789474</v>
      </c>
      <c r="BB2584" s="42">
        <v>42.90625</v>
      </c>
      <c r="BC2584" s="42">
        <v>101.285</v>
      </c>
      <c r="BD2584" s="42">
        <v>100.3571429</v>
      </c>
      <c r="BE2584" s="42">
        <v>20.613076920000001</v>
      </c>
      <c r="BF2584" s="42">
        <v>219</v>
      </c>
      <c r="BG2584" s="42">
        <v>509.19047619999998</v>
      </c>
      <c r="BH2584" s="42">
        <v>65.207666669999995</v>
      </c>
      <c r="BI2584" s="42">
        <v>326.53970620000001</v>
      </c>
      <c r="BJ2584" s="42">
        <v>598.58877389999998</v>
      </c>
      <c r="BK2584" s="42">
        <v>163.1063015</v>
      </c>
    </row>
    <row r="2585" spans="52:63">
      <c r="AZ2585" s="42">
        <v>2699</v>
      </c>
      <c r="BA2585" s="42">
        <v>134.0789474</v>
      </c>
      <c r="BB2585" s="42">
        <v>42.90625</v>
      </c>
      <c r="BC2585" s="42">
        <v>101.285</v>
      </c>
      <c r="BD2585" s="42">
        <v>100.3571429</v>
      </c>
      <c r="BE2585" s="42">
        <v>20.613076920000001</v>
      </c>
      <c r="BF2585" s="42">
        <v>219</v>
      </c>
      <c r="BG2585" s="42">
        <v>509.19047619999998</v>
      </c>
      <c r="BH2585" s="42">
        <v>65.207666669999995</v>
      </c>
      <c r="BI2585" s="42">
        <v>326.53970620000001</v>
      </c>
      <c r="BJ2585" s="42">
        <v>598.58877389999998</v>
      </c>
      <c r="BK2585" s="42">
        <v>163.1063015</v>
      </c>
    </row>
    <row r="2586" spans="52:63">
      <c r="AZ2586" s="42">
        <v>2700</v>
      </c>
      <c r="BA2586" s="42">
        <v>134.0789474</v>
      </c>
      <c r="BB2586" s="42">
        <v>42.90625</v>
      </c>
      <c r="BC2586" s="42">
        <v>101.285</v>
      </c>
      <c r="BD2586" s="42">
        <v>100.3571429</v>
      </c>
      <c r="BE2586" s="42">
        <v>20.613076920000001</v>
      </c>
      <c r="BF2586" s="42">
        <v>219</v>
      </c>
      <c r="BG2586" s="42">
        <v>509.19047619999998</v>
      </c>
      <c r="BH2586" s="42">
        <v>65.207666669999995</v>
      </c>
      <c r="BI2586" s="42">
        <v>326.53970620000001</v>
      </c>
      <c r="BJ2586" s="42">
        <v>598.58877389999998</v>
      </c>
      <c r="BK2586" s="42">
        <v>163.1063015</v>
      </c>
    </row>
    <row r="2587" spans="52:63">
      <c r="AZ2587" s="42">
        <v>2701</v>
      </c>
      <c r="BA2587" s="42">
        <v>134.0789474</v>
      </c>
      <c r="BB2587" s="42">
        <v>42.90625</v>
      </c>
      <c r="BC2587" s="42">
        <v>101.285</v>
      </c>
      <c r="BD2587" s="42">
        <v>100.3571429</v>
      </c>
      <c r="BE2587" s="42">
        <v>20.613076920000001</v>
      </c>
      <c r="BF2587" s="42">
        <v>219</v>
      </c>
      <c r="BG2587" s="42">
        <v>509.19047619999998</v>
      </c>
      <c r="BH2587" s="42">
        <v>65.207666669999995</v>
      </c>
      <c r="BI2587" s="42">
        <v>326.53970620000001</v>
      </c>
      <c r="BJ2587" s="42">
        <v>598.58877389999998</v>
      </c>
      <c r="BK2587" s="42">
        <v>163.1063015</v>
      </c>
    </row>
    <row r="2588" spans="52:63">
      <c r="AZ2588" s="42">
        <v>2702</v>
      </c>
      <c r="BA2588" s="42">
        <v>134.0789474</v>
      </c>
      <c r="BB2588" s="42">
        <v>42.90625</v>
      </c>
      <c r="BC2588" s="42">
        <v>101.285</v>
      </c>
      <c r="BD2588" s="42">
        <v>100.3571429</v>
      </c>
      <c r="BE2588" s="42">
        <v>20.613076920000001</v>
      </c>
      <c r="BF2588" s="42">
        <v>219</v>
      </c>
      <c r="BG2588" s="42">
        <v>509.19047619999998</v>
      </c>
      <c r="BH2588" s="42">
        <v>65.207666669999995</v>
      </c>
      <c r="BI2588" s="42">
        <v>326.53970620000001</v>
      </c>
      <c r="BJ2588" s="42">
        <v>598.58877389999998</v>
      </c>
      <c r="BK2588" s="42">
        <v>163.1063015</v>
      </c>
    </row>
    <row r="2589" spans="52:63">
      <c r="AZ2589" s="42">
        <v>2703</v>
      </c>
      <c r="BA2589" s="42">
        <v>134.0789474</v>
      </c>
      <c r="BB2589" s="42">
        <v>42.90625</v>
      </c>
      <c r="BC2589" s="42">
        <v>101.285</v>
      </c>
      <c r="BD2589" s="42">
        <v>100.3571429</v>
      </c>
      <c r="BE2589" s="42">
        <v>20.613076920000001</v>
      </c>
      <c r="BF2589" s="42">
        <v>219</v>
      </c>
      <c r="BG2589" s="42">
        <v>509.19047619999998</v>
      </c>
      <c r="BH2589" s="42">
        <v>65.207666669999995</v>
      </c>
      <c r="BI2589" s="42">
        <v>326.53970620000001</v>
      </c>
      <c r="BJ2589" s="42">
        <v>598.58877389999998</v>
      </c>
      <c r="BK2589" s="42">
        <v>163.1063015</v>
      </c>
    </row>
    <row r="2590" spans="52:63">
      <c r="AZ2590" s="42">
        <v>2704</v>
      </c>
      <c r="BA2590" s="42">
        <v>134.0789474</v>
      </c>
      <c r="BB2590" s="42">
        <v>42.90625</v>
      </c>
      <c r="BC2590" s="42">
        <v>101.285</v>
      </c>
      <c r="BD2590" s="42">
        <v>100.3571429</v>
      </c>
      <c r="BE2590" s="42">
        <v>20.613076920000001</v>
      </c>
      <c r="BF2590" s="42">
        <v>219</v>
      </c>
      <c r="BG2590" s="42">
        <v>509.19047619999998</v>
      </c>
      <c r="BH2590" s="42">
        <v>65.207666669999995</v>
      </c>
      <c r="BI2590" s="42">
        <v>326.53970620000001</v>
      </c>
      <c r="BJ2590" s="42">
        <v>598.58877389999998</v>
      </c>
      <c r="BK2590" s="42">
        <v>163.1063015</v>
      </c>
    </row>
    <row r="2591" spans="52:63">
      <c r="AZ2591" s="42">
        <v>2705</v>
      </c>
      <c r="BA2591" s="42">
        <v>134.0789474</v>
      </c>
      <c r="BB2591" s="42">
        <v>42.90625</v>
      </c>
      <c r="BC2591" s="42">
        <v>101.285</v>
      </c>
      <c r="BD2591" s="42">
        <v>100.3571429</v>
      </c>
      <c r="BE2591" s="42">
        <v>20.613076920000001</v>
      </c>
      <c r="BF2591" s="42">
        <v>219</v>
      </c>
      <c r="BG2591" s="42">
        <v>509.19047619999998</v>
      </c>
      <c r="BH2591" s="42">
        <v>65.207666669999995</v>
      </c>
      <c r="BI2591" s="42">
        <v>326.53970620000001</v>
      </c>
      <c r="BJ2591" s="42">
        <v>598.58877389999998</v>
      </c>
      <c r="BK2591" s="42">
        <v>163.1063015</v>
      </c>
    </row>
    <row r="2592" spans="52:63">
      <c r="AZ2592" s="42">
        <v>2706</v>
      </c>
      <c r="BA2592" s="42">
        <v>134.0789474</v>
      </c>
      <c r="BB2592" s="42">
        <v>42.90625</v>
      </c>
      <c r="BC2592" s="42">
        <v>101.285</v>
      </c>
      <c r="BD2592" s="42">
        <v>100.3571429</v>
      </c>
      <c r="BE2592" s="42">
        <v>20.613076920000001</v>
      </c>
      <c r="BF2592" s="42">
        <v>219</v>
      </c>
      <c r="BG2592" s="42">
        <v>509.19047619999998</v>
      </c>
      <c r="BH2592" s="42">
        <v>65.207666669999995</v>
      </c>
      <c r="BI2592" s="42">
        <v>326.53970620000001</v>
      </c>
      <c r="BJ2592" s="42">
        <v>598.58877389999998</v>
      </c>
      <c r="BK2592" s="42">
        <v>163.1063015</v>
      </c>
    </row>
    <row r="2593" spans="52:63">
      <c r="AZ2593" s="42">
        <v>2707</v>
      </c>
      <c r="BA2593" s="42">
        <v>134.0789474</v>
      </c>
      <c r="BB2593" s="42">
        <v>42.90625</v>
      </c>
      <c r="BC2593" s="42">
        <v>101.285</v>
      </c>
      <c r="BD2593" s="42">
        <v>100.3571429</v>
      </c>
      <c r="BE2593" s="42">
        <v>20.613076920000001</v>
      </c>
      <c r="BF2593" s="42">
        <v>219</v>
      </c>
      <c r="BG2593" s="42">
        <v>509.19047619999998</v>
      </c>
      <c r="BH2593" s="42">
        <v>65.207666669999995</v>
      </c>
      <c r="BI2593" s="42">
        <v>326.53970620000001</v>
      </c>
      <c r="BJ2593" s="42">
        <v>598.58877389999998</v>
      </c>
      <c r="BK2593" s="42">
        <v>163.1063015</v>
      </c>
    </row>
    <row r="2594" spans="52:63">
      <c r="AZ2594" s="42">
        <v>2708</v>
      </c>
      <c r="BA2594" s="42">
        <v>134.0789474</v>
      </c>
      <c r="BB2594" s="42">
        <v>42.90625</v>
      </c>
      <c r="BC2594" s="42">
        <v>101.285</v>
      </c>
      <c r="BD2594" s="42">
        <v>100.3571429</v>
      </c>
      <c r="BE2594" s="42">
        <v>20.613076920000001</v>
      </c>
      <c r="BF2594" s="42">
        <v>219</v>
      </c>
      <c r="BG2594" s="42">
        <v>509.19047619999998</v>
      </c>
      <c r="BH2594" s="42">
        <v>65.207666669999995</v>
      </c>
      <c r="BI2594" s="42">
        <v>326.53970620000001</v>
      </c>
      <c r="BJ2594" s="42">
        <v>598.58877389999998</v>
      </c>
      <c r="BK2594" s="42">
        <v>163.1063015</v>
      </c>
    </row>
    <row r="2595" spans="52:63">
      <c r="AZ2595" s="42">
        <v>2709</v>
      </c>
      <c r="BA2595" s="42">
        <v>134.0789474</v>
      </c>
      <c r="BB2595" s="42">
        <v>42.90625</v>
      </c>
      <c r="BC2595" s="42">
        <v>101.285</v>
      </c>
      <c r="BD2595" s="42">
        <v>100.3571429</v>
      </c>
      <c r="BE2595" s="42">
        <v>20.613076920000001</v>
      </c>
      <c r="BF2595" s="42">
        <v>219</v>
      </c>
      <c r="BG2595" s="42">
        <v>509.19047619999998</v>
      </c>
      <c r="BH2595" s="42">
        <v>65.207666669999995</v>
      </c>
      <c r="BI2595" s="42">
        <v>326.53970620000001</v>
      </c>
      <c r="BJ2595" s="42">
        <v>598.58877389999998</v>
      </c>
      <c r="BK2595" s="42">
        <v>163.1063015</v>
      </c>
    </row>
    <row r="2596" spans="52:63">
      <c r="AZ2596" s="42">
        <v>2710</v>
      </c>
      <c r="BA2596" s="42">
        <v>134.0789474</v>
      </c>
      <c r="BB2596" s="42">
        <v>42.90625</v>
      </c>
      <c r="BC2596" s="42">
        <v>101.285</v>
      </c>
      <c r="BD2596" s="42">
        <v>100.3571429</v>
      </c>
      <c r="BE2596" s="42">
        <v>20.613076920000001</v>
      </c>
      <c r="BF2596" s="42">
        <v>219</v>
      </c>
      <c r="BG2596" s="42">
        <v>509.19047619999998</v>
      </c>
      <c r="BH2596" s="42">
        <v>65.207666669999995</v>
      </c>
      <c r="BI2596" s="42">
        <v>326.53970620000001</v>
      </c>
      <c r="BJ2596" s="42">
        <v>598.58877389999998</v>
      </c>
      <c r="BK2596" s="42">
        <v>163.1063015</v>
      </c>
    </row>
    <row r="2597" spans="52:63">
      <c r="AZ2597" s="42">
        <v>2711</v>
      </c>
      <c r="BA2597" s="42">
        <v>134.0789474</v>
      </c>
      <c r="BB2597" s="42">
        <v>42.90625</v>
      </c>
      <c r="BC2597" s="42">
        <v>101.285</v>
      </c>
      <c r="BD2597" s="42">
        <v>100.3571429</v>
      </c>
      <c r="BE2597" s="42">
        <v>20.613076920000001</v>
      </c>
      <c r="BF2597" s="42">
        <v>219</v>
      </c>
      <c r="BG2597" s="42">
        <v>509.19047619999998</v>
      </c>
      <c r="BH2597" s="42">
        <v>65.207666669999995</v>
      </c>
      <c r="BI2597" s="42">
        <v>326.53970620000001</v>
      </c>
      <c r="BJ2597" s="42">
        <v>598.58877389999998</v>
      </c>
      <c r="BK2597" s="42">
        <v>163.1063015</v>
      </c>
    </row>
    <row r="2598" spans="52:63">
      <c r="AZ2598" s="42">
        <v>2712</v>
      </c>
      <c r="BA2598" s="42">
        <v>134.0789474</v>
      </c>
      <c r="BB2598" s="42">
        <v>42.90625</v>
      </c>
      <c r="BC2598" s="42">
        <v>101.285</v>
      </c>
      <c r="BD2598" s="42">
        <v>100.3571429</v>
      </c>
      <c r="BE2598" s="42">
        <v>20.613076920000001</v>
      </c>
      <c r="BF2598" s="42">
        <v>219</v>
      </c>
      <c r="BG2598" s="42">
        <v>509.19047619999998</v>
      </c>
      <c r="BH2598" s="42">
        <v>65.207666669999995</v>
      </c>
      <c r="BI2598" s="42">
        <v>326.53970620000001</v>
      </c>
      <c r="BJ2598" s="42">
        <v>598.58877389999998</v>
      </c>
      <c r="BK2598" s="42">
        <v>163.1063015</v>
      </c>
    </row>
    <row r="2599" spans="52:63">
      <c r="AZ2599" s="42">
        <v>2713</v>
      </c>
      <c r="BA2599" s="42">
        <v>144.6</v>
      </c>
      <c r="BB2599" s="42">
        <v>43.368749999999999</v>
      </c>
      <c r="BC2599" s="42">
        <v>102.605</v>
      </c>
      <c r="BD2599" s="42">
        <v>104.1285714</v>
      </c>
      <c r="BE2599" s="42">
        <v>25.420769230000001</v>
      </c>
      <c r="BF2599" s="42">
        <v>248.185</v>
      </c>
      <c r="BG2599" s="42">
        <v>532.90476190000004</v>
      </c>
      <c r="BH2599" s="42">
        <v>77.11</v>
      </c>
      <c r="BI2599" s="42">
        <v>327.42338849999999</v>
      </c>
      <c r="BJ2599" s="42">
        <v>634.96224519999998</v>
      </c>
      <c r="BK2599" s="42">
        <v>170.83459060000001</v>
      </c>
    </row>
    <row r="2600" spans="52:63">
      <c r="AZ2600" s="42">
        <v>2714</v>
      </c>
      <c r="BA2600" s="42">
        <v>144.6</v>
      </c>
      <c r="BB2600" s="42">
        <v>43.368749999999999</v>
      </c>
      <c r="BC2600" s="42">
        <v>102.605</v>
      </c>
      <c r="BD2600" s="42">
        <v>104.1285714</v>
      </c>
      <c r="BE2600" s="42">
        <v>25.420769230000001</v>
      </c>
      <c r="BF2600" s="42">
        <v>248.185</v>
      </c>
      <c r="BG2600" s="42">
        <v>532.90476190000004</v>
      </c>
      <c r="BH2600" s="42">
        <v>77.11</v>
      </c>
      <c r="BI2600" s="42">
        <v>327.42338849999999</v>
      </c>
      <c r="BJ2600" s="42">
        <v>634.96224519999998</v>
      </c>
      <c r="BK2600" s="42">
        <v>170.83459060000001</v>
      </c>
    </row>
    <row r="2601" spans="52:63">
      <c r="AZ2601" s="42">
        <v>2715</v>
      </c>
      <c r="BA2601" s="42">
        <v>144.6</v>
      </c>
      <c r="BB2601" s="42">
        <v>43.368749999999999</v>
      </c>
      <c r="BC2601" s="42">
        <v>102.605</v>
      </c>
      <c r="BD2601" s="42">
        <v>104.1285714</v>
      </c>
      <c r="BE2601" s="42">
        <v>25.420769230000001</v>
      </c>
      <c r="BF2601" s="42">
        <v>248.185</v>
      </c>
      <c r="BG2601" s="42">
        <v>532.90476190000004</v>
      </c>
      <c r="BH2601" s="42">
        <v>77.11</v>
      </c>
      <c r="BI2601" s="42">
        <v>327.42338849999999</v>
      </c>
      <c r="BJ2601" s="42">
        <v>634.96224519999998</v>
      </c>
      <c r="BK2601" s="42">
        <v>170.83459060000001</v>
      </c>
    </row>
    <row r="2602" spans="52:63">
      <c r="AZ2602" s="42">
        <v>2716</v>
      </c>
      <c r="BA2602" s="42">
        <v>144.6</v>
      </c>
      <c r="BB2602" s="42">
        <v>43.368749999999999</v>
      </c>
      <c r="BC2602" s="42">
        <v>102.605</v>
      </c>
      <c r="BD2602" s="42">
        <v>104.1285714</v>
      </c>
      <c r="BE2602" s="42">
        <v>25.420769230000001</v>
      </c>
      <c r="BF2602" s="42">
        <v>248.185</v>
      </c>
      <c r="BG2602" s="42">
        <v>532.90476190000004</v>
      </c>
      <c r="BH2602" s="42">
        <v>77.11</v>
      </c>
      <c r="BI2602" s="42">
        <v>327.42338849999999</v>
      </c>
      <c r="BJ2602" s="42">
        <v>634.96224519999998</v>
      </c>
      <c r="BK2602" s="42">
        <v>170.83459060000001</v>
      </c>
    </row>
    <row r="2603" spans="52:63">
      <c r="AZ2603" s="42">
        <v>2717</v>
      </c>
      <c r="BA2603" s="42">
        <v>144.6</v>
      </c>
      <c r="BB2603" s="42">
        <v>43.368749999999999</v>
      </c>
      <c r="BC2603" s="42">
        <v>102.605</v>
      </c>
      <c r="BD2603" s="42">
        <v>104.1285714</v>
      </c>
      <c r="BE2603" s="42">
        <v>25.420769230000001</v>
      </c>
      <c r="BF2603" s="42">
        <v>248.185</v>
      </c>
      <c r="BG2603" s="42">
        <v>532.90476190000004</v>
      </c>
      <c r="BH2603" s="42">
        <v>77.11</v>
      </c>
      <c r="BI2603" s="42">
        <v>327.42338849999999</v>
      </c>
      <c r="BJ2603" s="42">
        <v>634.96224519999998</v>
      </c>
      <c r="BK2603" s="42">
        <v>170.83459060000001</v>
      </c>
    </row>
    <row r="2604" spans="52:63">
      <c r="AZ2604" s="42">
        <v>2718</v>
      </c>
      <c r="BA2604" s="42">
        <v>144.6</v>
      </c>
      <c r="BB2604" s="42">
        <v>43.368749999999999</v>
      </c>
      <c r="BC2604" s="42">
        <v>102.605</v>
      </c>
      <c r="BD2604" s="42">
        <v>104.1285714</v>
      </c>
      <c r="BE2604" s="42">
        <v>25.420769230000001</v>
      </c>
      <c r="BF2604" s="42">
        <v>248.185</v>
      </c>
      <c r="BG2604" s="42">
        <v>532.90476190000004</v>
      </c>
      <c r="BH2604" s="42">
        <v>77.11</v>
      </c>
      <c r="BI2604" s="42">
        <v>327.42338849999999</v>
      </c>
      <c r="BJ2604" s="42">
        <v>634.96224519999998</v>
      </c>
      <c r="BK2604" s="42">
        <v>170.83459060000001</v>
      </c>
    </row>
    <row r="2605" spans="52:63">
      <c r="AZ2605" s="42">
        <v>2719</v>
      </c>
      <c r="BA2605" s="42">
        <v>144.6</v>
      </c>
      <c r="BB2605" s="42">
        <v>43.368749999999999</v>
      </c>
      <c r="BC2605" s="42">
        <v>102.605</v>
      </c>
      <c r="BD2605" s="42">
        <v>104.1285714</v>
      </c>
      <c r="BE2605" s="42">
        <v>25.420769230000001</v>
      </c>
      <c r="BF2605" s="42">
        <v>248.185</v>
      </c>
      <c r="BG2605" s="42">
        <v>532.90476190000004</v>
      </c>
      <c r="BH2605" s="42">
        <v>77.11</v>
      </c>
      <c r="BI2605" s="42">
        <v>327.42338849999999</v>
      </c>
      <c r="BJ2605" s="42">
        <v>634.96224519999998</v>
      </c>
      <c r="BK2605" s="42">
        <v>170.83459060000001</v>
      </c>
    </row>
    <row r="2606" spans="52:63">
      <c r="AZ2606" s="42">
        <v>2720</v>
      </c>
      <c r="BA2606" s="42">
        <v>144.6</v>
      </c>
      <c r="BB2606" s="42">
        <v>43.368749999999999</v>
      </c>
      <c r="BC2606" s="42">
        <v>102.605</v>
      </c>
      <c r="BD2606" s="42">
        <v>104.1285714</v>
      </c>
      <c r="BE2606" s="42">
        <v>25.420769230000001</v>
      </c>
      <c r="BF2606" s="42">
        <v>248.185</v>
      </c>
      <c r="BG2606" s="42">
        <v>532.90476190000004</v>
      </c>
      <c r="BH2606" s="42">
        <v>77.11</v>
      </c>
      <c r="BI2606" s="42">
        <v>327.42338849999999</v>
      </c>
      <c r="BJ2606" s="42">
        <v>634.96224519999998</v>
      </c>
      <c r="BK2606" s="42">
        <v>170.83459060000001</v>
      </c>
    </row>
    <row r="2607" spans="52:63">
      <c r="AZ2607" s="42">
        <v>2721</v>
      </c>
      <c r="BA2607" s="42">
        <v>144.6</v>
      </c>
      <c r="BB2607" s="42">
        <v>43.368749999999999</v>
      </c>
      <c r="BC2607" s="42">
        <v>102.605</v>
      </c>
      <c r="BD2607" s="42">
        <v>104.1285714</v>
      </c>
      <c r="BE2607" s="42">
        <v>25.420769230000001</v>
      </c>
      <c r="BF2607" s="42">
        <v>248.185</v>
      </c>
      <c r="BG2607" s="42">
        <v>532.90476190000004</v>
      </c>
      <c r="BH2607" s="42">
        <v>77.11</v>
      </c>
      <c r="BI2607" s="42">
        <v>327.42338849999999</v>
      </c>
      <c r="BJ2607" s="42">
        <v>634.96224519999998</v>
      </c>
      <c r="BK2607" s="42">
        <v>170.83459060000001</v>
      </c>
    </row>
    <row r="2608" spans="52:63">
      <c r="AZ2608" s="42">
        <v>2722</v>
      </c>
      <c r="BA2608" s="42">
        <v>144.6</v>
      </c>
      <c r="BB2608" s="42">
        <v>43.368749999999999</v>
      </c>
      <c r="BC2608" s="42">
        <v>102.605</v>
      </c>
      <c r="BD2608" s="42">
        <v>104.1285714</v>
      </c>
      <c r="BE2608" s="42">
        <v>25.420769230000001</v>
      </c>
      <c r="BF2608" s="42">
        <v>248.185</v>
      </c>
      <c r="BG2608" s="42">
        <v>532.90476190000004</v>
      </c>
      <c r="BH2608" s="42">
        <v>77.11</v>
      </c>
      <c r="BI2608" s="42">
        <v>327.42338849999999</v>
      </c>
      <c r="BJ2608" s="42">
        <v>634.96224519999998</v>
      </c>
      <c r="BK2608" s="42">
        <v>170.83459060000001</v>
      </c>
    </row>
    <row r="2609" spans="52:63">
      <c r="AZ2609" s="42">
        <v>2723</v>
      </c>
      <c r="BA2609" s="42">
        <v>144.6</v>
      </c>
      <c r="BB2609" s="42">
        <v>43.368749999999999</v>
      </c>
      <c r="BC2609" s="42">
        <v>102.605</v>
      </c>
      <c r="BD2609" s="42">
        <v>104.1285714</v>
      </c>
      <c r="BE2609" s="42">
        <v>25.420769230000001</v>
      </c>
      <c r="BF2609" s="42">
        <v>248.185</v>
      </c>
      <c r="BG2609" s="42">
        <v>532.90476190000004</v>
      </c>
      <c r="BH2609" s="42">
        <v>77.11</v>
      </c>
      <c r="BI2609" s="42">
        <v>327.42338849999999</v>
      </c>
      <c r="BJ2609" s="42">
        <v>634.96224519999998</v>
      </c>
      <c r="BK2609" s="42">
        <v>170.83459060000001</v>
      </c>
    </row>
    <row r="2610" spans="52:63">
      <c r="AZ2610" s="42">
        <v>2724</v>
      </c>
      <c r="BA2610" s="42">
        <v>144.6</v>
      </c>
      <c r="BB2610" s="42">
        <v>43.368749999999999</v>
      </c>
      <c r="BC2610" s="42">
        <v>102.605</v>
      </c>
      <c r="BD2610" s="42">
        <v>104.1285714</v>
      </c>
      <c r="BE2610" s="42">
        <v>25.420769230000001</v>
      </c>
      <c r="BF2610" s="42">
        <v>248.185</v>
      </c>
      <c r="BG2610" s="42">
        <v>532.90476190000004</v>
      </c>
      <c r="BH2610" s="42">
        <v>77.11</v>
      </c>
      <c r="BI2610" s="42">
        <v>327.42338849999999</v>
      </c>
      <c r="BJ2610" s="42">
        <v>634.96224519999998</v>
      </c>
      <c r="BK2610" s="42">
        <v>170.83459060000001</v>
      </c>
    </row>
    <row r="2611" spans="52:63">
      <c r="AZ2611" s="42">
        <v>2725</v>
      </c>
      <c r="BA2611" s="42">
        <v>144.6</v>
      </c>
      <c r="BB2611" s="42">
        <v>43.368749999999999</v>
      </c>
      <c r="BC2611" s="42">
        <v>102.605</v>
      </c>
      <c r="BD2611" s="42">
        <v>104.1285714</v>
      </c>
      <c r="BE2611" s="42">
        <v>25.420769230000001</v>
      </c>
      <c r="BF2611" s="42">
        <v>248.185</v>
      </c>
      <c r="BG2611" s="42">
        <v>532.90476190000004</v>
      </c>
      <c r="BH2611" s="42">
        <v>77.11</v>
      </c>
      <c r="BI2611" s="42">
        <v>327.42338849999999</v>
      </c>
      <c r="BJ2611" s="42">
        <v>634.96224519999998</v>
      </c>
      <c r="BK2611" s="42">
        <v>170.83459060000001</v>
      </c>
    </row>
    <row r="2612" spans="52:63">
      <c r="AZ2612" s="42">
        <v>2726</v>
      </c>
      <c r="BA2612" s="42">
        <v>144.6</v>
      </c>
      <c r="BB2612" s="42">
        <v>43.368749999999999</v>
      </c>
      <c r="BC2612" s="42">
        <v>102.605</v>
      </c>
      <c r="BD2612" s="42">
        <v>104.1285714</v>
      </c>
      <c r="BE2612" s="42">
        <v>25.420769230000001</v>
      </c>
      <c r="BF2612" s="42">
        <v>248.185</v>
      </c>
      <c r="BG2612" s="42">
        <v>532.90476190000004</v>
      </c>
      <c r="BH2612" s="42">
        <v>77.11</v>
      </c>
      <c r="BI2612" s="42">
        <v>327.42338849999999</v>
      </c>
      <c r="BJ2612" s="42">
        <v>634.96224519999998</v>
      </c>
      <c r="BK2612" s="42">
        <v>170.83459060000001</v>
      </c>
    </row>
    <row r="2613" spans="52:63">
      <c r="AZ2613" s="42">
        <v>2727</v>
      </c>
      <c r="BA2613" s="42">
        <v>144.6</v>
      </c>
      <c r="BB2613" s="42">
        <v>43.368749999999999</v>
      </c>
      <c r="BC2613" s="42">
        <v>102.605</v>
      </c>
      <c r="BD2613" s="42">
        <v>104.1285714</v>
      </c>
      <c r="BE2613" s="42">
        <v>25.420769230000001</v>
      </c>
      <c r="BF2613" s="42">
        <v>248.185</v>
      </c>
      <c r="BG2613" s="42">
        <v>532.90476190000004</v>
      </c>
      <c r="BH2613" s="42">
        <v>77.11</v>
      </c>
      <c r="BI2613" s="42">
        <v>327.42338849999999</v>
      </c>
      <c r="BJ2613" s="42">
        <v>634.96224519999998</v>
      </c>
      <c r="BK2613" s="42">
        <v>170.83459060000001</v>
      </c>
    </row>
    <row r="2614" spans="52:63">
      <c r="AZ2614" s="42">
        <v>2728</v>
      </c>
      <c r="BA2614" s="42">
        <v>144.6</v>
      </c>
      <c r="BB2614" s="42">
        <v>43.368749999999999</v>
      </c>
      <c r="BC2614" s="42">
        <v>102.605</v>
      </c>
      <c r="BD2614" s="42">
        <v>104.1285714</v>
      </c>
      <c r="BE2614" s="42">
        <v>25.420769230000001</v>
      </c>
      <c r="BF2614" s="42">
        <v>248.185</v>
      </c>
      <c r="BG2614" s="42">
        <v>532.90476190000004</v>
      </c>
      <c r="BH2614" s="42">
        <v>77.11</v>
      </c>
      <c r="BI2614" s="42">
        <v>327.42338849999999</v>
      </c>
      <c r="BJ2614" s="42">
        <v>634.96224519999998</v>
      </c>
      <c r="BK2614" s="42">
        <v>170.83459060000001</v>
      </c>
    </row>
    <row r="2615" spans="52:63">
      <c r="AZ2615" s="42">
        <v>2729</v>
      </c>
      <c r="BA2615" s="42">
        <v>144.6</v>
      </c>
      <c r="BB2615" s="42">
        <v>43.368749999999999</v>
      </c>
      <c r="BC2615" s="42">
        <v>102.605</v>
      </c>
      <c r="BD2615" s="42">
        <v>104.1285714</v>
      </c>
      <c r="BE2615" s="42">
        <v>25.420769230000001</v>
      </c>
      <c r="BF2615" s="42">
        <v>248.185</v>
      </c>
      <c r="BG2615" s="42">
        <v>532.90476190000004</v>
      </c>
      <c r="BH2615" s="42">
        <v>77.11</v>
      </c>
      <c r="BI2615" s="42">
        <v>327.42338849999999</v>
      </c>
      <c r="BJ2615" s="42">
        <v>634.96224519999998</v>
      </c>
      <c r="BK2615" s="42">
        <v>170.83459060000001</v>
      </c>
    </row>
    <row r="2616" spans="52:63">
      <c r="AZ2616" s="42">
        <v>2730</v>
      </c>
      <c r="BA2616" s="42">
        <v>144.6</v>
      </c>
      <c r="BB2616" s="42">
        <v>43.368749999999999</v>
      </c>
      <c r="BC2616" s="42">
        <v>102.605</v>
      </c>
      <c r="BD2616" s="42">
        <v>104.1285714</v>
      </c>
      <c r="BE2616" s="42">
        <v>25.420769230000001</v>
      </c>
      <c r="BF2616" s="42">
        <v>248.185</v>
      </c>
      <c r="BG2616" s="42">
        <v>532.90476190000004</v>
      </c>
      <c r="BH2616" s="42">
        <v>77.11</v>
      </c>
      <c r="BI2616" s="42">
        <v>327.42338849999999</v>
      </c>
      <c r="BJ2616" s="42">
        <v>634.96224519999998</v>
      </c>
      <c r="BK2616" s="42">
        <v>170.83459060000001</v>
      </c>
    </row>
    <row r="2617" spans="52:63">
      <c r="AZ2617" s="42">
        <v>2731</v>
      </c>
      <c r="BA2617" s="42">
        <v>144.6</v>
      </c>
      <c r="BB2617" s="42">
        <v>43.368749999999999</v>
      </c>
      <c r="BC2617" s="42">
        <v>102.605</v>
      </c>
      <c r="BD2617" s="42">
        <v>104.1285714</v>
      </c>
      <c r="BE2617" s="42">
        <v>25.420769230000001</v>
      </c>
      <c r="BF2617" s="42">
        <v>248.185</v>
      </c>
      <c r="BG2617" s="42">
        <v>532.90476190000004</v>
      </c>
      <c r="BH2617" s="42">
        <v>77.11</v>
      </c>
      <c r="BI2617" s="42">
        <v>327.42338849999999</v>
      </c>
      <c r="BJ2617" s="42">
        <v>634.96224519999998</v>
      </c>
      <c r="BK2617" s="42">
        <v>170.83459060000001</v>
      </c>
    </row>
    <row r="2618" spans="52:63">
      <c r="AZ2618" s="42">
        <v>2732</v>
      </c>
      <c r="BA2618" s="42">
        <v>144.6</v>
      </c>
      <c r="BB2618" s="42">
        <v>43.368749999999999</v>
      </c>
      <c r="BC2618" s="42">
        <v>102.605</v>
      </c>
      <c r="BD2618" s="42">
        <v>104.1285714</v>
      </c>
      <c r="BE2618" s="42">
        <v>25.420769230000001</v>
      </c>
      <c r="BF2618" s="42">
        <v>248.185</v>
      </c>
      <c r="BG2618" s="42">
        <v>532.90476190000004</v>
      </c>
      <c r="BH2618" s="42">
        <v>77.11</v>
      </c>
      <c r="BI2618" s="42">
        <v>327.42338849999999</v>
      </c>
      <c r="BJ2618" s="42">
        <v>634.96224519999998</v>
      </c>
      <c r="BK2618" s="42">
        <v>170.83459060000001</v>
      </c>
    </row>
    <row r="2619" spans="52:63">
      <c r="AZ2619" s="42">
        <v>2733</v>
      </c>
      <c r="BA2619" s="42">
        <v>144.6</v>
      </c>
      <c r="BB2619" s="42">
        <v>43.368749999999999</v>
      </c>
      <c r="BC2619" s="42">
        <v>102.605</v>
      </c>
      <c r="BD2619" s="42">
        <v>104.1285714</v>
      </c>
      <c r="BE2619" s="42">
        <v>25.420769230000001</v>
      </c>
      <c r="BF2619" s="42">
        <v>248.185</v>
      </c>
      <c r="BG2619" s="42">
        <v>532.90476190000004</v>
      </c>
      <c r="BH2619" s="42">
        <v>77.11</v>
      </c>
      <c r="BI2619" s="42">
        <v>327.42338849999999</v>
      </c>
      <c r="BJ2619" s="42">
        <v>634.96224519999998</v>
      </c>
      <c r="BK2619" s="42">
        <v>170.83459060000001</v>
      </c>
    </row>
    <row r="2620" spans="52:63">
      <c r="AZ2620" s="42">
        <v>2734</v>
      </c>
      <c r="BA2620" s="42">
        <v>144.6</v>
      </c>
      <c r="BB2620" s="42">
        <v>43.368749999999999</v>
      </c>
      <c r="BC2620" s="42">
        <v>102.605</v>
      </c>
      <c r="BD2620" s="42">
        <v>104.1285714</v>
      </c>
      <c r="BE2620" s="42">
        <v>25.420769230000001</v>
      </c>
      <c r="BF2620" s="42">
        <v>248.185</v>
      </c>
      <c r="BG2620" s="42">
        <v>532.90476190000004</v>
      </c>
      <c r="BH2620" s="42">
        <v>77.11</v>
      </c>
      <c r="BI2620" s="42">
        <v>327.42338849999999</v>
      </c>
      <c r="BJ2620" s="42">
        <v>634.96224519999998</v>
      </c>
      <c r="BK2620" s="42">
        <v>170.83459060000001</v>
      </c>
    </row>
    <row r="2621" spans="52:63">
      <c r="AZ2621" s="42">
        <v>2735</v>
      </c>
      <c r="BA2621" s="42">
        <v>144.6</v>
      </c>
      <c r="BB2621" s="42">
        <v>43.368749999999999</v>
      </c>
      <c r="BC2621" s="42">
        <v>102.605</v>
      </c>
      <c r="BD2621" s="42">
        <v>104.1285714</v>
      </c>
      <c r="BE2621" s="42">
        <v>25.420769230000001</v>
      </c>
      <c r="BF2621" s="42">
        <v>248.185</v>
      </c>
      <c r="BG2621" s="42">
        <v>532.90476190000004</v>
      </c>
      <c r="BH2621" s="42">
        <v>77.11</v>
      </c>
      <c r="BI2621" s="42">
        <v>327.42338849999999</v>
      </c>
      <c r="BJ2621" s="42">
        <v>634.96224519999998</v>
      </c>
      <c r="BK2621" s="42">
        <v>170.83459060000001</v>
      </c>
    </row>
    <row r="2622" spans="52:63">
      <c r="AZ2622" s="42">
        <v>2736</v>
      </c>
      <c r="BA2622" s="42">
        <v>144.6</v>
      </c>
      <c r="BB2622" s="42">
        <v>43.368749999999999</v>
      </c>
      <c r="BC2622" s="42">
        <v>102.605</v>
      </c>
      <c r="BD2622" s="42">
        <v>104.1285714</v>
      </c>
      <c r="BE2622" s="42">
        <v>25.420769230000001</v>
      </c>
      <c r="BF2622" s="42">
        <v>248.185</v>
      </c>
      <c r="BG2622" s="42">
        <v>532.90476190000004</v>
      </c>
      <c r="BH2622" s="42">
        <v>77.11</v>
      </c>
      <c r="BI2622" s="42">
        <v>327.42338849999999</v>
      </c>
      <c r="BJ2622" s="42">
        <v>634.96224519999998</v>
      </c>
      <c r="BK2622" s="42">
        <v>170.83459060000001</v>
      </c>
    </row>
    <row r="2623" spans="52:63">
      <c r="AZ2623" s="42">
        <v>2737</v>
      </c>
      <c r="BA2623" s="42">
        <v>155.18421050000001</v>
      </c>
      <c r="BB2623" s="42">
        <v>44.193750000000001</v>
      </c>
      <c r="BC2623" s="42">
        <v>103.645</v>
      </c>
      <c r="BD2623" s="42">
        <v>109.247619</v>
      </c>
      <c r="BE2623" s="42">
        <v>31.533846149999999</v>
      </c>
      <c r="BF2623" s="42">
        <v>278.85000000000002</v>
      </c>
      <c r="BG2623" s="42">
        <v>554.76190480000002</v>
      </c>
      <c r="BH2623" s="42">
        <v>88.203666670000004</v>
      </c>
      <c r="BI2623" s="42">
        <v>341.28937430000002</v>
      </c>
      <c r="BJ2623" s="42">
        <v>658.54591619999997</v>
      </c>
      <c r="BK2623" s="42">
        <v>177.24091390000001</v>
      </c>
    </row>
    <row r="2624" spans="52:63">
      <c r="AZ2624" s="42">
        <v>2738</v>
      </c>
      <c r="BA2624" s="42">
        <v>155.18421050000001</v>
      </c>
      <c r="BB2624" s="42">
        <v>44.193750000000001</v>
      </c>
      <c r="BC2624" s="42">
        <v>103.645</v>
      </c>
      <c r="BD2624" s="42">
        <v>109.247619</v>
      </c>
      <c r="BE2624" s="42">
        <v>31.533846149999999</v>
      </c>
      <c r="BF2624" s="42">
        <v>278.85000000000002</v>
      </c>
      <c r="BG2624" s="42">
        <v>554.76190480000002</v>
      </c>
      <c r="BH2624" s="42">
        <v>88.203666670000004</v>
      </c>
      <c r="BI2624" s="42">
        <v>341.28937430000002</v>
      </c>
      <c r="BJ2624" s="42">
        <v>658.54591619999997</v>
      </c>
      <c r="BK2624" s="42">
        <v>177.24091390000001</v>
      </c>
    </row>
    <row r="2625" spans="52:63">
      <c r="AZ2625" s="42">
        <v>2739</v>
      </c>
      <c r="BA2625" s="42">
        <v>155.18421050000001</v>
      </c>
      <c r="BB2625" s="42">
        <v>44.193750000000001</v>
      </c>
      <c r="BC2625" s="42">
        <v>103.645</v>
      </c>
      <c r="BD2625" s="42">
        <v>109.247619</v>
      </c>
      <c r="BE2625" s="42">
        <v>31.533846149999999</v>
      </c>
      <c r="BF2625" s="42">
        <v>278.85000000000002</v>
      </c>
      <c r="BG2625" s="42">
        <v>554.76190480000002</v>
      </c>
      <c r="BH2625" s="42">
        <v>88.203666670000004</v>
      </c>
      <c r="BI2625" s="42">
        <v>341.28937430000002</v>
      </c>
      <c r="BJ2625" s="42">
        <v>658.54591619999997</v>
      </c>
      <c r="BK2625" s="42">
        <v>177.24091390000001</v>
      </c>
    </row>
    <row r="2626" spans="52:63">
      <c r="AZ2626" s="42">
        <v>2740</v>
      </c>
      <c r="BA2626" s="42">
        <v>155.18421050000001</v>
      </c>
      <c r="BB2626" s="42">
        <v>44.193750000000001</v>
      </c>
      <c r="BC2626" s="42">
        <v>103.645</v>
      </c>
      <c r="BD2626" s="42">
        <v>109.247619</v>
      </c>
      <c r="BE2626" s="42">
        <v>31.533846149999999</v>
      </c>
      <c r="BF2626" s="42">
        <v>278.85000000000002</v>
      </c>
      <c r="BG2626" s="42">
        <v>554.76190480000002</v>
      </c>
      <c r="BH2626" s="42">
        <v>88.203666670000004</v>
      </c>
      <c r="BI2626" s="42">
        <v>341.28937430000002</v>
      </c>
      <c r="BJ2626" s="42">
        <v>658.54591619999997</v>
      </c>
      <c r="BK2626" s="42">
        <v>177.24091390000001</v>
      </c>
    </row>
    <row r="2627" spans="52:63">
      <c r="AZ2627" s="42">
        <v>2741</v>
      </c>
      <c r="BA2627" s="42">
        <v>155.18421050000001</v>
      </c>
      <c r="BB2627" s="42">
        <v>44.193750000000001</v>
      </c>
      <c r="BC2627" s="42">
        <v>103.645</v>
      </c>
      <c r="BD2627" s="42">
        <v>109.247619</v>
      </c>
      <c r="BE2627" s="42">
        <v>31.533846149999999</v>
      </c>
      <c r="BF2627" s="42">
        <v>278.85000000000002</v>
      </c>
      <c r="BG2627" s="42">
        <v>554.76190480000002</v>
      </c>
      <c r="BH2627" s="42">
        <v>88.203666670000004</v>
      </c>
      <c r="BI2627" s="42">
        <v>341.28937430000002</v>
      </c>
      <c r="BJ2627" s="42">
        <v>658.54591619999997</v>
      </c>
      <c r="BK2627" s="42">
        <v>177.24091390000001</v>
      </c>
    </row>
    <row r="2628" spans="52:63">
      <c r="AZ2628" s="42">
        <v>2742</v>
      </c>
      <c r="BA2628" s="42">
        <v>155.18421050000001</v>
      </c>
      <c r="BB2628" s="42">
        <v>44.193750000000001</v>
      </c>
      <c r="BC2628" s="42">
        <v>103.645</v>
      </c>
      <c r="BD2628" s="42">
        <v>109.247619</v>
      </c>
      <c r="BE2628" s="42">
        <v>31.533846149999999</v>
      </c>
      <c r="BF2628" s="42">
        <v>278.85000000000002</v>
      </c>
      <c r="BG2628" s="42">
        <v>554.76190480000002</v>
      </c>
      <c r="BH2628" s="42">
        <v>88.203666670000004</v>
      </c>
      <c r="BI2628" s="42">
        <v>341.28937430000002</v>
      </c>
      <c r="BJ2628" s="42">
        <v>658.54591619999997</v>
      </c>
      <c r="BK2628" s="42">
        <v>177.24091390000001</v>
      </c>
    </row>
    <row r="2629" spans="52:63">
      <c r="AZ2629" s="42">
        <v>2743</v>
      </c>
      <c r="BA2629" s="42">
        <v>155.18421050000001</v>
      </c>
      <c r="BB2629" s="42">
        <v>44.193750000000001</v>
      </c>
      <c r="BC2629" s="42">
        <v>103.645</v>
      </c>
      <c r="BD2629" s="42">
        <v>109.247619</v>
      </c>
      <c r="BE2629" s="42">
        <v>31.533846149999999</v>
      </c>
      <c r="BF2629" s="42">
        <v>278.85000000000002</v>
      </c>
      <c r="BG2629" s="42">
        <v>554.76190480000002</v>
      </c>
      <c r="BH2629" s="42">
        <v>88.203666670000004</v>
      </c>
      <c r="BI2629" s="42">
        <v>341.28937430000002</v>
      </c>
      <c r="BJ2629" s="42">
        <v>658.54591619999997</v>
      </c>
      <c r="BK2629" s="42">
        <v>177.24091390000001</v>
      </c>
    </row>
    <row r="2630" spans="52:63">
      <c r="AZ2630" s="42">
        <v>2744</v>
      </c>
      <c r="BA2630" s="42">
        <v>155.18421050000001</v>
      </c>
      <c r="BB2630" s="42">
        <v>44.193750000000001</v>
      </c>
      <c r="BC2630" s="42">
        <v>103.645</v>
      </c>
      <c r="BD2630" s="42">
        <v>109.247619</v>
      </c>
      <c r="BE2630" s="42">
        <v>31.533846149999999</v>
      </c>
      <c r="BF2630" s="42">
        <v>278.85000000000002</v>
      </c>
      <c r="BG2630" s="42">
        <v>554.76190480000002</v>
      </c>
      <c r="BH2630" s="42">
        <v>88.203666670000004</v>
      </c>
      <c r="BI2630" s="42">
        <v>341.28937430000002</v>
      </c>
      <c r="BJ2630" s="42">
        <v>658.54591619999997</v>
      </c>
      <c r="BK2630" s="42">
        <v>177.24091390000001</v>
      </c>
    </row>
    <row r="2631" spans="52:63">
      <c r="AZ2631" s="42">
        <v>2745</v>
      </c>
      <c r="BA2631" s="42">
        <v>155.18421050000001</v>
      </c>
      <c r="BB2631" s="42">
        <v>44.193750000000001</v>
      </c>
      <c r="BC2631" s="42">
        <v>103.645</v>
      </c>
      <c r="BD2631" s="42">
        <v>109.247619</v>
      </c>
      <c r="BE2631" s="42">
        <v>31.533846149999999</v>
      </c>
      <c r="BF2631" s="42">
        <v>278.85000000000002</v>
      </c>
      <c r="BG2631" s="42">
        <v>554.76190480000002</v>
      </c>
      <c r="BH2631" s="42">
        <v>88.203666670000004</v>
      </c>
      <c r="BI2631" s="42">
        <v>341.28937430000002</v>
      </c>
      <c r="BJ2631" s="42">
        <v>658.54591619999997</v>
      </c>
      <c r="BK2631" s="42">
        <v>177.24091390000001</v>
      </c>
    </row>
    <row r="2632" spans="52:63">
      <c r="AZ2632" s="42">
        <v>2746</v>
      </c>
      <c r="BA2632" s="42">
        <v>155.18421050000001</v>
      </c>
      <c r="BB2632" s="42">
        <v>44.193750000000001</v>
      </c>
      <c r="BC2632" s="42">
        <v>103.645</v>
      </c>
      <c r="BD2632" s="42">
        <v>109.247619</v>
      </c>
      <c r="BE2632" s="42">
        <v>31.533846149999999</v>
      </c>
      <c r="BF2632" s="42">
        <v>278.85000000000002</v>
      </c>
      <c r="BG2632" s="42">
        <v>554.76190480000002</v>
      </c>
      <c r="BH2632" s="42">
        <v>88.203666670000004</v>
      </c>
      <c r="BI2632" s="42">
        <v>341.28937430000002</v>
      </c>
      <c r="BJ2632" s="42">
        <v>658.54591619999997</v>
      </c>
      <c r="BK2632" s="42">
        <v>177.24091390000001</v>
      </c>
    </row>
    <row r="2633" spans="52:63">
      <c r="AZ2633" s="42">
        <v>2747</v>
      </c>
      <c r="BA2633" s="42">
        <v>155.18421050000001</v>
      </c>
      <c r="BB2633" s="42">
        <v>44.193750000000001</v>
      </c>
      <c r="BC2633" s="42">
        <v>103.645</v>
      </c>
      <c r="BD2633" s="42">
        <v>109.247619</v>
      </c>
      <c r="BE2633" s="42">
        <v>31.533846149999999</v>
      </c>
      <c r="BF2633" s="42">
        <v>278.85000000000002</v>
      </c>
      <c r="BG2633" s="42">
        <v>554.76190480000002</v>
      </c>
      <c r="BH2633" s="42">
        <v>88.203666670000004</v>
      </c>
      <c r="BI2633" s="42">
        <v>341.28937430000002</v>
      </c>
      <c r="BJ2633" s="42">
        <v>658.54591619999997</v>
      </c>
      <c r="BK2633" s="42">
        <v>177.24091390000001</v>
      </c>
    </row>
    <row r="2634" spans="52:63">
      <c r="AZ2634" s="42">
        <v>2748</v>
      </c>
      <c r="BA2634" s="42">
        <v>155.18421050000001</v>
      </c>
      <c r="BB2634" s="42">
        <v>44.193750000000001</v>
      </c>
      <c r="BC2634" s="42">
        <v>103.645</v>
      </c>
      <c r="BD2634" s="42">
        <v>109.247619</v>
      </c>
      <c r="BE2634" s="42">
        <v>31.533846149999999</v>
      </c>
      <c r="BF2634" s="42">
        <v>278.85000000000002</v>
      </c>
      <c r="BG2634" s="42">
        <v>554.76190480000002</v>
      </c>
      <c r="BH2634" s="42">
        <v>88.203666670000004</v>
      </c>
      <c r="BI2634" s="42">
        <v>341.28937430000002</v>
      </c>
      <c r="BJ2634" s="42">
        <v>658.54591619999997</v>
      </c>
      <c r="BK2634" s="42">
        <v>177.24091390000001</v>
      </c>
    </row>
    <row r="2635" spans="52:63">
      <c r="AZ2635" s="42">
        <v>2749</v>
      </c>
      <c r="BA2635" s="42">
        <v>155.18421050000001</v>
      </c>
      <c r="BB2635" s="42">
        <v>44.193750000000001</v>
      </c>
      <c r="BC2635" s="42">
        <v>103.645</v>
      </c>
      <c r="BD2635" s="42">
        <v>109.247619</v>
      </c>
      <c r="BE2635" s="42">
        <v>31.533846149999999</v>
      </c>
      <c r="BF2635" s="42">
        <v>278.85000000000002</v>
      </c>
      <c r="BG2635" s="42">
        <v>554.76190480000002</v>
      </c>
      <c r="BH2635" s="42">
        <v>88.203666670000004</v>
      </c>
      <c r="BI2635" s="42">
        <v>341.28937430000002</v>
      </c>
      <c r="BJ2635" s="42">
        <v>658.54591619999997</v>
      </c>
      <c r="BK2635" s="42">
        <v>177.24091390000001</v>
      </c>
    </row>
    <row r="2636" spans="52:63">
      <c r="AZ2636" s="42">
        <v>2750</v>
      </c>
      <c r="BA2636" s="42">
        <v>155.18421050000001</v>
      </c>
      <c r="BB2636" s="42">
        <v>44.193750000000001</v>
      </c>
      <c r="BC2636" s="42">
        <v>103.645</v>
      </c>
      <c r="BD2636" s="42">
        <v>109.247619</v>
      </c>
      <c r="BE2636" s="42">
        <v>31.533846149999999</v>
      </c>
      <c r="BF2636" s="42">
        <v>278.85000000000002</v>
      </c>
      <c r="BG2636" s="42">
        <v>554.76190480000002</v>
      </c>
      <c r="BH2636" s="42">
        <v>88.203666670000004</v>
      </c>
      <c r="BI2636" s="42">
        <v>341.28937430000002</v>
      </c>
      <c r="BJ2636" s="42">
        <v>658.54591619999997</v>
      </c>
      <c r="BK2636" s="42">
        <v>177.24091390000001</v>
      </c>
    </row>
    <row r="2637" spans="52:63">
      <c r="AZ2637" s="42">
        <v>2751</v>
      </c>
      <c r="BA2637" s="42">
        <v>155.18421050000001</v>
      </c>
      <c r="BB2637" s="42">
        <v>44.193750000000001</v>
      </c>
      <c r="BC2637" s="42">
        <v>103.645</v>
      </c>
      <c r="BD2637" s="42">
        <v>109.247619</v>
      </c>
      <c r="BE2637" s="42">
        <v>31.533846149999999</v>
      </c>
      <c r="BF2637" s="42">
        <v>278.85000000000002</v>
      </c>
      <c r="BG2637" s="42">
        <v>554.76190480000002</v>
      </c>
      <c r="BH2637" s="42">
        <v>88.203666670000004</v>
      </c>
      <c r="BI2637" s="42">
        <v>341.28937430000002</v>
      </c>
      <c r="BJ2637" s="42">
        <v>658.54591619999997</v>
      </c>
      <c r="BK2637" s="42">
        <v>177.24091390000001</v>
      </c>
    </row>
    <row r="2638" spans="52:63">
      <c r="AZ2638" s="42">
        <v>2752</v>
      </c>
      <c r="BA2638" s="42">
        <v>155.18421050000001</v>
      </c>
      <c r="BB2638" s="42">
        <v>44.193750000000001</v>
      </c>
      <c r="BC2638" s="42">
        <v>103.645</v>
      </c>
      <c r="BD2638" s="42">
        <v>109.247619</v>
      </c>
      <c r="BE2638" s="42">
        <v>31.533846149999999</v>
      </c>
      <c r="BF2638" s="42">
        <v>278.85000000000002</v>
      </c>
      <c r="BG2638" s="42">
        <v>554.76190480000002</v>
      </c>
      <c r="BH2638" s="42">
        <v>88.203666670000004</v>
      </c>
      <c r="BI2638" s="42">
        <v>341.28937430000002</v>
      </c>
      <c r="BJ2638" s="42">
        <v>658.54591619999997</v>
      </c>
      <c r="BK2638" s="42">
        <v>177.24091390000001</v>
      </c>
    </row>
    <row r="2639" spans="52:63">
      <c r="AZ2639" s="42">
        <v>2753</v>
      </c>
      <c r="BA2639" s="42">
        <v>155.18421050000001</v>
      </c>
      <c r="BB2639" s="42">
        <v>44.193750000000001</v>
      </c>
      <c r="BC2639" s="42">
        <v>103.645</v>
      </c>
      <c r="BD2639" s="42">
        <v>109.247619</v>
      </c>
      <c r="BE2639" s="42">
        <v>31.533846149999999</v>
      </c>
      <c r="BF2639" s="42">
        <v>278.85000000000002</v>
      </c>
      <c r="BG2639" s="42">
        <v>554.76190480000002</v>
      </c>
      <c r="BH2639" s="42">
        <v>88.203666670000004</v>
      </c>
      <c r="BI2639" s="42">
        <v>341.28937430000002</v>
      </c>
      <c r="BJ2639" s="42">
        <v>658.54591619999997</v>
      </c>
      <c r="BK2639" s="42">
        <v>177.24091390000001</v>
      </c>
    </row>
    <row r="2640" spans="52:63">
      <c r="AZ2640" s="42">
        <v>2754</v>
      </c>
      <c r="BA2640" s="42">
        <v>155.18421050000001</v>
      </c>
      <c r="BB2640" s="42">
        <v>44.193750000000001</v>
      </c>
      <c r="BC2640" s="42">
        <v>103.645</v>
      </c>
      <c r="BD2640" s="42">
        <v>109.247619</v>
      </c>
      <c r="BE2640" s="42">
        <v>31.533846149999999</v>
      </c>
      <c r="BF2640" s="42">
        <v>278.85000000000002</v>
      </c>
      <c r="BG2640" s="42">
        <v>554.76190480000002</v>
      </c>
      <c r="BH2640" s="42">
        <v>88.203666670000004</v>
      </c>
      <c r="BI2640" s="42">
        <v>341.28937430000002</v>
      </c>
      <c r="BJ2640" s="42">
        <v>658.54591619999997</v>
      </c>
      <c r="BK2640" s="42">
        <v>177.24091390000001</v>
      </c>
    </row>
    <row r="2641" spans="52:63">
      <c r="AZ2641" s="42">
        <v>2755</v>
      </c>
      <c r="BA2641" s="42">
        <v>155.18421050000001</v>
      </c>
      <c r="BB2641" s="42">
        <v>44.193750000000001</v>
      </c>
      <c r="BC2641" s="42">
        <v>103.645</v>
      </c>
      <c r="BD2641" s="42">
        <v>109.247619</v>
      </c>
      <c r="BE2641" s="42">
        <v>31.533846149999999</v>
      </c>
      <c r="BF2641" s="42">
        <v>278.85000000000002</v>
      </c>
      <c r="BG2641" s="42">
        <v>554.76190480000002</v>
      </c>
      <c r="BH2641" s="42">
        <v>88.203666670000004</v>
      </c>
      <c r="BI2641" s="42">
        <v>341.28937430000002</v>
      </c>
      <c r="BJ2641" s="42">
        <v>658.54591619999997</v>
      </c>
      <c r="BK2641" s="42">
        <v>177.24091390000001</v>
      </c>
    </row>
    <row r="2642" spans="52:63">
      <c r="AZ2642" s="42">
        <v>2756</v>
      </c>
      <c r="BA2642" s="42">
        <v>155.18421050000001</v>
      </c>
      <c r="BB2642" s="42">
        <v>44.193750000000001</v>
      </c>
      <c r="BC2642" s="42">
        <v>103.645</v>
      </c>
      <c r="BD2642" s="42">
        <v>109.247619</v>
      </c>
      <c r="BE2642" s="42">
        <v>31.533846149999999</v>
      </c>
      <c r="BF2642" s="42">
        <v>278.85000000000002</v>
      </c>
      <c r="BG2642" s="42">
        <v>554.76190480000002</v>
      </c>
      <c r="BH2642" s="42">
        <v>88.203666670000004</v>
      </c>
      <c r="BI2642" s="42">
        <v>341.28937430000002</v>
      </c>
      <c r="BJ2642" s="42">
        <v>658.54591619999997</v>
      </c>
      <c r="BK2642" s="42">
        <v>177.24091390000001</v>
      </c>
    </row>
    <row r="2643" spans="52:63">
      <c r="AZ2643" s="42">
        <v>2757</v>
      </c>
      <c r="BA2643" s="42">
        <v>155.18421050000001</v>
      </c>
      <c r="BB2643" s="42">
        <v>44.193750000000001</v>
      </c>
      <c r="BC2643" s="42">
        <v>103.645</v>
      </c>
      <c r="BD2643" s="42">
        <v>109.247619</v>
      </c>
      <c r="BE2643" s="42">
        <v>31.533846149999999</v>
      </c>
      <c r="BF2643" s="42">
        <v>278.85000000000002</v>
      </c>
      <c r="BG2643" s="42">
        <v>554.76190480000002</v>
      </c>
      <c r="BH2643" s="42">
        <v>88.203666670000004</v>
      </c>
      <c r="BI2643" s="42">
        <v>341.28937430000002</v>
      </c>
      <c r="BJ2643" s="42">
        <v>658.54591619999997</v>
      </c>
      <c r="BK2643" s="42">
        <v>177.24091390000001</v>
      </c>
    </row>
    <row r="2644" spans="52:63">
      <c r="AZ2644" s="42">
        <v>2758</v>
      </c>
      <c r="BA2644" s="42">
        <v>155.18421050000001</v>
      </c>
      <c r="BB2644" s="42">
        <v>44.193750000000001</v>
      </c>
      <c r="BC2644" s="42">
        <v>103.645</v>
      </c>
      <c r="BD2644" s="42">
        <v>109.247619</v>
      </c>
      <c r="BE2644" s="42">
        <v>31.533846149999999</v>
      </c>
      <c r="BF2644" s="42">
        <v>278.85000000000002</v>
      </c>
      <c r="BG2644" s="42">
        <v>554.76190480000002</v>
      </c>
      <c r="BH2644" s="42">
        <v>88.203666670000004</v>
      </c>
      <c r="BI2644" s="42">
        <v>341.28937430000002</v>
      </c>
      <c r="BJ2644" s="42">
        <v>658.54591619999997</v>
      </c>
      <c r="BK2644" s="42">
        <v>177.24091390000001</v>
      </c>
    </row>
    <row r="2645" spans="52:63">
      <c r="AZ2645" s="42">
        <v>2759</v>
      </c>
      <c r="BA2645" s="42">
        <v>155.18421050000001</v>
      </c>
      <c r="BB2645" s="42">
        <v>44.193750000000001</v>
      </c>
      <c r="BC2645" s="42">
        <v>103.645</v>
      </c>
      <c r="BD2645" s="42">
        <v>109.247619</v>
      </c>
      <c r="BE2645" s="42">
        <v>31.533846149999999</v>
      </c>
      <c r="BF2645" s="42">
        <v>278.85000000000002</v>
      </c>
      <c r="BG2645" s="42">
        <v>554.76190480000002</v>
      </c>
      <c r="BH2645" s="42">
        <v>88.203666670000004</v>
      </c>
      <c r="BI2645" s="42">
        <v>341.28937430000002</v>
      </c>
      <c r="BJ2645" s="42">
        <v>658.54591619999997</v>
      </c>
      <c r="BK2645" s="42">
        <v>177.24091390000001</v>
      </c>
    </row>
    <row r="2646" spans="52:63">
      <c r="AZ2646" s="42">
        <v>2760</v>
      </c>
      <c r="BA2646" s="42">
        <v>155.18421050000001</v>
      </c>
      <c r="BB2646" s="42">
        <v>44.193750000000001</v>
      </c>
      <c r="BC2646" s="42">
        <v>103.645</v>
      </c>
      <c r="BD2646" s="42">
        <v>109.247619</v>
      </c>
      <c r="BE2646" s="42">
        <v>31.533846149999999</v>
      </c>
      <c r="BF2646" s="42">
        <v>278.85000000000002</v>
      </c>
      <c r="BG2646" s="42">
        <v>554.76190480000002</v>
      </c>
      <c r="BH2646" s="42">
        <v>88.203666670000004</v>
      </c>
      <c r="BI2646" s="42">
        <v>341.28937430000002</v>
      </c>
      <c r="BJ2646" s="42">
        <v>658.54591619999997</v>
      </c>
      <c r="BK2646" s="42">
        <v>177.24091390000001</v>
      </c>
    </row>
    <row r="2647" spans="52:63">
      <c r="AZ2647" s="42">
        <v>2761</v>
      </c>
      <c r="BA2647" s="42">
        <v>167.16842109999999</v>
      </c>
      <c r="BB2647" s="42">
        <v>45.412500000000001</v>
      </c>
      <c r="BC2647" s="42">
        <v>104.895</v>
      </c>
      <c r="BD2647" s="42">
        <v>115.3571429</v>
      </c>
      <c r="BE2647" s="42">
        <v>36.537692309999997</v>
      </c>
      <c r="BF2647" s="42">
        <v>314.85000000000002</v>
      </c>
      <c r="BG2647" s="42">
        <v>581.47619050000003</v>
      </c>
      <c r="BH2647" s="42">
        <v>99.638999999999996</v>
      </c>
      <c r="BI2647" s="42">
        <v>355.22277220000001</v>
      </c>
      <c r="BJ2647" s="42">
        <v>646.99766399999999</v>
      </c>
      <c r="BK2647" s="42">
        <v>182.2914724</v>
      </c>
    </row>
    <row r="2648" spans="52:63">
      <c r="AZ2648" s="42">
        <v>2762</v>
      </c>
      <c r="BA2648" s="42">
        <v>167.16842109999999</v>
      </c>
      <c r="BB2648" s="42">
        <v>45.412500000000001</v>
      </c>
      <c r="BC2648" s="42">
        <v>104.895</v>
      </c>
      <c r="BD2648" s="42">
        <v>115.3571429</v>
      </c>
      <c r="BE2648" s="42">
        <v>36.537692309999997</v>
      </c>
      <c r="BF2648" s="42">
        <v>314.85000000000002</v>
      </c>
      <c r="BG2648" s="42">
        <v>581.47619050000003</v>
      </c>
      <c r="BH2648" s="42">
        <v>99.638999999999996</v>
      </c>
      <c r="BI2648" s="42">
        <v>355.22277220000001</v>
      </c>
      <c r="BJ2648" s="42">
        <v>646.99766399999999</v>
      </c>
      <c r="BK2648" s="42">
        <v>182.2914724</v>
      </c>
    </row>
    <row r="2649" spans="52:63">
      <c r="AZ2649" s="42">
        <v>2763</v>
      </c>
      <c r="BA2649" s="42">
        <v>167.16842109999999</v>
      </c>
      <c r="BB2649" s="42">
        <v>45.412500000000001</v>
      </c>
      <c r="BC2649" s="42">
        <v>104.895</v>
      </c>
      <c r="BD2649" s="42">
        <v>115.3571429</v>
      </c>
      <c r="BE2649" s="42">
        <v>36.537692309999997</v>
      </c>
      <c r="BF2649" s="42">
        <v>314.85000000000002</v>
      </c>
      <c r="BG2649" s="42">
        <v>581.47619050000003</v>
      </c>
      <c r="BH2649" s="42">
        <v>99.638999999999996</v>
      </c>
      <c r="BI2649" s="42">
        <v>355.22277220000001</v>
      </c>
      <c r="BJ2649" s="42">
        <v>646.99766399999999</v>
      </c>
      <c r="BK2649" s="42">
        <v>182.2914724</v>
      </c>
    </row>
    <row r="2650" spans="52:63">
      <c r="AZ2650" s="42">
        <v>2764</v>
      </c>
      <c r="BA2650" s="42">
        <v>167.16842109999999</v>
      </c>
      <c r="BB2650" s="42">
        <v>45.412500000000001</v>
      </c>
      <c r="BC2650" s="42">
        <v>104.895</v>
      </c>
      <c r="BD2650" s="42">
        <v>115.3571429</v>
      </c>
      <c r="BE2650" s="42">
        <v>36.537692309999997</v>
      </c>
      <c r="BF2650" s="42">
        <v>314.85000000000002</v>
      </c>
      <c r="BG2650" s="42">
        <v>581.47619050000003</v>
      </c>
      <c r="BH2650" s="42">
        <v>99.638999999999996</v>
      </c>
      <c r="BI2650" s="42">
        <v>355.22277220000001</v>
      </c>
      <c r="BJ2650" s="42">
        <v>646.99766399999999</v>
      </c>
      <c r="BK2650" s="42">
        <v>182.2914724</v>
      </c>
    </row>
    <row r="2651" spans="52:63">
      <c r="AZ2651" s="42">
        <v>2765</v>
      </c>
      <c r="BA2651" s="42">
        <v>167.16842109999999</v>
      </c>
      <c r="BB2651" s="42">
        <v>45.412500000000001</v>
      </c>
      <c r="BC2651" s="42">
        <v>104.895</v>
      </c>
      <c r="BD2651" s="42">
        <v>115.3571429</v>
      </c>
      <c r="BE2651" s="42">
        <v>36.537692309999997</v>
      </c>
      <c r="BF2651" s="42">
        <v>314.85000000000002</v>
      </c>
      <c r="BG2651" s="42">
        <v>581.47619050000003</v>
      </c>
      <c r="BH2651" s="42">
        <v>99.638999999999996</v>
      </c>
      <c r="BI2651" s="42">
        <v>355.22277220000001</v>
      </c>
      <c r="BJ2651" s="42">
        <v>646.99766399999999</v>
      </c>
      <c r="BK2651" s="42">
        <v>182.2914724</v>
      </c>
    </row>
    <row r="2652" spans="52:63">
      <c r="AZ2652" s="42">
        <v>2766</v>
      </c>
      <c r="BA2652" s="42">
        <v>167.16842109999999</v>
      </c>
      <c r="BB2652" s="42">
        <v>45.412500000000001</v>
      </c>
      <c r="BC2652" s="42">
        <v>104.895</v>
      </c>
      <c r="BD2652" s="42">
        <v>115.3571429</v>
      </c>
      <c r="BE2652" s="42">
        <v>36.537692309999997</v>
      </c>
      <c r="BF2652" s="42">
        <v>314.85000000000002</v>
      </c>
      <c r="BG2652" s="42">
        <v>581.47619050000003</v>
      </c>
      <c r="BH2652" s="42">
        <v>99.638999999999996</v>
      </c>
      <c r="BI2652" s="42">
        <v>355.22277220000001</v>
      </c>
      <c r="BJ2652" s="42">
        <v>646.99766399999999</v>
      </c>
      <c r="BK2652" s="42">
        <v>182.2914724</v>
      </c>
    </row>
    <row r="2653" spans="52:63">
      <c r="AZ2653" s="42">
        <v>2767</v>
      </c>
      <c r="BA2653" s="42">
        <v>167.16842109999999</v>
      </c>
      <c r="BB2653" s="42">
        <v>45.412500000000001</v>
      </c>
      <c r="BC2653" s="42">
        <v>104.895</v>
      </c>
      <c r="BD2653" s="42">
        <v>115.3571429</v>
      </c>
      <c r="BE2653" s="42">
        <v>36.537692309999997</v>
      </c>
      <c r="BF2653" s="42">
        <v>314.85000000000002</v>
      </c>
      <c r="BG2653" s="42">
        <v>581.47619050000003</v>
      </c>
      <c r="BH2653" s="42">
        <v>99.638999999999996</v>
      </c>
      <c r="BI2653" s="42">
        <v>355.22277220000001</v>
      </c>
      <c r="BJ2653" s="42">
        <v>646.99766399999999</v>
      </c>
      <c r="BK2653" s="42">
        <v>182.2914724</v>
      </c>
    </row>
    <row r="2654" spans="52:63">
      <c r="AZ2654" s="42">
        <v>2768</v>
      </c>
      <c r="BA2654" s="42">
        <v>167.16842109999999</v>
      </c>
      <c r="BB2654" s="42">
        <v>45.412500000000001</v>
      </c>
      <c r="BC2654" s="42">
        <v>104.895</v>
      </c>
      <c r="BD2654" s="42">
        <v>115.3571429</v>
      </c>
      <c r="BE2654" s="42">
        <v>36.537692309999997</v>
      </c>
      <c r="BF2654" s="42">
        <v>314.85000000000002</v>
      </c>
      <c r="BG2654" s="42">
        <v>581.47619050000003</v>
      </c>
      <c r="BH2654" s="42">
        <v>99.638999999999996</v>
      </c>
      <c r="BI2654" s="42">
        <v>355.22277220000001</v>
      </c>
      <c r="BJ2654" s="42">
        <v>646.99766399999999</v>
      </c>
      <c r="BK2654" s="42">
        <v>182.2914724</v>
      </c>
    </row>
    <row r="2655" spans="52:63">
      <c r="AZ2655" s="42">
        <v>2769</v>
      </c>
      <c r="BA2655" s="42">
        <v>167.16842109999999</v>
      </c>
      <c r="BB2655" s="42">
        <v>45.412500000000001</v>
      </c>
      <c r="BC2655" s="42">
        <v>104.895</v>
      </c>
      <c r="BD2655" s="42">
        <v>115.3571429</v>
      </c>
      <c r="BE2655" s="42">
        <v>36.537692309999997</v>
      </c>
      <c r="BF2655" s="42">
        <v>314.85000000000002</v>
      </c>
      <c r="BG2655" s="42">
        <v>581.47619050000003</v>
      </c>
      <c r="BH2655" s="42">
        <v>99.638999999999996</v>
      </c>
      <c r="BI2655" s="42">
        <v>355.22277220000001</v>
      </c>
      <c r="BJ2655" s="42">
        <v>646.99766399999999</v>
      </c>
      <c r="BK2655" s="42">
        <v>182.2914724</v>
      </c>
    </row>
    <row r="2656" spans="52:63">
      <c r="AZ2656" s="42">
        <v>2770</v>
      </c>
      <c r="BA2656" s="42">
        <v>167.16842109999999</v>
      </c>
      <c r="BB2656" s="42">
        <v>45.412500000000001</v>
      </c>
      <c r="BC2656" s="42">
        <v>104.895</v>
      </c>
      <c r="BD2656" s="42">
        <v>115.3571429</v>
      </c>
      <c r="BE2656" s="42">
        <v>36.537692309999997</v>
      </c>
      <c r="BF2656" s="42">
        <v>314.85000000000002</v>
      </c>
      <c r="BG2656" s="42">
        <v>581.47619050000003</v>
      </c>
      <c r="BH2656" s="42">
        <v>99.638999999999996</v>
      </c>
      <c r="BI2656" s="42">
        <v>355.22277220000001</v>
      </c>
      <c r="BJ2656" s="42">
        <v>646.99766399999999</v>
      </c>
      <c r="BK2656" s="42">
        <v>182.2914724</v>
      </c>
    </row>
    <row r="2657" spans="52:63">
      <c r="AZ2657" s="42">
        <v>2771</v>
      </c>
      <c r="BA2657" s="42">
        <v>167.16842109999999</v>
      </c>
      <c r="BB2657" s="42">
        <v>45.412500000000001</v>
      </c>
      <c r="BC2657" s="42">
        <v>104.895</v>
      </c>
      <c r="BD2657" s="42">
        <v>115.3571429</v>
      </c>
      <c r="BE2657" s="42">
        <v>36.537692309999997</v>
      </c>
      <c r="BF2657" s="42">
        <v>314.85000000000002</v>
      </c>
      <c r="BG2657" s="42">
        <v>581.47619050000003</v>
      </c>
      <c r="BH2657" s="42">
        <v>99.638999999999996</v>
      </c>
      <c r="BI2657" s="42">
        <v>355.22277220000001</v>
      </c>
      <c r="BJ2657" s="42">
        <v>646.99766399999999</v>
      </c>
      <c r="BK2657" s="42">
        <v>182.2914724</v>
      </c>
    </row>
    <row r="2658" spans="52:63">
      <c r="AZ2658" s="42">
        <v>2772</v>
      </c>
      <c r="BA2658" s="42">
        <v>167.16842109999999</v>
      </c>
      <c r="BB2658" s="42">
        <v>45.412500000000001</v>
      </c>
      <c r="BC2658" s="42">
        <v>104.895</v>
      </c>
      <c r="BD2658" s="42">
        <v>115.3571429</v>
      </c>
      <c r="BE2658" s="42">
        <v>36.537692309999997</v>
      </c>
      <c r="BF2658" s="42">
        <v>314.85000000000002</v>
      </c>
      <c r="BG2658" s="42">
        <v>581.47619050000003</v>
      </c>
      <c r="BH2658" s="42">
        <v>99.638999999999996</v>
      </c>
      <c r="BI2658" s="42">
        <v>355.22277220000001</v>
      </c>
      <c r="BJ2658" s="42">
        <v>646.99766399999999</v>
      </c>
      <c r="BK2658" s="42">
        <v>182.2914724</v>
      </c>
    </row>
    <row r="2659" spans="52:63">
      <c r="AZ2659" s="42">
        <v>2773</v>
      </c>
      <c r="BA2659" s="42">
        <v>167.16842109999999</v>
      </c>
      <c r="BB2659" s="42">
        <v>45.412500000000001</v>
      </c>
      <c r="BC2659" s="42">
        <v>104.895</v>
      </c>
      <c r="BD2659" s="42">
        <v>115.3571429</v>
      </c>
      <c r="BE2659" s="42">
        <v>36.537692309999997</v>
      </c>
      <c r="BF2659" s="42">
        <v>314.85000000000002</v>
      </c>
      <c r="BG2659" s="42">
        <v>581.47619050000003</v>
      </c>
      <c r="BH2659" s="42">
        <v>99.638999999999996</v>
      </c>
      <c r="BI2659" s="42">
        <v>355.22277220000001</v>
      </c>
      <c r="BJ2659" s="42">
        <v>646.99766399999999</v>
      </c>
      <c r="BK2659" s="42">
        <v>182.2914724</v>
      </c>
    </row>
    <row r="2660" spans="52:63">
      <c r="AZ2660" s="42">
        <v>2774</v>
      </c>
      <c r="BA2660" s="42">
        <v>167.16842109999999</v>
      </c>
      <c r="BB2660" s="42">
        <v>45.412500000000001</v>
      </c>
      <c r="BC2660" s="42">
        <v>104.895</v>
      </c>
      <c r="BD2660" s="42">
        <v>115.3571429</v>
      </c>
      <c r="BE2660" s="42">
        <v>36.537692309999997</v>
      </c>
      <c r="BF2660" s="42">
        <v>314.85000000000002</v>
      </c>
      <c r="BG2660" s="42">
        <v>581.47619050000003</v>
      </c>
      <c r="BH2660" s="42">
        <v>99.638999999999996</v>
      </c>
      <c r="BI2660" s="42">
        <v>355.22277220000001</v>
      </c>
      <c r="BJ2660" s="42">
        <v>646.99766399999999</v>
      </c>
      <c r="BK2660" s="42">
        <v>182.2914724</v>
      </c>
    </row>
    <row r="2661" spans="52:63">
      <c r="AZ2661" s="42">
        <v>2775</v>
      </c>
      <c r="BA2661" s="42">
        <v>167.16842109999999</v>
      </c>
      <c r="BB2661" s="42">
        <v>45.412500000000001</v>
      </c>
      <c r="BC2661" s="42">
        <v>104.895</v>
      </c>
      <c r="BD2661" s="42">
        <v>115.3571429</v>
      </c>
      <c r="BE2661" s="42">
        <v>36.537692309999997</v>
      </c>
      <c r="BF2661" s="42">
        <v>314.85000000000002</v>
      </c>
      <c r="BG2661" s="42">
        <v>581.47619050000003</v>
      </c>
      <c r="BH2661" s="42">
        <v>99.638999999999996</v>
      </c>
      <c r="BI2661" s="42">
        <v>355.22277220000001</v>
      </c>
      <c r="BJ2661" s="42">
        <v>646.99766399999999</v>
      </c>
      <c r="BK2661" s="42">
        <v>182.2914724</v>
      </c>
    </row>
    <row r="2662" spans="52:63">
      <c r="AZ2662" s="42">
        <v>2776</v>
      </c>
      <c r="BA2662" s="42">
        <v>167.16842109999999</v>
      </c>
      <c r="BB2662" s="42">
        <v>45.412500000000001</v>
      </c>
      <c r="BC2662" s="42">
        <v>104.895</v>
      </c>
      <c r="BD2662" s="42">
        <v>115.3571429</v>
      </c>
      <c r="BE2662" s="42">
        <v>36.537692309999997</v>
      </c>
      <c r="BF2662" s="42">
        <v>314.85000000000002</v>
      </c>
      <c r="BG2662" s="42">
        <v>581.47619050000003</v>
      </c>
      <c r="BH2662" s="42">
        <v>99.638999999999996</v>
      </c>
      <c r="BI2662" s="42">
        <v>355.22277220000001</v>
      </c>
      <c r="BJ2662" s="42">
        <v>646.99766399999999</v>
      </c>
      <c r="BK2662" s="42">
        <v>182.2914724</v>
      </c>
    </row>
    <row r="2663" spans="52:63">
      <c r="AZ2663" s="42">
        <v>2777</v>
      </c>
      <c r="BA2663" s="42">
        <v>167.16842109999999</v>
      </c>
      <c r="BB2663" s="42">
        <v>45.412500000000001</v>
      </c>
      <c r="BC2663" s="42">
        <v>104.895</v>
      </c>
      <c r="BD2663" s="42">
        <v>115.3571429</v>
      </c>
      <c r="BE2663" s="42">
        <v>36.537692309999997</v>
      </c>
      <c r="BF2663" s="42">
        <v>314.85000000000002</v>
      </c>
      <c r="BG2663" s="42">
        <v>581.47619050000003</v>
      </c>
      <c r="BH2663" s="42">
        <v>99.638999999999996</v>
      </c>
      <c r="BI2663" s="42">
        <v>355.22277220000001</v>
      </c>
      <c r="BJ2663" s="42">
        <v>646.99766399999999</v>
      </c>
      <c r="BK2663" s="42">
        <v>182.2914724</v>
      </c>
    </row>
    <row r="2664" spans="52:63">
      <c r="AZ2664" s="42">
        <v>2778</v>
      </c>
      <c r="BA2664" s="42">
        <v>167.16842109999999</v>
      </c>
      <c r="BB2664" s="42">
        <v>45.412500000000001</v>
      </c>
      <c r="BC2664" s="42">
        <v>104.895</v>
      </c>
      <c r="BD2664" s="42">
        <v>115.3571429</v>
      </c>
      <c r="BE2664" s="42">
        <v>36.537692309999997</v>
      </c>
      <c r="BF2664" s="42">
        <v>314.85000000000002</v>
      </c>
      <c r="BG2664" s="42">
        <v>581.47619050000003</v>
      </c>
      <c r="BH2664" s="42">
        <v>99.638999999999996</v>
      </c>
      <c r="BI2664" s="42">
        <v>355.22277220000001</v>
      </c>
      <c r="BJ2664" s="42">
        <v>646.99766399999999</v>
      </c>
      <c r="BK2664" s="42">
        <v>182.2914724</v>
      </c>
    </row>
    <row r="2665" spans="52:63">
      <c r="AZ2665" s="42">
        <v>2779</v>
      </c>
      <c r="BA2665" s="42">
        <v>167.16842109999999</v>
      </c>
      <c r="BB2665" s="42">
        <v>45.412500000000001</v>
      </c>
      <c r="BC2665" s="42">
        <v>104.895</v>
      </c>
      <c r="BD2665" s="42">
        <v>115.3571429</v>
      </c>
      <c r="BE2665" s="42">
        <v>36.537692309999997</v>
      </c>
      <c r="BF2665" s="42">
        <v>314.85000000000002</v>
      </c>
      <c r="BG2665" s="42">
        <v>581.47619050000003</v>
      </c>
      <c r="BH2665" s="42">
        <v>99.638999999999996</v>
      </c>
      <c r="BI2665" s="42">
        <v>355.22277220000001</v>
      </c>
      <c r="BJ2665" s="42">
        <v>646.99766399999999</v>
      </c>
      <c r="BK2665" s="42">
        <v>182.2914724</v>
      </c>
    </row>
    <row r="2666" spans="52:63">
      <c r="AZ2666" s="42">
        <v>2780</v>
      </c>
      <c r="BA2666" s="42">
        <v>167.16842109999999</v>
      </c>
      <c r="BB2666" s="42">
        <v>45.412500000000001</v>
      </c>
      <c r="BC2666" s="42">
        <v>104.895</v>
      </c>
      <c r="BD2666" s="42">
        <v>115.3571429</v>
      </c>
      <c r="BE2666" s="42">
        <v>36.537692309999997</v>
      </c>
      <c r="BF2666" s="42">
        <v>314.85000000000002</v>
      </c>
      <c r="BG2666" s="42">
        <v>581.47619050000003</v>
      </c>
      <c r="BH2666" s="42">
        <v>99.638999999999996</v>
      </c>
      <c r="BI2666" s="42">
        <v>355.22277220000001</v>
      </c>
      <c r="BJ2666" s="42">
        <v>646.99766399999999</v>
      </c>
      <c r="BK2666" s="42">
        <v>182.2914724</v>
      </c>
    </row>
    <row r="2667" spans="52:63">
      <c r="AZ2667" s="42">
        <v>2781</v>
      </c>
      <c r="BA2667" s="42">
        <v>167.16842109999999</v>
      </c>
      <c r="BB2667" s="42">
        <v>45.412500000000001</v>
      </c>
      <c r="BC2667" s="42">
        <v>104.895</v>
      </c>
      <c r="BD2667" s="42">
        <v>115.3571429</v>
      </c>
      <c r="BE2667" s="42">
        <v>36.537692309999997</v>
      </c>
      <c r="BF2667" s="42">
        <v>314.85000000000002</v>
      </c>
      <c r="BG2667" s="42">
        <v>581.47619050000003</v>
      </c>
      <c r="BH2667" s="42">
        <v>99.638999999999996</v>
      </c>
      <c r="BI2667" s="42">
        <v>355.22277220000001</v>
      </c>
      <c r="BJ2667" s="42">
        <v>646.99766399999999</v>
      </c>
      <c r="BK2667" s="42">
        <v>182.2914724</v>
      </c>
    </row>
    <row r="2668" spans="52:63">
      <c r="AZ2668" s="42">
        <v>2782</v>
      </c>
      <c r="BA2668" s="42">
        <v>167.16842109999999</v>
      </c>
      <c r="BB2668" s="42">
        <v>45.412500000000001</v>
      </c>
      <c r="BC2668" s="42">
        <v>104.895</v>
      </c>
      <c r="BD2668" s="42">
        <v>115.3571429</v>
      </c>
      <c r="BE2668" s="42">
        <v>36.537692309999997</v>
      </c>
      <c r="BF2668" s="42">
        <v>314.85000000000002</v>
      </c>
      <c r="BG2668" s="42">
        <v>581.47619050000003</v>
      </c>
      <c r="BH2668" s="42">
        <v>99.638999999999996</v>
      </c>
      <c r="BI2668" s="42">
        <v>355.22277220000001</v>
      </c>
      <c r="BJ2668" s="42">
        <v>646.99766399999999</v>
      </c>
      <c r="BK2668" s="42">
        <v>182.2914724</v>
      </c>
    </row>
    <row r="2669" spans="52:63">
      <c r="AZ2669" s="42">
        <v>2783</v>
      </c>
      <c r="BA2669" s="42">
        <v>167.16842109999999</v>
      </c>
      <c r="BB2669" s="42">
        <v>45.412500000000001</v>
      </c>
      <c r="BC2669" s="42">
        <v>104.895</v>
      </c>
      <c r="BD2669" s="42">
        <v>115.3571429</v>
      </c>
      <c r="BE2669" s="42">
        <v>36.537692309999997</v>
      </c>
      <c r="BF2669" s="42">
        <v>314.85000000000002</v>
      </c>
      <c r="BG2669" s="42">
        <v>581.47619050000003</v>
      </c>
      <c r="BH2669" s="42">
        <v>99.638999999999996</v>
      </c>
      <c r="BI2669" s="42">
        <v>355.22277220000001</v>
      </c>
      <c r="BJ2669" s="42">
        <v>646.99766399999999</v>
      </c>
      <c r="BK2669" s="42">
        <v>182.2914724</v>
      </c>
    </row>
    <row r="2670" spans="52:63">
      <c r="AZ2670" s="42">
        <v>2784</v>
      </c>
      <c r="BA2670" s="42">
        <v>167.16842109999999</v>
      </c>
      <c r="BB2670" s="42">
        <v>45.412500000000001</v>
      </c>
      <c r="BC2670" s="42">
        <v>104.895</v>
      </c>
      <c r="BD2670" s="42">
        <v>115.3571429</v>
      </c>
      <c r="BE2670" s="42">
        <v>36.537692309999997</v>
      </c>
      <c r="BF2670" s="42">
        <v>314.85000000000002</v>
      </c>
      <c r="BG2670" s="42">
        <v>581.47619050000003</v>
      </c>
      <c r="BH2670" s="42">
        <v>99.638999999999996</v>
      </c>
      <c r="BI2670" s="42">
        <v>355.22277220000001</v>
      </c>
      <c r="BJ2670" s="42">
        <v>646.99766399999999</v>
      </c>
      <c r="BK2670" s="42">
        <v>182.2914724</v>
      </c>
    </row>
    <row r="2671" spans="52:63">
      <c r="AZ2671" s="42">
        <v>2785</v>
      </c>
      <c r="BA2671" s="42">
        <v>176.08421050000001</v>
      </c>
      <c r="BB2671" s="42">
        <v>47.924999999999997</v>
      </c>
      <c r="BC2671" s="42">
        <v>106.31</v>
      </c>
      <c r="BD2671" s="42">
        <v>124.4714286</v>
      </c>
      <c r="BE2671" s="42">
        <v>41.044615380000003</v>
      </c>
      <c r="BF2671" s="42">
        <v>353.5</v>
      </c>
      <c r="BG2671" s="42">
        <v>603.80952379999997</v>
      </c>
      <c r="BH2671" s="42">
        <v>109.327</v>
      </c>
      <c r="BI2671" s="42">
        <v>369.87083860000001</v>
      </c>
      <c r="BJ2671" s="42">
        <v>659.04022889999999</v>
      </c>
      <c r="BK2671" s="42">
        <v>186.94849450000001</v>
      </c>
    </row>
    <row r="2672" spans="52:63">
      <c r="AZ2672" s="42">
        <v>2786</v>
      </c>
      <c r="BA2672" s="42">
        <v>176.08421050000001</v>
      </c>
      <c r="BB2672" s="42">
        <v>47.924999999999997</v>
      </c>
      <c r="BC2672" s="42">
        <v>106.31</v>
      </c>
      <c r="BD2672" s="42">
        <v>124.4714286</v>
      </c>
      <c r="BE2672" s="42">
        <v>41.044615380000003</v>
      </c>
      <c r="BF2672" s="42">
        <v>353.5</v>
      </c>
      <c r="BG2672" s="42">
        <v>603.80952379999997</v>
      </c>
      <c r="BH2672" s="42">
        <v>109.327</v>
      </c>
      <c r="BI2672" s="42">
        <v>369.87083860000001</v>
      </c>
      <c r="BJ2672" s="42">
        <v>659.04022889999999</v>
      </c>
      <c r="BK2672" s="42">
        <v>186.94849450000001</v>
      </c>
    </row>
    <row r="2673" spans="52:63">
      <c r="AZ2673" s="42">
        <v>2787</v>
      </c>
      <c r="BA2673" s="42">
        <v>176.08421050000001</v>
      </c>
      <c r="BB2673" s="42">
        <v>47.924999999999997</v>
      </c>
      <c r="BC2673" s="42">
        <v>106.31</v>
      </c>
      <c r="BD2673" s="42">
        <v>124.4714286</v>
      </c>
      <c r="BE2673" s="42">
        <v>41.044615380000003</v>
      </c>
      <c r="BF2673" s="42">
        <v>353.5</v>
      </c>
      <c r="BG2673" s="42">
        <v>603.80952379999997</v>
      </c>
      <c r="BH2673" s="42">
        <v>109.327</v>
      </c>
      <c r="BI2673" s="42">
        <v>369.87083860000001</v>
      </c>
      <c r="BJ2673" s="42">
        <v>659.04022889999999</v>
      </c>
      <c r="BK2673" s="42">
        <v>186.94849450000001</v>
      </c>
    </row>
    <row r="2674" spans="52:63">
      <c r="AZ2674" s="42">
        <v>2788</v>
      </c>
      <c r="BA2674" s="42">
        <v>176.08421050000001</v>
      </c>
      <c r="BB2674" s="42">
        <v>47.924999999999997</v>
      </c>
      <c r="BC2674" s="42">
        <v>106.31</v>
      </c>
      <c r="BD2674" s="42">
        <v>124.4714286</v>
      </c>
      <c r="BE2674" s="42">
        <v>41.044615380000003</v>
      </c>
      <c r="BF2674" s="42">
        <v>353.5</v>
      </c>
      <c r="BG2674" s="42">
        <v>603.80952379999997</v>
      </c>
      <c r="BH2674" s="42">
        <v>109.327</v>
      </c>
      <c r="BI2674" s="42">
        <v>369.87083860000001</v>
      </c>
      <c r="BJ2674" s="42">
        <v>659.04022889999999</v>
      </c>
      <c r="BK2674" s="42">
        <v>186.94849450000001</v>
      </c>
    </row>
    <row r="2675" spans="52:63">
      <c r="AZ2675" s="42">
        <v>2789</v>
      </c>
      <c r="BA2675" s="42">
        <v>176.08421050000001</v>
      </c>
      <c r="BB2675" s="42">
        <v>47.924999999999997</v>
      </c>
      <c r="BC2675" s="42">
        <v>106.31</v>
      </c>
      <c r="BD2675" s="42">
        <v>124.4714286</v>
      </c>
      <c r="BE2675" s="42">
        <v>41.044615380000003</v>
      </c>
      <c r="BF2675" s="42">
        <v>353.5</v>
      </c>
      <c r="BG2675" s="42">
        <v>603.80952379999997</v>
      </c>
      <c r="BH2675" s="42">
        <v>109.327</v>
      </c>
      <c r="BI2675" s="42">
        <v>369.87083860000001</v>
      </c>
      <c r="BJ2675" s="42">
        <v>659.04022889999999</v>
      </c>
      <c r="BK2675" s="42">
        <v>186.94849450000001</v>
      </c>
    </row>
    <row r="2676" spans="52:63">
      <c r="AZ2676" s="42">
        <v>2790</v>
      </c>
      <c r="BA2676" s="42">
        <v>176.08421050000001</v>
      </c>
      <c r="BB2676" s="42">
        <v>47.924999999999997</v>
      </c>
      <c r="BC2676" s="42">
        <v>106.31</v>
      </c>
      <c r="BD2676" s="42">
        <v>124.4714286</v>
      </c>
      <c r="BE2676" s="42">
        <v>41.044615380000003</v>
      </c>
      <c r="BF2676" s="42">
        <v>353.5</v>
      </c>
      <c r="BG2676" s="42">
        <v>603.80952379999997</v>
      </c>
      <c r="BH2676" s="42">
        <v>109.327</v>
      </c>
      <c r="BI2676" s="42">
        <v>369.87083860000001</v>
      </c>
      <c r="BJ2676" s="42">
        <v>659.04022889999999</v>
      </c>
      <c r="BK2676" s="42">
        <v>186.94849450000001</v>
      </c>
    </row>
    <row r="2677" spans="52:63">
      <c r="AZ2677" s="42">
        <v>2791</v>
      </c>
      <c r="BA2677" s="42">
        <v>176.08421050000001</v>
      </c>
      <c r="BB2677" s="42">
        <v>47.924999999999997</v>
      </c>
      <c r="BC2677" s="42">
        <v>106.31</v>
      </c>
      <c r="BD2677" s="42">
        <v>124.4714286</v>
      </c>
      <c r="BE2677" s="42">
        <v>41.044615380000003</v>
      </c>
      <c r="BF2677" s="42">
        <v>353.5</v>
      </c>
      <c r="BG2677" s="42">
        <v>603.80952379999997</v>
      </c>
      <c r="BH2677" s="42">
        <v>109.327</v>
      </c>
      <c r="BI2677" s="42">
        <v>369.87083860000001</v>
      </c>
      <c r="BJ2677" s="42">
        <v>659.04022889999999</v>
      </c>
      <c r="BK2677" s="42">
        <v>186.94849450000001</v>
      </c>
    </row>
    <row r="2678" spans="52:63">
      <c r="AZ2678" s="42">
        <v>2792</v>
      </c>
      <c r="BA2678" s="42">
        <v>176.08421050000001</v>
      </c>
      <c r="BB2678" s="42">
        <v>47.924999999999997</v>
      </c>
      <c r="BC2678" s="42">
        <v>106.31</v>
      </c>
      <c r="BD2678" s="42">
        <v>124.4714286</v>
      </c>
      <c r="BE2678" s="42">
        <v>41.044615380000003</v>
      </c>
      <c r="BF2678" s="42">
        <v>353.5</v>
      </c>
      <c r="BG2678" s="42">
        <v>603.80952379999997</v>
      </c>
      <c r="BH2678" s="42">
        <v>109.327</v>
      </c>
      <c r="BI2678" s="42">
        <v>369.87083860000001</v>
      </c>
      <c r="BJ2678" s="42">
        <v>659.04022889999999</v>
      </c>
      <c r="BK2678" s="42">
        <v>186.94849450000001</v>
      </c>
    </row>
    <row r="2679" spans="52:63">
      <c r="AZ2679" s="42">
        <v>2793</v>
      </c>
      <c r="BA2679" s="42">
        <v>176.08421050000001</v>
      </c>
      <c r="BB2679" s="42">
        <v>47.924999999999997</v>
      </c>
      <c r="BC2679" s="42">
        <v>106.31</v>
      </c>
      <c r="BD2679" s="42">
        <v>124.4714286</v>
      </c>
      <c r="BE2679" s="42">
        <v>41.044615380000003</v>
      </c>
      <c r="BF2679" s="42">
        <v>353.5</v>
      </c>
      <c r="BG2679" s="42">
        <v>603.80952379999997</v>
      </c>
      <c r="BH2679" s="42">
        <v>109.327</v>
      </c>
      <c r="BI2679" s="42">
        <v>369.87083860000001</v>
      </c>
      <c r="BJ2679" s="42">
        <v>659.04022889999999</v>
      </c>
      <c r="BK2679" s="42">
        <v>186.94849450000001</v>
      </c>
    </row>
    <row r="2680" spans="52:63">
      <c r="AZ2680" s="42">
        <v>2794</v>
      </c>
      <c r="BA2680" s="42">
        <v>176.08421050000001</v>
      </c>
      <c r="BB2680" s="42">
        <v>47.924999999999997</v>
      </c>
      <c r="BC2680" s="42">
        <v>106.31</v>
      </c>
      <c r="BD2680" s="42">
        <v>124.4714286</v>
      </c>
      <c r="BE2680" s="42">
        <v>41.044615380000003</v>
      </c>
      <c r="BF2680" s="42">
        <v>353.5</v>
      </c>
      <c r="BG2680" s="42">
        <v>603.80952379999997</v>
      </c>
      <c r="BH2680" s="42">
        <v>109.327</v>
      </c>
      <c r="BI2680" s="42">
        <v>369.87083860000001</v>
      </c>
      <c r="BJ2680" s="42">
        <v>659.04022889999999</v>
      </c>
      <c r="BK2680" s="42">
        <v>186.94849450000001</v>
      </c>
    </row>
    <row r="2681" spans="52:63">
      <c r="AZ2681" s="42">
        <v>2795</v>
      </c>
      <c r="BA2681" s="42">
        <v>176.08421050000001</v>
      </c>
      <c r="BB2681" s="42">
        <v>47.924999999999997</v>
      </c>
      <c r="BC2681" s="42">
        <v>106.31</v>
      </c>
      <c r="BD2681" s="42">
        <v>124.4714286</v>
      </c>
      <c r="BE2681" s="42">
        <v>41.044615380000003</v>
      </c>
      <c r="BF2681" s="42">
        <v>353.5</v>
      </c>
      <c r="BG2681" s="42">
        <v>603.80952379999997</v>
      </c>
      <c r="BH2681" s="42">
        <v>109.327</v>
      </c>
      <c r="BI2681" s="42">
        <v>369.87083860000001</v>
      </c>
      <c r="BJ2681" s="42">
        <v>659.04022889999999</v>
      </c>
      <c r="BK2681" s="42">
        <v>186.94849450000001</v>
      </c>
    </row>
    <row r="2682" spans="52:63">
      <c r="AZ2682" s="42">
        <v>2796</v>
      </c>
      <c r="BA2682" s="42">
        <v>176.08421050000001</v>
      </c>
      <c r="BB2682" s="42">
        <v>47.924999999999997</v>
      </c>
      <c r="BC2682" s="42">
        <v>106.31</v>
      </c>
      <c r="BD2682" s="42">
        <v>124.4714286</v>
      </c>
      <c r="BE2682" s="42">
        <v>41.044615380000003</v>
      </c>
      <c r="BF2682" s="42">
        <v>353.5</v>
      </c>
      <c r="BG2682" s="42">
        <v>603.80952379999997</v>
      </c>
      <c r="BH2682" s="42">
        <v>109.327</v>
      </c>
      <c r="BI2682" s="42">
        <v>369.87083860000001</v>
      </c>
      <c r="BJ2682" s="42">
        <v>659.04022889999999</v>
      </c>
      <c r="BK2682" s="42">
        <v>186.94849450000001</v>
      </c>
    </row>
    <row r="2683" spans="52:63">
      <c r="AZ2683" s="42">
        <v>2797</v>
      </c>
      <c r="BA2683" s="42">
        <v>176.08421050000001</v>
      </c>
      <c r="BB2683" s="42">
        <v>47.924999999999997</v>
      </c>
      <c r="BC2683" s="42">
        <v>106.31</v>
      </c>
      <c r="BD2683" s="42">
        <v>124.4714286</v>
      </c>
      <c r="BE2683" s="42">
        <v>41.044615380000003</v>
      </c>
      <c r="BF2683" s="42">
        <v>353.5</v>
      </c>
      <c r="BG2683" s="42">
        <v>603.80952379999997</v>
      </c>
      <c r="BH2683" s="42">
        <v>109.327</v>
      </c>
      <c r="BI2683" s="42">
        <v>369.87083860000001</v>
      </c>
      <c r="BJ2683" s="42">
        <v>659.04022889999999</v>
      </c>
      <c r="BK2683" s="42">
        <v>186.94849450000001</v>
      </c>
    </row>
    <row r="2684" spans="52:63">
      <c r="AZ2684" s="42">
        <v>2798</v>
      </c>
      <c r="BA2684" s="42">
        <v>176.08421050000001</v>
      </c>
      <c r="BB2684" s="42">
        <v>47.924999999999997</v>
      </c>
      <c r="BC2684" s="42">
        <v>106.31</v>
      </c>
      <c r="BD2684" s="42">
        <v>124.4714286</v>
      </c>
      <c r="BE2684" s="42">
        <v>41.044615380000003</v>
      </c>
      <c r="BF2684" s="42">
        <v>353.5</v>
      </c>
      <c r="BG2684" s="42">
        <v>603.80952379999997</v>
      </c>
      <c r="BH2684" s="42">
        <v>109.327</v>
      </c>
      <c r="BI2684" s="42">
        <v>369.87083860000001</v>
      </c>
      <c r="BJ2684" s="42">
        <v>659.04022889999999</v>
      </c>
      <c r="BK2684" s="42">
        <v>186.94849450000001</v>
      </c>
    </row>
    <row r="2685" spans="52:63">
      <c r="AZ2685" s="42">
        <v>2799</v>
      </c>
      <c r="BA2685" s="42">
        <v>176.08421050000001</v>
      </c>
      <c r="BB2685" s="42">
        <v>47.924999999999997</v>
      </c>
      <c r="BC2685" s="42">
        <v>106.31</v>
      </c>
      <c r="BD2685" s="42">
        <v>124.4714286</v>
      </c>
      <c r="BE2685" s="42">
        <v>41.044615380000003</v>
      </c>
      <c r="BF2685" s="42">
        <v>353.5</v>
      </c>
      <c r="BG2685" s="42">
        <v>603.80952379999997</v>
      </c>
      <c r="BH2685" s="42">
        <v>109.327</v>
      </c>
      <c r="BI2685" s="42">
        <v>369.87083860000001</v>
      </c>
      <c r="BJ2685" s="42">
        <v>659.04022889999999</v>
      </c>
      <c r="BK2685" s="42">
        <v>186.94849450000001</v>
      </c>
    </row>
    <row r="2686" spans="52:63">
      <c r="AZ2686" s="42">
        <v>2800</v>
      </c>
      <c r="BA2686" s="42">
        <v>176.08421050000001</v>
      </c>
      <c r="BB2686" s="42">
        <v>47.924999999999997</v>
      </c>
      <c r="BC2686" s="42">
        <v>106.31</v>
      </c>
      <c r="BD2686" s="42">
        <v>124.4714286</v>
      </c>
      <c r="BE2686" s="42">
        <v>41.044615380000003</v>
      </c>
      <c r="BF2686" s="42">
        <v>353.5</v>
      </c>
      <c r="BG2686" s="42">
        <v>603.80952379999997</v>
      </c>
      <c r="BH2686" s="42">
        <v>109.327</v>
      </c>
      <c r="BI2686" s="42">
        <v>369.87083860000001</v>
      </c>
      <c r="BJ2686" s="42">
        <v>659.04022889999999</v>
      </c>
      <c r="BK2686" s="42">
        <v>186.94849450000001</v>
      </c>
    </row>
    <row r="2687" spans="52:63">
      <c r="AZ2687" s="42">
        <v>2801</v>
      </c>
      <c r="BA2687" s="42">
        <v>176.08421050000001</v>
      </c>
      <c r="BB2687" s="42">
        <v>47.924999999999997</v>
      </c>
      <c r="BC2687" s="42">
        <v>106.31</v>
      </c>
      <c r="BD2687" s="42">
        <v>124.4714286</v>
      </c>
      <c r="BE2687" s="42">
        <v>41.044615380000003</v>
      </c>
      <c r="BF2687" s="42">
        <v>353.5</v>
      </c>
      <c r="BG2687" s="42">
        <v>603.80952379999997</v>
      </c>
      <c r="BH2687" s="42">
        <v>109.327</v>
      </c>
      <c r="BI2687" s="42">
        <v>369.87083860000001</v>
      </c>
      <c r="BJ2687" s="42">
        <v>659.04022889999999</v>
      </c>
      <c r="BK2687" s="42">
        <v>186.94849450000001</v>
      </c>
    </row>
    <row r="2688" spans="52:63">
      <c r="AZ2688" s="42">
        <v>2802</v>
      </c>
      <c r="BA2688" s="42">
        <v>176.08421050000001</v>
      </c>
      <c r="BB2688" s="42">
        <v>47.924999999999997</v>
      </c>
      <c r="BC2688" s="42">
        <v>106.31</v>
      </c>
      <c r="BD2688" s="42">
        <v>124.4714286</v>
      </c>
      <c r="BE2688" s="42">
        <v>41.044615380000003</v>
      </c>
      <c r="BF2688" s="42">
        <v>353.5</v>
      </c>
      <c r="BG2688" s="42">
        <v>603.80952379999997</v>
      </c>
      <c r="BH2688" s="42">
        <v>109.327</v>
      </c>
      <c r="BI2688" s="42">
        <v>369.87083860000001</v>
      </c>
      <c r="BJ2688" s="42">
        <v>659.04022889999999</v>
      </c>
      <c r="BK2688" s="42">
        <v>186.94849450000001</v>
      </c>
    </row>
    <row r="2689" spans="52:63">
      <c r="AZ2689" s="42">
        <v>2803</v>
      </c>
      <c r="BA2689" s="42">
        <v>176.08421050000001</v>
      </c>
      <c r="BB2689" s="42">
        <v>47.924999999999997</v>
      </c>
      <c r="BC2689" s="42">
        <v>106.31</v>
      </c>
      <c r="BD2689" s="42">
        <v>124.4714286</v>
      </c>
      <c r="BE2689" s="42">
        <v>41.044615380000003</v>
      </c>
      <c r="BF2689" s="42">
        <v>353.5</v>
      </c>
      <c r="BG2689" s="42">
        <v>603.80952379999997</v>
      </c>
      <c r="BH2689" s="42">
        <v>109.327</v>
      </c>
      <c r="BI2689" s="42">
        <v>369.87083860000001</v>
      </c>
      <c r="BJ2689" s="42">
        <v>659.04022889999999</v>
      </c>
      <c r="BK2689" s="42">
        <v>186.94849450000001</v>
      </c>
    </row>
    <row r="2690" spans="52:63">
      <c r="AZ2690" s="42">
        <v>2804</v>
      </c>
      <c r="BA2690" s="42">
        <v>176.08421050000001</v>
      </c>
      <c r="BB2690" s="42">
        <v>47.924999999999997</v>
      </c>
      <c r="BC2690" s="42">
        <v>106.31</v>
      </c>
      <c r="BD2690" s="42">
        <v>124.4714286</v>
      </c>
      <c r="BE2690" s="42">
        <v>41.044615380000003</v>
      </c>
      <c r="BF2690" s="42">
        <v>353.5</v>
      </c>
      <c r="BG2690" s="42">
        <v>603.80952379999997</v>
      </c>
      <c r="BH2690" s="42">
        <v>109.327</v>
      </c>
      <c r="BI2690" s="42">
        <v>369.87083860000001</v>
      </c>
      <c r="BJ2690" s="42">
        <v>659.04022889999999</v>
      </c>
      <c r="BK2690" s="42">
        <v>186.94849450000001</v>
      </c>
    </row>
    <row r="2691" spans="52:63">
      <c r="AZ2691" s="42">
        <v>2805</v>
      </c>
      <c r="BA2691" s="42">
        <v>176.08421050000001</v>
      </c>
      <c r="BB2691" s="42">
        <v>47.924999999999997</v>
      </c>
      <c r="BC2691" s="42">
        <v>106.31</v>
      </c>
      <c r="BD2691" s="42">
        <v>124.4714286</v>
      </c>
      <c r="BE2691" s="42">
        <v>41.044615380000003</v>
      </c>
      <c r="BF2691" s="42">
        <v>353.5</v>
      </c>
      <c r="BG2691" s="42">
        <v>603.80952379999997</v>
      </c>
      <c r="BH2691" s="42">
        <v>109.327</v>
      </c>
      <c r="BI2691" s="42">
        <v>369.87083860000001</v>
      </c>
      <c r="BJ2691" s="42">
        <v>659.04022889999999</v>
      </c>
      <c r="BK2691" s="42">
        <v>186.94849450000001</v>
      </c>
    </row>
    <row r="2692" spans="52:63">
      <c r="AZ2692" s="42">
        <v>2806</v>
      </c>
      <c r="BA2692" s="42">
        <v>176.08421050000001</v>
      </c>
      <c r="BB2692" s="42">
        <v>47.924999999999997</v>
      </c>
      <c r="BC2692" s="42">
        <v>106.31</v>
      </c>
      <c r="BD2692" s="42">
        <v>124.4714286</v>
      </c>
      <c r="BE2692" s="42">
        <v>41.044615380000003</v>
      </c>
      <c r="BF2692" s="42">
        <v>353.5</v>
      </c>
      <c r="BG2692" s="42">
        <v>603.80952379999997</v>
      </c>
      <c r="BH2692" s="42">
        <v>109.327</v>
      </c>
      <c r="BI2692" s="42">
        <v>369.87083860000001</v>
      </c>
      <c r="BJ2692" s="42">
        <v>659.04022889999999</v>
      </c>
      <c r="BK2692" s="42">
        <v>186.94849450000001</v>
      </c>
    </row>
    <row r="2693" spans="52:63">
      <c r="AZ2693" s="42">
        <v>2807</v>
      </c>
      <c r="BA2693" s="42">
        <v>176.08421050000001</v>
      </c>
      <c r="BB2693" s="42">
        <v>47.924999999999997</v>
      </c>
      <c r="BC2693" s="42">
        <v>106.31</v>
      </c>
      <c r="BD2693" s="42">
        <v>124.4714286</v>
      </c>
      <c r="BE2693" s="42">
        <v>41.044615380000003</v>
      </c>
      <c r="BF2693" s="42">
        <v>353.5</v>
      </c>
      <c r="BG2693" s="42">
        <v>603.80952379999997</v>
      </c>
      <c r="BH2693" s="42">
        <v>109.327</v>
      </c>
      <c r="BI2693" s="42">
        <v>369.87083860000001</v>
      </c>
      <c r="BJ2693" s="42">
        <v>659.04022889999999</v>
      </c>
      <c r="BK2693" s="42">
        <v>186.94849450000001</v>
      </c>
    </row>
    <row r="2694" spans="52:63">
      <c r="AZ2694" s="42">
        <v>2808</v>
      </c>
      <c r="BA2694" s="42">
        <v>176.08421050000001</v>
      </c>
      <c r="BB2694" s="42">
        <v>47.924999999999997</v>
      </c>
      <c r="BC2694" s="42">
        <v>106.31</v>
      </c>
      <c r="BD2694" s="42">
        <v>124.4714286</v>
      </c>
      <c r="BE2694" s="42">
        <v>41.044615380000003</v>
      </c>
      <c r="BF2694" s="42">
        <v>353.5</v>
      </c>
      <c r="BG2694" s="42">
        <v>603.80952379999997</v>
      </c>
      <c r="BH2694" s="42">
        <v>109.327</v>
      </c>
      <c r="BI2694" s="42">
        <v>369.87083860000001</v>
      </c>
      <c r="BJ2694" s="42">
        <v>659.04022889999999</v>
      </c>
      <c r="BK2694" s="42">
        <v>186.94849450000001</v>
      </c>
    </row>
    <row r="2695" spans="52:63">
      <c r="AZ2695" s="42">
        <v>2809</v>
      </c>
      <c r="BA2695" s="42">
        <v>183.68947370000001</v>
      </c>
      <c r="BB2695" s="42">
        <v>51.768749999999997</v>
      </c>
      <c r="BC2695" s="42">
        <v>107.88500000000001</v>
      </c>
      <c r="BD2695" s="42">
        <v>133.03809519999999</v>
      </c>
      <c r="BE2695" s="42">
        <v>45.285384620000002</v>
      </c>
      <c r="BF2695" s="42">
        <v>397.8</v>
      </c>
      <c r="BG2695" s="42">
        <v>630.23809519999998</v>
      </c>
      <c r="BH2695" s="42">
        <v>118.2746667</v>
      </c>
      <c r="BI2695" s="42">
        <v>393.48393549999997</v>
      </c>
      <c r="BJ2695" s="42">
        <v>660.81408569999996</v>
      </c>
      <c r="BK2695" s="42">
        <v>192.1460017</v>
      </c>
    </row>
    <row r="2696" spans="52:63">
      <c r="AZ2696" s="42">
        <v>2810</v>
      </c>
      <c r="BA2696" s="42">
        <v>183.68947370000001</v>
      </c>
      <c r="BB2696" s="42">
        <v>51.768749999999997</v>
      </c>
      <c r="BC2696" s="42">
        <v>107.88500000000001</v>
      </c>
      <c r="BD2696" s="42">
        <v>133.03809519999999</v>
      </c>
      <c r="BE2696" s="42">
        <v>45.285384620000002</v>
      </c>
      <c r="BF2696" s="42">
        <v>397.8</v>
      </c>
      <c r="BG2696" s="42">
        <v>630.23809519999998</v>
      </c>
      <c r="BH2696" s="42">
        <v>118.2746667</v>
      </c>
      <c r="BI2696" s="42">
        <v>393.48393549999997</v>
      </c>
      <c r="BJ2696" s="42">
        <v>660.81408569999996</v>
      </c>
      <c r="BK2696" s="42">
        <v>192.1460017</v>
      </c>
    </row>
    <row r="2697" spans="52:63">
      <c r="AZ2697" s="42">
        <v>2811</v>
      </c>
      <c r="BA2697" s="42">
        <v>183.68947370000001</v>
      </c>
      <c r="BB2697" s="42">
        <v>51.768749999999997</v>
      </c>
      <c r="BC2697" s="42">
        <v>107.88500000000001</v>
      </c>
      <c r="BD2697" s="42">
        <v>133.03809519999999</v>
      </c>
      <c r="BE2697" s="42">
        <v>45.285384620000002</v>
      </c>
      <c r="BF2697" s="42">
        <v>397.8</v>
      </c>
      <c r="BG2697" s="42">
        <v>630.23809519999998</v>
      </c>
      <c r="BH2697" s="42">
        <v>118.2746667</v>
      </c>
      <c r="BI2697" s="42">
        <v>393.48393549999997</v>
      </c>
      <c r="BJ2697" s="42">
        <v>660.81408569999996</v>
      </c>
      <c r="BK2697" s="42">
        <v>192.1460017</v>
      </c>
    </row>
    <row r="2698" spans="52:63">
      <c r="AZ2698" s="42">
        <v>2812</v>
      </c>
      <c r="BA2698" s="42">
        <v>183.68947370000001</v>
      </c>
      <c r="BB2698" s="42">
        <v>51.768749999999997</v>
      </c>
      <c r="BC2698" s="42">
        <v>107.88500000000001</v>
      </c>
      <c r="BD2698" s="42">
        <v>133.03809519999999</v>
      </c>
      <c r="BE2698" s="42">
        <v>45.285384620000002</v>
      </c>
      <c r="BF2698" s="42">
        <v>397.8</v>
      </c>
      <c r="BG2698" s="42">
        <v>630.23809519999998</v>
      </c>
      <c r="BH2698" s="42">
        <v>118.2746667</v>
      </c>
      <c r="BI2698" s="42">
        <v>393.48393549999997</v>
      </c>
      <c r="BJ2698" s="42">
        <v>660.81408569999996</v>
      </c>
      <c r="BK2698" s="42">
        <v>192.1460017</v>
      </c>
    </row>
    <row r="2699" spans="52:63">
      <c r="AZ2699" s="42">
        <v>2813</v>
      </c>
      <c r="BA2699" s="42">
        <v>183.68947370000001</v>
      </c>
      <c r="BB2699" s="42">
        <v>51.768749999999997</v>
      </c>
      <c r="BC2699" s="42">
        <v>107.88500000000001</v>
      </c>
      <c r="BD2699" s="42">
        <v>133.03809519999999</v>
      </c>
      <c r="BE2699" s="42">
        <v>45.285384620000002</v>
      </c>
      <c r="BF2699" s="42">
        <v>397.8</v>
      </c>
      <c r="BG2699" s="42">
        <v>630.23809519999998</v>
      </c>
      <c r="BH2699" s="42">
        <v>118.2746667</v>
      </c>
      <c r="BI2699" s="42">
        <v>393.48393549999997</v>
      </c>
      <c r="BJ2699" s="42">
        <v>660.81408569999996</v>
      </c>
      <c r="BK2699" s="42">
        <v>192.1460017</v>
      </c>
    </row>
    <row r="2700" spans="52:63">
      <c r="AZ2700" s="42">
        <v>2814</v>
      </c>
      <c r="BA2700" s="42">
        <v>183.68947370000001</v>
      </c>
      <c r="BB2700" s="42">
        <v>51.768749999999997</v>
      </c>
      <c r="BC2700" s="42">
        <v>107.88500000000001</v>
      </c>
      <c r="BD2700" s="42">
        <v>133.03809519999999</v>
      </c>
      <c r="BE2700" s="42">
        <v>45.285384620000002</v>
      </c>
      <c r="BF2700" s="42">
        <v>397.8</v>
      </c>
      <c r="BG2700" s="42">
        <v>630.23809519999998</v>
      </c>
      <c r="BH2700" s="42">
        <v>118.2746667</v>
      </c>
      <c r="BI2700" s="42">
        <v>393.48393549999997</v>
      </c>
      <c r="BJ2700" s="42">
        <v>660.81408569999996</v>
      </c>
      <c r="BK2700" s="42">
        <v>192.1460017</v>
      </c>
    </row>
    <row r="2701" spans="52:63">
      <c r="AZ2701" s="42">
        <v>2815</v>
      </c>
      <c r="BA2701" s="42">
        <v>183.68947370000001</v>
      </c>
      <c r="BB2701" s="42">
        <v>51.768749999999997</v>
      </c>
      <c r="BC2701" s="42">
        <v>107.88500000000001</v>
      </c>
      <c r="BD2701" s="42">
        <v>133.03809519999999</v>
      </c>
      <c r="BE2701" s="42">
        <v>45.285384620000002</v>
      </c>
      <c r="BF2701" s="42">
        <v>397.8</v>
      </c>
      <c r="BG2701" s="42">
        <v>630.23809519999998</v>
      </c>
      <c r="BH2701" s="42">
        <v>118.2746667</v>
      </c>
      <c r="BI2701" s="42">
        <v>393.48393549999997</v>
      </c>
      <c r="BJ2701" s="42">
        <v>660.81408569999996</v>
      </c>
      <c r="BK2701" s="42">
        <v>192.1460017</v>
      </c>
    </row>
    <row r="2702" spans="52:63">
      <c r="AZ2702" s="42">
        <v>2816</v>
      </c>
      <c r="BA2702" s="42">
        <v>183.68947370000001</v>
      </c>
      <c r="BB2702" s="42">
        <v>51.768749999999997</v>
      </c>
      <c r="BC2702" s="42">
        <v>107.88500000000001</v>
      </c>
      <c r="BD2702" s="42">
        <v>133.03809519999999</v>
      </c>
      <c r="BE2702" s="42">
        <v>45.285384620000002</v>
      </c>
      <c r="BF2702" s="42">
        <v>397.8</v>
      </c>
      <c r="BG2702" s="42">
        <v>630.23809519999998</v>
      </c>
      <c r="BH2702" s="42">
        <v>118.2746667</v>
      </c>
      <c r="BI2702" s="42">
        <v>393.48393549999997</v>
      </c>
      <c r="BJ2702" s="42">
        <v>660.81408569999996</v>
      </c>
      <c r="BK2702" s="42">
        <v>192.1460017</v>
      </c>
    </row>
    <row r="2703" spans="52:63">
      <c r="AZ2703" s="42">
        <v>2817</v>
      </c>
      <c r="BA2703" s="42">
        <v>183.68947370000001</v>
      </c>
      <c r="BB2703" s="42">
        <v>51.768749999999997</v>
      </c>
      <c r="BC2703" s="42">
        <v>107.88500000000001</v>
      </c>
      <c r="BD2703" s="42">
        <v>133.03809519999999</v>
      </c>
      <c r="BE2703" s="42">
        <v>45.285384620000002</v>
      </c>
      <c r="BF2703" s="42">
        <v>397.8</v>
      </c>
      <c r="BG2703" s="42">
        <v>630.23809519999998</v>
      </c>
      <c r="BH2703" s="42">
        <v>118.2746667</v>
      </c>
      <c r="BI2703" s="42">
        <v>393.48393549999997</v>
      </c>
      <c r="BJ2703" s="42">
        <v>660.81408569999996</v>
      </c>
      <c r="BK2703" s="42">
        <v>192.1460017</v>
      </c>
    </row>
    <row r="2704" spans="52:63">
      <c r="AZ2704" s="42">
        <v>2818</v>
      </c>
      <c r="BA2704" s="42">
        <v>183.68947370000001</v>
      </c>
      <c r="BB2704" s="42">
        <v>51.768749999999997</v>
      </c>
      <c r="BC2704" s="42">
        <v>107.88500000000001</v>
      </c>
      <c r="BD2704" s="42">
        <v>133.03809519999999</v>
      </c>
      <c r="BE2704" s="42">
        <v>45.285384620000002</v>
      </c>
      <c r="BF2704" s="42">
        <v>397.8</v>
      </c>
      <c r="BG2704" s="42">
        <v>630.23809519999998</v>
      </c>
      <c r="BH2704" s="42">
        <v>118.2746667</v>
      </c>
      <c r="BI2704" s="42">
        <v>393.48393549999997</v>
      </c>
      <c r="BJ2704" s="42">
        <v>660.81408569999996</v>
      </c>
      <c r="BK2704" s="42">
        <v>192.1460017</v>
      </c>
    </row>
    <row r="2705" spans="52:63">
      <c r="AZ2705" s="42">
        <v>2819</v>
      </c>
      <c r="BA2705" s="42">
        <v>183.68947370000001</v>
      </c>
      <c r="BB2705" s="42">
        <v>51.768749999999997</v>
      </c>
      <c r="BC2705" s="42">
        <v>107.88500000000001</v>
      </c>
      <c r="BD2705" s="42">
        <v>133.03809519999999</v>
      </c>
      <c r="BE2705" s="42">
        <v>45.285384620000002</v>
      </c>
      <c r="BF2705" s="42">
        <v>397.8</v>
      </c>
      <c r="BG2705" s="42">
        <v>630.23809519999998</v>
      </c>
      <c r="BH2705" s="42">
        <v>118.2746667</v>
      </c>
      <c r="BI2705" s="42">
        <v>393.48393549999997</v>
      </c>
      <c r="BJ2705" s="42">
        <v>660.81408569999996</v>
      </c>
      <c r="BK2705" s="42">
        <v>192.1460017</v>
      </c>
    </row>
    <row r="2706" spans="52:63">
      <c r="AZ2706" s="42">
        <v>2820</v>
      </c>
      <c r="BA2706" s="42">
        <v>183.68947370000001</v>
      </c>
      <c r="BB2706" s="42">
        <v>51.768749999999997</v>
      </c>
      <c r="BC2706" s="42">
        <v>107.88500000000001</v>
      </c>
      <c r="BD2706" s="42">
        <v>133.03809519999999</v>
      </c>
      <c r="BE2706" s="42">
        <v>45.285384620000002</v>
      </c>
      <c r="BF2706" s="42">
        <v>397.8</v>
      </c>
      <c r="BG2706" s="42">
        <v>630.23809519999998</v>
      </c>
      <c r="BH2706" s="42">
        <v>118.2746667</v>
      </c>
      <c r="BI2706" s="42">
        <v>393.48393549999997</v>
      </c>
      <c r="BJ2706" s="42">
        <v>660.81408569999996</v>
      </c>
      <c r="BK2706" s="42">
        <v>192.1460017</v>
      </c>
    </row>
    <row r="2707" spans="52:63">
      <c r="AZ2707" s="42">
        <v>2821</v>
      </c>
      <c r="BA2707" s="42">
        <v>183.68947370000001</v>
      </c>
      <c r="BB2707" s="42">
        <v>51.768749999999997</v>
      </c>
      <c r="BC2707" s="42">
        <v>107.88500000000001</v>
      </c>
      <c r="BD2707" s="42">
        <v>133.03809519999999</v>
      </c>
      <c r="BE2707" s="42">
        <v>45.285384620000002</v>
      </c>
      <c r="BF2707" s="42">
        <v>397.8</v>
      </c>
      <c r="BG2707" s="42">
        <v>630.23809519999998</v>
      </c>
      <c r="BH2707" s="42">
        <v>118.2746667</v>
      </c>
      <c r="BI2707" s="42">
        <v>393.48393549999997</v>
      </c>
      <c r="BJ2707" s="42">
        <v>660.81408569999996</v>
      </c>
      <c r="BK2707" s="42">
        <v>192.1460017</v>
      </c>
    </row>
    <row r="2708" spans="52:63">
      <c r="AZ2708" s="42">
        <v>2822</v>
      </c>
      <c r="BA2708" s="42">
        <v>183.68947370000001</v>
      </c>
      <c r="BB2708" s="42">
        <v>51.768749999999997</v>
      </c>
      <c r="BC2708" s="42">
        <v>107.88500000000001</v>
      </c>
      <c r="BD2708" s="42">
        <v>133.03809519999999</v>
      </c>
      <c r="BE2708" s="42">
        <v>45.285384620000002</v>
      </c>
      <c r="BF2708" s="42">
        <v>397.8</v>
      </c>
      <c r="BG2708" s="42">
        <v>630.23809519999998</v>
      </c>
      <c r="BH2708" s="42">
        <v>118.2746667</v>
      </c>
      <c r="BI2708" s="42">
        <v>393.48393549999997</v>
      </c>
      <c r="BJ2708" s="42">
        <v>660.81408569999996</v>
      </c>
      <c r="BK2708" s="42">
        <v>192.1460017</v>
      </c>
    </row>
    <row r="2709" spans="52:63">
      <c r="AZ2709" s="42">
        <v>2823</v>
      </c>
      <c r="BA2709" s="42">
        <v>183.68947370000001</v>
      </c>
      <c r="BB2709" s="42">
        <v>51.768749999999997</v>
      </c>
      <c r="BC2709" s="42">
        <v>107.88500000000001</v>
      </c>
      <c r="BD2709" s="42">
        <v>133.03809519999999</v>
      </c>
      <c r="BE2709" s="42">
        <v>45.285384620000002</v>
      </c>
      <c r="BF2709" s="42">
        <v>397.8</v>
      </c>
      <c r="BG2709" s="42">
        <v>630.23809519999998</v>
      </c>
      <c r="BH2709" s="42">
        <v>118.2746667</v>
      </c>
      <c r="BI2709" s="42">
        <v>393.48393549999997</v>
      </c>
      <c r="BJ2709" s="42">
        <v>660.81408569999996</v>
      </c>
      <c r="BK2709" s="42">
        <v>192.1460017</v>
      </c>
    </row>
    <row r="2710" spans="52:63">
      <c r="AZ2710" s="42">
        <v>2824</v>
      </c>
      <c r="BA2710" s="42">
        <v>183.68947370000001</v>
      </c>
      <c r="BB2710" s="42">
        <v>51.768749999999997</v>
      </c>
      <c r="BC2710" s="42">
        <v>107.88500000000001</v>
      </c>
      <c r="BD2710" s="42">
        <v>133.03809519999999</v>
      </c>
      <c r="BE2710" s="42">
        <v>45.285384620000002</v>
      </c>
      <c r="BF2710" s="42">
        <v>397.8</v>
      </c>
      <c r="BG2710" s="42">
        <v>630.23809519999998</v>
      </c>
      <c r="BH2710" s="42">
        <v>118.2746667</v>
      </c>
      <c r="BI2710" s="42">
        <v>393.48393549999997</v>
      </c>
      <c r="BJ2710" s="42">
        <v>660.81408569999996</v>
      </c>
      <c r="BK2710" s="42">
        <v>192.1460017</v>
      </c>
    </row>
    <row r="2711" spans="52:63">
      <c r="AZ2711" s="42">
        <v>2825</v>
      </c>
      <c r="BA2711" s="42">
        <v>183.68947370000001</v>
      </c>
      <c r="BB2711" s="42">
        <v>51.768749999999997</v>
      </c>
      <c r="BC2711" s="42">
        <v>107.88500000000001</v>
      </c>
      <c r="BD2711" s="42">
        <v>133.03809519999999</v>
      </c>
      <c r="BE2711" s="42">
        <v>45.285384620000002</v>
      </c>
      <c r="BF2711" s="42">
        <v>397.8</v>
      </c>
      <c r="BG2711" s="42">
        <v>630.23809519999998</v>
      </c>
      <c r="BH2711" s="42">
        <v>118.2746667</v>
      </c>
      <c r="BI2711" s="42">
        <v>393.48393549999997</v>
      </c>
      <c r="BJ2711" s="42">
        <v>660.81408569999996</v>
      </c>
      <c r="BK2711" s="42">
        <v>192.1460017</v>
      </c>
    </row>
    <row r="2712" spans="52:63">
      <c r="AZ2712" s="42">
        <v>2826</v>
      </c>
      <c r="BA2712" s="42">
        <v>183.68947370000001</v>
      </c>
      <c r="BB2712" s="42">
        <v>51.768749999999997</v>
      </c>
      <c r="BC2712" s="42">
        <v>107.88500000000001</v>
      </c>
      <c r="BD2712" s="42">
        <v>133.03809519999999</v>
      </c>
      <c r="BE2712" s="42">
        <v>45.285384620000002</v>
      </c>
      <c r="BF2712" s="42">
        <v>397.8</v>
      </c>
      <c r="BG2712" s="42">
        <v>630.23809519999998</v>
      </c>
      <c r="BH2712" s="42">
        <v>118.2746667</v>
      </c>
      <c r="BI2712" s="42">
        <v>393.48393549999997</v>
      </c>
      <c r="BJ2712" s="42">
        <v>660.81408569999996</v>
      </c>
      <c r="BK2712" s="42">
        <v>192.1460017</v>
      </c>
    </row>
    <row r="2713" spans="52:63">
      <c r="AZ2713" s="42">
        <v>2827</v>
      </c>
      <c r="BA2713" s="42">
        <v>183.68947370000001</v>
      </c>
      <c r="BB2713" s="42">
        <v>51.768749999999997</v>
      </c>
      <c r="BC2713" s="42">
        <v>107.88500000000001</v>
      </c>
      <c r="BD2713" s="42">
        <v>133.03809519999999</v>
      </c>
      <c r="BE2713" s="42">
        <v>45.285384620000002</v>
      </c>
      <c r="BF2713" s="42">
        <v>397.8</v>
      </c>
      <c r="BG2713" s="42">
        <v>630.23809519999998</v>
      </c>
      <c r="BH2713" s="42">
        <v>118.2746667</v>
      </c>
      <c r="BI2713" s="42">
        <v>393.48393549999997</v>
      </c>
      <c r="BJ2713" s="42">
        <v>660.81408569999996</v>
      </c>
      <c r="BK2713" s="42">
        <v>192.1460017</v>
      </c>
    </row>
    <row r="2714" spans="52:63">
      <c r="AZ2714" s="42">
        <v>2828</v>
      </c>
      <c r="BA2714" s="42">
        <v>183.68947370000001</v>
      </c>
      <c r="BB2714" s="42">
        <v>51.768749999999997</v>
      </c>
      <c r="BC2714" s="42">
        <v>107.88500000000001</v>
      </c>
      <c r="BD2714" s="42">
        <v>133.03809519999999</v>
      </c>
      <c r="BE2714" s="42">
        <v>45.285384620000002</v>
      </c>
      <c r="BF2714" s="42">
        <v>397.8</v>
      </c>
      <c r="BG2714" s="42">
        <v>630.23809519999998</v>
      </c>
      <c r="BH2714" s="42">
        <v>118.2746667</v>
      </c>
      <c r="BI2714" s="42">
        <v>393.48393549999997</v>
      </c>
      <c r="BJ2714" s="42">
        <v>660.81408569999996</v>
      </c>
      <c r="BK2714" s="42">
        <v>192.1460017</v>
      </c>
    </row>
    <row r="2715" spans="52:63">
      <c r="AZ2715" s="42">
        <v>2829</v>
      </c>
      <c r="BA2715" s="42">
        <v>183.68947370000001</v>
      </c>
      <c r="BB2715" s="42">
        <v>51.768749999999997</v>
      </c>
      <c r="BC2715" s="42">
        <v>107.88500000000001</v>
      </c>
      <c r="BD2715" s="42">
        <v>133.03809519999999</v>
      </c>
      <c r="BE2715" s="42">
        <v>45.285384620000002</v>
      </c>
      <c r="BF2715" s="42">
        <v>397.8</v>
      </c>
      <c r="BG2715" s="42">
        <v>630.23809519999998</v>
      </c>
      <c r="BH2715" s="42">
        <v>118.2746667</v>
      </c>
      <c r="BI2715" s="42">
        <v>393.48393549999997</v>
      </c>
      <c r="BJ2715" s="42">
        <v>660.81408569999996</v>
      </c>
      <c r="BK2715" s="42">
        <v>192.1460017</v>
      </c>
    </row>
    <row r="2716" spans="52:63">
      <c r="AZ2716" s="42">
        <v>2830</v>
      </c>
      <c r="BA2716" s="42">
        <v>183.68947370000001</v>
      </c>
      <c r="BB2716" s="42">
        <v>51.768749999999997</v>
      </c>
      <c r="BC2716" s="42">
        <v>107.88500000000001</v>
      </c>
      <c r="BD2716" s="42">
        <v>133.03809519999999</v>
      </c>
      <c r="BE2716" s="42">
        <v>45.285384620000002</v>
      </c>
      <c r="BF2716" s="42">
        <v>397.8</v>
      </c>
      <c r="BG2716" s="42">
        <v>630.23809519999998</v>
      </c>
      <c r="BH2716" s="42">
        <v>118.2746667</v>
      </c>
      <c r="BI2716" s="42">
        <v>393.48393549999997</v>
      </c>
      <c r="BJ2716" s="42">
        <v>660.81408569999996</v>
      </c>
      <c r="BK2716" s="42">
        <v>192.1460017</v>
      </c>
    </row>
    <row r="2717" spans="52:63">
      <c r="AZ2717" s="42">
        <v>2831</v>
      </c>
      <c r="BA2717" s="42">
        <v>183.68947370000001</v>
      </c>
      <c r="BB2717" s="42">
        <v>51.768749999999997</v>
      </c>
      <c r="BC2717" s="42">
        <v>107.88500000000001</v>
      </c>
      <c r="BD2717" s="42">
        <v>133.03809519999999</v>
      </c>
      <c r="BE2717" s="42">
        <v>45.285384620000002</v>
      </c>
      <c r="BF2717" s="42">
        <v>397.8</v>
      </c>
      <c r="BG2717" s="42">
        <v>630.23809519999998</v>
      </c>
      <c r="BH2717" s="42">
        <v>118.2746667</v>
      </c>
      <c r="BI2717" s="42">
        <v>393.48393549999997</v>
      </c>
      <c r="BJ2717" s="42">
        <v>660.81408569999996</v>
      </c>
      <c r="BK2717" s="42">
        <v>192.1460017</v>
      </c>
    </row>
    <row r="2718" spans="52:63">
      <c r="AZ2718" s="42">
        <v>2832</v>
      </c>
      <c r="BA2718" s="42">
        <v>183.68947370000001</v>
      </c>
      <c r="BB2718" s="42">
        <v>51.768749999999997</v>
      </c>
      <c r="BC2718" s="42">
        <v>107.88500000000001</v>
      </c>
      <c r="BD2718" s="42">
        <v>133.03809519999999</v>
      </c>
      <c r="BE2718" s="42">
        <v>45.285384620000002</v>
      </c>
      <c r="BF2718" s="42">
        <v>397.8</v>
      </c>
      <c r="BG2718" s="42">
        <v>630.23809519999998</v>
      </c>
      <c r="BH2718" s="42">
        <v>118.2746667</v>
      </c>
      <c r="BI2718" s="42">
        <v>393.48393549999997</v>
      </c>
      <c r="BJ2718" s="42">
        <v>660.81408569999996</v>
      </c>
      <c r="BK2718" s="42">
        <v>192.1460017</v>
      </c>
    </row>
    <row r="2719" spans="52:63">
      <c r="AZ2719" s="42">
        <v>2833</v>
      </c>
      <c r="BA2719" s="42">
        <v>192.18947370000001</v>
      </c>
      <c r="BB2719" s="42">
        <v>55.6875</v>
      </c>
      <c r="BC2719" s="42">
        <v>108.965</v>
      </c>
      <c r="BD2719" s="42">
        <v>144.00476190000001</v>
      </c>
      <c r="BE2719" s="42">
        <v>50.397692309999996</v>
      </c>
      <c r="BF2719" s="42">
        <v>448.45</v>
      </c>
      <c r="BG2719" s="42">
        <v>658.85714289999999</v>
      </c>
      <c r="BH2719" s="42">
        <v>126.453</v>
      </c>
      <c r="BI2719" s="42">
        <v>423.04167869999998</v>
      </c>
      <c r="BJ2719" s="42">
        <v>670.28525609999997</v>
      </c>
      <c r="BK2719" s="42">
        <v>199.93239729999999</v>
      </c>
    </row>
    <row r="2720" spans="52:63">
      <c r="AZ2720" s="42">
        <v>2834</v>
      </c>
      <c r="BA2720" s="42">
        <v>192.18947370000001</v>
      </c>
      <c r="BB2720" s="42">
        <v>55.6875</v>
      </c>
      <c r="BC2720" s="42">
        <v>108.965</v>
      </c>
      <c r="BD2720" s="42">
        <v>144.00476190000001</v>
      </c>
      <c r="BE2720" s="42">
        <v>50.397692309999996</v>
      </c>
      <c r="BF2720" s="42">
        <v>448.45</v>
      </c>
      <c r="BG2720" s="42">
        <v>658.85714289999999</v>
      </c>
      <c r="BH2720" s="42">
        <v>126.453</v>
      </c>
      <c r="BI2720" s="42">
        <v>423.04167869999998</v>
      </c>
      <c r="BJ2720" s="42">
        <v>670.28525609999997</v>
      </c>
      <c r="BK2720" s="42">
        <v>199.93239729999999</v>
      </c>
    </row>
    <row r="2721" spans="52:63">
      <c r="AZ2721" s="42">
        <v>2835</v>
      </c>
      <c r="BA2721" s="42">
        <v>192.18947370000001</v>
      </c>
      <c r="BB2721" s="42">
        <v>55.6875</v>
      </c>
      <c r="BC2721" s="42">
        <v>108.965</v>
      </c>
      <c r="BD2721" s="42">
        <v>144.00476190000001</v>
      </c>
      <c r="BE2721" s="42">
        <v>50.397692309999996</v>
      </c>
      <c r="BF2721" s="42">
        <v>448.45</v>
      </c>
      <c r="BG2721" s="42">
        <v>658.85714289999999</v>
      </c>
      <c r="BH2721" s="42">
        <v>126.453</v>
      </c>
      <c r="BI2721" s="42">
        <v>423.04167869999998</v>
      </c>
      <c r="BJ2721" s="42">
        <v>670.28525609999997</v>
      </c>
      <c r="BK2721" s="42">
        <v>199.93239729999999</v>
      </c>
    </row>
    <row r="2722" spans="52:63">
      <c r="AZ2722" s="42">
        <v>2836</v>
      </c>
      <c r="BA2722" s="42">
        <v>192.18947370000001</v>
      </c>
      <c r="BB2722" s="42">
        <v>55.6875</v>
      </c>
      <c r="BC2722" s="42">
        <v>108.965</v>
      </c>
      <c r="BD2722" s="42">
        <v>144.00476190000001</v>
      </c>
      <c r="BE2722" s="42">
        <v>50.397692309999996</v>
      </c>
      <c r="BF2722" s="42">
        <v>448.45</v>
      </c>
      <c r="BG2722" s="42">
        <v>658.85714289999999</v>
      </c>
      <c r="BH2722" s="42">
        <v>126.453</v>
      </c>
      <c r="BI2722" s="42">
        <v>423.04167869999998</v>
      </c>
      <c r="BJ2722" s="42">
        <v>670.28525609999997</v>
      </c>
      <c r="BK2722" s="42">
        <v>199.93239729999999</v>
      </c>
    </row>
    <row r="2723" spans="52:63">
      <c r="AZ2723" s="42">
        <v>2837</v>
      </c>
      <c r="BA2723" s="42">
        <v>192.18947370000001</v>
      </c>
      <c r="BB2723" s="42">
        <v>55.6875</v>
      </c>
      <c r="BC2723" s="42">
        <v>108.965</v>
      </c>
      <c r="BD2723" s="42">
        <v>144.00476190000001</v>
      </c>
      <c r="BE2723" s="42">
        <v>50.397692309999996</v>
      </c>
      <c r="BF2723" s="42">
        <v>448.45</v>
      </c>
      <c r="BG2723" s="42">
        <v>658.85714289999999</v>
      </c>
      <c r="BH2723" s="42">
        <v>126.453</v>
      </c>
      <c r="BI2723" s="42">
        <v>423.04167869999998</v>
      </c>
      <c r="BJ2723" s="42">
        <v>670.28525609999997</v>
      </c>
      <c r="BK2723" s="42">
        <v>199.93239729999999</v>
      </c>
    </row>
    <row r="2724" spans="52:63">
      <c r="AZ2724" s="42">
        <v>2838</v>
      </c>
      <c r="BA2724" s="42">
        <v>192.18947370000001</v>
      </c>
      <c r="BB2724" s="42">
        <v>55.6875</v>
      </c>
      <c r="BC2724" s="42">
        <v>108.965</v>
      </c>
      <c r="BD2724" s="42">
        <v>144.00476190000001</v>
      </c>
      <c r="BE2724" s="42">
        <v>50.397692309999996</v>
      </c>
      <c r="BF2724" s="42">
        <v>448.45</v>
      </c>
      <c r="BG2724" s="42">
        <v>658.85714289999999</v>
      </c>
      <c r="BH2724" s="42">
        <v>126.453</v>
      </c>
      <c r="BI2724" s="42">
        <v>423.04167869999998</v>
      </c>
      <c r="BJ2724" s="42">
        <v>670.28525609999997</v>
      </c>
      <c r="BK2724" s="42">
        <v>199.93239729999999</v>
      </c>
    </row>
    <row r="2725" spans="52:63">
      <c r="AZ2725" s="42">
        <v>2839</v>
      </c>
      <c r="BA2725" s="42">
        <v>192.18947370000001</v>
      </c>
      <c r="BB2725" s="42">
        <v>55.6875</v>
      </c>
      <c r="BC2725" s="42">
        <v>108.965</v>
      </c>
      <c r="BD2725" s="42">
        <v>144.00476190000001</v>
      </c>
      <c r="BE2725" s="42">
        <v>50.397692309999996</v>
      </c>
      <c r="BF2725" s="42">
        <v>448.45</v>
      </c>
      <c r="BG2725" s="42">
        <v>658.85714289999999</v>
      </c>
      <c r="BH2725" s="42">
        <v>126.453</v>
      </c>
      <c r="BI2725" s="42">
        <v>423.04167869999998</v>
      </c>
      <c r="BJ2725" s="42">
        <v>670.28525609999997</v>
      </c>
      <c r="BK2725" s="42">
        <v>199.93239729999999</v>
      </c>
    </row>
    <row r="2726" spans="52:63">
      <c r="AZ2726" s="42">
        <v>2840</v>
      </c>
      <c r="BA2726" s="42">
        <v>192.18947370000001</v>
      </c>
      <c r="BB2726" s="42">
        <v>55.6875</v>
      </c>
      <c r="BC2726" s="42">
        <v>108.965</v>
      </c>
      <c r="BD2726" s="42">
        <v>144.00476190000001</v>
      </c>
      <c r="BE2726" s="42">
        <v>50.397692309999996</v>
      </c>
      <c r="BF2726" s="42">
        <v>448.45</v>
      </c>
      <c r="BG2726" s="42">
        <v>658.85714289999999</v>
      </c>
      <c r="BH2726" s="42">
        <v>126.453</v>
      </c>
      <c r="BI2726" s="42">
        <v>423.04167869999998</v>
      </c>
      <c r="BJ2726" s="42">
        <v>670.28525609999997</v>
      </c>
      <c r="BK2726" s="42">
        <v>199.93239729999999</v>
      </c>
    </row>
    <row r="2727" spans="52:63">
      <c r="AZ2727" s="42">
        <v>2841</v>
      </c>
      <c r="BA2727" s="42">
        <v>192.18947370000001</v>
      </c>
      <c r="BB2727" s="42">
        <v>55.6875</v>
      </c>
      <c r="BC2727" s="42">
        <v>108.965</v>
      </c>
      <c r="BD2727" s="42">
        <v>144.00476190000001</v>
      </c>
      <c r="BE2727" s="42">
        <v>50.397692309999996</v>
      </c>
      <c r="BF2727" s="42">
        <v>448.45</v>
      </c>
      <c r="BG2727" s="42">
        <v>658.85714289999999</v>
      </c>
      <c r="BH2727" s="42">
        <v>126.453</v>
      </c>
      <c r="BI2727" s="42">
        <v>423.04167869999998</v>
      </c>
      <c r="BJ2727" s="42">
        <v>670.28525609999997</v>
      </c>
      <c r="BK2727" s="42">
        <v>199.93239729999999</v>
      </c>
    </row>
    <row r="2728" spans="52:63">
      <c r="AZ2728" s="42">
        <v>2842</v>
      </c>
      <c r="BA2728" s="42">
        <v>192.18947370000001</v>
      </c>
      <c r="BB2728" s="42">
        <v>55.6875</v>
      </c>
      <c r="BC2728" s="42">
        <v>108.965</v>
      </c>
      <c r="BD2728" s="42">
        <v>144.00476190000001</v>
      </c>
      <c r="BE2728" s="42">
        <v>50.397692309999996</v>
      </c>
      <c r="BF2728" s="42">
        <v>448.45</v>
      </c>
      <c r="BG2728" s="42">
        <v>658.85714289999999</v>
      </c>
      <c r="BH2728" s="42">
        <v>126.453</v>
      </c>
      <c r="BI2728" s="42">
        <v>423.04167869999998</v>
      </c>
      <c r="BJ2728" s="42">
        <v>670.28525609999997</v>
      </c>
      <c r="BK2728" s="42">
        <v>199.93239729999999</v>
      </c>
    </row>
    <row r="2729" spans="52:63">
      <c r="AZ2729" s="42">
        <v>2843</v>
      </c>
      <c r="BA2729" s="42">
        <v>192.18947370000001</v>
      </c>
      <c r="BB2729" s="42">
        <v>55.6875</v>
      </c>
      <c r="BC2729" s="42">
        <v>108.965</v>
      </c>
      <c r="BD2729" s="42">
        <v>144.00476190000001</v>
      </c>
      <c r="BE2729" s="42">
        <v>50.397692309999996</v>
      </c>
      <c r="BF2729" s="42">
        <v>448.45</v>
      </c>
      <c r="BG2729" s="42">
        <v>658.85714289999999</v>
      </c>
      <c r="BH2729" s="42">
        <v>126.453</v>
      </c>
      <c r="BI2729" s="42">
        <v>423.04167869999998</v>
      </c>
      <c r="BJ2729" s="42">
        <v>670.28525609999997</v>
      </c>
      <c r="BK2729" s="42">
        <v>199.93239729999999</v>
      </c>
    </row>
    <row r="2730" spans="52:63">
      <c r="AZ2730" s="42">
        <v>2844</v>
      </c>
      <c r="BA2730" s="42">
        <v>192.18947370000001</v>
      </c>
      <c r="BB2730" s="42">
        <v>55.6875</v>
      </c>
      <c r="BC2730" s="42">
        <v>108.965</v>
      </c>
      <c r="BD2730" s="42">
        <v>144.00476190000001</v>
      </c>
      <c r="BE2730" s="42">
        <v>50.397692309999996</v>
      </c>
      <c r="BF2730" s="42">
        <v>448.45</v>
      </c>
      <c r="BG2730" s="42">
        <v>658.85714289999999</v>
      </c>
      <c r="BH2730" s="42">
        <v>126.453</v>
      </c>
      <c r="BI2730" s="42">
        <v>423.04167869999998</v>
      </c>
      <c r="BJ2730" s="42">
        <v>670.28525609999997</v>
      </c>
      <c r="BK2730" s="42">
        <v>199.93239729999999</v>
      </c>
    </row>
    <row r="2731" spans="52:63">
      <c r="AZ2731" s="42">
        <v>2845</v>
      </c>
      <c r="BA2731" s="42">
        <v>192.18947370000001</v>
      </c>
      <c r="BB2731" s="42">
        <v>55.6875</v>
      </c>
      <c r="BC2731" s="42">
        <v>108.965</v>
      </c>
      <c r="BD2731" s="42">
        <v>144.00476190000001</v>
      </c>
      <c r="BE2731" s="42">
        <v>50.397692309999996</v>
      </c>
      <c r="BF2731" s="42">
        <v>448.45</v>
      </c>
      <c r="BG2731" s="42">
        <v>658.85714289999999</v>
      </c>
      <c r="BH2731" s="42">
        <v>126.453</v>
      </c>
      <c r="BI2731" s="42">
        <v>423.04167869999998</v>
      </c>
      <c r="BJ2731" s="42">
        <v>670.28525609999997</v>
      </c>
      <c r="BK2731" s="42">
        <v>199.93239729999999</v>
      </c>
    </row>
    <row r="2732" spans="52:63">
      <c r="AZ2732" s="42">
        <v>2846</v>
      </c>
      <c r="BA2732" s="42">
        <v>192.18947370000001</v>
      </c>
      <c r="BB2732" s="42">
        <v>55.6875</v>
      </c>
      <c r="BC2732" s="42">
        <v>108.965</v>
      </c>
      <c r="BD2732" s="42">
        <v>144.00476190000001</v>
      </c>
      <c r="BE2732" s="42">
        <v>50.397692309999996</v>
      </c>
      <c r="BF2732" s="42">
        <v>448.45</v>
      </c>
      <c r="BG2732" s="42">
        <v>658.85714289999999</v>
      </c>
      <c r="BH2732" s="42">
        <v>126.453</v>
      </c>
      <c r="BI2732" s="42">
        <v>423.04167869999998</v>
      </c>
      <c r="BJ2732" s="42">
        <v>670.28525609999997</v>
      </c>
      <c r="BK2732" s="42">
        <v>199.93239729999999</v>
      </c>
    </row>
    <row r="2733" spans="52:63">
      <c r="AZ2733" s="42">
        <v>2847</v>
      </c>
      <c r="BA2733" s="42">
        <v>192.18947370000001</v>
      </c>
      <c r="BB2733" s="42">
        <v>55.6875</v>
      </c>
      <c r="BC2733" s="42">
        <v>108.965</v>
      </c>
      <c r="BD2733" s="42">
        <v>144.00476190000001</v>
      </c>
      <c r="BE2733" s="42">
        <v>50.397692309999996</v>
      </c>
      <c r="BF2733" s="42">
        <v>448.45</v>
      </c>
      <c r="BG2733" s="42">
        <v>658.85714289999999</v>
      </c>
      <c r="BH2733" s="42">
        <v>126.453</v>
      </c>
      <c r="BI2733" s="42">
        <v>423.04167869999998</v>
      </c>
      <c r="BJ2733" s="42">
        <v>670.28525609999997</v>
      </c>
      <c r="BK2733" s="42">
        <v>199.93239729999999</v>
      </c>
    </row>
    <row r="2734" spans="52:63">
      <c r="AZ2734" s="42">
        <v>2848</v>
      </c>
      <c r="BA2734" s="42">
        <v>192.18947370000001</v>
      </c>
      <c r="BB2734" s="42">
        <v>55.6875</v>
      </c>
      <c r="BC2734" s="42">
        <v>108.965</v>
      </c>
      <c r="BD2734" s="42">
        <v>144.00476190000001</v>
      </c>
      <c r="BE2734" s="42">
        <v>50.397692309999996</v>
      </c>
      <c r="BF2734" s="42">
        <v>448.45</v>
      </c>
      <c r="BG2734" s="42">
        <v>658.85714289999999</v>
      </c>
      <c r="BH2734" s="42">
        <v>126.453</v>
      </c>
      <c r="BI2734" s="42">
        <v>423.04167869999998</v>
      </c>
      <c r="BJ2734" s="42">
        <v>670.28525609999997</v>
      </c>
      <c r="BK2734" s="42">
        <v>199.93239729999999</v>
      </c>
    </row>
    <row r="2735" spans="52:63">
      <c r="AZ2735" s="42">
        <v>2849</v>
      </c>
      <c r="BA2735" s="42">
        <v>192.18947370000001</v>
      </c>
      <c r="BB2735" s="42">
        <v>55.6875</v>
      </c>
      <c r="BC2735" s="42">
        <v>108.965</v>
      </c>
      <c r="BD2735" s="42">
        <v>144.00476190000001</v>
      </c>
      <c r="BE2735" s="42">
        <v>50.397692309999996</v>
      </c>
      <c r="BF2735" s="42">
        <v>448.45</v>
      </c>
      <c r="BG2735" s="42">
        <v>658.85714289999999</v>
      </c>
      <c r="BH2735" s="42">
        <v>126.453</v>
      </c>
      <c r="BI2735" s="42">
        <v>423.04167869999998</v>
      </c>
      <c r="BJ2735" s="42">
        <v>670.28525609999997</v>
      </c>
      <c r="BK2735" s="42">
        <v>199.93239729999999</v>
      </c>
    </row>
    <row r="2736" spans="52:63">
      <c r="AZ2736" s="42">
        <v>2850</v>
      </c>
      <c r="BA2736" s="42">
        <v>192.18947370000001</v>
      </c>
      <c r="BB2736" s="42">
        <v>55.6875</v>
      </c>
      <c r="BC2736" s="42">
        <v>108.965</v>
      </c>
      <c r="BD2736" s="42">
        <v>144.00476190000001</v>
      </c>
      <c r="BE2736" s="42">
        <v>50.397692309999996</v>
      </c>
      <c r="BF2736" s="42">
        <v>448.45</v>
      </c>
      <c r="BG2736" s="42">
        <v>658.85714289999999</v>
      </c>
      <c r="BH2736" s="42">
        <v>126.453</v>
      </c>
      <c r="BI2736" s="42">
        <v>423.04167869999998</v>
      </c>
      <c r="BJ2736" s="42">
        <v>670.28525609999997</v>
      </c>
      <c r="BK2736" s="42">
        <v>199.93239729999999</v>
      </c>
    </row>
    <row r="2737" spans="52:63">
      <c r="AZ2737" s="42">
        <v>2851</v>
      </c>
      <c r="BA2737" s="42">
        <v>192.18947370000001</v>
      </c>
      <c r="BB2737" s="42">
        <v>55.6875</v>
      </c>
      <c r="BC2737" s="42">
        <v>108.965</v>
      </c>
      <c r="BD2737" s="42">
        <v>144.00476190000001</v>
      </c>
      <c r="BE2737" s="42">
        <v>50.397692309999996</v>
      </c>
      <c r="BF2737" s="42">
        <v>448.45</v>
      </c>
      <c r="BG2737" s="42">
        <v>658.85714289999999</v>
      </c>
      <c r="BH2737" s="42">
        <v>126.453</v>
      </c>
      <c r="BI2737" s="42">
        <v>423.04167869999998</v>
      </c>
      <c r="BJ2737" s="42">
        <v>670.28525609999997</v>
      </c>
      <c r="BK2737" s="42">
        <v>199.93239729999999</v>
      </c>
    </row>
    <row r="2738" spans="52:63">
      <c r="AZ2738" s="42">
        <v>2852</v>
      </c>
      <c r="BA2738" s="42">
        <v>192.18947370000001</v>
      </c>
      <c r="BB2738" s="42">
        <v>55.6875</v>
      </c>
      <c r="BC2738" s="42">
        <v>108.965</v>
      </c>
      <c r="BD2738" s="42">
        <v>144.00476190000001</v>
      </c>
      <c r="BE2738" s="42">
        <v>50.397692309999996</v>
      </c>
      <c r="BF2738" s="42">
        <v>448.45</v>
      </c>
      <c r="BG2738" s="42">
        <v>658.85714289999999</v>
      </c>
      <c r="BH2738" s="42">
        <v>126.453</v>
      </c>
      <c r="BI2738" s="42">
        <v>423.04167869999998</v>
      </c>
      <c r="BJ2738" s="42">
        <v>670.28525609999997</v>
      </c>
      <c r="BK2738" s="42">
        <v>199.93239729999999</v>
      </c>
    </row>
    <row r="2739" spans="52:63">
      <c r="AZ2739" s="42">
        <v>2853</v>
      </c>
      <c r="BA2739" s="42">
        <v>192.18947370000001</v>
      </c>
      <c r="BB2739" s="42">
        <v>55.6875</v>
      </c>
      <c r="BC2739" s="42">
        <v>108.965</v>
      </c>
      <c r="BD2739" s="42">
        <v>144.00476190000001</v>
      </c>
      <c r="BE2739" s="42">
        <v>50.397692309999996</v>
      </c>
      <c r="BF2739" s="42">
        <v>448.45</v>
      </c>
      <c r="BG2739" s="42">
        <v>658.85714289999999</v>
      </c>
      <c r="BH2739" s="42">
        <v>126.453</v>
      </c>
      <c r="BI2739" s="42">
        <v>423.04167869999998</v>
      </c>
      <c r="BJ2739" s="42">
        <v>670.28525609999997</v>
      </c>
      <c r="BK2739" s="42">
        <v>199.93239729999999</v>
      </c>
    </row>
    <row r="2740" spans="52:63">
      <c r="AZ2740" s="42">
        <v>2854</v>
      </c>
      <c r="BA2740" s="42">
        <v>192.18947370000001</v>
      </c>
      <c r="BB2740" s="42">
        <v>55.6875</v>
      </c>
      <c r="BC2740" s="42">
        <v>108.965</v>
      </c>
      <c r="BD2740" s="42">
        <v>144.00476190000001</v>
      </c>
      <c r="BE2740" s="42">
        <v>50.397692309999996</v>
      </c>
      <c r="BF2740" s="42">
        <v>448.45</v>
      </c>
      <c r="BG2740" s="42">
        <v>658.85714289999999</v>
      </c>
      <c r="BH2740" s="42">
        <v>126.453</v>
      </c>
      <c r="BI2740" s="42">
        <v>423.04167869999998</v>
      </c>
      <c r="BJ2740" s="42">
        <v>670.28525609999997</v>
      </c>
      <c r="BK2740" s="42">
        <v>199.93239729999999</v>
      </c>
    </row>
    <row r="2741" spans="52:63">
      <c r="AZ2741" s="42">
        <v>2855</v>
      </c>
      <c r="BA2741" s="42">
        <v>192.18947370000001</v>
      </c>
      <c r="BB2741" s="42">
        <v>55.6875</v>
      </c>
      <c r="BC2741" s="42">
        <v>108.965</v>
      </c>
      <c r="BD2741" s="42">
        <v>144.00476190000001</v>
      </c>
      <c r="BE2741" s="42">
        <v>50.397692309999996</v>
      </c>
      <c r="BF2741" s="42">
        <v>448.45</v>
      </c>
      <c r="BG2741" s="42">
        <v>658.85714289999999</v>
      </c>
      <c r="BH2741" s="42">
        <v>126.453</v>
      </c>
      <c r="BI2741" s="42">
        <v>423.04167869999998</v>
      </c>
      <c r="BJ2741" s="42">
        <v>670.28525609999997</v>
      </c>
      <c r="BK2741" s="42">
        <v>199.93239729999999</v>
      </c>
    </row>
    <row r="2742" spans="52:63">
      <c r="AZ2742" s="42">
        <v>2856</v>
      </c>
      <c r="BA2742" s="42">
        <v>192.18947370000001</v>
      </c>
      <c r="BB2742" s="42">
        <v>55.6875</v>
      </c>
      <c r="BC2742" s="42">
        <v>108.965</v>
      </c>
      <c r="BD2742" s="42">
        <v>144.00476190000001</v>
      </c>
      <c r="BE2742" s="42">
        <v>50.397692309999996</v>
      </c>
      <c r="BF2742" s="42">
        <v>448.45</v>
      </c>
      <c r="BG2742" s="42">
        <v>658.85714289999999</v>
      </c>
      <c r="BH2742" s="42">
        <v>126.453</v>
      </c>
      <c r="BI2742" s="42">
        <v>423.04167869999998</v>
      </c>
      <c r="BJ2742" s="42">
        <v>670.28525609999997</v>
      </c>
      <c r="BK2742" s="42">
        <v>199.93239729999999</v>
      </c>
    </row>
    <row r="2743" spans="52:63">
      <c r="AZ2743" s="42">
        <v>2857</v>
      </c>
      <c r="BA2743" s="42">
        <v>204.15789470000001</v>
      </c>
      <c r="BB2743" s="42">
        <v>60.756250000000001</v>
      </c>
      <c r="BC2743" s="42">
        <v>111.01</v>
      </c>
      <c r="BD2743" s="42">
        <v>159.29523810000001</v>
      </c>
      <c r="BE2743" s="42">
        <v>55.765384619999999</v>
      </c>
      <c r="BF2743" s="42">
        <v>490.7</v>
      </c>
      <c r="BG2743" s="42">
        <v>681.90476190000004</v>
      </c>
      <c r="BH2743" s="42">
        <v>137.08666669999999</v>
      </c>
      <c r="BI2743" s="42">
        <v>451.29943370000001</v>
      </c>
      <c r="BJ2743" s="42">
        <v>706.21654390000003</v>
      </c>
      <c r="BK2743" s="42">
        <v>209.17818159999999</v>
      </c>
    </row>
    <row r="2744" spans="52:63">
      <c r="AZ2744" s="42">
        <v>2858</v>
      </c>
      <c r="BA2744" s="42">
        <v>204.15789470000001</v>
      </c>
      <c r="BB2744" s="42">
        <v>60.756250000000001</v>
      </c>
      <c r="BC2744" s="42">
        <v>111.01</v>
      </c>
      <c r="BD2744" s="42">
        <v>159.29523810000001</v>
      </c>
      <c r="BE2744" s="42">
        <v>55.765384619999999</v>
      </c>
      <c r="BF2744" s="42">
        <v>490.7</v>
      </c>
      <c r="BG2744" s="42">
        <v>681.90476190000004</v>
      </c>
      <c r="BH2744" s="42">
        <v>137.08666669999999</v>
      </c>
      <c r="BI2744" s="42">
        <v>451.29943370000001</v>
      </c>
      <c r="BJ2744" s="42">
        <v>706.21654390000003</v>
      </c>
      <c r="BK2744" s="42">
        <v>209.17818159999999</v>
      </c>
    </row>
    <row r="2745" spans="52:63">
      <c r="AZ2745" s="42">
        <v>2859</v>
      </c>
      <c r="BA2745" s="42">
        <v>204.15789470000001</v>
      </c>
      <c r="BB2745" s="42">
        <v>60.756250000000001</v>
      </c>
      <c r="BC2745" s="42">
        <v>111.01</v>
      </c>
      <c r="BD2745" s="42">
        <v>159.29523810000001</v>
      </c>
      <c r="BE2745" s="42">
        <v>55.765384619999999</v>
      </c>
      <c r="BF2745" s="42">
        <v>490.7</v>
      </c>
      <c r="BG2745" s="42">
        <v>681.90476190000004</v>
      </c>
      <c r="BH2745" s="42">
        <v>137.08666669999999</v>
      </c>
      <c r="BI2745" s="42">
        <v>451.29943370000001</v>
      </c>
      <c r="BJ2745" s="42">
        <v>706.21654390000003</v>
      </c>
      <c r="BK2745" s="42">
        <v>209.17818159999999</v>
      </c>
    </row>
    <row r="2746" spans="52:63">
      <c r="AZ2746" s="42">
        <v>2860</v>
      </c>
      <c r="BA2746" s="42">
        <v>204.15789470000001</v>
      </c>
      <c r="BB2746" s="42">
        <v>60.756250000000001</v>
      </c>
      <c r="BC2746" s="42">
        <v>111.01</v>
      </c>
      <c r="BD2746" s="42">
        <v>159.29523810000001</v>
      </c>
      <c r="BE2746" s="42">
        <v>55.765384619999999</v>
      </c>
      <c r="BF2746" s="42">
        <v>490.7</v>
      </c>
      <c r="BG2746" s="42">
        <v>681.90476190000004</v>
      </c>
      <c r="BH2746" s="42">
        <v>137.08666669999999</v>
      </c>
      <c r="BI2746" s="42">
        <v>451.29943370000001</v>
      </c>
      <c r="BJ2746" s="42">
        <v>706.21654390000003</v>
      </c>
      <c r="BK2746" s="42">
        <v>209.17818159999999</v>
      </c>
    </row>
    <row r="2747" spans="52:63">
      <c r="AZ2747" s="42">
        <v>2861</v>
      </c>
      <c r="BA2747" s="42">
        <v>204.15789470000001</v>
      </c>
      <c r="BB2747" s="42">
        <v>60.756250000000001</v>
      </c>
      <c r="BC2747" s="42">
        <v>111.01</v>
      </c>
      <c r="BD2747" s="42">
        <v>159.29523810000001</v>
      </c>
      <c r="BE2747" s="42">
        <v>55.765384619999999</v>
      </c>
      <c r="BF2747" s="42">
        <v>490.7</v>
      </c>
      <c r="BG2747" s="42">
        <v>681.90476190000004</v>
      </c>
      <c r="BH2747" s="42">
        <v>137.08666669999999</v>
      </c>
      <c r="BI2747" s="42">
        <v>451.29943370000001</v>
      </c>
      <c r="BJ2747" s="42">
        <v>706.21654390000003</v>
      </c>
      <c r="BK2747" s="42">
        <v>209.17818159999999</v>
      </c>
    </row>
    <row r="2748" spans="52:63">
      <c r="AZ2748" s="42">
        <v>2862</v>
      </c>
      <c r="BA2748" s="42">
        <v>204.15789470000001</v>
      </c>
      <c r="BB2748" s="42">
        <v>60.756250000000001</v>
      </c>
      <c r="BC2748" s="42">
        <v>111.01</v>
      </c>
      <c r="BD2748" s="42">
        <v>159.29523810000001</v>
      </c>
      <c r="BE2748" s="42">
        <v>55.765384619999999</v>
      </c>
      <c r="BF2748" s="42">
        <v>490.7</v>
      </c>
      <c r="BG2748" s="42">
        <v>681.90476190000004</v>
      </c>
      <c r="BH2748" s="42">
        <v>137.08666669999999</v>
      </c>
      <c r="BI2748" s="42">
        <v>451.29943370000001</v>
      </c>
      <c r="BJ2748" s="42">
        <v>706.21654390000003</v>
      </c>
      <c r="BK2748" s="42">
        <v>209.17818159999999</v>
      </c>
    </row>
    <row r="2749" spans="52:63">
      <c r="AZ2749" s="42">
        <v>2863</v>
      </c>
      <c r="BA2749" s="42">
        <v>204.15789470000001</v>
      </c>
      <c r="BB2749" s="42">
        <v>60.756250000000001</v>
      </c>
      <c r="BC2749" s="42">
        <v>111.01</v>
      </c>
      <c r="BD2749" s="42">
        <v>159.29523810000001</v>
      </c>
      <c r="BE2749" s="42">
        <v>55.765384619999999</v>
      </c>
      <c r="BF2749" s="42">
        <v>490.7</v>
      </c>
      <c r="BG2749" s="42">
        <v>681.90476190000004</v>
      </c>
      <c r="BH2749" s="42">
        <v>137.08666669999999</v>
      </c>
      <c r="BI2749" s="42">
        <v>451.29943370000001</v>
      </c>
      <c r="BJ2749" s="42">
        <v>706.21654390000003</v>
      </c>
      <c r="BK2749" s="42">
        <v>209.17818159999999</v>
      </c>
    </row>
    <row r="2750" spans="52:63">
      <c r="AZ2750" s="42">
        <v>2864</v>
      </c>
      <c r="BA2750" s="42">
        <v>204.15789470000001</v>
      </c>
      <c r="BB2750" s="42">
        <v>60.756250000000001</v>
      </c>
      <c r="BC2750" s="42">
        <v>111.01</v>
      </c>
      <c r="BD2750" s="42">
        <v>159.29523810000001</v>
      </c>
      <c r="BE2750" s="42">
        <v>55.765384619999999</v>
      </c>
      <c r="BF2750" s="42">
        <v>490.7</v>
      </c>
      <c r="BG2750" s="42">
        <v>681.90476190000004</v>
      </c>
      <c r="BH2750" s="42">
        <v>137.08666669999999</v>
      </c>
      <c r="BI2750" s="42">
        <v>451.29943370000001</v>
      </c>
      <c r="BJ2750" s="42">
        <v>706.21654390000003</v>
      </c>
      <c r="BK2750" s="42">
        <v>209.17818159999999</v>
      </c>
    </row>
    <row r="2751" spans="52:63">
      <c r="AZ2751" s="42">
        <v>2865</v>
      </c>
      <c r="BA2751" s="42">
        <v>204.15789470000001</v>
      </c>
      <c r="BB2751" s="42">
        <v>60.756250000000001</v>
      </c>
      <c r="BC2751" s="42">
        <v>111.01</v>
      </c>
      <c r="BD2751" s="42">
        <v>159.29523810000001</v>
      </c>
      <c r="BE2751" s="42">
        <v>55.765384619999999</v>
      </c>
      <c r="BF2751" s="42">
        <v>490.7</v>
      </c>
      <c r="BG2751" s="42">
        <v>681.90476190000004</v>
      </c>
      <c r="BH2751" s="42">
        <v>137.08666669999999</v>
      </c>
      <c r="BI2751" s="42">
        <v>451.29943370000001</v>
      </c>
      <c r="BJ2751" s="42">
        <v>706.21654390000003</v>
      </c>
      <c r="BK2751" s="42">
        <v>209.17818159999999</v>
      </c>
    </row>
    <row r="2752" spans="52:63">
      <c r="AZ2752" s="42">
        <v>2866</v>
      </c>
      <c r="BA2752" s="42">
        <v>204.15789470000001</v>
      </c>
      <c r="BB2752" s="42">
        <v>60.756250000000001</v>
      </c>
      <c r="BC2752" s="42">
        <v>111.01</v>
      </c>
      <c r="BD2752" s="42">
        <v>159.29523810000001</v>
      </c>
      <c r="BE2752" s="42">
        <v>55.765384619999999</v>
      </c>
      <c r="BF2752" s="42">
        <v>490.7</v>
      </c>
      <c r="BG2752" s="42">
        <v>681.90476190000004</v>
      </c>
      <c r="BH2752" s="42">
        <v>137.08666669999999</v>
      </c>
      <c r="BI2752" s="42">
        <v>451.29943370000001</v>
      </c>
      <c r="BJ2752" s="42">
        <v>706.21654390000003</v>
      </c>
      <c r="BK2752" s="42">
        <v>209.17818159999999</v>
      </c>
    </row>
    <row r="2753" spans="52:63">
      <c r="AZ2753" s="42">
        <v>2867</v>
      </c>
      <c r="BA2753" s="42">
        <v>204.15789470000001</v>
      </c>
      <c r="BB2753" s="42">
        <v>60.756250000000001</v>
      </c>
      <c r="BC2753" s="42">
        <v>111.01</v>
      </c>
      <c r="BD2753" s="42">
        <v>159.29523810000001</v>
      </c>
      <c r="BE2753" s="42">
        <v>55.765384619999999</v>
      </c>
      <c r="BF2753" s="42">
        <v>490.7</v>
      </c>
      <c r="BG2753" s="42">
        <v>681.90476190000004</v>
      </c>
      <c r="BH2753" s="42">
        <v>137.08666669999999</v>
      </c>
      <c r="BI2753" s="42">
        <v>451.29943370000001</v>
      </c>
      <c r="BJ2753" s="42">
        <v>706.21654390000003</v>
      </c>
      <c r="BK2753" s="42">
        <v>209.17818159999999</v>
      </c>
    </row>
    <row r="2754" spans="52:63">
      <c r="AZ2754" s="42">
        <v>2868</v>
      </c>
      <c r="BA2754" s="42">
        <v>204.15789470000001</v>
      </c>
      <c r="BB2754" s="42">
        <v>60.756250000000001</v>
      </c>
      <c r="BC2754" s="42">
        <v>111.01</v>
      </c>
      <c r="BD2754" s="42">
        <v>159.29523810000001</v>
      </c>
      <c r="BE2754" s="42">
        <v>55.765384619999999</v>
      </c>
      <c r="BF2754" s="42">
        <v>490.7</v>
      </c>
      <c r="BG2754" s="42">
        <v>681.90476190000004</v>
      </c>
      <c r="BH2754" s="42">
        <v>137.08666669999999</v>
      </c>
      <c r="BI2754" s="42">
        <v>451.29943370000001</v>
      </c>
      <c r="BJ2754" s="42">
        <v>706.21654390000003</v>
      </c>
      <c r="BK2754" s="42">
        <v>209.17818159999999</v>
      </c>
    </row>
    <row r="2755" spans="52:63">
      <c r="AZ2755" s="42">
        <v>2869</v>
      </c>
      <c r="BA2755" s="42">
        <v>204.15789470000001</v>
      </c>
      <c r="BB2755" s="42">
        <v>60.756250000000001</v>
      </c>
      <c r="BC2755" s="42">
        <v>111.01</v>
      </c>
      <c r="BD2755" s="42">
        <v>159.29523810000001</v>
      </c>
      <c r="BE2755" s="42">
        <v>55.765384619999999</v>
      </c>
      <c r="BF2755" s="42">
        <v>490.7</v>
      </c>
      <c r="BG2755" s="42">
        <v>681.90476190000004</v>
      </c>
      <c r="BH2755" s="42">
        <v>137.08666669999999</v>
      </c>
      <c r="BI2755" s="42">
        <v>451.29943370000001</v>
      </c>
      <c r="BJ2755" s="42">
        <v>706.21654390000003</v>
      </c>
      <c r="BK2755" s="42">
        <v>209.17818159999999</v>
      </c>
    </row>
    <row r="2756" spans="52:63">
      <c r="AZ2756" s="42">
        <v>2870</v>
      </c>
      <c r="BA2756" s="42">
        <v>204.15789470000001</v>
      </c>
      <c r="BB2756" s="42">
        <v>60.756250000000001</v>
      </c>
      <c r="BC2756" s="42">
        <v>111.01</v>
      </c>
      <c r="BD2756" s="42">
        <v>159.29523810000001</v>
      </c>
      <c r="BE2756" s="42">
        <v>55.765384619999999</v>
      </c>
      <c r="BF2756" s="42">
        <v>490.7</v>
      </c>
      <c r="BG2756" s="42">
        <v>681.90476190000004</v>
      </c>
      <c r="BH2756" s="42">
        <v>137.08666669999999</v>
      </c>
      <c r="BI2756" s="42">
        <v>451.29943370000001</v>
      </c>
      <c r="BJ2756" s="42">
        <v>706.21654390000003</v>
      </c>
      <c r="BK2756" s="42">
        <v>209.17818159999999</v>
      </c>
    </row>
    <row r="2757" spans="52:63">
      <c r="AZ2757" s="42">
        <v>2871</v>
      </c>
      <c r="BA2757" s="42">
        <v>204.15789470000001</v>
      </c>
      <c r="BB2757" s="42">
        <v>60.756250000000001</v>
      </c>
      <c r="BC2757" s="42">
        <v>111.01</v>
      </c>
      <c r="BD2757" s="42">
        <v>159.29523810000001</v>
      </c>
      <c r="BE2757" s="42">
        <v>55.765384619999999</v>
      </c>
      <c r="BF2757" s="42">
        <v>490.7</v>
      </c>
      <c r="BG2757" s="42">
        <v>681.90476190000004</v>
      </c>
      <c r="BH2757" s="42">
        <v>137.08666669999999</v>
      </c>
      <c r="BI2757" s="42">
        <v>451.29943370000001</v>
      </c>
      <c r="BJ2757" s="42">
        <v>706.21654390000003</v>
      </c>
      <c r="BK2757" s="42">
        <v>209.17818159999999</v>
      </c>
    </row>
    <row r="2758" spans="52:63">
      <c r="AZ2758" s="42">
        <v>2872</v>
      </c>
      <c r="BA2758" s="42">
        <v>204.15789470000001</v>
      </c>
      <c r="BB2758" s="42">
        <v>60.756250000000001</v>
      </c>
      <c r="BC2758" s="42">
        <v>111.01</v>
      </c>
      <c r="BD2758" s="42">
        <v>159.29523810000001</v>
      </c>
      <c r="BE2758" s="42">
        <v>55.765384619999999</v>
      </c>
      <c r="BF2758" s="42">
        <v>490.7</v>
      </c>
      <c r="BG2758" s="42">
        <v>681.90476190000004</v>
      </c>
      <c r="BH2758" s="42">
        <v>137.08666669999999</v>
      </c>
      <c r="BI2758" s="42">
        <v>451.29943370000001</v>
      </c>
      <c r="BJ2758" s="42">
        <v>706.21654390000003</v>
      </c>
      <c r="BK2758" s="42">
        <v>209.17818159999999</v>
      </c>
    </row>
    <row r="2759" spans="52:63">
      <c r="AZ2759" s="42">
        <v>2873</v>
      </c>
      <c r="BA2759" s="42">
        <v>204.15789470000001</v>
      </c>
      <c r="BB2759" s="42">
        <v>60.756250000000001</v>
      </c>
      <c r="BC2759" s="42">
        <v>111.01</v>
      </c>
      <c r="BD2759" s="42">
        <v>159.29523810000001</v>
      </c>
      <c r="BE2759" s="42">
        <v>55.765384619999999</v>
      </c>
      <c r="BF2759" s="42">
        <v>490.7</v>
      </c>
      <c r="BG2759" s="42">
        <v>681.90476190000004</v>
      </c>
      <c r="BH2759" s="42">
        <v>137.08666669999999</v>
      </c>
      <c r="BI2759" s="42">
        <v>451.29943370000001</v>
      </c>
      <c r="BJ2759" s="42">
        <v>706.21654390000003</v>
      </c>
      <c r="BK2759" s="42">
        <v>209.17818159999999</v>
      </c>
    </row>
    <row r="2760" spans="52:63">
      <c r="AZ2760" s="42">
        <v>2874</v>
      </c>
      <c r="BA2760" s="42">
        <v>204.15789470000001</v>
      </c>
      <c r="BB2760" s="42">
        <v>60.756250000000001</v>
      </c>
      <c r="BC2760" s="42">
        <v>111.01</v>
      </c>
      <c r="BD2760" s="42">
        <v>159.29523810000001</v>
      </c>
      <c r="BE2760" s="42">
        <v>55.765384619999999</v>
      </c>
      <c r="BF2760" s="42">
        <v>490.7</v>
      </c>
      <c r="BG2760" s="42">
        <v>681.90476190000004</v>
      </c>
      <c r="BH2760" s="42">
        <v>137.08666669999999</v>
      </c>
      <c r="BI2760" s="42">
        <v>451.29943370000001</v>
      </c>
      <c r="BJ2760" s="42">
        <v>706.21654390000003</v>
      </c>
      <c r="BK2760" s="42">
        <v>209.17818159999999</v>
      </c>
    </row>
    <row r="2761" spans="52:63">
      <c r="AZ2761" s="42">
        <v>2875</v>
      </c>
      <c r="BA2761" s="42">
        <v>204.15789470000001</v>
      </c>
      <c r="BB2761" s="42">
        <v>60.756250000000001</v>
      </c>
      <c r="BC2761" s="42">
        <v>111.01</v>
      </c>
      <c r="BD2761" s="42">
        <v>159.29523810000001</v>
      </c>
      <c r="BE2761" s="42">
        <v>55.765384619999999</v>
      </c>
      <c r="BF2761" s="42">
        <v>490.7</v>
      </c>
      <c r="BG2761" s="42">
        <v>681.90476190000004</v>
      </c>
      <c r="BH2761" s="42">
        <v>137.08666669999999</v>
      </c>
      <c r="BI2761" s="42">
        <v>451.29943370000001</v>
      </c>
      <c r="BJ2761" s="42">
        <v>706.21654390000003</v>
      </c>
      <c r="BK2761" s="42">
        <v>209.17818159999999</v>
      </c>
    </row>
    <row r="2762" spans="52:63">
      <c r="AZ2762" s="42">
        <v>2876</v>
      </c>
      <c r="BA2762" s="42">
        <v>204.15789470000001</v>
      </c>
      <c r="BB2762" s="42">
        <v>60.756250000000001</v>
      </c>
      <c r="BC2762" s="42">
        <v>111.01</v>
      </c>
      <c r="BD2762" s="42">
        <v>159.29523810000001</v>
      </c>
      <c r="BE2762" s="42">
        <v>55.765384619999999</v>
      </c>
      <c r="BF2762" s="42">
        <v>490.7</v>
      </c>
      <c r="BG2762" s="42">
        <v>681.90476190000004</v>
      </c>
      <c r="BH2762" s="42">
        <v>137.08666669999999</v>
      </c>
      <c r="BI2762" s="42">
        <v>451.29943370000001</v>
      </c>
      <c r="BJ2762" s="42">
        <v>706.21654390000003</v>
      </c>
      <c r="BK2762" s="42">
        <v>209.17818159999999</v>
      </c>
    </row>
    <row r="2763" spans="52:63">
      <c r="AZ2763" s="42">
        <v>2877</v>
      </c>
      <c r="BA2763" s="42">
        <v>204.15789470000001</v>
      </c>
      <c r="BB2763" s="42">
        <v>60.756250000000001</v>
      </c>
      <c r="BC2763" s="42">
        <v>111.01</v>
      </c>
      <c r="BD2763" s="42">
        <v>159.29523810000001</v>
      </c>
      <c r="BE2763" s="42">
        <v>55.765384619999999</v>
      </c>
      <c r="BF2763" s="42">
        <v>490.7</v>
      </c>
      <c r="BG2763" s="42">
        <v>681.90476190000004</v>
      </c>
      <c r="BH2763" s="42">
        <v>137.08666669999999</v>
      </c>
      <c r="BI2763" s="42">
        <v>451.29943370000001</v>
      </c>
      <c r="BJ2763" s="42">
        <v>706.21654390000003</v>
      </c>
      <c r="BK2763" s="42">
        <v>209.17818159999999</v>
      </c>
    </row>
    <row r="2764" spans="52:63">
      <c r="AZ2764" s="42">
        <v>2878</v>
      </c>
      <c r="BA2764" s="42">
        <v>204.15789470000001</v>
      </c>
      <c r="BB2764" s="42">
        <v>60.756250000000001</v>
      </c>
      <c r="BC2764" s="42">
        <v>111.01</v>
      </c>
      <c r="BD2764" s="42">
        <v>159.29523810000001</v>
      </c>
      <c r="BE2764" s="42">
        <v>55.765384619999999</v>
      </c>
      <c r="BF2764" s="42">
        <v>490.7</v>
      </c>
      <c r="BG2764" s="42">
        <v>681.90476190000004</v>
      </c>
      <c r="BH2764" s="42">
        <v>137.08666669999999</v>
      </c>
      <c r="BI2764" s="42">
        <v>451.29943370000001</v>
      </c>
      <c r="BJ2764" s="42">
        <v>706.21654390000003</v>
      </c>
      <c r="BK2764" s="42">
        <v>209.17818159999999</v>
      </c>
    </row>
    <row r="2765" spans="52:63">
      <c r="AZ2765" s="42">
        <v>2879</v>
      </c>
      <c r="BA2765" s="42">
        <v>204.15789470000001</v>
      </c>
      <c r="BB2765" s="42">
        <v>60.756250000000001</v>
      </c>
      <c r="BC2765" s="42">
        <v>111.01</v>
      </c>
      <c r="BD2765" s="42">
        <v>159.29523810000001</v>
      </c>
      <c r="BE2765" s="42">
        <v>55.765384619999999</v>
      </c>
      <c r="BF2765" s="42">
        <v>490.7</v>
      </c>
      <c r="BG2765" s="42">
        <v>681.90476190000004</v>
      </c>
      <c r="BH2765" s="42">
        <v>137.08666669999999</v>
      </c>
      <c r="BI2765" s="42">
        <v>451.29943370000001</v>
      </c>
      <c r="BJ2765" s="42">
        <v>706.21654390000003</v>
      </c>
      <c r="BK2765" s="42">
        <v>209.17818159999999</v>
      </c>
    </row>
    <row r="2766" spans="52:63">
      <c r="AZ2766" s="42">
        <v>2880</v>
      </c>
      <c r="BA2766" s="42">
        <v>204.15789470000001</v>
      </c>
      <c r="BB2766" s="42">
        <v>60.756250000000001</v>
      </c>
      <c r="BC2766" s="42">
        <v>111.01</v>
      </c>
      <c r="BD2766" s="42">
        <v>159.29523810000001</v>
      </c>
      <c r="BE2766" s="42">
        <v>55.765384619999999</v>
      </c>
      <c r="BF2766" s="42">
        <v>490.7</v>
      </c>
      <c r="BG2766" s="42">
        <v>681.90476190000004</v>
      </c>
      <c r="BH2766" s="42">
        <v>137.08666669999999</v>
      </c>
      <c r="BI2766" s="42">
        <v>451.29943370000001</v>
      </c>
      <c r="BJ2766" s="42">
        <v>706.21654390000003</v>
      </c>
      <c r="BK2766" s="42">
        <v>209.17818159999999</v>
      </c>
    </row>
    <row r="2767" spans="52:63">
      <c r="AZ2767" s="42">
        <v>2881</v>
      </c>
      <c r="BA2767" s="42">
        <v>220.6789474</v>
      </c>
      <c r="BB2767" s="42">
        <v>68.893749999999997</v>
      </c>
      <c r="BC2767" s="42">
        <v>113.36499999999999</v>
      </c>
      <c r="BD2767" s="42">
        <v>177.0238095</v>
      </c>
      <c r="BE2767" s="42">
        <v>60.216923080000001</v>
      </c>
      <c r="BF2767" s="42">
        <v>528.35</v>
      </c>
      <c r="BG2767" s="42">
        <v>709.2857143</v>
      </c>
      <c r="BH2767" s="42">
        <v>146.7126667</v>
      </c>
      <c r="BI2767" s="42">
        <v>476.02011349999998</v>
      </c>
      <c r="BJ2767" s="42">
        <v>759.04719869999997</v>
      </c>
      <c r="BK2767" s="42">
        <v>218.916596</v>
      </c>
    </row>
    <row r="2768" spans="52:63">
      <c r="AZ2768" s="42">
        <v>2882</v>
      </c>
      <c r="BA2768" s="42">
        <v>220.6789474</v>
      </c>
      <c r="BB2768" s="42">
        <v>68.893749999999997</v>
      </c>
      <c r="BC2768" s="42">
        <v>113.36499999999999</v>
      </c>
      <c r="BD2768" s="42">
        <v>177.0238095</v>
      </c>
      <c r="BE2768" s="42">
        <v>60.216923080000001</v>
      </c>
      <c r="BF2768" s="42">
        <v>528.35</v>
      </c>
      <c r="BG2768" s="42">
        <v>709.2857143</v>
      </c>
      <c r="BH2768" s="42">
        <v>146.7126667</v>
      </c>
      <c r="BI2768" s="42">
        <v>476.02011349999998</v>
      </c>
      <c r="BJ2768" s="42">
        <v>759.04719869999997</v>
      </c>
      <c r="BK2768" s="42">
        <v>218.916596</v>
      </c>
    </row>
    <row r="2769" spans="52:63">
      <c r="AZ2769" s="42">
        <v>2883</v>
      </c>
      <c r="BA2769" s="42">
        <v>220.6789474</v>
      </c>
      <c r="BB2769" s="42">
        <v>68.893749999999997</v>
      </c>
      <c r="BC2769" s="42">
        <v>113.36499999999999</v>
      </c>
      <c r="BD2769" s="42">
        <v>177.0238095</v>
      </c>
      <c r="BE2769" s="42">
        <v>60.216923080000001</v>
      </c>
      <c r="BF2769" s="42">
        <v>528.35</v>
      </c>
      <c r="BG2769" s="42">
        <v>709.2857143</v>
      </c>
      <c r="BH2769" s="42">
        <v>146.7126667</v>
      </c>
      <c r="BI2769" s="42">
        <v>476.02011349999998</v>
      </c>
      <c r="BJ2769" s="42">
        <v>759.04719869999997</v>
      </c>
      <c r="BK2769" s="42">
        <v>218.916596</v>
      </c>
    </row>
    <row r="2770" spans="52:63">
      <c r="AZ2770" s="42">
        <v>2884</v>
      </c>
      <c r="BA2770" s="42">
        <v>220.6789474</v>
      </c>
      <c r="BB2770" s="42">
        <v>68.893749999999997</v>
      </c>
      <c r="BC2770" s="42">
        <v>113.36499999999999</v>
      </c>
      <c r="BD2770" s="42">
        <v>177.0238095</v>
      </c>
      <c r="BE2770" s="42">
        <v>60.216923080000001</v>
      </c>
      <c r="BF2770" s="42">
        <v>528.35</v>
      </c>
      <c r="BG2770" s="42">
        <v>709.2857143</v>
      </c>
      <c r="BH2770" s="42">
        <v>146.7126667</v>
      </c>
      <c r="BI2770" s="42">
        <v>476.02011349999998</v>
      </c>
      <c r="BJ2770" s="42">
        <v>759.04719869999997</v>
      </c>
      <c r="BK2770" s="42">
        <v>218.916596</v>
      </c>
    </row>
    <row r="2771" spans="52:63">
      <c r="AZ2771" s="42">
        <v>2885</v>
      </c>
      <c r="BA2771" s="42">
        <v>220.6789474</v>
      </c>
      <c r="BB2771" s="42">
        <v>68.893749999999997</v>
      </c>
      <c r="BC2771" s="42">
        <v>113.36499999999999</v>
      </c>
      <c r="BD2771" s="42">
        <v>177.0238095</v>
      </c>
      <c r="BE2771" s="42">
        <v>60.216923080000001</v>
      </c>
      <c r="BF2771" s="42">
        <v>528.35</v>
      </c>
      <c r="BG2771" s="42">
        <v>709.2857143</v>
      </c>
      <c r="BH2771" s="42">
        <v>146.7126667</v>
      </c>
      <c r="BI2771" s="42">
        <v>476.02011349999998</v>
      </c>
      <c r="BJ2771" s="42">
        <v>759.04719869999997</v>
      </c>
      <c r="BK2771" s="42">
        <v>218.916596</v>
      </c>
    </row>
    <row r="2772" spans="52:63">
      <c r="AZ2772" s="42">
        <v>2886</v>
      </c>
      <c r="BA2772" s="42">
        <v>220.6789474</v>
      </c>
      <c r="BB2772" s="42">
        <v>68.893749999999997</v>
      </c>
      <c r="BC2772" s="42">
        <v>113.36499999999999</v>
      </c>
      <c r="BD2772" s="42">
        <v>177.0238095</v>
      </c>
      <c r="BE2772" s="42">
        <v>60.216923080000001</v>
      </c>
      <c r="BF2772" s="42">
        <v>528.35</v>
      </c>
      <c r="BG2772" s="42">
        <v>709.2857143</v>
      </c>
      <c r="BH2772" s="42">
        <v>146.7126667</v>
      </c>
      <c r="BI2772" s="42">
        <v>476.02011349999998</v>
      </c>
      <c r="BJ2772" s="42">
        <v>759.04719869999997</v>
      </c>
      <c r="BK2772" s="42">
        <v>218.916596</v>
      </c>
    </row>
    <row r="2773" spans="52:63">
      <c r="AZ2773" s="42">
        <v>2887</v>
      </c>
      <c r="BA2773" s="42">
        <v>220.6789474</v>
      </c>
      <c r="BB2773" s="42">
        <v>68.893749999999997</v>
      </c>
      <c r="BC2773" s="42">
        <v>113.36499999999999</v>
      </c>
      <c r="BD2773" s="42">
        <v>177.0238095</v>
      </c>
      <c r="BE2773" s="42">
        <v>60.216923080000001</v>
      </c>
      <c r="BF2773" s="42">
        <v>528.35</v>
      </c>
      <c r="BG2773" s="42">
        <v>709.2857143</v>
      </c>
      <c r="BH2773" s="42">
        <v>146.7126667</v>
      </c>
      <c r="BI2773" s="42">
        <v>476.02011349999998</v>
      </c>
      <c r="BJ2773" s="42">
        <v>759.04719869999997</v>
      </c>
      <c r="BK2773" s="42">
        <v>218.916596</v>
      </c>
    </row>
    <row r="2774" spans="52:63">
      <c r="AZ2774" s="42">
        <v>2888</v>
      </c>
      <c r="BA2774" s="42">
        <v>220.6789474</v>
      </c>
      <c r="BB2774" s="42">
        <v>68.893749999999997</v>
      </c>
      <c r="BC2774" s="42">
        <v>113.36499999999999</v>
      </c>
      <c r="BD2774" s="42">
        <v>177.0238095</v>
      </c>
      <c r="BE2774" s="42">
        <v>60.216923080000001</v>
      </c>
      <c r="BF2774" s="42">
        <v>528.35</v>
      </c>
      <c r="BG2774" s="42">
        <v>709.2857143</v>
      </c>
      <c r="BH2774" s="42">
        <v>146.7126667</v>
      </c>
      <c r="BI2774" s="42">
        <v>476.02011349999998</v>
      </c>
      <c r="BJ2774" s="42">
        <v>759.04719869999997</v>
      </c>
      <c r="BK2774" s="42">
        <v>218.916596</v>
      </c>
    </row>
    <row r="2775" spans="52:63">
      <c r="AZ2775" s="42">
        <v>2889</v>
      </c>
      <c r="BA2775" s="42">
        <v>220.6789474</v>
      </c>
      <c r="BB2775" s="42">
        <v>68.893749999999997</v>
      </c>
      <c r="BC2775" s="42">
        <v>113.36499999999999</v>
      </c>
      <c r="BD2775" s="42">
        <v>177.0238095</v>
      </c>
      <c r="BE2775" s="42">
        <v>60.216923080000001</v>
      </c>
      <c r="BF2775" s="42">
        <v>528.35</v>
      </c>
      <c r="BG2775" s="42">
        <v>709.2857143</v>
      </c>
      <c r="BH2775" s="42">
        <v>146.7126667</v>
      </c>
      <c r="BI2775" s="42">
        <v>476.02011349999998</v>
      </c>
      <c r="BJ2775" s="42">
        <v>759.04719869999997</v>
      </c>
      <c r="BK2775" s="42">
        <v>218.916596</v>
      </c>
    </row>
    <row r="2776" spans="52:63">
      <c r="AZ2776" s="42">
        <v>2890</v>
      </c>
      <c r="BA2776" s="42">
        <v>220.6789474</v>
      </c>
      <c r="BB2776" s="42">
        <v>68.893749999999997</v>
      </c>
      <c r="BC2776" s="42">
        <v>113.36499999999999</v>
      </c>
      <c r="BD2776" s="42">
        <v>177.0238095</v>
      </c>
      <c r="BE2776" s="42">
        <v>60.216923080000001</v>
      </c>
      <c r="BF2776" s="42">
        <v>528.35</v>
      </c>
      <c r="BG2776" s="42">
        <v>709.2857143</v>
      </c>
      <c r="BH2776" s="42">
        <v>146.7126667</v>
      </c>
      <c r="BI2776" s="42">
        <v>476.02011349999998</v>
      </c>
      <c r="BJ2776" s="42">
        <v>759.04719869999997</v>
      </c>
      <c r="BK2776" s="42">
        <v>218.916596</v>
      </c>
    </row>
    <row r="2777" spans="52:63">
      <c r="AZ2777" s="42">
        <v>2891</v>
      </c>
      <c r="BA2777" s="42">
        <v>220.6789474</v>
      </c>
      <c r="BB2777" s="42">
        <v>68.893749999999997</v>
      </c>
      <c r="BC2777" s="42">
        <v>113.36499999999999</v>
      </c>
      <c r="BD2777" s="42">
        <v>177.0238095</v>
      </c>
      <c r="BE2777" s="42">
        <v>60.216923080000001</v>
      </c>
      <c r="BF2777" s="42">
        <v>528.35</v>
      </c>
      <c r="BG2777" s="42">
        <v>709.2857143</v>
      </c>
      <c r="BH2777" s="42">
        <v>146.7126667</v>
      </c>
      <c r="BI2777" s="42">
        <v>476.02011349999998</v>
      </c>
      <c r="BJ2777" s="42">
        <v>759.04719869999997</v>
      </c>
      <c r="BK2777" s="42">
        <v>218.916596</v>
      </c>
    </row>
    <row r="2778" spans="52:63">
      <c r="AZ2778" s="42">
        <v>2892</v>
      </c>
      <c r="BA2778" s="42">
        <v>220.6789474</v>
      </c>
      <c r="BB2778" s="42">
        <v>68.893749999999997</v>
      </c>
      <c r="BC2778" s="42">
        <v>113.36499999999999</v>
      </c>
      <c r="BD2778" s="42">
        <v>177.0238095</v>
      </c>
      <c r="BE2778" s="42">
        <v>60.216923080000001</v>
      </c>
      <c r="BF2778" s="42">
        <v>528.35</v>
      </c>
      <c r="BG2778" s="42">
        <v>709.2857143</v>
      </c>
      <c r="BH2778" s="42">
        <v>146.7126667</v>
      </c>
      <c r="BI2778" s="42">
        <v>476.02011349999998</v>
      </c>
      <c r="BJ2778" s="42">
        <v>759.04719869999997</v>
      </c>
      <c r="BK2778" s="42">
        <v>218.916596</v>
      </c>
    </row>
    <row r="2779" spans="52:63">
      <c r="AZ2779" s="42">
        <v>2893</v>
      </c>
      <c r="BA2779" s="42">
        <v>220.6789474</v>
      </c>
      <c r="BB2779" s="42">
        <v>68.893749999999997</v>
      </c>
      <c r="BC2779" s="42">
        <v>113.36499999999999</v>
      </c>
      <c r="BD2779" s="42">
        <v>177.0238095</v>
      </c>
      <c r="BE2779" s="42">
        <v>60.216923080000001</v>
      </c>
      <c r="BF2779" s="42">
        <v>528.35</v>
      </c>
      <c r="BG2779" s="42">
        <v>709.2857143</v>
      </c>
      <c r="BH2779" s="42">
        <v>146.7126667</v>
      </c>
      <c r="BI2779" s="42">
        <v>476.02011349999998</v>
      </c>
      <c r="BJ2779" s="42">
        <v>759.04719869999997</v>
      </c>
      <c r="BK2779" s="42">
        <v>218.916596</v>
      </c>
    </row>
    <row r="2780" spans="52:63">
      <c r="AZ2780" s="42">
        <v>2894</v>
      </c>
      <c r="BA2780" s="42">
        <v>220.6789474</v>
      </c>
      <c r="BB2780" s="42">
        <v>68.893749999999997</v>
      </c>
      <c r="BC2780" s="42">
        <v>113.36499999999999</v>
      </c>
      <c r="BD2780" s="42">
        <v>177.0238095</v>
      </c>
      <c r="BE2780" s="42">
        <v>60.216923080000001</v>
      </c>
      <c r="BF2780" s="42">
        <v>528.35</v>
      </c>
      <c r="BG2780" s="42">
        <v>709.2857143</v>
      </c>
      <c r="BH2780" s="42">
        <v>146.7126667</v>
      </c>
      <c r="BI2780" s="42">
        <v>476.02011349999998</v>
      </c>
      <c r="BJ2780" s="42">
        <v>759.04719869999997</v>
      </c>
      <c r="BK2780" s="42">
        <v>218.916596</v>
      </c>
    </row>
    <row r="2781" spans="52:63">
      <c r="AZ2781" s="42">
        <v>2895</v>
      </c>
      <c r="BA2781" s="42">
        <v>220.6789474</v>
      </c>
      <c r="BB2781" s="42">
        <v>68.893749999999997</v>
      </c>
      <c r="BC2781" s="42">
        <v>113.36499999999999</v>
      </c>
      <c r="BD2781" s="42">
        <v>177.0238095</v>
      </c>
      <c r="BE2781" s="42">
        <v>60.216923080000001</v>
      </c>
      <c r="BF2781" s="42">
        <v>528.35</v>
      </c>
      <c r="BG2781" s="42">
        <v>709.2857143</v>
      </c>
      <c r="BH2781" s="42">
        <v>146.7126667</v>
      </c>
      <c r="BI2781" s="42">
        <v>476.02011349999998</v>
      </c>
      <c r="BJ2781" s="42">
        <v>759.04719869999997</v>
      </c>
      <c r="BK2781" s="42">
        <v>218.916596</v>
      </c>
    </row>
    <row r="2782" spans="52:63">
      <c r="AZ2782" s="42">
        <v>2896</v>
      </c>
      <c r="BA2782" s="42">
        <v>220.6789474</v>
      </c>
      <c r="BB2782" s="42">
        <v>68.893749999999997</v>
      </c>
      <c r="BC2782" s="42">
        <v>113.36499999999999</v>
      </c>
      <c r="BD2782" s="42">
        <v>177.0238095</v>
      </c>
      <c r="BE2782" s="42">
        <v>60.216923080000001</v>
      </c>
      <c r="BF2782" s="42">
        <v>528.35</v>
      </c>
      <c r="BG2782" s="42">
        <v>709.2857143</v>
      </c>
      <c r="BH2782" s="42">
        <v>146.7126667</v>
      </c>
      <c r="BI2782" s="42">
        <v>476.02011349999998</v>
      </c>
      <c r="BJ2782" s="42">
        <v>759.04719869999997</v>
      </c>
      <c r="BK2782" s="42">
        <v>218.916596</v>
      </c>
    </row>
    <row r="2783" spans="52:63">
      <c r="AZ2783" s="42">
        <v>2897</v>
      </c>
      <c r="BA2783" s="42">
        <v>220.6789474</v>
      </c>
      <c r="BB2783" s="42">
        <v>68.893749999999997</v>
      </c>
      <c r="BC2783" s="42">
        <v>113.36499999999999</v>
      </c>
      <c r="BD2783" s="42">
        <v>177.0238095</v>
      </c>
      <c r="BE2783" s="42">
        <v>60.216923080000001</v>
      </c>
      <c r="BF2783" s="42">
        <v>528.35</v>
      </c>
      <c r="BG2783" s="42">
        <v>709.2857143</v>
      </c>
      <c r="BH2783" s="42">
        <v>146.7126667</v>
      </c>
      <c r="BI2783" s="42">
        <v>476.02011349999998</v>
      </c>
      <c r="BJ2783" s="42">
        <v>759.04719869999997</v>
      </c>
      <c r="BK2783" s="42">
        <v>218.916596</v>
      </c>
    </row>
    <row r="2784" spans="52:63">
      <c r="AZ2784" s="42">
        <v>2898</v>
      </c>
      <c r="BA2784" s="42">
        <v>220.6789474</v>
      </c>
      <c r="BB2784" s="42">
        <v>68.893749999999997</v>
      </c>
      <c r="BC2784" s="42">
        <v>113.36499999999999</v>
      </c>
      <c r="BD2784" s="42">
        <v>177.0238095</v>
      </c>
      <c r="BE2784" s="42">
        <v>60.216923080000001</v>
      </c>
      <c r="BF2784" s="42">
        <v>528.35</v>
      </c>
      <c r="BG2784" s="42">
        <v>709.2857143</v>
      </c>
      <c r="BH2784" s="42">
        <v>146.7126667</v>
      </c>
      <c r="BI2784" s="42">
        <v>476.02011349999998</v>
      </c>
      <c r="BJ2784" s="42">
        <v>759.04719869999997</v>
      </c>
      <c r="BK2784" s="42">
        <v>218.916596</v>
      </c>
    </row>
    <row r="2785" spans="52:63">
      <c r="AZ2785" s="42">
        <v>2899</v>
      </c>
      <c r="BA2785" s="42">
        <v>220.6789474</v>
      </c>
      <c r="BB2785" s="42">
        <v>68.893749999999997</v>
      </c>
      <c r="BC2785" s="42">
        <v>113.36499999999999</v>
      </c>
      <c r="BD2785" s="42">
        <v>177.0238095</v>
      </c>
      <c r="BE2785" s="42">
        <v>60.216923080000001</v>
      </c>
      <c r="BF2785" s="42">
        <v>528.35</v>
      </c>
      <c r="BG2785" s="42">
        <v>709.2857143</v>
      </c>
      <c r="BH2785" s="42">
        <v>146.7126667</v>
      </c>
      <c r="BI2785" s="42">
        <v>476.02011349999998</v>
      </c>
      <c r="BJ2785" s="42">
        <v>759.04719869999997</v>
      </c>
      <c r="BK2785" s="42">
        <v>218.916596</v>
      </c>
    </row>
    <row r="2786" spans="52:63">
      <c r="AZ2786" s="42">
        <v>2900</v>
      </c>
      <c r="BA2786" s="42">
        <v>220.6789474</v>
      </c>
      <c r="BB2786" s="42">
        <v>68.893749999999997</v>
      </c>
      <c r="BC2786" s="42">
        <v>113.36499999999999</v>
      </c>
      <c r="BD2786" s="42">
        <v>177.0238095</v>
      </c>
      <c r="BE2786" s="42">
        <v>60.216923080000001</v>
      </c>
      <c r="BF2786" s="42">
        <v>528.35</v>
      </c>
      <c r="BG2786" s="42">
        <v>709.2857143</v>
      </c>
      <c r="BH2786" s="42">
        <v>146.7126667</v>
      </c>
      <c r="BI2786" s="42">
        <v>476.02011349999998</v>
      </c>
      <c r="BJ2786" s="42">
        <v>759.04719869999997</v>
      </c>
      <c r="BK2786" s="42">
        <v>218.916596</v>
      </c>
    </row>
    <row r="2787" spans="52:63">
      <c r="AZ2787" s="42">
        <v>2901</v>
      </c>
      <c r="BA2787" s="42">
        <v>220.6789474</v>
      </c>
      <c r="BB2787" s="42">
        <v>68.893749999999997</v>
      </c>
      <c r="BC2787" s="42">
        <v>113.36499999999999</v>
      </c>
      <c r="BD2787" s="42">
        <v>177.0238095</v>
      </c>
      <c r="BE2787" s="42">
        <v>60.216923080000001</v>
      </c>
      <c r="BF2787" s="42">
        <v>528.35</v>
      </c>
      <c r="BG2787" s="42">
        <v>709.2857143</v>
      </c>
      <c r="BH2787" s="42">
        <v>146.7126667</v>
      </c>
      <c r="BI2787" s="42">
        <v>476.02011349999998</v>
      </c>
      <c r="BJ2787" s="42">
        <v>759.04719869999997</v>
      </c>
      <c r="BK2787" s="42">
        <v>218.916596</v>
      </c>
    </row>
    <row r="2788" spans="52:63">
      <c r="AZ2788" s="42">
        <v>2902</v>
      </c>
      <c r="BA2788" s="42">
        <v>220.6789474</v>
      </c>
      <c r="BB2788" s="42">
        <v>68.893749999999997</v>
      </c>
      <c r="BC2788" s="42">
        <v>113.36499999999999</v>
      </c>
      <c r="BD2788" s="42">
        <v>177.0238095</v>
      </c>
      <c r="BE2788" s="42">
        <v>60.216923080000001</v>
      </c>
      <c r="BF2788" s="42">
        <v>528.35</v>
      </c>
      <c r="BG2788" s="42">
        <v>709.2857143</v>
      </c>
      <c r="BH2788" s="42">
        <v>146.7126667</v>
      </c>
      <c r="BI2788" s="42">
        <v>476.02011349999998</v>
      </c>
      <c r="BJ2788" s="42">
        <v>759.04719869999997</v>
      </c>
      <c r="BK2788" s="42">
        <v>218.916596</v>
      </c>
    </row>
    <row r="2789" spans="52:63">
      <c r="AZ2789" s="42">
        <v>2903</v>
      </c>
      <c r="BA2789" s="42">
        <v>220.6789474</v>
      </c>
      <c r="BB2789" s="42">
        <v>68.893749999999997</v>
      </c>
      <c r="BC2789" s="42">
        <v>113.36499999999999</v>
      </c>
      <c r="BD2789" s="42">
        <v>177.0238095</v>
      </c>
      <c r="BE2789" s="42">
        <v>60.216923080000001</v>
      </c>
      <c r="BF2789" s="42">
        <v>528.35</v>
      </c>
      <c r="BG2789" s="42">
        <v>709.2857143</v>
      </c>
      <c r="BH2789" s="42">
        <v>146.7126667</v>
      </c>
      <c r="BI2789" s="42">
        <v>476.02011349999998</v>
      </c>
      <c r="BJ2789" s="42">
        <v>759.04719869999997</v>
      </c>
      <c r="BK2789" s="42">
        <v>218.916596</v>
      </c>
    </row>
    <row r="2790" spans="52:63">
      <c r="AZ2790" s="42">
        <v>2904</v>
      </c>
      <c r="BA2790" s="42">
        <v>220.6789474</v>
      </c>
      <c r="BB2790" s="42">
        <v>68.893749999999997</v>
      </c>
      <c r="BC2790" s="42">
        <v>113.36499999999999</v>
      </c>
      <c r="BD2790" s="42">
        <v>177.0238095</v>
      </c>
      <c r="BE2790" s="42">
        <v>60.216923080000001</v>
      </c>
      <c r="BF2790" s="42">
        <v>528.35</v>
      </c>
      <c r="BG2790" s="42">
        <v>709.2857143</v>
      </c>
      <c r="BH2790" s="42">
        <v>146.7126667</v>
      </c>
      <c r="BI2790" s="42">
        <v>476.02011349999998</v>
      </c>
      <c r="BJ2790" s="42">
        <v>759.04719869999997</v>
      </c>
      <c r="BK2790" s="42">
        <v>218.916596</v>
      </c>
    </row>
    <row r="2791" spans="52:63">
      <c r="AZ2791" s="42">
        <v>2905</v>
      </c>
      <c r="BA2791" s="42">
        <v>242.01578950000001</v>
      </c>
      <c r="BB2791" s="42">
        <v>75.606250000000003</v>
      </c>
      <c r="BC2791" s="42">
        <v>115.59</v>
      </c>
      <c r="BD2791" s="42">
        <v>200.0809524</v>
      </c>
      <c r="BE2791" s="42">
        <v>63.016153850000002</v>
      </c>
      <c r="BF2791" s="42">
        <v>558.1</v>
      </c>
      <c r="BG2791" s="42">
        <v>737.85714289999999</v>
      </c>
      <c r="BH2791" s="42">
        <v>157.85499999999999</v>
      </c>
      <c r="BI2791" s="42">
        <v>503.78005180000002</v>
      </c>
      <c r="BJ2791" s="42">
        <v>807.64494830000001</v>
      </c>
      <c r="BK2791" s="42">
        <v>228.4860769</v>
      </c>
    </row>
    <row r="2792" spans="52:63">
      <c r="AZ2792" s="42">
        <v>2906</v>
      </c>
      <c r="BA2792" s="42">
        <v>242.01578950000001</v>
      </c>
      <c r="BB2792" s="42">
        <v>75.606250000000003</v>
      </c>
      <c r="BC2792" s="42">
        <v>115.59</v>
      </c>
      <c r="BD2792" s="42">
        <v>200.0809524</v>
      </c>
      <c r="BE2792" s="42">
        <v>63.016153850000002</v>
      </c>
      <c r="BF2792" s="42">
        <v>558.1</v>
      </c>
      <c r="BG2792" s="42">
        <v>737.85714289999999</v>
      </c>
      <c r="BH2792" s="42">
        <v>157.85499999999999</v>
      </c>
      <c r="BI2792" s="42">
        <v>503.78005180000002</v>
      </c>
      <c r="BJ2792" s="42">
        <v>807.64494830000001</v>
      </c>
      <c r="BK2792" s="42">
        <v>228.4860769</v>
      </c>
    </row>
    <row r="2793" spans="52:63">
      <c r="AZ2793" s="42">
        <v>2907</v>
      </c>
      <c r="BA2793" s="42">
        <v>242.01578950000001</v>
      </c>
      <c r="BB2793" s="42">
        <v>75.606250000000003</v>
      </c>
      <c r="BC2793" s="42">
        <v>115.59</v>
      </c>
      <c r="BD2793" s="42">
        <v>200.0809524</v>
      </c>
      <c r="BE2793" s="42">
        <v>63.016153850000002</v>
      </c>
      <c r="BF2793" s="42">
        <v>558.1</v>
      </c>
      <c r="BG2793" s="42">
        <v>737.85714289999999</v>
      </c>
      <c r="BH2793" s="42">
        <v>157.85499999999999</v>
      </c>
      <c r="BI2793" s="42">
        <v>503.78005180000002</v>
      </c>
      <c r="BJ2793" s="42">
        <v>807.64494830000001</v>
      </c>
      <c r="BK2793" s="42">
        <v>228.4860769</v>
      </c>
    </row>
    <row r="2794" spans="52:63">
      <c r="AZ2794" s="42">
        <v>2908</v>
      </c>
      <c r="BA2794" s="42">
        <v>242.01578950000001</v>
      </c>
      <c r="BB2794" s="42">
        <v>75.606250000000003</v>
      </c>
      <c r="BC2794" s="42">
        <v>115.59</v>
      </c>
      <c r="BD2794" s="42">
        <v>200.0809524</v>
      </c>
      <c r="BE2794" s="42">
        <v>63.016153850000002</v>
      </c>
      <c r="BF2794" s="42">
        <v>558.1</v>
      </c>
      <c r="BG2794" s="42">
        <v>737.85714289999999</v>
      </c>
      <c r="BH2794" s="42">
        <v>157.85499999999999</v>
      </c>
      <c r="BI2794" s="42">
        <v>503.78005180000002</v>
      </c>
      <c r="BJ2794" s="42">
        <v>807.64494830000001</v>
      </c>
      <c r="BK2794" s="42">
        <v>228.4860769</v>
      </c>
    </row>
    <row r="2795" spans="52:63">
      <c r="AZ2795" s="42">
        <v>2909</v>
      </c>
      <c r="BA2795" s="42">
        <v>242.01578950000001</v>
      </c>
      <c r="BB2795" s="42">
        <v>75.606250000000003</v>
      </c>
      <c r="BC2795" s="42">
        <v>115.59</v>
      </c>
      <c r="BD2795" s="42">
        <v>200.0809524</v>
      </c>
      <c r="BE2795" s="42">
        <v>63.016153850000002</v>
      </c>
      <c r="BF2795" s="42">
        <v>558.1</v>
      </c>
      <c r="BG2795" s="42">
        <v>737.85714289999999</v>
      </c>
      <c r="BH2795" s="42">
        <v>157.85499999999999</v>
      </c>
      <c r="BI2795" s="42">
        <v>503.78005180000002</v>
      </c>
      <c r="BJ2795" s="42">
        <v>807.64494830000001</v>
      </c>
      <c r="BK2795" s="42">
        <v>228.4860769</v>
      </c>
    </row>
    <row r="2796" spans="52:63">
      <c r="AZ2796" s="42">
        <v>2910</v>
      </c>
      <c r="BA2796" s="42">
        <v>242.01578950000001</v>
      </c>
      <c r="BB2796" s="42">
        <v>75.606250000000003</v>
      </c>
      <c r="BC2796" s="42">
        <v>115.59</v>
      </c>
      <c r="BD2796" s="42">
        <v>200.0809524</v>
      </c>
      <c r="BE2796" s="42">
        <v>63.016153850000002</v>
      </c>
      <c r="BF2796" s="42">
        <v>558.1</v>
      </c>
      <c r="BG2796" s="42">
        <v>737.85714289999999</v>
      </c>
      <c r="BH2796" s="42">
        <v>157.85499999999999</v>
      </c>
      <c r="BI2796" s="42">
        <v>503.78005180000002</v>
      </c>
      <c r="BJ2796" s="42">
        <v>807.64494830000001</v>
      </c>
      <c r="BK2796" s="42">
        <v>228.4860769</v>
      </c>
    </row>
    <row r="2797" spans="52:63">
      <c r="AZ2797" s="42">
        <v>2911</v>
      </c>
      <c r="BA2797" s="42">
        <v>242.01578950000001</v>
      </c>
      <c r="BB2797" s="42">
        <v>75.606250000000003</v>
      </c>
      <c r="BC2797" s="42">
        <v>115.59</v>
      </c>
      <c r="BD2797" s="42">
        <v>200.0809524</v>
      </c>
      <c r="BE2797" s="42">
        <v>63.016153850000002</v>
      </c>
      <c r="BF2797" s="42">
        <v>558.1</v>
      </c>
      <c r="BG2797" s="42">
        <v>737.85714289999999</v>
      </c>
      <c r="BH2797" s="42">
        <v>157.85499999999999</v>
      </c>
      <c r="BI2797" s="42">
        <v>503.78005180000002</v>
      </c>
      <c r="BJ2797" s="42">
        <v>807.64494830000001</v>
      </c>
      <c r="BK2797" s="42">
        <v>228.4860769</v>
      </c>
    </row>
    <row r="2798" spans="52:63">
      <c r="AZ2798" s="42">
        <v>2912</v>
      </c>
      <c r="BA2798" s="42">
        <v>242.01578950000001</v>
      </c>
      <c r="BB2798" s="42">
        <v>75.606250000000003</v>
      </c>
      <c r="BC2798" s="42">
        <v>115.59</v>
      </c>
      <c r="BD2798" s="42">
        <v>200.0809524</v>
      </c>
      <c r="BE2798" s="42">
        <v>63.016153850000002</v>
      </c>
      <c r="BF2798" s="42">
        <v>558.1</v>
      </c>
      <c r="BG2798" s="42">
        <v>737.85714289999999</v>
      </c>
      <c r="BH2798" s="42">
        <v>157.85499999999999</v>
      </c>
      <c r="BI2798" s="42">
        <v>503.78005180000002</v>
      </c>
      <c r="BJ2798" s="42">
        <v>807.64494830000001</v>
      </c>
      <c r="BK2798" s="42">
        <v>228.4860769</v>
      </c>
    </row>
    <row r="2799" spans="52:63">
      <c r="AZ2799" s="42">
        <v>2913</v>
      </c>
      <c r="BA2799" s="42">
        <v>242.01578950000001</v>
      </c>
      <c r="BB2799" s="42">
        <v>75.606250000000003</v>
      </c>
      <c r="BC2799" s="42">
        <v>115.59</v>
      </c>
      <c r="BD2799" s="42">
        <v>200.0809524</v>
      </c>
      <c r="BE2799" s="42">
        <v>63.016153850000002</v>
      </c>
      <c r="BF2799" s="42">
        <v>558.1</v>
      </c>
      <c r="BG2799" s="42">
        <v>737.85714289999999</v>
      </c>
      <c r="BH2799" s="42">
        <v>157.85499999999999</v>
      </c>
      <c r="BI2799" s="42">
        <v>503.78005180000002</v>
      </c>
      <c r="BJ2799" s="42">
        <v>807.64494830000001</v>
      </c>
      <c r="BK2799" s="42">
        <v>228.4860769</v>
      </c>
    </row>
    <row r="2800" spans="52:63">
      <c r="AZ2800" s="42">
        <v>2914</v>
      </c>
      <c r="BA2800" s="42">
        <v>242.01578950000001</v>
      </c>
      <c r="BB2800" s="42">
        <v>75.606250000000003</v>
      </c>
      <c r="BC2800" s="42">
        <v>115.59</v>
      </c>
      <c r="BD2800" s="42">
        <v>200.0809524</v>
      </c>
      <c r="BE2800" s="42">
        <v>63.016153850000002</v>
      </c>
      <c r="BF2800" s="42">
        <v>558.1</v>
      </c>
      <c r="BG2800" s="42">
        <v>737.85714289999999</v>
      </c>
      <c r="BH2800" s="42">
        <v>157.85499999999999</v>
      </c>
      <c r="BI2800" s="42">
        <v>503.78005180000002</v>
      </c>
      <c r="BJ2800" s="42">
        <v>807.64494830000001</v>
      </c>
      <c r="BK2800" s="42">
        <v>228.4860769</v>
      </c>
    </row>
    <row r="2801" spans="52:63">
      <c r="AZ2801" s="42">
        <v>2915</v>
      </c>
      <c r="BA2801" s="42">
        <v>242.01578950000001</v>
      </c>
      <c r="BB2801" s="42">
        <v>75.606250000000003</v>
      </c>
      <c r="BC2801" s="42">
        <v>115.59</v>
      </c>
      <c r="BD2801" s="42">
        <v>200.0809524</v>
      </c>
      <c r="BE2801" s="42">
        <v>63.016153850000002</v>
      </c>
      <c r="BF2801" s="42">
        <v>558.1</v>
      </c>
      <c r="BG2801" s="42">
        <v>737.85714289999999</v>
      </c>
      <c r="BH2801" s="42">
        <v>157.85499999999999</v>
      </c>
      <c r="BI2801" s="42">
        <v>503.78005180000002</v>
      </c>
      <c r="BJ2801" s="42">
        <v>807.64494830000001</v>
      </c>
      <c r="BK2801" s="42">
        <v>228.4860769</v>
      </c>
    </row>
    <row r="2802" spans="52:63">
      <c r="AZ2802" s="42">
        <v>2916</v>
      </c>
      <c r="BA2802" s="42">
        <v>242.01578950000001</v>
      </c>
      <c r="BB2802" s="42">
        <v>75.606250000000003</v>
      </c>
      <c r="BC2802" s="42">
        <v>115.59</v>
      </c>
      <c r="BD2802" s="42">
        <v>200.0809524</v>
      </c>
      <c r="BE2802" s="42">
        <v>63.016153850000002</v>
      </c>
      <c r="BF2802" s="42">
        <v>558.1</v>
      </c>
      <c r="BG2802" s="42">
        <v>737.85714289999999</v>
      </c>
      <c r="BH2802" s="42">
        <v>157.85499999999999</v>
      </c>
      <c r="BI2802" s="42">
        <v>503.78005180000002</v>
      </c>
      <c r="BJ2802" s="42">
        <v>807.64494830000001</v>
      </c>
      <c r="BK2802" s="42">
        <v>228.4860769</v>
      </c>
    </row>
    <row r="2803" spans="52:63">
      <c r="AZ2803" s="42">
        <v>2917</v>
      </c>
      <c r="BA2803" s="42">
        <v>242.01578950000001</v>
      </c>
      <c r="BB2803" s="42">
        <v>75.606250000000003</v>
      </c>
      <c r="BC2803" s="42">
        <v>115.59</v>
      </c>
      <c r="BD2803" s="42">
        <v>200.0809524</v>
      </c>
      <c r="BE2803" s="42">
        <v>63.016153850000002</v>
      </c>
      <c r="BF2803" s="42">
        <v>558.1</v>
      </c>
      <c r="BG2803" s="42">
        <v>737.85714289999999</v>
      </c>
      <c r="BH2803" s="42">
        <v>157.85499999999999</v>
      </c>
      <c r="BI2803" s="42">
        <v>503.78005180000002</v>
      </c>
      <c r="BJ2803" s="42">
        <v>807.64494830000001</v>
      </c>
      <c r="BK2803" s="42">
        <v>228.4860769</v>
      </c>
    </row>
    <row r="2804" spans="52:63">
      <c r="AZ2804" s="42">
        <v>2918</v>
      </c>
      <c r="BA2804" s="42">
        <v>242.01578950000001</v>
      </c>
      <c r="BB2804" s="42">
        <v>75.606250000000003</v>
      </c>
      <c r="BC2804" s="42">
        <v>115.59</v>
      </c>
      <c r="BD2804" s="42">
        <v>200.0809524</v>
      </c>
      <c r="BE2804" s="42">
        <v>63.016153850000002</v>
      </c>
      <c r="BF2804" s="42">
        <v>558.1</v>
      </c>
      <c r="BG2804" s="42">
        <v>737.85714289999999</v>
      </c>
      <c r="BH2804" s="42">
        <v>157.85499999999999</v>
      </c>
      <c r="BI2804" s="42">
        <v>503.78005180000002</v>
      </c>
      <c r="BJ2804" s="42">
        <v>807.64494830000001</v>
      </c>
      <c r="BK2804" s="42">
        <v>228.4860769</v>
      </c>
    </row>
    <row r="2805" spans="52:63">
      <c r="AZ2805" s="42">
        <v>2919</v>
      </c>
      <c r="BA2805" s="42">
        <v>242.01578950000001</v>
      </c>
      <c r="BB2805" s="42">
        <v>75.606250000000003</v>
      </c>
      <c r="BC2805" s="42">
        <v>115.59</v>
      </c>
      <c r="BD2805" s="42">
        <v>200.0809524</v>
      </c>
      <c r="BE2805" s="42">
        <v>63.016153850000002</v>
      </c>
      <c r="BF2805" s="42">
        <v>558.1</v>
      </c>
      <c r="BG2805" s="42">
        <v>737.85714289999999</v>
      </c>
      <c r="BH2805" s="42">
        <v>157.85499999999999</v>
      </c>
      <c r="BI2805" s="42">
        <v>503.78005180000002</v>
      </c>
      <c r="BJ2805" s="42">
        <v>807.64494830000001</v>
      </c>
      <c r="BK2805" s="42">
        <v>228.4860769</v>
      </c>
    </row>
    <row r="2806" spans="52:63">
      <c r="AZ2806" s="42">
        <v>2920</v>
      </c>
      <c r="BA2806" s="42">
        <v>242.01578950000001</v>
      </c>
      <c r="BB2806" s="42">
        <v>75.606250000000003</v>
      </c>
      <c r="BC2806" s="42">
        <v>115.59</v>
      </c>
      <c r="BD2806" s="42">
        <v>200.0809524</v>
      </c>
      <c r="BE2806" s="42">
        <v>63.016153850000002</v>
      </c>
      <c r="BF2806" s="42">
        <v>558.1</v>
      </c>
      <c r="BG2806" s="42">
        <v>737.85714289999999</v>
      </c>
      <c r="BH2806" s="42">
        <v>157.85499999999999</v>
      </c>
      <c r="BI2806" s="42">
        <v>503.78005180000002</v>
      </c>
      <c r="BJ2806" s="42">
        <v>807.64494830000001</v>
      </c>
      <c r="BK2806" s="42">
        <v>228.4860769</v>
      </c>
    </row>
    <row r="2807" spans="52:63">
      <c r="AZ2807" s="42">
        <v>2921</v>
      </c>
      <c r="BA2807" s="42">
        <v>242.01578950000001</v>
      </c>
      <c r="BB2807" s="42">
        <v>75.606250000000003</v>
      </c>
      <c r="BC2807" s="42">
        <v>115.59</v>
      </c>
      <c r="BD2807" s="42">
        <v>200.0809524</v>
      </c>
      <c r="BE2807" s="42">
        <v>63.016153850000002</v>
      </c>
      <c r="BF2807" s="42">
        <v>558.1</v>
      </c>
      <c r="BG2807" s="42">
        <v>737.85714289999999</v>
      </c>
      <c r="BH2807" s="42">
        <v>157.85499999999999</v>
      </c>
      <c r="BI2807" s="42">
        <v>503.78005180000002</v>
      </c>
      <c r="BJ2807" s="42">
        <v>807.64494830000001</v>
      </c>
      <c r="BK2807" s="42">
        <v>228.4860769</v>
      </c>
    </row>
    <row r="2808" spans="52:63">
      <c r="AZ2808" s="42">
        <v>2922</v>
      </c>
      <c r="BA2808" s="42">
        <v>242.01578950000001</v>
      </c>
      <c r="BB2808" s="42">
        <v>75.606250000000003</v>
      </c>
      <c r="BC2808" s="42">
        <v>115.59</v>
      </c>
      <c r="BD2808" s="42">
        <v>200.0809524</v>
      </c>
      <c r="BE2808" s="42">
        <v>63.016153850000002</v>
      </c>
      <c r="BF2808" s="42">
        <v>558.1</v>
      </c>
      <c r="BG2808" s="42">
        <v>737.85714289999999</v>
      </c>
      <c r="BH2808" s="42">
        <v>157.85499999999999</v>
      </c>
      <c r="BI2808" s="42">
        <v>503.78005180000002</v>
      </c>
      <c r="BJ2808" s="42">
        <v>807.64494830000001</v>
      </c>
      <c r="BK2808" s="42">
        <v>228.4860769</v>
      </c>
    </row>
    <row r="2809" spans="52:63">
      <c r="AZ2809" s="42">
        <v>2923</v>
      </c>
      <c r="BA2809" s="42">
        <v>242.01578950000001</v>
      </c>
      <c r="BB2809" s="42">
        <v>75.606250000000003</v>
      </c>
      <c r="BC2809" s="42">
        <v>115.59</v>
      </c>
      <c r="BD2809" s="42">
        <v>200.0809524</v>
      </c>
      <c r="BE2809" s="42">
        <v>63.016153850000002</v>
      </c>
      <c r="BF2809" s="42">
        <v>558.1</v>
      </c>
      <c r="BG2809" s="42">
        <v>737.85714289999999</v>
      </c>
      <c r="BH2809" s="42">
        <v>157.85499999999999</v>
      </c>
      <c r="BI2809" s="42">
        <v>503.78005180000002</v>
      </c>
      <c r="BJ2809" s="42">
        <v>807.64494830000001</v>
      </c>
      <c r="BK2809" s="42">
        <v>228.4860769</v>
      </c>
    </row>
    <row r="2810" spans="52:63">
      <c r="AZ2810" s="42">
        <v>2924</v>
      </c>
      <c r="BA2810" s="42">
        <v>242.01578950000001</v>
      </c>
      <c r="BB2810" s="42">
        <v>75.606250000000003</v>
      </c>
      <c r="BC2810" s="42">
        <v>115.59</v>
      </c>
      <c r="BD2810" s="42">
        <v>200.0809524</v>
      </c>
      <c r="BE2810" s="42">
        <v>63.016153850000002</v>
      </c>
      <c r="BF2810" s="42">
        <v>558.1</v>
      </c>
      <c r="BG2810" s="42">
        <v>737.85714289999999</v>
      </c>
      <c r="BH2810" s="42">
        <v>157.85499999999999</v>
      </c>
      <c r="BI2810" s="42">
        <v>503.78005180000002</v>
      </c>
      <c r="BJ2810" s="42">
        <v>807.64494830000001</v>
      </c>
      <c r="BK2810" s="42">
        <v>228.4860769</v>
      </c>
    </row>
    <row r="2811" spans="52:63">
      <c r="AZ2811" s="42">
        <v>2925</v>
      </c>
      <c r="BA2811" s="42">
        <v>242.01578950000001</v>
      </c>
      <c r="BB2811" s="42">
        <v>75.606250000000003</v>
      </c>
      <c r="BC2811" s="42">
        <v>115.59</v>
      </c>
      <c r="BD2811" s="42">
        <v>200.0809524</v>
      </c>
      <c r="BE2811" s="42">
        <v>63.016153850000002</v>
      </c>
      <c r="BF2811" s="42">
        <v>558.1</v>
      </c>
      <c r="BG2811" s="42">
        <v>737.85714289999999</v>
      </c>
      <c r="BH2811" s="42">
        <v>157.85499999999999</v>
      </c>
      <c r="BI2811" s="42">
        <v>503.78005180000002</v>
      </c>
      <c r="BJ2811" s="42">
        <v>807.64494830000001</v>
      </c>
      <c r="BK2811" s="42">
        <v>228.4860769</v>
      </c>
    </row>
    <row r="2812" spans="52:63">
      <c r="AZ2812" s="42">
        <v>2926</v>
      </c>
      <c r="BA2812" s="42">
        <v>242.01578950000001</v>
      </c>
      <c r="BB2812" s="42">
        <v>75.606250000000003</v>
      </c>
      <c r="BC2812" s="42">
        <v>115.59</v>
      </c>
      <c r="BD2812" s="42">
        <v>200.0809524</v>
      </c>
      <c r="BE2812" s="42">
        <v>63.016153850000002</v>
      </c>
      <c r="BF2812" s="42">
        <v>558.1</v>
      </c>
      <c r="BG2812" s="42">
        <v>737.85714289999999</v>
      </c>
      <c r="BH2812" s="42">
        <v>157.85499999999999</v>
      </c>
      <c r="BI2812" s="42">
        <v>503.78005180000002</v>
      </c>
      <c r="BJ2812" s="42">
        <v>807.64494830000001</v>
      </c>
      <c r="BK2812" s="42">
        <v>228.4860769</v>
      </c>
    </row>
    <row r="2813" spans="52:63">
      <c r="AZ2813" s="42">
        <v>2927</v>
      </c>
      <c r="BA2813" s="42">
        <v>242.01578950000001</v>
      </c>
      <c r="BB2813" s="42">
        <v>75.606250000000003</v>
      </c>
      <c r="BC2813" s="42">
        <v>115.59</v>
      </c>
      <c r="BD2813" s="42">
        <v>200.0809524</v>
      </c>
      <c r="BE2813" s="42">
        <v>63.016153850000002</v>
      </c>
      <c r="BF2813" s="42">
        <v>558.1</v>
      </c>
      <c r="BG2813" s="42">
        <v>737.85714289999999</v>
      </c>
      <c r="BH2813" s="42">
        <v>157.85499999999999</v>
      </c>
      <c r="BI2813" s="42">
        <v>503.78005180000002</v>
      </c>
      <c r="BJ2813" s="42">
        <v>807.64494830000001</v>
      </c>
      <c r="BK2813" s="42">
        <v>228.4860769</v>
      </c>
    </row>
    <row r="2814" spans="52:63">
      <c r="AZ2814" s="42">
        <v>2928</v>
      </c>
      <c r="BA2814" s="42">
        <v>242.01578950000001</v>
      </c>
      <c r="BB2814" s="42">
        <v>75.606250000000003</v>
      </c>
      <c r="BC2814" s="42">
        <v>115.59</v>
      </c>
      <c r="BD2814" s="42">
        <v>200.0809524</v>
      </c>
      <c r="BE2814" s="42">
        <v>63.016153850000002</v>
      </c>
      <c r="BF2814" s="42">
        <v>558.1</v>
      </c>
      <c r="BG2814" s="42">
        <v>737.85714289999999</v>
      </c>
      <c r="BH2814" s="42">
        <v>157.85499999999999</v>
      </c>
      <c r="BI2814" s="42">
        <v>503.78005180000002</v>
      </c>
      <c r="BJ2814" s="42">
        <v>807.64494830000001</v>
      </c>
      <c r="BK2814" s="42">
        <v>228.4860769</v>
      </c>
    </row>
    <row r="2815" spans="52:63">
      <c r="AZ2815" s="42">
        <v>2929</v>
      </c>
      <c r="BA2815" s="42">
        <v>263.24736840000003</v>
      </c>
      <c r="BB2815" s="42">
        <v>81.9375</v>
      </c>
      <c r="BC2815" s="42">
        <v>118.405</v>
      </c>
      <c r="BD2815" s="42">
        <v>223.15238099999999</v>
      </c>
      <c r="BE2815" s="42">
        <v>65.305384619999998</v>
      </c>
      <c r="BF2815" s="42">
        <v>593.65</v>
      </c>
      <c r="BG2815" s="42">
        <v>765.52380949999997</v>
      </c>
      <c r="BH2815" s="42">
        <v>169.87899999999999</v>
      </c>
      <c r="BI2815" s="42">
        <v>523.13620920000005</v>
      </c>
      <c r="BJ2815" s="42">
        <v>844.04836360000002</v>
      </c>
      <c r="BK2815" s="42">
        <v>238.8027568</v>
      </c>
    </row>
    <row r="2816" spans="52:63">
      <c r="AZ2816" s="42">
        <v>2930</v>
      </c>
      <c r="BA2816" s="42">
        <v>263.24736840000003</v>
      </c>
      <c r="BB2816" s="42">
        <v>81.9375</v>
      </c>
      <c r="BC2816" s="42">
        <v>118.405</v>
      </c>
      <c r="BD2816" s="42">
        <v>223.15238099999999</v>
      </c>
      <c r="BE2816" s="42">
        <v>65.305384619999998</v>
      </c>
      <c r="BF2816" s="42">
        <v>593.65</v>
      </c>
      <c r="BG2816" s="42">
        <v>765.52380949999997</v>
      </c>
      <c r="BH2816" s="42">
        <v>169.87899999999999</v>
      </c>
      <c r="BI2816" s="42">
        <v>523.13620920000005</v>
      </c>
      <c r="BJ2816" s="42">
        <v>844.04836360000002</v>
      </c>
      <c r="BK2816" s="42">
        <v>238.8027568</v>
      </c>
    </row>
    <row r="2817" spans="52:63">
      <c r="AZ2817" s="42">
        <v>2931</v>
      </c>
      <c r="BA2817" s="42">
        <v>263.24736840000003</v>
      </c>
      <c r="BB2817" s="42">
        <v>81.9375</v>
      </c>
      <c r="BC2817" s="42">
        <v>118.405</v>
      </c>
      <c r="BD2817" s="42">
        <v>223.15238099999999</v>
      </c>
      <c r="BE2817" s="42">
        <v>65.305384619999998</v>
      </c>
      <c r="BF2817" s="42">
        <v>593.65</v>
      </c>
      <c r="BG2817" s="42">
        <v>765.52380949999997</v>
      </c>
      <c r="BH2817" s="42">
        <v>169.87899999999999</v>
      </c>
      <c r="BI2817" s="42">
        <v>523.13620920000005</v>
      </c>
      <c r="BJ2817" s="42">
        <v>844.04836360000002</v>
      </c>
      <c r="BK2817" s="42">
        <v>238.8027568</v>
      </c>
    </row>
    <row r="2818" spans="52:63">
      <c r="AZ2818" s="42">
        <v>2932</v>
      </c>
      <c r="BA2818" s="42">
        <v>263.24736840000003</v>
      </c>
      <c r="BB2818" s="42">
        <v>81.9375</v>
      </c>
      <c r="BC2818" s="42">
        <v>118.405</v>
      </c>
      <c r="BD2818" s="42">
        <v>223.15238099999999</v>
      </c>
      <c r="BE2818" s="42">
        <v>65.305384619999998</v>
      </c>
      <c r="BF2818" s="42">
        <v>593.65</v>
      </c>
      <c r="BG2818" s="42">
        <v>765.52380949999997</v>
      </c>
      <c r="BH2818" s="42">
        <v>169.87899999999999</v>
      </c>
      <c r="BI2818" s="42">
        <v>523.13620920000005</v>
      </c>
      <c r="BJ2818" s="42">
        <v>844.04836360000002</v>
      </c>
      <c r="BK2818" s="42">
        <v>238.8027568</v>
      </c>
    </row>
    <row r="2819" spans="52:63">
      <c r="AZ2819" s="42">
        <v>2933</v>
      </c>
      <c r="BA2819" s="42">
        <v>263.24736840000003</v>
      </c>
      <c r="BB2819" s="42">
        <v>81.9375</v>
      </c>
      <c r="BC2819" s="42">
        <v>118.405</v>
      </c>
      <c r="BD2819" s="42">
        <v>223.15238099999999</v>
      </c>
      <c r="BE2819" s="42">
        <v>65.305384619999998</v>
      </c>
      <c r="BF2819" s="42">
        <v>593.65</v>
      </c>
      <c r="BG2819" s="42">
        <v>765.52380949999997</v>
      </c>
      <c r="BH2819" s="42">
        <v>169.87899999999999</v>
      </c>
      <c r="BI2819" s="42">
        <v>523.13620920000005</v>
      </c>
      <c r="BJ2819" s="42">
        <v>844.04836360000002</v>
      </c>
      <c r="BK2819" s="42">
        <v>238.8027568</v>
      </c>
    </row>
    <row r="2820" spans="52:63">
      <c r="AZ2820" s="42">
        <v>2934</v>
      </c>
      <c r="BA2820" s="42">
        <v>263.24736840000003</v>
      </c>
      <c r="BB2820" s="42">
        <v>81.9375</v>
      </c>
      <c r="BC2820" s="42">
        <v>118.405</v>
      </c>
      <c r="BD2820" s="42">
        <v>223.15238099999999</v>
      </c>
      <c r="BE2820" s="42">
        <v>65.305384619999998</v>
      </c>
      <c r="BF2820" s="42">
        <v>593.65</v>
      </c>
      <c r="BG2820" s="42">
        <v>765.52380949999997</v>
      </c>
      <c r="BH2820" s="42">
        <v>169.87899999999999</v>
      </c>
      <c r="BI2820" s="42">
        <v>523.13620920000005</v>
      </c>
      <c r="BJ2820" s="42">
        <v>844.04836360000002</v>
      </c>
      <c r="BK2820" s="42">
        <v>238.8027568</v>
      </c>
    </row>
    <row r="2821" spans="52:63">
      <c r="AZ2821" s="42">
        <v>2935</v>
      </c>
      <c r="BA2821" s="42">
        <v>263.24736840000003</v>
      </c>
      <c r="BB2821" s="42">
        <v>81.9375</v>
      </c>
      <c r="BC2821" s="42">
        <v>118.405</v>
      </c>
      <c r="BD2821" s="42">
        <v>223.15238099999999</v>
      </c>
      <c r="BE2821" s="42">
        <v>65.305384619999998</v>
      </c>
      <c r="BF2821" s="42">
        <v>593.65</v>
      </c>
      <c r="BG2821" s="42">
        <v>765.52380949999997</v>
      </c>
      <c r="BH2821" s="42">
        <v>169.87899999999999</v>
      </c>
      <c r="BI2821" s="42">
        <v>523.13620920000005</v>
      </c>
      <c r="BJ2821" s="42">
        <v>844.04836360000002</v>
      </c>
      <c r="BK2821" s="42">
        <v>238.8027568</v>
      </c>
    </row>
    <row r="2822" spans="52:63">
      <c r="AZ2822" s="42">
        <v>2936</v>
      </c>
      <c r="BA2822" s="42">
        <v>263.24736840000003</v>
      </c>
      <c r="BB2822" s="42">
        <v>81.9375</v>
      </c>
      <c r="BC2822" s="42">
        <v>118.405</v>
      </c>
      <c r="BD2822" s="42">
        <v>223.15238099999999</v>
      </c>
      <c r="BE2822" s="42">
        <v>65.305384619999998</v>
      </c>
      <c r="BF2822" s="42">
        <v>593.65</v>
      </c>
      <c r="BG2822" s="42">
        <v>765.52380949999997</v>
      </c>
      <c r="BH2822" s="42">
        <v>169.87899999999999</v>
      </c>
      <c r="BI2822" s="42">
        <v>523.13620920000005</v>
      </c>
      <c r="BJ2822" s="42">
        <v>844.04836360000002</v>
      </c>
      <c r="BK2822" s="42">
        <v>238.8027568</v>
      </c>
    </row>
    <row r="2823" spans="52:63">
      <c r="AZ2823" s="42">
        <v>2937</v>
      </c>
      <c r="BA2823" s="42">
        <v>263.24736840000003</v>
      </c>
      <c r="BB2823" s="42">
        <v>81.9375</v>
      </c>
      <c r="BC2823" s="42">
        <v>118.405</v>
      </c>
      <c r="BD2823" s="42">
        <v>223.15238099999999</v>
      </c>
      <c r="BE2823" s="42">
        <v>65.305384619999998</v>
      </c>
      <c r="BF2823" s="42">
        <v>593.65</v>
      </c>
      <c r="BG2823" s="42">
        <v>765.52380949999997</v>
      </c>
      <c r="BH2823" s="42">
        <v>169.87899999999999</v>
      </c>
      <c r="BI2823" s="42">
        <v>523.13620920000005</v>
      </c>
      <c r="BJ2823" s="42">
        <v>844.04836360000002</v>
      </c>
      <c r="BK2823" s="42">
        <v>238.8027568</v>
      </c>
    </row>
    <row r="2824" spans="52:63">
      <c r="AZ2824" s="42">
        <v>2938</v>
      </c>
      <c r="BA2824" s="42">
        <v>263.24736840000003</v>
      </c>
      <c r="BB2824" s="42">
        <v>81.9375</v>
      </c>
      <c r="BC2824" s="42">
        <v>118.405</v>
      </c>
      <c r="BD2824" s="42">
        <v>223.15238099999999</v>
      </c>
      <c r="BE2824" s="42">
        <v>65.305384619999998</v>
      </c>
      <c r="BF2824" s="42">
        <v>593.65</v>
      </c>
      <c r="BG2824" s="42">
        <v>765.52380949999997</v>
      </c>
      <c r="BH2824" s="42">
        <v>169.87899999999999</v>
      </c>
      <c r="BI2824" s="42">
        <v>523.13620920000005</v>
      </c>
      <c r="BJ2824" s="42">
        <v>844.04836360000002</v>
      </c>
      <c r="BK2824" s="42">
        <v>238.8027568</v>
      </c>
    </row>
    <row r="2825" spans="52:63">
      <c r="AZ2825" s="42">
        <v>2939</v>
      </c>
      <c r="BA2825" s="42">
        <v>263.24736840000003</v>
      </c>
      <c r="BB2825" s="42">
        <v>81.9375</v>
      </c>
      <c r="BC2825" s="42">
        <v>118.405</v>
      </c>
      <c r="BD2825" s="42">
        <v>223.15238099999999</v>
      </c>
      <c r="BE2825" s="42">
        <v>65.305384619999998</v>
      </c>
      <c r="BF2825" s="42">
        <v>593.65</v>
      </c>
      <c r="BG2825" s="42">
        <v>765.52380949999997</v>
      </c>
      <c r="BH2825" s="42">
        <v>169.87899999999999</v>
      </c>
      <c r="BI2825" s="42">
        <v>523.13620920000005</v>
      </c>
      <c r="BJ2825" s="42">
        <v>844.04836360000002</v>
      </c>
      <c r="BK2825" s="42">
        <v>238.8027568</v>
      </c>
    </row>
    <row r="2826" spans="52:63">
      <c r="AZ2826" s="42">
        <v>2940</v>
      </c>
      <c r="BA2826" s="42">
        <v>263.24736840000003</v>
      </c>
      <c r="BB2826" s="42">
        <v>81.9375</v>
      </c>
      <c r="BC2826" s="42">
        <v>118.405</v>
      </c>
      <c r="BD2826" s="42">
        <v>223.15238099999999</v>
      </c>
      <c r="BE2826" s="42">
        <v>65.305384619999998</v>
      </c>
      <c r="BF2826" s="42">
        <v>593.65</v>
      </c>
      <c r="BG2826" s="42">
        <v>765.52380949999997</v>
      </c>
      <c r="BH2826" s="42">
        <v>169.87899999999999</v>
      </c>
      <c r="BI2826" s="42">
        <v>523.13620920000005</v>
      </c>
      <c r="BJ2826" s="42">
        <v>844.04836360000002</v>
      </c>
      <c r="BK2826" s="42">
        <v>238.8027568</v>
      </c>
    </row>
    <row r="2827" spans="52:63">
      <c r="AZ2827" s="42">
        <v>2941</v>
      </c>
      <c r="BA2827" s="42">
        <v>263.24736840000003</v>
      </c>
      <c r="BB2827" s="42">
        <v>81.9375</v>
      </c>
      <c r="BC2827" s="42">
        <v>118.405</v>
      </c>
      <c r="BD2827" s="42">
        <v>223.15238099999999</v>
      </c>
      <c r="BE2827" s="42">
        <v>65.305384619999998</v>
      </c>
      <c r="BF2827" s="42">
        <v>593.65</v>
      </c>
      <c r="BG2827" s="42">
        <v>765.52380949999997</v>
      </c>
      <c r="BH2827" s="42">
        <v>169.87899999999999</v>
      </c>
      <c r="BI2827" s="42">
        <v>523.13620920000005</v>
      </c>
      <c r="BJ2827" s="42">
        <v>844.04836360000002</v>
      </c>
      <c r="BK2827" s="42">
        <v>238.8027568</v>
      </c>
    </row>
    <row r="2828" spans="52:63">
      <c r="AZ2828" s="42">
        <v>2942</v>
      </c>
      <c r="BA2828" s="42">
        <v>263.24736840000003</v>
      </c>
      <c r="BB2828" s="42">
        <v>81.9375</v>
      </c>
      <c r="BC2828" s="42">
        <v>118.405</v>
      </c>
      <c r="BD2828" s="42">
        <v>223.15238099999999</v>
      </c>
      <c r="BE2828" s="42">
        <v>65.305384619999998</v>
      </c>
      <c r="BF2828" s="42">
        <v>593.65</v>
      </c>
      <c r="BG2828" s="42">
        <v>765.52380949999997</v>
      </c>
      <c r="BH2828" s="42">
        <v>169.87899999999999</v>
      </c>
      <c r="BI2828" s="42">
        <v>523.13620920000005</v>
      </c>
      <c r="BJ2828" s="42">
        <v>844.04836360000002</v>
      </c>
      <c r="BK2828" s="42">
        <v>238.8027568</v>
      </c>
    </row>
    <row r="2829" spans="52:63">
      <c r="AZ2829" s="42">
        <v>2943</v>
      </c>
      <c r="BA2829" s="42">
        <v>263.24736840000003</v>
      </c>
      <c r="BB2829" s="42">
        <v>81.9375</v>
      </c>
      <c r="BC2829" s="42">
        <v>118.405</v>
      </c>
      <c r="BD2829" s="42">
        <v>223.15238099999999</v>
      </c>
      <c r="BE2829" s="42">
        <v>65.305384619999998</v>
      </c>
      <c r="BF2829" s="42">
        <v>593.65</v>
      </c>
      <c r="BG2829" s="42">
        <v>765.52380949999997</v>
      </c>
      <c r="BH2829" s="42">
        <v>169.87899999999999</v>
      </c>
      <c r="BI2829" s="42">
        <v>523.13620920000005</v>
      </c>
      <c r="BJ2829" s="42">
        <v>844.04836360000002</v>
      </c>
      <c r="BK2829" s="42">
        <v>238.8027568</v>
      </c>
    </row>
    <row r="2830" spans="52:63">
      <c r="AZ2830" s="42">
        <v>2944</v>
      </c>
      <c r="BA2830" s="42">
        <v>263.24736840000003</v>
      </c>
      <c r="BB2830" s="42">
        <v>81.9375</v>
      </c>
      <c r="BC2830" s="42">
        <v>118.405</v>
      </c>
      <c r="BD2830" s="42">
        <v>223.15238099999999</v>
      </c>
      <c r="BE2830" s="42">
        <v>65.305384619999998</v>
      </c>
      <c r="BF2830" s="42">
        <v>593.65</v>
      </c>
      <c r="BG2830" s="42">
        <v>765.52380949999997</v>
      </c>
      <c r="BH2830" s="42">
        <v>169.87899999999999</v>
      </c>
      <c r="BI2830" s="42">
        <v>523.13620920000005</v>
      </c>
      <c r="BJ2830" s="42">
        <v>844.04836360000002</v>
      </c>
      <c r="BK2830" s="42">
        <v>238.8027568</v>
      </c>
    </row>
    <row r="2831" spans="52:63">
      <c r="AZ2831" s="42">
        <v>2945</v>
      </c>
      <c r="BA2831" s="42">
        <v>263.24736840000003</v>
      </c>
      <c r="BB2831" s="42">
        <v>81.9375</v>
      </c>
      <c r="BC2831" s="42">
        <v>118.405</v>
      </c>
      <c r="BD2831" s="42">
        <v>223.15238099999999</v>
      </c>
      <c r="BE2831" s="42">
        <v>65.305384619999998</v>
      </c>
      <c r="BF2831" s="42">
        <v>593.65</v>
      </c>
      <c r="BG2831" s="42">
        <v>765.52380949999997</v>
      </c>
      <c r="BH2831" s="42">
        <v>169.87899999999999</v>
      </c>
      <c r="BI2831" s="42">
        <v>523.13620920000005</v>
      </c>
      <c r="BJ2831" s="42">
        <v>844.04836360000002</v>
      </c>
      <c r="BK2831" s="42">
        <v>238.8027568</v>
      </c>
    </row>
    <row r="2832" spans="52:63">
      <c r="AZ2832" s="42">
        <v>2946</v>
      </c>
      <c r="BA2832" s="42">
        <v>263.24736840000003</v>
      </c>
      <c r="BB2832" s="42">
        <v>81.9375</v>
      </c>
      <c r="BC2832" s="42">
        <v>118.405</v>
      </c>
      <c r="BD2832" s="42">
        <v>223.15238099999999</v>
      </c>
      <c r="BE2832" s="42">
        <v>65.305384619999998</v>
      </c>
      <c r="BF2832" s="42">
        <v>593.65</v>
      </c>
      <c r="BG2832" s="42">
        <v>765.52380949999997</v>
      </c>
      <c r="BH2832" s="42">
        <v>169.87899999999999</v>
      </c>
      <c r="BI2832" s="42">
        <v>523.13620920000005</v>
      </c>
      <c r="BJ2832" s="42">
        <v>844.04836360000002</v>
      </c>
      <c r="BK2832" s="42">
        <v>238.8027568</v>
      </c>
    </row>
    <row r="2833" spans="52:63">
      <c r="AZ2833" s="42">
        <v>2947</v>
      </c>
      <c r="BA2833" s="42">
        <v>263.24736840000003</v>
      </c>
      <c r="BB2833" s="42">
        <v>81.9375</v>
      </c>
      <c r="BC2833" s="42">
        <v>118.405</v>
      </c>
      <c r="BD2833" s="42">
        <v>223.15238099999999</v>
      </c>
      <c r="BE2833" s="42">
        <v>65.305384619999998</v>
      </c>
      <c r="BF2833" s="42">
        <v>593.65</v>
      </c>
      <c r="BG2833" s="42">
        <v>765.52380949999997</v>
      </c>
      <c r="BH2833" s="42">
        <v>169.87899999999999</v>
      </c>
      <c r="BI2833" s="42">
        <v>523.13620920000005</v>
      </c>
      <c r="BJ2833" s="42">
        <v>844.04836360000002</v>
      </c>
      <c r="BK2833" s="42">
        <v>238.8027568</v>
      </c>
    </row>
    <row r="2834" spans="52:63">
      <c r="AZ2834" s="42">
        <v>2948</v>
      </c>
      <c r="BA2834" s="42">
        <v>263.24736840000003</v>
      </c>
      <c r="BB2834" s="42">
        <v>81.9375</v>
      </c>
      <c r="BC2834" s="42">
        <v>118.405</v>
      </c>
      <c r="BD2834" s="42">
        <v>223.15238099999999</v>
      </c>
      <c r="BE2834" s="42">
        <v>65.305384619999998</v>
      </c>
      <c r="BF2834" s="42">
        <v>593.65</v>
      </c>
      <c r="BG2834" s="42">
        <v>765.52380949999997</v>
      </c>
      <c r="BH2834" s="42">
        <v>169.87899999999999</v>
      </c>
      <c r="BI2834" s="42">
        <v>523.13620920000005</v>
      </c>
      <c r="BJ2834" s="42">
        <v>844.04836360000002</v>
      </c>
      <c r="BK2834" s="42">
        <v>238.8027568</v>
      </c>
    </row>
    <row r="2835" spans="52:63">
      <c r="AZ2835" s="42">
        <v>2949</v>
      </c>
      <c r="BA2835" s="42">
        <v>263.24736840000003</v>
      </c>
      <c r="BB2835" s="42">
        <v>81.9375</v>
      </c>
      <c r="BC2835" s="42">
        <v>118.405</v>
      </c>
      <c r="BD2835" s="42">
        <v>223.15238099999999</v>
      </c>
      <c r="BE2835" s="42">
        <v>65.305384619999998</v>
      </c>
      <c r="BF2835" s="42">
        <v>593.65</v>
      </c>
      <c r="BG2835" s="42">
        <v>765.52380949999997</v>
      </c>
      <c r="BH2835" s="42">
        <v>169.87899999999999</v>
      </c>
      <c r="BI2835" s="42">
        <v>523.13620920000005</v>
      </c>
      <c r="BJ2835" s="42">
        <v>844.04836360000002</v>
      </c>
      <c r="BK2835" s="42">
        <v>238.8027568</v>
      </c>
    </row>
    <row r="2836" spans="52:63">
      <c r="AZ2836" s="42">
        <v>2950</v>
      </c>
      <c r="BA2836" s="42">
        <v>263.24736840000003</v>
      </c>
      <c r="BB2836" s="42">
        <v>81.9375</v>
      </c>
      <c r="BC2836" s="42">
        <v>118.405</v>
      </c>
      <c r="BD2836" s="42">
        <v>223.15238099999999</v>
      </c>
      <c r="BE2836" s="42">
        <v>65.305384619999998</v>
      </c>
      <c r="BF2836" s="42">
        <v>593.65</v>
      </c>
      <c r="BG2836" s="42">
        <v>765.52380949999997</v>
      </c>
      <c r="BH2836" s="42">
        <v>169.87899999999999</v>
      </c>
      <c r="BI2836" s="42">
        <v>523.13620920000005</v>
      </c>
      <c r="BJ2836" s="42">
        <v>844.04836360000002</v>
      </c>
      <c r="BK2836" s="42">
        <v>238.8027568</v>
      </c>
    </row>
    <row r="2837" spans="52:63">
      <c r="AZ2837" s="42">
        <v>2951</v>
      </c>
      <c r="BA2837" s="42">
        <v>263.24736840000003</v>
      </c>
      <c r="BB2837" s="42">
        <v>81.9375</v>
      </c>
      <c r="BC2837" s="42">
        <v>118.405</v>
      </c>
      <c r="BD2837" s="42">
        <v>223.15238099999999</v>
      </c>
      <c r="BE2837" s="42">
        <v>65.305384619999998</v>
      </c>
      <c r="BF2837" s="42">
        <v>593.65</v>
      </c>
      <c r="BG2837" s="42">
        <v>765.52380949999997</v>
      </c>
      <c r="BH2837" s="42">
        <v>169.87899999999999</v>
      </c>
      <c r="BI2837" s="42">
        <v>523.13620920000005</v>
      </c>
      <c r="BJ2837" s="42">
        <v>844.04836360000002</v>
      </c>
      <c r="BK2837" s="42">
        <v>238.8027568</v>
      </c>
    </row>
    <row r="2838" spans="52:63">
      <c r="AZ2838" s="42">
        <v>2952</v>
      </c>
      <c r="BA2838" s="42">
        <v>263.24736840000003</v>
      </c>
      <c r="BB2838" s="42">
        <v>81.9375</v>
      </c>
      <c r="BC2838" s="42">
        <v>118.405</v>
      </c>
      <c r="BD2838" s="42">
        <v>223.15238099999999</v>
      </c>
      <c r="BE2838" s="42">
        <v>65.305384619999998</v>
      </c>
      <c r="BF2838" s="42">
        <v>593.65</v>
      </c>
      <c r="BG2838" s="42">
        <v>765.52380949999997</v>
      </c>
      <c r="BH2838" s="42">
        <v>169.87899999999999</v>
      </c>
      <c r="BI2838" s="42">
        <v>523.13620920000005</v>
      </c>
      <c r="BJ2838" s="42">
        <v>844.04836360000002</v>
      </c>
      <c r="BK2838" s="42">
        <v>238.8027568</v>
      </c>
    </row>
    <row r="2839" spans="52:63">
      <c r="AZ2839" s="42">
        <v>2953</v>
      </c>
      <c r="BA2839" s="42">
        <v>285.11578950000001</v>
      </c>
      <c r="BB2839" s="42">
        <v>89.037499999999994</v>
      </c>
      <c r="BC2839" s="42">
        <v>121.485</v>
      </c>
      <c r="BD2839" s="42">
        <v>241.2857143</v>
      </c>
      <c r="BE2839" s="42">
        <v>66.758461539999999</v>
      </c>
      <c r="BF2839" s="42">
        <v>660.05</v>
      </c>
      <c r="BG2839" s="42">
        <v>793.66666669999995</v>
      </c>
      <c r="BH2839" s="42">
        <v>183.33133330000001</v>
      </c>
      <c r="BI2839" s="42">
        <v>536.62151329999995</v>
      </c>
      <c r="BJ2839" s="42">
        <v>885.59424330000002</v>
      </c>
      <c r="BK2839" s="42">
        <v>247.51493529999999</v>
      </c>
    </row>
    <row r="2840" spans="52:63">
      <c r="AZ2840" s="42">
        <v>2954</v>
      </c>
      <c r="BA2840" s="42">
        <v>285.11578950000001</v>
      </c>
      <c r="BB2840" s="42">
        <v>89.037499999999994</v>
      </c>
      <c r="BC2840" s="42">
        <v>121.485</v>
      </c>
      <c r="BD2840" s="42">
        <v>241.2857143</v>
      </c>
      <c r="BE2840" s="42">
        <v>66.758461539999999</v>
      </c>
      <c r="BF2840" s="42">
        <v>660.05</v>
      </c>
      <c r="BG2840" s="42">
        <v>793.66666669999995</v>
      </c>
      <c r="BH2840" s="42">
        <v>183.33133330000001</v>
      </c>
      <c r="BI2840" s="42">
        <v>536.62151329999995</v>
      </c>
      <c r="BJ2840" s="42">
        <v>885.59424330000002</v>
      </c>
      <c r="BK2840" s="42">
        <v>247.51493529999999</v>
      </c>
    </row>
    <row r="2841" spans="52:63">
      <c r="AZ2841" s="42">
        <v>2955</v>
      </c>
      <c r="BA2841" s="42">
        <v>285.11578950000001</v>
      </c>
      <c r="BB2841" s="42">
        <v>89.037499999999994</v>
      </c>
      <c r="BC2841" s="42">
        <v>121.485</v>
      </c>
      <c r="BD2841" s="42">
        <v>241.2857143</v>
      </c>
      <c r="BE2841" s="42">
        <v>66.758461539999999</v>
      </c>
      <c r="BF2841" s="42">
        <v>660.05</v>
      </c>
      <c r="BG2841" s="42">
        <v>793.66666669999995</v>
      </c>
      <c r="BH2841" s="42">
        <v>183.33133330000001</v>
      </c>
      <c r="BI2841" s="42">
        <v>536.62151329999995</v>
      </c>
      <c r="BJ2841" s="42">
        <v>885.59424330000002</v>
      </c>
      <c r="BK2841" s="42">
        <v>247.51493529999999</v>
      </c>
    </row>
    <row r="2842" spans="52:63">
      <c r="AZ2842" s="42">
        <v>2956</v>
      </c>
      <c r="BA2842" s="42">
        <v>285.11578950000001</v>
      </c>
      <c r="BB2842" s="42">
        <v>89.037499999999994</v>
      </c>
      <c r="BC2842" s="42">
        <v>121.485</v>
      </c>
      <c r="BD2842" s="42">
        <v>241.2857143</v>
      </c>
      <c r="BE2842" s="42">
        <v>66.758461539999999</v>
      </c>
      <c r="BF2842" s="42">
        <v>660.05</v>
      </c>
      <c r="BG2842" s="42">
        <v>793.66666669999995</v>
      </c>
      <c r="BH2842" s="42">
        <v>183.33133330000001</v>
      </c>
      <c r="BI2842" s="42">
        <v>536.62151329999995</v>
      </c>
      <c r="BJ2842" s="42">
        <v>885.59424330000002</v>
      </c>
      <c r="BK2842" s="42">
        <v>247.51493529999999</v>
      </c>
    </row>
    <row r="2843" spans="52:63">
      <c r="AZ2843" s="42">
        <v>2957</v>
      </c>
      <c r="BA2843" s="42">
        <v>285.11578950000001</v>
      </c>
      <c r="BB2843" s="42">
        <v>89.037499999999994</v>
      </c>
      <c r="BC2843" s="42">
        <v>121.485</v>
      </c>
      <c r="BD2843" s="42">
        <v>241.2857143</v>
      </c>
      <c r="BE2843" s="42">
        <v>66.758461539999999</v>
      </c>
      <c r="BF2843" s="42">
        <v>660.05</v>
      </c>
      <c r="BG2843" s="42">
        <v>793.66666669999995</v>
      </c>
      <c r="BH2843" s="42">
        <v>183.33133330000001</v>
      </c>
      <c r="BI2843" s="42">
        <v>536.62151329999995</v>
      </c>
      <c r="BJ2843" s="42">
        <v>885.59424330000002</v>
      </c>
      <c r="BK2843" s="42">
        <v>247.51493529999999</v>
      </c>
    </row>
    <row r="2844" spans="52:63">
      <c r="AZ2844" s="42">
        <v>2958</v>
      </c>
      <c r="BA2844" s="42">
        <v>285.11578950000001</v>
      </c>
      <c r="BB2844" s="42">
        <v>89.037499999999994</v>
      </c>
      <c r="BC2844" s="42">
        <v>121.485</v>
      </c>
      <c r="BD2844" s="42">
        <v>241.2857143</v>
      </c>
      <c r="BE2844" s="42">
        <v>66.758461539999999</v>
      </c>
      <c r="BF2844" s="42">
        <v>660.05</v>
      </c>
      <c r="BG2844" s="42">
        <v>793.66666669999995</v>
      </c>
      <c r="BH2844" s="42">
        <v>183.33133330000001</v>
      </c>
      <c r="BI2844" s="42">
        <v>536.62151329999995</v>
      </c>
      <c r="BJ2844" s="42">
        <v>885.59424330000002</v>
      </c>
      <c r="BK2844" s="42">
        <v>247.51493529999999</v>
      </c>
    </row>
    <row r="2845" spans="52:63">
      <c r="AZ2845" s="42">
        <v>2959</v>
      </c>
      <c r="BA2845" s="42">
        <v>285.11578950000001</v>
      </c>
      <c r="BB2845" s="42">
        <v>89.037499999999994</v>
      </c>
      <c r="BC2845" s="42">
        <v>121.485</v>
      </c>
      <c r="BD2845" s="42">
        <v>241.2857143</v>
      </c>
      <c r="BE2845" s="42">
        <v>66.758461539999999</v>
      </c>
      <c r="BF2845" s="42">
        <v>660.05</v>
      </c>
      <c r="BG2845" s="42">
        <v>793.66666669999995</v>
      </c>
      <c r="BH2845" s="42">
        <v>183.33133330000001</v>
      </c>
      <c r="BI2845" s="42">
        <v>536.62151329999995</v>
      </c>
      <c r="BJ2845" s="42">
        <v>885.59424330000002</v>
      </c>
      <c r="BK2845" s="42">
        <v>247.51493529999999</v>
      </c>
    </row>
    <row r="2846" spans="52:63">
      <c r="AZ2846" s="42">
        <v>2960</v>
      </c>
      <c r="BA2846" s="42">
        <v>285.11578950000001</v>
      </c>
      <c r="BB2846" s="42">
        <v>89.037499999999994</v>
      </c>
      <c r="BC2846" s="42">
        <v>121.485</v>
      </c>
      <c r="BD2846" s="42">
        <v>241.2857143</v>
      </c>
      <c r="BE2846" s="42">
        <v>66.758461539999999</v>
      </c>
      <c r="BF2846" s="42">
        <v>660.05</v>
      </c>
      <c r="BG2846" s="42">
        <v>793.66666669999995</v>
      </c>
      <c r="BH2846" s="42">
        <v>183.33133330000001</v>
      </c>
      <c r="BI2846" s="42">
        <v>536.62151329999995</v>
      </c>
      <c r="BJ2846" s="42">
        <v>885.59424330000002</v>
      </c>
      <c r="BK2846" s="42">
        <v>247.51493529999999</v>
      </c>
    </row>
    <row r="2847" spans="52:63">
      <c r="AZ2847" s="42">
        <v>2961</v>
      </c>
      <c r="BA2847" s="42">
        <v>285.11578950000001</v>
      </c>
      <c r="BB2847" s="42">
        <v>89.037499999999994</v>
      </c>
      <c r="BC2847" s="42">
        <v>121.485</v>
      </c>
      <c r="BD2847" s="42">
        <v>241.2857143</v>
      </c>
      <c r="BE2847" s="42">
        <v>66.758461539999999</v>
      </c>
      <c r="BF2847" s="42">
        <v>660.05</v>
      </c>
      <c r="BG2847" s="42">
        <v>793.66666669999995</v>
      </c>
      <c r="BH2847" s="42">
        <v>183.33133330000001</v>
      </c>
      <c r="BI2847" s="42">
        <v>536.62151329999995</v>
      </c>
      <c r="BJ2847" s="42">
        <v>885.59424330000002</v>
      </c>
      <c r="BK2847" s="42">
        <v>247.51493529999999</v>
      </c>
    </row>
    <row r="2848" spans="52:63">
      <c r="AZ2848" s="42">
        <v>2962</v>
      </c>
      <c r="BA2848" s="42">
        <v>285.11578950000001</v>
      </c>
      <c r="BB2848" s="42">
        <v>89.037499999999994</v>
      </c>
      <c r="BC2848" s="42">
        <v>121.485</v>
      </c>
      <c r="BD2848" s="42">
        <v>241.2857143</v>
      </c>
      <c r="BE2848" s="42">
        <v>66.758461539999999</v>
      </c>
      <c r="BF2848" s="42">
        <v>660.05</v>
      </c>
      <c r="BG2848" s="42">
        <v>793.66666669999995</v>
      </c>
      <c r="BH2848" s="42">
        <v>183.33133330000001</v>
      </c>
      <c r="BI2848" s="42">
        <v>536.62151329999995</v>
      </c>
      <c r="BJ2848" s="42">
        <v>885.59424330000002</v>
      </c>
      <c r="BK2848" s="42">
        <v>247.51493529999999</v>
      </c>
    </row>
    <row r="2849" spans="52:63">
      <c r="AZ2849" s="42">
        <v>2963</v>
      </c>
      <c r="BA2849" s="42">
        <v>285.11578950000001</v>
      </c>
      <c r="BB2849" s="42">
        <v>89.037499999999994</v>
      </c>
      <c r="BC2849" s="42">
        <v>121.485</v>
      </c>
      <c r="BD2849" s="42">
        <v>241.2857143</v>
      </c>
      <c r="BE2849" s="42">
        <v>66.758461539999999</v>
      </c>
      <c r="BF2849" s="42">
        <v>660.05</v>
      </c>
      <c r="BG2849" s="42">
        <v>793.66666669999995</v>
      </c>
      <c r="BH2849" s="42">
        <v>183.33133330000001</v>
      </c>
      <c r="BI2849" s="42">
        <v>536.62151329999995</v>
      </c>
      <c r="BJ2849" s="42">
        <v>885.59424330000002</v>
      </c>
      <c r="BK2849" s="42">
        <v>247.51493529999999</v>
      </c>
    </row>
    <row r="2850" spans="52:63">
      <c r="AZ2850" s="42">
        <v>2964</v>
      </c>
      <c r="BA2850" s="42">
        <v>285.11578950000001</v>
      </c>
      <c r="BB2850" s="42">
        <v>89.037499999999994</v>
      </c>
      <c r="BC2850" s="42">
        <v>121.485</v>
      </c>
      <c r="BD2850" s="42">
        <v>241.2857143</v>
      </c>
      <c r="BE2850" s="42">
        <v>66.758461539999999</v>
      </c>
      <c r="BF2850" s="42">
        <v>660.05</v>
      </c>
      <c r="BG2850" s="42">
        <v>793.66666669999995</v>
      </c>
      <c r="BH2850" s="42">
        <v>183.33133330000001</v>
      </c>
      <c r="BI2850" s="42">
        <v>536.62151329999995</v>
      </c>
      <c r="BJ2850" s="42">
        <v>885.59424330000002</v>
      </c>
      <c r="BK2850" s="42">
        <v>247.51493529999999</v>
      </c>
    </row>
    <row r="2851" spans="52:63">
      <c r="AZ2851" s="42">
        <v>2965</v>
      </c>
      <c r="BA2851" s="42">
        <v>285.11578950000001</v>
      </c>
      <c r="BB2851" s="42">
        <v>89.037499999999994</v>
      </c>
      <c r="BC2851" s="42">
        <v>121.485</v>
      </c>
      <c r="BD2851" s="42">
        <v>241.2857143</v>
      </c>
      <c r="BE2851" s="42">
        <v>66.758461539999999</v>
      </c>
      <c r="BF2851" s="42">
        <v>660.05</v>
      </c>
      <c r="BG2851" s="42">
        <v>793.66666669999995</v>
      </c>
      <c r="BH2851" s="42">
        <v>183.33133330000001</v>
      </c>
      <c r="BI2851" s="42">
        <v>536.62151329999995</v>
      </c>
      <c r="BJ2851" s="42">
        <v>885.59424330000002</v>
      </c>
      <c r="BK2851" s="42">
        <v>247.51493529999999</v>
      </c>
    </row>
    <row r="2852" spans="52:63">
      <c r="AZ2852" s="42">
        <v>2966</v>
      </c>
      <c r="BA2852" s="42">
        <v>285.11578950000001</v>
      </c>
      <c r="BB2852" s="42">
        <v>89.037499999999994</v>
      </c>
      <c r="BC2852" s="42">
        <v>121.485</v>
      </c>
      <c r="BD2852" s="42">
        <v>241.2857143</v>
      </c>
      <c r="BE2852" s="42">
        <v>66.758461539999999</v>
      </c>
      <c r="BF2852" s="42">
        <v>660.05</v>
      </c>
      <c r="BG2852" s="42">
        <v>793.66666669999995</v>
      </c>
      <c r="BH2852" s="42">
        <v>183.33133330000001</v>
      </c>
      <c r="BI2852" s="42">
        <v>536.62151329999995</v>
      </c>
      <c r="BJ2852" s="42">
        <v>885.59424330000002</v>
      </c>
      <c r="BK2852" s="42">
        <v>247.51493529999999</v>
      </c>
    </row>
    <row r="2853" spans="52:63">
      <c r="AZ2853" s="42">
        <v>2967</v>
      </c>
      <c r="BA2853" s="42">
        <v>285.11578950000001</v>
      </c>
      <c r="BB2853" s="42">
        <v>89.037499999999994</v>
      </c>
      <c r="BC2853" s="42">
        <v>121.485</v>
      </c>
      <c r="BD2853" s="42">
        <v>241.2857143</v>
      </c>
      <c r="BE2853" s="42">
        <v>66.758461539999999</v>
      </c>
      <c r="BF2853" s="42">
        <v>660.05</v>
      </c>
      <c r="BG2853" s="42">
        <v>793.66666669999995</v>
      </c>
      <c r="BH2853" s="42">
        <v>183.33133330000001</v>
      </c>
      <c r="BI2853" s="42">
        <v>536.62151329999995</v>
      </c>
      <c r="BJ2853" s="42">
        <v>885.59424330000002</v>
      </c>
      <c r="BK2853" s="42">
        <v>247.51493529999999</v>
      </c>
    </row>
    <row r="2854" spans="52:63">
      <c r="AZ2854" s="42">
        <v>2968</v>
      </c>
      <c r="BA2854" s="42">
        <v>285.11578950000001</v>
      </c>
      <c r="BB2854" s="42">
        <v>89.037499999999994</v>
      </c>
      <c r="BC2854" s="42">
        <v>121.485</v>
      </c>
      <c r="BD2854" s="42">
        <v>241.2857143</v>
      </c>
      <c r="BE2854" s="42">
        <v>66.758461539999999</v>
      </c>
      <c r="BF2854" s="42">
        <v>660.05</v>
      </c>
      <c r="BG2854" s="42">
        <v>793.66666669999995</v>
      </c>
      <c r="BH2854" s="42">
        <v>183.33133330000001</v>
      </c>
      <c r="BI2854" s="42">
        <v>536.62151329999995</v>
      </c>
      <c r="BJ2854" s="42">
        <v>885.59424330000002</v>
      </c>
      <c r="BK2854" s="42">
        <v>247.51493529999999</v>
      </c>
    </row>
    <row r="2855" spans="52:63">
      <c r="AZ2855" s="42">
        <v>2969</v>
      </c>
      <c r="BA2855" s="42">
        <v>285.11578950000001</v>
      </c>
      <c r="BB2855" s="42">
        <v>89.037499999999994</v>
      </c>
      <c r="BC2855" s="42">
        <v>121.485</v>
      </c>
      <c r="BD2855" s="42">
        <v>241.2857143</v>
      </c>
      <c r="BE2855" s="42">
        <v>66.758461539999999</v>
      </c>
      <c r="BF2855" s="42">
        <v>660.05</v>
      </c>
      <c r="BG2855" s="42">
        <v>793.66666669999995</v>
      </c>
      <c r="BH2855" s="42">
        <v>183.33133330000001</v>
      </c>
      <c r="BI2855" s="42">
        <v>536.62151329999995</v>
      </c>
      <c r="BJ2855" s="42">
        <v>885.59424330000002</v>
      </c>
      <c r="BK2855" s="42">
        <v>247.51493529999999</v>
      </c>
    </row>
    <row r="2856" spans="52:63">
      <c r="AZ2856" s="42">
        <v>2970</v>
      </c>
      <c r="BA2856" s="42">
        <v>285.11578950000001</v>
      </c>
      <c r="BB2856" s="42">
        <v>89.037499999999994</v>
      </c>
      <c r="BC2856" s="42">
        <v>121.485</v>
      </c>
      <c r="BD2856" s="42">
        <v>241.2857143</v>
      </c>
      <c r="BE2856" s="42">
        <v>66.758461539999999</v>
      </c>
      <c r="BF2856" s="42">
        <v>660.05</v>
      </c>
      <c r="BG2856" s="42">
        <v>793.66666669999995</v>
      </c>
      <c r="BH2856" s="42">
        <v>183.33133330000001</v>
      </c>
      <c r="BI2856" s="42">
        <v>536.62151329999995</v>
      </c>
      <c r="BJ2856" s="42">
        <v>885.59424330000002</v>
      </c>
      <c r="BK2856" s="42">
        <v>247.51493529999999</v>
      </c>
    </row>
    <row r="2857" spans="52:63">
      <c r="AZ2857" s="42">
        <v>2971</v>
      </c>
      <c r="BA2857" s="42">
        <v>285.11578950000001</v>
      </c>
      <c r="BB2857" s="42">
        <v>89.037499999999994</v>
      </c>
      <c r="BC2857" s="42">
        <v>121.485</v>
      </c>
      <c r="BD2857" s="42">
        <v>241.2857143</v>
      </c>
      <c r="BE2857" s="42">
        <v>66.758461539999999</v>
      </c>
      <c r="BF2857" s="42">
        <v>660.05</v>
      </c>
      <c r="BG2857" s="42">
        <v>793.66666669999995</v>
      </c>
      <c r="BH2857" s="42">
        <v>183.33133330000001</v>
      </c>
      <c r="BI2857" s="42">
        <v>536.62151329999995</v>
      </c>
      <c r="BJ2857" s="42">
        <v>885.59424330000002</v>
      </c>
      <c r="BK2857" s="42">
        <v>247.51493529999999</v>
      </c>
    </row>
    <row r="2858" spans="52:63">
      <c r="AZ2858" s="42">
        <v>2972</v>
      </c>
      <c r="BA2858" s="42">
        <v>285.11578950000001</v>
      </c>
      <c r="BB2858" s="42">
        <v>89.037499999999994</v>
      </c>
      <c r="BC2858" s="42">
        <v>121.485</v>
      </c>
      <c r="BD2858" s="42">
        <v>241.2857143</v>
      </c>
      <c r="BE2858" s="42">
        <v>66.758461539999999</v>
      </c>
      <c r="BF2858" s="42">
        <v>660.05</v>
      </c>
      <c r="BG2858" s="42">
        <v>793.66666669999995</v>
      </c>
      <c r="BH2858" s="42">
        <v>183.33133330000001</v>
      </c>
      <c r="BI2858" s="42">
        <v>536.62151329999995</v>
      </c>
      <c r="BJ2858" s="42">
        <v>885.59424330000002</v>
      </c>
      <c r="BK2858" s="42">
        <v>247.51493529999999</v>
      </c>
    </row>
    <row r="2859" spans="52:63">
      <c r="AZ2859" s="42">
        <v>2973</v>
      </c>
      <c r="BA2859" s="42">
        <v>285.11578950000001</v>
      </c>
      <c r="BB2859" s="42">
        <v>89.037499999999994</v>
      </c>
      <c r="BC2859" s="42">
        <v>121.485</v>
      </c>
      <c r="BD2859" s="42">
        <v>241.2857143</v>
      </c>
      <c r="BE2859" s="42">
        <v>66.758461539999999</v>
      </c>
      <c r="BF2859" s="42">
        <v>660.05</v>
      </c>
      <c r="BG2859" s="42">
        <v>793.66666669999995</v>
      </c>
      <c r="BH2859" s="42">
        <v>183.33133330000001</v>
      </c>
      <c r="BI2859" s="42">
        <v>536.62151329999995</v>
      </c>
      <c r="BJ2859" s="42">
        <v>885.59424330000002</v>
      </c>
      <c r="BK2859" s="42">
        <v>247.51493529999999</v>
      </c>
    </row>
    <row r="2860" spans="52:63">
      <c r="AZ2860" s="42">
        <v>2974</v>
      </c>
      <c r="BA2860" s="42">
        <v>285.11578950000001</v>
      </c>
      <c r="BB2860" s="42">
        <v>89.037499999999994</v>
      </c>
      <c r="BC2860" s="42">
        <v>121.485</v>
      </c>
      <c r="BD2860" s="42">
        <v>241.2857143</v>
      </c>
      <c r="BE2860" s="42">
        <v>66.758461539999999</v>
      </c>
      <c r="BF2860" s="42">
        <v>660.05</v>
      </c>
      <c r="BG2860" s="42">
        <v>793.66666669999995</v>
      </c>
      <c r="BH2860" s="42">
        <v>183.33133330000001</v>
      </c>
      <c r="BI2860" s="42">
        <v>536.62151329999995</v>
      </c>
      <c r="BJ2860" s="42">
        <v>885.59424330000002</v>
      </c>
      <c r="BK2860" s="42">
        <v>247.51493529999999</v>
      </c>
    </row>
    <row r="2861" spans="52:63">
      <c r="AZ2861" s="42">
        <v>2975</v>
      </c>
      <c r="BA2861" s="42">
        <v>285.11578950000001</v>
      </c>
      <c r="BB2861" s="42">
        <v>89.037499999999994</v>
      </c>
      <c r="BC2861" s="42">
        <v>121.485</v>
      </c>
      <c r="BD2861" s="42">
        <v>241.2857143</v>
      </c>
      <c r="BE2861" s="42">
        <v>66.758461539999999</v>
      </c>
      <c r="BF2861" s="42">
        <v>660.05</v>
      </c>
      <c r="BG2861" s="42">
        <v>793.66666669999995</v>
      </c>
      <c r="BH2861" s="42">
        <v>183.33133330000001</v>
      </c>
      <c r="BI2861" s="42">
        <v>536.62151329999995</v>
      </c>
      <c r="BJ2861" s="42">
        <v>885.59424330000002</v>
      </c>
      <c r="BK2861" s="42">
        <v>247.51493529999999</v>
      </c>
    </row>
    <row r="2862" spans="52:63">
      <c r="AZ2862" s="42">
        <v>2976</v>
      </c>
      <c r="BA2862" s="42">
        <v>285.11578950000001</v>
      </c>
      <c r="BB2862" s="42">
        <v>89.037499999999994</v>
      </c>
      <c r="BC2862" s="42">
        <v>121.485</v>
      </c>
      <c r="BD2862" s="42">
        <v>241.2857143</v>
      </c>
      <c r="BE2862" s="42">
        <v>66.758461539999999</v>
      </c>
      <c r="BF2862" s="42">
        <v>660.05</v>
      </c>
      <c r="BG2862" s="42">
        <v>793.66666669999995</v>
      </c>
      <c r="BH2862" s="42">
        <v>183.33133330000001</v>
      </c>
      <c r="BI2862" s="42">
        <v>536.62151329999995</v>
      </c>
      <c r="BJ2862" s="42">
        <v>885.59424330000002</v>
      </c>
      <c r="BK2862" s="42">
        <v>247.51493529999999</v>
      </c>
    </row>
    <row r="2863" spans="52:63">
      <c r="AZ2863" s="42">
        <v>2977</v>
      </c>
      <c r="BA2863" s="42">
        <v>300.85789469999997</v>
      </c>
      <c r="BB2863" s="42">
        <v>95.931250000000006</v>
      </c>
      <c r="BC2863" s="42">
        <v>124.48</v>
      </c>
      <c r="BD2863" s="42">
        <v>256.87619050000001</v>
      </c>
      <c r="BE2863" s="42">
        <v>67.23</v>
      </c>
      <c r="BF2863" s="42">
        <v>723.85</v>
      </c>
      <c r="BG2863" s="42">
        <v>821</v>
      </c>
      <c r="BH2863" s="42">
        <v>198.27333329999999</v>
      </c>
      <c r="BI2863" s="42">
        <v>549.22253990000002</v>
      </c>
      <c r="BJ2863" s="42">
        <v>912.28591089999998</v>
      </c>
      <c r="BK2863" s="42">
        <v>251.79531460000001</v>
      </c>
    </row>
    <row r="2864" spans="52:63">
      <c r="AZ2864" s="42">
        <v>2978</v>
      </c>
      <c r="BA2864" s="42">
        <v>300.85789469999997</v>
      </c>
      <c r="BB2864" s="42">
        <v>95.931250000000006</v>
      </c>
      <c r="BC2864" s="42">
        <v>124.48</v>
      </c>
      <c r="BD2864" s="42">
        <v>256.87619050000001</v>
      </c>
      <c r="BE2864" s="42">
        <v>67.23</v>
      </c>
      <c r="BF2864" s="42">
        <v>723.85</v>
      </c>
      <c r="BG2864" s="42">
        <v>821</v>
      </c>
      <c r="BH2864" s="42">
        <v>198.27333329999999</v>
      </c>
      <c r="BI2864" s="42">
        <v>549.22253990000002</v>
      </c>
      <c r="BJ2864" s="42">
        <v>912.28591089999998</v>
      </c>
      <c r="BK2864" s="42">
        <v>251.79531460000001</v>
      </c>
    </row>
    <row r="2865" spans="52:63">
      <c r="AZ2865" s="42">
        <v>2979</v>
      </c>
      <c r="BA2865" s="42">
        <v>300.85789469999997</v>
      </c>
      <c r="BB2865" s="42">
        <v>95.931250000000006</v>
      </c>
      <c r="BC2865" s="42">
        <v>124.48</v>
      </c>
      <c r="BD2865" s="42">
        <v>256.87619050000001</v>
      </c>
      <c r="BE2865" s="42">
        <v>67.23</v>
      </c>
      <c r="BF2865" s="42">
        <v>723.85</v>
      </c>
      <c r="BG2865" s="42">
        <v>821</v>
      </c>
      <c r="BH2865" s="42">
        <v>198.27333329999999</v>
      </c>
      <c r="BI2865" s="42">
        <v>549.22253990000002</v>
      </c>
      <c r="BJ2865" s="42">
        <v>912.28591089999998</v>
      </c>
      <c r="BK2865" s="42">
        <v>251.79531460000001</v>
      </c>
    </row>
    <row r="2866" spans="52:63">
      <c r="AZ2866" s="42">
        <v>2980</v>
      </c>
      <c r="BA2866" s="42">
        <v>300.85789469999997</v>
      </c>
      <c r="BB2866" s="42">
        <v>95.931250000000006</v>
      </c>
      <c r="BC2866" s="42">
        <v>124.48</v>
      </c>
      <c r="BD2866" s="42">
        <v>256.87619050000001</v>
      </c>
      <c r="BE2866" s="42">
        <v>67.23</v>
      </c>
      <c r="BF2866" s="42">
        <v>723.85</v>
      </c>
      <c r="BG2866" s="42">
        <v>821</v>
      </c>
      <c r="BH2866" s="42">
        <v>198.27333329999999</v>
      </c>
      <c r="BI2866" s="42">
        <v>549.22253990000002</v>
      </c>
      <c r="BJ2866" s="42">
        <v>912.28591089999998</v>
      </c>
      <c r="BK2866" s="42">
        <v>251.79531460000001</v>
      </c>
    </row>
    <row r="2867" spans="52:63">
      <c r="AZ2867" s="42">
        <v>2981</v>
      </c>
      <c r="BA2867" s="42">
        <v>300.85789469999997</v>
      </c>
      <c r="BB2867" s="42">
        <v>95.931250000000006</v>
      </c>
      <c r="BC2867" s="42">
        <v>124.48</v>
      </c>
      <c r="BD2867" s="42">
        <v>256.87619050000001</v>
      </c>
      <c r="BE2867" s="42">
        <v>67.23</v>
      </c>
      <c r="BF2867" s="42">
        <v>723.85</v>
      </c>
      <c r="BG2867" s="42">
        <v>821</v>
      </c>
      <c r="BH2867" s="42">
        <v>198.27333329999999</v>
      </c>
      <c r="BI2867" s="42">
        <v>549.22253990000002</v>
      </c>
      <c r="BJ2867" s="42">
        <v>912.28591089999998</v>
      </c>
      <c r="BK2867" s="42">
        <v>251.79531460000001</v>
      </c>
    </row>
    <row r="2868" spans="52:63">
      <c r="AZ2868" s="42">
        <v>2982</v>
      </c>
      <c r="BA2868" s="42">
        <v>300.85789469999997</v>
      </c>
      <c r="BB2868" s="42">
        <v>95.931250000000006</v>
      </c>
      <c r="BC2868" s="42">
        <v>124.48</v>
      </c>
      <c r="BD2868" s="42">
        <v>256.87619050000001</v>
      </c>
      <c r="BE2868" s="42">
        <v>67.23</v>
      </c>
      <c r="BF2868" s="42">
        <v>723.85</v>
      </c>
      <c r="BG2868" s="42">
        <v>821</v>
      </c>
      <c r="BH2868" s="42">
        <v>198.27333329999999</v>
      </c>
      <c r="BI2868" s="42">
        <v>549.22253990000002</v>
      </c>
      <c r="BJ2868" s="42">
        <v>912.28591089999998</v>
      </c>
      <c r="BK2868" s="42">
        <v>251.79531460000001</v>
      </c>
    </row>
    <row r="2869" spans="52:63">
      <c r="AZ2869" s="42">
        <v>2983</v>
      </c>
      <c r="BA2869" s="42">
        <v>300.85789469999997</v>
      </c>
      <c r="BB2869" s="42">
        <v>95.931250000000006</v>
      </c>
      <c r="BC2869" s="42">
        <v>124.48</v>
      </c>
      <c r="BD2869" s="42">
        <v>256.87619050000001</v>
      </c>
      <c r="BE2869" s="42">
        <v>67.23</v>
      </c>
      <c r="BF2869" s="42">
        <v>723.85</v>
      </c>
      <c r="BG2869" s="42">
        <v>821</v>
      </c>
      <c r="BH2869" s="42">
        <v>198.27333329999999</v>
      </c>
      <c r="BI2869" s="42">
        <v>549.22253990000002</v>
      </c>
      <c r="BJ2869" s="42">
        <v>912.28591089999998</v>
      </c>
      <c r="BK2869" s="42">
        <v>251.79531460000001</v>
      </c>
    </row>
    <row r="2870" spans="52:63">
      <c r="AZ2870" s="42">
        <v>2984</v>
      </c>
      <c r="BA2870" s="42">
        <v>300.85789469999997</v>
      </c>
      <c r="BB2870" s="42">
        <v>95.931250000000006</v>
      </c>
      <c r="BC2870" s="42">
        <v>124.48</v>
      </c>
      <c r="BD2870" s="42">
        <v>256.87619050000001</v>
      </c>
      <c r="BE2870" s="42">
        <v>67.23</v>
      </c>
      <c r="BF2870" s="42">
        <v>723.85</v>
      </c>
      <c r="BG2870" s="42">
        <v>821</v>
      </c>
      <c r="BH2870" s="42">
        <v>198.27333329999999</v>
      </c>
      <c r="BI2870" s="42">
        <v>549.22253990000002</v>
      </c>
      <c r="BJ2870" s="42">
        <v>912.28591089999998</v>
      </c>
      <c r="BK2870" s="42">
        <v>251.79531460000001</v>
      </c>
    </row>
    <row r="2871" spans="52:63">
      <c r="AZ2871" s="42">
        <v>2985</v>
      </c>
      <c r="BA2871" s="42">
        <v>300.85789469999997</v>
      </c>
      <c r="BB2871" s="42">
        <v>95.931250000000006</v>
      </c>
      <c r="BC2871" s="42">
        <v>124.48</v>
      </c>
      <c r="BD2871" s="42">
        <v>256.87619050000001</v>
      </c>
      <c r="BE2871" s="42">
        <v>67.23</v>
      </c>
      <c r="BF2871" s="42">
        <v>723.85</v>
      </c>
      <c r="BG2871" s="42">
        <v>821</v>
      </c>
      <c r="BH2871" s="42">
        <v>198.27333329999999</v>
      </c>
      <c r="BI2871" s="42">
        <v>549.22253990000002</v>
      </c>
      <c r="BJ2871" s="42">
        <v>912.28591089999998</v>
      </c>
      <c r="BK2871" s="42">
        <v>251.79531460000001</v>
      </c>
    </row>
    <row r="2872" spans="52:63">
      <c r="AZ2872" s="42">
        <v>2986</v>
      </c>
      <c r="BA2872" s="42">
        <v>300.85789469999997</v>
      </c>
      <c r="BB2872" s="42">
        <v>95.931250000000006</v>
      </c>
      <c r="BC2872" s="42">
        <v>124.48</v>
      </c>
      <c r="BD2872" s="42">
        <v>256.87619050000001</v>
      </c>
      <c r="BE2872" s="42">
        <v>67.23</v>
      </c>
      <c r="BF2872" s="42">
        <v>723.85</v>
      </c>
      <c r="BG2872" s="42">
        <v>821</v>
      </c>
      <c r="BH2872" s="42">
        <v>198.27333329999999</v>
      </c>
      <c r="BI2872" s="42">
        <v>549.22253990000002</v>
      </c>
      <c r="BJ2872" s="42">
        <v>912.28591089999998</v>
      </c>
      <c r="BK2872" s="42">
        <v>251.79531460000001</v>
      </c>
    </row>
    <row r="2873" spans="52:63">
      <c r="AZ2873" s="42">
        <v>2987</v>
      </c>
      <c r="BA2873" s="42">
        <v>300.85789469999997</v>
      </c>
      <c r="BB2873" s="42">
        <v>95.931250000000006</v>
      </c>
      <c r="BC2873" s="42">
        <v>124.48</v>
      </c>
      <c r="BD2873" s="42">
        <v>256.87619050000001</v>
      </c>
      <c r="BE2873" s="42">
        <v>67.23</v>
      </c>
      <c r="BF2873" s="42">
        <v>723.85</v>
      </c>
      <c r="BG2873" s="42">
        <v>821</v>
      </c>
      <c r="BH2873" s="42">
        <v>198.27333329999999</v>
      </c>
      <c r="BI2873" s="42">
        <v>549.22253990000002</v>
      </c>
      <c r="BJ2873" s="42">
        <v>912.28591089999998</v>
      </c>
      <c r="BK2873" s="42">
        <v>251.79531460000001</v>
      </c>
    </row>
    <row r="2874" spans="52:63">
      <c r="AZ2874" s="42">
        <v>2988</v>
      </c>
      <c r="BA2874" s="42">
        <v>300.85789469999997</v>
      </c>
      <c r="BB2874" s="42">
        <v>95.931250000000006</v>
      </c>
      <c r="BC2874" s="42">
        <v>124.48</v>
      </c>
      <c r="BD2874" s="42">
        <v>256.87619050000001</v>
      </c>
      <c r="BE2874" s="42">
        <v>67.23</v>
      </c>
      <c r="BF2874" s="42">
        <v>723.85</v>
      </c>
      <c r="BG2874" s="42">
        <v>821</v>
      </c>
      <c r="BH2874" s="42">
        <v>198.27333329999999</v>
      </c>
      <c r="BI2874" s="42">
        <v>549.22253990000002</v>
      </c>
      <c r="BJ2874" s="42">
        <v>912.28591089999998</v>
      </c>
      <c r="BK2874" s="42">
        <v>251.79531460000001</v>
      </c>
    </row>
    <row r="2875" spans="52:63">
      <c r="AZ2875" s="42">
        <v>2989</v>
      </c>
      <c r="BA2875" s="42">
        <v>300.85789469999997</v>
      </c>
      <c r="BB2875" s="42">
        <v>95.931250000000006</v>
      </c>
      <c r="BC2875" s="42">
        <v>124.48</v>
      </c>
      <c r="BD2875" s="42">
        <v>256.87619050000001</v>
      </c>
      <c r="BE2875" s="42">
        <v>67.23</v>
      </c>
      <c r="BF2875" s="42">
        <v>723.85</v>
      </c>
      <c r="BG2875" s="42">
        <v>821</v>
      </c>
      <c r="BH2875" s="42">
        <v>198.27333329999999</v>
      </c>
      <c r="BI2875" s="42">
        <v>549.22253990000002</v>
      </c>
      <c r="BJ2875" s="42">
        <v>912.28591089999998</v>
      </c>
      <c r="BK2875" s="42">
        <v>251.79531460000001</v>
      </c>
    </row>
    <row r="2876" spans="52:63">
      <c r="AZ2876" s="42">
        <v>2990</v>
      </c>
      <c r="BA2876" s="42">
        <v>300.85789469999997</v>
      </c>
      <c r="BB2876" s="42">
        <v>95.931250000000006</v>
      </c>
      <c r="BC2876" s="42">
        <v>124.48</v>
      </c>
      <c r="BD2876" s="42">
        <v>256.87619050000001</v>
      </c>
      <c r="BE2876" s="42">
        <v>67.23</v>
      </c>
      <c r="BF2876" s="42">
        <v>723.85</v>
      </c>
      <c r="BG2876" s="42">
        <v>821</v>
      </c>
      <c r="BH2876" s="42">
        <v>198.27333329999999</v>
      </c>
      <c r="BI2876" s="42">
        <v>549.22253990000002</v>
      </c>
      <c r="BJ2876" s="42">
        <v>912.28591089999998</v>
      </c>
      <c r="BK2876" s="42">
        <v>251.79531460000001</v>
      </c>
    </row>
    <row r="2877" spans="52:63">
      <c r="AZ2877" s="42">
        <v>2991</v>
      </c>
      <c r="BA2877" s="42">
        <v>300.85789469999997</v>
      </c>
      <c r="BB2877" s="42">
        <v>95.931250000000006</v>
      </c>
      <c r="BC2877" s="42">
        <v>124.48</v>
      </c>
      <c r="BD2877" s="42">
        <v>256.87619050000001</v>
      </c>
      <c r="BE2877" s="42">
        <v>67.23</v>
      </c>
      <c r="BF2877" s="42">
        <v>723.85</v>
      </c>
      <c r="BG2877" s="42">
        <v>821</v>
      </c>
      <c r="BH2877" s="42">
        <v>198.27333329999999</v>
      </c>
      <c r="BI2877" s="42">
        <v>549.22253990000002</v>
      </c>
      <c r="BJ2877" s="42">
        <v>912.28591089999998</v>
      </c>
      <c r="BK2877" s="42">
        <v>251.79531460000001</v>
      </c>
    </row>
    <row r="2878" spans="52:63">
      <c r="AZ2878" s="42">
        <v>2992</v>
      </c>
      <c r="BA2878" s="42">
        <v>300.85789469999997</v>
      </c>
      <c r="BB2878" s="42">
        <v>95.931250000000006</v>
      </c>
      <c r="BC2878" s="42">
        <v>124.48</v>
      </c>
      <c r="BD2878" s="42">
        <v>256.87619050000001</v>
      </c>
      <c r="BE2878" s="42">
        <v>67.23</v>
      </c>
      <c r="BF2878" s="42">
        <v>723.85</v>
      </c>
      <c r="BG2878" s="42">
        <v>821</v>
      </c>
      <c r="BH2878" s="42">
        <v>198.27333329999999</v>
      </c>
      <c r="BI2878" s="42">
        <v>549.22253990000002</v>
      </c>
      <c r="BJ2878" s="42">
        <v>912.28591089999998</v>
      </c>
      <c r="BK2878" s="42">
        <v>251.79531460000001</v>
      </c>
    </row>
    <row r="2879" spans="52:63">
      <c r="AZ2879" s="42">
        <v>2993</v>
      </c>
      <c r="BA2879" s="42">
        <v>300.85789469999997</v>
      </c>
      <c r="BB2879" s="42">
        <v>95.931250000000006</v>
      </c>
      <c r="BC2879" s="42">
        <v>124.48</v>
      </c>
      <c r="BD2879" s="42">
        <v>256.87619050000001</v>
      </c>
      <c r="BE2879" s="42">
        <v>67.23</v>
      </c>
      <c r="BF2879" s="42">
        <v>723.85</v>
      </c>
      <c r="BG2879" s="42">
        <v>821</v>
      </c>
      <c r="BH2879" s="42">
        <v>198.27333329999999</v>
      </c>
      <c r="BI2879" s="42">
        <v>549.22253990000002</v>
      </c>
      <c r="BJ2879" s="42">
        <v>912.28591089999998</v>
      </c>
      <c r="BK2879" s="42">
        <v>251.79531460000001</v>
      </c>
    </row>
    <row r="2880" spans="52:63">
      <c r="AZ2880" s="42">
        <v>2994</v>
      </c>
      <c r="BA2880" s="42">
        <v>300.85789469999997</v>
      </c>
      <c r="BB2880" s="42">
        <v>95.931250000000006</v>
      </c>
      <c r="BC2880" s="42">
        <v>124.48</v>
      </c>
      <c r="BD2880" s="42">
        <v>256.87619050000001</v>
      </c>
      <c r="BE2880" s="42">
        <v>67.23</v>
      </c>
      <c r="BF2880" s="42">
        <v>723.85</v>
      </c>
      <c r="BG2880" s="42">
        <v>821</v>
      </c>
      <c r="BH2880" s="42">
        <v>198.27333329999999</v>
      </c>
      <c r="BI2880" s="42">
        <v>549.22253990000002</v>
      </c>
      <c r="BJ2880" s="42">
        <v>912.28591089999998</v>
      </c>
      <c r="BK2880" s="42">
        <v>251.79531460000001</v>
      </c>
    </row>
    <row r="2881" spans="52:63">
      <c r="AZ2881" s="42">
        <v>2995</v>
      </c>
      <c r="BA2881" s="42">
        <v>300.85789469999997</v>
      </c>
      <c r="BB2881" s="42">
        <v>95.931250000000006</v>
      </c>
      <c r="BC2881" s="42">
        <v>124.48</v>
      </c>
      <c r="BD2881" s="42">
        <v>256.87619050000001</v>
      </c>
      <c r="BE2881" s="42">
        <v>67.23</v>
      </c>
      <c r="BF2881" s="42">
        <v>723.85</v>
      </c>
      <c r="BG2881" s="42">
        <v>821</v>
      </c>
      <c r="BH2881" s="42">
        <v>198.27333329999999</v>
      </c>
      <c r="BI2881" s="42">
        <v>549.22253990000002</v>
      </c>
      <c r="BJ2881" s="42">
        <v>912.28591089999998</v>
      </c>
      <c r="BK2881" s="42">
        <v>251.79531460000001</v>
      </c>
    </row>
    <row r="2882" spans="52:63">
      <c r="AZ2882" s="42">
        <v>2996</v>
      </c>
      <c r="BA2882" s="42">
        <v>300.85789469999997</v>
      </c>
      <c r="BB2882" s="42">
        <v>95.931250000000006</v>
      </c>
      <c r="BC2882" s="42">
        <v>124.48</v>
      </c>
      <c r="BD2882" s="42">
        <v>256.87619050000001</v>
      </c>
      <c r="BE2882" s="42">
        <v>67.23</v>
      </c>
      <c r="BF2882" s="42">
        <v>723.85</v>
      </c>
      <c r="BG2882" s="42">
        <v>821</v>
      </c>
      <c r="BH2882" s="42">
        <v>198.27333329999999</v>
      </c>
      <c r="BI2882" s="42">
        <v>549.22253990000002</v>
      </c>
      <c r="BJ2882" s="42">
        <v>912.28591089999998</v>
      </c>
      <c r="BK2882" s="42">
        <v>251.79531460000001</v>
      </c>
    </row>
    <row r="2883" spans="52:63">
      <c r="AZ2883" s="42">
        <v>2997</v>
      </c>
      <c r="BA2883" s="42">
        <v>300.85789469999997</v>
      </c>
      <c r="BB2883" s="42">
        <v>95.931250000000006</v>
      </c>
      <c r="BC2883" s="42">
        <v>124.48</v>
      </c>
      <c r="BD2883" s="42">
        <v>256.87619050000001</v>
      </c>
      <c r="BE2883" s="42">
        <v>67.23</v>
      </c>
      <c r="BF2883" s="42">
        <v>723.85</v>
      </c>
      <c r="BG2883" s="42">
        <v>821</v>
      </c>
      <c r="BH2883" s="42">
        <v>198.27333329999999</v>
      </c>
      <c r="BI2883" s="42">
        <v>549.22253990000002</v>
      </c>
      <c r="BJ2883" s="42">
        <v>912.28591089999998</v>
      </c>
      <c r="BK2883" s="42">
        <v>251.79531460000001</v>
      </c>
    </row>
    <row r="2884" spans="52:63">
      <c r="AZ2884" s="42">
        <v>2998</v>
      </c>
      <c r="BA2884" s="42">
        <v>300.85789469999997</v>
      </c>
      <c r="BB2884" s="42">
        <v>95.931250000000006</v>
      </c>
      <c r="BC2884" s="42">
        <v>124.48</v>
      </c>
      <c r="BD2884" s="42">
        <v>256.87619050000001</v>
      </c>
      <c r="BE2884" s="42">
        <v>67.23</v>
      </c>
      <c r="BF2884" s="42">
        <v>723.85</v>
      </c>
      <c r="BG2884" s="42">
        <v>821</v>
      </c>
      <c r="BH2884" s="42">
        <v>198.27333329999999</v>
      </c>
      <c r="BI2884" s="42">
        <v>549.22253990000002</v>
      </c>
      <c r="BJ2884" s="42">
        <v>912.28591089999998</v>
      </c>
      <c r="BK2884" s="42">
        <v>251.79531460000001</v>
      </c>
    </row>
    <row r="2885" spans="52:63">
      <c r="AZ2885" s="42">
        <v>2999</v>
      </c>
      <c r="BA2885" s="42">
        <v>300.85789469999997</v>
      </c>
      <c r="BB2885" s="42">
        <v>95.931250000000006</v>
      </c>
      <c r="BC2885" s="42">
        <v>124.48</v>
      </c>
      <c r="BD2885" s="42">
        <v>256.87619050000001</v>
      </c>
      <c r="BE2885" s="42">
        <v>67.23</v>
      </c>
      <c r="BF2885" s="42">
        <v>723.85</v>
      </c>
      <c r="BG2885" s="42">
        <v>821</v>
      </c>
      <c r="BH2885" s="42">
        <v>198.27333329999999</v>
      </c>
      <c r="BI2885" s="42">
        <v>549.22253990000002</v>
      </c>
      <c r="BJ2885" s="42">
        <v>912.28591089999998</v>
      </c>
      <c r="BK2885" s="42">
        <v>251.79531460000001</v>
      </c>
    </row>
    <row r="2886" spans="52:63">
      <c r="AZ2886" s="42">
        <v>3000</v>
      </c>
      <c r="BA2886" s="42">
        <v>300.85789469999997</v>
      </c>
      <c r="BB2886" s="42">
        <v>95.931250000000006</v>
      </c>
      <c r="BC2886" s="42">
        <v>124.48</v>
      </c>
      <c r="BD2886" s="42">
        <v>256.87619050000001</v>
      </c>
      <c r="BE2886" s="42">
        <v>67.23</v>
      </c>
      <c r="BF2886" s="42">
        <v>723.85</v>
      </c>
      <c r="BG2886" s="42">
        <v>821</v>
      </c>
      <c r="BH2886" s="42">
        <v>198.27333329999999</v>
      </c>
      <c r="BI2886" s="42">
        <v>549.22253990000002</v>
      </c>
      <c r="BJ2886" s="42">
        <v>912.28591089999998</v>
      </c>
      <c r="BK2886" s="42">
        <v>251.79531460000001</v>
      </c>
    </row>
    <row r="2887" spans="52:63">
      <c r="AZ2887" s="42">
        <v>3001</v>
      </c>
      <c r="BA2887" s="42">
        <v>325.90526319999998</v>
      </c>
      <c r="BB2887" s="42">
        <v>102.58125</v>
      </c>
      <c r="BC2887" s="42">
        <v>128.73500000000001</v>
      </c>
      <c r="BD2887" s="42">
        <v>273.85238099999998</v>
      </c>
      <c r="BE2887" s="42">
        <v>68.955384620000004</v>
      </c>
      <c r="BF2887" s="42">
        <v>779.6</v>
      </c>
      <c r="BG2887" s="42">
        <v>838.47619050000003</v>
      </c>
      <c r="BH2887" s="42">
        <v>213.196</v>
      </c>
      <c r="BI2887" s="42">
        <v>557.50172420000001</v>
      </c>
      <c r="BJ2887" s="42">
        <v>961.00620600000002</v>
      </c>
      <c r="BK2887" s="42">
        <v>260.99001029999999</v>
      </c>
    </row>
    <row r="2888" spans="52:63">
      <c r="AZ2888" s="42">
        <v>3002</v>
      </c>
      <c r="BA2888" s="42">
        <v>325.90526319999998</v>
      </c>
      <c r="BB2888" s="42">
        <v>102.58125</v>
      </c>
      <c r="BC2888" s="42">
        <v>128.73500000000001</v>
      </c>
      <c r="BD2888" s="42">
        <v>273.85238099999998</v>
      </c>
      <c r="BE2888" s="42">
        <v>68.955384620000004</v>
      </c>
      <c r="BF2888" s="42">
        <v>779.6</v>
      </c>
      <c r="BG2888" s="42">
        <v>838.47619050000003</v>
      </c>
      <c r="BH2888" s="42">
        <v>213.196</v>
      </c>
      <c r="BI2888" s="42">
        <v>557.50172420000001</v>
      </c>
      <c r="BJ2888" s="42">
        <v>961.00620600000002</v>
      </c>
      <c r="BK2888" s="42">
        <v>260.99001029999999</v>
      </c>
    </row>
    <row r="2889" spans="52:63">
      <c r="AZ2889" s="42">
        <v>3003</v>
      </c>
      <c r="BA2889" s="42">
        <v>325.90526319999998</v>
      </c>
      <c r="BB2889" s="42">
        <v>102.58125</v>
      </c>
      <c r="BC2889" s="42">
        <v>128.73500000000001</v>
      </c>
      <c r="BD2889" s="42">
        <v>273.85238099999998</v>
      </c>
      <c r="BE2889" s="42">
        <v>68.955384620000004</v>
      </c>
      <c r="BF2889" s="42">
        <v>779.6</v>
      </c>
      <c r="BG2889" s="42">
        <v>838.47619050000003</v>
      </c>
      <c r="BH2889" s="42">
        <v>213.196</v>
      </c>
      <c r="BI2889" s="42">
        <v>557.50172420000001</v>
      </c>
      <c r="BJ2889" s="42">
        <v>961.00620600000002</v>
      </c>
      <c r="BK2889" s="42">
        <v>260.99001029999999</v>
      </c>
    </row>
    <row r="2890" spans="52:63">
      <c r="AZ2890" s="42">
        <v>3004</v>
      </c>
      <c r="BA2890" s="42">
        <v>325.90526319999998</v>
      </c>
      <c r="BB2890" s="42">
        <v>102.58125</v>
      </c>
      <c r="BC2890" s="42">
        <v>128.73500000000001</v>
      </c>
      <c r="BD2890" s="42">
        <v>273.85238099999998</v>
      </c>
      <c r="BE2890" s="42">
        <v>68.955384620000004</v>
      </c>
      <c r="BF2890" s="42">
        <v>779.6</v>
      </c>
      <c r="BG2890" s="42">
        <v>838.47619050000003</v>
      </c>
      <c r="BH2890" s="42">
        <v>213.196</v>
      </c>
      <c r="BI2890" s="42">
        <v>557.50172420000001</v>
      </c>
      <c r="BJ2890" s="42">
        <v>961.00620600000002</v>
      </c>
      <c r="BK2890" s="42">
        <v>260.99001029999999</v>
      </c>
    </row>
    <row r="2891" spans="52:63">
      <c r="AZ2891" s="42">
        <v>3005</v>
      </c>
      <c r="BA2891" s="42">
        <v>325.90526319999998</v>
      </c>
      <c r="BB2891" s="42">
        <v>102.58125</v>
      </c>
      <c r="BC2891" s="42">
        <v>128.73500000000001</v>
      </c>
      <c r="BD2891" s="42">
        <v>273.85238099999998</v>
      </c>
      <c r="BE2891" s="42">
        <v>68.955384620000004</v>
      </c>
      <c r="BF2891" s="42">
        <v>779.6</v>
      </c>
      <c r="BG2891" s="42">
        <v>838.47619050000003</v>
      </c>
      <c r="BH2891" s="42">
        <v>213.196</v>
      </c>
      <c r="BI2891" s="42">
        <v>557.50172420000001</v>
      </c>
      <c r="BJ2891" s="42">
        <v>961.00620600000002</v>
      </c>
      <c r="BK2891" s="42">
        <v>260.99001029999999</v>
      </c>
    </row>
    <row r="2892" spans="52:63">
      <c r="AZ2892" s="42">
        <v>3006</v>
      </c>
      <c r="BA2892" s="42">
        <v>325.90526319999998</v>
      </c>
      <c r="BB2892" s="42">
        <v>102.58125</v>
      </c>
      <c r="BC2892" s="42">
        <v>128.73500000000001</v>
      </c>
      <c r="BD2892" s="42">
        <v>273.85238099999998</v>
      </c>
      <c r="BE2892" s="42">
        <v>68.955384620000004</v>
      </c>
      <c r="BF2892" s="42">
        <v>779.6</v>
      </c>
      <c r="BG2892" s="42">
        <v>838.47619050000003</v>
      </c>
      <c r="BH2892" s="42">
        <v>213.196</v>
      </c>
      <c r="BI2892" s="42">
        <v>557.50172420000001</v>
      </c>
      <c r="BJ2892" s="42">
        <v>961.00620600000002</v>
      </c>
      <c r="BK2892" s="42">
        <v>260.99001029999999</v>
      </c>
    </row>
    <row r="2893" spans="52:63">
      <c r="AZ2893" s="42">
        <v>3007</v>
      </c>
      <c r="BA2893" s="42">
        <v>325.90526319999998</v>
      </c>
      <c r="BB2893" s="42">
        <v>102.58125</v>
      </c>
      <c r="BC2893" s="42">
        <v>128.73500000000001</v>
      </c>
      <c r="BD2893" s="42">
        <v>273.85238099999998</v>
      </c>
      <c r="BE2893" s="42">
        <v>68.955384620000004</v>
      </c>
      <c r="BF2893" s="42">
        <v>779.6</v>
      </c>
      <c r="BG2893" s="42">
        <v>838.47619050000003</v>
      </c>
      <c r="BH2893" s="42">
        <v>213.196</v>
      </c>
      <c r="BI2893" s="42">
        <v>557.50172420000001</v>
      </c>
      <c r="BJ2893" s="42">
        <v>961.00620600000002</v>
      </c>
      <c r="BK2893" s="42">
        <v>260.99001029999999</v>
      </c>
    </row>
    <row r="2894" spans="52:63">
      <c r="AZ2894" s="42">
        <v>3008</v>
      </c>
      <c r="BA2894" s="42">
        <v>325.90526319999998</v>
      </c>
      <c r="BB2894" s="42">
        <v>102.58125</v>
      </c>
      <c r="BC2894" s="42">
        <v>128.73500000000001</v>
      </c>
      <c r="BD2894" s="42">
        <v>273.85238099999998</v>
      </c>
      <c r="BE2894" s="42">
        <v>68.955384620000004</v>
      </c>
      <c r="BF2894" s="42">
        <v>779.6</v>
      </c>
      <c r="BG2894" s="42">
        <v>838.47619050000003</v>
      </c>
      <c r="BH2894" s="42">
        <v>213.196</v>
      </c>
      <c r="BI2894" s="42">
        <v>557.50172420000001</v>
      </c>
      <c r="BJ2894" s="42">
        <v>961.00620600000002</v>
      </c>
      <c r="BK2894" s="42">
        <v>260.99001029999999</v>
      </c>
    </row>
    <row r="2895" spans="52:63">
      <c r="AZ2895" s="42">
        <v>3009</v>
      </c>
      <c r="BA2895" s="42">
        <v>325.90526319999998</v>
      </c>
      <c r="BB2895" s="42">
        <v>102.58125</v>
      </c>
      <c r="BC2895" s="42">
        <v>128.73500000000001</v>
      </c>
      <c r="BD2895" s="42">
        <v>273.85238099999998</v>
      </c>
      <c r="BE2895" s="42">
        <v>68.955384620000004</v>
      </c>
      <c r="BF2895" s="42">
        <v>779.6</v>
      </c>
      <c r="BG2895" s="42">
        <v>838.47619050000003</v>
      </c>
      <c r="BH2895" s="42">
        <v>213.196</v>
      </c>
      <c r="BI2895" s="42">
        <v>557.50172420000001</v>
      </c>
      <c r="BJ2895" s="42">
        <v>961.00620600000002</v>
      </c>
      <c r="BK2895" s="42">
        <v>260.99001029999999</v>
      </c>
    </row>
    <row r="2896" spans="52:63">
      <c r="AZ2896" s="42">
        <v>3010</v>
      </c>
      <c r="BA2896" s="42">
        <v>325.90526319999998</v>
      </c>
      <c r="BB2896" s="42">
        <v>102.58125</v>
      </c>
      <c r="BC2896" s="42">
        <v>128.73500000000001</v>
      </c>
      <c r="BD2896" s="42">
        <v>273.85238099999998</v>
      </c>
      <c r="BE2896" s="42">
        <v>68.955384620000004</v>
      </c>
      <c r="BF2896" s="42">
        <v>779.6</v>
      </c>
      <c r="BG2896" s="42">
        <v>838.47619050000003</v>
      </c>
      <c r="BH2896" s="42">
        <v>213.196</v>
      </c>
      <c r="BI2896" s="42">
        <v>557.50172420000001</v>
      </c>
      <c r="BJ2896" s="42">
        <v>961.00620600000002</v>
      </c>
      <c r="BK2896" s="42">
        <v>260.99001029999999</v>
      </c>
    </row>
    <row r="2897" spans="52:63">
      <c r="AZ2897" s="42">
        <v>3011</v>
      </c>
      <c r="BA2897" s="42">
        <v>325.90526319999998</v>
      </c>
      <c r="BB2897" s="42">
        <v>102.58125</v>
      </c>
      <c r="BC2897" s="42">
        <v>128.73500000000001</v>
      </c>
      <c r="BD2897" s="42">
        <v>273.85238099999998</v>
      </c>
      <c r="BE2897" s="42">
        <v>68.955384620000004</v>
      </c>
      <c r="BF2897" s="42">
        <v>779.6</v>
      </c>
      <c r="BG2897" s="42">
        <v>838.47619050000003</v>
      </c>
      <c r="BH2897" s="42">
        <v>213.196</v>
      </c>
      <c r="BI2897" s="42">
        <v>557.50172420000001</v>
      </c>
      <c r="BJ2897" s="42">
        <v>961.00620600000002</v>
      </c>
      <c r="BK2897" s="42">
        <v>260.99001029999999</v>
      </c>
    </row>
    <row r="2898" spans="52:63">
      <c r="AZ2898" s="42">
        <v>3012</v>
      </c>
      <c r="BA2898" s="42">
        <v>325.90526319999998</v>
      </c>
      <c r="BB2898" s="42">
        <v>102.58125</v>
      </c>
      <c r="BC2898" s="42">
        <v>128.73500000000001</v>
      </c>
      <c r="BD2898" s="42">
        <v>273.85238099999998</v>
      </c>
      <c r="BE2898" s="42">
        <v>68.955384620000004</v>
      </c>
      <c r="BF2898" s="42">
        <v>779.6</v>
      </c>
      <c r="BG2898" s="42">
        <v>838.47619050000003</v>
      </c>
      <c r="BH2898" s="42">
        <v>213.196</v>
      </c>
      <c r="BI2898" s="42">
        <v>557.50172420000001</v>
      </c>
      <c r="BJ2898" s="42">
        <v>961.00620600000002</v>
      </c>
      <c r="BK2898" s="42">
        <v>260.99001029999999</v>
      </c>
    </row>
    <row r="2899" spans="52:63">
      <c r="AZ2899" s="42">
        <v>3013</v>
      </c>
      <c r="BA2899" s="42">
        <v>325.90526319999998</v>
      </c>
      <c r="BB2899" s="42">
        <v>102.58125</v>
      </c>
      <c r="BC2899" s="42">
        <v>128.73500000000001</v>
      </c>
      <c r="BD2899" s="42">
        <v>273.85238099999998</v>
      </c>
      <c r="BE2899" s="42">
        <v>68.955384620000004</v>
      </c>
      <c r="BF2899" s="42">
        <v>779.6</v>
      </c>
      <c r="BG2899" s="42">
        <v>838.47619050000003</v>
      </c>
      <c r="BH2899" s="42">
        <v>213.196</v>
      </c>
      <c r="BI2899" s="42">
        <v>557.50172420000001</v>
      </c>
      <c r="BJ2899" s="42">
        <v>961.00620600000002</v>
      </c>
      <c r="BK2899" s="42">
        <v>260.99001029999999</v>
      </c>
    </row>
    <row r="2900" spans="52:63">
      <c r="AZ2900" s="42">
        <v>3014</v>
      </c>
      <c r="BA2900" s="42">
        <v>325.90526319999998</v>
      </c>
      <c r="BB2900" s="42">
        <v>102.58125</v>
      </c>
      <c r="BC2900" s="42">
        <v>128.73500000000001</v>
      </c>
      <c r="BD2900" s="42">
        <v>273.85238099999998</v>
      </c>
      <c r="BE2900" s="42">
        <v>68.955384620000004</v>
      </c>
      <c r="BF2900" s="42">
        <v>779.6</v>
      </c>
      <c r="BG2900" s="42">
        <v>838.47619050000003</v>
      </c>
      <c r="BH2900" s="42">
        <v>213.196</v>
      </c>
      <c r="BI2900" s="42">
        <v>557.50172420000001</v>
      </c>
      <c r="BJ2900" s="42">
        <v>961.00620600000002</v>
      </c>
      <c r="BK2900" s="42">
        <v>260.99001029999999</v>
      </c>
    </row>
    <row r="2901" spans="52:63">
      <c r="AZ2901" s="42">
        <v>3015</v>
      </c>
      <c r="BA2901" s="42">
        <v>325.90526319999998</v>
      </c>
      <c r="BB2901" s="42">
        <v>102.58125</v>
      </c>
      <c r="BC2901" s="42">
        <v>128.73500000000001</v>
      </c>
      <c r="BD2901" s="42">
        <v>273.85238099999998</v>
      </c>
      <c r="BE2901" s="42">
        <v>68.955384620000004</v>
      </c>
      <c r="BF2901" s="42">
        <v>779.6</v>
      </c>
      <c r="BG2901" s="42">
        <v>838.47619050000003</v>
      </c>
      <c r="BH2901" s="42">
        <v>213.196</v>
      </c>
      <c r="BI2901" s="42">
        <v>557.50172420000001</v>
      </c>
      <c r="BJ2901" s="42">
        <v>961.00620600000002</v>
      </c>
      <c r="BK2901" s="42">
        <v>260.99001029999999</v>
      </c>
    </row>
    <row r="2902" spans="52:63">
      <c r="AZ2902" s="42">
        <v>3016</v>
      </c>
      <c r="BA2902" s="42">
        <v>325.90526319999998</v>
      </c>
      <c r="BB2902" s="42">
        <v>102.58125</v>
      </c>
      <c r="BC2902" s="42">
        <v>128.73500000000001</v>
      </c>
      <c r="BD2902" s="42">
        <v>273.85238099999998</v>
      </c>
      <c r="BE2902" s="42">
        <v>68.955384620000004</v>
      </c>
      <c r="BF2902" s="42">
        <v>779.6</v>
      </c>
      <c r="BG2902" s="42">
        <v>838.47619050000003</v>
      </c>
      <c r="BH2902" s="42">
        <v>213.196</v>
      </c>
      <c r="BI2902" s="42">
        <v>557.50172420000001</v>
      </c>
      <c r="BJ2902" s="42">
        <v>961.00620600000002</v>
      </c>
      <c r="BK2902" s="42">
        <v>260.99001029999999</v>
      </c>
    </row>
    <row r="2903" spans="52:63">
      <c r="AZ2903" s="42">
        <v>3017</v>
      </c>
      <c r="BA2903" s="42">
        <v>325.90526319999998</v>
      </c>
      <c r="BB2903" s="42">
        <v>102.58125</v>
      </c>
      <c r="BC2903" s="42">
        <v>128.73500000000001</v>
      </c>
      <c r="BD2903" s="42">
        <v>273.85238099999998</v>
      </c>
      <c r="BE2903" s="42">
        <v>68.955384620000004</v>
      </c>
      <c r="BF2903" s="42">
        <v>779.6</v>
      </c>
      <c r="BG2903" s="42">
        <v>838.47619050000003</v>
      </c>
      <c r="BH2903" s="42">
        <v>213.196</v>
      </c>
      <c r="BI2903" s="42">
        <v>557.50172420000001</v>
      </c>
      <c r="BJ2903" s="42">
        <v>961.00620600000002</v>
      </c>
      <c r="BK2903" s="42">
        <v>260.99001029999999</v>
      </c>
    </row>
    <row r="2904" spans="52:63">
      <c r="AZ2904" s="42">
        <v>3018</v>
      </c>
      <c r="BA2904" s="42">
        <v>325.90526319999998</v>
      </c>
      <c r="BB2904" s="42">
        <v>102.58125</v>
      </c>
      <c r="BC2904" s="42">
        <v>128.73500000000001</v>
      </c>
      <c r="BD2904" s="42">
        <v>273.85238099999998</v>
      </c>
      <c r="BE2904" s="42">
        <v>68.955384620000004</v>
      </c>
      <c r="BF2904" s="42">
        <v>779.6</v>
      </c>
      <c r="BG2904" s="42">
        <v>838.47619050000003</v>
      </c>
      <c r="BH2904" s="42">
        <v>213.196</v>
      </c>
      <c r="BI2904" s="42">
        <v>557.50172420000001</v>
      </c>
      <c r="BJ2904" s="42">
        <v>961.00620600000002</v>
      </c>
      <c r="BK2904" s="42">
        <v>260.99001029999999</v>
      </c>
    </row>
    <row r="2905" spans="52:63">
      <c r="AZ2905" s="42">
        <v>3019</v>
      </c>
      <c r="BA2905" s="42">
        <v>325.90526319999998</v>
      </c>
      <c r="BB2905" s="42">
        <v>102.58125</v>
      </c>
      <c r="BC2905" s="42">
        <v>128.73500000000001</v>
      </c>
      <c r="BD2905" s="42">
        <v>273.85238099999998</v>
      </c>
      <c r="BE2905" s="42">
        <v>68.955384620000004</v>
      </c>
      <c r="BF2905" s="42">
        <v>779.6</v>
      </c>
      <c r="BG2905" s="42">
        <v>838.47619050000003</v>
      </c>
      <c r="BH2905" s="42">
        <v>213.196</v>
      </c>
      <c r="BI2905" s="42">
        <v>557.50172420000001</v>
      </c>
      <c r="BJ2905" s="42">
        <v>961.00620600000002</v>
      </c>
      <c r="BK2905" s="42">
        <v>260.99001029999999</v>
      </c>
    </row>
    <row r="2906" spans="52:63">
      <c r="AZ2906" s="42">
        <v>3020</v>
      </c>
      <c r="BA2906" s="42">
        <v>325.90526319999998</v>
      </c>
      <c r="BB2906" s="42">
        <v>102.58125</v>
      </c>
      <c r="BC2906" s="42">
        <v>128.73500000000001</v>
      </c>
      <c r="BD2906" s="42">
        <v>273.85238099999998</v>
      </c>
      <c r="BE2906" s="42">
        <v>68.955384620000004</v>
      </c>
      <c r="BF2906" s="42">
        <v>779.6</v>
      </c>
      <c r="BG2906" s="42">
        <v>838.47619050000003</v>
      </c>
      <c r="BH2906" s="42">
        <v>213.196</v>
      </c>
      <c r="BI2906" s="42">
        <v>557.50172420000001</v>
      </c>
      <c r="BJ2906" s="42">
        <v>961.00620600000002</v>
      </c>
      <c r="BK2906" s="42">
        <v>260.99001029999999</v>
      </c>
    </row>
    <row r="2907" spans="52:63">
      <c r="AZ2907" s="42">
        <v>3021</v>
      </c>
      <c r="BA2907" s="42">
        <v>325.90526319999998</v>
      </c>
      <c r="BB2907" s="42">
        <v>102.58125</v>
      </c>
      <c r="BC2907" s="42">
        <v>128.73500000000001</v>
      </c>
      <c r="BD2907" s="42">
        <v>273.85238099999998</v>
      </c>
      <c r="BE2907" s="42">
        <v>68.955384620000004</v>
      </c>
      <c r="BF2907" s="42">
        <v>779.6</v>
      </c>
      <c r="BG2907" s="42">
        <v>838.47619050000003</v>
      </c>
      <c r="BH2907" s="42">
        <v>213.196</v>
      </c>
      <c r="BI2907" s="42">
        <v>557.50172420000001</v>
      </c>
      <c r="BJ2907" s="42">
        <v>961.00620600000002</v>
      </c>
      <c r="BK2907" s="42">
        <v>260.99001029999999</v>
      </c>
    </row>
    <row r="2908" spans="52:63">
      <c r="AZ2908" s="42">
        <v>3022</v>
      </c>
      <c r="BA2908" s="42">
        <v>325.90526319999998</v>
      </c>
      <c r="BB2908" s="42">
        <v>102.58125</v>
      </c>
      <c r="BC2908" s="42">
        <v>128.73500000000001</v>
      </c>
      <c r="BD2908" s="42">
        <v>273.85238099999998</v>
      </c>
      <c r="BE2908" s="42">
        <v>68.955384620000004</v>
      </c>
      <c r="BF2908" s="42">
        <v>779.6</v>
      </c>
      <c r="BG2908" s="42">
        <v>838.47619050000003</v>
      </c>
      <c r="BH2908" s="42">
        <v>213.196</v>
      </c>
      <c r="BI2908" s="42">
        <v>557.50172420000001</v>
      </c>
      <c r="BJ2908" s="42">
        <v>961.00620600000002</v>
      </c>
      <c r="BK2908" s="42">
        <v>260.99001029999999</v>
      </c>
    </row>
    <row r="2909" spans="52:63">
      <c r="AZ2909" s="42">
        <v>3023</v>
      </c>
      <c r="BA2909" s="42">
        <v>325.90526319999998</v>
      </c>
      <c r="BB2909" s="42">
        <v>102.58125</v>
      </c>
      <c r="BC2909" s="42">
        <v>128.73500000000001</v>
      </c>
      <c r="BD2909" s="42">
        <v>273.85238099999998</v>
      </c>
      <c r="BE2909" s="42">
        <v>68.955384620000004</v>
      </c>
      <c r="BF2909" s="42">
        <v>779.6</v>
      </c>
      <c r="BG2909" s="42">
        <v>838.47619050000003</v>
      </c>
      <c r="BH2909" s="42">
        <v>213.196</v>
      </c>
      <c r="BI2909" s="42">
        <v>557.50172420000001</v>
      </c>
      <c r="BJ2909" s="42">
        <v>961.00620600000002</v>
      </c>
      <c r="BK2909" s="42">
        <v>260.99001029999999</v>
      </c>
    </row>
    <row r="2910" spans="52:63">
      <c r="AZ2910" s="42">
        <v>3024</v>
      </c>
      <c r="BA2910" s="42">
        <v>325.90526319999998</v>
      </c>
      <c r="BB2910" s="42">
        <v>102.58125</v>
      </c>
      <c r="BC2910" s="42">
        <v>128.73500000000001</v>
      </c>
      <c r="BD2910" s="42">
        <v>273.85238099999998</v>
      </c>
      <c r="BE2910" s="42">
        <v>68.955384620000004</v>
      </c>
      <c r="BF2910" s="42">
        <v>779.6</v>
      </c>
      <c r="BG2910" s="42">
        <v>838.47619050000003</v>
      </c>
      <c r="BH2910" s="42">
        <v>213.196</v>
      </c>
      <c r="BI2910" s="42">
        <v>557.50172420000001</v>
      </c>
      <c r="BJ2910" s="42">
        <v>961.00620600000002</v>
      </c>
      <c r="BK2910" s="42">
        <v>260.99001029999999</v>
      </c>
    </row>
    <row r="2911" spans="52:63">
      <c r="AZ2911" s="42">
        <v>3025</v>
      </c>
      <c r="BA2911" s="42">
        <v>347.9578947</v>
      </c>
      <c r="BB2911" s="42">
        <v>108.78749999999999</v>
      </c>
      <c r="BC2911" s="42">
        <v>133.23500000000001</v>
      </c>
      <c r="BD2911" s="42">
        <v>292.56666669999998</v>
      </c>
      <c r="BE2911" s="42">
        <v>73.016153849999995</v>
      </c>
      <c r="BF2911" s="42">
        <v>826.1</v>
      </c>
      <c r="BG2911" s="42">
        <v>865.04761900000005</v>
      </c>
      <c r="BH2911" s="42">
        <v>230.6586667</v>
      </c>
      <c r="BI2911" s="42">
        <v>567.96389829999998</v>
      </c>
      <c r="BJ2911" s="42">
        <v>995.24217680000004</v>
      </c>
      <c r="BK2911" s="42">
        <v>271.47199749999999</v>
      </c>
    </row>
    <row r="2912" spans="52:63">
      <c r="AZ2912" s="42">
        <v>3026</v>
      </c>
      <c r="BA2912" s="42">
        <v>347.9578947</v>
      </c>
      <c r="BB2912" s="42">
        <v>108.78749999999999</v>
      </c>
      <c r="BC2912" s="42">
        <v>133.23500000000001</v>
      </c>
      <c r="BD2912" s="42">
        <v>292.56666669999998</v>
      </c>
      <c r="BE2912" s="42">
        <v>73.016153849999995</v>
      </c>
      <c r="BF2912" s="42">
        <v>826.1</v>
      </c>
      <c r="BG2912" s="42">
        <v>865.04761900000005</v>
      </c>
      <c r="BH2912" s="42">
        <v>230.6586667</v>
      </c>
      <c r="BI2912" s="42">
        <v>567.96389829999998</v>
      </c>
      <c r="BJ2912" s="42">
        <v>995.24217680000004</v>
      </c>
      <c r="BK2912" s="42">
        <v>271.47199749999999</v>
      </c>
    </row>
    <row r="2913" spans="52:63">
      <c r="AZ2913" s="42">
        <v>3027</v>
      </c>
      <c r="BA2913" s="42">
        <v>347.9578947</v>
      </c>
      <c r="BB2913" s="42">
        <v>108.78749999999999</v>
      </c>
      <c r="BC2913" s="42">
        <v>133.23500000000001</v>
      </c>
      <c r="BD2913" s="42">
        <v>292.56666669999998</v>
      </c>
      <c r="BE2913" s="42">
        <v>73.016153849999995</v>
      </c>
      <c r="BF2913" s="42">
        <v>826.1</v>
      </c>
      <c r="BG2913" s="42">
        <v>865.04761900000005</v>
      </c>
      <c r="BH2913" s="42">
        <v>230.6586667</v>
      </c>
      <c r="BI2913" s="42">
        <v>567.96389829999998</v>
      </c>
      <c r="BJ2913" s="42">
        <v>995.24217680000004</v>
      </c>
      <c r="BK2913" s="42">
        <v>271.47199749999999</v>
      </c>
    </row>
    <row r="2914" spans="52:63">
      <c r="AZ2914" s="42">
        <v>3028</v>
      </c>
      <c r="BA2914" s="42">
        <v>347.9578947</v>
      </c>
      <c r="BB2914" s="42">
        <v>108.78749999999999</v>
      </c>
      <c r="BC2914" s="42">
        <v>133.23500000000001</v>
      </c>
      <c r="BD2914" s="42">
        <v>292.56666669999998</v>
      </c>
      <c r="BE2914" s="42">
        <v>73.016153849999995</v>
      </c>
      <c r="BF2914" s="42">
        <v>826.1</v>
      </c>
      <c r="BG2914" s="42">
        <v>865.04761900000005</v>
      </c>
      <c r="BH2914" s="42">
        <v>230.6586667</v>
      </c>
      <c r="BI2914" s="42">
        <v>567.96389829999998</v>
      </c>
      <c r="BJ2914" s="42">
        <v>995.24217680000004</v>
      </c>
      <c r="BK2914" s="42">
        <v>271.47199749999999</v>
      </c>
    </row>
    <row r="2915" spans="52:63">
      <c r="AZ2915" s="42">
        <v>3029</v>
      </c>
      <c r="BA2915" s="42">
        <v>347.9578947</v>
      </c>
      <c r="BB2915" s="42">
        <v>108.78749999999999</v>
      </c>
      <c r="BC2915" s="42">
        <v>133.23500000000001</v>
      </c>
      <c r="BD2915" s="42">
        <v>292.56666669999998</v>
      </c>
      <c r="BE2915" s="42">
        <v>73.016153849999995</v>
      </c>
      <c r="BF2915" s="42">
        <v>826.1</v>
      </c>
      <c r="BG2915" s="42">
        <v>865.04761900000005</v>
      </c>
      <c r="BH2915" s="42">
        <v>230.6586667</v>
      </c>
      <c r="BI2915" s="42">
        <v>567.96389829999998</v>
      </c>
      <c r="BJ2915" s="42">
        <v>995.24217680000004</v>
      </c>
      <c r="BK2915" s="42">
        <v>271.47199749999999</v>
      </c>
    </row>
    <row r="2916" spans="52:63">
      <c r="AZ2916" s="42">
        <v>3030</v>
      </c>
      <c r="BA2916" s="42">
        <v>347.9578947</v>
      </c>
      <c r="BB2916" s="42">
        <v>108.78749999999999</v>
      </c>
      <c r="BC2916" s="42">
        <v>133.23500000000001</v>
      </c>
      <c r="BD2916" s="42">
        <v>292.56666669999998</v>
      </c>
      <c r="BE2916" s="42">
        <v>73.016153849999995</v>
      </c>
      <c r="BF2916" s="42">
        <v>826.1</v>
      </c>
      <c r="BG2916" s="42">
        <v>865.04761900000005</v>
      </c>
      <c r="BH2916" s="42">
        <v>230.6586667</v>
      </c>
      <c r="BI2916" s="42">
        <v>567.96389829999998</v>
      </c>
      <c r="BJ2916" s="42">
        <v>995.24217680000004</v>
      </c>
      <c r="BK2916" s="42">
        <v>271.47199749999999</v>
      </c>
    </row>
    <row r="2917" spans="52:63">
      <c r="AZ2917" s="42">
        <v>3031</v>
      </c>
      <c r="BA2917" s="42">
        <v>347.9578947</v>
      </c>
      <c r="BB2917" s="42">
        <v>108.78749999999999</v>
      </c>
      <c r="BC2917" s="42">
        <v>133.23500000000001</v>
      </c>
      <c r="BD2917" s="42">
        <v>292.56666669999998</v>
      </c>
      <c r="BE2917" s="42">
        <v>73.016153849999995</v>
      </c>
      <c r="BF2917" s="42">
        <v>826.1</v>
      </c>
      <c r="BG2917" s="42">
        <v>865.04761900000005</v>
      </c>
      <c r="BH2917" s="42">
        <v>230.6586667</v>
      </c>
      <c r="BI2917" s="42">
        <v>567.96389829999998</v>
      </c>
      <c r="BJ2917" s="42">
        <v>995.24217680000004</v>
      </c>
      <c r="BK2917" s="42">
        <v>271.47199749999999</v>
      </c>
    </row>
    <row r="2918" spans="52:63">
      <c r="AZ2918" s="42">
        <v>3032</v>
      </c>
      <c r="BA2918" s="42">
        <v>347.9578947</v>
      </c>
      <c r="BB2918" s="42">
        <v>108.78749999999999</v>
      </c>
      <c r="BC2918" s="42">
        <v>133.23500000000001</v>
      </c>
      <c r="BD2918" s="42">
        <v>292.56666669999998</v>
      </c>
      <c r="BE2918" s="42">
        <v>73.016153849999995</v>
      </c>
      <c r="BF2918" s="42">
        <v>826.1</v>
      </c>
      <c r="BG2918" s="42">
        <v>865.04761900000005</v>
      </c>
      <c r="BH2918" s="42">
        <v>230.6586667</v>
      </c>
      <c r="BI2918" s="42">
        <v>567.96389829999998</v>
      </c>
      <c r="BJ2918" s="42">
        <v>995.24217680000004</v>
      </c>
      <c r="BK2918" s="42">
        <v>271.47199749999999</v>
      </c>
    </row>
    <row r="2919" spans="52:63">
      <c r="AZ2919" s="42">
        <v>3033</v>
      </c>
      <c r="BA2919" s="42">
        <v>347.9578947</v>
      </c>
      <c r="BB2919" s="42">
        <v>108.78749999999999</v>
      </c>
      <c r="BC2919" s="42">
        <v>133.23500000000001</v>
      </c>
      <c r="BD2919" s="42">
        <v>292.56666669999998</v>
      </c>
      <c r="BE2919" s="42">
        <v>73.016153849999995</v>
      </c>
      <c r="BF2919" s="42">
        <v>826.1</v>
      </c>
      <c r="BG2919" s="42">
        <v>865.04761900000005</v>
      </c>
      <c r="BH2919" s="42">
        <v>230.6586667</v>
      </c>
      <c r="BI2919" s="42">
        <v>567.96389829999998</v>
      </c>
      <c r="BJ2919" s="42">
        <v>995.24217680000004</v>
      </c>
      <c r="BK2919" s="42">
        <v>271.47199749999999</v>
      </c>
    </row>
    <row r="2920" spans="52:63">
      <c r="AZ2920" s="42">
        <v>3034</v>
      </c>
      <c r="BA2920" s="42">
        <v>347.9578947</v>
      </c>
      <c r="BB2920" s="42">
        <v>108.78749999999999</v>
      </c>
      <c r="BC2920" s="42">
        <v>133.23500000000001</v>
      </c>
      <c r="BD2920" s="42">
        <v>292.56666669999998</v>
      </c>
      <c r="BE2920" s="42">
        <v>73.016153849999995</v>
      </c>
      <c r="BF2920" s="42">
        <v>826.1</v>
      </c>
      <c r="BG2920" s="42">
        <v>865.04761900000005</v>
      </c>
      <c r="BH2920" s="42">
        <v>230.6586667</v>
      </c>
      <c r="BI2920" s="42">
        <v>567.96389829999998</v>
      </c>
      <c r="BJ2920" s="42">
        <v>995.24217680000004</v>
      </c>
      <c r="BK2920" s="42">
        <v>271.47199749999999</v>
      </c>
    </row>
    <row r="2921" spans="52:63">
      <c r="AZ2921" s="42">
        <v>3035</v>
      </c>
      <c r="BA2921" s="42">
        <v>347.9578947</v>
      </c>
      <c r="BB2921" s="42">
        <v>108.78749999999999</v>
      </c>
      <c r="BC2921" s="42">
        <v>133.23500000000001</v>
      </c>
      <c r="BD2921" s="42">
        <v>292.56666669999998</v>
      </c>
      <c r="BE2921" s="42">
        <v>73.016153849999995</v>
      </c>
      <c r="BF2921" s="42">
        <v>826.1</v>
      </c>
      <c r="BG2921" s="42">
        <v>865.04761900000005</v>
      </c>
      <c r="BH2921" s="42">
        <v>230.6586667</v>
      </c>
      <c r="BI2921" s="42">
        <v>567.96389829999998</v>
      </c>
      <c r="BJ2921" s="42">
        <v>995.24217680000004</v>
      </c>
      <c r="BK2921" s="42">
        <v>271.47199749999999</v>
      </c>
    </row>
    <row r="2922" spans="52:63">
      <c r="AZ2922" s="42">
        <v>3036</v>
      </c>
      <c r="BA2922" s="42">
        <v>347.9578947</v>
      </c>
      <c r="BB2922" s="42">
        <v>108.78749999999999</v>
      </c>
      <c r="BC2922" s="42">
        <v>133.23500000000001</v>
      </c>
      <c r="BD2922" s="42">
        <v>292.56666669999998</v>
      </c>
      <c r="BE2922" s="42">
        <v>73.016153849999995</v>
      </c>
      <c r="BF2922" s="42">
        <v>826.1</v>
      </c>
      <c r="BG2922" s="42">
        <v>865.04761900000005</v>
      </c>
      <c r="BH2922" s="42">
        <v>230.6586667</v>
      </c>
      <c r="BI2922" s="42">
        <v>567.96389829999998</v>
      </c>
      <c r="BJ2922" s="42">
        <v>995.24217680000004</v>
      </c>
      <c r="BK2922" s="42">
        <v>271.47199749999999</v>
      </c>
    </row>
    <row r="2923" spans="52:63">
      <c r="AZ2923" s="42">
        <v>3037</v>
      </c>
      <c r="BA2923" s="42">
        <v>347.9578947</v>
      </c>
      <c r="BB2923" s="42">
        <v>108.78749999999999</v>
      </c>
      <c r="BC2923" s="42">
        <v>133.23500000000001</v>
      </c>
      <c r="BD2923" s="42">
        <v>292.56666669999998</v>
      </c>
      <c r="BE2923" s="42">
        <v>73.016153849999995</v>
      </c>
      <c r="BF2923" s="42">
        <v>826.1</v>
      </c>
      <c r="BG2923" s="42">
        <v>865.04761900000005</v>
      </c>
      <c r="BH2923" s="42">
        <v>230.6586667</v>
      </c>
      <c r="BI2923" s="42">
        <v>567.96389829999998</v>
      </c>
      <c r="BJ2923" s="42">
        <v>995.24217680000004</v>
      </c>
      <c r="BK2923" s="42">
        <v>271.47199749999999</v>
      </c>
    </row>
    <row r="2924" spans="52:63">
      <c r="AZ2924" s="42">
        <v>3038</v>
      </c>
      <c r="BA2924" s="42">
        <v>347.9578947</v>
      </c>
      <c r="BB2924" s="42">
        <v>108.78749999999999</v>
      </c>
      <c r="BC2924" s="42">
        <v>133.23500000000001</v>
      </c>
      <c r="BD2924" s="42">
        <v>292.56666669999998</v>
      </c>
      <c r="BE2924" s="42">
        <v>73.016153849999995</v>
      </c>
      <c r="BF2924" s="42">
        <v>826.1</v>
      </c>
      <c r="BG2924" s="42">
        <v>865.04761900000005</v>
      </c>
      <c r="BH2924" s="42">
        <v>230.6586667</v>
      </c>
      <c r="BI2924" s="42">
        <v>567.96389829999998</v>
      </c>
      <c r="BJ2924" s="42">
        <v>995.24217680000004</v>
      </c>
      <c r="BK2924" s="42">
        <v>271.47199749999999</v>
      </c>
    </row>
    <row r="2925" spans="52:63">
      <c r="AZ2925" s="42">
        <v>3039</v>
      </c>
      <c r="BA2925" s="42">
        <v>347.9578947</v>
      </c>
      <c r="BB2925" s="42">
        <v>108.78749999999999</v>
      </c>
      <c r="BC2925" s="42">
        <v>133.23500000000001</v>
      </c>
      <c r="BD2925" s="42">
        <v>292.56666669999998</v>
      </c>
      <c r="BE2925" s="42">
        <v>73.016153849999995</v>
      </c>
      <c r="BF2925" s="42">
        <v>826.1</v>
      </c>
      <c r="BG2925" s="42">
        <v>865.04761900000005</v>
      </c>
      <c r="BH2925" s="42">
        <v>230.6586667</v>
      </c>
      <c r="BI2925" s="42">
        <v>567.96389829999998</v>
      </c>
      <c r="BJ2925" s="42">
        <v>995.24217680000004</v>
      </c>
      <c r="BK2925" s="42">
        <v>271.47199749999999</v>
      </c>
    </row>
    <row r="2926" spans="52:63">
      <c r="AZ2926" s="42">
        <v>3040</v>
      </c>
      <c r="BA2926" s="42">
        <v>347.9578947</v>
      </c>
      <c r="BB2926" s="42">
        <v>108.78749999999999</v>
      </c>
      <c r="BC2926" s="42">
        <v>133.23500000000001</v>
      </c>
      <c r="BD2926" s="42">
        <v>292.56666669999998</v>
      </c>
      <c r="BE2926" s="42">
        <v>73.016153849999995</v>
      </c>
      <c r="BF2926" s="42">
        <v>826.1</v>
      </c>
      <c r="BG2926" s="42">
        <v>865.04761900000005</v>
      </c>
      <c r="BH2926" s="42">
        <v>230.6586667</v>
      </c>
      <c r="BI2926" s="42">
        <v>567.96389829999998</v>
      </c>
      <c r="BJ2926" s="42">
        <v>995.24217680000004</v>
      </c>
      <c r="BK2926" s="42">
        <v>271.47199749999999</v>
      </c>
    </row>
    <row r="2927" spans="52:63">
      <c r="AZ2927" s="42">
        <v>3041</v>
      </c>
      <c r="BA2927" s="42">
        <v>347.9578947</v>
      </c>
      <c r="BB2927" s="42">
        <v>108.78749999999999</v>
      </c>
      <c r="BC2927" s="42">
        <v>133.23500000000001</v>
      </c>
      <c r="BD2927" s="42">
        <v>292.56666669999998</v>
      </c>
      <c r="BE2927" s="42">
        <v>73.016153849999995</v>
      </c>
      <c r="BF2927" s="42">
        <v>826.1</v>
      </c>
      <c r="BG2927" s="42">
        <v>865.04761900000005</v>
      </c>
      <c r="BH2927" s="42">
        <v>230.6586667</v>
      </c>
      <c r="BI2927" s="42">
        <v>567.96389829999998</v>
      </c>
      <c r="BJ2927" s="42">
        <v>995.24217680000004</v>
      </c>
      <c r="BK2927" s="42">
        <v>271.47199749999999</v>
      </c>
    </row>
    <row r="2928" spans="52:63">
      <c r="AZ2928" s="42">
        <v>3042</v>
      </c>
      <c r="BA2928" s="42">
        <v>347.9578947</v>
      </c>
      <c r="BB2928" s="42">
        <v>108.78749999999999</v>
      </c>
      <c r="BC2928" s="42">
        <v>133.23500000000001</v>
      </c>
      <c r="BD2928" s="42">
        <v>292.56666669999998</v>
      </c>
      <c r="BE2928" s="42">
        <v>73.016153849999995</v>
      </c>
      <c r="BF2928" s="42">
        <v>826.1</v>
      </c>
      <c r="BG2928" s="42">
        <v>865.04761900000005</v>
      </c>
      <c r="BH2928" s="42">
        <v>230.6586667</v>
      </c>
      <c r="BI2928" s="42">
        <v>567.96389829999998</v>
      </c>
      <c r="BJ2928" s="42">
        <v>995.24217680000004</v>
      </c>
      <c r="BK2928" s="42">
        <v>271.47199749999999</v>
      </c>
    </row>
    <row r="2929" spans="52:63">
      <c r="AZ2929" s="42">
        <v>3043</v>
      </c>
      <c r="BA2929" s="42">
        <v>347.9578947</v>
      </c>
      <c r="BB2929" s="42">
        <v>108.78749999999999</v>
      </c>
      <c r="BC2929" s="42">
        <v>133.23500000000001</v>
      </c>
      <c r="BD2929" s="42">
        <v>292.56666669999998</v>
      </c>
      <c r="BE2929" s="42">
        <v>73.016153849999995</v>
      </c>
      <c r="BF2929" s="42">
        <v>826.1</v>
      </c>
      <c r="BG2929" s="42">
        <v>865.04761900000005</v>
      </c>
      <c r="BH2929" s="42">
        <v>230.6586667</v>
      </c>
      <c r="BI2929" s="42">
        <v>567.96389829999998</v>
      </c>
      <c r="BJ2929" s="42">
        <v>995.24217680000004</v>
      </c>
      <c r="BK2929" s="42">
        <v>271.47199749999999</v>
      </c>
    </row>
    <row r="2930" spans="52:63">
      <c r="AZ2930" s="42">
        <v>3044</v>
      </c>
      <c r="BA2930" s="42">
        <v>347.9578947</v>
      </c>
      <c r="BB2930" s="42">
        <v>108.78749999999999</v>
      </c>
      <c r="BC2930" s="42">
        <v>133.23500000000001</v>
      </c>
      <c r="BD2930" s="42">
        <v>292.56666669999998</v>
      </c>
      <c r="BE2930" s="42">
        <v>73.016153849999995</v>
      </c>
      <c r="BF2930" s="42">
        <v>826.1</v>
      </c>
      <c r="BG2930" s="42">
        <v>865.04761900000005</v>
      </c>
      <c r="BH2930" s="42">
        <v>230.6586667</v>
      </c>
      <c r="BI2930" s="42">
        <v>567.96389829999998</v>
      </c>
      <c r="BJ2930" s="42">
        <v>995.24217680000004</v>
      </c>
      <c r="BK2930" s="42">
        <v>271.47199749999999</v>
      </c>
    </row>
    <row r="2931" spans="52:63">
      <c r="AZ2931" s="42">
        <v>3045</v>
      </c>
      <c r="BA2931" s="42">
        <v>347.9578947</v>
      </c>
      <c r="BB2931" s="42">
        <v>108.78749999999999</v>
      </c>
      <c r="BC2931" s="42">
        <v>133.23500000000001</v>
      </c>
      <c r="BD2931" s="42">
        <v>292.56666669999998</v>
      </c>
      <c r="BE2931" s="42">
        <v>73.016153849999995</v>
      </c>
      <c r="BF2931" s="42">
        <v>826.1</v>
      </c>
      <c r="BG2931" s="42">
        <v>865.04761900000005</v>
      </c>
      <c r="BH2931" s="42">
        <v>230.6586667</v>
      </c>
      <c r="BI2931" s="42">
        <v>567.96389829999998</v>
      </c>
      <c r="BJ2931" s="42">
        <v>995.24217680000004</v>
      </c>
      <c r="BK2931" s="42">
        <v>271.47199749999999</v>
      </c>
    </row>
    <row r="2932" spans="52:63">
      <c r="AZ2932" s="42">
        <v>3046</v>
      </c>
      <c r="BA2932" s="42">
        <v>347.9578947</v>
      </c>
      <c r="BB2932" s="42">
        <v>108.78749999999999</v>
      </c>
      <c r="BC2932" s="42">
        <v>133.23500000000001</v>
      </c>
      <c r="BD2932" s="42">
        <v>292.56666669999998</v>
      </c>
      <c r="BE2932" s="42">
        <v>73.016153849999995</v>
      </c>
      <c r="BF2932" s="42">
        <v>826.1</v>
      </c>
      <c r="BG2932" s="42">
        <v>865.04761900000005</v>
      </c>
      <c r="BH2932" s="42">
        <v>230.6586667</v>
      </c>
      <c r="BI2932" s="42">
        <v>567.96389829999998</v>
      </c>
      <c r="BJ2932" s="42">
        <v>995.24217680000004</v>
      </c>
      <c r="BK2932" s="42">
        <v>271.47199749999999</v>
      </c>
    </row>
    <row r="2933" spans="52:63">
      <c r="AZ2933" s="42">
        <v>3047</v>
      </c>
      <c r="BA2933" s="42">
        <v>347.9578947</v>
      </c>
      <c r="BB2933" s="42">
        <v>108.78749999999999</v>
      </c>
      <c r="BC2933" s="42">
        <v>133.23500000000001</v>
      </c>
      <c r="BD2933" s="42">
        <v>292.56666669999998</v>
      </c>
      <c r="BE2933" s="42">
        <v>73.016153849999995</v>
      </c>
      <c r="BF2933" s="42">
        <v>826.1</v>
      </c>
      <c r="BG2933" s="42">
        <v>865.04761900000005</v>
      </c>
      <c r="BH2933" s="42">
        <v>230.6586667</v>
      </c>
      <c r="BI2933" s="42">
        <v>567.96389829999998</v>
      </c>
      <c r="BJ2933" s="42">
        <v>995.24217680000004</v>
      </c>
      <c r="BK2933" s="42">
        <v>271.47199749999999</v>
      </c>
    </row>
    <row r="2934" spans="52:63">
      <c r="AZ2934" s="42">
        <v>3048</v>
      </c>
      <c r="BA2934" s="42">
        <v>347.9578947</v>
      </c>
      <c r="BB2934" s="42">
        <v>108.78749999999999</v>
      </c>
      <c r="BC2934" s="42">
        <v>133.23500000000001</v>
      </c>
      <c r="BD2934" s="42">
        <v>292.56666669999998</v>
      </c>
      <c r="BE2934" s="42">
        <v>73.016153849999995</v>
      </c>
      <c r="BF2934" s="42">
        <v>826.1</v>
      </c>
      <c r="BG2934" s="42">
        <v>865.04761900000005</v>
      </c>
      <c r="BH2934" s="42">
        <v>230.6586667</v>
      </c>
      <c r="BI2934" s="42">
        <v>567.96389829999998</v>
      </c>
      <c r="BJ2934" s="42">
        <v>995.24217680000004</v>
      </c>
      <c r="BK2934" s="42">
        <v>271.47199749999999</v>
      </c>
    </row>
    <row r="2935" spans="52:63">
      <c r="AZ2935" s="42">
        <v>3049</v>
      </c>
      <c r="BA2935" s="42">
        <v>366.47894739999998</v>
      </c>
      <c r="BB2935" s="42">
        <v>117.1375</v>
      </c>
      <c r="BC2935" s="42">
        <v>138.505</v>
      </c>
      <c r="BD2935" s="42">
        <v>315.08571430000001</v>
      </c>
      <c r="BE2935" s="42">
        <v>79.02615385</v>
      </c>
      <c r="BF2935" s="42">
        <v>867.95</v>
      </c>
      <c r="BG2935" s="42">
        <v>896.38095239999996</v>
      </c>
      <c r="BH2935" s="42">
        <v>248.90233330000001</v>
      </c>
      <c r="BI2935" s="42">
        <v>577.43588450000004</v>
      </c>
      <c r="BJ2935" s="42">
        <v>1034.303688</v>
      </c>
      <c r="BK2935" s="42">
        <v>280.8931513</v>
      </c>
    </row>
    <row r="2936" spans="52:63">
      <c r="AZ2936" s="42">
        <v>3050</v>
      </c>
      <c r="BA2936" s="42">
        <v>366.47894739999998</v>
      </c>
      <c r="BB2936" s="42">
        <v>117.1375</v>
      </c>
      <c r="BC2936" s="42">
        <v>138.505</v>
      </c>
      <c r="BD2936" s="42">
        <v>315.08571430000001</v>
      </c>
      <c r="BE2936" s="42">
        <v>79.02615385</v>
      </c>
      <c r="BF2936" s="42">
        <v>867.95</v>
      </c>
      <c r="BG2936" s="42">
        <v>896.38095239999996</v>
      </c>
      <c r="BH2936" s="42">
        <v>248.90233330000001</v>
      </c>
      <c r="BI2936" s="42">
        <v>577.43588450000004</v>
      </c>
      <c r="BJ2936" s="42">
        <v>1034.303688</v>
      </c>
      <c r="BK2936" s="42">
        <v>280.8931513</v>
      </c>
    </row>
    <row r="2937" spans="52:63">
      <c r="AZ2937" s="42">
        <v>3051</v>
      </c>
      <c r="BA2937" s="42">
        <v>366.47894739999998</v>
      </c>
      <c r="BB2937" s="42">
        <v>117.1375</v>
      </c>
      <c r="BC2937" s="42">
        <v>138.505</v>
      </c>
      <c r="BD2937" s="42">
        <v>315.08571430000001</v>
      </c>
      <c r="BE2937" s="42">
        <v>79.02615385</v>
      </c>
      <c r="BF2937" s="42">
        <v>867.95</v>
      </c>
      <c r="BG2937" s="42">
        <v>896.38095239999996</v>
      </c>
      <c r="BH2937" s="42">
        <v>248.90233330000001</v>
      </c>
      <c r="BI2937" s="42">
        <v>577.43588450000004</v>
      </c>
      <c r="BJ2937" s="42">
        <v>1034.303688</v>
      </c>
      <c r="BK2937" s="42">
        <v>280.8931513</v>
      </c>
    </row>
    <row r="2938" spans="52:63">
      <c r="AZ2938" s="42">
        <v>3052</v>
      </c>
      <c r="BA2938" s="42">
        <v>366.47894739999998</v>
      </c>
      <c r="BB2938" s="42">
        <v>117.1375</v>
      </c>
      <c r="BC2938" s="42">
        <v>138.505</v>
      </c>
      <c r="BD2938" s="42">
        <v>315.08571430000001</v>
      </c>
      <c r="BE2938" s="42">
        <v>79.02615385</v>
      </c>
      <c r="BF2938" s="42">
        <v>867.95</v>
      </c>
      <c r="BG2938" s="42">
        <v>896.38095239999996</v>
      </c>
      <c r="BH2938" s="42">
        <v>248.90233330000001</v>
      </c>
      <c r="BI2938" s="42">
        <v>577.43588450000004</v>
      </c>
      <c r="BJ2938" s="42">
        <v>1034.303688</v>
      </c>
      <c r="BK2938" s="42">
        <v>280.8931513</v>
      </c>
    </row>
    <row r="2939" spans="52:63">
      <c r="AZ2939" s="42">
        <v>3053</v>
      </c>
      <c r="BA2939" s="42">
        <v>366.47894739999998</v>
      </c>
      <c r="BB2939" s="42">
        <v>117.1375</v>
      </c>
      <c r="BC2939" s="42">
        <v>138.505</v>
      </c>
      <c r="BD2939" s="42">
        <v>315.08571430000001</v>
      </c>
      <c r="BE2939" s="42">
        <v>79.02615385</v>
      </c>
      <c r="BF2939" s="42">
        <v>867.95</v>
      </c>
      <c r="BG2939" s="42">
        <v>896.38095239999996</v>
      </c>
      <c r="BH2939" s="42">
        <v>248.90233330000001</v>
      </c>
      <c r="BI2939" s="42">
        <v>577.43588450000004</v>
      </c>
      <c r="BJ2939" s="42">
        <v>1034.303688</v>
      </c>
      <c r="BK2939" s="42">
        <v>280.8931513</v>
      </c>
    </row>
    <row r="2940" spans="52:63">
      <c r="AZ2940" s="42">
        <v>3054</v>
      </c>
      <c r="BA2940" s="42">
        <v>366.47894739999998</v>
      </c>
      <c r="BB2940" s="42">
        <v>117.1375</v>
      </c>
      <c r="BC2940" s="42">
        <v>138.505</v>
      </c>
      <c r="BD2940" s="42">
        <v>315.08571430000001</v>
      </c>
      <c r="BE2940" s="42">
        <v>79.02615385</v>
      </c>
      <c r="BF2940" s="42">
        <v>867.95</v>
      </c>
      <c r="BG2940" s="42">
        <v>896.38095239999996</v>
      </c>
      <c r="BH2940" s="42">
        <v>248.90233330000001</v>
      </c>
      <c r="BI2940" s="42">
        <v>577.43588450000004</v>
      </c>
      <c r="BJ2940" s="42">
        <v>1034.303688</v>
      </c>
      <c r="BK2940" s="42">
        <v>280.8931513</v>
      </c>
    </row>
    <row r="2941" spans="52:63">
      <c r="AZ2941" s="42">
        <v>3055</v>
      </c>
      <c r="BA2941" s="42">
        <v>366.47894739999998</v>
      </c>
      <c r="BB2941" s="42">
        <v>117.1375</v>
      </c>
      <c r="BC2941" s="42">
        <v>138.505</v>
      </c>
      <c r="BD2941" s="42">
        <v>315.08571430000001</v>
      </c>
      <c r="BE2941" s="42">
        <v>79.02615385</v>
      </c>
      <c r="BF2941" s="42">
        <v>867.95</v>
      </c>
      <c r="BG2941" s="42">
        <v>896.38095239999996</v>
      </c>
      <c r="BH2941" s="42">
        <v>248.90233330000001</v>
      </c>
      <c r="BI2941" s="42">
        <v>577.43588450000004</v>
      </c>
      <c r="BJ2941" s="42">
        <v>1034.303688</v>
      </c>
      <c r="BK2941" s="42">
        <v>280.8931513</v>
      </c>
    </row>
    <row r="2942" spans="52:63">
      <c r="AZ2942" s="42">
        <v>3056</v>
      </c>
      <c r="BA2942" s="42">
        <v>366.47894739999998</v>
      </c>
      <c r="BB2942" s="42">
        <v>117.1375</v>
      </c>
      <c r="BC2942" s="42">
        <v>138.505</v>
      </c>
      <c r="BD2942" s="42">
        <v>315.08571430000001</v>
      </c>
      <c r="BE2942" s="42">
        <v>79.02615385</v>
      </c>
      <c r="BF2942" s="42">
        <v>867.95</v>
      </c>
      <c r="BG2942" s="42">
        <v>896.38095239999996</v>
      </c>
      <c r="BH2942" s="42">
        <v>248.90233330000001</v>
      </c>
      <c r="BI2942" s="42">
        <v>577.43588450000004</v>
      </c>
      <c r="BJ2942" s="42">
        <v>1034.303688</v>
      </c>
      <c r="BK2942" s="42">
        <v>280.8931513</v>
      </c>
    </row>
    <row r="2943" spans="52:63">
      <c r="AZ2943" s="42">
        <v>3057</v>
      </c>
      <c r="BA2943" s="42">
        <v>366.47894739999998</v>
      </c>
      <c r="BB2943" s="42">
        <v>117.1375</v>
      </c>
      <c r="BC2943" s="42">
        <v>138.505</v>
      </c>
      <c r="BD2943" s="42">
        <v>315.08571430000001</v>
      </c>
      <c r="BE2943" s="42">
        <v>79.02615385</v>
      </c>
      <c r="BF2943" s="42">
        <v>867.95</v>
      </c>
      <c r="BG2943" s="42">
        <v>896.38095239999996</v>
      </c>
      <c r="BH2943" s="42">
        <v>248.90233330000001</v>
      </c>
      <c r="BI2943" s="42">
        <v>577.43588450000004</v>
      </c>
      <c r="BJ2943" s="42">
        <v>1034.303688</v>
      </c>
      <c r="BK2943" s="42">
        <v>280.8931513</v>
      </c>
    </row>
    <row r="2944" spans="52:63">
      <c r="AZ2944" s="42">
        <v>3058</v>
      </c>
      <c r="BA2944" s="42">
        <v>366.47894739999998</v>
      </c>
      <c r="BB2944" s="42">
        <v>117.1375</v>
      </c>
      <c r="BC2944" s="42">
        <v>138.505</v>
      </c>
      <c r="BD2944" s="42">
        <v>315.08571430000001</v>
      </c>
      <c r="BE2944" s="42">
        <v>79.02615385</v>
      </c>
      <c r="BF2944" s="42">
        <v>867.95</v>
      </c>
      <c r="BG2944" s="42">
        <v>896.38095239999996</v>
      </c>
      <c r="BH2944" s="42">
        <v>248.90233330000001</v>
      </c>
      <c r="BI2944" s="42">
        <v>577.43588450000004</v>
      </c>
      <c r="BJ2944" s="42">
        <v>1034.303688</v>
      </c>
      <c r="BK2944" s="42">
        <v>280.8931513</v>
      </c>
    </row>
    <row r="2945" spans="52:63">
      <c r="AZ2945" s="42">
        <v>3059</v>
      </c>
      <c r="BA2945" s="42">
        <v>366.47894739999998</v>
      </c>
      <c r="BB2945" s="42">
        <v>117.1375</v>
      </c>
      <c r="BC2945" s="42">
        <v>138.505</v>
      </c>
      <c r="BD2945" s="42">
        <v>315.08571430000001</v>
      </c>
      <c r="BE2945" s="42">
        <v>79.02615385</v>
      </c>
      <c r="BF2945" s="42">
        <v>867.95</v>
      </c>
      <c r="BG2945" s="42">
        <v>896.38095239999996</v>
      </c>
      <c r="BH2945" s="42">
        <v>248.90233330000001</v>
      </c>
      <c r="BI2945" s="42">
        <v>577.43588450000004</v>
      </c>
      <c r="BJ2945" s="42">
        <v>1034.303688</v>
      </c>
      <c r="BK2945" s="42">
        <v>280.8931513</v>
      </c>
    </row>
    <row r="2946" spans="52:63">
      <c r="AZ2946" s="42">
        <v>3060</v>
      </c>
      <c r="BA2946" s="42">
        <v>366.47894739999998</v>
      </c>
      <c r="BB2946" s="42">
        <v>117.1375</v>
      </c>
      <c r="BC2946" s="42">
        <v>138.505</v>
      </c>
      <c r="BD2946" s="42">
        <v>315.08571430000001</v>
      </c>
      <c r="BE2946" s="42">
        <v>79.02615385</v>
      </c>
      <c r="BF2946" s="42">
        <v>867.95</v>
      </c>
      <c r="BG2946" s="42">
        <v>896.38095239999996</v>
      </c>
      <c r="BH2946" s="42">
        <v>248.90233330000001</v>
      </c>
      <c r="BI2946" s="42">
        <v>577.43588450000004</v>
      </c>
      <c r="BJ2946" s="42">
        <v>1034.303688</v>
      </c>
      <c r="BK2946" s="42">
        <v>280.8931513</v>
      </c>
    </row>
    <row r="2947" spans="52:63">
      <c r="AZ2947" s="42">
        <v>3061</v>
      </c>
      <c r="BA2947" s="42">
        <v>366.47894739999998</v>
      </c>
      <c r="BB2947" s="42">
        <v>117.1375</v>
      </c>
      <c r="BC2947" s="42">
        <v>138.505</v>
      </c>
      <c r="BD2947" s="42">
        <v>315.08571430000001</v>
      </c>
      <c r="BE2947" s="42">
        <v>79.02615385</v>
      </c>
      <c r="BF2947" s="42">
        <v>867.95</v>
      </c>
      <c r="BG2947" s="42">
        <v>896.38095239999996</v>
      </c>
      <c r="BH2947" s="42">
        <v>248.90233330000001</v>
      </c>
      <c r="BI2947" s="42">
        <v>577.43588450000004</v>
      </c>
      <c r="BJ2947" s="42">
        <v>1034.303688</v>
      </c>
      <c r="BK2947" s="42">
        <v>280.8931513</v>
      </c>
    </row>
    <row r="2948" spans="52:63">
      <c r="AZ2948" s="42">
        <v>3062</v>
      </c>
      <c r="BA2948" s="42">
        <v>366.47894739999998</v>
      </c>
      <c r="BB2948" s="42">
        <v>117.1375</v>
      </c>
      <c r="BC2948" s="42">
        <v>138.505</v>
      </c>
      <c r="BD2948" s="42">
        <v>315.08571430000001</v>
      </c>
      <c r="BE2948" s="42">
        <v>79.02615385</v>
      </c>
      <c r="BF2948" s="42">
        <v>867.95</v>
      </c>
      <c r="BG2948" s="42">
        <v>896.38095239999996</v>
      </c>
      <c r="BH2948" s="42">
        <v>248.90233330000001</v>
      </c>
      <c r="BI2948" s="42">
        <v>577.43588450000004</v>
      </c>
      <c r="BJ2948" s="42">
        <v>1034.303688</v>
      </c>
      <c r="BK2948" s="42">
        <v>280.8931513</v>
      </c>
    </row>
    <row r="2949" spans="52:63">
      <c r="AZ2949" s="42">
        <v>3063</v>
      </c>
      <c r="BA2949" s="42">
        <v>366.47894739999998</v>
      </c>
      <c r="BB2949" s="42">
        <v>117.1375</v>
      </c>
      <c r="BC2949" s="42">
        <v>138.505</v>
      </c>
      <c r="BD2949" s="42">
        <v>315.08571430000001</v>
      </c>
      <c r="BE2949" s="42">
        <v>79.02615385</v>
      </c>
      <c r="BF2949" s="42">
        <v>867.95</v>
      </c>
      <c r="BG2949" s="42">
        <v>896.38095239999996</v>
      </c>
      <c r="BH2949" s="42">
        <v>248.90233330000001</v>
      </c>
      <c r="BI2949" s="42">
        <v>577.43588450000004</v>
      </c>
      <c r="BJ2949" s="42">
        <v>1034.303688</v>
      </c>
      <c r="BK2949" s="42">
        <v>280.8931513</v>
      </c>
    </row>
    <row r="2950" spans="52:63">
      <c r="AZ2950" s="42">
        <v>3064</v>
      </c>
      <c r="BA2950" s="42">
        <v>366.47894739999998</v>
      </c>
      <c r="BB2950" s="42">
        <v>117.1375</v>
      </c>
      <c r="BC2950" s="42">
        <v>138.505</v>
      </c>
      <c r="BD2950" s="42">
        <v>315.08571430000001</v>
      </c>
      <c r="BE2950" s="42">
        <v>79.02615385</v>
      </c>
      <c r="BF2950" s="42">
        <v>867.95</v>
      </c>
      <c r="BG2950" s="42">
        <v>896.38095239999996</v>
      </c>
      <c r="BH2950" s="42">
        <v>248.90233330000001</v>
      </c>
      <c r="BI2950" s="42">
        <v>577.43588450000004</v>
      </c>
      <c r="BJ2950" s="42">
        <v>1034.303688</v>
      </c>
      <c r="BK2950" s="42">
        <v>280.8931513</v>
      </c>
    </row>
    <row r="2951" spans="52:63">
      <c r="AZ2951" s="42">
        <v>3065</v>
      </c>
      <c r="BA2951" s="42">
        <v>366.47894739999998</v>
      </c>
      <c r="BB2951" s="42">
        <v>117.1375</v>
      </c>
      <c r="BC2951" s="42">
        <v>138.505</v>
      </c>
      <c r="BD2951" s="42">
        <v>315.08571430000001</v>
      </c>
      <c r="BE2951" s="42">
        <v>79.02615385</v>
      </c>
      <c r="BF2951" s="42">
        <v>867.95</v>
      </c>
      <c r="BG2951" s="42">
        <v>896.38095239999996</v>
      </c>
      <c r="BH2951" s="42">
        <v>248.90233330000001</v>
      </c>
      <c r="BI2951" s="42">
        <v>577.43588450000004</v>
      </c>
      <c r="BJ2951" s="42">
        <v>1034.303688</v>
      </c>
      <c r="BK2951" s="42">
        <v>280.8931513</v>
      </c>
    </row>
    <row r="2952" spans="52:63">
      <c r="AZ2952" s="42">
        <v>3066</v>
      </c>
      <c r="BA2952" s="42">
        <v>366.47894739999998</v>
      </c>
      <c r="BB2952" s="42">
        <v>117.1375</v>
      </c>
      <c r="BC2952" s="42">
        <v>138.505</v>
      </c>
      <c r="BD2952" s="42">
        <v>315.08571430000001</v>
      </c>
      <c r="BE2952" s="42">
        <v>79.02615385</v>
      </c>
      <c r="BF2952" s="42">
        <v>867.95</v>
      </c>
      <c r="BG2952" s="42">
        <v>896.38095239999996</v>
      </c>
      <c r="BH2952" s="42">
        <v>248.90233330000001</v>
      </c>
      <c r="BI2952" s="42">
        <v>577.43588450000004</v>
      </c>
      <c r="BJ2952" s="42">
        <v>1034.303688</v>
      </c>
      <c r="BK2952" s="42">
        <v>280.8931513</v>
      </c>
    </row>
    <row r="2953" spans="52:63">
      <c r="AZ2953" s="42">
        <v>3067</v>
      </c>
      <c r="BA2953" s="42">
        <v>366.47894739999998</v>
      </c>
      <c r="BB2953" s="42">
        <v>117.1375</v>
      </c>
      <c r="BC2953" s="42">
        <v>138.505</v>
      </c>
      <c r="BD2953" s="42">
        <v>315.08571430000001</v>
      </c>
      <c r="BE2953" s="42">
        <v>79.02615385</v>
      </c>
      <c r="BF2953" s="42">
        <v>867.95</v>
      </c>
      <c r="BG2953" s="42">
        <v>896.38095239999996</v>
      </c>
      <c r="BH2953" s="42">
        <v>248.90233330000001</v>
      </c>
      <c r="BI2953" s="42">
        <v>577.43588450000004</v>
      </c>
      <c r="BJ2953" s="42">
        <v>1034.303688</v>
      </c>
      <c r="BK2953" s="42">
        <v>280.8931513</v>
      </c>
    </row>
    <row r="2954" spans="52:63">
      <c r="AZ2954" s="42">
        <v>3068</v>
      </c>
      <c r="BA2954" s="42">
        <v>366.47894739999998</v>
      </c>
      <c r="BB2954" s="42">
        <v>117.1375</v>
      </c>
      <c r="BC2954" s="42">
        <v>138.505</v>
      </c>
      <c r="BD2954" s="42">
        <v>315.08571430000001</v>
      </c>
      <c r="BE2954" s="42">
        <v>79.02615385</v>
      </c>
      <c r="BF2954" s="42">
        <v>867.95</v>
      </c>
      <c r="BG2954" s="42">
        <v>896.38095239999996</v>
      </c>
      <c r="BH2954" s="42">
        <v>248.90233330000001</v>
      </c>
      <c r="BI2954" s="42">
        <v>577.43588450000004</v>
      </c>
      <c r="BJ2954" s="42">
        <v>1034.303688</v>
      </c>
      <c r="BK2954" s="42">
        <v>280.8931513</v>
      </c>
    </row>
    <row r="2955" spans="52:63">
      <c r="AZ2955" s="42">
        <v>3069</v>
      </c>
      <c r="BA2955" s="42">
        <v>366.47894739999998</v>
      </c>
      <c r="BB2955" s="42">
        <v>117.1375</v>
      </c>
      <c r="BC2955" s="42">
        <v>138.505</v>
      </c>
      <c r="BD2955" s="42">
        <v>315.08571430000001</v>
      </c>
      <c r="BE2955" s="42">
        <v>79.02615385</v>
      </c>
      <c r="BF2955" s="42">
        <v>867.95</v>
      </c>
      <c r="BG2955" s="42">
        <v>896.38095239999996</v>
      </c>
      <c r="BH2955" s="42">
        <v>248.90233330000001</v>
      </c>
      <c r="BI2955" s="42">
        <v>577.43588450000004</v>
      </c>
      <c r="BJ2955" s="42">
        <v>1034.303688</v>
      </c>
      <c r="BK2955" s="42">
        <v>280.8931513</v>
      </c>
    </row>
    <row r="2956" spans="52:63">
      <c r="AZ2956" s="42">
        <v>3070</v>
      </c>
      <c r="BA2956" s="42">
        <v>366.47894739999998</v>
      </c>
      <c r="BB2956" s="42">
        <v>117.1375</v>
      </c>
      <c r="BC2956" s="42">
        <v>138.505</v>
      </c>
      <c r="BD2956" s="42">
        <v>315.08571430000001</v>
      </c>
      <c r="BE2956" s="42">
        <v>79.02615385</v>
      </c>
      <c r="BF2956" s="42">
        <v>867.95</v>
      </c>
      <c r="BG2956" s="42">
        <v>896.38095239999996</v>
      </c>
      <c r="BH2956" s="42">
        <v>248.90233330000001</v>
      </c>
      <c r="BI2956" s="42">
        <v>577.43588450000004</v>
      </c>
      <c r="BJ2956" s="42">
        <v>1034.303688</v>
      </c>
      <c r="BK2956" s="42">
        <v>280.8931513</v>
      </c>
    </row>
    <row r="2957" spans="52:63">
      <c r="AZ2957" s="42">
        <v>3071</v>
      </c>
      <c r="BA2957" s="42">
        <v>366.47894739999998</v>
      </c>
      <c r="BB2957" s="42">
        <v>117.1375</v>
      </c>
      <c r="BC2957" s="42">
        <v>138.505</v>
      </c>
      <c r="BD2957" s="42">
        <v>315.08571430000001</v>
      </c>
      <c r="BE2957" s="42">
        <v>79.02615385</v>
      </c>
      <c r="BF2957" s="42">
        <v>867.95</v>
      </c>
      <c r="BG2957" s="42">
        <v>896.38095239999996</v>
      </c>
      <c r="BH2957" s="42">
        <v>248.90233330000001</v>
      </c>
      <c r="BI2957" s="42">
        <v>577.43588450000004</v>
      </c>
      <c r="BJ2957" s="42">
        <v>1034.303688</v>
      </c>
      <c r="BK2957" s="42">
        <v>280.8931513</v>
      </c>
    </row>
    <row r="2958" spans="52:63">
      <c r="AZ2958" s="42">
        <v>3072</v>
      </c>
      <c r="BA2958" s="42">
        <v>366.47894739999998</v>
      </c>
      <c r="BB2958" s="42">
        <v>117.1375</v>
      </c>
      <c r="BC2958" s="42">
        <v>138.505</v>
      </c>
      <c r="BD2958" s="42">
        <v>315.08571430000001</v>
      </c>
      <c r="BE2958" s="42">
        <v>79.02615385</v>
      </c>
      <c r="BF2958" s="42">
        <v>867.95</v>
      </c>
      <c r="BG2958" s="42">
        <v>896.38095239999996</v>
      </c>
      <c r="BH2958" s="42">
        <v>248.90233330000001</v>
      </c>
      <c r="BI2958" s="42">
        <v>577.43588450000004</v>
      </c>
      <c r="BJ2958" s="42">
        <v>1034.303688</v>
      </c>
      <c r="BK2958" s="42">
        <v>280.8931513</v>
      </c>
    </row>
    <row r="2959" spans="52:63">
      <c r="AZ2959" s="42">
        <v>3073</v>
      </c>
      <c r="BA2959" s="42">
        <v>397.1105263</v>
      </c>
      <c r="BB2959" s="42">
        <v>127.19374999999999</v>
      </c>
      <c r="BC2959" s="42">
        <v>144.38</v>
      </c>
      <c r="BD2959" s="42">
        <v>340.49047619999999</v>
      </c>
      <c r="BE2959" s="42">
        <v>88.060769230000005</v>
      </c>
      <c r="BF2959" s="42">
        <v>918.05</v>
      </c>
      <c r="BG2959" s="42">
        <v>933.33333330000005</v>
      </c>
      <c r="BH2959" s="42">
        <v>261.26499999999999</v>
      </c>
      <c r="BI2959" s="42">
        <v>594.82617459999994</v>
      </c>
      <c r="BJ2959" s="42">
        <v>1091.128909</v>
      </c>
      <c r="BK2959" s="42">
        <v>294.13930010000001</v>
      </c>
    </row>
    <row r="2960" spans="52:63">
      <c r="AZ2960" s="42">
        <v>3074</v>
      </c>
      <c r="BA2960" s="42">
        <v>397.1105263</v>
      </c>
      <c r="BB2960" s="42">
        <v>127.19374999999999</v>
      </c>
      <c r="BC2960" s="42">
        <v>144.38</v>
      </c>
      <c r="BD2960" s="42">
        <v>340.49047619999999</v>
      </c>
      <c r="BE2960" s="42">
        <v>88.060769230000005</v>
      </c>
      <c r="BF2960" s="42">
        <v>918.05</v>
      </c>
      <c r="BG2960" s="42">
        <v>933.33333330000005</v>
      </c>
      <c r="BH2960" s="42">
        <v>261.26499999999999</v>
      </c>
      <c r="BI2960" s="42">
        <v>594.82617459999994</v>
      </c>
      <c r="BJ2960" s="42">
        <v>1091.128909</v>
      </c>
      <c r="BK2960" s="42">
        <v>294.13930010000001</v>
      </c>
    </row>
    <row r="2961" spans="52:63">
      <c r="AZ2961" s="42">
        <v>3075</v>
      </c>
      <c r="BA2961" s="42">
        <v>397.1105263</v>
      </c>
      <c r="BB2961" s="42">
        <v>127.19374999999999</v>
      </c>
      <c r="BC2961" s="42">
        <v>144.38</v>
      </c>
      <c r="BD2961" s="42">
        <v>340.49047619999999</v>
      </c>
      <c r="BE2961" s="42">
        <v>88.060769230000005</v>
      </c>
      <c r="BF2961" s="42">
        <v>918.05</v>
      </c>
      <c r="BG2961" s="42">
        <v>933.33333330000005</v>
      </c>
      <c r="BH2961" s="42">
        <v>261.26499999999999</v>
      </c>
      <c r="BI2961" s="42">
        <v>594.82617459999994</v>
      </c>
      <c r="BJ2961" s="42">
        <v>1091.128909</v>
      </c>
      <c r="BK2961" s="42">
        <v>294.13930010000001</v>
      </c>
    </row>
    <row r="2962" spans="52:63">
      <c r="AZ2962" s="42">
        <v>3076</v>
      </c>
      <c r="BA2962" s="42">
        <v>397.1105263</v>
      </c>
      <c r="BB2962" s="42">
        <v>127.19374999999999</v>
      </c>
      <c r="BC2962" s="42">
        <v>144.38</v>
      </c>
      <c r="BD2962" s="42">
        <v>340.49047619999999</v>
      </c>
      <c r="BE2962" s="42">
        <v>88.060769230000005</v>
      </c>
      <c r="BF2962" s="42">
        <v>918.05</v>
      </c>
      <c r="BG2962" s="42">
        <v>933.33333330000005</v>
      </c>
      <c r="BH2962" s="42">
        <v>261.26499999999999</v>
      </c>
      <c r="BI2962" s="42">
        <v>594.82617459999994</v>
      </c>
      <c r="BJ2962" s="42">
        <v>1091.128909</v>
      </c>
      <c r="BK2962" s="42">
        <v>294.13930010000001</v>
      </c>
    </row>
    <row r="2963" spans="52:63">
      <c r="AZ2963" s="42">
        <v>3077</v>
      </c>
      <c r="BA2963" s="42">
        <v>397.1105263</v>
      </c>
      <c r="BB2963" s="42">
        <v>127.19374999999999</v>
      </c>
      <c r="BC2963" s="42">
        <v>144.38</v>
      </c>
      <c r="BD2963" s="42">
        <v>340.49047619999999</v>
      </c>
      <c r="BE2963" s="42">
        <v>88.060769230000005</v>
      </c>
      <c r="BF2963" s="42">
        <v>918.05</v>
      </c>
      <c r="BG2963" s="42">
        <v>933.33333330000005</v>
      </c>
      <c r="BH2963" s="42">
        <v>261.26499999999999</v>
      </c>
      <c r="BI2963" s="42">
        <v>594.82617459999994</v>
      </c>
      <c r="BJ2963" s="42">
        <v>1091.128909</v>
      </c>
      <c r="BK2963" s="42">
        <v>294.13930010000001</v>
      </c>
    </row>
    <row r="2964" spans="52:63">
      <c r="AZ2964" s="42">
        <v>3078</v>
      </c>
      <c r="BA2964" s="42">
        <v>397.1105263</v>
      </c>
      <c r="BB2964" s="42">
        <v>127.19374999999999</v>
      </c>
      <c r="BC2964" s="42">
        <v>144.38</v>
      </c>
      <c r="BD2964" s="42">
        <v>340.49047619999999</v>
      </c>
      <c r="BE2964" s="42">
        <v>88.060769230000005</v>
      </c>
      <c r="BF2964" s="42">
        <v>918.05</v>
      </c>
      <c r="BG2964" s="42">
        <v>933.33333330000005</v>
      </c>
      <c r="BH2964" s="42">
        <v>261.26499999999999</v>
      </c>
      <c r="BI2964" s="42">
        <v>594.82617459999994</v>
      </c>
      <c r="BJ2964" s="42">
        <v>1091.128909</v>
      </c>
      <c r="BK2964" s="42">
        <v>294.13930010000001</v>
      </c>
    </row>
    <row r="2965" spans="52:63">
      <c r="AZ2965" s="42">
        <v>3079</v>
      </c>
      <c r="BA2965" s="42">
        <v>397.1105263</v>
      </c>
      <c r="BB2965" s="42">
        <v>127.19374999999999</v>
      </c>
      <c r="BC2965" s="42">
        <v>144.38</v>
      </c>
      <c r="BD2965" s="42">
        <v>340.49047619999999</v>
      </c>
      <c r="BE2965" s="42">
        <v>88.060769230000005</v>
      </c>
      <c r="BF2965" s="42">
        <v>918.05</v>
      </c>
      <c r="BG2965" s="42">
        <v>933.33333330000005</v>
      </c>
      <c r="BH2965" s="42">
        <v>261.26499999999999</v>
      </c>
      <c r="BI2965" s="42">
        <v>594.82617459999994</v>
      </c>
      <c r="BJ2965" s="42">
        <v>1091.128909</v>
      </c>
      <c r="BK2965" s="42">
        <v>294.13930010000001</v>
      </c>
    </row>
    <row r="2966" spans="52:63">
      <c r="AZ2966" s="42">
        <v>3080</v>
      </c>
      <c r="BA2966" s="42">
        <v>397.1105263</v>
      </c>
      <c r="BB2966" s="42">
        <v>127.19374999999999</v>
      </c>
      <c r="BC2966" s="42">
        <v>144.38</v>
      </c>
      <c r="BD2966" s="42">
        <v>340.49047619999999</v>
      </c>
      <c r="BE2966" s="42">
        <v>88.060769230000005</v>
      </c>
      <c r="BF2966" s="42">
        <v>918.05</v>
      </c>
      <c r="BG2966" s="42">
        <v>933.33333330000005</v>
      </c>
      <c r="BH2966" s="42">
        <v>261.26499999999999</v>
      </c>
      <c r="BI2966" s="42">
        <v>594.82617459999994</v>
      </c>
      <c r="BJ2966" s="42">
        <v>1091.128909</v>
      </c>
      <c r="BK2966" s="42">
        <v>294.13930010000001</v>
      </c>
    </row>
    <row r="2967" spans="52:63">
      <c r="AZ2967" s="42">
        <v>3081</v>
      </c>
      <c r="BA2967" s="42">
        <v>397.1105263</v>
      </c>
      <c r="BB2967" s="42">
        <v>127.19374999999999</v>
      </c>
      <c r="BC2967" s="42">
        <v>144.38</v>
      </c>
      <c r="BD2967" s="42">
        <v>340.49047619999999</v>
      </c>
      <c r="BE2967" s="42">
        <v>88.060769230000005</v>
      </c>
      <c r="BF2967" s="42">
        <v>918.05</v>
      </c>
      <c r="BG2967" s="42">
        <v>933.33333330000005</v>
      </c>
      <c r="BH2967" s="42">
        <v>261.26499999999999</v>
      </c>
      <c r="BI2967" s="42">
        <v>594.82617459999994</v>
      </c>
      <c r="BJ2967" s="42">
        <v>1091.128909</v>
      </c>
      <c r="BK2967" s="42">
        <v>294.13930010000001</v>
      </c>
    </row>
    <row r="2968" spans="52:63">
      <c r="AZ2968" s="42">
        <v>3082</v>
      </c>
      <c r="BA2968" s="42">
        <v>397.1105263</v>
      </c>
      <c r="BB2968" s="42">
        <v>127.19374999999999</v>
      </c>
      <c r="BC2968" s="42">
        <v>144.38</v>
      </c>
      <c r="BD2968" s="42">
        <v>340.49047619999999</v>
      </c>
      <c r="BE2968" s="42">
        <v>88.060769230000005</v>
      </c>
      <c r="BF2968" s="42">
        <v>918.05</v>
      </c>
      <c r="BG2968" s="42">
        <v>933.33333330000005</v>
      </c>
      <c r="BH2968" s="42">
        <v>261.26499999999999</v>
      </c>
      <c r="BI2968" s="42">
        <v>594.82617459999994</v>
      </c>
      <c r="BJ2968" s="42">
        <v>1091.128909</v>
      </c>
      <c r="BK2968" s="42">
        <v>294.13930010000001</v>
      </c>
    </row>
    <row r="2969" spans="52:63">
      <c r="AZ2969" s="42">
        <v>3083</v>
      </c>
      <c r="BA2969" s="42">
        <v>397.1105263</v>
      </c>
      <c r="BB2969" s="42">
        <v>127.19374999999999</v>
      </c>
      <c r="BC2969" s="42">
        <v>144.38</v>
      </c>
      <c r="BD2969" s="42">
        <v>340.49047619999999</v>
      </c>
      <c r="BE2969" s="42">
        <v>88.060769230000005</v>
      </c>
      <c r="BF2969" s="42">
        <v>918.05</v>
      </c>
      <c r="BG2969" s="42">
        <v>933.33333330000005</v>
      </c>
      <c r="BH2969" s="42">
        <v>261.26499999999999</v>
      </c>
      <c r="BI2969" s="42">
        <v>594.82617459999994</v>
      </c>
      <c r="BJ2969" s="42">
        <v>1091.128909</v>
      </c>
      <c r="BK2969" s="42">
        <v>294.13930010000001</v>
      </c>
    </row>
    <row r="2970" spans="52:63">
      <c r="AZ2970" s="42">
        <v>3084</v>
      </c>
      <c r="BA2970" s="42">
        <v>397.1105263</v>
      </c>
      <c r="BB2970" s="42">
        <v>127.19374999999999</v>
      </c>
      <c r="BC2970" s="42">
        <v>144.38</v>
      </c>
      <c r="BD2970" s="42">
        <v>340.49047619999999</v>
      </c>
      <c r="BE2970" s="42">
        <v>88.060769230000005</v>
      </c>
      <c r="BF2970" s="42">
        <v>918.05</v>
      </c>
      <c r="BG2970" s="42">
        <v>933.33333330000005</v>
      </c>
      <c r="BH2970" s="42">
        <v>261.26499999999999</v>
      </c>
      <c r="BI2970" s="42">
        <v>594.82617459999994</v>
      </c>
      <c r="BJ2970" s="42">
        <v>1091.128909</v>
      </c>
      <c r="BK2970" s="42">
        <v>294.13930010000001</v>
      </c>
    </row>
    <row r="2971" spans="52:63">
      <c r="AZ2971" s="42">
        <v>3085</v>
      </c>
      <c r="BA2971" s="42">
        <v>397.1105263</v>
      </c>
      <c r="BB2971" s="42">
        <v>127.19374999999999</v>
      </c>
      <c r="BC2971" s="42">
        <v>144.38</v>
      </c>
      <c r="BD2971" s="42">
        <v>340.49047619999999</v>
      </c>
      <c r="BE2971" s="42">
        <v>88.060769230000005</v>
      </c>
      <c r="BF2971" s="42">
        <v>918.05</v>
      </c>
      <c r="BG2971" s="42">
        <v>933.33333330000005</v>
      </c>
      <c r="BH2971" s="42">
        <v>261.26499999999999</v>
      </c>
      <c r="BI2971" s="42">
        <v>594.82617459999994</v>
      </c>
      <c r="BJ2971" s="42">
        <v>1091.128909</v>
      </c>
      <c r="BK2971" s="42">
        <v>294.13930010000001</v>
      </c>
    </row>
    <row r="2972" spans="52:63">
      <c r="AZ2972" s="42">
        <v>3086</v>
      </c>
      <c r="BA2972" s="42">
        <v>397.1105263</v>
      </c>
      <c r="BB2972" s="42">
        <v>127.19374999999999</v>
      </c>
      <c r="BC2972" s="42">
        <v>144.38</v>
      </c>
      <c r="BD2972" s="42">
        <v>340.49047619999999</v>
      </c>
      <c r="BE2972" s="42">
        <v>88.060769230000005</v>
      </c>
      <c r="BF2972" s="42">
        <v>918.05</v>
      </c>
      <c r="BG2972" s="42">
        <v>933.33333330000005</v>
      </c>
      <c r="BH2972" s="42">
        <v>261.26499999999999</v>
      </c>
      <c r="BI2972" s="42">
        <v>594.82617459999994</v>
      </c>
      <c r="BJ2972" s="42">
        <v>1091.128909</v>
      </c>
      <c r="BK2972" s="42">
        <v>294.13930010000001</v>
      </c>
    </row>
    <row r="2973" spans="52:63">
      <c r="AZ2973" s="42">
        <v>3087</v>
      </c>
      <c r="BA2973" s="42">
        <v>397.1105263</v>
      </c>
      <c r="BB2973" s="42">
        <v>127.19374999999999</v>
      </c>
      <c r="BC2973" s="42">
        <v>144.38</v>
      </c>
      <c r="BD2973" s="42">
        <v>340.49047619999999</v>
      </c>
      <c r="BE2973" s="42">
        <v>88.060769230000005</v>
      </c>
      <c r="BF2973" s="42">
        <v>918.05</v>
      </c>
      <c r="BG2973" s="42">
        <v>933.33333330000005</v>
      </c>
      <c r="BH2973" s="42">
        <v>261.26499999999999</v>
      </c>
      <c r="BI2973" s="42">
        <v>594.82617459999994</v>
      </c>
      <c r="BJ2973" s="42">
        <v>1091.128909</v>
      </c>
      <c r="BK2973" s="42">
        <v>294.13930010000001</v>
      </c>
    </row>
    <row r="2974" spans="52:63">
      <c r="AZ2974" s="42">
        <v>3088</v>
      </c>
      <c r="BA2974" s="42">
        <v>397.1105263</v>
      </c>
      <c r="BB2974" s="42">
        <v>127.19374999999999</v>
      </c>
      <c r="BC2974" s="42">
        <v>144.38</v>
      </c>
      <c r="BD2974" s="42">
        <v>340.49047619999999</v>
      </c>
      <c r="BE2974" s="42">
        <v>88.060769230000005</v>
      </c>
      <c r="BF2974" s="42">
        <v>918.05</v>
      </c>
      <c r="BG2974" s="42">
        <v>933.33333330000005</v>
      </c>
      <c r="BH2974" s="42">
        <v>261.26499999999999</v>
      </c>
      <c r="BI2974" s="42">
        <v>594.82617459999994</v>
      </c>
      <c r="BJ2974" s="42">
        <v>1091.128909</v>
      </c>
      <c r="BK2974" s="42">
        <v>294.13930010000001</v>
      </c>
    </row>
    <row r="2975" spans="52:63">
      <c r="AZ2975" s="42">
        <v>3089</v>
      </c>
      <c r="BA2975" s="42">
        <v>397.1105263</v>
      </c>
      <c r="BB2975" s="42">
        <v>127.19374999999999</v>
      </c>
      <c r="BC2975" s="42">
        <v>144.38</v>
      </c>
      <c r="BD2975" s="42">
        <v>340.49047619999999</v>
      </c>
      <c r="BE2975" s="42">
        <v>88.060769230000005</v>
      </c>
      <c r="BF2975" s="42">
        <v>918.05</v>
      </c>
      <c r="BG2975" s="42">
        <v>933.33333330000005</v>
      </c>
      <c r="BH2975" s="42">
        <v>261.26499999999999</v>
      </c>
      <c r="BI2975" s="42">
        <v>594.82617459999994</v>
      </c>
      <c r="BJ2975" s="42">
        <v>1091.128909</v>
      </c>
      <c r="BK2975" s="42">
        <v>294.13930010000001</v>
      </c>
    </row>
    <row r="2976" spans="52:63">
      <c r="AZ2976" s="42">
        <v>3090</v>
      </c>
      <c r="BA2976" s="42">
        <v>397.1105263</v>
      </c>
      <c r="BB2976" s="42">
        <v>127.19374999999999</v>
      </c>
      <c r="BC2976" s="42">
        <v>144.38</v>
      </c>
      <c r="BD2976" s="42">
        <v>340.49047619999999</v>
      </c>
      <c r="BE2976" s="42">
        <v>88.060769230000005</v>
      </c>
      <c r="BF2976" s="42">
        <v>918.05</v>
      </c>
      <c r="BG2976" s="42">
        <v>933.33333330000005</v>
      </c>
      <c r="BH2976" s="42">
        <v>261.26499999999999</v>
      </c>
      <c r="BI2976" s="42">
        <v>594.82617459999994</v>
      </c>
      <c r="BJ2976" s="42">
        <v>1091.128909</v>
      </c>
      <c r="BK2976" s="42">
        <v>294.13930010000001</v>
      </c>
    </row>
    <row r="2977" spans="52:63">
      <c r="AZ2977" s="42">
        <v>3091</v>
      </c>
      <c r="BA2977" s="42">
        <v>397.1105263</v>
      </c>
      <c r="BB2977" s="42">
        <v>127.19374999999999</v>
      </c>
      <c r="BC2977" s="42">
        <v>144.38</v>
      </c>
      <c r="BD2977" s="42">
        <v>340.49047619999999</v>
      </c>
      <c r="BE2977" s="42">
        <v>88.060769230000005</v>
      </c>
      <c r="BF2977" s="42">
        <v>918.05</v>
      </c>
      <c r="BG2977" s="42">
        <v>933.33333330000005</v>
      </c>
      <c r="BH2977" s="42">
        <v>261.26499999999999</v>
      </c>
      <c r="BI2977" s="42">
        <v>594.82617459999994</v>
      </c>
      <c r="BJ2977" s="42">
        <v>1091.128909</v>
      </c>
      <c r="BK2977" s="42">
        <v>294.13930010000001</v>
      </c>
    </row>
    <row r="2978" spans="52:63">
      <c r="AZ2978" s="42">
        <v>3092</v>
      </c>
      <c r="BA2978" s="42">
        <v>397.1105263</v>
      </c>
      <c r="BB2978" s="42">
        <v>127.19374999999999</v>
      </c>
      <c r="BC2978" s="42">
        <v>144.38</v>
      </c>
      <c r="BD2978" s="42">
        <v>340.49047619999999</v>
      </c>
      <c r="BE2978" s="42">
        <v>88.060769230000005</v>
      </c>
      <c r="BF2978" s="42">
        <v>918.05</v>
      </c>
      <c r="BG2978" s="42">
        <v>933.33333330000005</v>
      </c>
      <c r="BH2978" s="42">
        <v>261.26499999999999</v>
      </c>
      <c r="BI2978" s="42">
        <v>594.82617459999994</v>
      </c>
      <c r="BJ2978" s="42">
        <v>1091.128909</v>
      </c>
      <c r="BK2978" s="42">
        <v>294.13930010000001</v>
      </c>
    </row>
    <row r="2979" spans="52:63">
      <c r="AZ2979" s="42">
        <v>3093</v>
      </c>
      <c r="BA2979" s="42">
        <v>397.1105263</v>
      </c>
      <c r="BB2979" s="42">
        <v>127.19374999999999</v>
      </c>
      <c r="BC2979" s="42">
        <v>144.38</v>
      </c>
      <c r="BD2979" s="42">
        <v>340.49047619999999</v>
      </c>
      <c r="BE2979" s="42">
        <v>88.060769230000005</v>
      </c>
      <c r="BF2979" s="42">
        <v>918.05</v>
      </c>
      <c r="BG2979" s="42">
        <v>933.33333330000005</v>
      </c>
      <c r="BH2979" s="42">
        <v>261.26499999999999</v>
      </c>
      <c r="BI2979" s="42">
        <v>594.82617459999994</v>
      </c>
      <c r="BJ2979" s="42">
        <v>1091.128909</v>
      </c>
      <c r="BK2979" s="42">
        <v>294.13930010000001</v>
      </c>
    </row>
    <row r="2980" spans="52:63">
      <c r="AZ2980" s="42">
        <v>3094</v>
      </c>
      <c r="BA2980" s="42">
        <v>397.1105263</v>
      </c>
      <c r="BB2980" s="42">
        <v>127.19374999999999</v>
      </c>
      <c r="BC2980" s="42">
        <v>144.38</v>
      </c>
      <c r="BD2980" s="42">
        <v>340.49047619999999</v>
      </c>
      <c r="BE2980" s="42">
        <v>88.060769230000005</v>
      </c>
      <c r="BF2980" s="42">
        <v>918.05</v>
      </c>
      <c r="BG2980" s="42">
        <v>933.33333330000005</v>
      </c>
      <c r="BH2980" s="42">
        <v>261.26499999999999</v>
      </c>
      <c r="BI2980" s="42">
        <v>594.82617459999994</v>
      </c>
      <c r="BJ2980" s="42">
        <v>1091.128909</v>
      </c>
      <c r="BK2980" s="42">
        <v>294.13930010000001</v>
      </c>
    </row>
    <row r="2981" spans="52:63">
      <c r="AZ2981" s="42">
        <v>3095</v>
      </c>
      <c r="BA2981" s="42">
        <v>397.1105263</v>
      </c>
      <c r="BB2981" s="42">
        <v>127.19374999999999</v>
      </c>
      <c r="BC2981" s="42">
        <v>144.38</v>
      </c>
      <c r="BD2981" s="42">
        <v>340.49047619999999</v>
      </c>
      <c r="BE2981" s="42">
        <v>88.060769230000005</v>
      </c>
      <c r="BF2981" s="42">
        <v>918.05</v>
      </c>
      <c r="BG2981" s="42">
        <v>933.33333330000005</v>
      </c>
      <c r="BH2981" s="42">
        <v>261.26499999999999</v>
      </c>
      <c r="BI2981" s="42">
        <v>594.82617459999994</v>
      </c>
      <c r="BJ2981" s="42">
        <v>1091.128909</v>
      </c>
      <c r="BK2981" s="42">
        <v>294.13930010000001</v>
      </c>
    </row>
    <row r="2982" spans="52:63">
      <c r="AZ2982" s="42">
        <v>3096</v>
      </c>
      <c r="BA2982" s="42">
        <v>397.1105263</v>
      </c>
      <c r="BB2982" s="42">
        <v>127.19374999999999</v>
      </c>
      <c r="BC2982" s="42">
        <v>144.38</v>
      </c>
      <c r="BD2982" s="42">
        <v>340.49047619999999</v>
      </c>
      <c r="BE2982" s="42">
        <v>88.060769230000005</v>
      </c>
      <c r="BF2982" s="42">
        <v>918.05</v>
      </c>
      <c r="BG2982" s="42">
        <v>933.33333330000005</v>
      </c>
      <c r="BH2982" s="42">
        <v>261.26499999999999</v>
      </c>
      <c r="BI2982" s="42">
        <v>594.82617459999994</v>
      </c>
      <c r="BJ2982" s="42">
        <v>1091.128909</v>
      </c>
      <c r="BK2982" s="42">
        <v>294.13930010000001</v>
      </c>
    </row>
    <row r="2983" spans="52:63">
      <c r="AZ2983" s="42">
        <v>3097</v>
      </c>
      <c r="BA2983" s="42">
        <v>440.64210530000003</v>
      </c>
      <c r="BB2983" s="42">
        <v>139.89375000000001</v>
      </c>
      <c r="BC2983" s="42">
        <v>150.88999999999999</v>
      </c>
      <c r="BD2983" s="42">
        <v>361.09047620000001</v>
      </c>
      <c r="BE2983" s="42">
        <v>97.72538462</v>
      </c>
      <c r="BF2983" s="42">
        <v>958.8</v>
      </c>
      <c r="BG2983" s="42">
        <v>964.52380949999997</v>
      </c>
      <c r="BH2983" s="42">
        <v>279.791</v>
      </c>
      <c r="BI2983" s="42">
        <v>620.56149189999996</v>
      </c>
      <c r="BJ2983" s="42">
        <v>1138.161599</v>
      </c>
      <c r="BK2983" s="42">
        <v>311.24429650000002</v>
      </c>
    </row>
    <row r="2984" spans="52:63">
      <c r="AZ2984" s="42">
        <v>3098</v>
      </c>
      <c r="BA2984" s="42">
        <v>440.64210530000003</v>
      </c>
      <c r="BB2984" s="42">
        <v>139.89375000000001</v>
      </c>
      <c r="BC2984" s="42">
        <v>150.88999999999999</v>
      </c>
      <c r="BD2984" s="42">
        <v>361.09047620000001</v>
      </c>
      <c r="BE2984" s="42">
        <v>97.72538462</v>
      </c>
      <c r="BF2984" s="42">
        <v>958.8</v>
      </c>
      <c r="BG2984" s="42">
        <v>964.52380949999997</v>
      </c>
      <c r="BH2984" s="42">
        <v>279.791</v>
      </c>
      <c r="BI2984" s="42">
        <v>620.56149189999996</v>
      </c>
      <c r="BJ2984" s="42">
        <v>1138.161599</v>
      </c>
      <c r="BK2984" s="42">
        <v>311.24429650000002</v>
      </c>
    </row>
    <row r="2985" spans="52:63">
      <c r="AZ2985" s="42">
        <v>3099</v>
      </c>
      <c r="BA2985" s="42">
        <v>440.64210530000003</v>
      </c>
      <c r="BB2985" s="42">
        <v>139.89375000000001</v>
      </c>
      <c r="BC2985" s="42">
        <v>150.88999999999999</v>
      </c>
      <c r="BD2985" s="42">
        <v>361.09047620000001</v>
      </c>
      <c r="BE2985" s="42">
        <v>97.72538462</v>
      </c>
      <c r="BF2985" s="42">
        <v>958.8</v>
      </c>
      <c r="BG2985" s="42">
        <v>964.52380949999997</v>
      </c>
      <c r="BH2985" s="42">
        <v>279.791</v>
      </c>
      <c r="BI2985" s="42">
        <v>620.56149189999996</v>
      </c>
      <c r="BJ2985" s="42">
        <v>1138.161599</v>
      </c>
      <c r="BK2985" s="42">
        <v>311.24429650000002</v>
      </c>
    </row>
    <row r="2986" spans="52:63">
      <c r="AZ2986" s="42">
        <v>3100</v>
      </c>
      <c r="BA2986" s="42">
        <v>440.64210530000003</v>
      </c>
      <c r="BB2986" s="42">
        <v>139.89375000000001</v>
      </c>
      <c r="BC2986" s="42">
        <v>150.88999999999999</v>
      </c>
      <c r="BD2986" s="42">
        <v>361.09047620000001</v>
      </c>
      <c r="BE2986" s="42">
        <v>97.72538462</v>
      </c>
      <c r="BF2986" s="42">
        <v>958.8</v>
      </c>
      <c r="BG2986" s="42">
        <v>964.52380949999997</v>
      </c>
      <c r="BH2986" s="42">
        <v>279.791</v>
      </c>
      <c r="BI2986" s="42">
        <v>620.56149189999996</v>
      </c>
      <c r="BJ2986" s="42">
        <v>1138.161599</v>
      </c>
      <c r="BK2986" s="42">
        <v>311.24429650000002</v>
      </c>
    </row>
    <row r="2987" spans="52:63">
      <c r="AZ2987" s="42">
        <v>3101</v>
      </c>
      <c r="BA2987" s="42">
        <v>440.64210530000003</v>
      </c>
      <c r="BB2987" s="42">
        <v>139.89375000000001</v>
      </c>
      <c r="BC2987" s="42">
        <v>150.88999999999999</v>
      </c>
      <c r="BD2987" s="42">
        <v>361.09047620000001</v>
      </c>
      <c r="BE2987" s="42">
        <v>97.72538462</v>
      </c>
      <c r="BF2987" s="42">
        <v>958.8</v>
      </c>
      <c r="BG2987" s="42">
        <v>964.52380949999997</v>
      </c>
      <c r="BH2987" s="42">
        <v>279.791</v>
      </c>
      <c r="BI2987" s="42">
        <v>620.56149189999996</v>
      </c>
      <c r="BJ2987" s="42">
        <v>1138.161599</v>
      </c>
      <c r="BK2987" s="42">
        <v>311.24429650000002</v>
      </c>
    </row>
    <row r="2988" spans="52:63">
      <c r="AZ2988" s="42">
        <v>3102</v>
      </c>
      <c r="BA2988" s="42">
        <v>440.64210530000003</v>
      </c>
      <c r="BB2988" s="42">
        <v>139.89375000000001</v>
      </c>
      <c r="BC2988" s="42">
        <v>150.88999999999999</v>
      </c>
      <c r="BD2988" s="42">
        <v>361.09047620000001</v>
      </c>
      <c r="BE2988" s="42">
        <v>97.72538462</v>
      </c>
      <c r="BF2988" s="42">
        <v>958.8</v>
      </c>
      <c r="BG2988" s="42">
        <v>964.52380949999997</v>
      </c>
      <c r="BH2988" s="42">
        <v>279.791</v>
      </c>
      <c r="BI2988" s="42">
        <v>620.56149189999996</v>
      </c>
      <c r="BJ2988" s="42">
        <v>1138.161599</v>
      </c>
      <c r="BK2988" s="42">
        <v>311.24429650000002</v>
      </c>
    </row>
    <row r="2989" spans="52:63">
      <c r="AZ2989" s="42">
        <v>3103</v>
      </c>
      <c r="BA2989" s="42">
        <v>440.64210530000003</v>
      </c>
      <c r="BB2989" s="42">
        <v>139.89375000000001</v>
      </c>
      <c r="BC2989" s="42">
        <v>150.88999999999999</v>
      </c>
      <c r="BD2989" s="42">
        <v>361.09047620000001</v>
      </c>
      <c r="BE2989" s="42">
        <v>97.72538462</v>
      </c>
      <c r="BF2989" s="42">
        <v>958.8</v>
      </c>
      <c r="BG2989" s="42">
        <v>964.52380949999997</v>
      </c>
      <c r="BH2989" s="42">
        <v>279.791</v>
      </c>
      <c r="BI2989" s="42">
        <v>620.56149189999996</v>
      </c>
      <c r="BJ2989" s="42">
        <v>1138.161599</v>
      </c>
      <c r="BK2989" s="42">
        <v>311.24429650000002</v>
      </c>
    </row>
    <row r="2990" spans="52:63">
      <c r="AZ2990" s="42">
        <v>3104</v>
      </c>
      <c r="BA2990" s="42">
        <v>440.64210530000003</v>
      </c>
      <c r="BB2990" s="42">
        <v>139.89375000000001</v>
      </c>
      <c r="BC2990" s="42">
        <v>150.88999999999999</v>
      </c>
      <c r="BD2990" s="42">
        <v>361.09047620000001</v>
      </c>
      <c r="BE2990" s="42">
        <v>97.72538462</v>
      </c>
      <c r="BF2990" s="42">
        <v>958.8</v>
      </c>
      <c r="BG2990" s="42">
        <v>964.52380949999997</v>
      </c>
      <c r="BH2990" s="42">
        <v>279.791</v>
      </c>
      <c r="BI2990" s="42">
        <v>620.56149189999996</v>
      </c>
      <c r="BJ2990" s="42">
        <v>1138.161599</v>
      </c>
      <c r="BK2990" s="42">
        <v>311.24429650000002</v>
      </c>
    </row>
    <row r="2991" spans="52:63">
      <c r="AZ2991" s="42">
        <v>3105</v>
      </c>
      <c r="BA2991" s="42">
        <v>440.64210530000003</v>
      </c>
      <c r="BB2991" s="42">
        <v>139.89375000000001</v>
      </c>
      <c r="BC2991" s="42">
        <v>150.88999999999999</v>
      </c>
      <c r="BD2991" s="42">
        <v>361.09047620000001</v>
      </c>
      <c r="BE2991" s="42">
        <v>97.72538462</v>
      </c>
      <c r="BF2991" s="42">
        <v>958.8</v>
      </c>
      <c r="BG2991" s="42">
        <v>964.52380949999997</v>
      </c>
      <c r="BH2991" s="42">
        <v>279.791</v>
      </c>
      <c r="BI2991" s="42">
        <v>620.56149189999996</v>
      </c>
      <c r="BJ2991" s="42">
        <v>1138.161599</v>
      </c>
      <c r="BK2991" s="42">
        <v>311.24429650000002</v>
      </c>
    </row>
    <row r="2992" spans="52:63">
      <c r="AZ2992" s="42">
        <v>3106</v>
      </c>
      <c r="BA2992" s="42">
        <v>440.64210530000003</v>
      </c>
      <c r="BB2992" s="42">
        <v>139.89375000000001</v>
      </c>
      <c r="BC2992" s="42">
        <v>150.88999999999999</v>
      </c>
      <c r="BD2992" s="42">
        <v>361.09047620000001</v>
      </c>
      <c r="BE2992" s="42">
        <v>97.72538462</v>
      </c>
      <c r="BF2992" s="42">
        <v>958.8</v>
      </c>
      <c r="BG2992" s="42">
        <v>964.52380949999997</v>
      </c>
      <c r="BH2992" s="42">
        <v>279.791</v>
      </c>
      <c r="BI2992" s="42">
        <v>620.56149189999996</v>
      </c>
      <c r="BJ2992" s="42">
        <v>1138.161599</v>
      </c>
      <c r="BK2992" s="42">
        <v>311.24429650000002</v>
      </c>
    </row>
    <row r="2993" spans="52:63">
      <c r="AZ2993" s="42">
        <v>3107</v>
      </c>
      <c r="BA2993" s="42">
        <v>440.64210530000003</v>
      </c>
      <c r="BB2993" s="42">
        <v>139.89375000000001</v>
      </c>
      <c r="BC2993" s="42">
        <v>150.88999999999999</v>
      </c>
      <c r="BD2993" s="42">
        <v>361.09047620000001</v>
      </c>
      <c r="BE2993" s="42">
        <v>97.72538462</v>
      </c>
      <c r="BF2993" s="42">
        <v>958.8</v>
      </c>
      <c r="BG2993" s="42">
        <v>964.52380949999997</v>
      </c>
      <c r="BH2993" s="42">
        <v>279.791</v>
      </c>
      <c r="BI2993" s="42">
        <v>620.56149189999996</v>
      </c>
      <c r="BJ2993" s="42">
        <v>1138.161599</v>
      </c>
      <c r="BK2993" s="42">
        <v>311.24429650000002</v>
      </c>
    </row>
    <row r="2994" spans="52:63">
      <c r="AZ2994" s="42">
        <v>3108</v>
      </c>
      <c r="BA2994" s="42">
        <v>440.64210530000003</v>
      </c>
      <c r="BB2994" s="42">
        <v>139.89375000000001</v>
      </c>
      <c r="BC2994" s="42">
        <v>150.88999999999999</v>
      </c>
      <c r="BD2994" s="42">
        <v>361.09047620000001</v>
      </c>
      <c r="BE2994" s="42">
        <v>97.72538462</v>
      </c>
      <c r="BF2994" s="42">
        <v>958.8</v>
      </c>
      <c r="BG2994" s="42">
        <v>964.52380949999997</v>
      </c>
      <c r="BH2994" s="42">
        <v>279.791</v>
      </c>
      <c r="BI2994" s="42">
        <v>620.56149189999996</v>
      </c>
      <c r="BJ2994" s="42">
        <v>1138.161599</v>
      </c>
      <c r="BK2994" s="42">
        <v>311.24429650000002</v>
      </c>
    </row>
    <row r="2995" spans="52:63">
      <c r="AZ2995" s="42">
        <v>3109</v>
      </c>
      <c r="BA2995" s="42">
        <v>440.64210530000003</v>
      </c>
      <c r="BB2995" s="42">
        <v>139.89375000000001</v>
      </c>
      <c r="BC2995" s="42">
        <v>150.88999999999999</v>
      </c>
      <c r="BD2995" s="42">
        <v>361.09047620000001</v>
      </c>
      <c r="BE2995" s="42">
        <v>97.72538462</v>
      </c>
      <c r="BF2995" s="42">
        <v>958.8</v>
      </c>
      <c r="BG2995" s="42">
        <v>964.52380949999997</v>
      </c>
      <c r="BH2995" s="42">
        <v>279.791</v>
      </c>
      <c r="BI2995" s="42">
        <v>620.56149189999996</v>
      </c>
      <c r="BJ2995" s="42">
        <v>1138.161599</v>
      </c>
      <c r="BK2995" s="42">
        <v>311.24429650000002</v>
      </c>
    </row>
    <row r="2996" spans="52:63">
      <c r="AZ2996" s="42">
        <v>3110</v>
      </c>
      <c r="BA2996" s="42">
        <v>440.64210530000003</v>
      </c>
      <c r="BB2996" s="42">
        <v>139.89375000000001</v>
      </c>
      <c r="BC2996" s="42">
        <v>150.88999999999999</v>
      </c>
      <c r="BD2996" s="42">
        <v>361.09047620000001</v>
      </c>
      <c r="BE2996" s="42">
        <v>97.72538462</v>
      </c>
      <c r="BF2996" s="42">
        <v>958.8</v>
      </c>
      <c r="BG2996" s="42">
        <v>964.52380949999997</v>
      </c>
      <c r="BH2996" s="42">
        <v>279.791</v>
      </c>
      <c r="BI2996" s="42">
        <v>620.56149189999996</v>
      </c>
      <c r="BJ2996" s="42">
        <v>1138.161599</v>
      </c>
      <c r="BK2996" s="42">
        <v>311.24429650000002</v>
      </c>
    </row>
    <row r="2997" spans="52:63">
      <c r="AZ2997" s="42">
        <v>3111</v>
      </c>
      <c r="BA2997" s="42">
        <v>440.64210530000003</v>
      </c>
      <c r="BB2997" s="42">
        <v>139.89375000000001</v>
      </c>
      <c r="BC2997" s="42">
        <v>150.88999999999999</v>
      </c>
      <c r="BD2997" s="42">
        <v>361.09047620000001</v>
      </c>
      <c r="BE2997" s="42">
        <v>97.72538462</v>
      </c>
      <c r="BF2997" s="42">
        <v>958.8</v>
      </c>
      <c r="BG2997" s="42">
        <v>964.52380949999997</v>
      </c>
      <c r="BH2997" s="42">
        <v>279.791</v>
      </c>
      <c r="BI2997" s="42">
        <v>620.56149189999996</v>
      </c>
      <c r="BJ2997" s="42">
        <v>1138.161599</v>
      </c>
      <c r="BK2997" s="42">
        <v>311.24429650000002</v>
      </c>
    </row>
    <row r="2998" spans="52:63">
      <c r="AZ2998" s="42">
        <v>3112</v>
      </c>
      <c r="BA2998" s="42">
        <v>440.64210530000003</v>
      </c>
      <c r="BB2998" s="42">
        <v>139.89375000000001</v>
      </c>
      <c r="BC2998" s="42">
        <v>150.88999999999999</v>
      </c>
      <c r="BD2998" s="42">
        <v>361.09047620000001</v>
      </c>
      <c r="BE2998" s="42">
        <v>97.72538462</v>
      </c>
      <c r="BF2998" s="42">
        <v>958.8</v>
      </c>
      <c r="BG2998" s="42">
        <v>964.52380949999997</v>
      </c>
      <c r="BH2998" s="42">
        <v>279.791</v>
      </c>
      <c r="BI2998" s="42">
        <v>620.56149189999996</v>
      </c>
      <c r="BJ2998" s="42">
        <v>1138.161599</v>
      </c>
      <c r="BK2998" s="42">
        <v>311.24429650000002</v>
      </c>
    </row>
    <row r="2999" spans="52:63">
      <c r="AZ2999" s="42">
        <v>3113</v>
      </c>
      <c r="BA2999" s="42">
        <v>440.64210530000003</v>
      </c>
      <c r="BB2999" s="42">
        <v>139.89375000000001</v>
      </c>
      <c r="BC2999" s="42">
        <v>150.88999999999999</v>
      </c>
      <c r="BD2999" s="42">
        <v>361.09047620000001</v>
      </c>
      <c r="BE2999" s="42">
        <v>97.72538462</v>
      </c>
      <c r="BF2999" s="42">
        <v>958.8</v>
      </c>
      <c r="BG2999" s="42">
        <v>964.52380949999997</v>
      </c>
      <c r="BH2999" s="42">
        <v>279.791</v>
      </c>
      <c r="BI2999" s="42">
        <v>620.56149189999996</v>
      </c>
      <c r="BJ2999" s="42">
        <v>1138.161599</v>
      </c>
      <c r="BK2999" s="42">
        <v>311.24429650000002</v>
      </c>
    </row>
    <row r="3000" spans="52:63">
      <c r="AZ3000" s="42">
        <v>3114</v>
      </c>
      <c r="BA3000" s="42">
        <v>440.64210530000003</v>
      </c>
      <c r="BB3000" s="42">
        <v>139.89375000000001</v>
      </c>
      <c r="BC3000" s="42">
        <v>150.88999999999999</v>
      </c>
      <c r="BD3000" s="42">
        <v>361.09047620000001</v>
      </c>
      <c r="BE3000" s="42">
        <v>97.72538462</v>
      </c>
      <c r="BF3000" s="42">
        <v>958.8</v>
      </c>
      <c r="BG3000" s="42">
        <v>964.52380949999997</v>
      </c>
      <c r="BH3000" s="42">
        <v>279.791</v>
      </c>
      <c r="BI3000" s="42">
        <v>620.56149189999996</v>
      </c>
      <c r="BJ3000" s="42">
        <v>1138.161599</v>
      </c>
      <c r="BK3000" s="42">
        <v>311.24429650000002</v>
      </c>
    </row>
    <row r="3001" spans="52:63">
      <c r="AZ3001" s="42">
        <v>3115</v>
      </c>
      <c r="BA3001" s="42">
        <v>440.64210530000003</v>
      </c>
      <c r="BB3001" s="42">
        <v>139.89375000000001</v>
      </c>
      <c r="BC3001" s="42">
        <v>150.88999999999999</v>
      </c>
      <c r="BD3001" s="42">
        <v>361.09047620000001</v>
      </c>
      <c r="BE3001" s="42">
        <v>97.72538462</v>
      </c>
      <c r="BF3001" s="42">
        <v>958.8</v>
      </c>
      <c r="BG3001" s="42">
        <v>964.52380949999997</v>
      </c>
      <c r="BH3001" s="42">
        <v>279.791</v>
      </c>
      <c r="BI3001" s="42">
        <v>620.56149189999996</v>
      </c>
      <c r="BJ3001" s="42">
        <v>1138.161599</v>
      </c>
      <c r="BK3001" s="42">
        <v>311.24429650000002</v>
      </c>
    </row>
    <row r="3002" spans="52:63">
      <c r="AZ3002" s="42">
        <v>3116</v>
      </c>
      <c r="BA3002" s="42">
        <v>440.64210530000003</v>
      </c>
      <c r="BB3002" s="42">
        <v>139.89375000000001</v>
      </c>
      <c r="BC3002" s="42">
        <v>150.88999999999999</v>
      </c>
      <c r="BD3002" s="42">
        <v>361.09047620000001</v>
      </c>
      <c r="BE3002" s="42">
        <v>97.72538462</v>
      </c>
      <c r="BF3002" s="42">
        <v>958.8</v>
      </c>
      <c r="BG3002" s="42">
        <v>964.52380949999997</v>
      </c>
      <c r="BH3002" s="42">
        <v>279.791</v>
      </c>
      <c r="BI3002" s="42">
        <v>620.56149189999996</v>
      </c>
      <c r="BJ3002" s="42">
        <v>1138.161599</v>
      </c>
      <c r="BK3002" s="42">
        <v>311.24429650000002</v>
      </c>
    </row>
    <row r="3003" spans="52:63">
      <c r="AZ3003" s="42">
        <v>3117</v>
      </c>
      <c r="BA3003" s="42">
        <v>440.64210530000003</v>
      </c>
      <c r="BB3003" s="42">
        <v>139.89375000000001</v>
      </c>
      <c r="BC3003" s="42">
        <v>150.88999999999999</v>
      </c>
      <c r="BD3003" s="42">
        <v>361.09047620000001</v>
      </c>
      <c r="BE3003" s="42">
        <v>97.72538462</v>
      </c>
      <c r="BF3003" s="42">
        <v>958.8</v>
      </c>
      <c r="BG3003" s="42">
        <v>964.52380949999997</v>
      </c>
      <c r="BH3003" s="42">
        <v>279.791</v>
      </c>
      <c r="BI3003" s="42">
        <v>620.56149189999996</v>
      </c>
      <c r="BJ3003" s="42">
        <v>1138.161599</v>
      </c>
      <c r="BK3003" s="42">
        <v>311.24429650000002</v>
      </c>
    </row>
    <row r="3004" spans="52:63">
      <c r="AZ3004" s="42">
        <v>3118</v>
      </c>
      <c r="BA3004" s="42">
        <v>440.64210530000003</v>
      </c>
      <c r="BB3004" s="42">
        <v>139.89375000000001</v>
      </c>
      <c r="BC3004" s="42">
        <v>150.88999999999999</v>
      </c>
      <c r="BD3004" s="42">
        <v>361.09047620000001</v>
      </c>
      <c r="BE3004" s="42">
        <v>97.72538462</v>
      </c>
      <c r="BF3004" s="42">
        <v>958.8</v>
      </c>
      <c r="BG3004" s="42">
        <v>964.52380949999997</v>
      </c>
      <c r="BH3004" s="42">
        <v>279.791</v>
      </c>
      <c r="BI3004" s="42">
        <v>620.56149189999996</v>
      </c>
      <c r="BJ3004" s="42">
        <v>1138.161599</v>
      </c>
      <c r="BK3004" s="42">
        <v>311.24429650000002</v>
      </c>
    </row>
    <row r="3005" spans="52:63">
      <c r="AZ3005" s="42">
        <v>3119</v>
      </c>
      <c r="BA3005" s="42">
        <v>440.64210530000003</v>
      </c>
      <c r="BB3005" s="42">
        <v>139.89375000000001</v>
      </c>
      <c r="BC3005" s="42">
        <v>150.88999999999999</v>
      </c>
      <c r="BD3005" s="42">
        <v>361.09047620000001</v>
      </c>
      <c r="BE3005" s="42">
        <v>97.72538462</v>
      </c>
      <c r="BF3005" s="42">
        <v>958.8</v>
      </c>
      <c r="BG3005" s="42">
        <v>964.52380949999997</v>
      </c>
      <c r="BH3005" s="42">
        <v>279.791</v>
      </c>
      <c r="BI3005" s="42">
        <v>620.56149189999996</v>
      </c>
      <c r="BJ3005" s="42">
        <v>1138.161599</v>
      </c>
      <c r="BK3005" s="42">
        <v>311.24429650000002</v>
      </c>
    </row>
    <row r="3006" spans="52:63">
      <c r="AZ3006" s="42">
        <v>3120</v>
      </c>
      <c r="BA3006" s="42">
        <v>440.64210530000003</v>
      </c>
      <c r="BB3006" s="42">
        <v>139.89375000000001</v>
      </c>
      <c r="BC3006" s="42">
        <v>150.88999999999999</v>
      </c>
      <c r="BD3006" s="42">
        <v>361.09047620000001</v>
      </c>
      <c r="BE3006" s="42">
        <v>97.72538462</v>
      </c>
      <c r="BF3006" s="42">
        <v>958.8</v>
      </c>
      <c r="BG3006" s="42">
        <v>964.52380949999997</v>
      </c>
      <c r="BH3006" s="42">
        <v>279.791</v>
      </c>
      <c r="BI3006" s="42">
        <v>620.56149189999996</v>
      </c>
      <c r="BJ3006" s="42">
        <v>1138.161599</v>
      </c>
      <c r="BK3006" s="42">
        <v>311.24429650000002</v>
      </c>
    </row>
    <row r="3007" spans="52:63">
      <c r="AZ3007" s="42">
        <v>3121</v>
      </c>
      <c r="BA3007" s="42">
        <v>485.17368420000003</v>
      </c>
      <c r="BB3007" s="42">
        <v>154.625</v>
      </c>
      <c r="BC3007" s="42">
        <v>157.97</v>
      </c>
      <c r="BD3007" s="42">
        <v>385.55714289999997</v>
      </c>
      <c r="BE3007" s="42">
        <v>109.2084615</v>
      </c>
      <c r="BF3007" s="42">
        <v>1021.1</v>
      </c>
      <c r="BG3007" s="42">
        <v>999</v>
      </c>
      <c r="BH3007" s="42">
        <v>299.28066669999998</v>
      </c>
      <c r="BI3007" s="42">
        <v>655.64929089999998</v>
      </c>
      <c r="BJ3007" s="42">
        <v>1109.248527</v>
      </c>
      <c r="BK3007" s="42">
        <v>325.55642799999998</v>
      </c>
    </row>
    <row r="3008" spans="52:63">
      <c r="AZ3008" s="42">
        <v>3122</v>
      </c>
      <c r="BA3008" s="42">
        <v>485.17368420000003</v>
      </c>
      <c r="BB3008" s="42">
        <v>154.625</v>
      </c>
      <c r="BC3008" s="42">
        <v>157.97</v>
      </c>
      <c r="BD3008" s="42">
        <v>385.55714289999997</v>
      </c>
      <c r="BE3008" s="42">
        <v>109.2084615</v>
      </c>
      <c r="BF3008" s="42">
        <v>1021.1</v>
      </c>
      <c r="BG3008" s="42">
        <v>999</v>
      </c>
      <c r="BH3008" s="42">
        <v>299.28066669999998</v>
      </c>
      <c r="BI3008" s="42">
        <v>655.64929089999998</v>
      </c>
      <c r="BJ3008" s="42">
        <v>1109.248527</v>
      </c>
      <c r="BK3008" s="42">
        <v>325.55642799999998</v>
      </c>
    </row>
    <row r="3009" spans="52:63">
      <c r="AZ3009" s="42">
        <v>3123</v>
      </c>
      <c r="BA3009" s="42">
        <v>485.17368420000003</v>
      </c>
      <c r="BB3009" s="42">
        <v>154.625</v>
      </c>
      <c r="BC3009" s="42">
        <v>157.97</v>
      </c>
      <c r="BD3009" s="42">
        <v>385.55714289999997</v>
      </c>
      <c r="BE3009" s="42">
        <v>109.2084615</v>
      </c>
      <c r="BF3009" s="42">
        <v>1021.1</v>
      </c>
      <c r="BG3009" s="42">
        <v>999</v>
      </c>
      <c r="BH3009" s="42">
        <v>299.28066669999998</v>
      </c>
      <c r="BI3009" s="42">
        <v>655.64929089999998</v>
      </c>
      <c r="BJ3009" s="42">
        <v>1109.248527</v>
      </c>
      <c r="BK3009" s="42">
        <v>325.55642799999998</v>
      </c>
    </row>
    <row r="3010" spans="52:63">
      <c r="AZ3010" s="42">
        <v>3124</v>
      </c>
      <c r="BA3010" s="42">
        <v>485.17368420000003</v>
      </c>
      <c r="BB3010" s="42">
        <v>154.625</v>
      </c>
      <c r="BC3010" s="42">
        <v>157.97</v>
      </c>
      <c r="BD3010" s="42">
        <v>385.55714289999997</v>
      </c>
      <c r="BE3010" s="42">
        <v>109.2084615</v>
      </c>
      <c r="BF3010" s="42">
        <v>1021.1</v>
      </c>
      <c r="BG3010" s="42">
        <v>999</v>
      </c>
      <c r="BH3010" s="42">
        <v>299.28066669999998</v>
      </c>
      <c r="BI3010" s="42">
        <v>655.64929089999998</v>
      </c>
      <c r="BJ3010" s="42">
        <v>1109.248527</v>
      </c>
      <c r="BK3010" s="42">
        <v>325.55642799999998</v>
      </c>
    </row>
    <row r="3011" spans="52:63">
      <c r="AZ3011" s="42">
        <v>3125</v>
      </c>
      <c r="BA3011" s="42">
        <v>485.17368420000003</v>
      </c>
      <c r="BB3011" s="42">
        <v>154.625</v>
      </c>
      <c r="BC3011" s="42">
        <v>157.97</v>
      </c>
      <c r="BD3011" s="42">
        <v>385.55714289999997</v>
      </c>
      <c r="BE3011" s="42">
        <v>109.2084615</v>
      </c>
      <c r="BF3011" s="42">
        <v>1021.1</v>
      </c>
      <c r="BG3011" s="42">
        <v>999</v>
      </c>
      <c r="BH3011" s="42">
        <v>299.28066669999998</v>
      </c>
      <c r="BI3011" s="42">
        <v>655.64929089999998</v>
      </c>
      <c r="BJ3011" s="42">
        <v>1109.248527</v>
      </c>
      <c r="BK3011" s="42">
        <v>325.55642799999998</v>
      </c>
    </row>
    <row r="3012" spans="52:63">
      <c r="AZ3012" s="42">
        <v>3126</v>
      </c>
      <c r="BA3012" s="42">
        <v>485.17368420000003</v>
      </c>
      <c r="BB3012" s="42">
        <v>154.625</v>
      </c>
      <c r="BC3012" s="42">
        <v>157.97</v>
      </c>
      <c r="BD3012" s="42">
        <v>385.55714289999997</v>
      </c>
      <c r="BE3012" s="42">
        <v>109.2084615</v>
      </c>
      <c r="BF3012" s="42">
        <v>1021.1</v>
      </c>
      <c r="BG3012" s="42">
        <v>999</v>
      </c>
      <c r="BH3012" s="42">
        <v>299.28066669999998</v>
      </c>
      <c r="BI3012" s="42">
        <v>655.64929089999998</v>
      </c>
      <c r="BJ3012" s="42">
        <v>1109.248527</v>
      </c>
      <c r="BK3012" s="42">
        <v>325.55642799999998</v>
      </c>
    </row>
    <row r="3013" spans="52:63">
      <c r="AZ3013" s="42">
        <v>3127</v>
      </c>
      <c r="BA3013" s="42">
        <v>485.17368420000003</v>
      </c>
      <c r="BB3013" s="42">
        <v>154.625</v>
      </c>
      <c r="BC3013" s="42">
        <v>157.97</v>
      </c>
      <c r="BD3013" s="42">
        <v>385.55714289999997</v>
      </c>
      <c r="BE3013" s="42">
        <v>109.2084615</v>
      </c>
      <c r="BF3013" s="42">
        <v>1021.1</v>
      </c>
      <c r="BG3013" s="42">
        <v>999</v>
      </c>
      <c r="BH3013" s="42">
        <v>299.28066669999998</v>
      </c>
      <c r="BI3013" s="42">
        <v>655.64929089999998</v>
      </c>
      <c r="BJ3013" s="42">
        <v>1109.248527</v>
      </c>
      <c r="BK3013" s="42">
        <v>325.55642799999998</v>
      </c>
    </row>
    <row r="3014" spans="52:63">
      <c r="AZ3014" s="42">
        <v>3128</v>
      </c>
      <c r="BA3014" s="42">
        <v>485.17368420000003</v>
      </c>
      <c r="BB3014" s="42">
        <v>154.625</v>
      </c>
      <c r="BC3014" s="42">
        <v>157.97</v>
      </c>
      <c r="BD3014" s="42">
        <v>385.55714289999997</v>
      </c>
      <c r="BE3014" s="42">
        <v>109.2084615</v>
      </c>
      <c r="BF3014" s="42">
        <v>1021.1</v>
      </c>
      <c r="BG3014" s="42">
        <v>999</v>
      </c>
      <c r="BH3014" s="42">
        <v>299.28066669999998</v>
      </c>
      <c r="BI3014" s="42">
        <v>655.64929089999998</v>
      </c>
      <c r="BJ3014" s="42">
        <v>1109.248527</v>
      </c>
      <c r="BK3014" s="42">
        <v>325.55642799999998</v>
      </c>
    </row>
    <row r="3015" spans="52:63">
      <c r="AZ3015" s="42">
        <v>3129</v>
      </c>
      <c r="BA3015" s="42">
        <v>485.17368420000003</v>
      </c>
      <c r="BB3015" s="42">
        <v>154.625</v>
      </c>
      <c r="BC3015" s="42">
        <v>157.97</v>
      </c>
      <c r="BD3015" s="42">
        <v>385.55714289999997</v>
      </c>
      <c r="BE3015" s="42">
        <v>109.2084615</v>
      </c>
      <c r="BF3015" s="42">
        <v>1021.1</v>
      </c>
      <c r="BG3015" s="42">
        <v>999</v>
      </c>
      <c r="BH3015" s="42">
        <v>299.28066669999998</v>
      </c>
      <c r="BI3015" s="42">
        <v>655.64929089999998</v>
      </c>
      <c r="BJ3015" s="42">
        <v>1109.248527</v>
      </c>
      <c r="BK3015" s="42">
        <v>325.55642799999998</v>
      </c>
    </row>
    <row r="3016" spans="52:63">
      <c r="AZ3016" s="42">
        <v>3130</v>
      </c>
      <c r="BA3016" s="42">
        <v>485.17368420000003</v>
      </c>
      <c r="BB3016" s="42">
        <v>154.625</v>
      </c>
      <c r="BC3016" s="42">
        <v>157.97</v>
      </c>
      <c r="BD3016" s="42">
        <v>385.55714289999997</v>
      </c>
      <c r="BE3016" s="42">
        <v>109.2084615</v>
      </c>
      <c r="BF3016" s="42">
        <v>1021.1</v>
      </c>
      <c r="BG3016" s="42">
        <v>999</v>
      </c>
      <c r="BH3016" s="42">
        <v>299.28066669999998</v>
      </c>
      <c r="BI3016" s="42">
        <v>655.64929089999998</v>
      </c>
      <c r="BJ3016" s="42">
        <v>1109.248527</v>
      </c>
      <c r="BK3016" s="42">
        <v>325.55642799999998</v>
      </c>
    </row>
    <row r="3017" spans="52:63">
      <c r="AZ3017" s="42">
        <v>3131</v>
      </c>
      <c r="BA3017" s="42">
        <v>485.17368420000003</v>
      </c>
      <c r="BB3017" s="42">
        <v>154.625</v>
      </c>
      <c r="BC3017" s="42">
        <v>157.97</v>
      </c>
      <c r="BD3017" s="42">
        <v>385.55714289999997</v>
      </c>
      <c r="BE3017" s="42">
        <v>109.2084615</v>
      </c>
      <c r="BF3017" s="42">
        <v>1021.1</v>
      </c>
      <c r="BG3017" s="42">
        <v>999</v>
      </c>
      <c r="BH3017" s="42">
        <v>299.28066669999998</v>
      </c>
      <c r="BI3017" s="42">
        <v>655.64929089999998</v>
      </c>
      <c r="BJ3017" s="42">
        <v>1109.248527</v>
      </c>
      <c r="BK3017" s="42">
        <v>325.55642799999998</v>
      </c>
    </row>
    <row r="3018" spans="52:63">
      <c r="AZ3018" s="42">
        <v>3132</v>
      </c>
      <c r="BA3018" s="42">
        <v>485.17368420000003</v>
      </c>
      <c r="BB3018" s="42">
        <v>154.625</v>
      </c>
      <c r="BC3018" s="42">
        <v>157.97</v>
      </c>
      <c r="BD3018" s="42">
        <v>385.55714289999997</v>
      </c>
      <c r="BE3018" s="42">
        <v>109.2084615</v>
      </c>
      <c r="BF3018" s="42">
        <v>1021.1</v>
      </c>
      <c r="BG3018" s="42">
        <v>999</v>
      </c>
      <c r="BH3018" s="42">
        <v>299.28066669999998</v>
      </c>
      <c r="BI3018" s="42">
        <v>655.64929089999998</v>
      </c>
      <c r="BJ3018" s="42">
        <v>1109.248527</v>
      </c>
      <c r="BK3018" s="42">
        <v>325.55642799999998</v>
      </c>
    </row>
    <row r="3019" spans="52:63">
      <c r="AZ3019" s="42">
        <v>3133</v>
      </c>
      <c r="BA3019" s="42">
        <v>485.17368420000003</v>
      </c>
      <c r="BB3019" s="42">
        <v>154.625</v>
      </c>
      <c r="BC3019" s="42">
        <v>157.97</v>
      </c>
      <c r="BD3019" s="42">
        <v>385.55714289999997</v>
      </c>
      <c r="BE3019" s="42">
        <v>109.2084615</v>
      </c>
      <c r="BF3019" s="42">
        <v>1021.1</v>
      </c>
      <c r="BG3019" s="42">
        <v>999</v>
      </c>
      <c r="BH3019" s="42">
        <v>299.28066669999998</v>
      </c>
      <c r="BI3019" s="42">
        <v>655.64929089999998</v>
      </c>
      <c r="BJ3019" s="42">
        <v>1109.248527</v>
      </c>
      <c r="BK3019" s="42">
        <v>325.55642799999998</v>
      </c>
    </row>
    <row r="3020" spans="52:63">
      <c r="AZ3020" s="42">
        <v>3134</v>
      </c>
      <c r="BA3020" s="42">
        <v>485.17368420000003</v>
      </c>
      <c r="BB3020" s="42">
        <v>154.625</v>
      </c>
      <c r="BC3020" s="42">
        <v>157.97</v>
      </c>
      <c r="BD3020" s="42">
        <v>385.55714289999997</v>
      </c>
      <c r="BE3020" s="42">
        <v>109.2084615</v>
      </c>
      <c r="BF3020" s="42">
        <v>1021.1</v>
      </c>
      <c r="BG3020" s="42">
        <v>999</v>
      </c>
      <c r="BH3020" s="42">
        <v>299.28066669999998</v>
      </c>
      <c r="BI3020" s="42">
        <v>655.64929089999998</v>
      </c>
      <c r="BJ3020" s="42">
        <v>1109.248527</v>
      </c>
      <c r="BK3020" s="42">
        <v>325.55642799999998</v>
      </c>
    </row>
    <row r="3021" spans="52:63">
      <c r="AZ3021" s="42">
        <v>3135</v>
      </c>
      <c r="BA3021" s="42">
        <v>485.17368420000003</v>
      </c>
      <c r="BB3021" s="42">
        <v>154.625</v>
      </c>
      <c r="BC3021" s="42">
        <v>157.97</v>
      </c>
      <c r="BD3021" s="42">
        <v>385.55714289999997</v>
      </c>
      <c r="BE3021" s="42">
        <v>109.2084615</v>
      </c>
      <c r="BF3021" s="42">
        <v>1021.1</v>
      </c>
      <c r="BG3021" s="42">
        <v>999</v>
      </c>
      <c r="BH3021" s="42">
        <v>299.28066669999998</v>
      </c>
      <c r="BI3021" s="42">
        <v>655.64929089999998</v>
      </c>
      <c r="BJ3021" s="42">
        <v>1109.248527</v>
      </c>
      <c r="BK3021" s="42">
        <v>325.55642799999998</v>
      </c>
    </row>
    <row r="3022" spans="52:63">
      <c r="AZ3022" s="42">
        <v>3136</v>
      </c>
      <c r="BA3022" s="42">
        <v>485.17368420000003</v>
      </c>
      <c r="BB3022" s="42">
        <v>154.625</v>
      </c>
      <c r="BC3022" s="42">
        <v>157.97</v>
      </c>
      <c r="BD3022" s="42">
        <v>385.55714289999997</v>
      </c>
      <c r="BE3022" s="42">
        <v>109.2084615</v>
      </c>
      <c r="BF3022" s="42">
        <v>1021.1</v>
      </c>
      <c r="BG3022" s="42">
        <v>999</v>
      </c>
      <c r="BH3022" s="42">
        <v>299.28066669999998</v>
      </c>
      <c r="BI3022" s="42">
        <v>655.64929089999998</v>
      </c>
      <c r="BJ3022" s="42">
        <v>1109.248527</v>
      </c>
      <c r="BK3022" s="42">
        <v>325.55642799999998</v>
      </c>
    </row>
    <row r="3023" spans="52:63">
      <c r="AZ3023" s="42">
        <v>3137</v>
      </c>
      <c r="BA3023" s="42">
        <v>485.17368420000003</v>
      </c>
      <c r="BB3023" s="42">
        <v>154.625</v>
      </c>
      <c r="BC3023" s="42">
        <v>157.97</v>
      </c>
      <c r="BD3023" s="42">
        <v>385.55714289999997</v>
      </c>
      <c r="BE3023" s="42">
        <v>109.2084615</v>
      </c>
      <c r="BF3023" s="42">
        <v>1021.1</v>
      </c>
      <c r="BG3023" s="42">
        <v>999</v>
      </c>
      <c r="BH3023" s="42">
        <v>299.28066669999998</v>
      </c>
      <c r="BI3023" s="42">
        <v>655.64929089999998</v>
      </c>
      <c r="BJ3023" s="42">
        <v>1109.248527</v>
      </c>
      <c r="BK3023" s="42">
        <v>325.55642799999998</v>
      </c>
    </row>
    <row r="3024" spans="52:63">
      <c r="AZ3024" s="42">
        <v>3138</v>
      </c>
      <c r="BA3024" s="42">
        <v>485.17368420000003</v>
      </c>
      <c r="BB3024" s="42">
        <v>154.625</v>
      </c>
      <c r="BC3024" s="42">
        <v>157.97</v>
      </c>
      <c r="BD3024" s="42">
        <v>385.55714289999997</v>
      </c>
      <c r="BE3024" s="42">
        <v>109.2084615</v>
      </c>
      <c r="BF3024" s="42">
        <v>1021.1</v>
      </c>
      <c r="BG3024" s="42">
        <v>999</v>
      </c>
      <c r="BH3024" s="42">
        <v>299.28066669999998</v>
      </c>
      <c r="BI3024" s="42">
        <v>655.64929089999998</v>
      </c>
      <c r="BJ3024" s="42">
        <v>1109.248527</v>
      </c>
      <c r="BK3024" s="42">
        <v>325.55642799999998</v>
      </c>
    </row>
    <row r="3025" spans="52:63">
      <c r="AZ3025" s="42">
        <v>3139</v>
      </c>
      <c r="BA3025" s="42">
        <v>485.17368420000003</v>
      </c>
      <c r="BB3025" s="42">
        <v>154.625</v>
      </c>
      <c r="BC3025" s="42">
        <v>157.97</v>
      </c>
      <c r="BD3025" s="42">
        <v>385.55714289999997</v>
      </c>
      <c r="BE3025" s="42">
        <v>109.2084615</v>
      </c>
      <c r="BF3025" s="42">
        <v>1021.1</v>
      </c>
      <c r="BG3025" s="42">
        <v>999</v>
      </c>
      <c r="BH3025" s="42">
        <v>299.28066669999998</v>
      </c>
      <c r="BI3025" s="42">
        <v>655.64929089999998</v>
      </c>
      <c r="BJ3025" s="42">
        <v>1109.248527</v>
      </c>
      <c r="BK3025" s="42">
        <v>325.55642799999998</v>
      </c>
    </row>
    <row r="3026" spans="52:63">
      <c r="AZ3026" s="42">
        <v>3140</v>
      </c>
      <c r="BA3026" s="42">
        <v>485.17368420000003</v>
      </c>
      <c r="BB3026" s="42">
        <v>154.625</v>
      </c>
      <c r="BC3026" s="42">
        <v>157.97</v>
      </c>
      <c r="BD3026" s="42">
        <v>385.55714289999997</v>
      </c>
      <c r="BE3026" s="42">
        <v>109.2084615</v>
      </c>
      <c r="BF3026" s="42">
        <v>1021.1</v>
      </c>
      <c r="BG3026" s="42">
        <v>999</v>
      </c>
      <c r="BH3026" s="42">
        <v>299.28066669999998</v>
      </c>
      <c r="BI3026" s="42">
        <v>655.64929089999998</v>
      </c>
      <c r="BJ3026" s="42">
        <v>1109.248527</v>
      </c>
      <c r="BK3026" s="42">
        <v>325.55642799999998</v>
      </c>
    </row>
    <row r="3027" spans="52:63">
      <c r="AZ3027" s="42">
        <v>3141</v>
      </c>
      <c r="BA3027" s="42">
        <v>485.17368420000003</v>
      </c>
      <c r="BB3027" s="42">
        <v>154.625</v>
      </c>
      <c r="BC3027" s="42">
        <v>157.97</v>
      </c>
      <c r="BD3027" s="42">
        <v>385.55714289999997</v>
      </c>
      <c r="BE3027" s="42">
        <v>109.2084615</v>
      </c>
      <c r="BF3027" s="42">
        <v>1021.1</v>
      </c>
      <c r="BG3027" s="42">
        <v>999</v>
      </c>
      <c r="BH3027" s="42">
        <v>299.28066669999998</v>
      </c>
      <c r="BI3027" s="42">
        <v>655.64929089999998</v>
      </c>
      <c r="BJ3027" s="42">
        <v>1109.248527</v>
      </c>
      <c r="BK3027" s="42">
        <v>325.55642799999998</v>
      </c>
    </row>
    <row r="3028" spans="52:63">
      <c r="AZ3028" s="42">
        <v>3142</v>
      </c>
      <c r="BA3028" s="42">
        <v>485.17368420000003</v>
      </c>
      <c r="BB3028" s="42">
        <v>154.625</v>
      </c>
      <c r="BC3028" s="42">
        <v>157.97</v>
      </c>
      <c r="BD3028" s="42">
        <v>385.55714289999997</v>
      </c>
      <c r="BE3028" s="42">
        <v>109.2084615</v>
      </c>
      <c r="BF3028" s="42">
        <v>1021.1</v>
      </c>
      <c r="BG3028" s="42">
        <v>999</v>
      </c>
      <c r="BH3028" s="42">
        <v>299.28066669999998</v>
      </c>
      <c r="BI3028" s="42">
        <v>655.64929089999998</v>
      </c>
      <c r="BJ3028" s="42">
        <v>1109.248527</v>
      </c>
      <c r="BK3028" s="42">
        <v>325.55642799999998</v>
      </c>
    </row>
    <row r="3029" spans="52:63">
      <c r="AZ3029" s="42">
        <v>3143</v>
      </c>
      <c r="BA3029" s="42">
        <v>485.17368420000003</v>
      </c>
      <c r="BB3029" s="42">
        <v>154.625</v>
      </c>
      <c r="BC3029" s="42">
        <v>157.97</v>
      </c>
      <c r="BD3029" s="42">
        <v>385.55714289999997</v>
      </c>
      <c r="BE3029" s="42">
        <v>109.2084615</v>
      </c>
      <c r="BF3029" s="42">
        <v>1021.1</v>
      </c>
      <c r="BG3029" s="42">
        <v>999</v>
      </c>
      <c r="BH3029" s="42">
        <v>299.28066669999998</v>
      </c>
      <c r="BI3029" s="42">
        <v>655.64929089999998</v>
      </c>
      <c r="BJ3029" s="42">
        <v>1109.248527</v>
      </c>
      <c r="BK3029" s="42">
        <v>325.55642799999998</v>
      </c>
    </row>
    <row r="3030" spans="52:63">
      <c r="AZ3030" s="42">
        <v>3144</v>
      </c>
      <c r="BA3030" s="42">
        <v>485.17368420000003</v>
      </c>
      <c r="BB3030" s="42">
        <v>154.625</v>
      </c>
      <c r="BC3030" s="42">
        <v>157.97</v>
      </c>
      <c r="BD3030" s="42">
        <v>385.55714289999997</v>
      </c>
      <c r="BE3030" s="42">
        <v>109.2084615</v>
      </c>
      <c r="BF3030" s="42">
        <v>1021.1</v>
      </c>
      <c r="BG3030" s="42">
        <v>999</v>
      </c>
      <c r="BH3030" s="42">
        <v>299.28066669999998</v>
      </c>
      <c r="BI3030" s="42">
        <v>655.64929089999998</v>
      </c>
      <c r="BJ3030" s="42">
        <v>1109.248527</v>
      </c>
      <c r="BK3030" s="42">
        <v>325.55642799999998</v>
      </c>
    </row>
    <row r="3031" spans="52:63">
      <c r="AZ3031" s="42">
        <v>3145</v>
      </c>
      <c r="BA3031" s="42">
        <v>540.4</v>
      </c>
      <c r="BB3031" s="42">
        <v>171.38124999999999</v>
      </c>
      <c r="BC3031" s="42">
        <v>166.89</v>
      </c>
      <c r="BD3031" s="42">
        <v>411.88095240000001</v>
      </c>
      <c r="BE3031" s="42">
        <v>119.3323077</v>
      </c>
      <c r="BF3031" s="42">
        <v>1079.45</v>
      </c>
      <c r="BG3031" s="42">
        <v>1025.0952380000001</v>
      </c>
      <c r="BH3031" s="42">
        <v>319.38</v>
      </c>
      <c r="BI3031" s="42">
        <v>688.88699740000004</v>
      </c>
      <c r="BJ3031" s="42">
        <v>1119.590858</v>
      </c>
      <c r="BK3031" s="42">
        <v>338.99114409999999</v>
      </c>
    </row>
    <row r="3032" spans="52:63">
      <c r="AZ3032" s="42">
        <v>3146</v>
      </c>
      <c r="BA3032" s="42">
        <v>540.4</v>
      </c>
      <c r="BB3032" s="42">
        <v>171.38124999999999</v>
      </c>
      <c r="BC3032" s="42">
        <v>166.89</v>
      </c>
      <c r="BD3032" s="42">
        <v>411.88095240000001</v>
      </c>
      <c r="BE3032" s="42">
        <v>119.3323077</v>
      </c>
      <c r="BF3032" s="42">
        <v>1079.45</v>
      </c>
      <c r="BG3032" s="42">
        <v>1025.0952380000001</v>
      </c>
      <c r="BH3032" s="42">
        <v>319.38</v>
      </c>
      <c r="BI3032" s="42">
        <v>688.88699740000004</v>
      </c>
      <c r="BJ3032" s="42">
        <v>1119.590858</v>
      </c>
      <c r="BK3032" s="42">
        <v>338.99114409999999</v>
      </c>
    </row>
    <row r="3033" spans="52:63">
      <c r="AZ3033" s="42">
        <v>3147</v>
      </c>
      <c r="BA3033" s="42">
        <v>540.4</v>
      </c>
      <c r="BB3033" s="42">
        <v>171.38124999999999</v>
      </c>
      <c r="BC3033" s="42">
        <v>166.89</v>
      </c>
      <c r="BD3033" s="42">
        <v>411.88095240000001</v>
      </c>
      <c r="BE3033" s="42">
        <v>119.3323077</v>
      </c>
      <c r="BF3033" s="42">
        <v>1079.45</v>
      </c>
      <c r="BG3033" s="42">
        <v>1025.0952380000001</v>
      </c>
      <c r="BH3033" s="42">
        <v>319.38</v>
      </c>
      <c r="BI3033" s="42">
        <v>688.88699740000004</v>
      </c>
      <c r="BJ3033" s="42">
        <v>1119.590858</v>
      </c>
      <c r="BK3033" s="42">
        <v>338.99114409999999</v>
      </c>
    </row>
    <row r="3034" spans="52:63">
      <c r="AZ3034" s="42">
        <v>3148</v>
      </c>
      <c r="BA3034" s="42">
        <v>540.4</v>
      </c>
      <c r="BB3034" s="42">
        <v>171.38124999999999</v>
      </c>
      <c r="BC3034" s="42">
        <v>166.89</v>
      </c>
      <c r="BD3034" s="42">
        <v>411.88095240000001</v>
      </c>
      <c r="BE3034" s="42">
        <v>119.3323077</v>
      </c>
      <c r="BF3034" s="42">
        <v>1079.45</v>
      </c>
      <c r="BG3034" s="42">
        <v>1025.0952380000001</v>
      </c>
      <c r="BH3034" s="42">
        <v>319.38</v>
      </c>
      <c r="BI3034" s="42">
        <v>688.88699740000004</v>
      </c>
      <c r="BJ3034" s="42">
        <v>1119.590858</v>
      </c>
      <c r="BK3034" s="42">
        <v>338.99114409999999</v>
      </c>
    </row>
    <row r="3035" spans="52:63">
      <c r="AZ3035" s="42">
        <v>3149</v>
      </c>
      <c r="BA3035" s="42">
        <v>540.4</v>
      </c>
      <c r="BB3035" s="42">
        <v>171.38124999999999</v>
      </c>
      <c r="BC3035" s="42">
        <v>166.89</v>
      </c>
      <c r="BD3035" s="42">
        <v>411.88095240000001</v>
      </c>
      <c r="BE3035" s="42">
        <v>119.3323077</v>
      </c>
      <c r="BF3035" s="42">
        <v>1079.45</v>
      </c>
      <c r="BG3035" s="42">
        <v>1025.0952380000001</v>
      </c>
      <c r="BH3035" s="42">
        <v>319.38</v>
      </c>
      <c r="BI3035" s="42">
        <v>688.88699740000004</v>
      </c>
      <c r="BJ3035" s="42">
        <v>1119.590858</v>
      </c>
      <c r="BK3035" s="42">
        <v>338.99114409999999</v>
      </c>
    </row>
    <row r="3036" spans="52:63">
      <c r="AZ3036" s="42">
        <v>3150</v>
      </c>
      <c r="BA3036" s="42">
        <v>540.4</v>
      </c>
      <c r="BB3036" s="42">
        <v>171.38124999999999</v>
      </c>
      <c r="BC3036" s="42">
        <v>166.89</v>
      </c>
      <c r="BD3036" s="42">
        <v>411.88095240000001</v>
      </c>
      <c r="BE3036" s="42">
        <v>119.3323077</v>
      </c>
      <c r="BF3036" s="42">
        <v>1079.45</v>
      </c>
      <c r="BG3036" s="42">
        <v>1025.0952380000001</v>
      </c>
      <c r="BH3036" s="42">
        <v>319.38</v>
      </c>
      <c r="BI3036" s="42">
        <v>688.88699740000004</v>
      </c>
      <c r="BJ3036" s="42">
        <v>1119.590858</v>
      </c>
      <c r="BK3036" s="42">
        <v>338.99114409999999</v>
      </c>
    </row>
    <row r="3037" spans="52:63">
      <c r="AZ3037" s="42">
        <v>3151</v>
      </c>
      <c r="BA3037" s="42">
        <v>540.4</v>
      </c>
      <c r="BB3037" s="42">
        <v>171.38124999999999</v>
      </c>
      <c r="BC3037" s="42">
        <v>166.89</v>
      </c>
      <c r="BD3037" s="42">
        <v>411.88095240000001</v>
      </c>
      <c r="BE3037" s="42">
        <v>119.3323077</v>
      </c>
      <c r="BF3037" s="42">
        <v>1079.45</v>
      </c>
      <c r="BG3037" s="42">
        <v>1025.0952380000001</v>
      </c>
      <c r="BH3037" s="42">
        <v>319.38</v>
      </c>
      <c r="BI3037" s="42">
        <v>688.88699740000004</v>
      </c>
      <c r="BJ3037" s="42">
        <v>1119.590858</v>
      </c>
      <c r="BK3037" s="42">
        <v>338.99114409999999</v>
      </c>
    </row>
    <row r="3038" spans="52:63">
      <c r="AZ3038" s="42">
        <v>3152</v>
      </c>
      <c r="BA3038" s="42">
        <v>540.4</v>
      </c>
      <c r="BB3038" s="42">
        <v>171.38124999999999</v>
      </c>
      <c r="BC3038" s="42">
        <v>166.89</v>
      </c>
      <c r="BD3038" s="42">
        <v>411.88095240000001</v>
      </c>
      <c r="BE3038" s="42">
        <v>119.3323077</v>
      </c>
      <c r="BF3038" s="42">
        <v>1079.45</v>
      </c>
      <c r="BG3038" s="42">
        <v>1025.0952380000001</v>
      </c>
      <c r="BH3038" s="42">
        <v>319.38</v>
      </c>
      <c r="BI3038" s="42">
        <v>688.88699740000004</v>
      </c>
      <c r="BJ3038" s="42">
        <v>1119.590858</v>
      </c>
      <c r="BK3038" s="42">
        <v>338.99114409999999</v>
      </c>
    </row>
    <row r="3039" spans="52:63">
      <c r="AZ3039" s="42">
        <v>3153</v>
      </c>
      <c r="BA3039" s="42">
        <v>540.4</v>
      </c>
      <c r="BB3039" s="42">
        <v>171.38124999999999</v>
      </c>
      <c r="BC3039" s="42">
        <v>166.89</v>
      </c>
      <c r="BD3039" s="42">
        <v>411.88095240000001</v>
      </c>
      <c r="BE3039" s="42">
        <v>119.3323077</v>
      </c>
      <c r="BF3039" s="42">
        <v>1079.45</v>
      </c>
      <c r="BG3039" s="42">
        <v>1025.0952380000001</v>
      </c>
      <c r="BH3039" s="42">
        <v>319.38</v>
      </c>
      <c r="BI3039" s="42">
        <v>688.88699740000004</v>
      </c>
      <c r="BJ3039" s="42">
        <v>1119.590858</v>
      </c>
      <c r="BK3039" s="42">
        <v>338.99114409999999</v>
      </c>
    </row>
    <row r="3040" spans="52:63">
      <c r="AZ3040" s="42">
        <v>3154</v>
      </c>
      <c r="BA3040" s="42">
        <v>540.4</v>
      </c>
      <c r="BB3040" s="42">
        <v>171.38124999999999</v>
      </c>
      <c r="BC3040" s="42">
        <v>166.89</v>
      </c>
      <c r="BD3040" s="42">
        <v>411.88095240000001</v>
      </c>
      <c r="BE3040" s="42">
        <v>119.3323077</v>
      </c>
      <c r="BF3040" s="42">
        <v>1079.45</v>
      </c>
      <c r="BG3040" s="42">
        <v>1025.0952380000001</v>
      </c>
      <c r="BH3040" s="42">
        <v>319.38</v>
      </c>
      <c r="BI3040" s="42">
        <v>688.88699740000004</v>
      </c>
      <c r="BJ3040" s="42">
        <v>1119.590858</v>
      </c>
      <c r="BK3040" s="42">
        <v>338.99114409999999</v>
      </c>
    </row>
    <row r="3041" spans="52:63">
      <c r="AZ3041" s="42">
        <v>3155</v>
      </c>
      <c r="BA3041" s="42">
        <v>540.4</v>
      </c>
      <c r="BB3041" s="42">
        <v>171.38124999999999</v>
      </c>
      <c r="BC3041" s="42">
        <v>166.89</v>
      </c>
      <c r="BD3041" s="42">
        <v>411.88095240000001</v>
      </c>
      <c r="BE3041" s="42">
        <v>119.3323077</v>
      </c>
      <c r="BF3041" s="42">
        <v>1079.45</v>
      </c>
      <c r="BG3041" s="42">
        <v>1025.0952380000001</v>
      </c>
      <c r="BH3041" s="42">
        <v>319.38</v>
      </c>
      <c r="BI3041" s="42">
        <v>688.88699740000004</v>
      </c>
      <c r="BJ3041" s="42">
        <v>1119.590858</v>
      </c>
      <c r="BK3041" s="42">
        <v>338.99114409999999</v>
      </c>
    </row>
    <row r="3042" spans="52:63">
      <c r="AZ3042" s="42">
        <v>3156</v>
      </c>
      <c r="BA3042" s="42">
        <v>540.4</v>
      </c>
      <c r="BB3042" s="42">
        <v>171.38124999999999</v>
      </c>
      <c r="BC3042" s="42">
        <v>166.89</v>
      </c>
      <c r="BD3042" s="42">
        <v>411.88095240000001</v>
      </c>
      <c r="BE3042" s="42">
        <v>119.3323077</v>
      </c>
      <c r="BF3042" s="42">
        <v>1079.45</v>
      </c>
      <c r="BG3042" s="42">
        <v>1025.0952380000001</v>
      </c>
      <c r="BH3042" s="42">
        <v>319.38</v>
      </c>
      <c r="BI3042" s="42">
        <v>688.88699740000004</v>
      </c>
      <c r="BJ3042" s="42">
        <v>1119.590858</v>
      </c>
      <c r="BK3042" s="42">
        <v>338.99114409999999</v>
      </c>
    </row>
    <row r="3043" spans="52:63">
      <c r="AZ3043" s="42">
        <v>3157</v>
      </c>
      <c r="BA3043" s="42">
        <v>540.4</v>
      </c>
      <c r="BB3043" s="42">
        <v>171.38124999999999</v>
      </c>
      <c r="BC3043" s="42">
        <v>166.89</v>
      </c>
      <c r="BD3043" s="42">
        <v>411.88095240000001</v>
      </c>
      <c r="BE3043" s="42">
        <v>119.3323077</v>
      </c>
      <c r="BF3043" s="42">
        <v>1079.45</v>
      </c>
      <c r="BG3043" s="42">
        <v>1025.0952380000001</v>
      </c>
      <c r="BH3043" s="42">
        <v>319.38</v>
      </c>
      <c r="BI3043" s="42">
        <v>688.88699740000004</v>
      </c>
      <c r="BJ3043" s="42">
        <v>1119.590858</v>
      </c>
      <c r="BK3043" s="42">
        <v>338.99114409999999</v>
      </c>
    </row>
    <row r="3044" spans="52:63">
      <c r="AZ3044" s="42">
        <v>3158</v>
      </c>
      <c r="BA3044" s="42">
        <v>540.4</v>
      </c>
      <c r="BB3044" s="42">
        <v>171.38124999999999</v>
      </c>
      <c r="BC3044" s="42">
        <v>166.89</v>
      </c>
      <c r="BD3044" s="42">
        <v>411.88095240000001</v>
      </c>
      <c r="BE3044" s="42">
        <v>119.3323077</v>
      </c>
      <c r="BF3044" s="42">
        <v>1079.45</v>
      </c>
      <c r="BG3044" s="42">
        <v>1025.0952380000001</v>
      </c>
      <c r="BH3044" s="42">
        <v>319.38</v>
      </c>
      <c r="BI3044" s="42">
        <v>688.88699740000004</v>
      </c>
      <c r="BJ3044" s="42">
        <v>1119.590858</v>
      </c>
      <c r="BK3044" s="42">
        <v>338.99114409999999</v>
      </c>
    </row>
    <row r="3045" spans="52:63">
      <c r="AZ3045" s="42">
        <v>3159</v>
      </c>
      <c r="BA3045" s="42">
        <v>540.4</v>
      </c>
      <c r="BB3045" s="42">
        <v>171.38124999999999</v>
      </c>
      <c r="BC3045" s="42">
        <v>166.89</v>
      </c>
      <c r="BD3045" s="42">
        <v>411.88095240000001</v>
      </c>
      <c r="BE3045" s="42">
        <v>119.3323077</v>
      </c>
      <c r="BF3045" s="42">
        <v>1079.45</v>
      </c>
      <c r="BG3045" s="42">
        <v>1025.0952380000001</v>
      </c>
      <c r="BH3045" s="42">
        <v>319.38</v>
      </c>
      <c r="BI3045" s="42">
        <v>688.88699740000004</v>
      </c>
      <c r="BJ3045" s="42">
        <v>1119.590858</v>
      </c>
      <c r="BK3045" s="42">
        <v>338.99114409999999</v>
      </c>
    </row>
    <row r="3046" spans="52:63">
      <c r="AZ3046" s="42">
        <v>3160</v>
      </c>
      <c r="BA3046" s="42">
        <v>540.4</v>
      </c>
      <c r="BB3046" s="42">
        <v>171.38124999999999</v>
      </c>
      <c r="BC3046" s="42">
        <v>166.89</v>
      </c>
      <c r="BD3046" s="42">
        <v>411.88095240000001</v>
      </c>
      <c r="BE3046" s="42">
        <v>119.3323077</v>
      </c>
      <c r="BF3046" s="42">
        <v>1079.45</v>
      </c>
      <c r="BG3046" s="42">
        <v>1025.0952380000001</v>
      </c>
      <c r="BH3046" s="42">
        <v>319.38</v>
      </c>
      <c r="BI3046" s="42">
        <v>688.88699740000004</v>
      </c>
      <c r="BJ3046" s="42">
        <v>1119.590858</v>
      </c>
      <c r="BK3046" s="42">
        <v>338.99114409999999</v>
      </c>
    </row>
    <row r="3047" spans="52:63">
      <c r="AZ3047" s="42">
        <v>3161</v>
      </c>
      <c r="BA3047" s="42">
        <v>540.4</v>
      </c>
      <c r="BB3047" s="42">
        <v>171.38124999999999</v>
      </c>
      <c r="BC3047" s="42">
        <v>166.89</v>
      </c>
      <c r="BD3047" s="42">
        <v>411.88095240000001</v>
      </c>
      <c r="BE3047" s="42">
        <v>119.3323077</v>
      </c>
      <c r="BF3047" s="42">
        <v>1079.45</v>
      </c>
      <c r="BG3047" s="42">
        <v>1025.0952380000001</v>
      </c>
      <c r="BH3047" s="42">
        <v>319.38</v>
      </c>
      <c r="BI3047" s="42">
        <v>688.88699740000004</v>
      </c>
      <c r="BJ3047" s="42">
        <v>1119.590858</v>
      </c>
      <c r="BK3047" s="42">
        <v>338.99114409999999</v>
      </c>
    </row>
    <row r="3048" spans="52:63">
      <c r="AZ3048" s="42">
        <v>3162</v>
      </c>
      <c r="BA3048" s="42">
        <v>540.4</v>
      </c>
      <c r="BB3048" s="42">
        <v>171.38124999999999</v>
      </c>
      <c r="BC3048" s="42">
        <v>166.89</v>
      </c>
      <c r="BD3048" s="42">
        <v>411.88095240000001</v>
      </c>
      <c r="BE3048" s="42">
        <v>119.3323077</v>
      </c>
      <c r="BF3048" s="42">
        <v>1079.45</v>
      </c>
      <c r="BG3048" s="42">
        <v>1025.0952380000001</v>
      </c>
      <c r="BH3048" s="42">
        <v>319.38</v>
      </c>
      <c r="BI3048" s="42">
        <v>688.88699740000004</v>
      </c>
      <c r="BJ3048" s="42">
        <v>1119.590858</v>
      </c>
      <c r="BK3048" s="42">
        <v>338.99114409999999</v>
      </c>
    </row>
    <row r="3049" spans="52:63">
      <c r="AZ3049" s="42">
        <v>3163</v>
      </c>
      <c r="BA3049" s="42">
        <v>540.4</v>
      </c>
      <c r="BB3049" s="42">
        <v>171.38124999999999</v>
      </c>
      <c r="BC3049" s="42">
        <v>166.89</v>
      </c>
      <c r="BD3049" s="42">
        <v>411.88095240000001</v>
      </c>
      <c r="BE3049" s="42">
        <v>119.3323077</v>
      </c>
      <c r="BF3049" s="42">
        <v>1079.45</v>
      </c>
      <c r="BG3049" s="42">
        <v>1025.0952380000001</v>
      </c>
      <c r="BH3049" s="42">
        <v>319.38</v>
      </c>
      <c r="BI3049" s="42">
        <v>688.88699740000004</v>
      </c>
      <c r="BJ3049" s="42">
        <v>1119.590858</v>
      </c>
      <c r="BK3049" s="42">
        <v>338.99114409999999</v>
      </c>
    </row>
    <row r="3050" spans="52:63">
      <c r="AZ3050" s="42">
        <v>3164</v>
      </c>
      <c r="BA3050" s="42">
        <v>540.4</v>
      </c>
      <c r="BB3050" s="42">
        <v>171.38124999999999</v>
      </c>
      <c r="BC3050" s="42">
        <v>166.89</v>
      </c>
      <c r="BD3050" s="42">
        <v>411.88095240000001</v>
      </c>
      <c r="BE3050" s="42">
        <v>119.3323077</v>
      </c>
      <c r="BF3050" s="42">
        <v>1079.45</v>
      </c>
      <c r="BG3050" s="42">
        <v>1025.0952380000001</v>
      </c>
      <c r="BH3050" s="42">
        <v>319.38</v>
      </c>
      <c r="BI3050" s="42">
        <v>688.88699740000004</v>
      </c>
      <c r="BJ3050" s="42">
        <v>1119.590858</v>
      </c>
      <c r="BK3050" s="42">
        <v>338.99114409999999</v>
      </c>
    </row>
    <row r="3051" spans="52:63">
      <c r="AZ3051" s="42">
        <v>3165</v>
      </c>
      <c r="BA3051" s="42">
        <v>540.4</v>
      </c>
      <c r="BB3051" s="42">
        <v>171.38124999999999</v>
      </c>
      <c r="BC3051" s="42">
        <v>166.89</v>
      </c>
      <c r="BD3051" s="42">
        <v>411.88095240000001</v>
      </c>
      <c r="BE3051" s="42">
        <v>119.3323077</v>
      </c>
      <c r="BF3051" s="42">
        <v>1079.45</v>
      </c>
      <c r="BG3051" s="42">
        <v>1025.0952380000001</v>
      </c>
      <c r="BH3051" s="42">
        <v>319.38</v>
      </c>
      <c r="BI3051" s="42">
        <v>688.88699740000004</v>
      </c>
      <c r="BJ3051" s="42">
        <v>1119.590858</v>
      </c>
      <c r="BK3051" s="42">
        <v>338.99114409999999</v>
      </c>
    </row>
    <row r="3052" spans="52:63">
      <c r="AZ3052" s="42">
        <v>3166</v>
      </c>
      <c r="BA3052" s="42">
        <v>540.4</v>
      </c>
      <c r="BB3052" s="42">
        <v>171.38124999999999</v>
      </c>
      <c r="BC3052" s="42">
        <v>166.89</v>
      </c>
      <c r="BD3052" s="42">
        <v>411.88095240000001</v>
      </c>
      <c r="BE3052" s="42">
        <v>119.3323077</v>
      </c>
      <c r="BF3052" s="42">
        <v>1079.45</v>
      </c>
      <c r="BG3052" s="42">
        <v>1025.0952380000001</v>
      </c>
      <c r="BH3052" s="42">
        <v>319.38</v>
      </c>
      <c r="BI3052" s="42">
        <v>688.88699740000004</v>
      </c>
      <c r="BJ3052" s="42">
        <v>1119.590858</v>
      </c>
      <c r="BK3052" s="42">
        <v>338.99114409999999</v>
      </c>
    </row>
    <row r="3053" spans="52:63">
      <c r="AZ3053" s="42">
        <v>3167</v>
      </c>
      <c r="BA3053" s="42">
        <v>540.4</v>
      </c>
      <c r="BB3053" s="42">
        <v>171.38124999999999</v>
      </c>
      <c r="BC3053" s="42">
        <v>166.89</v>
      </c>
      <c r="BD3053" s="42">
        <v>411.88095240000001</v>
      </c>
      <c r="BE3053" s="42">
        <v>119.3323077</v>
      </c>
      <c r="BF3053" s="42">
        <v>1079.45</v>
      </c>
      <c r="BG3053" s="42">
        <v>1025.0952380000001</v>
      </c>
      <c r="BH3053" s="42">
        <v>319.38</v>
      </c>
      <c r="BI3053" s="42">
        <v>688.88699740000004</v>
      </c>
      <c r="BJ3053" s="42">
        <v>1119.590858</v>
      </c>
      <c r="BK3053" s="42">
        <v>338.99114409999999</v>
      </c>
    </row>
    <row r="3054" spans="52:63">
      <c r="AZ3054" s="42">
        <v>3168</v>
      </c>
      <c r="BA3054" s="42">
        <v>540.4</v>
      </c>
      <c r="BB3054" s="42">
        <v>171.38124999999999</v>
      </c>
      <c r="BC3054" s="42">
        <v>166.89</v>
      </c>
      <c r="BD3054" s="42">
        <v>411.88095240000001</v>
      </c>
      <c r="BE3054" s="42">
        <v>119.3323077</v>
      </c>
      <c r="BF3054" s="42">
        <v>1079.45</v>
      </c>
      <c r="BG3054" s="42">
        <v>1025.0952380000001</v>
      </c>
      <c r="BH3054" s="42">
        <v>319.38</v>
      </c>
      <c r="BI3054" s="42">
        <v>688.88699740000004</v>
      </c>
      <c r="BJ3054" s="42">
        <v>1119.590858</v>
      </c>
      <c r="BK3054" s="42">
        <v>338.99114409999999</v>
      </c>
    </row>
    <row r="3055" spans="52:63">
      <c r="AZ3055" s="42">
        <v>3169</v>
      </c>
      <c r="BA3055" s="42">
        <v>583.88947370000005</v>
      </c>
      <c r="BB3055" s="42">
        <v>193.83750000000001</v>
      </c>
      <c r="BC3055" s="42">
        <v>178.21</v>
      </c>
      <c r="BD3055" s="42">
        <v>441.33333329999999</v>
      </c>
      <c r="BE3055" s="42">
        <v>122.6369231</v>
      </c>
      <c r="BF3055" s="42">
        <v>1140.1500000000001</v>
      </c>
      <c r="BG3055" s="42">
        <v>1050.190476</v>
      </c>
      <c r="BH3055" s="42">
        <v>340.41699999999997</v>
      </c>
      <c r="BI3055" s="42">
        <v>722.43350820000001</v>
      </c>
      <c r="BJ3055" s="42">
        <v>1146.205972</v>
      </c>
      <c r="BK3055" s="42">
        <v>353.46257659999998</v>
      </c>
    </row>
    <row r="3056" spans="52:63">
      <c r="AZ3056" s="42">
        <v>3170</v>
      </c>
      <c r="BA3056" s="42">
        <v>583.88947370000005</v>
      </c>
      <c r="BB3056" s="42">
        <v>193.83750000000001</v>
      </c>
      <c r="BC3056" s="42">
        <v>178.21</v>
      </c>
      <c r="BD3056" s="42">
        <v>441.33333329999999</v>
      </c>
      <c r="BE3056" s="42">
        <v>122.6369231</v>
      </c>
      <c r="BF3056" s="42">
        <v>1140.1500000000001</v>
      </c>
      <c r="BG3056" s="42">
        <v>1050.190476</v>
      </c>
      <c r="BH3056" s="42">
        <v>340.41699999999997</v>
      </c>
      <c r="BI3056" s="42">
        <v>722.43350820000001</v>
      </c>
      <c r="BJ3056" s="42">
        <v>1146.205972</v>
      </c>
      <c r="BK3056" s="42">
        <v>353.46257659999998</v>
      </c>
    </row>
    <row r="3057" spans="52:63">
      <c r="AZ3057" s="42">
        <v>3171</v>
      </c>
      <c r="BA3057" s="42">
        <v>583.88947370000005</v>
      </c>
      <c r="BB3057" s="42">
        <v>193.83750000000001</v>
      </c>
      <c r="BC3057" s="42">
        <v>178.21</v>
      </c>
      <c r="BD3057" s="42">
        <v>441.33333329999999</v>
      </c>
      <c r="BE3057" s="42">
        <v>122.6369231</v>
      </c>
      <c r="BF3057" s="42">
        <v>1140.1500000000001</v>
      </c>
      <c r="BG3057" s="42">
        <v>1050.190476</v>
      </c>
      <c r="BH3057" s="42">
        <v>340.41699999999997</v>
      </c>
      <c r="BI3057" s="42">
        <v>722.43350820000001</v>
      </c>
      <c r="BJ3057" s="42">
        <v>1146.205972</v>
      </c>
      <c r="BK3057" s="42">
        <v>353.46257659999998</v>
      </c>
    </row>
    <row r="3058" spans="52:63">
      <c r="AZ3058" s="42">
        <v>3172</v>
      </c>
      <c r="BA3058" s="42">
        <v>583.88947370000005</v>
      </c>
      <c r="BB3058" s="42">
        <v>193.83750000000001</v>
      </c>
      <c r="BC3058" s="42">
        <v>178.21</v>
      </c>
      <c r="BD3058" s="42">
        <v>441.33333329999999</v>
      </c>
      <c r="BE3058" s="42">
        <v>122.6369231</v>
      </c>
      <c r="BF3058" s="42">
        <v>1140.1500000000001</v>
      </c>
      <c r="BG3058" s="42">
        <v>1050.190476</v>
      </c>
      <c r="BH3058" s="42">
        <v>340.41699999999997</v>
      </c>
      <c r="BI3058" s="42">
        <v>722.43350820000001</v>
      </c>
      <c r="BJ3058" s="42">
        <v>1146.205972</v>
      </c>
      <c r="BK3058" s="42">
        <v>353.46257659999998</v>
      </c>
    </row>
    <row r="3059" spans="52:63">
      <c r="AZ3059" s="42">
        <v>3173</v>
      </c>
      <c r="BA3059" s="42">
        <v>583.88947370000005</v>
      </c>
      <c r="BB3059" s="42">
        <v>193.83750000000001</v>
      </c>
      <c r="BC3059" s="42">
        <v>178.21</v>
      </c>
      <c r="BD3059" s="42">
        <v>441.33333329999999</v>
      </c>
      <c r="BE3059" s="42">
        <v>122.6369231</v>
      </c>
      <c r="BF3059" s="42">
        <v>1140.1500000000001</v>
      </c>
      <c r="BG3059" s="42">
        <v>1050.190476</v>
      </c>
      <c r="BH3059" s="42">
        <v>340.41699999999997</v>
      </c>
      <c r="BI3059" s="42">
        <v>722.43350820000001</v>
      </c>
      <c r="BJ3059" s="42">
        <v>1146.205972</v>
      </c>
      <c r="BK3059" s="42">
        <v>353.46257659999998</v>
      </c>
    </row>
    <row r="3060" spans="52:63">
      <c r="AZ3060" s="42">
        <v>3174</v>
      </c>
      <c r="BA3060" s="42">
        <v>583.88947370000005</v>
      </c>
      <c r="BB3060" s="42">
        <v>193.83750000000001</v>
      </c>
      <c r="BC3060" s="42">
        <v>178.21</v>
      </c>
      <c r="BD3060" s="42">
        <v>441.33333329999999</v>
      </c>
      <c r="BE3060" s="42">
        <v>122.6369231</v>
      </c>
      <c r="BF3060" s="42">
        <v>1140.1500000000001</v>
      </c>
      <c r="BG3060" s="42">
        <v>1050.190476</v>
      </c>
      <c r="BH3060" s="42">
        <v>340.41699999999997</v>
      </c>
      <c r="BI3060" s="42">
        <v>722.43350820000001</v>
      </c>
      <c r="BJ3060" s="42">
        <v>1146.205972</v>
      </c>
      <c r="BK3060" s="42">
        <v>353.46257659999998</v>
      </c>
    </row>
    <row r="3061" spans="52:63">
      <c r="AZ3061" s="42">
        <v>3175</v>
      </c>
      <c r="BA3061" s="42">
        <v>583.88947370000005</v>
      </c>
      <c r="BB3061" s="42">
        <v>193.83750000000001</v>
      </c>
      <c r="BC3061" s="42">
        <v>178.21</v>
      </c>
      <c r="BD3061" s="42">
        <v>441.33333329999999</v>
      </c>
      <c r="BE3061" s="42">
        <v>122.6369231</v>
      </c>
      <c r="BF3061" s="42">
        <v>1140.1500000000001</v>
      </c>
      <c r="BG3061" s="42">
        <v>1050.190476</v>
      </c>
      <c r="BH3061" s="42">
        <v>340.41699999999997</v>
      </c>
      <c r="BI3061" s="42">
        <v>722.43350820000001</v>
      </c>
      <c r="BJ3061" s="42">
        <v>1146.205972</v>
      </c>
      <c r="BK3061" s="42">
        <v>353.46257659999998</v>
      </c>
    </row>
    <row r="3062" spans="52:63">
      <c r="AZ3062" s="42">
        <v>3176</v>
      </c>
      <c r="BA3062" s="42">
        <v>583.88947370000005</v>
      </c>
      <c r="BB3062" s="42">
        <v>193.83750000000001</v>
      </c>
      <c r="BC3062" s="42">
        <v>178.21</v>
      </c>
      <c r="BD3062" s="42">
        <v>441.33333329999999</v>
      </c>
      <c r="BE3062" s="42">
        <v>122.6369231</v>
      </c>
      <c r="BF3062" s="42">
        <v>1140.1500000000001</v>
      </c>
      <c r="BG3062" s="42">
        <v>1050.190476</v>
      </c>
      <c r="BH3062" s="42">
        <v>340.41699999999997</v>
      </c>
      <c r="BI3062" s="42">
        <v>722.43350820000001</v>
      </c>
      <c r="BJ3062" s="42">
        <v>1146.205972</v>
      </c>
      <c r="BK3062" s="42">
        <v>353.46257659999998</v>
      </c>
    </row>
    <row r="3063" spans="52:63">
      <c r="AZ3063" s="42">
        <v>3177</v>
      </c>
      <c r="BA3063" s="42">
        <v>583.88947370000005</v>
      </c>
      <c r="BB3063" s="42">
        <v>193.83750000000001</v>
      </c>
      <c r="BC3063" s="42">
        <v>178.21</v>
      </c>
      <c r="BD3063" s="42">
        <v>441.33333329999999</v>
      </c>
      <c r="BE3063" s="42">
        <v>122.6369231</v>
      </c>
      <c r="BF3063" s="42">
        <v>1140.1500000000001</v>
      </c>
      <c r="BG3063" s="42">
        <v>1050.190476</v>
      </c>
      <c r="BH3063" s="42">
        <v>340.41699999999997</v>
      </c>
      <c r="BI3063" s="42">
        <v>722.43350820000001</v>
      </c>
      <c r="BJ3063" s="42">
        <v>1146.205972</v>
      </c>
      <c r="BK3063" s="42">
        <v>353.46257659999998</v>
      </c>
    </row>
    <row r="3064" spans="52:63">
      <c r="AZ3064" s="42">
        <v>3178</v>
      </c>
      <c r="BA3064" s="42">
        <v>583.88947370000005</v>
      </c>
      <c r="BB3064" s="42">
        <v>193.83750000000001</v>
      </c>
      <c r="BC3064" s="42">
        <v>178.21</v>
      </c>
      <c r="BD3064" s="42">
        <v>441.33333329999999</v>
      </c>
      <c r="BE3064" s="42">
        <v>122.6369231</v>
      </c>
      <c r="BF3064" s="42">
        <v>1140.1500000000001</v>
      </c>
      <c r="BG3064" s="42">
        <v>1050.190476</v>
      </c>
      <c r="BH3064" s="42">
        <v>340.41699999999997</v>
      </c>
      <c r="BI3064" s="42">
        <v>722.43350820000001</v>
      </c>
      <c r="BJ3064" s="42">
        <v>1146.205972</v>
      </c>
      <c r="BK3064" s="42">
        <v>353.46257659999998</v>
      </c>
    </row>
    <row r="3065" spans="52:63">
      <c r="AZ3065" s="42">
        <v>3179</v>
      </c>
      <c r="BA3065" s="42">
        <v>583.88947370000005</v>
      </c>
      <c r="BB3065" s="42">
        <v>193.83750000000001</v>
      </c>
      <c r="BC3065" s="42">
        <v>178.21</v>
      </c>
      <c r="BD3065" s="42">
        <v>441.33333329999999</v>
      </c>
      <c r="BE3065" s="42">
        <v>122.6369231</v>
      </c>
      <c r="BF3065" s="42">
        <v>1140.1500000000001</v>
      </c>
      <c r="BG3065" s="42">
        <v>1050.190476</v>
      </c>
      <c r="BH3065" s="42">
        <v>340.41699999999997</v>
      </c>
      <c r="BI3065" s="42">
        <v>722.43350820000001</v>
      </c>
      <c r="BJ3065" s="42">
        <v>1146.205972</v>
      </c>
      <c r="BK3065" s="42">
        <v>353.46257659999998</v>
      </c>
    </row>
    <row r="3066" spans="52:63">
      <c r="AZ3066" s="42">
        <v>3180</v>
      </c>
      <c r="BA3066" s="42">
        <v>583.88947370000005</v>
      </c>
      <c r="BB3066" s="42">
        <v>193.83750000000001</v>
      </c>
      <c r="BC3066" s="42">
        <v>178.21</v>
      </c>
      <c r="BD3066" s="42">
        <v>441.33333329999999</v>
      </c>
      <c r="BE3066" s="42">
        <v>122.6369231</v>
      </c>
      <c r="BF3066" s="42">
        <v>1140.1500000000001</v>
      </c>
      <c r="BG3066" s="42">
        <v>1050.190476</v>
      </c>
      <c r="BH3066" s="42">
        <v>340.41699999999997</v>
      </c>
      <c r="BI3066" s="42">
        <v>722.43350820000001</v>
      </c>
      <c r="BJ3066" s="42">
        <v>1146.205972</v>
      </c>
      <c r="BK3066" s="42">
        <v>353.46257659999998</v>
      </c>
    </row>
    <row r="3067" spans="52:63">
      <c r="AZ3067" s="42">
        <v>3181</v>
      </c>
      <c r="BA3067" s="42">
        <v>583.88947370000005</v>
      </c>
      <c r="BB3067" s="42">
        <v>193.83750000000001</v>
      </c>
      <c r="BC3067" s="42">
        <v>178.21</v>
      </c>
      <c r="BD3067" s="42">
        <v>441.33333329999999</v>
      </c>
      <c r="BE3067" s="42">
        <v>122.6369231</v>
      </c>
      <c r="BF3067" s="42">
        <v>1140.1500000000001</v>
      </c>
      <c r="BG3067" s="42">
        <v>1050.190476</v>
      </c>
      <c r="BH3067" s="42">
        <v>340.41699999999997</v>
      </c>
      <c r="BI3067" s="42">
        <v>722.43350820000001</v>
      </c>
      <c r="BJ3067" s="42">
        <v>1146.205972</v>
      </c>
      <c r="BK3067" s="42">
        <v>353.46257659999998</v>
      </c>
    </row>
    <row r="3068" spans="52:63">
      <c r="AZ3068" s="42">
        <v>3182</v>
      </c>
      <c r="BA3068" s="42">
        <v>583.88947370000005</v>
      </c>
      <c r="BB3068" s="42">
        <v>193.83750000000001</v>
      </c>
      <c r="BC3068" s="42">
        <v>178.21</v>
      </c>
      <c r="BD3068" s="42">
        <v>441.33333329999999</v>
      </c>
      <c r="BE3068" s="42">
        <v>122.6369231</v>
      </c>
      <c r="BF3068" s="42">
        <v>1140.1500000000001</v>
      </c>
      <c r="BG3068" s="42">
        <v>1050.190476</v>
      </c>
      <c r="BH3068" s="42">
        <v>340.41699999999997</v>
      </c>
      <c r="BI3068" s="42">
        <v>722.43350820000001</v>
      </c>
      <c r="BJ3068" s="42">
        <v>1146.205972</v>
      </c>
      <c r="BK3068" s="42">
        <v>353.46257659999998</v>
      </c>
    </row>
    <row r="3069" spans="52:63">
      <c r="AZ3069" s="42">
        <v>3183</v>
      </c>
      <c r="BA3069" s="42">
        <v>583.88947370000005</v>
      </c>
      <c r="BB3069" s="42">
        <v>193.83750000000001</v>
      </c>
      <c r="BC3069" s="42">
        <v>178.21</v>
      </c>
      <c r="BD3069" s="42">
        <v>441.33333329999999</v>
      </c>
      <c r="BE3069" s="42">
        <v>122.6369231</v>
      </c>
      <c r="BF3069" s="42">
        <v>1140.1500000000001</v>
      </c>
      <c r="BG3069" s="42">
        <v>1050.190476</v>
      </c>
      <c r="BH3069" s="42">
        <v>340.41699999999997</v>
      </c>
      <c r="BI3069" s="42">
        <v>722.43350820000001</v>
      </c>
      <c r="BJ3069" s="42">
        <v>1146.205972</v>
      </c>
      <c r="BK3069" s="42">
        <v>353.46257659999998</v>
      </c>
    </row>
    <row r="3070" spans="52:63">
      <c r="AZ3070" s="42">
        <v>3184</v>
      </c>
      <c r="BA3070" s="42">
        <v>583.88947370000005</v>
      </c>
      <c r="BB3070" s="42">
        <v>193.83750000000001</v>
      </c>
      <c r="BC3070" s="42">
        <v>178.21</v>
      </c>
      <c r="BD3070" s="42">
        <v>441.33333329999999</v>
      </c>
      <c r="BE3070" s="42">
        <v>122.6369231</v>
      </c>
      <c r="BF3070" s="42">
        <v>1140.1500000000001</v>
      </c>
      <c r="BG3070" s="42">
        <v>1050.190476</v>
      </c>
      <c r="BH3070" s="42">
        <v>340.41699999999997</v>
      </c>
      <c r="BI3070" s="42">
        <v>722.43350820000001</v>
      </c>
      <c r="BJ3070" s="42">
        <v>1146.205972</v>
      </c>
      <c r="BK3070" s="42">
        <v>353.46257659999998</v>
      </c>
    </row>
    <row r="3071" spans="52:63">
      <c r="AZ3071" s="42">
        <v>3185</v>
      </c>
      <c r="BA3071" s="42">
        <v>583.88947370000005</v>
      </c>
      <c r="BB3071" s="42">
        <v>193.83750000000001</v>
      </c>
      <c r="BC3071" s="42">
        <v>178.21</v>
      </c>
      <c r="BD3071" s="42">
        <v>441.33333329999999</v>
      </c>
      <c r="BE3071" s="42">
        <v>122.6369231</v>
      </c>
      <c r="BF3071" s="42">
        <v>1140.1500000000001</v>
      </c>
      <c r="BG3071" s="42">
        <v>1050.190476</v>
      </c>
      <c r="BH3071" s="42">
        <v>340.41699999999997</v>
      </c>
      <c r="BI3071" s="42">
        <v>722.43350820000001</v>
      </c>
      <c r="BJ3071" s="42">
        <v>1146.205972</v>
      </c>
      <c r="BK3071" s="42">
        <v>353.46257659999998</v>
      </c>
    </row>
    <row r="3072" spans="52:63">
      <c r="AZ3072" s="42">
        <v>3186</v>
      </c>
      <c r="BA3072" s="42">
        <v>583.88947370000005</v>
      </c>
      <c r="BB3072" s="42">
        <v>193.83750000000001</v>
      </c>
      <c r="BC3072" s="42">
        <v>178.21</v>
      </c>
      <c r="BD3072" s="42">
        <v>441.33333329999999</v>
      </c>
      <c r="BE3072" s="42">
        <v>122.6369231</v>
      </c>
      <c r="BF3072" s="42">
        <v>1140.1500000000001</v>
      </c>
      <c r="BG3072" s="42">
        <v>1050.190476</v>
      </c>
      <c r="BH3072" s="42">
        <v>340.41699999999997</v>
      </c>
      <c r="BI3072" s="42">
        <v>722.43350820000001</v>
      </c>
      <c r="BJ3072" s="42">
        <v>1146.205972</v>
      </c>
      <c r="BK3072" s="42">
        <v>353.46257659999998</v>
      </c>
    </row>
    <row r="3073" spans="52:63">
      <c r="AZ3073" s="42">
        <v>3187</v>
      </c>
      <c r="BA3073" s="42">
        <v>583.88947370000005</v>
      </c>
      <c r="BB3073" s="42">
        <v>193.83750000000001</v>
      </c>
      <c r="BC3073" s="42">
        <v>178.21</v>
      </c>
      <c r="BD3073" s="42">
        <v>441.33333329999999</v>
      </c>
      <c r="BE3073" s="42">
        <v>122.6369231</v>
      </c>
      <c r="BF3073" s="42">
        <v>1140.1500000000001</v>
      </c>
      <c r="BG3073" s="42">
        <v>1050.190476</v>
      </c>
      <c r="BH3073" s="42">
        <v>340.41699999999997</v>
      </c>
      <c r="BI3073" s="42">
        <v>722.43350820000001</v>
      </c>
      <c r="BJ3073" s="42">
        <v>1146.205972</v>
      </c>
      <c r="BK3073" s="42">
        <v>353.46257659999998</v>
      </c>
    </row>
    <row r="3074" spans="52:63">
      <c r="AZ3074" s="42">
        <v>3188</v>
      </c>
      <c r="BA3074" s="42">
        <v>583.88947370000005</v>
      </c>
      <c r="BB3074" s="42">
        <v>193.83750000000001</v>
      </c>
      <c r="BC3074" s="42">
        <v>178.21</v>
      </c>
      <c r="BD3074" s="42">
        <v>441.33333329999999</v>
      </c>
      <c r="BE3074" s="42">
        <v>122.6369231</v>
      </c>
      <c r="BF3074" s="42">
        <v>1140.1500000000001</v>
      </c>
      <c r="BG3074" s="42">
        <v>1050.190476</v>
      </c>
      <c r="BH3074" s="42">
        <v>340.41699999999997</v>
      </c>
      <c r="BI3074" s="42">
        <v>722.43350820000001</v>
      </c>
      <c r="BJ3074" s="42">
        <v>1146.205972</v>
      </c>
      <c r="BK3074" s="42">
        <v>353.46257659999998</v>
      </c>
    </row>
    <row r="3075" spans="52:63">
      <c r="AZ3075" s="42">
        <v>3189</v>
      </c>
      <c r="BA3075" s="42">
        <v>583.88947370000005</v>
      </c>
      <c r="BB3075" s="42">
        <v>193.83750000000001</v>
      </c>
      <c r="BC3075" s="42">
        <v>178.21</v>
      </c>
      <c r="BD3075" s="42">
        <v>441.33333329999999</v>
      </c>
      <c r="BE3075" s="42">
        <v>122.6369231</v>
      </c>
      <c r="BF3075" s="42">
        <v>1140.1500000000001</v>
      </c>
      <c r="BG3075" s="42">
        <v>1050.190476</v>
      </c>
      <c r="BH3075" s="42">
        <v>340.41699999999997</v>
      </c>
      <c r="BI3075" s="42">
        <v>722.43350820000001</v>
      </c>
      <c r="BJ3075" s="42">
        <v>1146.205972</v>
      </c>
      <c r="BK3075" s="42">
        <v>353.46257659999998</v>
      </c>
    </row>
    <row r="3076" spans="52:63">
      <c r="AZ3076" s="42">
        <v>3190</v>
      </c>
      <c r="BA3076" s="42">
        <v>583.88947370000005</v>
      </c>
      <c r="BB3076" s="42">
        <v>193.83750000000001</v>
      </c>
      <c r="BC3076" s="42">
        <v>178.21</v>
      </c>
      <c r="BD3076" s="42">
        <v>441.33333329999999</v>
      </c>
      <c r="BE3076" s="42">
        <v>122.6369231</v>
      </c>
      <c r="BF3076" s="42">
        <v>1140.1500000000001</v>
      </c>
      <c r="BG3076" s="42">
        <v>1050.190476</v>
      </c>
      <c r="BH3076" s="42">
        <v>340.41699999999997</v>
      </c>
      <c r="BI3076" s="42">
        <v>722.43350820000001</v>
      </c>
      <c r="BJ3076" s="42">
        <v>1146.205972</v>
      </c>
      <c r="BK3076" s="42">
        <v>353.46257659999998</v>
      </c>
    </row>
    <row r="3077" spans="52:63">
      <c r="AZ3077" s="42">
        <v>3191</v>
      </c>
      <c r="BA3077" s="42">
        <v>583.88947370000005</v>
      </c>
      <c r="BB3077" s="42">
        <v>193.83750000000001</v>
      </c>
      <c r="BC3077" s="42">
        <v>178.21</v>
      </c>
      <c r="BD3077" s="42">
        <v>441.33333329999999</v>
      </c>
      <c r="BE3077" s="42">
        <v>122.6369231</v>
      </c>
      <c r="BF3077" s="42">
        <v>1140.1500000000001</v>
      </c>
      <c r="BG3077" s="42">
        <v>1050.190476</v>
      </c>
      <c r="BH3077" s="42">
        <v>340.41699999999997</v>
      </c>
      <c r="BI3077" s="42">
        <v>722.43350820000001</v>
      </c>
      <c r="BJ3077" s="42">
        <v>1146.205972</v>
      </c>
      <c r="BK3077" s="42">
        <v>353.46257659999998</v>
      </c>
    </row>
    <row r="3078" spans="52:63">
      <c r="AZ3078" s="42">
        <v>3192</v>
      </c>
      <c r="BA3078" s="42">
        <v>583.88947370000005</v>
      </c>
      <c r="BB3078" s="42">
        <v>193.83750000000001</v>
      </c>
      <c r="BC3078" s="42">
        <v>178.21</v>
      </c>
      <c r="BD3078" s="42">
        <v>441.33333329999999</v>
      </c>
      <c r="BE3078" s="42">
        <v>122.6369231</v>
      </c>
      <c r="BF3078" s="42">
        <v>1140.1500000000001</v>
      </c>
      <c r="BG3078" s="42">
        <v>1050.190476</v>
      </c>
      <c r="BH3078" s="42">
        <v>340.41699999999997</v>
      </c>
      <c r="BI3078" s="42">
        <v>722.43350820000001</v>
      </c>
      <c r="BJ3078" s="42">
        <v>1146.205972</v>
      </c>
      <c r="BK3078" s="42">
        <v>353.46257659999998</v>
      </c>
    </row>
    <row r="3079" spans="52:63">
      <c r="AZ3079" s="42">
        <v>3193</v>
      </c>
      <c r="BA3079" s="42">
        <v>652.23684209999999</v>
      </c>
      <c r="BB3079" s="42">
        <v>224.48124999999999</v>
      </c>
      <c r="BC3079" s="42">
        <v>192.495</v>
      </c>
      <c r="BD3079" s="42">
        <v>473.77142859999998</v>
      </c>
      <c r="BE3079" s="42">
        <v>128.5</v>
      </c>
      <c r="BF3079" s="42">
        <v>1203.05</v>
      </c>
      <c r="BG3079" s="42">
        <v>1076.5714290000001</v>
      </c>
      <c r="BH3079" s="42">
        <v>359.74333330000002</v>
      </c>
      <c r="BI3079" s="42">
        <v>747.02303440000003</v>
      </c>
      <c r="BJ3079" s="42">
        <v>1170.9265479999999</v>
      </c>
      <c r="BK3079" s="42">
        <v>364.62618759999998</v>
      </c>
    </row>
    <row r="3080" spans="52:63">
      <c r="AZ3080" s="42">
        <v>3194</v>
      </c>
      <c r="BA3080" s="42">
        <v>652.23684209999999</v>
      </c>
      <c r="BB3080" s="42">
        <v>224.48124999999999</v>
      </c>
      <c r="BC3080" s="42">
        <v>192.495</v>
      </c>
      <c r="BD3080" s="42">
        <v>473.77142859999998</v>
      </c>
      <c r="BE3080" s="42">
        <v>128.5</v>
      </c>
      <c r="BF3080" s="42">
        <v>1203.05</v>
      </c>
      <c r="BG3080" s="42">
        <v>1076.5714290000001</v>
      </c>
      <c r="BH3080" s="42">
        <v>359.74333330000002</v>
      </c>
      <c r="BI3080" s="42">
        <v>747.02303440000003</v>
      </c>
      <c r="BJ3080" s="42">
        <v>1170.9265479999999</v>
      </c>
      <c r="BK3080" s="42">
        <v>364.62618759999998</v>
      </c>
    </row>
    <row r="3081" spans="52:63">
      <c r="AZ3081" s="42">
        <v>3195</v>
      </c>
      <c r="BA3081" s="42">
        <v>652.23684209999999</v>
      </c>
      <c r="BB3081" s="42">
        <v>224.48124999999999</v>
      </c>
      <c r="BC3081" s="42">
        <v>192.495</v>
      </c>
      <c r="BD3081" s="42">
        <v>473.77142859999998</v>
      </c>
      <c r="BE3081" s="42">
        <v>128.5</v>
      </c>
      <c r="BF3081" s="42">
        <v>1203.05</v>
      </c>
      <c r="BG3081" s="42">
        <v>1076.5714290000001</v>
      </c>
      <c r="BH3081" s="42">
        <v>359.74333330000002</v>
      </c>
      <c r="BI3081" s="42">
        <v>747.02303440000003</v>
      </c>
      <c r="BJ3081" s="42">
        <v>1170.9265479999999</v>
      </c>
      <c r="BK3081" s="42">
        <v>364.62618759999998</v>
      </c>
    </row>
    <row r="3082" spans="52:63">
      <c r="AZ3082" s="42">
        <v>3196</v>
      </c>
      <c r="BA3082" s="42">
        <v>652.23684209999999</v>
      </c>
      <c r="BB3082" s="42">
        <v>224.48124999999999</v>
      </c>
      <c r="BC3082" s="42">
        <v>192.495</v>
      </c>
      <c r="BD3082" s="42">
        <v>473.77142859999998</v>
      </c>
      <c r="BE3082" s="42">
        <v>128.5</v>
      </c>
      <c r="BF3082" s="42">
        <v>1203.05</v>
      </c>
      <c r="BG3082" s="42">
        <v>1076.5714290000001</v>
      </c>
      <c r="BH3082" s="42">
        <v>359.74333330000002</v>
      </c>
      <c r="BI3082" s="42">
        <v>747.02303440000003</v>
      </c>
      <c r="BJ3082" s="42">
        <v>1170.9265479999999</v>
      </c>
      <c r="BK3082" s="42">
        <v>364.62618759999998</v>
      </c>
    </row>
    <row r="3083" spans="52:63">
      <c r="AZ3083" s="42">
        <v>3197</v>
      </c>
      <c r="BA3083" s="42">
        <v>652.23684209999999</v>
      </c>
      <c r="BB3083" s="42">
        <v>224.48124999999999</v>
      </c>
      <c r="BC3083" s="42">
        <v>192.495</v>
      </c>
      <c r="BD3083" s="42">
        <v>473.77142859999998</v>
      </c>
      <c r="BE3083" s="42">
        <v>128.5</v>
      </c>
      <c r="BF3083" s="42">
        <v>1203.05</v>
      </c>
      <c r="BG3083" s="42">
        <v>1076.5714290000001</v>
      </c>
      <c r="BH3083" s="42">
        <v>359.74333330000002</v>
      </c>
      <c r="BI3083" s="42">
        <v>747.02303440000003</v>
      </c>
      <c r="BJ3083" s="42">
        <v>1170.9265479999999</v>
      </c>
      <c r="BK3083" s="42">
        <v>364.62618759999998</v>
      </c>
    </row>
    <row r="3084" spans="52:63">
      <c r="AZ3084" s="42">
        <v>3198</v>
      </c>
      <c r="BA3084" s="42">
        <v>652.23684209999999</v>
      </c>
      <c r="BB3084" s="42">
        <v>224.48124999999999</v>
      </c>
      <c r="BC3084" s="42">
        <v>192.495</v>
      </c>
      <c r="BD3084" s="42">
        <v>473.77142859999998</v>
      </c>
      <c r="BE3084" s="42">
        <v>128.5</v>
      </c>
      <c r="BF3084" s="42">
        <v>1203.05</v>
      </c>
      <c r="BG3084" s="42">
        <v>1076.5714290000001</v>
      </c>
      <c r="BH3084" s="42">
        <v>359.74333330000002</v>
      </c>
      <c r="BI3084" s="42">
        <v>747.02303440000003</v>
      </c>
      <c r="BJ3084" s="42">
        <v>1170.9265479999999</v>
      </c>
      <c r="BK3084" s="42">
        <v>364.62618759999998</v>
      </c>
    </row>
    <row r="3085" spans="52:63">
      <c r="AZ3085" s="42">
        <v>3199</v>
      </c>
      <c r="BA3085" s="42">
        <v>652.23684209999999</v>
      </c>
      <c r="BB3085" s="42">
        <v>224.48124999999999</v>
      </c>
      <c r="BC3085" s="42">
        <v>192.495</v>
      </c>
      <c r="BD3085" s="42">
        <v>473.77142859999998</v>
      </c>
      <c r="BE3085" s="42">
        <v>128.5</v>
      </c>
      <c r="BF3085" s="42">
        <v>1203.05</v>
      </c>
      <c r="BG3085" s="42">
        <v>1076.5714290000001</v>
      </c>
      <c r="BH3085" s="42">
        <v>359.74333330000002</v>
      </c>
      <c r="BI3085" s="42">
        <v>747.02303440000003</v>
      </c>
      <c r="BJ3085" s="42">
        <v>1170.9265479999999</v>
      </c>
      <c r="BK3085" s="42">
        <v>364.62618759999998</v>
      </c>
    </row>
    <row r="3086" spans="52:63">
      <c r="AZ3086" s="42">
        <v>3200</v>
      </c>
      <c r="BA3086" s="42">
        <v>652.23684209999999</v>
      </c>
      <c r="BB3086" s="42">
        <v>224.48124999999999</v>
      </c>
      <c r="BC3086" s="42">
        <v>192.495</v>
      </c>
      <c r="BD3086" s="42">
        <v>473.77142859999998</v>
      </c>
      <c r="BE3086" s="42">
        <v>128.5</v>
      </c>
      <c r="BF3086" s="42">
        <v>1203.05</v>
      </c>
      <c r="BG3086" s="42">
        <v>1076.5714290000001</v>
      </c>
      <c r="BH3086" s="42">
        <v>359.74333330000002</v>
      </c>
      <c r="BI3086" s="42">
        <v>747.02303440000003</v>
      </c>
      <c r="BJ3086" s="42">
        <v>1170.9265479999999</v>
      </c>
      <c r="BK3086" s="42">
        <v>364.62618759999998</v>
      </c>
    </row>
    <row r="3087" spans="52:63">
      <c r="AZ3087" s="42">
        <v>3201</v>
      </c>
      <c r="BA3087" s="42">
        <v>652.23684209999999</v>
      </c>
      <c r="BB3087" s="42">
        <v>224.48124999999999</v>
      </c>
      <c r="BC3087" s="42">
        <v>192.495</v>
      </c>
      <c r="BD3087" s="42">
        <v>473.77142859999998</v>
      </c>
      <c r="BE3087" s="42">
        <v>128.5</v>
      </c>
      <c r="BF3087" s="42">
        <v>1203.05</v>
      </c>
      <c r="BG3087" s="42">
        <v>1076.5714290000001</v>
      </c>
      <c r="BH3087" s="42">
        <v>359.74333330000002</v>
      </c>
      <c r="BI3087" s="42">
        <v>747.02303440000003</v>
      </c>
      <c r="BJ3087" s="42">
        <v>1170.9265479999999</v>
      </c>
      <c r="BK3087" s="42">
        <v>364.62618759999998</v>
      </c>
    </row>
    <row r="3088" spans="52:63">
      <c r="AZ3088" s="42">
        <v>3202</v>
      </c>
      <c r="BA3088" s="42">
        <v>652.23684209999999</v>
      </c>
      <c r="BB3088" s="42">
        <v>224.48124999999999</v>
      </c>
      <c r="BC3088" s="42">
        <v>192.495</v>
      </c>
      <c r="BD3088" s="42">
        <v>473.77142859999998</v>
      </c>
      <c r="BE3088" s="42">
        <v>128.5</v>
      </c>
      <c r="BF3088" s="42">
        <v>1203.05</v>
      </c>
      <c r="BG3088" s="42">
        <v>1076.5714290000001</v>
      </c>
      <c r="BH3088" s="42">
        <v>359.74333330000002</v>
      </c>
      <c r="BI3088" s="42">
        <v>747.02303440000003</v>
      </c>
      <c r="BJ3088" s="42">
        <v>1170.9265479999999</v>
      </c>
      <c r="BK3088" s="42">
        <v>364.62618759999998</v>
      </c>
    </row>
    <row r="3089" spans="52:63">
      <c r="AZ3089" s="42">
        <v>3203</v>
      </c>
      <c r="BA3089" s="42">
        <v>652.23684209999999</v>
      </c>
      <c r="BB3089" s="42">
        <v>224.48124999999999</v>
      </c>
      <c r="BC3089" s="42">
        <v>192.495</v>
      </c>
      <c r="BD3089" s="42">
        <v>473.77142859999998</v>
      </c>
      <c r="BE3089" s="42">
        <v>128.5</v>
      </c>
      <c r="BF3089" s="42">
        <v>1203.05</v>
      </c>
      <c r="BG3089" s="42">
        <v>1076.5714290000001</v>
      </c>
      <c r="BH3089" s="42">
        <v>359.74333330000002</v>
      </c>
      <c r="BI3089" s="42">
        <v>747.02303440000003</v>
      </c>
      <c r="BJ3089" s="42">
        <v>1170.9265479999999</v>
      </c>
      <c r="BK3089" s="42">
        <v>364.62618759999998</v>
      </c>
    </row>
    <row r="3090" spans="52:63">
      <c r="AZ3090" s="42">
        <v>3204</v>
      </c>
      <c r="BA3090" s="42">
        <v>652.23684209999999</v>
      </c>
      <c r="BB3090" s="42">
        <v>224.48124999999999</v>
      </c>
      <c r="BC3090" s="42">
        <v>192.495</v>
      </c>
      <c r="BD3090" s="42">
        <v>473.77142859999998</v>
      </c>
      <c r="BE3090" s="42">
        <v>128.5</v>
      </c>
      <c r="BF3090" s="42">
        <v>1203.05</v>
      </c>
      <c r="BG3090" s="42">
        <v>1076.5714290000001</v>
      </c>
      <c r="BH3090" s="42">
        <v>359.74333330000002</v>
      </c>
      <c r="BI3090" s="42">
        <v>747.02303440000003</v>
      </c>
      <c r="BJ3090" s="42">
        <v>1170.9265479999999</v>
      </c>
      <c r="BK3090" s="42">
        <v>364.62618759999998</v>
      </c>
    </row>
    <row r="3091" spans="52:63">
      <c r="AZ3091" s="42">
        <v>3205</v>
      </c>
      <c r="BA3091" s="42">
        <v>652.23684209999999</v>
      </c>
      <c r="BB3091" s="42">
        <v>224.48124999999999</v>
      </c>
      <c r="BC3091" s="42">
        <v>192.495</v>
      </c>
      <c r="BD3091" s="42">
        <v>473.77142859999998</v>
      </c>
      <c r="BE3091" s="42">
        <v>128.5</v>
      </c>
      <c r="BF3091" s="42">
        <v>1203.05</v>
      </c>
      <c r="BG3091" s="42">
        <v>1076.5714290000001</v>
      </c>
      <c r="BH3091" s="42">
        <v>359.74333330000002</v>
      </c>
      <c r="BI3091" s="42">
        <v>747.02303440000003</v>
      </c>
      <c r="BJ3091" s="42">
        <v>1170.9265479999999</v>
      </c>
      <c r="BK3091" s="42">
        <v>364.62618759999998</v>
      </c>
    </row>
    <row r="3092" spans="52:63">
      <c r="AZ3092" s="42">
        <v>3206</v>
      </c>
      <c r="BA3092" s="42">
        <v>652.23684209999999</v>
      </c>
      <c r="BB3092" s="42">
        <v>224.48124999999999</v>
      </c>
      <c r="BC3092" s="42">
        <v>192.495</v>
      </c>
      <c r="BD3092" s="42">
        <v>473.77142859999998</v>
      </c>
      <c r="BE3092" s="42">
        <v>128.5</v>
      </c>
      <c r="BF3092" s="42">
        <v>1203.05</v>
      </c>
      <c r="BG3092" s="42">
        <v>1076.5714290000001</v>
      </c>
      <c r="BH3092" s="42">
        <v>359.74333330000002</v>
      </c>
      <c r="BI3092" s="42">
        <v>747.02303440000003</v>
      </c>
      <c r="BJ3092" s="42">
        <v>1170.9265479999999</v>
      </c>
      <c r="BK3092" s="42">
        <v>364.62618759999998</v>
      </c>
    </row>
    <row r="3093" spans="52:63">
      <c r="AZ3093" s="42">
        <v>3207</v>
      </c>
      <c r="BA3093" s="42">
        <v>652.23684209999999</v>
      </c>
      <c r="BB3093" s="42">
        <v>224.48124999999999</v>
      </c>
      <c r="BC3093" s="42">
        <v>192.495</v>
      </c>
      <c r="BD3093" s="42">
        <v>473.77142859999998</v>
      </c>
      <c r="BE3093" s="42">
        <v>128.5</v>
      </c>
      <c r="BF3093" s="42">
        <v>1203.05</v>
      </c>
      <c r="BG3093" s="42">
        <v>1076.5714290000001</v>
      </c>
      <c r="BH3093" s="42">
        <v>359.74333330000002</v>
      </c>
      <c r="BI3093" s="42">
        <v>747.02303440000003</v>
      </c>
      <c r="BJ3093" s="42">
        <v>1170.9265479999999</v>
      </c>
      <c r="BK3093" s="42">
        <v>364.62618759999998</v>
      </c>
    </row>
    <row r="3094" spans="52:63">
      <c r="AZ3094" s="42">
        <v>3208</v>
      </c>
      <c r="BA3094" s="42">
        <v>652.23684209999999</v>
      </c>
      <c r="BB3094" s="42">
        <v>224.48124999999999</v>
      </c>
      <c r="BC3094" s="42">
        <v>192.495</v>
      </c>
      <c r="BD3094" s="42">
        <v>473.77142859999998</v>
      </c>
      <c r="BE3094" s="42">
        <v>128.5</v>
      </c>
      <c r="BF3094" s="42">
        <v>1203.05</v>
      </c>
      <c r="BG3094" s="42">
        <v>1076.5714290000001</v>
      </c>
      <c r="BH3094" s="42">
        <v>359.74333330000002</v>
      </c>
      <c r="BI3094" s="42">
        <v>747.02303440000003</v>
      </c>
      <c r="BJ3094" s="42">
        <v>1170.9265479999999</v>
      </c>
      <c r="BK3094" s="42">
        <v>364.62618759999998</v>
      </c>
    </row>
    <row r="3095" spans="52:63">
      <c r="AZ3095" s="42">
        <v>3209</v>
      </c>
      <c r="BA3095" s="42">
        <v>652.23684209999999</v>
      </c>
      <c r="BB3095" s="42">
        <v>224.48124999999999</v>
      </c>
      <c r="BC3095" s="42">
        <v>192.495</v>
      </c>
      <c r="BD3095" s="42">
        <v>473.77142859999998</v>
      </c>
      <c r="BE3095" s="42">
        <v>128.5</v>
      </c>
      <c r="BF3095" s="42">
        <v>1203.05</v>
      </c>
      <c r="BG3095" s="42">
        <v>1076.5714290000001</v>
      </c>
      <c r="BH3095" s="42">
        <v>359.74333330000002</v>
      </c>
      <c r="BI3095" s="42">
        <v>747.02303440000003</v>
      </c>
      <c r="BJ3095" s="42">
        <v>1170.9265479999999</v>
      </c>
      <c r="BK3095" s="42">
        <v>364.62618759999998</v>
      </c>
    </row>
    <row r="3096" spans="52:63">
      <c r="AZ3096" s="42">
        <v>3210</v>
      </c>
      <c r="BA3096" s="42">
        <v>652.23684209999999</v>
      </c>
      <c r="BB3096" s="42">
        <v>224.48124999999999</v>
      </c>
      <c r="BC3096" s="42">
        <v>192.495</v>
      </c>
      <c r="BD3096" s="42">
        <v>473.77142859999998</v>
      </c>
      <c r="BE3096" s="42">
        <v>128.5</v>
      </c>
      <c r="BF3096" s="42">
        <v>1203.05</v>
      </c>
      <c r="BG3096" s="42">
        <v>1076.5714290000001</v>
      </c>
      <c r="BH3096" s="42">
        <v>359.74333330000002</v>
      </c>
      <c r="BI3096" s="42">
        <v>747.02303440000003</v>
      </c>
      <c r="BJ3096" s="42">
        <v>1170.9265479999999</v>
      </c>
      <c r="BK3096" s="42">
        <v>364.62618759999998</v>
      </c>
    </row>
    <row r="3097" spans="52:63">
      <c r="AZ3097" s="42">
        <v>3211</v>
      </c>
      <c r="BA3097" s="42">
        <v>652.23684209999999</v>
      </c>
      <c r="BB3097" s="42">
        <v>224.48124999999999</v>
      </c>
      <c r="BC3097" s="42">
        <v>192.495</v>
      </c>
      <c r="BD3097" s="42">
        <v>473.77142859999998</v>
      </c>
      <c r="BE3097" s="42">
        <v>128.5</v>
      </c>
      <c r="BF3097" s="42">
        <v>1203.05</v>
      </c>
      <c r="BG3097" s="42">
        <v>1076.5714290000001</v>
      </c>
      <c r="BH3097" s="42">
        <v>359.74333330000002</v>
      </c>
      <c r="BI3097" s="42">
        <v>747.02303440000003</v>
      </c>
      <c r="BJ3097" s="42">
        <v>1170.9265479999999</v>
      </c>
      <c r="BK3097" s="42">
        <v>364.62618759999998</v>
      </c>
    </row>
    <row r="3098" spans="52:63">
      <c r="AZ3098" s="42">
        <v>3212</v>
      </c>
      <c r="BA3098" s="42">
        <v>652.23684209999999</v>
      </c>
      <c r="BB3098" s="42">
        <v>224.48124999999999</v>
      </c>
      <c r="BC3098" s="42">
        <v>192.495</v>
      </c>
      <c r="BD3098" s="42">
        <v>473.77142859999998</v>
      </c>
      <c r="BE3098" s="42">
        <v>128.5</v>
      </c>
      <c r="BF3098" s="42">
        <v>1203.05</v>
      </c>
      <c r="BG3098" s="42">
        <v>1076.5714290000001</v>
      </c>
      <c r="BH3098" s="42">
        <v>359.74333330000002</v>
      </c>
      <c r="BI3098" s="42">
        <v>747.02303440000003</v>
      </c>
      <c r="BJ3098" s="42">
        <v>1170.9265479999999</v>
      </c>
      <c r="BK3098" s="42">
        <v>364.62618759999998</v>
      </c>
    </row>
    <row r="3099" spans="52:63">
      <c r="AZ3099" s="42">
        <v>3213</v>
      </c>
      <c r="BA3099" s="42">
        <v>652.23684209999999</v>
      </c>
      <c r="BB3099" s="42">
        <v>224.48124999999999</v>
      </c>
      <c r="BC3099" s="42">
        <v>192.495</v>
      </c>
      <c r="BD3099" s="42">
        <v>473.77142859999998</v>
      </c>
      <c r="BE3099" s="42">
        <v>128.5</v>
      </c>
      <c r="BF3099" s="42">
        <v>1203.05</v>
      </c>
      <c r="BG3099" s="42">
        <v>1076.5714290000001</v>
      </c>
      <c r="BH3099" s="42">
        <v>359.74333330000002</v>
      </c>
      <c r="BI3099" s="42">
        <v>747.02303440000003</v>
      </c>
      <c r="BJ3099" s="42">
        <v>1170.9265479999999</v>
      </c>
      <c r="BK3099" s="42">
        <v>364.62618759999998</v>
      </c>
    </row>
    <row r="3100" spans="52:63">
      <c r="AZ3100" s="42">
        <v>3214</v>
      </c>
      <c r="BA3100" s="42">
        <v>652.23684209999999</v>
      </c>
      <c r="BB3100" s="42">
        <v>224.48124999999999</v>
      </c>
      <c r="BC3100" s="42">
        <v>192.495</v>
      </c>
      <c r="BD3100" s="42">
        <v>473.77142859999998</v>
      </c>
      <c r="BE3100" s="42">
        <v>128.5</v>
      </c>
      <c r="BF3100" s="42">
        <v>1203.05</v>
      </c>
      <c r="BG3100" s="42">
        <v>1076.5714290000001</v>
      </c>
      <c r="BH3100" s="42">
        <v>359.74333330000002</v>
      </c>
      <c r="BI3100" s="42">
        <v>747.02303440000003</v>
      </c>
      <c r="BJ3100" s="42">
        <v>1170.9265479999999</v>
      </c>
      <c r="BK3100" s="42">
        <v>364.62618759999998</v>
      </c>
    </row>
    <row r="3101" spans="52:63">
      <c r="AZ3101" s="42">
        <v>3215</v>
      </c>
      <c r="BA3101" s="42">
        <v>652.23684209999999</v>
      </c>
      <c r="BB3101" s="42">
        <v>224.48124999999999</v>
      </c>
      <c r="BC3101" s="42">
        <v>192.495</v>
      </c>
      <c r="BD3101" s="42">
        <v>473.77142859999998</v>
      </c>
      <c r="BE3101" s="42">
        <v>128.5</v>
      </c>
      <c r="BF3101" s="42">
        <v>1203.05</v>
      </c>
      <c r="BG3101" s="42">
        <v>1076.5714290000001</v>
      </c>
      <c r="BH3101" s="42">
        <v>359.74333330000002</v>
      </c>
      <c r="BI3101" s="42">
        <v>747.02303440000003</v>
      </c>
      <c r="BJ3101" s="42">
        <v>1170.9265479999999</v>
      </c>
      <c r="BK3101" s="42">
        <v>364.62618759999998</v>
      </c>
    </row>
    <row r="3102" spans="52:63">
      <c r="AZ3102" s="42">
        <v>3216</v>
      </c>
      <c r="BA3102" s="42">
        <v>652.23684209999999</v>
      </c>
      <c r="BB3102" s="42">
        <v>224.48124999999999</v>
      </c>
      <c r="BC3102" s="42">
        <v>192.495</v>
      </c>
      <c r="BD3102" s="42">
        <v>473.77142859999998</v>
      </c>
      <c r="BE3102" s="42">
        <v>128.5</v>
      </c>
      <c r="BF3102" s="42">
        <v>1203.05</v>
      </c>
      <c r="BG3102" s="42">
        <v>1076.5714290000001</v>
      </c>
      <c r="BH3102" s="42">
        <v>359.74333330000002</v>
      </c>
      <c r="BI3102" s="42">
        <v>747.02303440000003</v>
      </c>
      <c r="BJ3102" s="42">
        <v>1170.9265479999999</v>
      </c>
      <c r="BK3102" s="42">
        <v>364.62618759999998</v>
      </c>
    </row>
    <row r="3103" spans="52:63">
      <c r="AZ3103" s="42">
        <v>3217</v>
      </c>
      <c r="BA3103" s="42">
        <v>743.76842109999996</v>
      </c>
      <c r="BB3103" s="42">
        <v>247.86250000000001</v>
      </c>
      <c r="BC3103" s="42">
        <v>209.32499999999999</v>
      </c>
      <c r="BD3103" s="42">
        <v>509.60952379999998</v>
      </c>
      <c r="BE3103" s="42">
        <v>132.59230769999999</v>
      </c>
      <c r="BF3103" s="42">
        <v>1258.1500000000001</v>
      </c>
      <c r="BG3103" s="42">
        <v>1099.142857</v>
      </c>
      <c r="BH3103" s="42">
        <v>378.12</v>
      </c>
      <c r="BI3103" s="42">
        <v>759.1627532</v>
      </c>
      <c r="BJ3103" s="42">
        <v>1196.5693530000001</v>
      </c>
      <c r="BK3103" s="42">
        <v>373.23708149999999</v>
      </c>
    </row>
    <row r="3104" spans="52:63">
      <c r="AZ3104" s="42">
        <v>3218</v>
      </c>
      <c r="BA3104" s="42">
        <v>743.76842109999996</v>
      </c>
      <c r="BB3104" s="42">
        <v>247.86250000000001</v>
      </c>
      <c r="BC3104" s="42">
        <v>209.32499999999999</v>
      </c>
      <c r="BD3104" s="42">
        <v>509.60952379999998</v>
      </c>
      <c r="BE3104" s="42">
        <v>132.59230769999999</v>
      </c>
      <c r="BF3104" s="42">
        <v>1258.1500000000001</v>
      </c>
      <c r="BG3104" s="42">
        <v>1099.142857</v>
      </c>
      <c r="BH3104" s="42">
        <v>378.12</v>
      </c>
      <c r="BI3104" s="42">
        <v>759.1627532</v>
      </c>
      <c r="BJ3104" s="42">
        <v>1196.5693530000001</v>
      </c>
      <c r="BK3104" s="42">
        <v>373.23708149999999</v>
      </c>
    </row>
    <row r="3105" spans="52:63">
      <c r="AZ3105" s="42">
        <v>3219</v>
      </c>
      <c r="BA3105" s="42">
        <v>743.76842109999996</v>
      </c>
      <c r="BB3105" s="42">
        <v>247.86250000000001</v>
      </c>
      <c r="BC3105" s="42">
        <v>209.32499999999999</v>
      </c>
      <c r="BD3105" s="42">
        <v>509.60952379999998</v>
      </c>
      <c r="BE3105" s="42">
        <v>132.59230769999999</v>
      </c>
      <c r="BF3105" s="42">
        <v>1258.1500000000001</v>
      </c>
      <c r="BG3105" s="42">
        <v>1099.142857</v>
      </c>
      <c r="BH3105" s="42">
        <v>378.12</v>
      </c>
      <c r="BI3105" s="42">
        <v>759.1627532</v>
      </c>
      <c r="BJ3105" s="42">
        <v>1196.5693530000001</v>
      </c>
      <c r="BK3105" s="42">
        <v>373.23708149999999</v>
      </c>
    </row>
    <row r="3106" spans="52:63">
      <c r="AZ3106" s="42">
        <v>3220</v>
      </c>
      <c r="BA3106" s="42">
        <v>743.76842109999996</v>
      </c>
      <c r="BB3106" s="42">
        <v>247.86250000000001</v>
      </c>
      <c r="BC3106" s="42">
        <v>209.32499999999999</v>
      </c>
      <c r="BD3106" s="42">
        <v>509.60952379999998</v>
      </c>
      <c r="BE3106" s="42">
        <v>132.59230769999999</v>
      </c>
      <c r="BF3106" s="42">
        <v>1258.1500000000001</v>
      </c>
      <c r="BG3106" s="42">
        <v>1099.142857</v>
      </c>
      <c r="BH3106" s="42">
        <v>378.12</v>
      </c>
      <c r="BI3106" s="42">
        <v>759.1627532</v>
      </c>
      <c r="BJ3106" s="42">
        <v>1196.5693530000001</v>
      </c>
      <c r="BK3106" s="42">
        <v>373.23708149999999</v>
      </c>
    </row>
    <row r="3107" spans="52:63">
      <c r="AZ3107" s="42">
        <v>3221</v>
      </c>
      <c r="BA3107" s="42">
        <v>743.76842109999996</v>
      </c>
      <c r="BB3107" s="42">
        <v>247.86250000000001</v>
      </c>
      <c r="BC3107" s="42">
        <v>209.32499999999999</v>
      </c>
      <c r="BD3107" s="42">
        <v>509.60952379999998</v>
      </c>
      <c r="BE3107" s="42">
        <v>132.59230769999999</v>
      </c>
      <c r="BF3107" s="42">
        <v>1258.1500000000001</v>
      </c>
      <c r="BG3107" s="42">
        <v>1099.142857</v>
      </c>
      <c r="BH3107" s="42">
        <v>378.12</v>
      </c>
      <c r="BI3107" s="42">
        <v>759.1627532</v>
      </c>
      <c r="BJ3107" s="42">
        <v>1196.5693530000001</v>
      </c>
      <c r="BK3107" s="42">
        <v>373.23708149999999</v>
      </c>
    </row>
    <row r="3108" spans="52:63">
      <c r="AZ3108" s="42">
        <v>3222</v>
      </c>
      <c r="BA3108" s="42">
        <v>743.76842109999996</v>
      </c>
      <c r="BB3108" s="42">
        <v>247.86250000000001</v>
      </c>
      <c r="BC3108" s="42">
        <v>209.32499999999999</v>
      </c>
      <c r="BD3108" s="42">
        <v>509.60952379999998</v>
      </c>
      <c r="BE3108" s="42">
        <v>132.59230769999999</v>
      </c>
      <c r="BF3108" s="42">
        <v>1258.1500000000001</v>
      </c>
      <c r="BG3108" s="42">
        <v>1099.142857</v>
      </c>
      <c r="BH3108" s="42">
        <v>378.12</v>
      </c>
      <c r="BI3108" s="42">
        <v>759.1627532</v>
      </c>
      <c r="BJ3108" s="42">
        <v>1196.5693530000001</v>
      </c>
      <c r="BK3108" s="42">
        <v>373.23708149999999</v>
      </c>
    </row>
    <row r="3109" spans="52:63">
      <c r="AZ3109" s="42">
        <v>3223</v>
      </c>
      <c r="BA3109" s="42">
        <v>743.76842109999996</v>
      </c>
      <c r="BB3109" s="42">
        <v>247.86250000000001</v>
      </c>
      <c r="BC3109" s="42">
        <v>209.32499999999999</v>
      </c>
      <c r="BD3109" s="42">
        <v>509.60952379999998</v>
      </c>
      <c r="BE3109" s="42">
        <v>132.59230769999999</v>
      </c>
      <c r="BF3109" s="42">
        <v>1258.1500000000001</v>
      </c>
      <c r="BG3109" s="42">
        <v>1099.142857</v>
      </c>
      <c r="BH3109" s="42">
        <v>378.12</v>
      </c>
      <c r="BI3109" s="42">
        <v>759.1627532</v>
      </c>
      <c r="BJ3109" s="42">
        <v>1196.5693530000001</v>
      </c>
      <c r="BK3109" s="42">
        <v>373.23708149999999</v>
      </c>
    </row>
    <row r="3110" spans="52:63">
      <c r="AZ3110" s="42">
        <v>3224</v>
      </c>
      <c r="BA3110" s="42">
        <v>743.76842109999996</v>
      </c>
      <c r="BB3110" s="42">
        <v>247.86250000000001</v>
      </c>
      <c r="BC3110" s="42">
        <v>209.32499999999999</v>
      </c>
      <c r="BD3110" s="42">
        <v>509.60952379999998</v>
      </c>
      <c r="BE3110" s="42">
        <v>132.59230769999999</v>
      </c>
      <c r="BF3110" s="42">
        <v>1258.1500000000001</v>
      </c>
      <c r="BG3110" s="42">
        <v>1099.142857</v>
      </c>
      <c r="BH3110" s="42">
        <v>378.12</v>
      </c>
      <c r="BI3110" s="42">
        <v>759.1627532</v>
      </c>
      <c r="BJ3110" s="42">
        <v>1196.5693530000001</v>
      </c>
      <c r="BK3110" s="42">
        <v>373.23708149999999</v>
      </c>
    </row>
    <row r="3111" spans="52:63">
      <c r="AZ3111" s="42">
        <v>3225</v>
      </c>
      <c r="BA3111" s="42">
        <v>743.76842109999996</v>
      </c>
      <c r="BB3111" s="42">
        <v>247.86250000000001</v>
      </c>
      <c r="BC3111" s="42">
        <v>209.32499999999999</v>
      </c>
      <c r="BD3111" s="42">
        <v>509.60952379999998</v>
      </c>
      <c r="BE3111" s="42">
        <v>132.59230769999999</v>
      </c>
      <c r="BF3111" s="42">
        <v>1258.1500000000001</v>
      </c>
      <c r="BG3111" s="42">
        <v>1099.142857</v>
      </c>
      <c r="BH3111" s="42">
        <v>378.12</v>
      </c>
      <c r="BI3111" s="42">
        <v>759.1627532</v>
      </c>
      <c r="BJ3111" s="42">
        <v>1196.5693530000001</v>
      </c>
      <c r="BK3111" s="42">
        <v>373.23708149999999</v>
      </c>
    </row>
    <row r="3112" spans="52:63">
      <c r="AZ3112" s="42">
        <v>3226</v>
      </c>
      <c r="BA3112" s="42">
        <v>743.76842109999996</v>
      </c>
      <c r="BB3112" s="42">
        <v>247.86250000000001</v>
      </c>
      <c r="BC3112" s="42">
        <v>209.32499999999999</v>
      </c>
      <c r="BD3112" s="42">
        <v>509.60952379999998</v>
      </c>
      <c r="BE3112" s="42">
        <v>132.59230769999999</v>
      </c>
      <c r="BF3112" s="42">
        <v>1258.1500000000001</v>
      </c>
      <c r="BG3112" s="42">
        <v>1099.142857</v>
      </c>
      <c r="BH3112" s="42">
        <v>378.12</v>
      </c>
      <c r="BI3112" s="42">
        <v>759.1627532</v>
      </c>
      <c r="BJ3112" s="42">
        <v>1196.5693530000001</v>
      </c>
      <c r="BK3112" s="42">
        <v>373.23708149999999</v>
      </c>
    </row>
    <row r="3113" spans="52:63">
      <c r="AZ3113" s="42">
        <v>3227</v>
      </c>
      <c r="BA3113" s="42">
        <v>743.76842109999996</v>
      </c>
      <c r="BB3113" s="42">
        <v>247.86250000000001</v>
      </c>
      <c r="BC3113" s="42">
        <v>209.32499999999999</v>
      </c>
      <c r="BD3113" s="42">
        <v>509.60952379999998</v>
      </c>
      <c r="BE3113" s="42">
        <v>132.59230769999999</v>
      </c>
      <c r="BF3113" s="42">
        <v>1258.1500000000001</v>
      </c>
      <c r="BG3113" s="42">
        <v>1099.142857</v>
      </c>
      <c r="BH3113" s="42">
        <v>378.12</v>
      </c>
      <c r="BI3113" s="42">
        <v>759.1627532</v>
      </c>
      <c r="BJ3113" s="42">
        <v>1196.5693530000001</v>
      </c>
      <c r="BK3113" s="42">
        <v>373.23708149999999</v>
      </c>
    </row>
    <row r="3114" spans="52:63">
      <c r="AZ3114" s="42">
        <v>3228</v>
      </c>
      <c r="BA3114" s="42">
        <v>743.76842109999996</v>
      </c>
      <c r="BB3114" s="42">
        <v>247.86250000000001</v>
      </c>
      <c r="BC3114" s="42">
        <v>209.32499999999999</v>
      </c>
      <c r="BD3114" s="42">
        <v>509.60952379999998</v>
      </c>
      <c r="BE3114" s="42">
        <v>132.59230769999999</v>
      </c>
      <c r="BF3114" s="42">
        <v>1258.1500000000001</v>
      </c>
      <c r="BG3114" s="42">
        <v>1099.142857</v>
      </c>
      <c r="BH3114" s="42">
        <v>378.12</v>
      </c>
      <c r="BI3114" s="42">
        <v>759.1627532</v>
      </c>
      <c r="BJ3114" s="42">
        <v>1196.5693530000001</v>
      </c>
      <c r="BK3114" s="42">
        <v>373.23708149999999</v>
      </c>
    </row>
    <row r="3115" spans="52:63">
      <c r="AZ3115" s="42">
        <v>3229</v>
      </c>
      <c r="BA3115" s="42">
        <v>743.76842109999996</v>
      </c>
      <c r="BB3115" s="42">
        <v>247.86250000000001</v>
      </c>
      <c r="BC3115" s="42">
        <v>209.32499999999999</v>
      </c>
      <c r="BD3115" s="42">
        <v>509.60952379999998</v>
      </c>
      <c r="BE3115" s="42">
        <v>132.59230769999999</v>
      </c>
      <c r="BF3115" s="42">
        <v>1258.1500000000001</v>
      </c>
      <c r="BG3115" s="42">
        <v>1099.142857</v>
      </c>
      <c r="BH3115" s="42">
        <v>378.12</v>
      </c>
      <c r="BI3115" s="42">
        <v>759.1627532</v>
      </c>
      <c r="BJ3115" s="42">
        <v>1196.5693530000001</v>
      </c>
      <c r="BK3115" s="42">
        <v>373.23708149999999</v>
      </c>
    </row>
    <row r="3116" spans="52:63">
      <c r="AZ3116" s="42">
        <v>3230</v>
      </c>
      <c r="BA3116" s="42">
        <v>743.76842109999996</v>
      </c>
      <c r="BB3116" s="42">
        <v>247.86250000000001</v>
      </c>
      <c r="BC3116" s="42">
        <v>209.32499999999999</v>
      </c>
      <c r="BD3116" s="42">
        <v>509.60952379999998</v>
      </c>
      <c r="BE3116" s="42">
        <v>132.59230769999999</v>
      </c>
      <c r="BF3116" s="42">
        <v>1258.1500000000001</v>
      </c>
      <c r="BG3116" s="42">
        <v>1099.142857</v>
      </c>
      <c r="BH3116" s="42">
        <v>378.12</v>
      </c>
      <c r="BI3116" s="42">
        <v>759.1627532</v>
      </c>
      <c r="BJ3116" s="42">
        <v>1196.5693530000001</v>
      </c>
      <c r="BK3116" s="42">
        <v>373.23708149999999</v>
      </c>
    </row>
    <row r="3117" spans="52:63">
      <c r="AZ3117" s="42">
        <v>3231</v>
      </c>
      <c r="BA3117" s="42">
        <v>743.76842109999996</v>
      </c>
      <c r="BB3117" s="42">
        <v>247.86250000000001</v>
      </c>
      <c r="BC3117" s="42">
        <v>209.32499999999999</v>
      </c>
      <c r="BD3117" s="42">
        <v>509.60952379999998</v>
      </c>
      <c r="BE3117" s="42">
        <v>132.59230769999999</v>
      </c>
      <c r="BF3117" s="42">
        <v>1258.1500000000001</v>
      </c>
      <c r="BG3117" s="42">
        <v>1099.142857</v>
      </c>
      <c r="BH3117" s="42">
        <v>378.12</v>
      </c>
      <c r="BI3117" s="42">
        <v>759.1627532</v>
      </c>
      <c r="BJ3117" s="42">
        <v>1196.5693530000001</v>
      </c>
      <c r="BK3117" s="42">
        <v>373.23708149999999</v>
      </c>
    </row>
    <row r="3118" spans="52:63">
      <c r="AZ3118" s="42">
        <v>3232</v>
      </c>
      <c r="BA3118" s="42">
        <v>743.76842109999996</v>
      </c>
      <c r="BB3118" s="42">
        <v>247.86250000000001</v>
      </c>
      <c r="BC3118" s="42">
        <v>209.32499999999999</v>
      </c>
      <c r="BD3118" s="42">
        <v>509.60952379999998</v>
      </c>
      <c r="BE3118" s="42">
        <v>132.59230769999999</v>
      </c>
      <c r="BF3118" s="42">
        <v>1258.1500000000001</v>
      </c>
      <c r="BG3118" s="42">
        <v>1099.142857</v>
      </c>
      <c r="BH3118" s="42">
        <v>378.12</v>
      </c>
      <c r="BI3118" s="42">
        <v>759.1627532</v>
      </c>
      <c r="BJ3118" s="42">
        <v>1196.5693530000001</v>
      </c>
      <c r="BK3118" s="42">
        <v>373.23708149999999</v>
      </c>
    </row>
    <row r="3119" spans="52:63">
      <c r="AZ3119" s="42">
        <v>3233</v>
      </c>
      <c r="BA3119" s="42">
        <v>743.76842109999996</v>
      </c>
      <c r="BB3119" s="42">
        <v>247.86250000000001</v>
      </c>
      <c r="BC3119" s="42">
        <v>209.32499999999999</v>
      </c>
      <c r="BD3119" s="42">
        <v>509.60952379999998</v>
      </c>
      <c r="BE3119" s="42">
        <v>132.59230769999999</v>
      </c>
      <c r="BF3119" s="42">
        <v>1258.1500000000001</v>
      </c>
      <c r="BG3119" s="42">
        <v>1099.142857</v>
      </c>
      <c r="BH3119" s="42">
        <v>378.12</v>
      </c>
      <c r="BI3119" s="42">
        <v>759.1627532</v>
      </c>
      <c r="BJ3119" s="42">
        <v>1196.5693530000001</v>
      </c>
      <c r="BK3119" s="42">
        <v>373.23708149999999</v>
      </c>
    </row>
    <row r="3120" spans="52:63">
      <c r="AZ3120" s="42">
        <v>3234</v>
      </c>
      <c r="BA3120" s="42">
        <v>743.76842109999996</v>
      </c>
      <c r="BB3120" s="42">
        <v>247.86250000000001</v>
      </c>
      <c r="BC3120" s="42">
        <v>209.32499999999999</v>
      </c>
      <c r="BD3120" s="42">
        <v>509.60952379999998</v>
      </c>
      <c r="BE3120" s="42">
        <v>132.59230769999999</v>
      </c>
      <c r="BF3120" s="42">
        <v>1258.1500000000001</v>
      </c>
      <c r="BG3120" s="42">
        <v>1099.142857</v>
      </c>
      <c r="BH3120" s="42">
        <v>378.12</v>
      </c>
      <c r="BI3120" s="42">
        <v>759.1627532</v>
      </c>
      <c r="BJ3120" s="42">
        <v>1196.5693530000001</v>
      </c>
      <c r="BK3120" s="42">
        <v>373.23708149999999</v>
      </c>
    </row>
    <row r="3121" spans="52:63">
      <c r="AZ3121" s="42">
        <v>3235</v>
      </c>
      <c r="BA3121" s="42">
        <v>743.76842109999996</v>
      </c>
      <c r="BB3121" s="42">
        <v>247.86250000000001</v>
      </c>
      <c r="BC3121" s="42">
        <v>209.32499999999999</v>
      </c>
      <c r="BD3121" s="42">
        <v>509.60952379999998</v>
      </c>
      <c r="BE3121" s="42">
        <v>132.59230769999999</v>
      </c>
      <c r="BF3121" s="42">
        <v>1258.1500000000001</v>
      </c>
      <c r="BG3121" s="42">
        <v>1099.142857</v>
      </c>
      <c r="BH3121" s="42">
        <v>378.12</v>
      </c>
      <c r="BI3121" s="42">
        <v>759.1627532</v>
      </c>
      <c r="BJ3121" s="42">
        <v>1196.5693530000001</v>
      </c>
      <c r="BK3121" s="42">
        <v>373.23708149999999</v>
      </c>
    </row>
    <row r="3122" spans="52:63">
      <c r="AZ3122" s="42">
        <v>3236</v>
      </c>
      <c r="BA3122" s="42">
        <v>743.76842109999996</v>
      </c>
      <c r="BB3122" s="42">
        <v>247.86250000000001</v>
      </c>
      <c r="BC3122" s="42">
        <v>209.32499999999999</v>
      </c>
      <c r="BD3122" s="42">
        <v>509.60952379999998</v>
      </c>
      <c r="BE3122" s="42">
        <v>132.59230769999999</v>
      </c>
      <c r="BF3122" s="42">
        <v>1258.1500000000001</v>
      </c>
      <c r="BG3122" s="42">
        <v>1099.142857</v>
      </c>
      <c r="BH3122" s="42">
        <v>378.12</v>
      </c>
      <c r="BI3122" s="42">
        <v>759.1627532</v>
      </c>
      <c r="BJ3122" s="42">
        <v>1196.5693530000001</v>
      </c>
      <c r="BK3122" s="42">
        <v>373.23708149999999</v>
      </c>
    </row>
    <row r="3123" spans="52:63">
      <c r="AZ3123" s="42">
        <v>3237</v>
      </c>
      <c r="BA3123" s="42">
        <v>743.76842109999996</v>
      </c>
      <c r="BB3123" s="42">
        <v>247.86250000000001</v>
      </c>
      <c r="BC3123" s="42">
        <v>209.32499999999999</v>
      </c>
      <c r="BD3123" s="42">
        <v>509.60952379999998</v>
      </c>
      <c r="BE3123" s="42">
        <v>132.59230769999999</v>
      </c>
      <c r="BF3123" s="42">
        <v>1258.1500000000001</v>
      </c>
      <c r="BG3123" s="42">
        <v>1099.142857</v>
      </c>
      <c r="BH3123" s="42">
        <v>378.12</v>
      </c>
      <c r="BI3123" s="42">
        <v>759.1627532</v>
      </c>
      <c r="BJ3123" s="42">
        <v>1196.5693530000001</v>
      </c>
      <c r="BK3123" s="42">
        <v>373.23708149999999</v>
      </c>
    </row>
    <row r="3124" spans="52:63">
      <c r="AZ3124" s="42">
        <v>3238</v>
      </c>
      <c r="BA3124" s="42">
        <v>743.76842109999996</v>
      </c>
      <c r="BB3124" s="42">
        <v>247.86250000000001</v>
      </c>
      <c r="BC3124" s="42">
        <v>209.32499999999999</v>
      </c>
      <c r="BD3124" s="42">
        <v>509.60952379999998</v>
      </c>
      <c r="BE3124" s="42">
        <v>132.59230769999999</v>
      </c>
      <c r="BF3124" s="42">
        <v>1258.1500000000001</v>
      </c>
      <c r="BG3124" s="42">
        <v>1099.142857</v>
      </c>
      <c r="BH3124" s="42">
        <v>378.12</v>
      </c>
      <c r="BI3124" s="42">
        <v>759.1627532</v>
      </c>
      <c r="BJ3124" s="42">
        <v>1196.5693530000001</v>
      </c>
      <c r="BK3124" s="42">
        <v>373.23708149999999</v>
      </c>
    </row>
    <row r="3125" spans="52:63">
      <c r="AZ3125" s="42">
        <v>3239</v>
      </c>
      <c r="BA3125" s="42">
        <v>743.76842109999996</v>
      </c>
      <c r="BB3125" s="42">
        <v>247.86250000000001</v>
      </c>
      <c r="BC3125" s="42">
        <v>209.32499999999999</v>
      </c>
      <c r="BD3125" s="42">
        <v>509.60952379999998</v>
      </c>
      <c r="BE3125" s="42">
        <v>132.59230769999999</v>
      </c>
      <c r="BF3125" s="42">
        <v>1258.1500000000001</v>
      </c>
      <c r="BG3125" s="42">
        <v>1099.142857</v>
      </c>
      <c r="BH3125" s="42">
        <v>378.12</v>
      </c>
      <c r="BI3125" s="42">
        <v>759.1627532</v>
      </c>
      <c r="BJ3125" s="42">
        <v>1196.5693530000001</v>
      </c>
      <c r="BK3125" s="42">
        <v>373.23708149999999</v>
      </c>
    </row>
    <row r="3126" spans="52:63">
      <c r="AZ3126" s="42">
        <v>3240</v>
      </c>
      <c r="BA3126" s="42">
        <v>743.76842109999996</v>
      </c>
      <c r="BB3126" s="42">
        <v>247.86250000000001</v>
      </c>
      <c r="BC3126" s="42">
        <v>209.32499999999999</v>
      </c>
      <c r="BD3126" s="42">
        <v>509.60952379999998</v>
      </c>
      <c r="BE3126" s="42">
        <v>132.59230769999999</v>
      </c>
      <c r="BF3126" s="42">
        <v>1258.1500000000001</v>
      </c>
      <c r="BG3126" s="42">
        <v>1099.142857</v>
      </c>
      <c r="BH3126" s="42">
        <v>378.12</v>
      </c>
      <c r="BI3126" s="42">
        <v>759.1627532</v>
      </c>
      <c r="BJ3126" s="42">
        <v>1196.5693530000001</v>
      </c>
      <c r="BK3126" s="42">
        <v>373.23708149999999</v>
      </c>
    </row>
    <row r="3127" spans="52:63">
      <c r="AZ3127" s="42">
        <v>3241</v>
      </c>
      <c r="BA3127" s="42">
        <v>802.08421050000004</v>
      </c>
      <c r="BB3127" s="42">
        <v>271.1875</v>
      </c>
      <c r="BC3127" s="42">
        <v>225.285</v>
      </c>
      <c r="BD3127" s="42">
        <v>552.04285709999999</v>
      </c>
      <c r="BE3127" s="42">
        <v>138.19230769999999</v>
      </c>
      <c r="BF3127" s="42">
        <v>1327.35</v>
      </c>
      <c r="BG3127" s="42">
        <v>1121.0476189999999</v>
      </c>
      <c r="BH3127" s="42">
        <v>393.81333330000001</v>
      </c>
      <c r="BI3127" s="42">
        <v>757.15878520000001</v>
      </c>
      <c r="BJ3127" s="42">
        <v>1271.7485079999999</v>
      </c>
      <c r="BK3127" s="42">
        <v>381.9438389</v>
      </c>
    </row>
    <row r="3128" spans="52:63">
      <c r="AZ3128" s="42">
        <v>3242</v>
      </c>
      <c r="BA3128" s="42">
        <v>802.08421050000004</v>
      </c>
      <c r="BB3128" s="42">
        <v>271.1875</v>
      </c>
      <c r="BC3128" s="42">
        <v>225.285</v>
      </c>
      <c r="BD3128" s="42">
        <v>552.04285709999999</v>
      </c>
      <c r="BE3128" s="42">
        <v>138.19230769999999</v>
      </c>
      <c r="BF3128" s="42">
        <v>1327.35</v>
      </c>
      <c r="BG3128" s="42">
        <v>1121.0476189999999</v>
      </c>
      <c r="BH3128" s="42">
        <v>393.81333330000001</v>
      </c>
      <c r="BI3128" s="42">
        <v>757.15878520000001</v>
      </c>
      <c r="BJ3128" s="42">
        <v>1271.7485079999999</v>
      </c>
      <c r="BK3128" s="42">
        <v>381.9438389</v>
      </c>
    </row>
    <row r="3129" spans="52:63">
      <c r="AZ3129" s="42">
        <v>3243</v>
      </c>
      <c r="BA3129" s="42">
        <v>802.08421050000004</v>
      </c>
      <c r="BB3129" s="42">
        <v>271.1875</v>
      </c>
      <c r="BC3129" s="42">
        <v>225.285</v>
      </c>
      <c r="BD3129" s="42">
        <v>552.04285709999999</v>
      </c>
      <c r="BE3129" s="42">
        <v>138.19230769999999</v>
      </c>
      <c r="BF3129" s="42">
        <v>1327.35</v>
      </c>
      <c r="BG3129" s="42">
        <v>1121.0476189999999</v>
      </c>
      <c r="BH3129" s="42">
        <v>393.81333330000001</v>
      </c>
      <c r="BI3129" s="42">
        <v>757.15878520000001</v>
      </c>
      <c r="BJ3129" s="42">
        <v>1271.7485079999999</v>
      </c>
      <c r="BK3129" s="42">
        <v>381.9438389</v>
      </c>
    </row>
    <row r="3130" spans="52:63">
      <c r="AZ3130" s="42">
        <v>3244</v>
      </c>
      <c r="BA3130" s="42">
        <v>802.08421050000004</v>
      </c>
      <c r="BB3130" s="42">
        <v>271.1875</v>
      </c>
      <c r="BC3130" s="42">
        <v>225.285</v>
      </c>
      <c r="BD3130" s="42">
        <v>552.04285709999999</v>
      </c>
      <c r="BE3130" s="42">
        <v>138.19230769999999</v>
      </c>
      <c r="BF3130" s="42">
        <v>1327.35</v>
      </c>
      <c r="BG3130" s="42">
        <v>1121.0476189999999</v>
      </c>
      <c r="BH3130" s="42">
        <v>393.81333330000001</v>
      </c>
      <c r="BI3130" s="42">
        <v>757.15878520000001</v>
      </c>
      <c r="BJ3130" s="42">
        <v>1271.7485079999999</v>
      </c>
      <c r="BK3130" s="42">
        <v>381.9438389</v>
      </c>
    </row>
    <row r="3131" spans="52:63">
      <c r="AZ3131" s="42">
        <v>3245</v>
      </c>
      <c r="BA3131" s="42">
        <v>802.08421050000004</v>
      </c>
      <c r="BB3131" s="42">
        <v>271.1875</v>
      </c>
      <c r="BC3131" s="42">
        <v>225.285</v>
      </c>
      <c r="BD3131" s="42">
        <v>552.04285709999999</v>
      </c>
      <c r="BE3131" s="42">
        <v>138.19230769999999</v>
      </c>
      <c r="BF3131" s="42">
        <v>1327.35</v>
      </c>
      <c r="BG3131" s="42">
        <v>1121.0476189999999</v>
      </c>
      <c r="BH3131" s="42">
        <v>393.81333330000001</v>
      </c>
      <c r="BI3131" s="42">
        <v>757.15878520000001</v>
      </c>
      <c r="BJ3131" s="42">
        <v>1271.7485079999999</v>
      </c>
      <c r="BK3131" s="42">
        <v>381.9438389</v>
      </c>
    </row>
    <row r="3132" spans="52:63">
      <c r="AZ3132" s="42">
        <v>3246</v>
      </c>
      <c r="BA3132" s="42">
        <v>802.08421050000004</v>
      </c>
      <c r="BB3132" s="42">
        <v>271.1875</v>
      </c>
      <c r="BC3132" s="42">
        <v>225.285</v>
      </c>
      <c r="BD3132" s="42">
        <v>552.04285709999999</v>
      </c>
      <c r="BE3132" s="42">
        <v>138.19230769999999</v>
      </c>
      <c r="BF3132" s="42">
        <v>1327.35</v>
      </c>
      <c r="BG3132" s="42">
        <v>1121.0476189999999</v>
      </c>
      <c r="BH3132" s="42">
        <v>393.81333330000001</v>
      </c>
      <c r="BI3132" s="42">
        <v>757.15878520000001</v>
      </c>
      <c r="BJ3132" s="42">
        <v>1271.7485079999999</v>
      </c>
      <c r="BK3132" s="42">
        <v>381.9438389</v>
      </c>
    </row>
    <row r="3133" spans="52:63">
      <c r="AZ3133" s="42">
        <v>3247</v>
      </c>
      <c r="BA3133" s="42">
        <v>802.08421050000004</v>
      </c>
      <c r="BB3133" s="42">
        <v>271.1875</v>
      </c>
      <c r="BC3133" s="42">
        <v>225.285</v>
      </c>
      <c r="BD3133" s="42">
        <v>552.04285709999999</v>
      </c>
      <c r="BE3133" s="42">
        <v>138.19230769999999</v>
      </c>
      <c r="BF3133" s="42">
        <v>1327.35</v>
      </c>
      <c r="BG3133" s="42">
        <v>1121.0476189999999</v>
      </c>
      <c r="BH3133" s="42">
        <v>393.81333330000001</v>
      </c>
      <c r="BI3133" s="42">
        <v>757.15878520000001</v>
      </c>
      <c r="BJ3133" s="42">
        <v>1271.7485079999999</v>
      </c>
      <c r="BK3133" s="42">
        <v>381.9438389</v>
      </c>
    </row>
    <row r="3134" spans="52:63">
      <c r="AZ3134" s="42">
        <v>3248</v>
      </c>
      <c r="BA3134" s="42">
        <v>802.08421050000004</v>
      </c>
      <c r="BB3134" s="42">
        <v>271.1875</v>
      </c>
      <c r="BC3134" s="42">
        <v>225.285</v>
      </c>
      <c r="BD3134" s="42">
        <v>552.04285709999999</v>
      </c>
      <c r="BE3134" s="42">
        <v>138.19230769999999</v>
      </c>
      <c r="BF3134" s="42">
        <v>1327.35</v>
      </c>
      <c r="BG3134" s="42">
        <v>1121.0476189999999</v>
      </c>
      <c r="BH3134" s="42">
        <v>393.81333330000001</v>
      </c>
      <c r="BI3134" s="42">
        <v>757.15878520000001</v>
      </c>
      <c r="BJ3134" s="42">
        <v>1271.7485079999999</v>
      </c>
      <c r="BK3134" s="42">
        <v>381.9438389</v>
      </c>
    </row>
    <row r="3135" spans="52:63">
      <c r="AZ3135" s="42">
        <v>3249</v>
      </c>
      <c r="BA3135" s="42">
        <v>802.08421050000004</v>
      </c>
      <c r="BB3135" s="42">
        <v>271.1875</v>
      </c>
      <c r="BC3135" s="42">
        <v>225.285</v>
      </c>
      <c r="BD3135" s="42">
        <v>552.04285709999999</v>
      </c>
      <c r="BE3135" s="42">
        <v>138.19230769999999</v>
      </c>
      <c r="BF3135" s="42">
        <v>1327.35</v>
      </c>
      <c r="BG3135" s="42">
        <v>1121.0476189999999</v>
      </c>
      <c r="BH3135" s="42">
        <v>393.81333330000001</v>
      </c>
      <c r="BI3135" s="42">
        <v>757.15878520000001</v>
      </c>
      <c r="BJ3135" s="42">
        <v>1271.7485079999999</v>
      </c>
      <c r="BK3135" s="42">
        <v>381.9438389</v>
      </c>
    </row>
    <row r="3136" spans="52:63">
      <c r="AZ3136" s="42">
        <v>3250</v>
      </c>
      <c r="BA3136" s="42">
        <v>802.08421050000004</v>
      </c>
      <c r="BB3136" s="42">
        <v>271.1875</v>
      </c>
      <c r="BC3136" s="42">
        <v>225.285</v>
      </c>
      <c r="BD3136" s="42">
        <v>552.04285709999999</v>
      </c>
      <c r="BE3136" s="42">
        <v>138.19230769999999</v>
      </c>
      <c r="BF3136" s="42">
        <v>1327.35</v>
      </c>
      <c r="BG3136" s="42">
        <v>1121.0476189999999</v>
      </c>
      <c r="BH3136" s="42">
        <v>393.81333330000001</v>
      </c>
      <c r="BI3136" s="42">
        <v>757.15878520000001</v>
      </c>
      <c r="BJ3136" s="42">
        <v>1271.7485079999999</v>
      </c>
      <c r="BK3136" s="42">
        <v>381.9438389</v>
      </c>
    </row>
    <row r="3137" spans="52:63">
      <c r="AZ3137" s="42">
        <v>3251</v>
      </c>
      <c r="BA3137" s="42">
        <v>802.08421050000004</v>
      </c>
      <c r="BB3137" s="42">
        <v>271.1875</v>
      </c>
      <c r="BC3137" s="42">
        <v>225.285</v>
      </c>
      <c r="BD3137" s="42">
        <v>552.04285709999999</v>
      </c>
      <c r="BE3137" s="42">
        <v>138.19230769999999</v>
      </c>
      <c r="BF3137" s="42">
        <v>1327.35</v>
      </c>
      <c r="BG3137" s="42">
        <v>1121.0476189999999</v>
      </c>
      <c r="BH3137" s="42">
        <v>393.81333330000001</v>
      </c>
      <c r="BI3137" s="42">
        <v>757.15878520000001</v>
      </c>
      <c r="BJ3137" s="42">
        <v>1271.7485079999999</v>
      </c>
      <c r="BK3137" s="42">
        <v>381.9438389</v>
      </c>
    </row>
    <row r="3138" spans="52:63">
      <c r="AZ3138" s="42">
        <v>3252</v>
      </c>
      <c r="BA3138" s="42">
        <v>802.08421050000004</v>
      </c>
      <c r="BB3138" s="42">
        <v>271.1875</v>
      </c>
      <c r="BC3138" s="42">
        <v>225.285</v>
      </c>
      <c r="BD3138" s="42">
        <v>552.04285709999999</v>
      </c>
      <c r="BE3138" s="42">
        <v>138.19230769999999</v>
      </c>
      <c r="BF3138" s="42">
        <v>1327.35</v>
      </c>
      <c r="BG3138" s="42">
        <v>1121.0476189999999</v>
      </c>
      <c r="BH3138" s="42">
        <v>393.81333330000001</v>
      </c>
      <c r="BI3138" s="42">
        <v>757.15878520000001</v>
      </c>
      <c r="BJ3138" s="42">
        <v>1271.7485079999999</v>
      </c>
      <c r="BK3138" s="42">
        <v>381.9438389</v>
      </c>
    </row>
    <row r="3139" spans="52:63">
      <c r="AZ3139" s="42">
        <v>3253</v>
      </c>
      <c r="BA3139" s="42">
        <v>802.08421050000004</v>
      </c>
      <c r="BB3139" s="42">
        <v>271.1875</v>
      </c>
      <c r="BC3139" s="42">
        <v>225.285</v>
      </c>
      <c r="BD3139" s="42">
        <v>552.04285709999999</v>
      </c>
      <c r="BE3139" s="42">
        <v>138.19230769999999</v>
      </c>
      <c r="BF3139" s="42">
        <v>1327.35</v>
      </c>
      <c r="BG3139" s="42">
        <v>1121.0476189999999</v>
      </c>
      <c r="BH3139" s="42">
        <v>393.81333330000001</v>
      </c>
      <c r="BI3139" s="42">
        <v>757.15878520000001</v>
      </c>
      <c r="BJ3139" s="42">
        <v>1271.7485079999999</v>
      </c>
      <c r="BK3139" s="42">
        <v>381.9438389</v>
      </c>
    </row>
    <row r="3140" spans="52:63">
      <c r="AZ3140" s="42">
        <v>3254</v>
      </c>
      <c r="BA3140" s="42">
        <v>802.08421050000004</v>
      </c>
      <c r="BB3140" s="42">
        <v>271.1875</v>
      </c>
      <c r="BC3140" s="42">
        <v>225.285</v>
      </c>
      <c r="BD3140" s="42">
        <v>552.04285709999999</v>
      </c>
      <c r="BE3140" s="42">
        <v>138.19230769999999</v>
      </c>
      <c r="BF3140" s="42">
        <v>1327.35</v>
      </c>
      <c r="BG3140" s="42">
        <v>1121.0476189999999</v>
      </c>
      <c r="BH3140" s="42">
        <v>393.81333330000001</v>
      </c>
      <c r="BI3140" s="42">
        <v>757.15878520000001</v>
      </c>
      <c r="BJ3140" s="42">
        <v>1271.7485079999999</v>
      </c>
      <c r="BK3140" s="42">
        <v>381.9438389</v>
      </c>
    </row>
    <row r="3141" spans="52:63">
      <c r="AZ3141" s="42">
        <v>3255</v>
      </c>
      <c r="BA3141" s="42">
        <v>802.08421050000004</v>
      </c>
      <c r="BB3141" s="42">
        <v>271.1875</v>
      </c>
      <c r="BC3141" s="42">
        <v>225.285</v>
      </c>
      <c r="BD3141" s="42">
        <v>552.04285709999999</v>
      </c>
      <c r="BE3141" s="42">
        <v>138.19230769999999</v>
      </c>
      <c r="BF3141" s="42">
        <v>1327.35</v>
      </c>
      <c r="BG3141" s="42">
        <v>1121.0476189999999</v>
      </c>
      <c r="BH3141" s="42">
        <v>393.81333330000001</v>
      </c>
      <c r="BI3141" s="42">
        <v>757.15878520000001</v>
      </c>
      <c r="BJ3141" s="42">
        <v>1271.7485079999999</v>
      </c>
      <c r="BK3141" s="42">
        <v>381.9438389</v>
      </c>
    </row>
    <row r="3142" spans="52:63">
      <c r="AZ3142" s="42">
        <v>3256</v>
      </c>
      <c r="BA3142" s="42">
        <v>802.08421050000004</v>
      </c>
      <c r="BB3142" s="42">
        <v>271.1875</v>
      </c>
      <c r="BC3142" s="42">
        <v>225.285</v>
      </c>
      <c r="BD3142" s="42">
        <v>552.04285709999999</v>
      </c>
      <c r="BE3142" s="42">
        <v>138.19230769999999</v>
      </c>
      <c r="BF3142" s="42">
        <v>1327.35</v>
      </c>
      <c r="BG3142" s="42">
        <v>1121.0476189999999</v>
      </c>
      <c r="BH3142" s="42">
        <v>393.81333330000001</v>
      </c>
      <c r="BI3142" s="42">
        <v>757.15878520000001</v>
      </c>
      <c r="BJ3142" s="42">
        <v>1271.7485079999999</v>
      </c>
      <c r="BK3142" s="42">
        <v>381.9438389</v>
      </c>
    </row>
    <row r="3143" spans="52:63">
      <c r="AZ3143" s="42">
        <v>3257</v>
      </c>
      <c r="BA3143" s="42">
        <v>802.08421050000004</v>
      </c>
      <c r="BB3143" s="42">
        <v>271.1875</v>
      </c>
      <c r="BC3143" s="42">
        <v>225.285</v>
      </c>
      <c r="BD3143" s="42">
        <v>552.04285709999999</v>
      </c>
      <c r="BE3143" s="42">
        <v>138.19230769999999</v>
      </c>
      <c r="BF3143" s="42">
        <v>1327.35</v>
      </c>
      <c r="BG3143" s="42">
        <v>1121.0476189999999</v>
      </c>
      <c r="BH3143" s="42">
        <v>393.81333330000001</v>
      </c>
      <c r="BI3143" s="42">
        <v>757.15878520000001</v>
      </c>
      <c r="BJ3143" s="42">
        <v>1271.7485079999999</v>
      </c>
      <c r="BK3143" s="42">
        <v>381.9438389</v>
      </c>
    </row>
    <row r="3144" spans="52:63">
      <c r="AZ3144" s="42">
        <v>3258</v>
      </c>
      <c r="BA3144" s="42">
        <v>802.08421050000004</v>
      </c>
      <c r="BB3144" s="42">
        <v>271.1875</v>
      </c>
      <c r="BC3144" s="42">
        <v>225.285</v>
      </c>
      <c r="BD3144" s="42">
        <v>552.04285709999999</v>
      </c>
      <c r="BE3144" s="42">
        <v>138.19230769999999</v>
      </c>
      <c r="BF3144" s="42">
        <v>1327.35</v>
      </c>
      <c r="BG3144" s="42">
        <v>1121.0476189999999</v>
      </c>
      <c r="BH3144" s="42">
        <v>393.81333330000001</v>
      </c>
      <c r="BI3144" s="42">
        <v>757.15878520000001</v>
      </c>
      <c r="BJ3144" s="42">
        <v>1271.7485079999999</v>
      </c>
      <c r="BK3144" s="42">
        <v>381.9438389</v>
      </c>
    </row>
    <row r="3145" spans="52:63">
      <c r="AZ3145" s="42">
        <v>3259</v>
      </c>
      <c r="BA3145" s="42">
        <v>802.08421050000004</v>
      </c>
      <c r="BB3145" s="42">
        <v>271.1875</v>
      </c>
      <c r="BC3145" s="42">
        <v>225.285</v>
      </c>
      <c r="BD3145" s="42">
        <v>552.04285709999999</v>
      </c>
      <c r="BE3145" s="42">
        <v>138.19230769999999</v>
      </c>
      <c r="BF3145" s="42">
        <v>1327.35</v>
      </c>
      <c r="BG3145" s="42">
        <v>1121.0476189999999</v>
      </c>
      <c r="BH3145" s="42">
        <v>393.81333330000001</v>
      </c>
      <c r="BI3145" s="42">
        <v>757.15878520000001</v>
      </c>
      <c r="BJ3145" s="42">
        <v>1271.7485079999999</v>
      </c>
      <c r="BK3145" s="42">
        <v>381.9438389</v>
      </c>
    </row>
    <row r="3146" spans="52:63">
      <c r="AZ3146" s="42">
        <v>3260</v>
      </c>
      <c r="BA3146" s="42">
        <v>802.08421050000004</v>
      </c>
      <c r="BB3146" s="42">
        <v>271.1875</v>
      </c>
      <c r="BC3146" s="42">
        <v>225.285</v>
      </c>
      <c r="BD3146" s="42">
        <v>552.04285709999999</v>
      </c>
      <c r="BE3146" s="42">
        <v>138.19230769999999</v>
      </c>
      <c r="BF3146" s="42">
        <v>1327.35</v>
      </c>
      <c r="BG3146" s="42">
        <v>1121.0476189999999</v>
      </c>
      <c r="BH3146" s="42">
        <v>393.81333330000001</v>
      </c>
      <c r="BI3146" s="42">
        <v>757.15878520000001</v>
      </c>
      <c r="BJ3146" s="42">
        <v>1271.7485079999999</v>
      </c>
      <c r="BK3146" s="42">
        <v>381.9438389</v>
      </c>
    </row>
    <row r="3147" spans="52:63">
      <c r="AZ3147" s="42">
        <v>3261</v>
      </c>
      <c r="BA3147" s="42">
        <v>802.08421050000004</v>
      </c>
      <c r="BB3147" s="42">
        <v>271.1875</v>
      </c>
      <c r="BC3147" s="42">
        <v>225.285</v>
      </c>
      <c r="BD3147" s="42">
        <v>552.04285709999999</v>
      </c>
      <c r="BE3147" s="42">
        <v>138.19230769999999</v>
      </c>
      <c r="BF3147" s="42">
        <v>1327.35</v>
      </c>
      <c r="BG3147" s="42">
        <v>1121.0476189999999</v>
      </c>
      <c r="BH3147" s="42">
        <v>393.81333330000001</v>
      </c>
      <c r="BI3147" s="42">
        <v>757.15878520000001</v>
      </c>
      <c r="BJ3147" s="42">
        <v>1271.7485079999999</v>
      </c>
      <c r="BK3147" s="42">
        <v>381.9438389</v>
      </c>
    </row>
    <row r="3148" spans="52:63">
      <c r="AZ3148" s="42">
        <v>3262</v>
      </c>
      <c r="BA3148" s="42">
        <v>802.08421050000004</v>
      </c>
      <c r="BB3148" s="42">
        <v>271.1875</v>
      </c>
      <c r="BC3148" s="42">
        <v>225.285</v>
      </c>
      <c r="BD3148" s="42">
        <v>552.04285709999999</v>
      </c>
      <c r="BE3148" s="42">
        <v>138.19230769999999</v>
      </c>
      <c r="BF3148" s="42">
        <v>1327.35</v>
      </c>
      <c r="BG3148" s="42">
        <v>1121.0476189999999</v>
      </c>
      <c r="BH3148" s="42">
        <v>393.81333330000001</v>
      </c>
      <c r="BI3148" s="42">
        <v>757.15878520000001</v>
      </c>
      <c r="BJ3148" s="42">
        <v>1271.7485079999999</v>
      </c>
      <c r="BK3148" s="42">
        <v>381.9438389</v>
      </c>
    </row>
    <row r="3149" spans="52:63">
      <c r="AZ3149" s="42">
        <v>3263</v>
      </c>
      <c r="BA3149" s="42">
        <v>802.08421050000004</v>
      </c>
      <c r="BB3149" s="42">
        <v>271.1875</v>
      </c>
      <c r="BC3149" s="42">
        <v>225.285</v>
      </c>
      <c r="BD3149" s="42">
        <v>552.04285709999999</v>
      </c>
      <c r="BE3149" s="42">
        <v>138.19230769999999</v>
      </c>
      <c r="BF3149" s="42">
        <v>1327.35</v>
      </c>
      <c r="BG3149" s="42">
        <v>1121.0476189999999</v>
      </c>
      <c r="BH3149" s="42">
        <v>393.81333330000001</v>
      </c>
      <c r="BI3149" s="42">
        <v>757.15878520000001</v>
      </c>
      <c r="BJ3149" s="42">
        <v>1271.7485079999999</v>
      </c>
      <c r="BK3149" s="42">
        <v>381.9438389</v>
      </c>
    </row>
    <row r="3150" spans="52:63">
      <c r="AZ3150" s="42">
        <v>3264</v>
      </c>
      <c r="BA3150" s="42">
        <v>802.08421050000004</v>
      </c>
      <c r="BB3150" s="42">
        <v>271.1875</v>
      </c>
      <c r="BC3150" s="42">
        <v>225.285</v>
      </c>
      <c r="BD3150" s="42">
        <v>552.04285709999999</v>
      </c>
      <c r="BE3150" s="42">
        <v>138.19230769999999</v>
      </c>
      <c r="BF3150" s="42">
        <v>1327.35</v>
      </c>
      <c r="BG3150" s="42">
        <v>1121.0476189999999</v>
      </c>
      <c r="BH3150" s="42">
        <v>393.81333330000001</v>
      </c>
      <c r="BI3150" s="42">
        <v>757.15878520000001</v>
      </c>
      <c r="BJ3150" s="42">
        <v>1271.7485079999999</v>
      </c>
      <c r="BK3150" s="42">
        <v>381.9438389</v>
      </c>
    </row>
    <row r="3151" spans="52:63">
      <c r="AZ3151" s="42">
        <v>3265</v>
      </c>
      <c r="BA3151" s="42">
        <v>848.33157889999995</v>
      </c>
      <c r="BB3151" s="42">
        <v>294.83749999999998</v>
      </c>
      <c r="BC3151" s="42">
        <v>242.77500000000001</v>
      </c>
      <c r="BD3151" s="42">
        <v>584.44285709999997</v>
      </c>
      <c r="BE3151" s="42">
        <v>147.66153850000001</v>
      </c>
      <c r="BF3151" s="42">
        <v>1392.25</v>
      </c>
      <c r="BG3151" s="42">
        <v>1141.9047619999999</v>
      </c>
      <c r="BH3151" s="42">
        <v>414.43666669999999</v>
      </c>
      <c r="BI3151" s="42">
        <v>746.28293810000002</v>
      </c>
      <c r="BJ3151" s="42">
        <v>1264.0255810000001</v>
      </c>
      <c r="BK3151" s="42">
        <v>389.9238651</v>
      </c>
    </row>
    <row r="3152" spans="52:63">
      <c r="AZ3152" s="42">
        <v>3266</v>
      </c>
      <c r="BA3152" s="42">
        <v>848.33157889999995</v>
      </c>
      <c r="BB3152" s="42">
        <v>294.83749999999998</v>
      </c>
      <c r="BC3152" s="42">
        <v>242.77500000000001</v>
      </c>
      <c r="BD3152" s="42">
        <v>584.44285709999997</v>
      </c>
      <c r="BE3152" s="42">
        <v>147.66153850000001</v>
      </c>
      <c r="BF3152" s="42">
        <v>1392.25</v>
      </c>
      <c r="BG3152" s="42">
        <v>1141.9047619999999</v>
      </c>
      <c r="BH3152" s="42">
        <v>414.43666669999999</v>
      </c>
      <c r="BI3152" s="42">
        <v>746.28293810000002</v>
      </c>
      <c r="BJ3152" s="42">
        <v>1264.0255810000001</v>
      </c>
      <c r="BK3152" s="42">
        <v>389.9238651</v>
      </c>
    </row>
    <row r="3153" spans="52:63">
      <c r="AZ3153" s="42">
        <v>3267</v>
      </c>
      <c r="BA3153" s="42">
        <v>848.33157889999995</v>
      </c>
      <c r="BB3153" s="42">
        <v>294.83749999999998</v>
      </c>
      <c r="BC3153" s="42">
        <v>242.77500000000001</v>
      </c>
      <c r="BD3153" s="42">
        <v>584.44285709999997</v>
      </c>
      <c r="BE3153" s="42">
        <v>147.66153850000001</v>
      </c>
      <c r="BF3153" s="42">
        <v>1392.25</v>
      </c>
      <c r="BG3153" s="42">
        <v>1141.9047619999999</v>
      </c>
      <c r="BH3153" s="42">
        <v>414.43666669999999</v>
      </c>
      <c r="BI3153" s="42">
        <v>746.28293810000002</v>
      </c>
      <c r="BJ3153" s="42">
        <v>1264.0255810000001</v>
      </c>
      <c r="BK3153" s="42">
        <v>389.9238651</v>
      </c>
    </row>
    <row r="3154" spans="52:63">
      <c r="AZ3154" s="42">
        <v>3268</v>
      </c>
      <c r="BA3154" s="42">
        <v>848.33157889999995</v>
      </c>
      <c r="BB3154" s="42">
        <v>294.83749999999998</v>
      </c>
      <c r="BC3154" s="42">
        <v>242.77500000000001</v>
      </c>
      <c r="BD3154" s="42">
        <v>584.44285709999997</v>
      </c>
      <c r="BE3154" s="42">
        <v>147.66153850000001</v>
      </c>
      <c r="BF3154" s="42">
        <v>1392.25</v>
      </c>
      <c r="BG3154" s="42">
        <v>1141.9047619999999</v>
      </c>
      <c r="BH3154" s="42">
        <v>414.43666669999999</v>
      </c>
      <c r="BI3154" s="42">
        <v>746.28293810000002</v>
      </c>
      <c r="BJ3154" s="42">
        <v>1264.0255810000001</v>
      </c>
      <c r="BK3154" s="42">
        <v>389.9238651</v>
      </c>
    </row>
    <row r="3155" spans="52:63">
      <c r="AZ3155" s="42">
        <v>3269</v>
      </c>
      <c r="BA3155" s="42">
        <v>848.33157889999995</v>
      </c>
      <c r="BB3155" s="42">
        <v>294.83749999999998</v>
      </c>
      <c r="BC3155" s="42">
        <v>242.77500000000001</v>
      </c>
      <c r="BD3155" s="42">
        <v>584.44285709999997</v>
      </c>
      <c r="BE3155" s="42">
        <v>147.66153850000001</v>
      </c>
      <c r="BF3155" s="42">
        <v>1392.25</v>
      </c>
      <c r="BG3155" s="42">
        <v>1141.9047619999999</v>
      </c>
      <c r="BH3155" s="42">
        <v>414.43666669999999</v>
      </c>
      <c r="BI3155" s="42">
        <v>746.28293810000002</v>
      </c>
      <c r="BJ3155" s="42">
        <v>1264.0255810000001</v>
      </c>
      <c r="BK3155" s="42">
        <v>389.9238651</v>
      </c>
    </row>
    <row r="3156" spans="52:63">
      <c r="AZ3156" s="42">
        <v>3270</v>
      </c>
      <c r="BA3156" s="42">
        <v>848.33157889999995</v>
      </c>
      <c r="BB3156" s="42">
        <v>294.83749999999998</v>
      </c>
      <c r="BC3156" s="42">
        <v>242.77500000000001</v>
      </c>
      <c r="BD3156" s="42">
        <v>584.44285709999997</v>
      </c>
      <c r="BE3156" s="42">
        <v>147.66153850000001</v>
      </c>
      <c r="BF3156" s="42">
        <v>1392.25</v>
      </c>
      <c r="BG3156" s="42">
        <v>1141.9047619999999</v>
      </c>
      <c r="BH3156" s="42">
        <v>414.43666669999999</v>
      </c>
      <c r="BI3156" s="42">
        <v>746.28293810000002</v>
      </c>
      <c r="BJ3156" s="42">
        <v>1264.0255810000001</v>
      </c>
      <c r="BK3156" s="42">
        <v>389.9238651</v>
      </c>
    </row>
    <row r="3157" spans="52:63">
      <c r="AZ3157" s="42">
        <v>3271</v>
      </c>
      <c r="BA3157" s="42">
        <v>848.33157889999995</v>
      </c>
      <c r="BB3157" s="42">
        <v>294.83749999999998</v>
      </c>
      <c r="BC3157" s="42">
        <v>242.77500000000001</v>
      </c>
      <c r="BD3157" s="42">
        <v>584.44285709999997</v>
      </c>
      <c r="BE3157" s="42">
        <v>147.66153850000001</v>
      </c>
      <c r="BF3157" s="42">
        <v>1392.25</v>
      </c>
      <c r="BG3157" s="42">
        <v>1141.9047619999999</v>
      </c>
      <c r="BH3157" s="42">
        <v>414.43666669999999</v>
      </c>
      <c r="BI3157" s="42">
        <v>746.28293810000002</v>
      </c>
      <c r="BJ3157" s="42">
        <v>1264.0255810000001</v>
      </c>
      <c r="BK3157" s="42">
        <v>389.9238651</v>
      </c>
    </row>
    <row r="3158" spans="52:63">
      <c r="AZ3158" s="42">
        <v>3272</v>
      </c>
      <c r="BA3158" s="42">
        <v>848.33157889999995</v>
      </c>
      <c r="BB3158" s="42">
        <v>294.83749999999998</v>
      </c>
      <c r="BC3158" s="42">
        <v>242.77500000000001</v>
      </c>
      <c r="BD3158" s="42">
        <v>584.44285709999997</v>
      </c>
      <c r="BE3158" s="42">
        <v>147.66153850000001</v>
      </c>
      <c r="BF3158" s="42">
        <v>1392.25</v>
      </c>
      <c r="BG3158" s="42">
        <v>1141.9047619999999</v>
      </c>
      <c r="BH3158" s="42">
        <v>414.43666669999999</v>
      </c>
      <c r="BI3158" s="42">
        <v>746.28293810000002</v>
      </c>
      <c r="BJ3158" s="42">
        <v>1264.0255810000001</v>
      </c>
      <c r="BK3158" s="42">
        <v>389.9238651</v>
      </c>
    </row>
    <row r="3159" spans="52:63">
      <c r="AZ3159" s="42">
        <v>3273</v>
      </c>
      <c r="BA3159" s="42">
        <v>848.33157889999995</v>
      </c>
      <c r="BB3159" s="42">
        <v>294.83749999999998</v>
      </c>
      <c r="BC3159" s="42">
        <v>242.77500000000001</v>
      </c>
      <c r="BD3159" s="42">
        <v>584.44285709999997</v>
      </c>
      <c r="BE3159" s="42">
        <v>147.66153850000001</v>
      </c>
      <c r="BF3159" s="42">
        <v>1392.25</v>
      </c>
      <c r="BG3159" s="42">
        <v>1141.9047619999999</v>
      </c>
      <c r="BH3159" s="42">
        <v>414.43666669999999</v>
      </c>
      <c r="BI3159" s="42">
        <v>746.28293810000002</v>
      </c>
      <c r="BJ3159" s="42">
        <v>1264.0255810000001</v>
      </c>
      <c r="BK3159" s="42">
        <v>389.9238651</v>
      </c>
    </row>
    <row r="3160" spans="52:63">
      <c r="AZ3160" s="42">
        <v>3274</v>
      </c>
      <c r="BA3160" s="42">
        <v>848.33157889999995</v>
      </c>
      <c r="BB3160" s="42">
        <v>294.83749999999998</v>
      </c>
      <c r="BC3160" s="42">
        <v>242.77500000000001</v>
      </c>
      <c r="BD3160" s="42">
        <v>584.44285709999997</v>
      </c>
      <c r="BE3160" s="42">
        <v>147.66153850000001</v>
      </c>
      <c r="BF3160" s="42">
        <v>1392.25</v>
      </c>
      <c r="BG3160" s="42">
        <v>1141.9047619999999</v>
      </c>
      <c r="BH3160" s="42">
        <v>414.43666669999999</v>
      </c>
      <c r="BI3160" s="42">
        <v>746.28293810000002</v>
      </c>
      <c r="BJ3160" s="42">
        <v>1264.0255810000001</v>
      </c>
      <c r="BK3160" s="42">
        <v>389.9238651</v>
      </c>
    </row>
    <row r="3161" spans="52:63">
      <c r="AZ3161" s="42">
        <v>3275</v>
      </c>
      <c r="BA3161" s="42">
        <v>848.33157889999995</v>
      </c>
      <c r="BB3161" s="42">
        <v>294.83749999999998</v>
      </c>
      <c r="BC3161" s="42">
        <v>242.77500000000001</v>
      </c>
      <c r="BD3161" s="42">
        <v>584.44285709999997</v>
      </c>
      <c r="BE3161" s="42">
        <v>147.66153850000001</v>
      </c>
      <c r="BF3161" s="42">
        <v>1392.25</v>
      </c>
      <c r="BG3161" s="42">
        <v>1141.9047619999999</v>
      </c>
      <c r="BH3161" s="42">
        <v>414.43666669999999</v>
      </c>
      <c r="BI3161" s="42">
        <v>746.28293810000002</v>
      </c>
      <c r="BJ3161" s="42">
        <v>1264.0255810000001</v>
      </c>
      <c r="BK3161" s="42">
        <v>389.9238651</v>
      </c>
    </row>
    <row r="3162" spans="52:63">
      <c r="AZ3162" s="42">
        <v>3276</v>
      </c>
      <c r="BA3162" s="42">
        <v>848.33157889999995</v>
      </c>
      <c r="BB3162" s="42">
        <v>294.83749999999998</v>
      </c>
      <c r="BC3162" s="42">
        <v>242.77500000000001</v>
      </c>
      <c r="BD3162" s="42">
        <v>584.44285709999997</v>
      </c>
      <c r="BE3162" s="42">
        <v>147.66153850000001</v>
      </c>
      <c r="BF3162" s="42">
        <v>1392.25</v>
      </c>
      <c r="BG3162" s="42">
        <v>1141.9047619999999</v>
      </c>
      <c r="BH3162" s="42">
        <v>414.43666669999999</v>
      </c>
      <c r="BI3162" s="42">
        <v>746.28293810000002</v>
      </c>
      <c r="BJ3162" s="42">
        <v>1264.0255810000001</v>
      </c>
      <c r="BK3162" s="42">
        <v>389.9238651</v>
      </c>
    </row>
    <row r="3163" spans="52:63">
      <c r="AZ3163" s="42">
        <v>3277</v>
      </c>
      <c r="BA3163" s="42">
        <v>848.33157889999995</v>
      </c>
      <c r="BB3163" s="42">
        <v>294.83749999999998</v>
      </c>
      <c r="BC3163" s="42">
        <v>242.77500000000001</v>
      </c>
      <c r="BD3163" s="42">
        <v>584.44285709999997</v>
      </c>
      <c r="BE3163" s="42">
        <v>147.66153850000001</v>
      </c>
      <c r="BF3163" s="42">
        <v>1392.25</v>
      </c>
      <c r="BG3163" s="42">
        <v>1141.9047619999999</v>
      </c>
      <c r="BH3163" s="42">
        <v>414.43666669999999</v>
      </c>
      <c r="BI3163" s="42">
        <v>746.28293810000002</v>
      </c>
      <c r="BJ3163" s="42">
        <v>1264.0255810000001</v>
      </c>
      <c r="BK3163" s="42">
        <v>389.9238651</v>
      </c>
    </row>
    <row r="3164" spans="52:63">
      <c r="AZ3164" s="42">
        <v>3278</v>
      </c>
      <c r="BA3164" s="42">
        <v>848.33157889999995</v>
      </c>
      <c r="BB3164" s="42">
        <v>294.83749999999998</v>
      </c>
      <c r="BC3164" s="42">
        <v>242.77500000000001</v>
      </c>
      <c r="BD3164" s="42">
        <v>584.44285709999997</v>
      </c>
      <c r="BE3164" s="42">
        <v>147.66153850000001</v>
      </c>
      <c r="BF3164" s="42">
        <v>1392.25</v>
      </c>
      <c r="BG3164" s="42">
        <v>1141.9047619999999</v>
      </c>
      <c r="BH3164" s="42">
        <v>414.43666669999999</v>
      </c>
      <c r="BI3164" s="42">
        <v>746.28293810000002</v>
      </c>
      <c r="BJ3164" s="42">
        <v>1264.0255810000001</v>
      </c>
      <c r="BK3164" s="42">
        <v>389.9238651</v>
      </c>
    </row>
    <row r="3165" spans="52:63">
      <c r="AZ3165" s="42">
        <v>3279</v>
      </c>
      <c r="BA3165" s="42">
        <v>848.33157889999995</v>
      </c>
      <c r="BB3165" s="42">
        <v>294.83749999999998</v>
      </c>
      <c r="BC3165" s="42">
        <v>242.77500000000001</v>
      </c>
      <c r="BD3165" s="42">
        <v>584.44285709999997</v>
      </c>
      <c r="BE3165" s="42">
        <v>147.66153850000001</v>
      </c>
      <c r="BF3165" s="42">
        <v>1392.25</v>
      </c>
      <c r="BG3165" s="42">
        <v>1141.9047619999999</v>
      </c>
      <c r="BH3165" s="42">
        <v>414.43666669999999</v>
      </c>
      <c r="BI3165" s="42">
        <v>746.28293810000002</v>
      </c>
      <c r="BJ3165" s="42">
        <v>1264.0255810000001</v>
      </c>
      <c r="BK3165" s="42">
        <v>389.9238651</v>
      </c>
    </row>
    <row r="3166" spans="52:63">
      <c r="AZ3166" s="42">
        <v>3280</v>
      </c>
      <c r="BA3166" s="42">
        <v>848.33157889999995</v>
      </c>
      <c r="BB3166" s="42">
        <v>294.83749999999998</v>
      </c>
      <c r="BC3166" s="42">
        <v>242.77500000000001</v>
      </c>
      <c r="BD3166" s="42">
        <v>584.44285709999997</v>
      </c>
      <c r="BE3166" s="42">
        <v>147.66153850000001</v>
      </c>
      <c r="BF3166" s="42">
        <v>1392.25</v>
      </c>
      <c r="BG3166" s="42">
        <v>1141.9047619999999</v>
      </c>
      <c r="BH3166" s="42">
        <v>414.43666669999999</v>
      </c>
      <c r="BI3166" s="42">
        <v>746.28293810000002</v>
      </c>
      <c r="BJ3166" s="42">
        <v>1264.0255810000001</v>
      </c>
      <c r="BK3166" s="42">
        <v>389.9238651</v>
      </c>
    </row>
    <row r="3167" spans="52:63">
      <c r="AZ3167" s="42">
        <v>3281</v>
      </c>
      <c r="BA3167" s="42">
        <v>848.33157889999995</v>
      </c>
      <c r="BB3167" s="42">
        <v>294.83749999999998</v>
      </c>
      <c r="BC3167" s="42">
        <v>242.77500000000001</v>
      </c>
      <c r="BD3167" s="42">
        <v>584.44285709999997</v>
      </c>
      <c r="BE3167" s="42">
        <v>147.66153850000001</v>
      </c>
      <c r="BF3167" s="42">
        <v>1392.25</v>
      </c>
      <c r="BG3167" s="42">
        <v>1141.9047619999999</v>
      </c>
      <c r="BH3167" s="42">
        <v>414.43666669999999</v>
      </c>
      <c r="BI3167" s="42">
        <v>746.28293810000002</v>
      </c>
      <c r="BJ3167" s="42">
        <v>1264.0255810000001</v>
      </c>
      <c r="BK3167" s="42">
        <v>389.9238651</v>
      </c>
    </row>
    <row r="3168" spans="52:63">
      <c r="AZ3168" s="42">
        <v>3282</v>
      </c>
      <c r="BA3168" s="42">
        <v>848.33157889999995</v>
      </c>
      <c r="BB3168" s="42">
        <v>294.83749999999998</v>
      </c>
      <c r="BC3168" s="42">
        <v>242.77500000000001</v>
      </c>
      <c r="BD3168" s="42">
        <v>584.44285709999997</v>
      </c>
      <c r="BE3168" s="42">
        <v>147.66153850000001</v>
      </c>
      <c r="BF3168" s="42">
        <v>1392.25</v>
      </c>
      <c r="BG3168" s="42">
        <v>1141.9047619999999</v>
      </c>
      <c r="BH3168" s="42">
        <v>414.43666669999999</v>
      </c>
      <c r="BI3168" s="42">
        <v>746.28293810000002</v>
      </c>
      <c r="BJ3168" s="42">
        <v>1264.0255810000001</v>
      </c>
      <c r="BK3168" s="42">
        <v>389.9238651</v>
      </c>
    </row>
    <row r="3169" spans="52:63">
      <c r="AZ3169" s="42">
        <v>3283</v>
      </c>
      <c r="BA3169" s="42">
        <v>848.33157889999995</v>
      </c>
      <c r="BB3169" s="42">
        <v>294.83749999999998</v>
      </c>
      <c r="BC3169" s="42">
        <v>242.77500000000001</v>
      </c>
      <c r="BD3169" s="42">
        <v>584.44285709999997</v>
      </c>
      <c r="BE3169" s="42">
        <v>147.66153850000001</v>
      </c>
      <c r="BF3169" s="42">
        <v>1392.25</v>
      </c>
      <c r="BG3169" s="42">
        <v>1141.9047619999999</v>
      </c>
      <c r="BH3169" s="42">
        <v>414.43666669999999</v>
      </c>
      <c r="BI3169" s="42">
        <v>746.28293810000002</v>
      </c>
      <c r="BJ3169" s="42">
        <v>1264.0255810000001</v>
      </c>
      <c r="BK3169" s="42">
        <v>389.9238651</v>
      </c>
    </row>
    <row r="3170" spans="52:63">
      <c r="AZ3170" s="42">
        <v>3284</v>
      </c>
      <c r="BA3170" s="42">
        <v>848.33157889999995</v>
      </c>
      <c r="BB3170" s="42">
        <v>294.83749999999998</v>
      </c>
      <c r="BC3170" s="42">
        <v>242.77500000000001</v>
      </c>
      <c r="BD3170" s="42">
        <v>584.44285709999997</v>
      </c>
      <c r="BE3170" s="42">
        <v>147.66153850000001</v>
      </c>
      <c r="BF3170" s="42">
        <v>1392.25</v>
      </c>
      <c r="BG3170" s="42">
        <v>1141.9047619999999</v>
      </c>
      <c r="BH3170" s="42">
        <v>414.43666669999999</v>
      </c>
      <c r="BI3170" s="42">
        <v>746.28293810000002</v>
      </c>
      <c r="BJ3170" s="42">
        <v>1264.0255810000001</v>
      </c>
      <c r="BK3170" s="42">
        <v>389.9238651</v>
      </c>
    </row>
    <row r="3171" spans="52:63">
      <c r="AZ3171" s="42">
        <v>3285</v>
      </c>
      <c r="BA3171" s="42">
        <v>848.33157889999995</v>
      </c>
      <c r="BB3171" s="42">
        <v>294.83749999999998</v>
      </c>
      <c r="BC3171" s="42">
        <v>242.77500000000001</v>
      </c>
      <c r="BD3171" s="42">
        <v>584.44285709999997</v>
      </c>
      <c r="BE3171" s="42">
        <v>147.66153850000001</v>
      </c>
      <c r="BF3171" s="42">
        <v>1392.25</v>
      </c>
      <c r="BG3171" s="42">
        <v>1141.9047619999999</v>
      </c>
      <c r="BH3171" s="42">
        <v>414.43666669999999</v>
      </c>
      <c r="BI3171" s="42">
        <v>746.28293810000002</v>
      </c>
      <c r="BJ3171" s="42">
        <v>1264.0255810000001</v>
      </c>
      <c r="BK3171" s="42">
        <v>389.9238651</v>
      </c>
    </row>
    <row r="3172" spans="52:63">
      <c r="AZ3172" s="42">
        <v>3286</v>
      </c>
      <c r="BA3172" s="42">
        <v>848.33157889999995</v>
      </c>
      <c r="BB3172" s="42">
        <v>294.83749999999998</v>
      </c>
      <c r="BC3172" s="42">
        <v>242.77500000000001</v>
      </c>
      <c r="BD3172" s="42">
        <v>584.44285709999997</v>
      </c>
      <c r="BE3172" s="42">
        <v>147.66153850000001</v>
      </c>
      <c r="BF3172" s="42">
        <v>1392.25</v>
      </c>
      <c r="BG3172" s="42">
        <v>1141.9047619999999</v>
      </c>
      <c r="BH3172" s="42">
        <v>414.43666669999999</v>
      </c>
      <c r="BI3172" s="42">
        <v>746.28293810000002</v>
      </c>
      <c r="BJ3172" s="42">
        <v>1264.0255810000001</v>
      </c>
      <c r="BK3172" s="42">
        <v>389.9238651</v>
      </c>
    </row>
    <row r="3173" spans="52:63">
      <c r="AZ3173" s="42">
        <v>3287</v>
      </c>
      <c r="BA3173" s="42">
        <v>848.33157889999995</v>
      </c>
      <c r="BB3173" s="42">
        <v>294.83749999999998</v>
      </c>
      <c r="BC3173" s="42">
        <v>242.77500000000001</v>
      </c>
      <c r="BD3173" s="42">
        <v>584.44285709999997</v>
      </c>
      <c r="BE3173" s="42">
        <v>147.66153850000001</v>
      </c>
      <c r="BF3173" s="42">
        <v>1392.25</v>
      </c>
      <c r="BG3173" s="42">
        <v>1141.9047619999999</v>
      </c>
      <c r="BH3173" s="42">
        <v>414.43666669999999</v>
      </c>
      <c r="BI3173" s="42">
        <v>746.28293810000002</v>
      </c>
      <c r="BJ3173" s="42">
        <v>1264.0255810000001</v>
      </c>
      <c r="BK3173" s="42">
        <v>389.9238651</v>
      </c>
    </row>
    <row r="3174" spans="52:63">
      <c r="AZ3174" s="42">
        <v>3288</v>
      </c>
      <c r="BA3174" s="42">
        <v>848.33157889999995</v>
      </c>
      <c r="BB3174" s="42">
        <v>294.83749999999998</v>
      </c>
      <c r="BC3174" s="42">
        <v>242.77500000000001</v>
      </c>
      <c r="BD3174" s="42">
        <v>584.44285709999997</v>
      </c>
      <c r="BE3174" s="42">
        <v>147.66153850000001</v>
      </c>
      <c r="BF3174" s="42">
        <v>1392.25</v>
      </c>
      <c r="BG3174" s="42">
        <v>1141.9047619999999</v>
      </c>
      <c r="BH3174" s="42">
        <v>414.43666669999999</v>
      </c>
      <c r="BI3174" s="42">
        <v>746.28293810000002</v>
      </c>
      <c r="BJ3174" s="42">
        <v>1264.0255810000001</v>
      </c>
      <c r="BK3174" s="42">
        <v>389.9238651</v>
      </c>
    </row>
    <row r="3175" spans="52:63">
      <c r="AZ3175" s="42">
        <v>3289</v>
      </c>
      <c r="BA3175" s="42">
        <v>912.84210529999996</v>
      </c>
      <c r="BB3175" s="42">
        <v>319.63125000000002</v>
      </c>
      <c r="BC3175" s="42">
        <v>264.745</v>
      </c>
      <c r="BD3175" s="42">
        <v>626.80952379999997</v>
      </c>
      <c r="BE3175" s="42">
        <v>158.3769231</v>
      </c>
      <c r="BF3175" s="42">
        <v>1449.7</v>
      </c>
      <c r="BG3175" s="42">
        <v>1166.9047619999999</v>
      </c>
      <c r="BH3175" s="42">
        <v>438.69</v>
      </c>
      <c r="BI3175" s="42">
        <v>750.82033039999999</v>
      </c>
      <c r="BJ3175" s="42">
        <v>1272.3018970000001</v>
      </c>
      <c r="BK3175" s="42">
        <v>395.32600400000001</v>
      </c>
    </row>
    <row r="3176" spans="52:63">
      <c r="AZ3176" s="42">
        <v>3290</v>
      </c>
      <c r="BA3176" s="42">
        <v>912.84210529999996</v>
      </c>
      <c r="BB3176" s="42">
        <v>319.63125000000002</v>
      </c>
      <c r="BC3176" s="42">
        <v>264.745</v>
      </c>
      <c r="BD3176" s="42">
        <v>626.80952379999997</v>
      </c>
      <c r="BE3176" s="42">
        <v>158.3769231</v>
      </c>
      <c r="BF3176" s="42">
        <v>1449.7</v>
      </c>
      <c r="BG3176" s="42">
        <v>1166.9047619999999</v>
      </c>
      <c r="BH3176" s="42">
        <v>438.69</v>
      </c>
      <c r="BI3176" s="42">
        <v>750.82033039999999</v>
      </c>
      <c r="BJ3176" s="42">
        <v>1272.3018970000001</v>
      </c>
      <c r="BK3176" s="42">
        <v>395.32600400000001</v>
      </c>
    </row>
    <row r="3177" spans="52:63">
      <c r="AZ3177" s="42">
        <v>3291</v>
      </c>
      <c r="BA3177" s="42">
        <v>912.84210529999996</v>
      </c>
      <c r="BB3177" s="42">
        <v>319.63125000000002</v>
      </c>
      <c r="BC3177" s="42">
        <v>264.745</v>
      </c>
      <c r="BD3177" s="42">
        <v>626.80952379999997</v>
      </c>
      <c r="BE3177" s="42">
        <v>158.3769231</v>
      </c>
      <c r="BF3177" s="42">
        <v>1449.7</v>
      </c>
      <c r="BG3177" s="42">
        <v>1166.9047619999999</v>
      </c>
      <c r="BH3177" s="42">
        <v>438.69</v>
      </c>
      <c r="BI3177" s="42">
        <v>750.82033039999999</v>
      </c>
      <c r="BJ3177" s="42">
        <v>1272.3018970000001</v>
      </c>
      <c r="BK3177" s="42">
        <v>395.32600400000001</v>
      </c>
    </row>
    <row r="3178" spans="52:63">
      <c r="AZ3178" s="42">
        <v>3292</v>
      </c>
      <c r="BA3178" s="42">
        <v>912.84210529999996</v>
      </c>
      <c r="BB3178" s="42">
        <v>319.63125000000002</v>
      </c>
      <c r="BC3178" s="42">
        <v>264.745</v>
      </c>
      <c r="BD3178" s="42">
        <v>626.80952379999997</v>
      </c>
      <c r="BE3178" s="42">
        <v>158.3769231</v>
      </c>
      <c r="BF3178" s="42">
        <v>1449.7</v>
      </c>
      <c r="BG3178" s="42">
        <v>1166.9047619999999</v>
      </c>
      <c r="BH3178" s="42">
        <v>438.69</v>
      </c>
      <c r="BI3178" s="42">
        <v>750.82033039999999</v>
      </c>
      <c r="BJ3178" s="42">
        <v>1272.3018970000001</v>
      </c>
      <c r="BK3178" s="42">
        <v>395.32600400000001</v>
      </c>
    </row>
    <row r="3179" spans="52:63">
      <c r="AZ3179" s="42">
        <v>3293</v>
      </c>
      <c r="BA3179" s="42">
        <v>912.84210529999996</v>
      </c>
      <c r="BB3179" s="42">
        <v>319.63125000000002</v>
      </c>
      <c r="BC3179" s="42">
        <v>264.745</v>
      </c>
      <c r="BD3179" s="42">
        <v>626.80952379999997</v>
      </c>
      <c r="BE3179" s="42">
        <v>158.3769231</v>
      </c>
      <c r="BF3179" s="42">
        <v>1449.7</v>
      </c>
      <c r="BG3179" s="42">
        <v>1166.9047619999999</v>
      </c>
      <c r="BH3179" s="42">
        <v>438.69</v>
      </c>
      <c r="BI3179" s="42">
        <v>750.82033039999999</v>
      </c>
      <c r="BJ3179" s="42">
        <v>1272.3018970000001</v>
      </c>
      <c r="BK3179" s="42">
        <v>395.32600400000001</v>
      </c>
    </row>
    <row r="3180" spans="52:63">
      <c r="AZ3180" s="42">
        <v>3294</v>
      </c>
      <c r="BA3180" s="42">
        <v>912.84210529999996</v>
      </c>
      <c r="BB3180" s="42">
        <v>319.63125000000002</v>
      </c>
      <c r="BC3180" s="42">
        <v>264.745</v>
      </c>
      <c r="BD3180" s="42">
        <v>626.80952379999997</v>
      </c>
      <c r="BE3180" s="42">
        <v>158.3769231</v>
      </c>
      <c r="BF3180" s="42">
        <v>1449.7</v>
      </c>
      <c r="BG3180" s="42">
        <v>1166.9047619999999</v>
      </c>
      <c r="BH3180" s="42">
        <v>438.69</v>
      </c>
      <c r="BI3180" s="42">
        <v>750.82033039999999</v>
      </c>
      <c r="BJ3180" s="42">
        <v>1272.3018970000001</v>
      </c>
      <c r="BK3180" s="42">
        <v>395.32600400000001</v>
      </c>
    </row>
    <row r="3181" spans="52:63">
      <c r="AZ3181" s="42">
        <v>3295</v>
      </c>
      <c r="BA3181" s="42">
        <v>912.84210529999996</v>
      </c>
      <c r="BB3181" s="42">
        <v>319.63125000000002</v>
      </c>
      <c r="BC3181" s="42">
        <v>264.745</v>
      </c>
      <c r="BD3181" s="42">
        <v>626.80952379999997</v>
      </c>
      <c r="BE3181" s="42">
        <v>158.3769231</v>
      </c>
      <c r="BF3181" s="42">
        <v>1449.7</v>
      </c>
      <c r="BG3181" s="42">
        <v>1166.9047619999999</v>
      </c>
      <c r="BH3181" s="42">
        <v>438.69</v>
      </c>
      <c r="BI3181" s="42">
        <v>750.82033039999999</v>
      </c>
      <c r="BJ3181" s="42">
        <v>1272.3018970000001</v>
      </c>
      <c r="BK3181" s="42">
        <v>395.32600400000001</v>
      </c>
    </row>
    <row r="3182" spans="52:63">
      <c r="AZ3182" s="42">
        <v>3296</v>
      </c>
      <c r="BA3182" s="42">
        <v>912.84210529999996</v>
      </c>
      <c r="BB3182" s="42">
        <v>319.63125000000002</v>
      </c>
      <c r="BC3182" s="42">
        <v>264.745</v>
      </c>
      <c r="BD3182" s="42">
        <v>626.80952379999997</v>
      </c>
      <c r="BE3182" s="42">
        <v>158.3769231</v>
      </c>
      <c r="BF3182" s="42">
        <v>1449.7</v>
      </c>
      <c r="BG3182" s="42">
        <v>1166.9047619999999</v>
      </c>
      <c r="BH3182" s="42">
        <v>438.69</v>
      </c>
      <c r="BI3182" s="42">
        <v>750.82033039999999</v>
      </c>
      <c r="BJ3182" s="42">
        <v>1272.3018970000001</v>
      </c>
      <c r="BK3182" s="42">
        <v>395.32600400000001</v>
      </c>
    </row>
    <row r="3183" spans="52:63">
      <c r="AZ3183" s="42">
        <v>3297</v>
      </c>
      <c r="BA3183" s="42">
        <v>912.84210529999996</v>
      </c>
      <c r="BB3183" s="42">
        <v>319.63125000000002</v>
      </c>
      <c r="BC3183" s="42">
        <v>264.745</v>
      </c>
      <c r="BD3183" s="42">
        <v>626.80952379999997</v>
      </c>
      <c r="BE3183" s="42">
        <v>158.3769231</v>
      </c>
      <c r="BF3183" s="42">
        <v>1449.7</v>
      </c>
      <c r="BG3183" s="42">
        <v>1166.9047619999999</v>
      </c>
      <c r="BH3183" s="42">
        <v>438.69</v>
      </c>
      <c r="BI3183" s="42">
        <v>750.82033039999999</v>
      </c>
      <c r="BJ3183" s="42">
        <v>1272.3018970000001</v>
      </c>
      <c r="BK3183" s="42">
        <v>395.32600400000001</v>
      </c>
    </row>
    <row r="3184" spans="52:63">
      <c r="AZ3184" s="42">
        <v>3298</v>
      </c>
      <c r="BA3184" s="42">
        <v>912.84210529999996</v>
      </c>
      <c r="BB3184" s="42">
        <v>319.63125000000002</v>
      </c>
      <c r="BC3184" s="42">
        <v>264.745</v>
      </c>
      <c r="BD3184" s="42">
        <v>626.80952379999997</v>
      </c>
      <c r="BE3184" s="42">
        <v>158.3769231</v>
      </c>
      <c r="BF3184" s="42">
        <v>1449.7</v>
      </c>
      <c r="BG3184" s="42">
        <v>1166.9047619999999</v>
      </c>
      <c r="BH3184" s="42">
        <v>438.69</v>
      </c>
      <c r="BI3184" s="42">
        <v>750.82033039999999</v>
      </c>
      <c r="BJ3184" s="42">
        <v>1272.3018970000001</v>
      </c>
      <c r="BK3184" s="42">
        <v>395.32600400000001</v>
      </c>
    </row>
    <row r="3185" spans="52:63">
      <c r="AZ3185" s="42">
        <v>3299</v>
      </c>
      <c r="BA3185" s="42">
        <v>912.84210529999996</v>
      </c>
      <c r="BB3185" s="42">
        <v>319.63125000000002</v>
      </c>
      <c r="BC3185" s="42">
        <v>264.745</v>
      </c>
      <c r="BD3185" s="42">
        <v>626.80952379999997</v>
      </c>
      <c r="BE3185" s="42">
        <v>158.3769231</v>
      </c>
      <c r="BF3185" s="42">
        <v>1449.7</v>
      </c>
      <c r="BG3185" s="42">
        <v>1166.9047619999999</v>
      </c>
      <c r="BH3185" s="42">
        <v>438.69</v>
      </c>
      <c r="BI3185" s="42">
        <v>750.82033039999999</v>
      </c>
      <c r="BJ3185" s="42">
        <v>1272.3018970000001</v>
      </c>
      <c r="BK3185" s="42">
        <v>395.32600400000001</v>
      </c>
    </row>
    <row r="3186" spans="52:63">
      <c r="AZ3186" s="42">
        <v>3300</v>
      </c>
      <c r="BA3186" s="42">
        <v>912.84210529999996</v>
      </c>
      <c r="BB3186" s="42">
        <v>319.63125000000002</v>
      </c>
      <c r="BC3186" s="42">
        <v>264.745</v>
      </c>
      <c r="BD3186" s="42">
        <v>626.80952379999997</v>
      </c>
      <c r="BE3186" s="42">
        <v>158.3769231</v>
      </c>
      <c r="BF3186" s="42">
        <v>1449.7</v>
      </c>
      <c r="BG3186" s="42">
        <v>1166.9047619999999</v>
      </c>
      <c r="BH3186" s="42">
        <v>438.69</v>
      </c>
      <c r="BI3186" s="42">
        <v>750.82033039999999</v>
      </c>
      <c r="BJ3186" s="42">
        <v>1272.3018970000001</v>
      </c>
      <c r="BK3186" s="42">
        <v>395.32600400000001</v>
      </c>
    </row>
    <row r="3187" spans="52:63">
      <c r="AZ3187" s="42">
        <v>3301</v>
      </c>
      <c r="BA3187" s="42">
        <v>912.84210529999996</v>
      </c>
      <c r="BB3187" s="42">
        <v>319.63125000000002</v>
      </c>
      <c r="BC3187" s="42">
        <v>264.745</v>
      </c>
      <c r="BD3187" s="42">
        <v>626.80952379999997</v>
      </c>
      <c r="BE3187" s="42">
        <v>158.3769231</v>
      </c>
      <c r="BF3187" s="42">
        <v>1449.7</v>
      </c>
      <c r="BG3187" s="42">
        <v>1166.9047619999999</v>
      </c>
      <c r="BH3187" s="42">
        <v>438.69</v>
      </c>
      <c r="BI3187" s="42">
        <v>750.82033039999999</v>
      </c>
      <c r="BJ3187" s="42">
        <v>1272.3018970000001</v>
      </c>
      <c r="BK3187" s="42">
        <v>395.32600400000001</v>
      </c>
    </row>
    <row r="3188" spans="52:63">
      <c r="AZ3188" s="42">
        <v>3302</v>
      </c>
      <c r="BA3188" s="42">
        <v>912.84210529999996</v>
      </c>
      <c r="BB3188" s="42">
        <v>319.63125000000002</v>
      </c>
      <c r="BC3188" s="42">
        <v>264.745</v>
      </c>
      <c r="BD3188" s="42">
        <v>626.80952379999997</v>
      </c>
      <c r="BE3188" s="42">
        <v>158.3769231</v>
      </c>
      <c r="BF3188" s="42">
        <v>1449.7</v>
      </c>
      <c r="BG3188" s="42">
        <v>1166.9047619999999</v>
      </c>
      <c r="BH3188" s="42">
        <v>438.69</v>
      </c>
      <c r="BI3188" s="42">
        <v>750.82033039999999</v>
      </c>
      <c r="BJ3188" s="42">
        <v>1272.3018970000001</v>
      </c>
      <c r="BK3188" s="42">
        <v>395.32600400000001</v>
      </c>
    </row>
    <row r="3189" spans="52:63">
      <c r="AZ3189" s="42">
        <v>3303</v>
      </c>
      <c r="BA3189" s="42">
        <v>912.84210529999996</v>
      </c>
      <c r="BB3189" s="42">
        <v>319.63125000000002</v>
      </c>
      <c r="BC3189" s="42">
        <v>264.745</v>
      </c>
      <c r="BD3189" s="42">
        <v>626.80952379999997</v>
      </c>
      <c r="BE3189" s="42">
        <v>158.3769231</v>
      </c>
      <c r="BF3189" s="42">
        <v>1449.7</v>
      </c>
      <c r="BG3189" s="42">
        <v>1166.9047619999999</v>
      </c>
      <c r="BH3189" s="42">
        <v>438.69</v>
      </c>
      <c r="BI3189" s="42">
        <v>750.82033039999999</v>
      </c>
      <c r="BJ3189" s="42">
        <v>1272.3018970000001</v>
      </c>
      <c r="BK3189" s="42">
        <v>395.32600400000001</v>
      </c>
    </row>
    <row r="3190" spans="52:63">
      <c r="AZ3190" s="42">
        <v>3304</v>
      </c>
      <c r="BA3190" s="42">
        <v>912.84210529999996</v>
      </c>
      <c r="BB3190" s="42">
        <v>319.63125000000002</v>
      </c>
      <c r="BC3190" s="42">
        <v>264.745</v>
      </c>
      <c r="BD3190" s="42">
        <v>626.80952379999997</v>
      </c>
      <c r="BE3190" s="42">
        <v>158.3769231</v>
      </c>
      <c r="BF3190" s="42">
        <v>1449.7</v>
      </c>
      <c r="BG3190" s="42">
        <v>1166.9047619999999</v>
      </c>
      <c r="BH3190" s="42">
        <v>438.69</v>
      </c>
      <c r="BI3190" s="42">
        <v>750.82033039999999</v>
      </c>
      <c r="BJ3190" s="42">
        <v>1272.3018970000001</v>
      </c>
      <c r="BK3190" s="42">
        <v>395.32600400000001</v>
      </c>
    </row>
    <row r="3191" spans="52:63">
      <c r="AZ3191" s="42">
        <v>3305</v>
      </c>
      <c r="BA3191" s="42">
        <v>912.84210529999996</v>
      </c>
      <c r="BB3191" s="42">
        <v>319.63125000000002</v>
      </c>
      <c r="BC3191" s="42">
        <v>264.745</v>
      </c>
      <c r="BD3191" s="42">
        <v>626.80952379999997</v>
      </c>
      <c r="BE3191" s="42">
        <v>158.3769231</v>
      </c>
      <c r="BF3191" s="42">
        <v>1449.7</v>
      </c>
      <c r="BG3191" s="42">
        <v>1166.9047619999999</v>
      </c>
      <c r="BH3191" s="42">
        <v>438.69</v>
      </c>
      <c r="BI3191" s="42">
        <v>750.82033039999999</v>
      </c>
      <c r="BJ3191" s="42">
        <v>1272.3018970000001</v>
      </c>
      <c r="BK3191" s="42">
        <v>395.32600400000001</v>
      </c>
    </row>
    <row r="3192" spans="52:63">
      <c r="AZ3192" s="42">
        <v>3306</v>
      </c>
      <c r="BA3192" s="42">
        <v>912.84210529999996</v>
      </c>
      <c r="BB3192" s="42">
        <v>319.63125000000002</v>
      </c>
      <c r="BC3192" s="42">
        <v>264.745</v>
      </c>
      <c r="BD3192" s="42">
        <v>626.80952379999997</v>
      </c>
      <c r="BE3192" s="42">
        <v>158.3769231</v>
      </c>
      <c r="BF3192" s="42">
        <v>1449.7</v>
      </c>
      <c r="BG3192" s="42">
        <v>1166.9047619999999</v>
      </c>
      <c r="BH3192" s="42">
        <v>438.69</v>
      </c>
      <c r="BI3192" s="42">
        <v>750.82033039999999</v>
      </c>
      <c r="BJ3192" s="42">
        <v>1272.3018970000001</v>
      </c>
      <c r="BK3192" s="42">
        <v>395.32600400000001</v>
      </c>
    </row>
    <row r="3193" spans="52:63">
      <c r="AZ3193" s="42">
        <v>3307</v>
      </c>
      <c r="BA3193" s="42">
        <v>912.84210529999996</v>
      </c>
      <c r="BB3193" s="42">
        <v>319.63125000000002</v>
      </c>
      <c r="BC3193" s="42">
        <v>264.745</v>
      </c>
      <c r="BD3193" s="42">
        <v>626.80952379999997</v>
      </c>
      <c r="BE3193" s="42">
        <v>158.3769231</v>
      </c>
      <c r="BF3193" s="42">
        <v>1449.7</v>
      </c>
      <c r="BG3193" s="42">
        <v>1166.9047619999999</v>
      </c>
      <c r="BH3193" s="42">
        <v>438.69</v>
      </c>
      <c r="BI3193" s="42">
        <v>750.82033039999999</v>
      </c>
      <c r="BJ3193" s="42">
        <v>1272.3018970000001</v>
      </c>
      <c r="BK3193" s="42">
        <v>395.32600400000001</v>
      </c>
    </row>
    <row r="3194" spans="52:63">
      <c r="AZ3194" s="42">
        <v>3308</v>
      </c>
      <c r="BA3194" s="42">
        <v>912.84210529999996</v>
      </c>
      <c r="BB3194" s="42">
        <v>319.63125000000002</v>
      </c>
      <c r="BC3194" s="42">
        <v>264.745</v>
      </c>
      <c r="BD3194" s="42">
        <v>626.80952379999997</v>
      </c>
      <c r="BE3194" s="42">
        <v>158.3769231</v>
      </c>
      <c r="BF3194" s="42">
        <v>1449.7</v>
      </c>
      <c r="BG3194" s="42">
        <v>1166.9047619999999</v>
      </c>
      <c r="BH3194" s="42">
        <v>438.69</v>
      </c>
      <c r="BI3194" s="42">
        <v>750.82033039999999</v>
      </c>
      <c r="BJ3194" s="42">
        <v>1272.3018970000001</v>
      </c>
      <c r="BK3194" s="42">
        <v>395.32600400000001</v>
      </c>
    </row>
    <row r="3195" spans="52:63">
      <c r="AZ3195" s="42">
        <v>3309</v>
      </c>
      <c r="BA3195" s="42">
        <v>912.84210529999996</v>
      </c>
      <c r="BB3195" s="42">
        <v>319.63125000000002</v>
      </c>
      <c r="BC3195" s="42">
        <v>264.745</v>
      </c>
      <c r="BD3195" s="42">
        <v>626.80952379999997</v>
      </c>
      <c r="BE3195" s="42">
        <v>158.3769231</v>
      </c>
      <c r="BF3195" s="42">
        <v>1449.7</v>
      </c>
      <c r="BG3195" s="42">
        <v>1166.9047619999999</v>
      </c>
      <c r="BH3195" s="42">
        <v>438.69</v>
      </c>
      <c r="BI3195" s="42">
        <v>750.82033039999999</v>
      </c>
      <c r="BJ3195" s="42">
        <v>1272.3018970000001</v>
      </c>
      <c r="BK3195" s="42">
        <v>395.32600400000001</v>
      </c>
    </row>
    <row r="3196" spans="52:63">
      <c r="AZ3196" s="42">
        <v>3310</v>
      </c>
      <c r="BA3196" s="42">
        <v>912.84210529999996</v>
      </c>
      <c r="BB3196" s="42">
        <v>319.63125000000002</v>
      </c>
      <c r="BC3196" s="42">
        <v>264.745</v>
      </c>
      <c r="BD3196" s="42">
        <v>626.80952379999997</v>
      </c>
      <c r="BE3196" s="42">
        <v>158.3769231</v>
      </c>
      <c r="BF3196" s="42">
        <v>1449.7</v>
      </c>
      <c r="BG3196" s="42">
        <v>1166.9047619999999</v>
      </c>
      <c r="BH3196" s="42">
        <v>438.69</v>
      </c>
      <c r="BI3196" s="42">
        <v>750.82033039999999</v>
      </c>
      <c r="BJ3196" s="42">
        <v>1272.3018970000001</v>
      </c>
      <c r="BK3196" s="42">
        <v>395.32600400000001</v>
      </c>
    </row>
    <row r="3197" spans="52:63">
      <c r="AZ3197" s="42">
        <v>3311</v>
      </c>
      <c r="BA3197" s="42">
        <v>912.84210529999996</v>
      </c>
      <c r="BB3197" s="42">
        <v>319.63125000000002</v>
      </c>
      <c r="BC3197" s="42">
        <v>264.745</v>
      </c>
      <c r="BD3197" s="42">
        <v>626.80952379999997</v>
      </c>
      <c r="BE3197" s="42">
        <v>158.3769231</v>
      </c>
      <c r="BF3197" s="42">
        <v>1449.7</v>
      </c>
      <c r="BG3197" s="42">
        <v>1166.9047619999999</v>
      </c>
      <c r="BH3197" s="42">
        <v>438.69</v>
      </c>
      <c r="BI3197" s="42">
        <v>750.82033039999999</v>
      </c>
      <c r="BJ3197" s="42">
        <v>1272.3018970000001</v>
      </c>
      <c r="BK3197" s="42">
        <v>395.32600400000001</v>
      </c>
    </row>
    <row r="3198" spans="52:63">
      <c r="AZ3198" s="42">
        <v>3312</v>
      </c>
      <c r="BA3198" s="42">
        <v>912.84210529999996</v>
      </c>
      <c r="BB3198" s="42">
        <v>319.63125000000002</v>
      </c>
      <c r="BC3198" s="42">
        <v>264.745</v>
      </c>
      <c r="BD3198" s="42">
        <v>626.80952379999997</v>
      </c>
      <c r="BE3198" s="42">
        <v>158.3769231</v>
      </c>
      <c r="BF3198" s="42">
        <v>1449.7</v>
      </c>
      <c r="BG3198" s="42">
        <v>1166.9047619999999</v>
      </c>
      <c r="BH3198" s="42">
        <v>438.69</v>
      </c>
      <c r="BI3198" s="42">
        <v>750.82033039999999</v>
      </c>
      <c r="BJ3198" s="42">
        <v>1272.3018970000001</v>
      </c>
      <c r="BK3198" s="42">
        <v>395.32600400000001</v>
      </c>
    </row>
    <row r="3199" spans="52:63">
      <c r="AZ3199" s="42">
        <v>3313</v>
      </c>
      <c r="BA3199" s="42">
        <v>981.47368419999998</v>
      </c>
      <c r="BB3199" s="42">
        <v>341.14375000000001</v>
      </c>
      <c r="BC3199" s="42">
        <v>286.505</v>
      </c>
      <c r="BD3199" s="42">
        <v>651.04761900000005</v>
      </c>
      <c r="BE3199" s="42">
        <v>168.6230769</v>
      </c>
      <c r="BF3199" s="42">
        <v>1501.45</v>
      </c>
      <c r="BG3199" s="42">
        <v>1183.619048</v>
      </c>
      <c r="BH3199" s="42">
        <v>460.64</v>
      </c>
      <c r="BI3199" s="42">
        <v>755.98276559999999</v>
      </c>
      <c r="BJ3199" s="42">
        <v>1268.9833470000001</v>
      </c>
      <c r="BK3199" s="42">
        <v>400.02134430000001</v>
      </c>
    </row>
    <row r="3200" spans="52:63">
      <c r="AZ3200" s="42">
        <v>3314</v>
      </c>
      <c r="BA3200" s="42">
        <v>981.47368419999998</v>
      </c>
      <c r="BB3200" s="42">
        <v>341.14375000000001</v>
      </c>
      <c r="BC3200" s="42">
        <v>286.505</v>
      </c>
      <c r="BD3200" s="42">
        <v>651.04761900000005</v>
      </c>
      <c r="BE3200" s="42">
        <v>168.6230769</v>
      </c>
      <c r="BF3200" s="42">
        <v>1501.45</v>
      </c>
      <c r="BG3200" s="42">
        <v>1183.619048</v>
      </c>
      <c r="BH3200" s="42">
        <v>460.64</v>
      </c>
      <c r="BI3200" s="42">
        <v>755.98276559999999</v>
      </c>
      <c r="BJ3200" s="42">
        <v>1268.9833470000001</v>
      </c>
      <c r="BK3200" s="42">
        <v>400.02134430000001</v>
      </c>
    </row>
    <row r="3201" spans="52:63">
      <c r="AZ3201" s="42">
        <v>3315</v>
      </c>
      <c r="BA3201" s="42">
        <v>981.47368419999998</v>
      </c>
      <c r="BB3201" s="42">
        <v>341.14375000000001</v>
      </c>
      <c r="BC3201" s="42">
        <v>286.505</v>
      </c>
      <c r="BD3201" s="42">
        <v>651.04761900000005</v>
      </c>
      <c r="BE3201" s="42">
        <v>168.6230769</v>
      </c>
      <c r="BF3201" s="42">
        <v>1501.45</v>
      </c>
      <c r="BG3201" s="42">
        <v>1183.619048</v>
      </c>
      <c r="BH3201" s="42">
        <v>460.64</v>
      </c>
      <c r="BI3201" s="42">
        <v>755.98276559999999</v>
      </c>
      <c r="BJ3201" s="42">
        <v>1268.9833470000001</v>
      </c>
      <c r="BK3201" s="42">
        <v>400.02134430000001</v>
      </c>
    </row>
    <row r="3202" spans="52:63">
      <c r="AZ3202" s="42">
        <v>3316</v>
      </c>
      <c r="BA3202" s="42">
        <v>981.47368419999998</v>
      </c>
      <c r="BB3202" s="42">
        <v>341.14375000000001</v>
      </c>
      <c r="BC3202" s="42">
        <v>286.505</v>
      </c>
      <c r="BD3202" s="42">
        <v>651.04761900000005</v>
      </c>
      <c r="BE3202" s="42">
        <v>168.6230769</v>
      </c>
      <c r="BF3202" s="42">
        <v>1501.45</v>
      </c>
      <c r="BG3202" s="42">
        <v>1183.619048</v>
      </c>
      <c r="BH3202" s="42">
        <v>460.64</v>
      </c>
      <c r="BI3202" s="42">
        <v>755.98276559999999</v>
      </c>
      <c r="BJ3202" s="42">
        <v>1268.9833470000001</v>
      </c>
      <c r="BK3202" s="42">
        <v>400.02134430000001</v>
      </c>
    </row>
    <row r="3203" spans="52:63">
      <c r="AZ3203" s="42">
        <v>3317</v>
      </c>
      <c r="BA3203" s="42">
        <v>981.47368419999998</v>
      </c>
      <c r="BB3203" s="42">
        <v>341.14375000000001</v>
      </c>
      <c r="BC3203" s="42">
        <v>286.505</v>
      </c>
      <c r="BD3203" s="42">
        <v>651.04761900000005</v>
      </c>
      <c r="BE3203" s="42">
        <v>168.6230769</v>
      </c>
      <c r="BF3203" s="42">
        <v>1501.45</v>
      </c>
      <c r="BG3203" s="42">
        <v>1183.619048</v>
      </c>
      <c r="BH3203" s="42">
        <v>460.64</v>
      </c>
      <c r="BI3203" s="42">
        <v>755.98276559999999</v>
      </c>
      <c r="BJ3203" s="42">
        <v>1268.9833470000001</v>
      </c>
      <c r="BK3203" s="42">
        <v>400.02134430000001</v>
      </c>
    </row>
    <row r="3204" spans="52:63">
      <c r="AZ3204" s="42">
        <v>3318</v>
      </c>
      <c r="BA3204" s="42">
        <v>981.47368419999998</v>
      </c>
      <c r="BB3204" s="42">
        <v>341.14375000000001</v>
      </c>
      <c r="BC3204" s="42">
        <v>286.505</v>
      </c>
      <c r="BD3204" s="42">
        <v>651.04761900000005</v>
      </c>
      <c r="BE3204" s="42">
        <v>168.6230769</v>
      </c>
      <c r="BF3204" s="42">
        <v>1501.45</v>
      </c>
      <c r="BG3204" s="42">
        <v>1183.619048</v>
      </c>
      <c r="BH3204" s="42">
        <v>460.64</v>
      </c>
      <c r="BI3204" s="42">
        <v>755.98276559999999</v>
      </c>
      <c r="BJ3204" s="42">
        <v>1268.9833470000001</v>
      </c>
      <c r="BK3204" s="42">
        <v>400.02134430000001</v>
      </c>
    </row>
    <row r="3205" spans="52:63">
      <c r="AZ3205" s="42">
        <v>3319</v>
      </c>
      <c r="BA3205" s="42">
        <v>981.47368419999998</v>
      </c>
      <c r="BB3205" s="42">
        <v>341.14375000000001</v>
      </c>
      <c r="BC3205" s="42">
        <v>286.505</v>
      </c>
      <c r="BD3205" s="42">
        <v>651.04761900000005</v>
      </c>
      <c r="BE3205" s="42">
        <v>168.6230769</v>
      </c>
      <c r="BF3205" s="42">
        <v>1501.45</v>
      </c>
      <c r="BG3205" s="42">
        <v>1183.619048</v>
      </c>
      <c r="BH3205" s="42">
        <v>460.64</v>
      </c>
      <c r="BI3205" s="42">
        <v>755.98276559999999</v>
      </c>
      <c r="BJ3205" s="42">
        <v>1268.9833470000001</v>
      </c>
      <c r="BK3205" s="42">
        <v>400.02134430000001</v>
      </c>
    </row>
    <row r="3206" spans="52:63">
      <c r="AZ3206" s="42">
        <v>3320</v>
      </c>
      <c r="BA3206" s="42">
        <v>981.47368419999998</v>
      </c>
      <c r="BB3206" s="42">
        <v>341.14375000000001</v>
      </c>
      <c r="BC3206" s="42">
        <v>286.505</v>
      </c>
      <c r="BD3206" s="42">
        <v>651.04761900000005</v>
      </c>
      <c r="BE3206" s="42">
        <v>168.6230769</v>
      </c>
      <c r="BF3206" s="42">
        <v>1501.45</v>
      </c>
      <c r="BG3206" s="42">
        <v>1183.619048</v>
      </c>
      <c r="BH3206" s="42">
        <v>460.64</v>
      </c>
      <c r="BI3206" s="42">
        <v>755.98276559999999</v>
      </c>
      <c r="BJ3206" s="42">
        <v>1268.9833470000001</v>
      </c>
      <c r="BK3206" s="42">
        <v>400.02134430000001</v>
      </c>
    </row>
    <row r="3207" spans="52:63">
      <c r="AZ3207" s="42">
        <v>3321</v>
      </c>
      <c r="BA3207" s="42">
        <v>981.47368419999998</v>
      </c>
      <c r="BB3207" s="42">
        <v>341.14375000000001</v>
      </c>
      <c r="BC3207" s="42">
        <v>286.505</v>
      </c>
      <c r="BD3207" s="42">
        <v>651.04761900000005</v>
      </c>
      <c r="BE3207" s="42">
        <v>168.6230769</v>
      </c>
      <c r="BF3207" s="42">
        <v>1501.45</v>
      </c>
      <c r="BG3207" s="42">
        <v>1183.619048</v>
      </c>
      <c r="BH3207" s="42">
        <v>460.64</v>
      </c>
      <c r="BI3207" s="42">
        <v>755.98276559999999</v>
      </c>
      <c r="BJ3207" s="42">
        <v>1268.9833470000001</v>
      </c>
      <c r="BK3207" s="42">
        <v>400.02134430000001</v>
      </c>
    </row>
    <row r="3208" spans="52:63">
      <c r="AZ3208" s="42">
        <v>3322</v>
      </c>
      <c r="BA3208" s="42">
        <v>981.47368419999998</v>
      </c>
      <c r="BB3208" s="42">
        <v>341.14375000000001</v>
      </c>
      <c r="BC3208" s="42">
        <v>286.505</v>
      </c>
      <c r="BD3208" s="42">
        <v>651.04761900000005</v>
      </c>
      <c r="BE3208" s="42">
        <v>168.6230769</v>
      </c>
      <c r="BF3208" s="42">
        <v>1501.45</v>
      </c>
      <c r="BG3208" s="42">
        <v>1183.619048</v>
      </c>
      <c r="BH3208" s="42">
        <v>460.64</v>
      </c>
      <c r="BI3208" s="42">
        <v>755.98276559999999</v>
      </c>
      <c r="BJ3208" s="42">
        <v>1268.9833470000001</v>
      </c>
      <c r="BK3208" s="42">
        <v>400.02134430000001</v>
      </c>
    </row>
    <row r="3209" spans="52:63">
      <c r="AZ3209" s="42">
        <v>3323</v>
      </c>
      <c r="BA3209" s="42">
        <v>981.47368419999998</v>
      </c>
      <c r="BB3209" s="42">
        <v>341.14375000000001</v>
      </c>
      <c r="BC3209" s="42">
        <v>286.505</v>
      </c>
      <c r="BD3209" s="42">
        <v>651.04761900000005</v>
      </c>
      <c r="BE3209" s="42">
        <v>168.6230769</v>
      </c>
      <c r="BF3209" s="42">
        <v>1501.45</v>
      </c>
      <c r="BG3209" s="42">
        <v>1183.619048</v>
      </c>
      <c r="BH3209" s="42">
        <v>460.64</v>
      </c>
      <c r="BI3209" s="42">
        <v>755.98276559999999</v>
      </c>
      <c r="BJ3209" s="42">
        <v>1268.9833470000001</v>
      </c>
      <c r="BK3209" s="42">
        <v>400.02134430000001</v>
      </c>
    </row>
    <row r="3210" spans="52:63">
      <c r="AZ3210" s="42">
        <v>3324</v>
      </c>
      <c r="BA3210" s="42">
        <v>981.47368419999998</v>
      </c>
      <c r="BB3210" s="42">
        <v>341.14375000000001</v>
      </c>
      <c r="BC3210" s="42">
        <v>286.505</v>
      </c>
      <c r="BD3210" s="42">
        <v>651.04761900000005</v>
      </c>
      <c r="BE3210" s="42">
        <v>168.6230769</v>
      </c>
      <c r="BF3210" s="42">
        <v>1501.45</v>
      </c>
      <c r="BG3210" s="42">
        <v>1183.619048</v>
      </c>
      <c r="BH3210" s="42">
        <v>460.64</v>
      </c>
      <c r="BI3210" s="42">
        <v>755.98276559999999</v>
      </c>
      <c r="BJ3210" s="42">
        <v>1268.9833470000001</v>
      </c>
      <c r="BK3210" s="42">
        <v>400.02134430000001</v>
      </c>
    </row>
    <row r="3211" spans="52:63">
      <c r="AZ3211" s="42">
        <v>3325</v>
      </c>
      <c r="BA3211" s="42">
        <v>981.47368419999998</v>
      </c>
      <c r="BB3211" s="42">
        <v>341.14375000000001</v>
      </c>
      <c r="BC3211" s="42">
        <v>286.505</v>
      </c>
      <c r="BD3211" s="42">
        <v>651.04761900000005</v>
      </c>
      <c r="BE3211" s="42">
        <v>168.6230769</v>
      </c>
      <c r="BF3211" s="42">
        <v>1501.45</v>
      </c>
      <c r="BG3211" s="42">
        <v>1183.619048</v>
      </c>
      <c r="BH3211" s="42">
        <v>460.64</v>
      </c>
      <c r="BI3211" s="42">
        <v>755.98276559999999</v>
      </c>
      <c r="BJ3211" s="42">
        <v>1268.9833470000001</v>
      </c>
      <c r="BK3211" s="42">
        <v>400.02134430000001</v>
      </c>
    </row>
    <row r="3212" spans="52:63">
      <c r="AZ3212" s="42">
        <v>3326</v>
      </c>
      <c r="BA3212" s="42">
        <v>981.47368419999998</v>
      </c>
      <c r="BB3212" s="42">
        <v>341.14375000000001</v>
      </c>
      <c r="BC3212" s="42">
        <v>286.505</v>
      </c>
      <c r="BD3212" s="42">
        <v>651.04761900000005</v>
      </c>
      <c r="BE3212" s="42">
        <v>168.6230769</v>
      </c>
      <c r="BF3212" s="42">
        <v>1501.45</v>
      </c>
      <c r="BG3212" s="42">
        <v>1183.619048</v>
      </c>
      <c r="BH3212" s="42">
        <v>460.64</v>
      </c>
      <c r="BI3212" s="42">
        <v>755.98276559999999</v>
      </c>
      <c r="BJ3212" s="42">
        <v>1268.9833470000001</v>
      </c>
      <c r="BK3212" s="42">
        <v>400.02134430000001</v>
      </c>
    </row>
    <row r="3213" spans="52:63">
      <c r="AZ3213" s="42">
        <v>3327</v>
      </c>
      <c r="BA3213" s="42">
        <v>981.47368419999998</v>
      </c>
      <c r="BB3213" s="42">
        <v>341.14375000000001</v>
      </c>
      <c r="BC3213" s="42">
        <v>286.505</v>
      </c>
      <c r="BD3213" s="42">
        <v>651.04761900000005</v>
      </c>
      <c r="BE3213" s="42">
        <v>168.6230769</v>
      </c>
      <c r="BF3213" s="42">
        <v>1501.45</v>
      </c>
      <c r="BG3213" s="42">
        <v>1183.619048</v>
      </c>
      <c r="BH3213" s="42">
        <v>460.64</v>
      </c>
      <c r="BI3213" s="42">
        <v>755.98276559999999</v>
      </c>
      <c r="BJ3213" s="42">
        <v>1268.9833470000001</v>
      </c>
      <c r="BK3213" s="42">
        <v>400.02134430000001</v>
      </c>
    </row>
    <row r="3214" spans="52:63">
      <c r="AZ3214" s="42">
        <v>3328</v>
      </c>
      <c r="BA3214" s="42">
        <v>981.47368419999998</v>
      </c>
      <c r="BB3214" s="42">
        <v>341.14375000000001</v>
      </c>
      <c r="BC3214" s="42">
        <v>286.505</v>
      </c>
      <c r="BD3214" s="42">
        <v>651.04761900000005</v>
      </c>
      <c r="BE3214" s="42">
        <v>168.6230769</v>
      </c>
      <c r="BF3214" s="42">
        <v>1501.45</v>
      </c>
      <c r="BG3214" s="42">
        <v>1183.619048</v>
      </c>
      <c r="BH3214" s="42">
        <v>460.64</v>
      </c>
      <c r="BI3214" s="42">
        <v>755.98276559999999</v>
      </c>
      <c r="BJ3214" s="42">
        <v>1268.9833470000001</v>
      </c>
      <c r="BK3214" s="42">
        <v>400.02134430000001</v>
      </c>
    </row>
    <row r="3215" spans="52:63">
      <c r="AZ3215" s="42">
        <v>3329</v>
      </c>
      <c r="BA3215" s="42">
        <v>981.47368419999998</v>
      </c>
      <c r="BB3215" s="42">
        <v>341.14375000000001</v>
      </c>
      <c r="BC3215" s="42">
        <v>286.505</v>
      </c>
      <c r="BD3215" s="42">
        <v>651.04761900000005</v>
      </c>
      <c r="BE3215" s="42">
        <v>168.6230769</v>
      </c>
      <c r="BF3215" s="42">
        <v>1501.45</v>
      </c>
      <c r="BG3215" s="42">
        <v>1183.619048</v>
      </c>
      <c r="BH3215" s="42">
        <v>460.64</v>
      </c>
      <c r="BI3215" s="42">
        <v>755.98276559999999</v>
      </c>
      <c r="BJ3215" s="42">
        <v>1268.9833470000001</v>
      </c>
      <c r="BK3215" s="42">
        <v>400.02134430000001</v>
      </c>
    </row>
    <row r="3216" spans="52:63">
      <c r="AZ3216" s="42">
        <v>3330</v>
      </c>
      <c r="BA3216" s="42">
        <v>981.47368419999998</v>
      </c>
      <c r="BB3216" s="42">
        <v>341.14375000000001</v>
      </c>
      <c r="BC3216" s="42">
        <v>286.505</v>
      </c>
      <c r="BD3216" s="42">
        <v>651.04761900000005</v>
      </c>
      <c r="BE3216" s="42">
        <v>168.6230769</v>
      </c>
      <c r="BF3216" s="42">
        <v>1501.45</v>
      </c>
      <c r="BG3216" s="42">
        <v>1183.619048</v>
      </c>
      <c r="BH3216" s="42">
        <v>460.64</v>
      </c>
      <c r="BI3216" s="42">
        <v>755.98276559999999</v>
      </c>
      <c r="BJ3216" s="42">
        <v>1268.9833470000001</v>
      </c>
      <c r="BK3216" s="42">
        <v>400.02134430000001</v>
      </c>
    </row>
    <row r="3217" spans="52:63">
      <c r="AZ3217" s="42">
        <v>3331</v>
      </c>
      <c r="BA3217" s="42">
        <v>981.47368419999998</v>
      </c>
      <c r="BB3217" s="42">
        <v>341.14375000000001</v>
      </c>
      <c r="BC3217" s="42">
        <v>286.505</v>
      </c>
      <c r="BD3217" s="42">
        <v>651.04761900000005</v>
      </c>
      <c r="BE3217" s="42">
        <v>168.6230769</v>
      </c>
      <c r="BF3217" s="42">
        <v>1501.45</v>
      </c>
      <c r="BG3217" s="42">
        <v>1183.619048</v>
      </c>
      <c r="BH3217" s="42">
        <v>460.64</v>
      </c>
      <c r="BI3217" s="42">
        <v>755.98276559999999</v>
      </c>
      <c r="BJ3217" s="42">
        <v>1268.9833470000001</v>
      </c>
      <c r="BK3217" s="42">
        <v>400.02134430000001</v>
      </c>
    </row>
    <row r="3218" spans="52:63">
      <c r="AZ3218" s="42">
        <v>3332</v>
      </c>
      <c r="BA3218" s="42">
        <v>981.47368419999998</v>
      </c>
      <c r="BB3218" s="42">
        <v>341.14375000000001</v>
      </c>
      <c r="BC3218" s="42">
        <v>286.505</v>
      </c>
      <c r="BD3218" s="42">
        <v>651.04761900000005</v>
      </c>
      <c r="BE3218" s="42">
        <v>168.6230769</v>
      </c>
      <c r="BF3218" s="42">
        <v>1501.45</v>
      </c>
      <c r="BG3218" s="42">
        <v>1183.619048</v>
      </c>
      <c r="BH3218" s="42">
        <v>460.64</v>
      </c>
      <c r="BI3218" s="42">
        <v>755.98276559999999</v>
      </c>
      <c r="BJ3218" s="42">
        <v>1268.9833470000001</v>
      </c>
      <c r="BK3218" s="42">
        <v>400.02134430000001</v>
      </c>
    </row>
    <row r="3219" spans="52:63">
      <c r="AZ3219" s="42">
        <v>3333</v>
      </c>
      <c r="BA3219" s="42">
        <v>981.47368419999998</v>
      </c>
      <c r="BB3219" s="42">
        <v>341.14375000000001</v>
      </c>
      <c r="BC3219" s="42">
        <v>286.505</v>
      </c>
      <c r="BD3219" s="42">
        <v>651.04761900000005</v>
      </c>
      <c r="BE3219" s="42">
        <v>168.6230769</v>
      </c>
      <c r="BF3219" s="42">
        <v>1501.45</v>
      </c>
      <c r="BG3219" s="42">
        <v>1183.619048</v>
      </c>
      <c r="BH3219" s="42">
        <v>460.64</v>
      </c>
      <c r="BI3219" s="42">
        <v>755.98276559999999</v>
      </c>
      <c r="BJ3219" s="42">
        <v>1268.9833470000001</v>
      </c>
      <c r="BK3219" s="42">
        <v>400.02134430000001</v>
      </c>
    </row>
    <row r="3220" spans="52:63">
      <c r="AZ3220" s="42">
        <v>3334</v>
      </c>
      <c r="BA3220" s="42">
        <v>981.47368419999998</v>
      </c>
      <c r="BB3220" s="42">
        <v>341.14375000000001</v>
      </c>
      <c r="BC3220" s="42">
        <v>286.505</v>
      </c>
      <c r="BD3220" s="42">
        <v>651.04761900000005</v>
      </c>
      <c r="BE3220" s="42">
        <v>168.6230769</v>
      </c>
      <c r="BF3220" s="42">
        <v>1501.45</v>
      </c>
      <c r="BG3220" s="42">
        <v>1183.619048</v>
      </c>
      <c r="BH3220" s="42">
        <v>460.64</v>
      </c>
      <c r="BI3220" s="42">
        <v>755.98276559999999</v>
      </c>
      <c r="BJ3220" s="42">
        <v>1268.9833470000001</v>
      </c>
      <c r="BK3220" s="42">
        <v>400.02134430000001</v>
      </c>
    </row>
    <row r="3221" spans="52:63">
      <c r="AZ3221" s="42">
        <v>3335</v>
      </c>
      <c r="BA3221" s="42">
        <v>981.47368419999998</v>
      </c>
      <c r="BB3221" s="42">
        <v>341.14375000000001</v>
      </c>
      <c r="BC3221" s="42">
        <v>286.505</v>
      </c>
      <c r="BD3221" s="42">
        <v>651.04761900000005</v>
      </c>
      <c r="BE3221" s="42">
        <v>168.6230769</v>
      </c>
      <c r="BF3221" s="42">
        <v>1501.45</v>
      </c>
      <c r="BG3221" s="42">
        <v>1183.619048</v>
      </c>
      <c r="BH3221" s="42">
        <v>460.64</v>
      </c>
      <c r="BI3221" s="42">
        <v>755.98276559999999</v>
      </c>
      <c r="BJ3221" s="42">
        <v>1268.9833470000001</v>
      </c>
      <c r="BK3221" s="42">
        <v>400.02134430000001</v>
      </c>
    </row>
    <row r="3222" spans="52:63">
      <c r="AZ3222" s="42">
        <v>3336</v>
      </c>
      <c r="BA3222" s="42">
        <v>981.47368419999998</v>
      </c>
      <c r="BB3222" s="42">
        <v>341.14375000000001</v>
      </c>
      <c r="BC3222" s="42">
        <v>286.505</v>
      </c>
      <c r="BD3222" s="42">
        <v>651.04761900000005</v>
      </c>
      <c r="BE3222" s="42">
        <v>168.6230769</v>
      </c>
      <c r="BF3222" s="42">
        <v>1501.45</v>
      </c>
      <c r="BG3222" s="42">
        <v>1183.619048</v>
      </c>
      <c r="BH3222" s="42">
        <v>460.64</v>
      </c>
      <c r="BI3222" s="42">
        <v>755.98276559999999</v>
      </c>
      <c r="BJ3222" s="42">
        <v>1268.9833470000001</v>
      </c>
      <c r="BK3222" s="42">
        <v>400.02134430000001</v>
      </c>
    </row>
    <row r="3223" spans="52:63">
      <c r="AZ3223" s="42">
        <v>3337</v>
      </c>
      <c r="BA3223" s="42">
        <v>1055</v>
      </c>
      <c r="BB3223" s="42">
        <v>368.23124999999999</v>
      </c>
      <c r="BC3223" s="42">
        <v>311.7</v>
      </c>
      <c r="BD3223" s="42">
        <v>686.85714289999999</v>
      </c>
      <c r="BE3223" s="42">
        <v>175.83076919999999</v>
      </c>
      <c r="BF3223" s="42">
        <v>1549.7</v>
      </c>
      <c r="BG3223" s="42">
        <v>1197.190476</v>
      </c>
      <c r="BH3223" s="42">
        <v>481.7583333</v>
      </c>
      <c r="BI3223" s="42">
        <v>748.07879790000004</v>
      </c>
      <c r="BJ3223" s="42">
        <v>1240.5144809999999</v>
      </c>
      <c r="BK3223" s="42">
        <v>403.45354980000002</v>
      </c>
    </row>
    <row r="3224" spans="52:63">
      <c r="AZ3224" s="42">
        <v>3338</v>
      </c>
      <c r="BA3224" s="42">
        <v>1055</v>
      </c>
      <c r="BB3224" s="42">
        <v>368.23124999999999</v>
      </c>
      <c r="BC3224" s="42">
        <v>311.7</v>
      </c>
      <c r="BD3224" s="42">
        <v>686.85714289999999</v>
      </c>
      <c r="BE3224" s="42">
        <v>175.83076919999999</v>
      </c>
      <c r="BF3224" s="42">
        <v>1549.7</v>
      </c>
      <c r="BG3224" s="42">
        <v>1197.190476</v>
      </c>
      <c r="BH3224" s="42">
        <v>481.7583333</v>
      </c>
      <c r="BI3224" s="42">
        <v>748.07879790000004</v>
      </c>
      <c r="BJ3224" s="42">
        <v>1240.5144809999999</v>
      </c>
      <c r="BK3224" s="42">
        <v>403.45354980000002</v>
      </c>
    </row>
    <row r="3225" spans="52:63">
      <c r="AZ3225" s="42">
        <v>3339</v>
      </c>
      <c r="BA3225" s="42">
        <v>1055</v>
      </c>
      <c r="BB3225" s="42">
        <v>368.23124999999999</v>
      </c>
      <c r="BC3225" s="42">
        <v>311.7</v>
      </c>
      <c r="BD3225" s="42">
        <v>686.85714289999999</v>
      </c>
      <c r="BE3225" s="42">
        <v>175.83076919999999</v>
      </c>
      <c r="BF3225" s="42">
        <v>1549.7</v>
      </c>
      <c r="BG3225" s="42">
        <v>1197.190476</v>
      </c>
      <c r="BH3225" s="42">
        <v>481.7583333</v>
      </c>
      <c r="BI3225" s="42">
        <v>748.07879790000004</v>
      </c>
      <c r="BJ3225" s="42">
        <v>1240.5144809999999</v>
      </c>
      <c r="BK3225" s="42">
        <v>403.45354980000002</v>
      </c>
    </row>
    <row r="3226" spans="52:63">
      <c r="AZ3226" s="42">
        <v>3340</v>
      </c>
      <c r="BA3226" s="42">
        <v>1055</v>
      </c>
      <c r="BB3226" s="42">
        <v>368.23124999999999</v>
      </c>
      <c r="BC3226" s="42">
        <v>311.7</v>
      </c>
      <c r="BD3226" s="42">
        <v>686.85714289999999</v>
      </c>
      <c r="BE3226" s="42">
        <v>175.83076919999999</v>
      </c>
      <c r="BF3226" s="42">
        <v>1549.7</v>
      </c>
      <c r="BG3226" s="42">
        <v>1197.190476</v>
      </c>
      <c r="BH3226" s="42">
        <v>481.7583333</v>
      </c>
      <c r="BI3226" s="42">
        <v>748.07879790000004</v>
      </c>
      <c r="BJ3226" s="42">
        <v>1240.5144809999999</v>
      </c>
      <c r="BK3226" s="42">
        <v>403.45354980000002</v>
      </c>
    </row>
    <row r="3227" spans="52:63">
      <c r="AZ3227" s="42">
        <v>3341</v>
      </c>
      <c r="BA3227" s="42">
        <v>1055</v>
      </c>
      <c r="BB3227" s="42">
        <v>368.23124999999999</v>
      </c>
      <c r="BC3227" s="42">
        <v>311.7</v>
      </c>
      <c r="BD3227" s="42">
        <v>686.85714289999999</v>
      </c>
      <c r="BE3227" s="42">
        <v>175.83076919999999</v>
      </c>
      <c r="BF3227" s="42">
        <v>1549.7</v>
      </c>
      <c r="BG3227" s="42">
        <v>1197.190476</v>
      </c>
      <c r="BH3227" s="42">
        <v>481.7583333</v>
      </c>
      <c r="BI3227" s="42">
        <v>748.07879790000004</v>
      </c>
      <c r="BJ3227" s="42">
        <v>1240.5144809999999</v>
      </c>
      <c r="BK3227" s="42">
        <v>403.45354980000002</v>
      </c>
    </row>
    <row r="3228" spans="52:63">
      <c r="AZ3228" s="42">
        <v>3342</v>
      </c>
      <c r="BA3228" s="42">
        <v>1055</v>
      </c>
      <c r="BB3228" s="42">
        <v>368.23124999999999</v>
      </c>
      <c r="BC3228" s="42">
        <v>311.7</v>
      </c>
      <c r="BD3228" s="42">
        <v>686.85714289999999</v>
      </c>
      <c r="BE3228" s="42">
        <v>175.83076919999999</v>
      </c>
      <c r="BF3228" s="42">
        <v>1549.7</v>
      </c>
      <c r="BG3228" s="42">
        <v>1197.190476</v>
      </c>
      <c r="BH3228" s="42">
        <v>481.7583333</v>
      </c>
      <c r="BI3228" s="42">
        <v>748.07879790000004</v>
      </c>
      <c r="BJ3228" s="42">
        <v>1240.5144809999999</v>
      </c>
      <c r="BK3228" s="42">
        <v>403.45354980000002</v>
      </c>
    </row>
    <row r="3229" spans="52:63">
      <c r="AZ3229" s="42">
        <v>3343</v>
      </c>
      <c r="BA3229" s="42">
        <v>1055</v>
      </c>
      <c r="BB3229" s="42">
        <v>368.23124999999999</v>
      </c>
      <c r="BC3229" s="42">
        <v>311.7</v>
      </c>
      <c r="BD3229" s="42">
        <v>686.85714289999999</v>
      </c>
      <c r="BE3229" s="42">
        <v>175.83076919999999</v>
      </c>
      <c r="BF3229" s="42">
        <v>1549.7</v>
      </c>
      <c r="BG3229" s="42">
        <v>1197.190476</v>
      </c>
      <c r="BH3229" s="42">
        <v>481.7583333</v>
      </c>
      <c r="BI3229" s="42">
        <v>748.07879790000004</v>
      </c>
      <c r="BJ3229" s="42">
        <v>1240.5144809999999</v>
      </c>
      <c r="BK3229" s="42">
        <v>403.45354980000002</v>
      </c>
    </row>
    <row r="3230" spans="52:63">
      <c r="AZ3230" s="42">
        <v>3344</v>
      </c>
      <c r="BA3230" s="42">
        <v>1055</v>
      </c>
      <c r="BB3230" s="42">
        <v>368.23124999999999</v>
      </c>
      <c r="BC3230" s="42">
        <v>311.7</v>
      </c>
      <c r="BD3230" s="42">
        <v>686.85714289999999</v>
      </c>
      <c r="BE3230" s="42">
        <v>175.83076919999999</v>
      </c>
      <c r="BF3230" s="42">
        <v>1549.7</v>
      </c>
      <c r="BG3230" s="42">
        <v>1197.190476</v>
      </c>
      <c r="BH3230" s="42">
        <v>481.7583333</v>
      </c>
      <c r="BI3230" s="42">
        <v>748.07879790000004</v>
      </c>
      <c r="BJ3230" s="42">
        <v>1240.5144809999999</v>
      </c>
      <c r="BK3230" s="42">
        <v>403.45354980000002</v>
      </c>
    </row>
    <row r="3231" spans="52:63">
      <c r="AZ3231" s="42">
        <v>3345</v>
      </c>
      <c r="BA3231" s="42">
        <v>1055</v>
      </c>
      <c r="BB3231" s="42">
        <v>368.23124999999999</v>
      </c>
      <c r="BC3231" s="42">
        <v>311.7</v>
      </c>
      <c r="BD3231" s="42">
        <v>686.85714289999999</v>
      </c>
      <c r="BE3231" s="42">
        <v>175.83076919999999</v>
      </c>
      <c r="BF3231" s="42">
        <v>1549.7</v>
      </c>
      <c r="BG3231" s="42">
        <v>1197.190476</v>
      </c>
      <c r="BH3231" s="42">
        <v>481.7583333</v>
      </c>
      <c r="BI3231" s="42">
        <v>748.07879790000004</v>
      </c>
      <c r="BJ3231" s="42">
        <v>1240.5144809999999</v>
      </c>
      <c r="BK3231" s="42">
        <v>403.45354980000002</v>
      </c>
    </row>
    <row r="3232" spans="52:63">
      <c r="AZ3232" s="42">
        <v>3346</v>
      </c>
      <c r="BA3232" s="42">
        <v>1055</v>
      </c>
      <c r="BB3232" s="42">
        <v>368.23124999999999</v>
      </c>
      <c r="BC3232" s="42">
        <v>311.7</v>
      </c>
      <c r="BD3232" s="42">
        <v>686.85714289999999</v>
      </c>
      <c r="BE3232" s="42">
        <v>175.83076919999999</v>
      </c>
      <c r="BF3232" s="42">
        <v>1549.7</v>
      </c>
      <c r="BG3232" s="42">
        <v>1197.190476</v>
      </c>
      <c r="BH3232" s="42">
        <v>481.7583333</v>
      </c>
      <c r="BI3232" s="42">
        <v>748.07879790000004</v>
      </c>
      <c r="BJ3232" s="42">
        <v>1240.5144809999999</v>
      </c>
      <c r="BK3232" s="42">
        <v>403.45354980000002</v>
      </c>
    </row>
    <row r="3233" spans="52:63">
      <c r="AZ3233" s="42">
        <v>3347</v>
      </c>
      <c r="BA3233" s="42">
        <v>1055</v>
      </c>
      <c r="BB3233" s="42">
        <v>368.23124999999999</v>
      </c>
      <c r="BC3233" s="42">
        <v>311.7</v>
      </c>
      <c r="BD3233" s="42">
        <v>686.85714289999999</v>
      </c>
      <c r="BE3233" s="42">
        <v>175.83076919999999</v>
      </c>
      <c r="BF3233" s="42">
        <v>1549.7</v>
      </c>
      <c r="BG3233" s="42">
        <v>1197.190476</v>
      </c>
      <c r="BH3233" s="42">
        <v>481.7583333</v>
      </c>
      <c r="BI3233" s="42">
        <v>748.07879790000004</v>
      </c>
      <c r="BJ3233" s="42">
        <v>1240.5144809999999</v>
      </c>
      <c r="BK3233" s="42">
        <v>403.45354980000002</v>
      </c>
    </row>
    <row r="3234" spans="52:63">
      <c r="AZ3234" s="42">
        <v>3348</v>
      </c>
      <c r="BA3234" s="42">
        <v>1055</v>
      </c>
      <c r="BB3234" s="42">
        <v>368.23124999999999</v>
      </c>
      <c r="BC3234" s="42">
        <v>311.7</v>
      </c>
      <c r="BD3234" s="42">
        <v>686.85714289999999</v>
      </c>
      <c r="BE3234" s="42">
        <v>175.83076919999999</v>
      </c>
      <c r="BF3234" s="42">
        <v>1549.7</v>
      </c>
      <c r="BG3234" s="42">
        <v>1197.190476</v>
      </c>
      <c r="BH3234" s="42">
        <v>481.7583333</v>
      </c>
      <c r="BI3234" s="42">
        <v>748.07879790000004</v>
      </c>
      <c r="BJ3234" s="42">
        <v>1240.5144809999999</v>
      </c>
      <c r="BK3234" s="42">
        <v>403.45354980000002</v>
      </c>
    </row>
    <row r="3235" spans="52:63">
      <c r="AZ3235" s="42">
        <v>3349</v>
      </c>
      <c r="BA3235" s="42">
        <v>1055</v>
      </c>
      <c r="BB3235" s="42">
        <v>368.23124999999999</v>
      </c>
      <c r="BC3235" s="42">
        <v>311.7</v>
      </c>
      <c r="BD3235" s="42">
        <v>686.85714289999999</v>
      </c>
      <c r="BE3235" s="42">
        <v>175.83076919999999</v>
      </c>
      <c r="BF3235" s="42">
        <v>1549.7</v>
      </c>
      <c r="BG3235" s="42">
        <v>1197.190476</v>
      </c>
      <c r="BH3235" s="42">
        <v>481.7583333</v>
      </c>
      <c r="BI3235" s="42">
        <v>748.07879790000004</v>
      </c>
      <c r="BJ3235" s="42">
        <v>1240.5144809999999</v>
      </c>
      <c r="BK3235" s="42">
        <v>403.45354980000002</v>
      </c>
    </row>
    <row r="3236" spans="52:63">
      <c r="AZ3236" s="42">
        <v>3350</v>
      </c>
      <c r="BA3236" s="42">
        <v>1055</v>
      </c>
      <c r="BB3236" s="42">
        <v>368.23124999999999</v>
      </c>
      <c r="BC3236" s="42">
        <v>311.7</v>
      </c>
      <c r="BD3236" s="42">
        <v>686.85714289999999</v>
      </c>
      <c r="BE3236" s="42">
        <v>175.83076919999999</v>
      </c>
      <c r="BF3236" s="42">
        <v>1549.7</v>
      </c>
      <c r="BG3236" s="42">
        <v>1197.190476</v>
      </c>
      <c r="BH3236" s="42">
        <v>481.7583333</v>
      </c>
      <c r="BI3236" s="42">
        <v>748.07879790000004</v>
      </c>
      <c r="BJ3236" s="42">
        <v>1240.5144809999999</v>
      </c>
      <c r="BK3236" s="42">
        <v>403.45354980000002</v>
      </c>
    </row>
    <row r="3237" spans="52:63">
      <c r="AZ3237" s="42">
        <v>3351</v>
      </c>
      <c r="BA3237" s="42">
        <v>1055</v>
      </c>
      <c r="BB3237" s="42">
        <v>368.23124999999999</v>
      </c>
      <c r="BC3237" s="42">
        <v>311.7</v>
      </c>
      <c r="BD3237" s="42">
        <v>686.85714289999999</v>
      </c>
      <c r="BE3237" s="42">
        <v>175.83076919999999</v>
      </c>
      <c r="BF3237" s="42">
        <v>1549.7</v>
      </c>
      <c r="BG3237" s="42">
        <v>1197.190476</v>
      </c>
      <c r="BH3237" s="42">
        <v>481.7583333</v>
      </c>
      <c r="BI3237" s="42">
        <v>748.07879790000004</v>
      </c>
      <c r="BJ3237" s="42">
        <v>1240.5144809999999</v>
      </c>
      <c r="BK3237" s="42">
        <v>403.45354980000002</v>
      </c>
    </row>
    <row r="3238" spans="52:63">
      <c r="AZ3238" s="42">
        <v>3352</v>
      </c>
      <c r="BA3238" s="42">
        <v>1055</v>
      </c>
      <c r="BB3238" s="42">
        <v>368.23124999999999</v>
      </c>
      <c r="BC3238" s="42">
        <v>311.7</v>
      </c>
      <c r="BD3238" s="42">
        <v>686.85714289999999</v>
      </c>
      <c r="BE3238" s="42">
        <v>175.83076919999999</v>
      </c>
      <c r="BF3238" s="42">
        <v>1549.7</v>
      </c>
      <c r="BG3238" s="42">
        <v>1197.190476</v>
      </c>
      <c r="BH3238" s="42">
        <v>481.7583333</v>
      </c>
      <c r="BI3238" s="42">
        <v>748.07879790000004</v>
      </c>
      <c r="BJ3238" s="42">
        <v>1240.5144809999999</v>
      </c>
      <c r="BK3238" s="42">
        <v>403.45354980000002</v>
      </c>
    </row>
    <row r="3239" spans="52:63">
      <c r="AZ3239" s="42">
        <v>3353</v>
      </c>
      <c r="BA3239" s="42">
        <v>1055</v>
      </c>
      <c r="BB3239" s="42">
        <v>368.23124999999999</v>
      </c>
      <c r="BC3239" s="42">
        <v>311.7</v>
      </c>
      <c r="BD3239" s="42">
        <v>686.85714289999999</v>
      </c>
      <c r="BE3239" s="42">
        <v>175.83076919999999</v>
      </c>
      <c r="BF3239" s="42">
        <v>1549.7</v>
      </c>
      <c r="BG3239" s="42">
        <v>1197.190476</v>
      </c>
      <c r="BH3239" s="42">
        <v>481.7583333</v>
      </c>
      <c r="BI3239" s="42">
        <v>748.07879790000004</v>
      </c>
      <c r="BJ3239" s="42">
        <v>1240.5144809999999</v>
      </c>
      <c r="BK3239" s="42">
        <v>403.45354980000002</v>
      </c>
    </row>
    <row r="3240" spans="52:63">
      <c r="AZ3240" s="42">
        <v>3354</v>
      </c>
      <c r="BA3240" s="42">
        <v>1055</v>
      </c>
      <c r="BB3240" s="42">
        <v>368.23124999999999</v>
      </c>
      <c r="BC3240" s="42">
        <v>311.7</v>
      </c>
      <c r="BD3240" s="42">
        <v>686.85714289999999</v>
      </c>
      <c r="BE3240" s="42">
        <v>175.83076919999999</v>
      </c>
      <c r="BF3240" s="42">
        <v>1549.7</v>
      </c>
      <c r="BG3240" s="42">
        <v>1197.190476</v>
      </c>
      <c r="BH3240" s="42">
        <v>481.7583333</v>
      </c>
      <c r="BI3240" s="42">
        <v>748.07879790000004</v>
      </c>
      <c r="BJ3240" s="42">
        <v>1240.5144809999999</v>
      </c>
      <c r="BK3240" s="42">
        <v>403.45354980000002</v>
      </c>
    </row>
    <row r="3241" spans="52:63">
      <c r="AZ3241" s="42">
        <v>3355</v>
      </c>
      <c r="BA3241" s="42">
        <v>1055</v>
      </c>
      <c r="BB3241" s="42">
        <v>368.23124999999999</v>
      </c>
      <c r="BC3241" s="42">
        <v>311.7</v>
      </c>
      <c r="BD3241" s="42">
        <v>686.85714289999999</v>
      </c>
      <c r="BE3241" s="42">
        <v>175.83076919999999</v>
      </c>
      <c r="BF3241" s="42">
        <v>1549.7</v>
      </c>
      <c r="BG3241" s="42">
        <v>1197.190476</v>
      </c>
      <c r="BH3241" s="42">
        <v>481.7583333</v>
      </c>
      <c r="BI3241" s="42">
        <v>748.07879790000004</v>
      </c>
      <c r="BJ3241" s="42">
        <v>1240.5144809999999</v>
      </c>
      <c r="BK3241" s="42">
        <v>403.45354980000002</v>
      </c>
    </row>
    <row r="3242" spans="52:63">
      <c r="AZ3242" s="42">
        <v>3356</v>
      </c>
      <c r="BA3242" s="42">
        <v>1055</v>
      </c>
      <c r="BB3242" s="42">
        <v>368.23124999999999</v>
      </c>
      <c r="BC3242" s="42">
        <v>311.7</v>
      </c>
      <c r="BD3242" s="42">
        <v>686.85714289999999</v>
      </c>
      <c r="BE3242" s="42">
        <v>175.83076919999999</v>
      </c>
      <c r="BF3242" s="42">
        <v>1549.7</v>
      </c>
      <c r="BG3242" s="42">
        <v>1197.190476</v>
      </c>
      <c r="BH3242" s="42">
        <v>481.7583333</v>
      </c>
      <c r="BI3242" s="42">
        <v>748.07879790000004</v>
      </c>
      <c r="BJ3242" s="42">
        <v>1240.5144809999999</v>
      </c>
      <c r="BK3242" s="42">
        <v>403.45354980000002</v>
      </c>
    </row>
    <row r="3243" spans="52:63">
      <c r="AZ3243" s="42">
        <v>3357</v>
      </c>
      <c r="BA3243" s="42">
        <v>1055</v>
      </c>
      <c r="BB3243" s="42">
        <v>368.23124999999999</v>
      </c>
      <c r="BC3243" s="42">
        <v>311.7</v>
      </c>
      <c r="BD3243" s="42">
        <v>686.85714289999999</v>
      </c>
      <c r="BE3243" s="42">
        <v>175.83076919999999</v>
      </c>
      <c r="BF3243" s="42">
        <v>1549.7</v>
      </c>
      <c r="BG3243" s="42">
        <v>1197.190476</v>
      </c>
      <c r="BH3243" s="42">
        <v>481.7583333</v>
      </c>
      <c r="BI3243" s="42">
        <v>748.07879790000004</v>
      </c>
      <c r="BJ3243" s="42">
        <v>1240.5144809999999</v>
      </c>
      <c r="BK3243" s="42">
        <v>403.45354980000002</v>
      </c>
    </row>
    <row r="3244" spans="52:63">
      <c r="AZ3244" s="42">
        <v>3358</v>
      </c>
      <c r="BA3244" s="42">
        <v>1055</v>
      </c>
      <c r="BB3244" s="42">
        <v>368.23124999999999</v>
      </c>
      <c r="BC3244" s="42">
        <v>311.7</v>
      </c>
      <c r="BD3244" s="42">
        <v>686.85714289999999</v>
      </c>
      <c r="BE3244" s="42">
        <v>175.83076919999999</v>
      </c>
      <c r="BF3244" s="42">
        <v>1549.7</v>
      </c>
      <c r="BG3244" s="42">
        <v>1197.190476</v>
      </c>
      <c r="BH3244" s="42">
        <v>481.7583333</v>
      </c>
      <c r="BI3244" s="42">
        <v>748.07879790000004</v>
      </c>
      <c r="BJ3244" s="42">
        <v>1240.5144809999999</v>
      </c>
      <c r="BK3244" s="42">
        <v>403.45354980000002</v>
      </c>
    </row>
    <row r="3245" spans="52:63">
      <c r="AZ3245" s="42">
        <v>3359</v>
      </c>
      <c r="BA3245" s="42">
        <v>1055</v>
      </c>
      <c r="BB3245" s="42">
        <v>368.23124999999999</v>
      </c>
      <c r="BC3245" s="42">
        <v>311.7</v>
      </c>
      <c r="BD3245" s="42">
        <v>686.85714289999999</v>
      </c>
      <c r="BE3245" s="42">
        <v>175.83076919999999</v>
      </c>
      <c r="BF3245" s="42">
        <v>1549.7</v>
      </c>
      <c r="BG3245" s="42">
        <v>1197.190476</v>
      </c>
      <c r="BH3245" s="42">
        <v>481.7583333</v>
      </c>
      <c r="BI3245" s="42">
        <v>748.07879790000004</v>
      </c>
      <c r="BJ3245" s="42">
        <v>1240.5144809999999</v>
      </c>
      <c r="BK3245" s="42">
        <v>403.45354980000002</v>
      </c>
    </row>
    <row r="3246" spans="52:63">
      <c r="AZ3246" s="42">
        <v>3360</v>
      </c>
      <c r="BA3246" s="42">
        <v>1055</v>
      </c>
      <c r="BB3246" s="42">
        <v>368.23124999999999</v>
      </c>
      <c r="BC3246" s="42">
        <v>311.7</v>
      </c>
      <c r="BD3246" s="42">
        <v>686.85714289999999</v>
      </c>
      <c r="BE3246" s="42">
        <v>175.83076919999999</v>
      </c>
      <c r="BF3246" s="42">
        <v>1549.7</v>
      </c>
      <c r="BG3246" s="42">
        <v>1197.190476</v>
      </c>
      <c r="BH3246" s="42">
        <v>481.7583333</v>
      </c>
      <c r="BI3246" s="42">
        <v>748.07879790000004</v>
      </c>
      <c r="BJ3246" s="42">
        <v>1240.5144809999999</v>
      </c>
      <c r="BK3246" s="42">
        <v>403.45354980000002</v>
      </c>
    </row>
    <row r="3247" spans="52:63">
      <c r="AZ3247" s="42">
        <v>3361</v>
      </c>
      <c r="BA3247" s="42">
        <v>1102.578947</v>
      </c>
      <c r="BB3247" s="42">
        <v>389.1875</v>
      </c>
      <c r="BC3247" s="42">
        <v>338.65</v>
      </c>
      <c r="BD3247" s="42">
        <v>719.95238099999995</v>
      </c>
      <c r="BE3247" s="42">
        <v>179.09230769999999</v>
      </c>
      <c r="BF3247" s="42">
        <v>1603.15</v>
      </c>
      <c r="BG3247" s="42">
        <v>1207.9047619999999</v>
      </c>
      <c r="BH3247" s="42">
        <v>501.34500000000003</v>
      </c>
      <c r="BI3247" s="42">
        <v>746.12397989999999</v>
      </c>
      <c r="BJ3247" s="42">
        <v>1220.0131980000001</v>
      </c>
      <c r="BK3247" s="42">
        <v>401.14514359999998</v>
      </c>
    </row>
    <row r="3248" spans="52:63">
      <c r="AZ3248" s="42">
        <v>3362</v>
      </c>
      <c r="BA3248" s="42">
        <v>1102.578947</v>
      </c>
      <c r="BB3248" s="42">
        <v>389.1875</v>
      </c>
      <c r="BC3248" s="42">
        <v>338.65</v>
      </c>
      <c r="BD3248" s="42">
        <v>719.95238099999995</v>
      </c>
      <c r="BE3248" s="42">
        <v>179.09230769999999</v>
      </c>
      <c r="BF3248" s="42">
        <v>1603.15</v>
      </c>
      <c r="BG3248" s="42">
        <v>1207.9047619999999</v>
      </c>
      <c r="BH3248" s="42">
        <v>501.34500000000003</v>
      </c>
      <c r="BI3248" s="42">
        <v>746.12397989999999</v>
      </c>
      <c r="BJ3248" s="42">
        <v>1220.0131980000001</v>
      </c>
      <c r="BK3248" s="42">
        <v>401.14514359999998</v>
      </c>
    </row>
    <row r="3249" spans="52:63">
      <c r="AZ3249" s="42">
        <v>3363</v>
      </c>
      <c r="BA3249" s="42">
        <v>1102.578947</v>
      </c>
      <c r="BB3249" s="42">
        <v>389.1875</v>
      </c>
      <c r="BC3249" s="42">
        <v>338.65</v>
      </c>
      <c r="BD3249" s="42">
        <v>719.95238099999995</v>
      </c>
      <c r="BE3249" s="42">
        <v>179.09230769999999</v>
      </c>
      <c r="BF3249" s="42">
        <v>1603.15</v>
      </c>
      <c r="BG3249" s="42">
        <v>1207.9047619999999</v>
      </c>
      <c r="BH3249" s="42">
        <v>501.34500000000003</v>
      </c>
      <c r="BI3249" s="42">
        <v>746.12397989999999</v>
      </c>
      <c r="BJ3249" s="42">
        <v>1220.0131980000001</v>
      </c>
      <c r="BK3249" s="42">
        <v>401.14514359999998</v>
      </c>
    </row>
    <row r="3250" spans="52:63">
      <c r="AZ3250" s="42">
        <v>3364</v>
      </c>
      <c r="BA3250" s="42">
        <v>1102.578947</v>
      </c>
      <c r="BB3250" s="42">
        <v>389.1875</v>
      </c>
      <c r="BC3250" s="42">
        <v>338.65</v>
      </c>
      <c r="BD3250" s="42">
        <v>719.95238099999995</v>
      </c>
      <c r="BE3250" s="42">
        <v>179.09230769999999</v>
      </c>
      <c r="BF3250" s="42">
        <v>1603.15</v>
      </c>
      <c r="BG3250" s="42">
        <v>1207.9047619999999</v>
      </c>
      <c r="BH3250" s="42">
        <v>501.34500000000003</v>
      </c>
      <c r="BI3250" s="42">
        <v>746.12397989999999</v>
      </c>
      <c r="BJ3250" s="42">
        <v>1220.0131980000001</v>
      </c>
      <c r="BK3250" s="42">
        <v>401.14514359999998</v>
      </c>
    </row>
    <row r="3251" spans="52:63">
      <c r="AZ3251" s="42">
        <v>3365</v>
      </c>
      <c r="BA3251" s="42">
        <v>1102.578947</v>
      </c>
      <c r="BB3251" s="42">
        <v>389.1875</v>
      </c>
      <c r="BC3251" s="42">
        <v>338.65</v>
      </c>
      <c r="BD3251" s="42">
        <v>719.95238099999995</v>
      </c>
      <c r="BE3251" s="42">
        <v>179.09230769999999</v>
      </c>
      <c r="BF3251" s="42">
        <v>1603.15</v>
      </c>
      <c r="BG3251" s="42">
        <v>1207.9047619999999</v>
      </c>
      <c r="BH3251" s="42">
        <v>501.34500000000003</v>
      </c>
      <c r="BI3251" s="42">
        <v>746.12397989999999</v>
      </c>
      <c r="BJ3251" s="42">
        <v>1220.0131980000001</v>
      </c>
      <c r="BK3251" s="42">
        <v>401.14514359999998</v>
      </c>
    </row>
    <row r="3252" spans="52:63">
      <c r="AZ3252" s="42">
        <v>3366</v>
      </c>
      <c r="BA3252" s="42">
        <v>1102.578947</v>
      </c>
      <c r="BB3252" s="42">
        <v>389.1875</v>
      </c>
      <c r="BC3252" s="42">
        <v>338.65</v>
      </c>
      <c r="BD3252" s="42">
        <v>719.95238099999995</v>
      </c>
      <c r="BE3252" s="42">
        <v>179.09230769999999</v>
      </c>
      <c r="BF3252" s="42">
        <v>1603.15</v>
      </c>
      <c r="BG3252" s="42">
        <v>1207.9047619999999</v>
      </c>
      <c r="BH3252" s="42">
        <v>501.34500000000003</v>
      </c>
      <c r="BI3252" s="42">
        <v>746.12397989999999</v>
      </c>
      <c r="BJ3252" s="42">
        <v>1220.0131980000001</v>
      </c>
      <c r="BK3252" s="42">
        <v>401.14514359999998</v>
      </c>
    </row>
    <row r="3253" spans="52:63">
      <c r="AZ3253" s="42">
        <v>3367</v>
      </c>
      <c r="BA3253" s="42">
        <v>1102.578947</v>
      </c>
      <c r="BB3253" s="42">
        <v>389.1875</v>
      </c>
      <c r="BC3253" s="42">
        <v>338.65</v>
      </c>
      <c r="BD3253" s="42">
        <v>719.95238099999995</v>
      </c>
      <c r="BE3253" s="42">
        <v>179.09230769999999</v>
      </c>
      <c r="BF3253" s="42">
        <v>1603.15</v>
      </c>
      <c r="BG3253" s="42">
        <v>1207.9047619999999</v>
      </c>
      <c r="BH3253" s="42">
        <v>501.34500000000003</v>
      </c>
      <c r="BI3253" s="42">
        <v>746.12397989999999</v>
      </c>
      <c r="BJ3253" s="42">
        <v>1220.0131980000001</v>
      </c>
      <c r="BK3253" s="42">
        <v>401.14514359999998</v>
      </c>
    </row>
    <row r="3254" spans="52:63">
      <c r="AZ3254" s="42">
        <v>3368</v>
      </c>
      <c r="BA3254" s="42">
        <v>1102.578947</v>
      </c>
      <c r="BB3254" s="42">
        <v>389.1875</v>
      </c>
      <c r="BC3254" s="42">
        <v>338.65</v>
      </c>
      <c r="BD3254" s="42">
        <v>719.95238099999995</v>
      </c>
      <c r="BE3254" s="42">
        <v>179.09230769999999</v>
      </c>
      <c r="BF3254" s="42">
        <v>1603.15</v>
      </c>
      <c r="BG3254" s="42">
        <v>1207.9047619999999</v>
      </c>
      <c r="BH3254" s="42">
        <v>501.34500000000003</v>
      </c>
      <c r="BI3254" s="42">
        <v>746.12397989999999</v>
      </c>
      <c r="BJ3254" s="42">
        <v>1220.0131980000001</v>
      </c>
      <c r="BK3254" s="42">
        <v>401.14514359999998</v>
      </c>
    </row>
    <row r="3255" spans="52:63">
      <c r="AZ3255" s="42">
        <v>3369</v>
      </c>
      <c r="BA3255" s="42">
        <v>1102.578947</v>
      </c>
      <c r="BB3255" s="42">
        <v>389.1875</v>
      </c>
      <c r="BC3255" s="42">
        <v>338.65</v>
      </c>
      <c r="BD3255" s="42">
        <v>719.95238099999995</v>
      </c>
      <c r="BE3255" s="42">
        <v>179.09230769999999</v>
      </c>
      <c r="BF3255" s="42">
        <v>1603.15</v>
      </c>
      <c r="BG3255" s="42">
        <v>1207.9047619999999</v>
      </c>
      <c r="BH3255" s="42">
        <v>501.34500000000003</v>
      </c>
      <c r="BI3255" s="42">
        <v>746.12397989999999</v>
      </c>
      <c r="BJ3255" s="42">
        <v>1220.0131980000001</v>
      </c>
      <c r="BK3255" s="42">
        <v>401.14514359999998</v>
      </c>
    </row>
    <row r="3256" spans="52:63">
      <c r="AZ3256" s="42">
        <v>3370</v>
      </c>
      <c r="BA3256" s="42">
        <v>1102.578947</v>
      </c>
      <c r="BB3256" s="42">
        <v>389.1875</v>
      </c>
      <c r="BC3256" s="42">
        <v>338.65</v>
      </c>
      <c r="BD3256" s="42">
        <v>719.95238099999995</v>
      </c>
      <c r="BE3256" s="42">
        <v>179.09230769999999</v>
      </c>
      <c r="BF3256" s="42">
        <v>1603.15</v>
      </c>
      <c r="BG3256" s="42">
        <v>1207.9047619999999</v>
      </c>
      <c r="BH3256" s="42">
        <v>501.34500000000003</v>
      </c>
      <c r="BI3256" s="42">
        <v>746.12397989999999</v>
      </c>
      <c r="BJ3256" s="42">
        <v>1220.0131980000001</v>
      </c>
      <c r="BK3256" s="42">
        <v>401.14514359999998</v>
      </c>
    </row>
    <row r="3257" spans="52:63">
      <c r="AZ3257" s="42">
        <v>3371</v>
      </c>
      <c r="BA3257" s="42">
        <v>1102.578947</v>
      </c>
      <c r="BB3257" s="42">
        <v>389.1875</v>
      </c>
      <c r="BC3257" s="42">
        <v>338.65</v>
      </c>
      <c r="BD3257" s="42">
        <v>719.95238099999995</v>
      </c>
      <c r="BE3257" s="42">
        <v>179.09230769999999</v>
      </c>
      <c r="BF3257" s="42">
        <v>1603.15</v>
      </c>
      <c r="BG3257" s="42">
        <v>1207.9047619999999</v>
      </c>
      <c r="BH3257" s="42">
        <v>501.34500000000003</v>
      </c>
      <c r="BI3257" s="42">
        <v>746.12397989999999</v>
      </c>
      <c r="BJ3257" s="42">
        <v>1220.0131980000001</v>
      </c>
      <c r="BK3257" s="42">
        <v>401.14514359999998</v>
      </c>
    </row>
    <row r="3258" spans="52:63">
      <c r="AZ3258" s="42">
        <v>3372</v>
      </c>
      <c r="BA3258" s="42">
        <v>1102.578947</v>
      </c>
      <c r="BB3258" s="42">
        <v>389.1875</v>
      </c>
      <c r="BC3258" s="42">
        <v>338.65</v>
      </c>
      <c r="BD3258" s="42">
        <v>719.95238099999995</v>
      </c>
      <c r="BE3258" s="42">
        <v>179.09230769999999</v>
      </c>
      <c r="BF3258" s="42">
        <v>1603.15</v>
      </c>
      <c r="BG3258" s="42">
        <v>1207.9047619999999</v>
      </c>
      <c r="BH3258" s="42">
        <v>501.34500000000003</v>
      </c>
      <c r="BI3258" s="42">
        <v>746.12397989999999</v>
      </c>
      <c r="BJ3258" s="42">
        <v>1220.0131980000001</v>
      </c>
      <c r="BK3258" s="42">
        <v>401.14514359999998</v>
      </c>
    </row>
    <row r="3259" spans="52:63">
      <c r="AZ3259" s="42">
        <v>3373</v>
      </c>
      <c r="BA3259" s="42">
        <v>1102.578947</v>
      </c>
      <c r="BB3259" s="42">
        <v>389.1875</v>
      </c>
      <c r="BC3259" s="42">
        <v>338.65</v>
      </c>
      <c r="BD3259" s="42">
        <v>719.95238099999995</v>
      </c>
      <c r="BE3259" s="42">
        <v>179.09230769999999</v>
      </c>
      <c r="BF3259" s="42">
        <v>1603.15</v>
      </c>
      <c r="BG3259" s="42">
        <v>1207.9047619999999</v>
      </c>
      <c r="BH3259" s="42">
        <v>501.34500000000003</v>
      </c>
      <c r="BI3259" s="42">
        <v>746.12397989999999</v>
      </c>
      <c r="BJ3259" s="42">
        <v>1220.0131980000001</v>
      </c>
      <c r="BK3259" s="42">
        <v>401.14514359999998</v>
      </c>
    </row>
    <row r="3260" spans="52:63">
      <c r="AZ3260" s="42">
        <v>3374</v>
      </c>
      <c r="BA3260" s="42">
        <v>1102.578947</v>
      </c>
      <c r="BB3260" s="42">
        <v>389.1875</v>
      </c>
      <c r="BC3260" s="42">
        <v>338.65</v>
      </c>
      <c r="BD3260" s="42">
        <v>719.95238099999995</v>
      </c>
      <c r="BE3260" s="42">
        <v>179.09230769999999</v>
      </c>
      <c r="BF3260" s="42">
        <v>1603.15</v>
      </c>
      <c r="BG3260" s="42">
        <v>1207.9047619999999</v>
      </c>
      <c r="BH3260" s="42">
        <v>501.34500000000003</v>
      </c>
      <c r="BI3260" s="42">
        <v>746.12397989999999</v>
      </c>
      <c r="BJ3260" s="42">
        <v>1220.0131980000001</v>
      </c>
      <c r="BK3260" s="42">
        <v>401.14514359999998</v>
      </c>
    </row>
    <row r="3261" spans="52:63">
      <c r="AZ3261" s="42">
        <v>3375</v>
      </c>
      <c r="BA3261" s="42">
        <v>1102.578947</v>
      </c>
      <c r="BB3261" s="42">
        <v>389.1875</v>
      </c>
      <c r="BC3261" s="42">
        <v>338.65</v>
      </c>
      <c r="BD3261" s="42">
        <v>719.95238099999995</v>
      </c>
      <c r="BE3261" s="42">
        <v>179.09230769999999</v>
      </c>
      <c r="BF3261" s="42">
        <v>1603.15</v>
      </c>
      <c r="BG3261" s="42">
        <v>1207.9047619999999</v>
      </c>
      <c r="BH3261" s="42">
        <v>501.34500000000003</v>
      </c>
      <c r="BI3261" s="42">
        <v>746.12397989999999</v>
      </c>
      <c r="BJ3261" s="42">
        <v>1220.0131980000001</v>
      </c>
      <c r="BK3261" s="42">
        <v>401.14514359999998</v>
      </c>
    </row>
    <row r="3262" spans="52:63">
      <c r="AZ3262" s="42">
        <v>3376</v>
      </c>
      <c r="BA3262" s="42">
        <v>1102.578947</v>
      </c>
      <c r="BB3262" s="42">
        <v>389.1875</v>
      </c>
      <c r="BC3262" s="42">
        <v>338.65</v>
      </c>
      <c r="BD3262" s="42">
        <v>719.95238099999995</v>
      </c>
      <c r="BE3262" s="42">
        <v>179.09230769999999</v>
      </c>
      <c r="BF3262" s="42">
        <v>1603.15</v>
      </c>
      <c r="BG3262" s="42">
        <v>1207.9047619999999</v>
      </c>
      <c r="BH3262" s="42">
        <v>501.34500000000003</v>
      </c>
      <c r="BI3262" s="42">
        <v>746.12397989999999</v>
      </c>
      <c r="BJ3262" s="42">
        <v>1220.0131980000001</v>
      </c>
      <c r="BK3262" s="42">
        <v>401.14514359999998</v>
      </c>
    </row>
    <row r="3263" spans="52:63">
      <c r="AZ3263" s="42">
        <v>3377</v>
      </c>
      <c r="BA3263" s="42">
        <v>1102.578947</v>
      </c>
      <c r="BB3263" s="42">
        <v>389.1875</v>
      </c>
      <c r="BC3263" s="42">
        <v>338.65</v>
      </c>
      <c r="BD3263" s="42">
        <v>719.95238099999995</v>
      </c>
      <c r="BE3263" s="42">
        <v>179.09230769999999</v>
      </c>
      <c r="BF3263" s="42">
        <v>1603.15</v>
      </c>
      <c r="BG3263" s="42">
        <v>1207.9047619999999</v>
      </c>
      <c r="BH3263" s="42">
        <v>501.34500000000003</v>
      </c>
      <c r="BI3263" s="42">
        <v>746.12397989999999</v>
      </c>
      <c r="BJ3263" s="42">
        <v>1220.0131980000001</v>
      </c>
      <c r="BK3263" s="42">
        <v>401.14514359999998</v>
      </c>
    </row>
    <row r="3264" spans="52:63">
      <c r="AZ3264" s="42">
        <v>3378</v>
      </c>
      <c r="BA3264" s="42">
        <v>1102.578947</v>
      </c>
      <c r="BB3264" s="42">
        <v>389.1875</v>
      </c>
      <c r="BC3264" s="42">
        <v>338.65</v>
      </c>
      <c r="BD3264" s="42">
        <v>719.95238099999995</v>
      </c>
      <c r="BE3264" s="42">
        <v>179.09230769999999</v>
      </c>
      <c r="BF3264" s="42">
        <v>1603.15</v>
      </c>
      <c r="BG3264" s="42">
        <v>1207.9047619999999</v>
      </c>
      <c r="BH3264" s="42">
        <v>501.34500000000003</v>
      </c>
      <c r="BI3264" s="42">
        <v>746.12397989999999</v>
      </c>
      <c r="BJ3264" s="42">
        <v>1220.0131980000001</v>
      </c>
      <c r="BK3264" s="42">
        <v>401.14514359999998</v>
      </c>
    </row>
    <row r="3265" spans="52:63">
      <c r="AZ3265" s="42">
        <v>3379</v>
      </c>
      <c r="BA3265" s="42">
        <v>1102.578947</v>
      </c>
      <c r="BB3265" s="42">
        <v>389.1875</v>
      </c>
      <c r="BC3265" s="42">
        <v>338.65</v>
      </c>
      <c r="BD3265" s="42">
        <v>719.95238099999995</v>
      </c>
      <c r="BE3265" s="42">
        <v>179.09230769999999</v>
      </c>
      <c r="BF3265" s="42">
        <v>1603.15</v>
      </c>
      <c r="BG3265" s="42">
        <v>1207.9047619999999</v>
      </c>
      <c r="BH3265" s="42">
        <v>501.34500000000003</v>
      </c>
      <c r="BI3265" s="42">
        <v>746.12397989999999</v>
      </c>
      <c r="BJ3265" s="42">
        <v>1220.0131980000001</v>
      </c>
      <c r="BK3265" s="42">
        <v>401.14514359999998</v>
      </c>
    </row>
    <row r="3266" spans="52:63">
      <c r="AZ3266" s="42">
        <v>3380</v>
      </c>
      <c r="BA3266" s="42">
        <v>1102.578947</v>
      </c>
      <c r="BB3266" s="42">
        <v>389.1875</v>
      </c>
      <c r="BC3266" s="42">
        <v>338.65</v>
      </c>
      <c r="BD3266" s="42">
        <v>719.95238099999995</v>
      </c>
      <c r="BE3266" s="42">
        <v>179.09230769999999</v>
      </c>
      <c r="BF3266" s="42">
        <v>1603.15</v>
      </c>
      <c r="BG3266" s="42">
        <v>1207.9047619999999</v>
      </c>
      <c r="BH3266" s="42">
        <v>501.34500000000003</v>
      </c>
      <c r="BI3266" s="42">
        <v>746.12397989999999</v>
      </c>
      <c r="BJ3266" s="42">
        <v>1220.0131980000001</v>
      </c>
      <c r="BK3266" s="42">
        <v>401.14514359999998</v>
      </c>
    </row>
    <row r="3267" spans="52:63">
      <c r="AZ3267" s="42">
        <v>3381</v>
      </c>
      <c r="BA3267" s="42">
        <v>1102.578947</v>
      </c>
      <c r="BB3267" s="42">
        <v>389.1875</v>
      </c>
      <c r="BC3267" s="42">
        <v>338.65</v>
      </c>
      <c r="BD3267" s="42">
        <v>719.95238099999995</v>
      </c>
      <c r="BE3267" s="42">
        <v>179.09230769999999</v>
      </c>
      <c r="BF3267" s="42">
        <v>1603.15</v>
      </c>
      <c r="BG3267" s="42">
        <v>1207.9047619999999</v>
      </c>
      <c r="BH3267" s="42">
        <v>501.34500000000003</v>
      </c>
      <c r="BI3267" s="42">
        <v>746.12397989999999</v>
      </c>
      <c r="BJ3267" s="42">
        <v>1220.0131980000001</v>
      </c>
      <c r="BK3267" s="42">
        <v>401.14514359999998</v>
      </c>
    </row>
    <row r="3268" spans="52:63">
      <c r="AZ3268" s="42">
        <v>3382</v>
      </c>
      <c r="BA3268" s="42">
        <v>1102.578947</v>
      </c>
      <c r="BB3268" s="42">
        <v>389.1875</v>
      </c>
      <c r="BC3268" s="42">
        <v>338.65</v>
      </c>
      <c r="BD3268" s="42">
        <v>719.95238099999995</v>
      </c>
      <c r="BE3268" s="42">
        <v>179.09230769999999</v>
      </c>
      <c r="BF3268" s="42">
        <v>1603.15</v>
      </c>
      <c r="BG3268" s="42">
        <v>1207.9047619999999</v>
      </c>
      <c r="BH3268" s="42">
        <v>501.34500000000003</v>
      </c>
      <c r="BI3268" s="42">
        <v>746.12397989999999</v>
      </c>
      <c r="BJ3268" s="42">
        <v>1220.0131980000001</v>
      </c>
      <c r="BK3268" s="42">
        <v>401.14514359999998</v>
      </c>
    </row>
    <row r="3269" spans="52:63">
      <c r="AZ3269" s="42">
        <v>3383</v>
      </c>
      <c r="BA3269" s="42">
        <v>1102.578947</v>
      </c>
      <c r="BB3269" s="42">
        <v>389.1875</v>
      </c>
      <c r="BC3269" s="42">
        <v>338.65</v>
      </c>
      <c r="BD3269" s="42">
        <v>719.95238099999995</v>
      </c>
      <c r="BE3269" s="42">
        <v>179.09230769999999</v>
      </c>
      <c r="BF3269" s="42">
        <v>1603.15</v>
      </c>
      <c r="BG3269" s="42">
        <v>1207.9047619999999</v>
      </c>
      <c r="BH3269" s="42">
        <v>501.34500000000003</v>
      </c>
      <c r="BI3269" s="42">
        <v>746.12397989999999</v>
      </c>
      <c r="BJ3269" s="42">
        <v>1220.0131980000001</v>
      </c>
      <c r="BK3269" s="42">
        <v>401.14514359999998</v>
      </c>
    </row>
    <row r="3270" spans="52:63">
      <c r="AZ3270" s="42">
        <v>3384</v>
      </c>
      <c r="BA3270" s="42">
        <v>1102.578947</v>
      </c>
      <c r="BB3270" s="42">
        <v>389.1875</v>
      </c>
      <c r="BC3270" s="42">
        <v>338.65</v>
      </c>
      <c r="BD3270" s="42">
        <v>719.95238099999995</v>
      </c>
      <c r="BE3270" s="42">
        <v>179.09230769999999</v>
      </c>
      <c r="BF3270" s="42">
        <v>1603.15</v>
      </c>
      <c r="BG3270" s="42">
        <v>1207.9047619999999</v>
      </c>
      <c r="BH3270" s="42">
        <v>501.34500000000003</v>
      </c>
      <c r="BI3270" s="42">
        <v>746.12397989999999</v>
      </c>
      <c r="BJ3270" s="42">
        <v>1220.0131980000001</v>
      </c>
      <c r="BK3270" s="42">
        <v>401.14514359999998</v>
      </c>
    </row>
    <row r="3271" spans="52:63">
      <c r="AZ3271" s="42">
        <v>3385</v>
      </c>
      <c r="BA3271" s="42">
        <v>1146.7894739999999</v>
      </c>
      <c r="BB3271" s="42">
        <v>412.5</v>
      </c>
      <c r="BC3271" s="42">
        <v>365.9</v>
      </c>
      <c r="BD3271" s="42">
        <v>744.85714289999999</v>
      </c>
      <c r="BE3271" s="42">
        <v>179.5</v>
      </c>
      <c r="BF3271" s="42">
        <v>1669.35</v>
      </c>
      <c r="BG3271" s="42">
        <v>1218.190476</v>
      </c>
      <c r="BH3271" s="42">
        <v>514.11</v>
      </c>
      <c r="BI3271" s="42">
        <v>755.51281410000001</v>
      </c>
      <c r="BJ3271" s="42">
        <v>1253.161488</v>
      </c>
      <c r="BK3271" s="42">
        <v>395.19405640000002</v>
      </c>
    </row>
    <row r="3272" spans="52:63">
      <c r="AZ3272" s="42">
        <v>3386</v>
      </c>
      <c r="BA3272" s="42">
        <v>1146.7894739999999</v>
      </c>
      <c r="BB3272" s="42">
        <v>412.5</v>
      </c>
      <c r="BC3272" s="42">
        <v>365.9</v>
      </c>
      <c r="BD3272" s="42">
        <v>744.85714289999999</v>
      </c>
      <c r="BE3272" s="42">
        <v>179.5</v>
      </c>
      <c r="BF3272" s="42">
        <v>1669.35</v>
      </c>
      <c r="BG3272" s="42">
        <v>1218.190476</v>
      </c>
      <c r="BH3272" s="42">
        <v>514.11</v>
      </c>
      <c r="BI3272" s="42">
        <v>755.51281410000001</v>
      </c>
      <c r="BJ3272" s="42">
        <v>1253.161488</v>
      </c>
      <c r="BK3272" s="42">
        <v>395.19405640000002</v>
      </c>
    </row>
    <row r="3273" spans="52:63">
      <c r="AZ3273" s="42">
        <v>3387</v>
      </c>
      <c r="BA3273" s="42">
        <v>1146.7894739999999</v>
      </c>
      <c r="BB3273" s="42">
        <v>412.5</v>
      </c>
      <c r="BC3273" s="42">
        <v>365.9</v>
      </c>
      <c r="BD3273" s="42">
        <v>744.85714289999999</v>
      </c>
      <c r="BE3273" s="42">
        <v>179.5</v>
      </c>
      <c r="BF3273" s="42">
        <v>1669.35</v>
      </c>
      <c r="BG3273" s="42">
        <v>1218.190476</v>
      </c>
      <c r="BH3273" s="42">
        <v>514.11</v>
      </c>
      <c r="BI3273" s="42">
        <v>755.51281410000001</v>
      </c>
      <c r="BJ3273" s="42">
        <v>1253.161488</v>
      </c>
      <c r="BK3273" s="42">
        <v>395.19405640000002</v>
      </c>
    </row>
    <row r="3274" spans="52:63">
      <c r="AZ3274" s="42">
        <v>3388</v>
      </c>
      <c r="BA3274" s="42">
        <v>1146.7894739999999</v>
      </c>
      <c r="BB3274" s="42">
        <v>412.5</v>
      </c>
      <c r="BC3274" s="42">
        <v>365.9</v>
      </c>
      <c r="BD3274" s="42">
        <v>744.85714289999999</v>
      </c>
      <c r="BE3274" s="42">
        <v>179.5</v>
      </c>
      <c r="BF3274" s="42">
        <v>1669.35</v>
      </c>
      <c r="BG3274" s="42">
        <v>1218.190476</v>
      </c>
      <c r="BH3274" s="42">
        <v>514.11</v>
      </c>
      <c r="BI3274" s="42">
        <v>755.51281410000001</v>
      </c>
      <c r="BJ3274" s="42">
        <v>1253.161488</v>
      </c>
      <c r="BK3274" s="42">
        <v>395.19405640000002</v>
      </c>
    </row>
    <row r="3275" spans="52:63">
      <c r="AZ3275" s="42">
        <v>3389</v>
      </c>
      <c r="BA3275" s="42">
        <v>1146.7894739999999</v>
      </c>
      <c r="BB3275" s="42">
        <v>412.5</v>
      </c>
      <c r="BC3275" s="42">
        <v>365.9</v>
      </c>
      <c r="BD3275" s="42">
        <v>744.85714289999999</v>
      </c>
      <c r="BE3275" s="42">
        <v>179.5</v>
      </c>
      <c r="BF3275" s="42">
        <v>1669.35</v>
      </c>
      <c r="BG3275" s="42">
        <v>1218.190476</v>
      </c>
      <c r="BH3275" s="42">
        <v>514.11</v>
      </c>
      <c r="BI3275" s="42">
        <v>755.51281410000001</v>
      </c>
      <c r="BJ3275" s="42">
        <v>1253.161488</v>
      </c>
      <c r="BK3275" s="42">
        <v>395.19405640000002</v>
      </c>
    </row>
    <row r="3276" spans="52:63">
      <c r="AZ3276" s="42">
        <v>3390</v>
      </c>
      <c r="BA3276" s="42">
        <v>1146.7894739999999</v>
      </c>
      <c r="BB3276" s="42">
        <v>412.5</v>
      </c>
      <c r="BC3276" s="42">
        <v>365.9</v>
      </c>
      <c r="BD3276" s="42">
        <v>744.85714289999999</v>
      </c>
      <c r="BE3276" s="42">
        <v>179.5</v>
      </c>
      <c r="BF3276" s="42">
        <v>1669.35</v>
      </c>
      <c r="BG3276" s="42">
        <v>1218.190476</v>
      </c>
      <c r="BH3276" s="42">
        <v>514.11</v>
      </c>
      <c r="BI3276" s="42">
        <v>755.51281410000001</v>
      </c>
      <c r="BJ3276" s="42">
        <v>1253.161488</v>
      </c>
      <c r="BK3276" s="42">
        <v>395.19405640000002</v>
      </c>
    </row>
    <row r="3277" spans="52:63">
      <c r="AZ3277" s="42">
        <v>3391</v>
      </c>
      <c r="BA3277" s="42">
        <v>1146.7894739999999</v>
      </c>
      <c r="BB3277" s="42">
        <v>412.5</v>
      </c>
      <c r="BC3277" s="42">
        <v>365.9</v>
      </c>
      <c r="BD3277" s="42">
        <v>744.85714289999999</v>
      </c>
      <c r="BE3277" s="42">
        <v>179.5</v>
      </c>
      <c r="BF3277" s="42">
        <v>1669.35</v>
      </c>
      <c r="BG3277" s="42">
        <v>1218.190476</v>
      </c>
      <c r="BH3277" s="42">
        <v>514.11</v>
      </c>
      <c r="BI3277" s="42">
        <v>755.51281410000001</v>
      </c>
      <c r="BJ3277" s="42">
        <v>1253.161488</v>
      </c>
      <c r="BK3277" s="42">
        <v>395.19405640000002</v>
      </c>
    </row>
    <row r="3278" spans="52:63">
      <c r="AZ3278" s="42">
        <v>3392</v>
      </c>
      <c r="BA3278" s="42">
        <v>1146.7894739999999</v>
      </c>
      <c r="BB3278" s="42">
        <v>412.5</v>
      </c>
      <c r="BC3278" s="42">
        <v>365.9</v>
      </c>
      <c r="BD3278" s="42">
        <v>744.85714289999999</v>
      </c>
      <c r="BE3278" s="42">
        <v>179.5</v>
      </c>
      <c r="BF3278" s="42">
        <v>1669.35</v>
      </c>
      <c r="BG3278" s="42">
        <v>1218.190476</v>
      </c>
      <c r="BH3278" s="42">
        <v>514.11</v>
      </c>
      <c r="BI3278" s="42">
        <v>755.51281410000001</v>
      </c>
      <c r="BJ3278" s="42">
        <v>1253.161488</v>
      </c>
      <c r="BK3278" s="42">
        <v>395.19405640000002</v>
      </c>
    </row>
    <row r="3279" spans="52:63">
      <c r="AZ3279" s="42">
        <v>3393</v>
      </c>
      <c r="BA3279" s="42">
        <v>1146.7894739999999</v>
      </c>
      <c r="BB3279" s="42">
        <v>412.5</v>
      </c>
      <c r="BC3279" s="42">
        <v>365.9</v>
      </c>
      <c r="BD3279" s="42">
        <v>744.85714289999999</v>
      </c>
      <c r="BE3279" s="42">
        <v>179.5</v>
      </c>
      <c r="BF3279" s="42">
        <v>1669.35</v>
      </c>
      <c r="BG3279" s="42">
        <v>1218.190476</v>
      </c>
      <c r="BH3279" s="42">
        <v>514.11</v>
      </c>
      <c r="BI3279" s="42">
        <v>755.51281410000001</v>
      </c>
      <c r="BJ3279" s="42">
        <v>1253.161488</v>
      </c>
      <c r="BK3279" s="42">
        <v>395.19405640000002</v>
      </c>
    </row>
    <row r="3280" spans="52:63">
      <c r="AZ3280" s="42">
        <v>3394</v>
      </c>
      <c r="BA3280" s="42">
        <v>1146.7894739999999</v>
      </c>
      <c r="BB3280" s="42">
        <v>412.5</v>
      </c>
      <c r="BC3280" s="42">
        <v>365.9</v>
      </c>
      <c r="BD3280" s="42">
        <v>744.85714289999999</v>
      </c>
      <c r="BE3280" s="42">
        <v>179.5</v>
      </c>
      <c r="BF3280" s="42">
        <v>1669.35</v>
      </c>
      <c r="BG3280" s="42">
        <v>1218.190476</v>
      </c>
      <c r="BH3280" s="42">
        <v>514.11</v>
      </c>
      <c r="BI3280" s="42">
        <v>755.51281410000001</v>
      </c>
      <c r="BJ3280" s="42">
        <v>1253.161488</v>
      </c>
      <c r="BK3280" s="42">
        <v>395.19405640000002</v>
      </c>
    </row>
    <row r="3281" spans="52:63">
      <c r="AZ3281" s="42">
        <v>3395</v>
      </c>
      <c r="BA3281" s="42">
        <v>1146.7894739999999</v>
      </c>
      <c r="BB3281" s="42">
        <v>412.5</v>
      </c>
      <c r="BC3281" s="42">
        <v>365.9</v>
      </c>
      <c r="BD3281" s="42">
        <v>744.85714289999999</v>
      </c>
      <c r="BE3281" s="42">
        <v>179.5</v>
      </c>
      <c r="BF3281" s="42">
        <v>1669.35</v>
      </c>
      <c r="BG3281" s="42">
        <v>1218.190476</v>
      </c>
      <c r="BH3281" s="42">
        <v>514.11</v>
      </c>
      <c r="BI3281" s="42">
        <v>755.51281410000001</v>
      </c>
      <c r="BJ3281" s="42">
        <v>1253.161488</v>
      </c>
      <c r="BK3281" s="42">
        <v>395.19405640000002</v>
      </c>
    </row>
    <row r="3282" spans="52:63">
      <c r="AZ3282" s="42">
        <v>3396</v>
      </c>
      <c r="BA3282" s="42">
        <v>1146.7894739999999</v>
      </c>
      <c r="BB3282" s="42">
        <v>412.5</v>
      </c>
      <c r="BC3282" s="42">
        <v>365.9</v>
      </c>
      <c r="BD3282" s="42">
        <v>744.85714289999999</v>
      </c>
      <c r="BE3282" s="42">
        <v>179.5</v>
      </c>
      <c r="BF3282" s="42">
        <v>1669.35</v>
      </c>
      <c r="BG3282" s="42">
        <v>1218.190476</v>
      </c>
      <c r="BH3282" s="42">
        <v>514.11</v>
      </c>
      <c r="BI3282" s="42">
        <v>755.51281410000001</v>
      </c>
      <c r="BJ3282" s="42">
        <v>1253.161488</v>
      </c>
      <c r="BK3282" s="42">
        <v>395.19405640000002</v>
      </c>
    </row>
    <row r="3283" spans="52:63">
      <c r="AZ3283" s="42">
        <v>3397</v>
      </c>
      <c r="BA3283" s="42">
        <v>1146.7894739999999</v>
      </c>
      <c r="BB3283" s="42">
        <v>412.5</v>
      </c>
      <c r="BC3283" s="42">
        <v>365.9</v>
      </c>
      <c r="BD3283" s="42">
        <v>744.85714289999999</v>
      </c>
      <c r="BE3283" s="42">
        <v>179.5</v>
      </c>
      <c r="BF3283" s="42">
        <v>1669.35</v>
      </c>
      <c r="BG3283" s="42">
        <v>1218.190476</v>
      </c>
      <c r="BH3283" s="42">
        <v>514.11</v>
      </c>
      <c r="BI3283" s="42">
        <v>755.51281410000001</v>
      </c>
      <c r="BJ3283" s="42">
        <v>1253.161488</v>
      </c>
      <c r="BK3283" s="42">
        <v>395.19405640000002</v>
      </c>
    </row>
    <row r="3284" spans="52:63">
      <c r="AZ3284" s="42">
        <v>3398</v>
      </c>
      <c r="BA3284" s="42">
        <v>1146.7894739999999</v>
      </c>
      <c r="BB3284" s="42">
        <v>412.5</v>
      </c>
      <c r="BC3284" s="42">
        <v>365.9</v>
      </c>
      <c r="BD3284" s="42">
        <v>744.85714289999999</v>
      </c>
      <c r="BE3284" s="42">
        <v>179.5</v>
      </c>
      <c r="BF3284" s="42">
        <v>1669.35</v>
      </c>
      <c r="BG3284" s="42">
        <v>1218.190476</v>
      </c>
      <c r="BH3284" s="42">
        <v>514.11</v>
      </c>
      <c r="BI3284" s="42">
        <v>755.51281410000001</v>
      </c>
      <c r="BJ3284" s="42">
        <v>1253.161488</v>
      </c>
      <c r="BK3284" s="42">
        <v>395.19405640000002</v>
      </c>
    </row>
    <row r="3285" spans="52:63">
      <c r="AZ3285" s="42">
        <v>3399</v>
      </c>
      <c r="BA3285" s="42">
        <v>1146.7894739999999</v>
      </c>
      <c r="BB3285" s="42">
        <v>412.5</v>
      </c>
      <c r="BC3285" s="42">
        <v>365.9</v>
      </c>
      <c r="BD3285" s="42">
        <v>744.85714289999999</v>
      </c>
      <c r="BE3285" s="42">
        <v>179.5</v>
      </c>
      <c r="BF3285" s="42">
        <v>1669.35</v>
      </c>
      <c r="BG3285" s="42">
        <v>1218.190476</v>
      </c>
      <c r="BH3285" s="42">
        <v>514.11</v>
      </c>
      <c r="BI3285" s="42">
        <v>755.51281410000001</v>
      </c>
      <c r="BJ3285" s="42">
        <v>1253.161488</v>
      </c>
      <c r="BK3285" s="42">
        <v>395.19405640000002</v>
      </c>
    </row>
    <row r="3286" spans="52:63">
      <c r="AZ3286" s="42">
        <v>3400</v>
      </c>
      <c r="BA3286" s="42">
        <v>1146.7894739999999</v>
      </c>
      <c r="BB3286" s="42">
        <v>412.5</v>
      </c>
      <c r="BC3286" s="42">
        <v>365.9</v>
      </c>
      <c r="BD3286" s="42">
        <v>744.85714289999999</v>
      </c>
      <c r="BE3286" s="42">
        <v>179.5</v>
      </c>
      <c r="BF3286" s="42">
        <v>1669.35</v>
      </c>
      <c r="BG3286" s="42">
        <v>1218.190476</v>
      </c>
      <c r="BH3286" s="42">
        <v>514.11</v>
      </c>
      <c r="BI3286" s="42">
        <v>755.51281410000001</v>
      </c>
      <c r="BJ3286" s="42">
        <v>1253.161488</v>
      </c>
      <c r="BK3286" s="42">
        <v>395.19405640000002</v>
      </c>
    </row>
    <row r="3287" spans="52:63">
      <c r="AZ3287" s="42">
        <v>3401</v>
      </c>
      <c r="BA3287" s="42">
        <v>1146.7894739999999</v>
      </c>
      <c r="BB3287" s="42">
        <v>412.5</v>
      </c>
      <c r="BC3287" s="42">
        <v>365.9</v>
      </c>
      <c r="BD3287" s="42">
        <v>744.85714289999999</v>
      </c>
      <c r="BE3287" s="42">
        <v>179.5</v>
      </c>
      <c r="BF3287" s="42">
        <v>1669.35</v>
      </c>
      <c r="BG3287" s="42">
        <v>1218.190476</v>
      </c>
      <c r="BH3287" s="42">
        <v>514.11</v>
      </c>
      <c r="BI3287" s="42">
        <v>755.51281410000001</v>
      </c>
      <c r="BJ3287" s="42">
        <v>1253.161488</v>
      </c>
      <c r="BK3287" s="42">
        <v>395.19405640000002</v>
      </c>
    </row>
    <row r="3288" spans="52:63">
      <c r="AZ3288" s="42">
        <v>3402</v>
      </c>
      <c r="BA3288" s="42">
        <v>1146.7894739999999</v>
      </c>
      <c r="BB3288" s="42">
        <v>412.5</v>
      </c>
      <c r="BC3288" s="42">
        <v>365.9</v>
      </c>
      <c r="BD3288" s="42">
        <v>744.85714289999999</v>
      </c>
      <c r="BE3288" s="42">
        <v>179.5</v>
      </c>
      <c r="BF3288" s="42">
        <v>1669.35</v>
      </c>
      <c r="BG3288" s="42">
        <v>1218.190476</v>
      </c>
      <c r="BH3288" s="42">
        <v>514.11</v>
      </c>
      <c r="BI3288" s="42">
        <v>755.51281410000001</v>
      </c>
      <c r="BJ3288" s="42">
        <v>1253.161488</v>
      </c>
      <c r="BK3288" s="42">
        <v>395.19405640000002</v>
      </c>
    </row>
    <row r="3289" spans="52:63">
      <c r="AZ3289" s="42">
        <v>3403</v>
      </c>
      <c r="BA3289" s="42">
        <v>1146.7894739999999</v>
      </c>
      <c r="BB3289" s="42">
        <v>412.5</v>
      </c>
      <c r="BC3289" s="42">
        <v>365.9</v>
      </c>
      <c r="BD3289" s="42">
        <v>744.85714289999999</v>
      </c>
      <c r="BE3289" s="42">
        <v>179.5</v>
      </c>
      <c r="BF3289" s="42">
        <v>1669.35</v>
      </c>
      <c r="BG3289" s="42">
        <v>1218.190476</v>
      </c>
      <c r="BH3289" s="42">
        <v>514.11</v>
      </c>
      <c r="BI3289" s="42">
        <v>755.51281410000001</v>
      </c>
      <c r="BJ3289" s="42">
        <v>1253.161488</v>
      </c>
      <c r="BK3289" s="42">
        <v>395.19405640000002</v>
      </c>
    </row>
    <row r="3290" spans="52:63">
      <c r="AZ3290" s="42">
        <v>3404</v>
      </c>
      <c r="BA3290" s="42">
        <v>1146.7894739999999</v>
      </c>
      <c r="BB3290" s="42">
        <v>412.5</v>
      </c>
      <c r="BC3290" s="42">
        <v>365.9</v>
      </c>
      <c r="BD3290" s="42">
        <v>744.85714289999999</v>
      </c>
      <c r="BE3290" s="42">
        <v>179.5</v>
      </c>
      <c r="BF3290" s="42">
        <v>1669.35</v>
      </c>
      <c r="BG3290" s="42">
        <v>1218.190476</v>
      </c>
      <c r="BH3290" s="42">
        <v>514.11</v>
      </c>
      <c r="BI3290" s="42">
        <v>755.51281410000001</v>
      </c>
      <c r="BJ3290" s="42">
        <v>1253.161488</v>
      </c>
      <c r="BK3290" s="42">
        <v>395.19405640000002</v>
      </c>
    </row>
    <row r="3291" spans="52:63">
      <c r="AZ3291" s="42">
        <v>3405</v>
      </c>
      <c r="BA3291" s="42">
        <v>1146.7894739999999</v>
      </c>
      <c r="BB3291" s="42">
        <v>412.5</v>
      </c>
      <c r="BC3291" s="42">
        <v>365.9</v>
      </c>
      <c r="BD3291" s="42">
        <v>744.85714289999999</v>
      </c>
      <c r="BE3291" s="42">
        <v>179.5</v>
      </c>
      <c r="BF3291" s="42">
        <v>1669.35</v>
      </c>
      <c r="BG3291" s="42">
        <v>1218.190476</v>
      </c>
      <c r="BH3291" s="42">
        <v>514.11</v>
      </c>
      <c r="BI3291" s="42">
        <v>755.51281410000001</v>
      </c>
      <c r="BJ3291" s="42">
        <v>1253.161488</v>
      </c>
      <c r="BK3291" s="42">
        <v>395.19405640000002</v>
      </c>
    </row>
    <row r="3292" spans="52:63">
      <c r="AZ3292" s="42">
        <v>3406</v>
      </c>
      <c r="BA3292" s="42">
        <v>1146.7894739999999</v>
      </c>
      <c r="BB3292" s="42">
        <v>412.5</v>
      </c>
      <c r="BC3292" s="42">
        <v>365.9</v>
      </c>
      <c r="BD3292" s="42">
        <v>744.85714289999999</v>
      </c>
      <c r="BE3292" s="42">
        <v>179.5</v>
      </c>
      <c r="BF3292" s="42">
        <v>1669.35</v>
      </c>
      <c r="BG3292" s="42">
        <v>1218.190476</v>
      </c>
      <c r="BH3292" s="42">
        <v>514.11</v>
      </c>
      <c r="BI3292" s="42">
        <v>755.51281410000001</v>
      </c>
      <c r="BJ3292" s="42">
        <v>1253.161488</v>
      </c>
      <c r="BK3292" s="42">
        <v>395.19405640000002</v>
      </c>
    </row>
    <row r="3293" spans="52:63">
      <c r="AZ3293" s="42">
        <v>3407</v>
      </c>
      <c r="BA3293" s="42">
        <v>1146.7894739999999</v>
      </c>
      <c r="BB3293" s="42">
        <v>412.5</v>
      </c>
      <c r="BC3293" s="42">
        <v>365.9</v>
      </c>
      <c r="BD3293" s="42">
        <v>744.85714289999999</v>
      </c>
      <c r="BE3293" s="42">
        <v>179.5</v>
      </c>
      <c r="BF3293" s="42">
        <v>1669.35</v>
      </c>
      <c r="BG3293" s="42">
        <v>1218.190476</v>
      </c>
      <c r="BH3293" s="42">
        <v>514.11</v>
      </c>
      <c r="BI3293" s="42">
        <v>755.51281410000001</v>
      </c>
      <c r="BJ3293" s="42">
        <v>1253.161488</v>
      </c>
      <c r="BK3293" s="42">
        <v>395.19405640000002</v>
      </c>
    </row>
    <row r="3294" spans="52:63">
      <c r="AZ3294" s="42">
        <v>3408</v>
      </c>
      <c r="BA3294" s="42">
        <v>1146.7894739999999</v>
      </c>
      <c r="BB3294" s="42">
        <v>412.5</v>
      </c>
      <c r="BC3294" s="42">
        <v>365.9</v>
      </c>
      <c r="BD3294" s="42">
        <v>744.85714289999999</v>
      </c>
      <c r="BE3294" s="42">
        <v>179.5</v>
      </c>
      <c r="BF3294" s="42">
        <v>1669.35</v>
      </c>
      <c r="BG3294" s="42">
        <v>1218.190476</v>
      </c>
      <c r="BH3294" s="42">
        <v>514.11</v>
      </c>
      <c r="BI3294" s="42">
        <v>755.51281410000001</v>
      </c>
      <c r="BJ3294" s="42">
        <v>1253.161488</v>
      </c>
      <c r="BK3294" s="42">
        <v>395.19405640000002</v>
      </c>
    </row>
    <row r="3295" spans="52:63">
      <c r="AZ3295" s="42">
        <v>3409</v>
      </c>
      <c r="BA3295" s="42">
        <v>1212.473684</v>
      </c>
      <c r="BB3295" s="42">
        <v>435.875</v>
      </c>
      <c r="BC3295" s="42">
        <v>392.5</v>
      </c>
      <c r="BD3295" s="42">
        <v>766.2857143</v>
      </c>
      <c r="BE3295" s="42">
        <v>178.2384615</v>
      </c>
      <c r="BF3295" s="42">
        <v>1722.5</v>
      </c>
      <c r="BG3295" s="42">
        <v>1227.142857</v>
      </c>
      <c r="BH3295" s="42">
        <v>524.54499999999996</v>
      </c>
      <c r="BI3295" s="42">
        <v>741.92580299999997</v>
      </c>
      <c r="BJ3295" s="42">
        <v>1227.4621460000001</v>
      </c>
      <c r="BK3295" s="42">
        <v>385.81378580000001</v>
      </c>
    </row>
    <row r="3296" spans="52:63">
      <c r="AZ3296" s="42">
        <v>3410</v>
      </c>
      <c r="BA3296" s="42">
        <v>1212.473684</v>
      </c>
      <c r="BB3296" s="42">
        <v>435.875</v>
      </c>
      <c r="BC3296" s="42">
        <v>392.5</v>
      </c>
      <c r="BD3296" s="42">
        <v>766.2857143</v>
      </c>
      <c r="BE3296" s="42">
        <v>178.2384615</v>
      </c>
      <c r="BF3296" s="42">
        <v>1722.5</v>
      </c>
      <c r="BG3296" s="42">
        <v>1227.142857</v>
      </c>
      <c r="BH3296" s="42">
        <v>524.54499999999996</v>
      </c>
      <c r="BI3296" s="42">
        <v>741.92580299999997</v>
      </c>
      <c r="BJ3296" s="42">
        <v>1227.4621460000001</v>
      </c>
      <c r="BK3296" s="42">
        <v>385.81378580000001</v>
      </c>
    </row>
    <row r="3297" spans="52:63">
      <c r="AZ3297" s="42">
        <v>3411</v>
      </c>
      <c r="BA3297" s="42">
        <v>1212.473684</v>
      </c>
      <c r="BB3297" s="42">
        <v>435.875</v>
      </c>
      <c r="BC3297" s="42">
        <v>392.5</v>
      </c>
      <c r="BD3297" s="42">
        <v>766.2857143</v>
      </c>
      <c r="BE3297" s="42">
        <v>178.2384615</v>
      </c>
      <c r="BF3297" s="42">
        <v>1722.5</v>
      </c>
      <c r="BG3297" s="42">
        <v>1227.142857</v>
      </c>
      <c r="BH3297" s="42">
        <v>524.54499999999996</v>
      </c>
      <c r="BI3297" s="42">
        <v>741.92580299999997</v>
      </c>
      <c r="BJ3297" s="42">
        <v>1227.4621460000001</v>
      </c>
      <c r="BK3297" s="42">
        <v>385.81378580000001</v>
      </c>
    </row>
    <row r="3298" spans="52:63">
      <c r="AZ3298" s="42">
        <v>3412</v>
      </c>
      <c r="BA3298" s="42">
        <v>1212.473684</v>
      </c>
      <c r="BB3298" s="42">
        <v>435.875</v>
      </c>
      <c r="BC3298" s="42">
        <v>392.5</v>
      </c>
      <c r="BD3298" s="42">
        <v>766.2857143</v>
      </c>
      <c r="BE3298" s="42">
        <v>178.2384615</v>
      </c>
      <c r="BF3298" s="42">
        <v>1722.5</v>
      </c>
      <c r="BG3298" s="42">
        <v>1227.142857</v>
      </c>
      <c r="BH3298" s="42">
        <v>524.54499999999996</v>
      </c>
      <c r="BI3298" s="42">
        <v>741.92580299999997</v>
      </c>
      <c r="BJ3298" s="42">
        <v>1227.4621460000001</v>
      </c>
      <c r="BK3298" s="42">
        <v>385.81378580000001</v>
      </c>
    </row>
    <row r="3299" spans="52:63">
      <c r="AZ3299" s="42">
        <v>3413</v>
      </c>
      <c r="BA3299" s="42">
        <v>1212.473684</v>
      </c>
      <c r="BB3299" s="42">
        <v>435.875</v>
      </c>
      <c r="BC3299" s="42">
        <v>392.5</v>
      </c>
      <c r="BD3299" s="42">
        <v>766.2857143</v>
      </c>
      <c r="BE3299" s="42">
        <v>178.2384615</v>
      </c>
      <c r="BF3299" s="42">
        <v>1722.5</v>
      </c>
      <c r="BG3299" s="42">
        <v>1227.142857</v>
      </c>
      <c r="BH3299" s="42">
        <v>524.54499999999996</v>
      </c>
      <c r="BI3299" s="42">
        <v>741.92580299999997</v>
      </c>
      <c r="BJ3299" s="42">
        <v>1227.4621460000001</v>
      </c>
      <c r="BK3299" s="42">
        <v>385.81378580000001</v>
      </c>
    </row>
    <row r="3300" spans="52:63">
      <c r="AZ3300" s="42">
        <v>3414</v>
      </c>
      <c r="BA3300" s="42">
        <v>1212.473684</v>
      </c>
      <c r="BB3300" s="42">
        <v>435.875</v>
      </c>
      <c r="BC3300" s="42">
        <v>392.5</v>
      </c>
      <c r="BD3300" s="42">
        <v>766.2857143</v>
      </c>
      <c r="BE3300" s="42">
        <v>178.2384615</v>
      </c>
      <c r="BF3300" s="42">
        <v>1722.5</v>
      </c>
      <c r="BG3300" s="42">
        <v>1227.142857</v>
      </c>
      <c r="BH3300" s="42">
        <v>524.54499999999996</v>
      </c>
      <c r="BI3300" s="42">
        <v>741.92580299999997</v>
      </c>
      <c r="BJ3300" s="42">
        <v>1227.4621460000001</v>
      </c>
      <c r="BK3300" s="42">
        <v>385.81378580000001</v>
      </c>
    </row>
    <row r="3301" spans="52:63">
      <c r="AZ3301" s="42">
        <v>3415</v>
      </c>
      <c r="BA3301" s="42">
        <v>1212.473684</v>
      </c>
      <c r="BB3301" s="42">
        <v>435.875</v>
      </c>
      <c r="BC3301" s="42">
        <v>392.5</v>
      </c>
      <c r="BD3301" s="42">
        <v>766.2857143</v>
      </c>
      <c r="BE3301" s="42">
        <v>178.2384615</v>
      </c>
      <c r="BF3301" s="42">
        <v>1722.5</v>
      </c>
      <c r="BG3301" s="42">
        <v>1227.142857</v>
      </c>
      <c r="BH3301" s="42">
        <v>524.54499999999996</v>
      </c>
      <c r="BI3301" s="42">
        <v>741.92580299999997</v>
      </c>
      <c r="BJ3301" s="42">
        <v>1227.4621460000001</v>
      </c>
      <c r="BK3301" s="42">
        <v>385.81378580000001</v>
      </c>
    </row>
    <row r="3302" spans="52:63">
      <c r="AZ3302" s="42">
        <v>3416</v>
      </c>
      <c r="BA3302" s="42">
        <v>1212.473684</v>
      </c>
      <c r="BB3302" s="42">
        <v>435.875</v>
      </c>
      <c r="BC3302" s="42">
        <v>392.5</v>
      </c>
      <c r="BD3302" s="42">
        <v>766.2857143</v>
      </c>
      <c r="BE3302" s="42">
        <v>178.2384615</v>
      </c>
      <c r="BF3302" s="42">
        <v>1722.5</v>
      </c>
      <c r="BG3302" s="42">
        <v>1227.142857</v>
      </c>
      <c r="BH3302" s="42">
        <v>524.54499999999996</v>
      </c>
      <c r="BI3302" s="42">
        <v>741.92580299999997</v>
      </c>
      <c r="BJ3302" s="42">
        <v>1227.4621460000001</v>
      </c>
      <c r="BK3302" s="42">
        <v>385.81378580000001</v>
      </c>
    </row>
    <row r="3303" spans="52:63">
      <c r="AZ3303" s="42">
        <v>3417</v>
      </c>
      <c r="BA3303" s="42">
        <v>1212.473684</v>
      </c>
      <c r="BB3303" s="42">
        <v>435.875</v>
      </c>
      <c r="BC3303" s="42">
        <v>392.5</v>
      </c>
      <c r="BD3303" s="42">
        <v>766.2857143</v>
      </c>
      <c r="BE3303" s="42">
        <v>178.2384615</v>
      </c>
      <c r="BF3303" s="42">
        <v>1722.5</v>
      </c>
      <c r="BG3303" s="42">
        <v>1227.142857</v>
      </c>
      <c r="BH3303" s="42">
        <v>524.54499999999996</v>
      </c>
      <c r="BI3303" s="42">
        <v>741.92580299999997</v>
      </c>
      <c r="BJ3303" s="42">
        <v>1227.4621460000001</v>
      </c>
      <c r="BK3303" s="42">
        <v>385.81378580000001</v>
      </c>
    </row>
    <row r="3304" spans="52:63">
      <c r="AZ3304" s="42">
        <v>3418</v>
      </c>
      <c r="BA3304" s="42">
        <v>1212.473684</v>
      </c>
      <c r="BB3304" s="42">
        <v>435.875</v>
      </c>
      <c r="BC3304" s="42">
        <v>392.5</v>
      </c>
      <c r="BD3304" s="42">
        <v>766.2857143</v>
      </c>
      <c r="BE3304" s="42">
        <v>178.2384615</v>
      </c>
      <c r="BF3304" s="42">
        <v>1722.5</v>
      </c>
      <c r="BG3304" s="42">
        <v>1227.142857</v>
      </c>
      <c r="BH3304" s="42">
        <v>524.54499999999996</v>
      </c>
      <c r="BI3304" s="42">
        <v>741.92580299999997</v>
      </c>
      <c r="BJ3304" s="42">
        <v>1227.4621460000001</v>
      </c>
      <c r="BK3304" s="42">
        <v>385.81378580000001</v>
      </c>
    </row>
    <row r="3305" spans="52:63">
      <c r="AZ3305" s="42">
        <v>3419</v>
      </c>
      <c r="BA3305" s="42">
        <v>1212.473684</v>
      </c>
      <c r="BB3305" s="42">
        <v>435.875</v>
      </c>
      <c r="BC3305" s="42">
        <v>392.5</v>
      </c>
      <c r="BD3305" s="42">
        <v>766.2857143</v>
      </c>
      <c r="BE3305" s="42">
        <v>178.2384615</v>
      </c>
      <c r="BF3305" s="42">
        <v>1722.5</v>
      </c>
      <c r="BG3305" s="42">
        <v>1227.142857</v>
      </c>
      <c r="BH3305" s="42">
        <v>524.54499999999996</v>
      </c>
      <c r="BI3305" s="42">
        <v>741.92580299999997</v>
      </c>
      <c r="BJ3305" s="42">
        <v>1227.4621460000001</v>
      </c>
      <c r="BK3305" s="42">
        <v>385.81378580000001</v>
      </c>
    </row>
    <row r="3306" spans="52:63">
      <c r="AZ3306" s="42">
        <v>3420</v>
      </c>
      <c r="BA3306" s="42">
        <v>1212.473684</v>
      </c>
      <c r="BB3306" s="42">
        <v>435.875</v>
      </c>
      <c r="BC3306" s="42">
        <v>392.5</v>
      </c>
      <c r="BD3306" s="42">
        <v>766.2857143</v>
      </c>
      <c r="BE3306" s="42">
        <v>178.2384615</v>
      </c>
      <c r="BF3306" s="42">
        <v>1722.5</v>
      </c>
      <c r="BG3306" s="42">
        <v>1227.142857</v>
      </c>
      <c r="BH3306" s="42">
        <v>524.54499999999996</v>
      </c>
      <c r="BI3306" s="42">
        <v>741.92580299999997</v>
      </c>
      <c r="BJ3306" s="42">
        <v>1227.4621460000001</v>
      </c>
      <c r="BK3306" s="42">
        <v>385.81378580000001</v>
      </c>
    </row>
    <row r="3307" spans="52:63">
      <c r="AZ3307" s="42">
        <v>3421</v>
      </c>
      <c r="BA3307" s="42">
        <v>1212.473684</v>
      </c>
      <c r="BB3307" s="42">
        <v>435.875</v>
      </c>
      <c r="BC3307" s="42">
        <v>392.5</v>
      </c>
      <c r="BD3307" s="42">
        <v>766.2857143</v>
      </c>
      <c r="BE3307" s="42">
        <v>178.2384615</v>
      </c>
      <c r="BF3307" s="42">
        <v>1722.5</v>
      </c>
      <c r="BG3307" s="42">
        <v>1227.142857</v>
      </c>
      <c r="BH3307" s="42">
        <v>524.54499999999996</v>
      </c>
      <c r="BI3307" s="42">
        <v>741.92580299999997</v>
      </c>
      <c r="BJ3307" s="42">
        <v>1227.4621460000001</v>
      </c>
      <c r="BK3307" s="42">
        <v>385.81378580000001</v>
      </c>
    </row>
    <row r="3308" spans="52:63">
      <c r="AZ3308" s="42">
        <v>3422</v>
      </c>
      <c r="BA3308" s="42">
        <v>1212.473684</v>
      </c>
      <c r="BB3308" s="42">
        <v>435.875</v>
      </c>
      <c r="BC3308" s="42">
        <v>392.5</v>
      </c>
      <c r="BD3308" s="42">
        <v>766.2857143</v>
      </c>
      <c r="BE3308" s="42">
        <v>178.2384615</v>
      </c>
      <c r="BF3308" s="42">
        <v>1722.5</v>
      </c>
      <c r="BG3308" s="42">
        <v>1227.142857</v>
      </c>
      <c r="BH3308" s="42">
        <v>524.54499999999996</v>
      </c>
      <c r="BI3308" s="42">
        <v>741.92580299999997</v>
      </c>
      <c r="BJ3308" s="42">
        <v>1227.4621460000001</v>
      </c>
      <c r="BK3308" s="42">
        <v>385.81378580000001</v>
      </c>
    </row>
    <row r="3309" spans="52:63">
      <c r="AZ3309" s="42">
        <v>3423</v>
      </c>
      <c r="BA3309" s="42">
        <v>1212.473684</v>
      </c>
      <c r="BB3309" s="42">
        <v>435.875</v>
      </c>
      <c r="BC3309" s="42">
        <v>392.5</v>
      </c>
      <c r="BD3309" s="42">
        <v>766.2857143</v>
      </c>
      <c r="BE3309" s="42">
        <v>178.2384615</v>
      </c>
      <c r="BF3309" s="42">
        <v>1722.5</v>
      </c>
      <c r="BG3309" s="42">
        <v>1227.142857</v>
      </c>
      <c r="BH3309" s="42">
        <v>524.54499999999996</v>
      </c>
      <c r="BI3309" s="42">
        <v>741.92580299999997</v>
      </c>
      <c r="BJ3309" s="42">
        <v>1227.4621460000001</v>
      </c>
      <c r="BK3309" s="42">
        <v>385.81378580000001</v>
      </c>
    </row>
    <row r="3310" spans="52:63">
      <c r="AZ3310" s="42">
        <v>3424</v>
      </c>
      <c r="BA3310" s="42">
        <v>1212.473684</v>
      </c>
      <c r="BB3310" s="42">
        <v>435.875</v>
      </c>
      <c r="BC3310" s="42">
        <v>392.5</v>
      </c>
      <c r="BD3310" s="42">
        <v>766.2857143</v>
      </c>
      <c r="BE3310" s="42">
        <v>178.2384615</v>
      </c>
      <c r="BF3310" s="42">
        <v>1722.5</v>
      </c>
      <c r="BG3310" s="42">
        <v>1227.142857</v>
      </c>
      <c r="BH3310" s="42">
        <v>524.54499999999996</v>
      </c>
      <c r="BI3310" s="42">
        <v>741.92580299999997</v>
      </c>
      <c r="BJ3310" s="42">
        <v>1227.4621460000001</v>
      </c>
      <c r="BK3310" s="42">
        <v>385.81378580000001</v>
      </c>
    </row>
    <row r="3311" spans="52:63">
      <c r="AZ3311" s="42">
        <v>3425</v>
      </c>
      <c r="BA3311" s="42">
        <v>1212.473684</v>
      </c>
      <c r="BB3311" s="42">
        <v>435.875</v>
      </c>
      <c r="BC3311" s="42">
        <v>392.5</v>
      </c>
      <c r="BD3311" s="42">
        <v>766.2857143</v>
      </c>
      <c r="BE3311" s="42">
        <v>178.2384615</v>
      </c>
      <c r="BF3311" s="42">
        <v>1722.5</v>
      </c>
      <c r="BG3311" s="42">
        <v>1227.142857</v>
      </c>
      <c r="BH3311" s="42">
        <v>524.54499999999996</v>
      </c>
      <c r="BI3311" s="42">
        <v>741.92580299999997</v>
      </c>
      <c r="BJ3311" s="42">
        <v>1227.4621460000001</v>
      </c>
      <c r="BK3311" s="42">
        <v>385.81378580000001</v>
      </c>
    </row>
    <row r="3312" spans="52:63">
      <c r="AZ3312" s="42">
        <v>3426</v>
      </c>
      <c r="BA3312" s="42">
        <v>1212.473684</v>
      </c>
      <c r="BB3312" s="42">
        <v>435.875</v>
      </c>
      <c r="BC3312" s="42">
        <v>392.5</v>
      </c>
      <c r="BD3312" s="42">
        <v>766.2857143</v>
      </c>
      <c r="BE3312" s="42">
        <v>178.2384615</v>
      </c>
      <c r="BF3312" s="42">
        <v>1722.5</v>
      </c>
      <c r="BG3312" s="42">
        <v>1227.142857</v>
      </c>
      <c r="BH3312" s="42">
        <v>524.54499999999996</v>
      </c>
      <c r="BI3312" s="42">
        <v>741.92580299999997</v>
      </c>
      <c r="BJ3312" s="42">
        <v>1227.4621460000001</v>
      </c>
      <c r="BK3312" s="42">
        <v>385.81378580000001</v>
      </c>
    </row>
    <row r="3313" spans="52:63">
      <c r="AZ3313" s="42">
        <v>3427</v>
      </c>
      <c r="BA3313" s="42">
        <v>1212.473684</v>
      </c>
      <c r="BB3313" s="42">
        <v>435.875</v>
      </c>
      <c r="BC3313" s="42">
        <v>392.5</v>
      </c>
      <c r="BD3313" s="42">
        <v>766.2857143</v>
      </c>
      <c r="BE3313" s="42">
        <v>178.2384615</v>
      </c>
      <c r="BF3313" s="42">
        <v>1722.5</v>
      </c>
      <c r="BG3313" s="42">
        <v>1227.142857</v>
      </c>
      <c r="BH3313" s="42">
        <v>524.54499999999996</v>
      </c>
      <c r="BI3313" s="42">
        <v>741.92580299999997</v>
      </c>
      <c r="BJ3313" s="42">
        <v>1227.4621460000001</v>
      </c>
      <c r="BK3313" s="42">
        <v>385.81378580000001</v>
      </c>
    </row>
    <row r="3314" spans="52:63">
      <c r="AZ3314" s="42">
        <v>3428</v>
      </c>
      <c r="BA3314" s="42">
        <v>1212.473684</v>
      </c>
      <c r="BB3314" s="42">
        <v>435.875</v>
      </c>
      <c r="BC3314" s="42">
        <v>392.5</v>
      </c>
      <c r="BD3314" s="42">
        <v>766.2857143</v>
      </c>
      <c r="BE3314" s="42">
        <v>178.2384615</v>
      </c>
      <c r="BF3314" s="42">
        <v>1722.5</v>
      </c>
      <c r="BG3314" s="42">
        <v>1227.142857</v>
      </c>
      <c r="BH3314" s="42">
        <v>524.54499999999996</v>
      </c>
      <c r="BI3314" s="42">
        <v>741.92580299999997</v>
      </c>
      <c r="BJ3314" s="42">
        <v>1227.4621460000001</v>
      </c>
      <c r="BK3314" s="42">
        <v>385.81378580000001</v>
      </c>
    </row>
    <row r="3315" spans="52:63">
      <c r="AZ3315" s="42">
        <v>3429</v>
      </c>
      <c r="BA3315" s="42">
        <v>1212.473684</v>
      </c>
      <c r="BB3315" s="42">
        <v>435.875</v>
      </c>
      <c r="BC3315" s="42">
        <v>392.5</v>
      </c>
      <c r="BD3315" s="42">
        <v>766.2857143</v>
      </c>
      <c r="BE3315" s="42">
        <v>178.2384615</v>
      </c>
      <c r="BF3315" s="42">
        <v>1722.5</v>
      </c>
      <c r="BG3315" s="42">
        <v>1227.142857</v>
      </c>
      <c r="BH3315" s="42">
        <v>524.54499999999996</v>
      </c>
      <c r="BI3315" s="42">
        <v>741.92580299999997</v>
      </c>
      <c r="BJ3315" s="42">
        <v>1227.4621460000001</v>
      </c>
      <c r="BK3315" s="42">
        <v>385.81378580000001</v>
      </c>
    </row>
    <row r="3316" spans="52:63">
      <c r="AZ3316" s="42">
        <v>3430</v>
      </c>
      <c r="BA3316" s="42">
        <v>1212.473684</v>
      </c>
      <c r="BB3316" s="42">
        <v>435.875</v>
      </c>
      <c r="BC3316" s="42">
        <v>392.5</v>
      </c>
      <c r="BD3316" s="42">
        <v>766.2857143</v>
      </c>
      <c r="BE3316" s="42">
        <v>178.2384615</v>
      </c>
      <c r="BF3316" s="42">
        <v>1722.5</v>
      </c>
      <c r="BG3316" s="42">
        <v>1227.142857</v>
      </c>
      <c r="BH3316" s="42">
        <v>524.54499999999996</v>
      </c>
      <c r="BI3316" s="42">
        <v>741.92580299999997</v>
      </c>
      <c r="BJ3316" s="42">
        <v>1227.4621460000001</v>
      </c>
      <c r="BK3316" s="42">
        <v>385.81378580000001</v>
      </c>
    </row>
    <row r="3317" spans="52:63">
      <c r="AZ3317" s="42">
        <v>3431</v>
      </c>
      <c r="BA3317" s="42">
        <v>1212.473684</v>
      </c>
      <c r="BB3317" s="42">
        <v>435.875</v>
      </c>
      <c r="BC3317" s="42">
        <v>392.5</v>
      </c>
      <c r="BD3317" s="42">
        <v>766.2857143</v>
      </c>
      <c r="BE3317" s="42">
        <v>178.2384615</v>
      </c>
      <c r="BF3317" s="42">
        <v>1722.5</v>
      </c>
      <c r="BG3317" s="42">
        <v>1227.142857</v>
      </c>
      <c r="BH3317" s="42">
        <v>524.54499999999996</v>
      </c>
      <c r="BI3317" s="42">
        <v>741.92580299999997</v>
      </c>
      <c r="BJ3317" s="42">
        <v>1227.4621460000001</v>
      </c>
      <c r="BK3317" s="42">
        <v>385.81378580000001</v>
      </c>
    </row>
    <row r="3318" spans="52:63">
      <c r="AZ3318" s="42">
        <v>3432</v>
      </c>
      <c r="BA3318" s="42">
        <v>1212.473684</v>
      </c>
      <c r="BB3318" s="42">
        <v>435.875</v>
      </c>
      <c r="BC3318" s="42">
        <v>392.5</v>
      </c>
      <c r="BD3318" s="42">
        <v>766.2857143</v>
      </c>
      <c r="BE3318" s="42">
        <v>178.2384615</v>
      </c>
      <c r="BF3318" s="42">
        <v>1722.5</v>
      </c>
      <c r="BG3318" s="42">
        <v>1227.142857</v>
      </c>
      <c r="BH3318" s="42">
        <v>524.54499999999996</v>
      </c>
      <c r="BI3318" s="42">
        <v>741.92580299999997</v>
      </c>
      <c r="BJ3318" s="42">
        <v>1227.4621460000001</v>
      </c>
      <c r="BK3318" s="42">
        <v>385.81378580000001</v>
      </c>
    </row>
    <row r="3319" spans="52:63">
      <c r="AZ3319" s="42">
        <v>3433</v>
      </c>
      <c r="BA3319" s="42">
        <v>1275.7894739999999</v>
      </c>
      <c r="BB3319" s="42">
        <v>458.5625</v>
      </c>
      <c r="BC3319" s="42">
        <v>419.2</v>
      </c>
      <c r="BD3319" s="42">
        <v>793.42857140000001</v>
      </c>
      <c r="BE3319" s="42">
        <v>178.3461538</v>
      </c>
      <c r="BF3319" s="42">
        <v>1767.05</v>
      </c>
      <c r="BG3319" s="42">
        <v>1235.142857</v>
      </c>
      <c r="BH3319" s="42">
        <v>532.77833329999999</v>
      </c>
      <c r="BI3319" s="42">
        <v>731.68338949999998</v>
      </c>
      <c r="BJ3319" s="42">
        <v>1216.4914670000001</v>
      </c>
      <c r="BK3319" s="42">
        <v>381.00424620000001</v>
      </c>
    </row>
    <row r="3320" spans="52:63">
      <c r="AZ3320" s="42">
        <v>3434</v>
      </c>
      <c r="BA3320" s="42">
        <v>1275.7894739999999</v>
      </c>
      <c r="BB3320" s="42">
        <v>458.5625</v>
      </c>
      <c r="BC3320" s="42">
        <v>419.2</v>
      </c>
      <c r="BD3320" s="42">
        <v>793.42857140000001</v>
      </c>
      <c r="BE3320" s="42">
        <v>178.3461538</v>
      </c>
      <c r="BF3320" s="42">
        <v>1767.05</v>
      </c>
      <c r="BG3320" s="42">
        <v>1235.142857</v>
      </c>
      <c r="BH3320" s="42">
        <v>532.77833329999999</v>
      </c>
      <c r="BI3320" s="42">
        <v>731.68338949999998</v>
      </c>
      <c r="BJ3320" s="42">
        <v>1216.4914670000001</v>
      </c>
      <c r="BK3320" s="42">
        <v>381.00424620000001</v>
      </c>
    </row>
    <row r="3321" spans="52:63">
      <c r="AZ3321" s="42">
        <v>3435</v>
      </c>
      <c r="BA3321" s="42">
        <v>1275.7894739999999</v>
      </c>
      <c r="BB3321" s="42">
        <v>458.5625</v>
      </c>
      <c r="BC3321" s="42">
        <v>419.2</v>
      </c>
      <c r="BD3321" s="42">
        <v>793.42857140000001</v>
      </c>
      <c r="BE3321" s="42">
        <v>178.3461538</v>
      </c>
      <c r="BF3321" s="42">
        <v>1767.05</v>
      </c>
      <c r="BG3321" s="42">
        <v>1235.142857</v>
      </c>
      <c r="BH3321" s="42">
        <v>532.77833329999999</v>
      </c>
      <c r="BI3321" s="42">
        <v>731.68338949999998</v>
      </c>
      <c r="BJ3321" s="42">
        <v>1216.4914670000001</v>
      </c>
      <c r="BK3321" s="42">
        <v>381.00424620000001</v>
      </c>
    </row>
    <row r="3322" spans="52:63">
      <c r="AZ3322" s="42">
        <v>3436</v>
      </c>
      <c r="BA3322" s="42">
        <v>1275.7894739999999</v>
      </c>
      <c r="BB3322" s="42">
        <v>458.5625</v>
      </c>
      <c r="BC3322" s="42">
        <v>419.2</v>
      </c>
      <c r="BD3322" s="42">
        <v>793.42857140000001</v>
      </c>
      <c r="BE3322" s="42">
        <v>178.3461538</v>
      </c>
      <c r="BF3322" s="42">
        <v>1767.05</v>
      </c>
      <c r="BG3322" s="42">
        <v>1235.142857</v>
      </c>
      <c r="BH3322" s="42">
        <v>532.77833329999999</v>
      </c>
      <c r="BI3322" s="42">
        <v>731.68338949999998</v>
      </c>
      <c r="BJ3322" s="42">
        <v>1216.4914670000001</v>
      </c>
      <c r="BK3322" s="42">
        <v>381.00424620000001</v>
      </c>
    </row>
    <row r="3323" spans="52:63">
      <c r="AZ3323" s="42">
        <v>3437</v>
      </c>
      <c r="BA3323" s="42">
        <v>1275.7894739999999</v>
      </c>
      <c r="BB3323" s="42">
        <v>458.5625</v>
      </c>
      <c r="BC3323" s="42">
        <v>419.2</v>
      </c>
      <c r="BD3323" s="42">
        <v>793.42857140000001</v>
      </c>
      <c r="BE3323" s="42">
        <v>178.3461538</v>
      </c>
      <c r="BF3323" s="42">
        <v>1767.05</v>
      </c>
      <c r="BG3323" s="42">
        <v>1235.142857</v>
      </c>
      <c r="BH3323" s="42">
        <v>532.77833329999999</v>
      </c>
      <c r="BI3323" s="42">
        <v>731.68338949999998</v>
      </c>
      <c r="BJ3323" s="42">
        <v>1216.4914670000001</v>
      </c>
      <c r="BK3323" s="42">
        <v>381.00424620000001</v>
      </c>
    </row>
    <row r="3324" spans="52:63">
      <c r="AZ3324" s="42">
        <v>3438</v>
      </c>
      <c r="BA3324" s="42">
        <v>1275.7894739999999</v>
      </c>
      <c r="BB3324" s="42">
        <v>458.5625</v>
      </c>
      <c r="BC3324" s="42">
        <v>419.2</v>
      </c>
      <c r="BD3324" s="42">
        <v>793.42857140000001</v>
      </c>
      <c r="BE3324" s="42">
        <v>178.3461538</v>
      </c>
      <c r="BF3324" s="42">
        <v>1767.05</v>
      </c>
      <c r="BG3324" s="42">
        <v>1235.142857</v>
      </c>
      <c r="BH3324" s="42">
        <v>532.77833329999999</v>
      </c>
      <c r="BI3324" s="42">
        <v>731.68338949999998</v>
      </c>
      <c r="BJ3324" s="42">
        <v>1216.4914670000001</v>
      </c>
      <c r="BK3324" s="42">
        <v>381.00424620000001</v>
      </c>
    </row>
    <row r="3325" spans="52:63">
      <c r="AZ3325" s="42">
        <v>3439</v>
      </c>
      <c r="BA3325" s="42">
        <v>1275.7894739999999</v>
      </c>
      <c r="BB3325" s="42">
        <v>458.5625</v>
      </c>
      <c r="BC3325" s="42">
        <v>419.2</v>
      </c>
      <c r="BD3325" s="42">
        <v>793.42857140000001</v>
      </c>
      <c r="BE3325" s="42">
        <v>178.3461538</v>
      </c>
      <c r="BF3325" s="42">
        <v>1767.05</v>
      </c>
      <c r="BG3325" s="42">
        <v>1235.142857</v>
      </c>
      <c r="BH3325" s="42">
        <v>532.77833329999999</v>
      </c>
      <c r="BI3325" s="42">
        <v>731.68338949999998</v>
      </c>
      <c r="BJ3325" s="42">
        <v>1216.4914670000001</v>
      </c>
      <c r="BK3325" s="42">
        <v>381.00424620000001</v>
      </c>
    </row>
    <row r="3326" spans="52:63">
      <c r="AZ3326" s="42">
        <v>3440</v>
      </c>
      <c r="BA3326" s="42">
        <v>1275.7894739999999</v>
      </c>
      <c r="BB3326" s="42">
        <v>458.5625</v>
      </c>
      <c r="BC3326" s="42">
        <v>419.2</v>
      </c>
      <c r="BD3326" s="42">
        <v>793.42857140000001</v>
      </c>
      <c r="BE3326" s="42">
        <v>178.3461538</v>
      </c>
      <c r="BF3326" s="42">
        <v>1767.05</v>
      </c>
      <c r="BG3326" s="42">
        <v>1235.142857</v>
      </c>
      <c r="BH3326" s="42">
        <v>532.77833329999999</v>
      </c>
      <c r="BI3326" s="42">
        <v>731.68338949999998</v>
      </c>
      <c r="BJ3326" s="42">
        <v>1216.4914670000001</v>
      </c>
      <c r="BK3326" s="42">
        <v>381.00424620000001</v>
      </c>
    </row>
    <row r="3327" spans="52:63">
      <c r="AZ3327" s="42">
        <v>3441</v>
      </c>
      <c r="BA3327" s="42">
        <v>1275.7894739999999</v>
      </c>
      <c r="BB3327" s="42">
        <v>458.5625</v>
      </c>
      <c r="BC3327" s="42">
        <v>419.2</v>
      </c>
      <c r="BD3327" s="42">
        <v>793.42857140000001</v>
      </c>
      <c r="BE3327" s="42">
        <v>178.3461538</v>
      </c>
      <c r="BF3327" s="42">
        <v>1767.05</v>
      </c>
      <c r="BG3327" s="42">
        <v>1235.142857</v>
      </c>
      <c r="BH3327" s="42">
        <v>532.77833329999999</v>
      </c>
      <c r="BI3327" s="42">
        <v>731.68338949999998</v>
      </c>
      <c r="BJ3327" s="42">
        <v>1216.4914670000001</v>
      </c>
      <c r="BK3327" s="42">
        <v>381.00424620000001</v>
      </c>
    </row>
    <row r="3328" spans="52:63">
      <c r="AZ3328" s="42">
        <v>3442</v>
      </c>
      <c r="BA3328" s="42">
        <v>1275.7894739999999</v>
      </c>
      <c r="BB3328" s="42">
        <v>458.5625</v>
      </c>
      <c r="BC3328" s="42">
        <v>419.2</v>
      </c>
      <c r="BD3328" s="42">
        <v>793.42857140000001</v>
      </c>
      <c r="BE3328" s="42">
        <v>178.3461538</v>
      </c>
      <c r="BF3328" s="42">
        <v>1767.05</v>
      </c>
      <c r="BG3328" s="42">
        <v>1235.142857</v>
      </c>
      <c r="BH3328" s="42">
        <v>532.77833329999999</v>
      </c>
      <c r="BI3328" s="42">
        <v>731.68338949999998</v>
      </c>
      <c r="BJ3328" s="42">
        <v>1216.4914670000001</v>
      </c>
      <c r="BK3328" s="42">
        <v>381.00424620000001</v>
      </c>
    </row>
    <row r="3329" spans="52:63">
      <c r="AZ3329" s="42">
        <v>3443</v>
      </c>
      <c r="BA3329" s="42">
        <v>1275.7894739999999</v>
      </c>
      <c r="BB3329" s="42">
        <v>458.5625</v>
      </c>
      <c r="BC3329" s="42">
        <v>419.2</v>
      </c>
      <c r="BD3329" s="42">
        <v>793.42857140000001</v>
      </c>
      <c r="BE3329" s="42">
        <v>178.3461538</v>
      </c>
      <c r="BF3329" s="42">
        <v>1767.05</v>
      </c>
      <c r="BG3329" s="42">
        <v>1235.142857</v>
      </c>
      <c r="BH3329" s="42">
        <v>532.77833329999999</v>
      </c>
      <c r="BI3329" s="42">
        <v>731.68338949999998</v>
      </c>
      <c r="BJ3329" s="42">
        <v>1216.4914670000001</v>
      </c>
      <c r="BK3329" s="42">
        <v>381.00424620000001</v>
      </c>
    </row>
    <row r="3330" spans="52:63">
      <c r="AZ3330" s="42">
        <v>3444</v>
      </c>
      <c r="BA3330" s="42">
        <v>1275.7894739999999</v>
      </c>
      <c r="BB3330" s="42">
        <v>458.5625</v>
      </c>
      <c r="BC3330" s="42">
        <v>419.2</v>
      </c>
      <c r="BD3330" s="42">
        <v>793.42857140000001</v>
      </c>
      <c r="BE3330" s="42">
        <v>178.3461538</v>
      </c>
      <c r="BF3330" s="42">
        <v>1767.05</v>
      </c>
      <c r="BG3330" s="42">
        <v>1235.142857</v>
      </c>
      <c r="BH3330" s="42">
        <v>532.77833329999999</v>
      </c>
      <c r="BI3330" s="42">
        <v>731.68338949999998</v>
      </c>
      <c r="BJ3330" s="42">
        <v>1216.4914670000001</v>
      </c>
      <c r="BK3330" s="42">
        <v>381.00424620000001</v>
      </c>
    </row>
    <row r="3331" spans="52:63">
      <c r="AZ3331" s="42">
        <v>3445</v>
      </c>
      <c r="BA3331" s="42">
        <v>1275.7894739999999</v>
      </c>
      <c r="BB3331" s="42">
        <v>458.5625</v>
      </c>
      <c r="BC3331" s="42">
        <v>419.2</v>
      </c>
      <c r="BD3331" s="42">
        <v>793.42857140000001</v>
      </c>
      <c r="BE3331" s="42">
        <v>178.3461538</v>
      </c>
      <c r="BF3331" s="42">
        <v>1767.05</v>
      </c>
      <c r="BG3331" s="42">
        <v>1235.142857</v>
      </c>
      <c r="BH3331" s="42">
        <v>532.77833329999999</v>
      </c>
      <c r="BI3331" s="42">
        <v>731.68338949999998</v>
      </c>
      <c r="BJ3331" s="42">
        <v>1216.4914670000001</v>
      </c>
      <c r="BK3331" s="42">
        <v>381.00424620000001</v>
      </c>
    </row>
    <row r="3332" spans="52:63">
      <c r="AZ3332" s="42">
        <v>3446</v>
      </c>
      <c r="BA3332" s="42">
        <v>1275.7894739999999</v>
      </c>
      <c r="BB3332" s="42">
        <v>458.5625</v>
      </c>
      <c r="BC3332" s="42">
        <v>419.2</v>
      </c>
      <c r="BD3332" s="42">
        <v>793.42857140000001</v>
      </c>
      <c r="BE3332" s="42">
        <v>178.3461538</v>
      </c>
      <c r="BF3332" s="42">
        <v>1767.05</v>
      </c>
      <c r="BG3332" s="42">
        <v>1235.142857</v>
      </c>
      <c r="BH3332" s="42">
        <v>532.77833329999999</v>
      </c>
      <c r="BI3332" s="42">
        <v>731.68338949999998</v>
      </c>
      <c r="BJ3332" s="42">
        <v>1216.4914670000001</v>
      </c>
      <c r="BK3332" s="42">
        <v>381.00424620000001</v>
      </c>
    </row>
    <row r="3333" spans="52:63">
      <c r="AZ3333" s="42">
        <v>3447</v>
      </c>
      <c r="BA3333" s="42">
        <v>1275.7894739999999</v>
      </c>
      <c r="BB3333" s="42">
        <v>458.5625</v>
      </c>
      <c r="BC3333" s="42">
        <v>419.2</v>
      </c>
      <c r="BD3333" s="42">
        <v>793.42857140000001</v>
      </c>
      <c r="BE3333" s="42">
        <v>178.3461538</v>
      </c>
      <c r="BF3333" s="42">
        <v>1767.05</v>
      </c>
      <c r="BG3333" s="42">
        <v>1235.142857</v>
      </c>
      <c r="BH3333" s="42">
        <v>532.77833329999999</v>
      </c>
      <c r="BI3333" s="42">
        <v>731.68338949999998</v>
      </c>
      <c r="BJ3333" s="42">
        <v>1216.4914670000001</v>
      </c>
      <c r="BK3333" s="42">
        <v>381.00424620000001</v>
      </c>
    </row>
    <row r="3334" spans="52:63">
      <c r="AZ3334" s="42">
        <v>3448</v>
      </c>
      <c r="BA3334" s="42">
        <v>1275.7894739999999</v>
      </c>
      <c r="BB3334" s="42">
        <v>458.5625</v>
      </c>
      <c r="BC3334" s="42">
        <v>419.2</v>
      </c>
      <c r="BD3334" s="42">
        <v>793.42857140000001</v>
      </c>
      <c r="BE3334" s="42">
        <v>178.3461538</v>
      </c>
      <c r="BF3334" s="42">
        <v>1767.05</v>
      </c>
      <c r="BG3334" s="42">
        <v>1235.142857</v>
      </c>
      <c r="BH3334" s="42">
        <v>532.77833329999999</v>
      </c>
      <c r="BI3334" s="42">
        <v>731.68338949999998</v>
      </c>
      <c r="BJ3334" s="42">
        <v>1216.4914670000001</v>
      </c>
      <c r="BK3334" s="42">
        <v>381.00424620000001</v>
      </c>
    </row>
    <row r="3335" spans="52:63">
      <c r="AZ3335" s="42">
        <v>3449</v>
      </c>
      <c r="BA3335" s="42">
        <v>1275.7894739999999</v>
      </c>
      <c r="BB3335" s="42">
        <v>458.5625</v>
      </c>
      <c r="BC3335" s="42">
        <v>419.2</v>
      </c>
      <c r="BD3335" s="42">
        <v>793.42857140000001</v>
      </c>
      <c r="BE3335" s="42">
        <v>178.3461538</v>
      </c>
      <c r="BF3335" s="42">
        <v>1767.05</v>
      </c>
      <c r="BG3335" s="42">
        <v>1235.142857</v>
      </c>
      <c r="BH3335" s="42">
        <v>532.77833329999999</v>
      </c>
      <c r="BI3335" s="42">
        <v>731.68338949999998</v>
      </c>
      <c r="BJ3335" s="42">
        <v>1216.4914670000001</v>
      </c>
      <c r="BK3335" s="42">
        <v>381.00424620000001</v>
      </c>
    </row>
    <row r="3336" spans="52:63">
      <c r="AZ3336" s="42">
        <v>3450</v>
      </c>
      <c r="BA3336" s="42">
        <v>1275.7894739999999</v>
      </c>
      <c r="BB3336" s="42">
        <v>458.5625</v>
      </c>
      <c r="BC3336" s="42">
        <v>419.2</v>
      </c>
      <c r="BD3336" s="42">
        <v>793.42857140000001</v>
      </c>
      <c r="BE3336" s="42">
        <v>178.3461538</v>
      </c>
      <c r="BF3336" s="42">
        <v>1767.05</v>
      </c>
      <c r="BG3336" s="42">
        <v>1235.142857</v>
      </c>
      <c r="BH3336" s="42">
        <v>532.77833329999999</v>
      </c>
      <c r="BI3336" s="42">
        <v>731.68338949999998</v>
      </c>
      <c r="BJ3336" s="42">
        <v>1216.4914670000001</v>
      </c>
      <c r="BK3336" s="42">
        <v>381.00424620000001</v>
      </c>
    </row>
    <row r="3337" spans="52:63">
      <c r="AZ3337" s="42">
        <v>3451</v>
      </c>
      <c r="BA3337" s="42">
        <v>1275.7894739999999</v>
      </c>
      <c r="BB3337" s="42">
        <v>458.5625</v>
      </c>
      <c r="BC3337" s="42">
        <v>419.2</v>
      </c>
      <c r="BD3337" s="42">
        <v>793.42857140000001</v>
      </c>
      <c r="BE3337" s="42">
        <v>178.3461538</v>
      </c>
      <c r="BF3337" s="42">
        <v>1767.05</v>
      </c>
      <c r="BG3337" s="42">
        <v>1235.142857</v>
      </c>
      <c r="BH3337" s="42">
        <v>532.77833329999999</v>
      </c>
      <c r="BI3337" s="42">
        <v>731.68338949999998</v>
      </c>
      <c r="BJ3337" s="42">
        <v>1216.4914670000001</v>
      </c>
      <c r="BK3337" s="42">
        <v>381.00424620000001</v>
      </c>
    </row>
    <row r="3338" spans="52:63">
      <c r="AZ3338" s="42">
        <v>3452</v>
      </c>
      <c r="BA3338" s="42">
        <v>1275.7894739999999</v>
      </c>
      <c r="BB3338" s="42">
        <v>458.5625</v>
      </c>
      <c r="BC3338" s="42">
        <v>419.2</v>
      </c>
      <c r="BD3338" s="42">
        <v>793.42857140000001</v>
      </c>
      <c r="BE3338" s="42">
        <v>178.3461538</v>
      </c>
      <c r="BF3338" s="42">
        <v>1767.05</v>
      </c>
      <c r="BG3338" s="42">
        <v>1235.142857</v>
      </c>
      <c r="BH3338" s="42">
        <v>532.77833329999999</v>
      </c>
      <c r="BI3338" s="42">
        <v>731.68338949999998</v>
      </c>
      <c r="BJ3338" s="42">
        <v>1216.4914670000001</v>
      </c>
      <c r="BK3338" s="42">
        <v>381.00424620000001</v>
      </c>
    </row>
    <row r="3339" spans="52:63">
      <c r="AZ3339" s="42">
        <v>3453</v>
      </c>
      <c r="BA3339" s="42">
        <v>1275.7894739999999</v>
      </c>
      <c r="BB3339" s="42">
        <v>458.5625</v>
      </c>
      <c r="BC3339" s="42">
        <v>419.2</v>
      </c>
      <c r="BD3339" s="42">
        <v>793.42857140000001</v>
      </c>
      <c r="BE3339" s="42">
        <v>178.3461538</v>
      </c>
      <c r="BF3339" s="42">
        <v>1767.05</v>
      </c>
      <c r="BG3339" s="42">
        <v>1235.142857</v>
      </c>
      <c r="BH3339" s="42">
        <v>532.77833329999999</v>
      </c>
      <c r="BI3339" s="42">
        <v>731.68338949999998</v>
      </c>
      <c r="BJ3339" s="42">
        <v>1216.4914670000001</v>
      </c>
      <c r="BK3339" s="42">
        <v>381.00424620000001</v>
      </c>
    </row>
    <row r="3340" spans="52:63">
      <c r="AZ3340" s="42">
        <v>3454</v>
      </c>
      <c r="BA3340" s="42">
        <v>1275.7894739999999</v>
      </c>
      <c r="BB3340" s="42">
        <v>458.5625</v>
      </c>
      <c r="BC3340" s="42">
        <v>419.2</v>
      </c>
      <c r="BD3340" s="42">
        <v>793.42857140000001</v>
      </c>
      <c r="BE3340" s="42">
        <v>178.3461538</v>
      </c>
      <c r="BF3340" s="42">
        <v>1767.05</v>
      </c>
      <c r="BG3340" s="42">
        <v>1235.142857</v>
      </c>
      <c r="BH3340" s="42">
        <v>532.77833329999999</v>
      </c>
      <c r="BI3340" s="42">
        <v>731.68338949999998</v>
      </c>
      <c r="BJ3340" s="42">
        <v>1216.4914670000001</v>
      </c>
      <c r="BK3340" s="42">
        <v>381.00424620000001</v>
      </c>
    </row>
    <row r="3341" spans="52:63">
      <c r="AZ3341" s="42">
        <v>3455</v>
      </c>
      <c r="BA3341" s="42">
        <v>1275.7894739999999</v>
      </c>
      <c r="BB3341" s="42">
        <v>458.5625</v>
      </c>
      <c r="BC3341" s="42">
        <v>419.2</v>
      </c>
      <c r="BD3341" s="42">
        <v>793.42857140000001</v>
      </c>
      <c r="BE3341" s="42">
        <v>178.3461538</v>
      </c>
      <c r="BF3341" s="42">
        <v>1767.05</v>
      </c>
      <c r="BG3341" s="42">
        <v>1235.142857</v>
      </c>
      <c r="BH3341" s="42">
        <v>532.77833329999999</v>
      </c>
      <c r="BI3341" s="42">
        <v>731.68338949999998</v>
      </c>
      <c r="BJ3341" s="42">
        <v>1216.4914670000001</v>
      </c>
      <c r="BK3341" s="42">
        <v>381.00424620000001</v>
      </c>
    </row>
    <row r="3342" spans="52:63">
      <c r="AZ3342" s="42">
        <v>3456</v>
      </c>
      <c r="BA3342" s="42">
        <v>1275.7894739999999</v>
      </c>
      <c r="BB3342" s="42">
        <v>458.5625</v>
      </c>
      <c r="BC3342" s="42">
        <v>419.2</v>
      </c>
      <c r="BD3342" s="42">
        <v>793.42857140000001</v>
      </c>
      <c r="BE3342" s="42">
        <v>178.3461538</v>
      </c>
      <c r="BF3342" s="42">
        <v>1767.05</v>
      </c>
      <c r="BG3342" s="42">
        <v>1235.142857</v>
      </c>
      <c r="BH3342" s="42">
        <v>532.77833329999999</v>
      </c>
      <c r="BI3342" s="42">
        <v>731.68338949999998</v>
      </c>
      <c r="BJ3342" s="42">
        <v>1216.4914670000001</v>
      </c>
      <c r="BK3342" s="42">
        <v>381.00424620000001</v>
      </c>
    </row>
    <row r="3343" spans="52:63">
      <c r="AZ3343" s="42">
        <v>3457</v>
      </c>
      <c r="BA3343" s="42">
        <v>1327.736842</v>
      </c>
      <c r="BB3343" s="42">
        <v>482.8125</v>
      </c>
      <c r="BC3343" s="42">
        <v>443.9</v>
      </c>
      <c r="BD3343" s="42">
        <v>816.09523809999996</v>
      </c>
      <c r="BE3343" s="42">
        <v>180.81538459999999</v>
      </c>
      <c r="BF3343" s="42">
        <v>1792.05</v>
      </c>
      <c r="BG3343" s="42">
        <v>1238.5714290000001</v>
      </c>
      <c r="BH3343" s="42">
        <v>532.41</v>
      </c>
      <c r="BI3343" s="42">
        <v>732.96492660000001</v>
      </c>
      <c r="BJ3343" s="42">
        <v>1247.896137</v>
      </c>
      <c r="BK3343" s="42">
        <v>382.52777809999998</v>
      </c>
    </row>
    <row r="3344" spans="52:63">
      <c r="AZ3344" s="42">
        <v>3458</v>
      </c>
      <c r="BA3344" s="42">
        <v>1327.736842</v>
      </c>
      <c r="BB3344" s="42">
        <v>482.8125</v>
      </c>
      <c r="BC3344" s="42">
        <v>443.9</v>
      </c>
      <c r="BD3344" s="42">
        <v>816.09523809999996</v>
      </c>
      <c r="BE3344" s="42">
        <v>180.81538459999999</v>
      </c>
      <c r="BF3344" s="42">
        <v>1792.05</v>
      </c>
      <c r="BG3344" s="42">
        <v>1238.5714290000001</v>
      </c>
      <c r="BH3344" s="42">
        <v>532.41</v>
      </c>
      <c r="BI3344" s="42">
        <v>732.96492660000001</v>
      </c>
      <c r="BJ3344" s="42">
        <v>1247.896137</v>
      </c>
      <c r="BK3344" s="42">
        <v>382.52777809999998</v>
      </c>
    </row>
    <row r="3345" spans="52:63">
      <c r="AZ3345" s="42">
        <v>3459</v>
      </c>
      <c r="BA3345" s="42">
        <v>1327.736842</v>
      </c>
      <c r="BB3345" s="42">
        <v>482.8125</v>
      </c>
      <c r="BC3345" s="42">
        <v>443.9</v>
      </c>
      <c r="BD3345" s="42">
        <v>816.09523809999996</v>
      </c>
      <c r="BE3345" s="42">
        <v>180.81538459999999</v>
      </c>
      <c r="BF3345" s="42">
        <v>1792.05</v>
      </c>
      <c r="BG3345" s="42">
        <v>1238.5714290000001</v>
      </c>
      <c r="BH3345" s="42">
        <v>532.41</v>
      </c>
      <c r="BI3345" s="42">
        <v>732.96492660000001</v>
      </c>
      <c r="BJ3345" s="42">
        <v>1247.896137</v>
      </c>
      <c r="BK3345" s="42">
        <v>382.52777809999998</v>
      </c>
    </row>
    <row r="3346" spans="52:63">
      <c r="AZ3346" s="42">
        <v>3460</v>
      </c>
      <c r="BA3346" s="42">
        <v>1327.736842</v>
      </c>
      <c r="BB3346" s="42">
        <v>482.8125</v>
      </c>
      <c r="BC3346" s="42">
        <v>443.9</v>
      </c>
      <c r="BD3346" s="42">
        <v>816.09523809999996</v>
      </c>
      <c r="BE3346" s="42">
        <v>180.81538459999999</v>
      </c>
      <c r="BF3346" s="42">
        <v>1792.05</v>
      </c>
      <c r="BG3346" s="42">
        <v>1238.5714290000001</v>
      </c>
      <c r="BH3346" s="42">
        <v>532.41</v>
      </c>
      <c r="BI3346" s="42">
        <v>732.96492660000001</v>
      </c>
      <c r="BJ3346" s="42">
        <v>1247.896137</v>
      </c>
      <c r="BK3346" s="42">
        <v>382.52777809999998</v>
      </c>
    </row>
    <row r="3347" spans="52:63">
      <c r="AZ3347" s="42">
        <v>3461</v>
      </c>
      <c r="BA3347" s="42">
        <v>1327.736842</v>
      </c>
      <c r="BB3347" s="42">
        <v>482.8125</v>
      </c>
      <c r="BC3347" s="42">
        <v>443.9</v>
      </c>
      <c r="BD3347" s="42">
        <v>816.09523809999996</v>
      </c>
      <c r="BE3347" s="42">
        <v>180.81538459999999</v>
      </c>
      <c r="BF3347" s="42">
        <v>1792.05</v>
      </c>
      <c r="BG3347" s="42">
        <v>1238.5714290000001</v>
      </c>
      <c r="BH3347" s="42">
        <v>532.41</v>
      </c>
      <c r="BI3347" s="42">
        <v>732.96492660000001</v>
      </c>
      <c r="BJ3347" s="42">
        <v>1247.896137</v>
      </c>
      <c r="BK3347" s="42">
        <v>382.52777809999998</v>
      </c>
    </row>
    <row r="3348" spans="52:63">
      <c r="AZ3348" s="42">
        <v>3462</v>
      </c>
      <c r="BA3348" s="42">
        <v>1327.736842</v>
      </c>
      <c r="BB3348" s="42">
        <v>482.8125</v>
      </c>
      <c r="BC3348" s="42">
        <v>443.9</v>
      </c>
      <c r="BD3348" s="42">
        <v>816.09523809999996</v>
      </c>
      <c r="BE3348" s="42">
        <v>180.81538459999999</v>
      </c>
      <c r="BF3348" s="42">
        <v>1792.05</v>
      </c>
      <c r="BG3348" s="42">
        <v>1238.5714290000001</v>
      </c>
      <c r="BH3348" s="42">
        <v>532.41</v>
      </c>
      <c r="BI3348" s="42">
        <v>732.96492660000001</v>
      </c>
      <c r="BJ3348" s="42">
        <v>1247.896137</v>
      </c>
      <c r="BK3348" s="42">
        <v>382.52777809999998</v>
      </c>
    </row>
    <row r="3349" spans="52:63">
      <c r="AZ3349" s="42">
        <v>3463</v>
      </c>
      <c r="BA3349" s="42">
        <v>1327.736842</v>
      </c>
      <c r="BB3349" s="42">
        <v>482.8125</v>
      </c>
      <c r="BC3349" s="42">
        <v>443.9</v>
      </c>
      <c r="BD3349" s="42">
        <v>816.09523809999996</v>
      </c>
      <c r="BE3349" s="42">
        <v>180.81538459999999</v>
      </c>
      <c r="BF3349" s="42">
        <v>1792.05</v>
      </c>
      <c r="BG3349" s="42">
        <v>1238.5714290000001</v>
      </c>
      <c r="BH3349" s="42">
        <v>532.41</v>
      </c>
      <c r="BI3349" s="42">
        <v>732.96492660000001</v>
      </c>
      <c r="BJ3349" s="42">
        <v>1247.896137</v>
      </c>
      <c r="BK3349" s="42">
        <v>382.52777809999998</v>
      </c>
    </row>
    <row r="3350" spans="52:63">
      <c r="AZ3350" s="42">
        <v>3464</v>
      </c>
      <c r="BA3350" s="42">
        <v>1327.736842</v>
      </c>
      <c r="BB3350" s="42">
        <v>482.8125</v>
      </c>
      <c r="BC3350" s="42">
        <v>443.9</v>
      </c>
      <c r="BD3350" s="42">
        <v>816.09523809999996</v>
      </c>
      <c r="BE3350" s="42">
        <v>180.81538459999999</v>
      </c>
      <c r="BF3350" s="42">
        <v>1792.05</v>
      </c>
      <c r="BG3350" s="42">
        <v>1238.5714290000001</v>
      </c>
      <c r="BH3350" s="42">
        <v>532.41</v>
      </c>
      <c r="BI3350" s="42">
        <v>732.96492660000001</v>
      </c>
      <c r="BJ3350" s="42">
        <v>1247.896137</v>
      </c>
      <c r="BK3350" s="42">
        <v>382.52777809999998</v>
      </c>
    </row>
    <row r="3351" spans="52:63">
      <c r="AZ3351" s="42">
        <v>3465</v>
      </c>
      <c r="BA3351" s="42">
        <v>1327.736842</v>
      </c>
      <c r="BB3351" s="42">
        <v>482.8125</v>
      </c>
      <c r="BC3351" s="42">
        <v>443.9</v>
      </c>
      <c r="BD3351" s="42">
        <v>816.09523809999996</v>
      </c>
      <c r="BE3351" s="42">
        <v>180.81538459999999</v>
      </c>
      <c r="BF3351" s="42">
        <v>1792.05</v>
      </c>
      <c r="BG3351" s="42">
        <v>1238.5714290000001</v>
      </c>
      <c r="BH3351" s="42">
        <v>532.41</v>
      </c>
      <c r="BI3351" s="42">
        <v>732.96492660000001</v>
      </c>
      <c r="BJ3351" s="42">
        <v>1247.896137</v>
      </c>
      <c r="BK3351" s="42">
        <v>382.52777809999998</v>
      </c>
    </row>
    <row r="3352" spans="52:63">
      <c r="AZ3352" s="42">
        <v>3466</v>
      </c>
      <c r="BA3352" s="42">
        <v>1327.736842</v>
      </c>
      <c r="BB3352" s="42">
        <v>482.8125</v>
      </c>
      <c r="BC3352" s="42">
        <v>443.9</v>
      </c>
      <c r="BD3352" s="42">
        <v>816.09523809999996</v>
      </c>
      <c r="BE3352" s="42">
        <v>180.81538459999999</v>
      </c>
      <c r="BF3352" s="42">
        <v>1792.05</v>
      </c>
      <c r="BG3352" s="42">
        <v>1238.5714290000001</v>
      </c>
      <c r="BH3352" s="42">
        <v>532.41</v>
      </c>
      <c r="BI3352" s="42">
        <v>732.96492660000001</v>
      </c>
      <c r="BJ3352" s="42">
        <v>1247.896137</v>
      </c>
      <c r="BK3352" s="42">
        <v>382.52777809999998</v>
      </c>
    </row>
    <row r="3353" spans="52:63">
      <c r="AZ3353" s="42">
        <v>3467</v>
      </c>
      <c r="BA3353" s="42">
        <v>1327.736842</v>
      </c>
      <c r="BB3353" s="42">
        <v>482.8125</v>
      </c>
      <c r="BC3353" s="42">
        <v>443.9</v>
      </c>
      <c r="BD3353" s="42">
        <v>816.09523809999996</v>
      </c>
      <c r="BE3353" s="42">
        <v>180.81538459999999</v>
      </c>
      <c r="BF3353" s="42">
        <v>1792.05</v>
      </c>
      <c r="BG3353" s="42">
        <v>1238.5714290000001</v>
      </c>
      <c r="BH3353" s="42">
        <v>532.41</v>
      </c>
      <c r="BI3353" s="42">
        <v>732.96492660000001</v>
      </c>
      <c r="BJ3353" s="42">
        <v>1247.896137</v>
      </c>
      <c r="BK3353" s="42">
        <v>382.52777809999998</v>
      </c>
    </row>
    <row r="3354" spans="52:63">
      <c r="AZ3354" s="42">
        <v>3468</v>
      </c>
      <c r="BA3354" s="42">
        <v>1327.736842</v>
      </c>
      <c r="BB3354" s="42">
        <v>482.8125</v>
      </c>
      <c r="BC3354" s="42">
        <v>443.9</v>
      </c>
      <c r="BD3354" s="42">
        <v>816.09523809999996</v>
      </c>
      <c r="BE3354" s="42">
        <v>180.81538459999999</v>
      </c>
      <c r="BF3354" s="42">
        <v>1792.05</v>
      </c>
      <c r="BG3354" s="42">
        <v>1238.5714290000001</v>
      </c>
      <c r="BH3354" s="42">
        <v>532.41</v>
      </c>
      <c r="BI3354" s="42">
        <v>732.96492660000001</v>
      </c>
      <c r="BJ3354" s="42">
        <v>1247.896137</v>
      </c>
      <c r="BK3354" s="42">
        <v>382.52777809999998</v>
      </c>
    </row>
    <row r="3355" spans="52:63">
      <c r="AZ3355" s="42">
        <v>3469</v>
      </c>
      <c r="BA3355" s="42">
        <v>1327.736842</v>
      </c>
      <c r="BB3355" s="42">
        <v>482.8125</v>
      </c>
      <c r="BC3355" s="42">
        <v>443.9</v>
      </c>
      <c r="BD3355" s="42">
        <v>816.09523809999996</v>
      </c>
      <c r="BE3355" s="42">
        <v>180.81538459999999</v>
      </c>
      <c r="BF3355" s="42">
        <v>1792.05</v>
      </c>
      <c r="BG3355" s="42">
        <v>1238.5714290000001</v>
      </c>
      <c r="BH3355" s="42">
        <v>532.41</v>
      </c>
      <c r="BI3355" s="42">
        <v>732.96492660000001</v>
      </c>
      <c r="BJ3355" s="42">
        <v>1247.896137</v>
      </c>
      <c r="BK3355" s="42">
        <v>382.52777809999998</v>
      </c>
    </row>
    <row r="3356" spans="52:63">
      <c r="AZ3356" s="42">
        <v>3470</v>
      </c>
      <c r="BA3356" s="42">
        <v>1327.736842</v>
      </c>
      <c r="BB3356" s="42">
        <v>482.8125</v>
      </c>
      <c r="BC3356" s="42">
        <v>443.9</v>
      </c>
      <c r="BD3356" s="42">
        <v>816.09523809999996</v>
      </c>
      <c r="BE3356" s="42">
        <v>180.81538459999999</v>
      </c>
      <c r="BF3356" s="42">
        <v>1792.05</v>
      </c>
      <c r="BG3356" s="42">
        <v>1238.5714290000001</v>
      </c>
      <c r="BH3356" s="42">
        <v>532.41</v>
      </c>
      <c r="BI3356" s="42">
        <v>732.96492660000001</v>
      </c>
      <c r="BJ3356" s="42">
        <v>1247.896137</v>
      </c>
      <c r="BK3356" s="42">
        <v>382.52777809999998</v>
      </c>
    </row>
    <row r="3357" spans="52:63">
      <c r="AZ3357" s="42">
        <v>3471</v>
      </c>
      <c r="BA3357" s="42">
        <v>1327.736842</v>
      </c>
      <c r="BB3357" s="42">
        <v>482.8125</v>
      </c>
      <c r="BC3357" s="42">
        <v>443.9</v>
      </c>
      <c r="BD3357" s="42">
        <v>816.09523809999996</v>
      </c>
      <c r="BE3357" s="42">
        <v>180.81538459999999</v>
      </c>
      <c r="BF3357" s="42">
        <v>1792.05</v>
      </c>
      <c r="BG3357" s="42">
        <v>1238.5714290000001</v>
      </c>
      <c r="BH3357" s="42">
        <v>532.41</v>
      </c>
      <c r="BI3357" s="42">
        <v>732.96492660000001</v>
      </c>
      <c r="BJ3357" s="42">
        <v>1247.896137</v>
      </c>
      <c r="BK3357" s="42">
        <v>382.52777809999998</v>
      </c>
    </row>
    <row r="3358" spans="52:63">
      <c r="AZ3358" s="42">
        <v>3472</v>
      </c>
      <c r="BA3358" s="42">
        <v>1327.736842</v>
      </c>
      <c r="BB3358" s="42">
        <v>482.8125</v>
      </c>
      <c r="BC3358" s="42">
        <v>443.9</v>
      </c>
      <c r="BD3358" s="42">
        <v>816.09523809999996</v>
      </c>
      <c r="BE3358" s="42">
        <v>180.81538459999999</v>
      </c>
      <c r="BF3358" s="42">
        <v>1792.05</v>
      </c>
      <c r="BG3358" s="42">
        <v>1238.5714290000001</v>
      </c>
      <c r="BH3358" s="42">
        <v>532.41</v>
      </c>
      <c r="BI3358" s="42">
        <v>732.96492660000001</v>
      </c>
      <c r="BJ3358" s="42">
        <v>1247.896137</v>
      </c>
      <c r="BK3358" s="42">
        <v>382.52777809999998</v>
      </c>
    </row>
    <row r="3359" spans="52:63">
      <c r="AZ3359" s="42">
        <v>3473</v>
      </c>
      <c r="BA3359" s="42">
        <v>1327.736842</v>
      </c>
      <c r="BB3359" s="42">
        <v>482.8125</v>
      </c>
      <c r="BC3359" s="42">
        <v>443.9</v>
      </c>
      <c r="BD3359" s="42">
        <v>816.09523809999996</v>
      </c>
      <c r="BE3359" s="42">
        <v>180.81538459999999</v>
      </c>
      <c r="BF3359" s="42">
        <v>1792.05</v>
      </c>
      <c r="BG3359" s="42">
        <v>1238.5714290000001</v>
      </c>
      <c r="BH3359" s="42">
        <v>532.41</v>
      </c>
      <c r="BI3359" s="42">
        <v>732.96492660000001</v>
      </c>
      <c r="BJ3359" s="42">
        <v>1247.896137</v>
      </c>
      <c r="BK3359" s="42">
        <v>382.52777809999998</v>
      </c>
    </row>
    <row r="3360" spans="52:63">
      <c r="AZ3360" s="42">
        <v>3474</v>
      </c>
      <c r="BA3360" s="42">
        <v>1327.736842</v>
      </c>
      <c r="BB3360" s="42">
        <v>482.8125</v>
      </c>
      <c r="BC3360" s="42">
        <v>443.9</v>
      </c>
      <c r="BD3360" s="42">
        <v>816.09523809999996</v>
      </c>
      <c r="BE3360" s="42">
        <v>180.81538459999999</v>
      </c>
      <c r="BF3360" s="42">
        <v>1792.05</v>
      </c>
      <c r="BG3360" s="42">
        <v>1238.5714290000001</v>
      </c>
      <c r="BH3360" s="42">
        <v>532.41</v>
      </c>
      <c r="BI3360" s="42">
        <v>732.96492660000001</v>
      </c>
      <c r="BJ3360" s="42">
        <v>1247.896137</v>
      </c>
      <c r="BK3360" s="42">
        <v>382.52777809999998</v>
      </c>
    </row>
    <row r="3361" spans="52:63">
      <c r="AZ3361" s="42">
        <v>3475</v>
      </c>
      <c r="BA3361" s="42">
        <v>1327.736842</v>
      </c>
      <c r="BB3361" s="42">
        <v>482.8125</v>
      </c>
      <c r="BC3361" s="42">
        <v>443.9</v>
      </c>
      <c r="BD3361" s="42">
        <v>816.09523809999996</v>
      </c>
      <c r="BE3361" s="42">
        <v>180.81538459999999</v>
      </c>
      <c r="BF3361" s="42">
        <v>1792.05</v>
      </c>
      <c r="BG3361" s="42">
        <v>1238.5714290000001</v>
      </c>
      <c r="BH3361" s="42">
        <v>532.41</v>
      </c>
      <c r="BI3361" s="42">
        <v>732.96492660000001</v>
      </c>
      <c r="BJ3361" s="42">
        <v>1247.896137</v>
      </c>
      <c r="BK3361" s="42">
        <v>382.52777809999998</v>
      </c>
    </row>
    <row r="3362" spans="52:63">
      <c r="AZ3362" s="42">
        <v>3476</v>
      </c>
      <c r="BA3362" s="42">
        <v>1327.736842</v>
      </c>
      <c r="BB3362" s="42">
        <v>482.8125</v>
      </c>
      <c r="BC3362" s="42">
        <v>443.9</v>
      </c>
      <c r="BD3362" s="42">
        <v>816.09523809999996</v>
      </c>
      <c r="BE3362" s="42">
        <v>180.81538459999999</v>
      </c>
      <c r="BF3362" s="42">
        <v>1792.05</v>
      </c>
      <c r="BG3362" s="42">
        <v>1238.5714290000001</v>
      </c>
      <c r="BH3362" s="42">
        <v>532.41</v>
      </c>
      <c r="BI3362" s="42">
        <v>732.96492660000001</v>
      </c>
      <c r="BJ3362" s="42">
        <v>1247.896137</v>
      </c>
      <c r="BK3362" s="42">
        <v>382.52777809999998</v>
      </c>
    </row>
    <row r="3363" spans="52:63">
      <c r="AZ3363" s="42">
        <v>3477</v>
      </c>
      <c r="BA3363" s="42">
        <v>1327.736842</v>
      </c>
      <c r="BB3363" s="42">
        <v>482.8125</v>
      </c>
      <c r="BC3363" s="42">
        <v>443.9</v>
      </c>
      <c r="BD3363" s="42">
        <v>816.09523809999996</v>
      </c>
      <c r="BE3363" s="42">
        <v>180.81538459999999</v>
      </c>
      <c r="BF3363" s="42">
        <v>1792.05</v>
      </c>
      <c r="BG3363" s="42">
        <v>1238.5714290000001</v>
      </c>
      <c r="BH3363" s="42">
        <v>532.41</v>
      </c>
      <c r="BI3363" s="42">
        <v>732.96492660000001</v>
      </c>
      <c r="BJ3363" s="42">
        <v>1247.896137</v>
      </c>
      <c r="BK3363" s="42">
        <v>382.52777809999998</v>
      </c>
    </row>
    <row r="3364" spans="52:63">
      <c r="AZ3364" s="42">
        <v>3478</v>
      </c>
      <c r="BA3364" s="42">
        <v>1327.736842</v>
      </c>
      <c r="BB3364" s="42">
        <v>482.8125</v>
      </c>
      <c r="BC3364" s="42">
        <v>443.9</v>
      </c>
      <c r="BD3364" s="42">
        <v>816.09523809999996</v>
      </c>
      <c r="BE3364" s="42">
        <v>180.81538459999999</v>
      </c>
      <c r="BF3364" s="42">
        <v>1792.05</v>
      </c>
      <c r="BG3364" s="42">
        <v>1238.5714290000001</v>
      </c>
      <c r="BH3364" s="42">
        <v>532.41</v>
      </c>
      <c r="BI3364" s="42">
        <v>732.96492660000001</v>
      </c>
      <c r="BJ3364" s="42">
        <v>1247.896137</v>
      </c>
      <c r="BK3364" s="42">
        <v>382.52777809999998</v>
      </c>
    </row>
    <row r="3365" spans="52:63">
      <c r="AZ3365" s="42">
        <v>3479</v>
      </c>
      <c r="BA3365" s="42">
        <v>1327.736842</v>
      </c>
      <c r="BB3365" s="42">
        <v>482.8125</v>
      </c>
      <c r="BC3365" s="42">
        <v>443.9</v>
      </c>
      <c r="BD3365" s="42">
        <v>816.09523809999996</v>
      </c>
      <c r="BE3365" s="42">
        <v>180.81538459999999</v>
      </c>
      <c r="BF3365" s="42">
        <v>1792.05</v>
      </c>
      <c r="BG3365" s="42">
        <v>1238.5714290000001</v>
      </c>
      <c r="BH3365" s="42">
        <v>532.41</v>
      </c>
      <c r="BI3365" s="42">
        <v>732.96492660000001</v>
      </c>
      <c r="BJ3365" s="42">
        <v>1247.896137</v>
      </c>
      <c r="BK3365" s="42">
        <v>382.52777809999998</v>
      </c>
    </row>
    <row r="3366" spans="52:63">
      <c r="AZ3366" s="42">
        <v>3480</v>
      </c>
      <c r="BA3366" s="42">
        <v>1327.736842</v>
      </c>
      <c r="BB3366" s="42">
        <v>482.8125</v>
      </c>
      <c r="BC3366" s="42">
        <v>443.9</v>
      </c>
      <c r="BD3366" s="42">
        <v>816.09523809999996</v>
      </c>
      <c r="BE3366" s="42">
        <v>180.81538459999999</v>
      </c>
      <c r="BF3366" s="42">
        <v>1792.05</v>
      </c>
      <c r="BG3366" s="42">
        <v>1238.5714290000001</v>
      </c>
      <c r="BH3366" s="42">
        <v>532.41</v>
      </c>
      <c r="BI3366" s="42">
        <v>732.96492660000001</v>
      </c>
      <c r="BJ3366" s="42">
        <v>1247.896137</v>
      </c>
      <c r="BK3366" s="42">
        <v>382.52777809999998</v>
      </c>
    </row>
    <row r="3367" spans="52:63">
      <c r="AZ3367" s="42">
        <v>3481</v>
      </c>
      <c r="BA3367" s="42">
        <v>1384.263158</v>
      </c>
      <c r="BB3367" s="42">
        <v>507.9375</v>
      </c>
      <c r="BC3367" s="42">
        <v>465.5</v>
      </c>
      <c r="BD3367" s="42">
        <v>834.90476190000004</v>
      </c>
      <c r="BE3367" s="42">
        <v>184.32307689999999</v>
      </c>
      <c r="BF3367" s="42">
        <v>1830.65</v>
      </c>
      <c r="BG3367" s="42">
        <v>1246.142857</v>
      </c>
      <c r="BH3367" s="42">
        <v>528.47666670000001</v>
      </c>
      <c r="BI3367" s="42">
        <v>715.95405970000002</v>
      </c>
      <c r="BJ3367" s="42">
        <v>1231.4778779999999</v>
      </c>
      <c r="BK3367" s="42">
        <v>382.10679090000002</v>
      </c>
    </row>
    <row r="3368" spans="52:63">
      <c r="AZ3368" s="42">
        <v>3482</v>
      </c>
      <c r="BA3368" s="42">
        <v>1384.263158</v>
      </c>
      <c r="BB3368" s="42">
        <v>507.9375</v>
      </c>
      <c r="BC3368" s="42">
        <v>465.5</v>
      </c>
      <c r="BD3368" s="42">
        <v>834.90476190000004</v>
      </c>
      <c r="BE3368" s="42">
        <v>184.32307689999999</v>
      </c>
      <c r="BF3368" s="42">
        <v>1830.65</v>
      </c>
      <c r="BG3368" s="42">
        <v>1246.142857</v>
      </c>
      <c r="BH3368" s="42">
        <v>528.47666670000001</v>
      </c>
      <c r="BI3368" s="42">
        <v>715.95405970000002</v>
      </c>
      <c r="BJ3368" s="42">
        <v>1231.4778779999999</v>
      </c>
      <c r="BK3368" s="42">
        <v>382.10679090000002</v>
      </c>
    </row>
    <row r="3369" spans="52:63">
      <c r="AZ3369" s="42">
        <v>3483</v>
      </c>
      <c r="BA3369" s="42">
        <v>1384.263158</v>
      </c>
      <c r="BB3369" s="42">
        <v>507.9375</v>
      </c>
      <c r="BC3369" s="42">
        <v>465.5</v>
      </c>
      <c r="BD3369" s="42">
        <v>834.90476190000004</v>
      </c>
      <c r="BE3369" s="42">
        <v>184.32307689999999</v>
      </c>
      <c r="BF3369" s="42">
        <v>1830.65</v>
      </c>
      <c r="BG3369" s="42">
        <v>1246.142857</v>
      </c>
      <c r="BH3369" s="42">
        <v>528.47666670000001</v>
      </c>
      <c r="BI3369" s="42">
        <v>715.95405970000002</v>
      </c>
      <c r="BJ3369" s="42">
        <v>1231.4778779999999</v>
      </c>
      <c r="BK3369" s="42">
        <v>382.10679090000002</v>
      </c>
    </row>
    <row r="3370" spans="52:63">
      <c r="AZ3370" s="42">
        <v>3484</v>
      </c>
      <c r="BA3370" s="42">
        <v>1384.263158</v>
      </c>
      <c r="BB3370" s="42">
        <v>507.9375</v>
      </c>
      <c r="BC3370" s="42">
        <v>465.5</v>
      </c>
      <c r="BD3370" s="42">
        <v>834.90476190000004</v>
      </c>
      <c r="BE3370" s="42">
        <v>184.32307689999999</v>
      </c>
      <c r="BF3370" s="42">
        <v>1830.65</v>
      </c>
      <c r="BG3370" s="42">
        <v>1246.142857</v>
      </c>
      <c r="BH3370" s="42">
        <v>528.47666670000001</v>
      </c>
      <c r="BI3370" s="42">
        <v>715.95405970000002</v>
      </c>
      <c r="BJ3370" s="42">
        <v>1231.4778779999999</v>
      </c>
      <c r="BK3370" s="42">
        <v>382.10679090000002</v>
      </c>
    </row>
    <row r="3371" spans="52:63">
      <c r="AZ3371" s="42">
        <v>3485</v>
      </c>
      <c r="BA3371" s="42">
        <v>1384.263158</v>
      </c>
      <c r="BB3371" s="42">
        <v>507.9375</v>
      </c>
      <c r="BC3371" s="42">
        <v>465.5</v>
      </c>
      <c r="BD3371" s="42">
        <v>834.90476190000004</v>
      </c>
      <c r="BE3371" s="42">
        <v>184.32307689999999</v>
      </c>
      <c r="BF3371" s="42">
        <v>1830.65</v>
      </c>
      <c r="BG3371" s="42">
        <v>1246.142857</v>
      </c>
      <c r="BH3371" s="42">
        <v>528.47666670000001</v>
      </c>
      <c r="BI3371" s="42">
        <v>715.95405970000002</v>
      </c>
      <c r="BJ3371" s="42">
        <v>1231.4778779999999</v>
      </c>
      <c r="BK3371" s="42">
        <v>382.10679090000002</v>
      </c>
    </row>
    <row r="3372" spans="52:63">
      <c r="AZ3372" s="42">
        <v>3486</v>
      </c>
      <c r="BA3372" s="42">
        <v>1384.263158</v>
      </c>
      <c r="BB3372" s="42">
        <v>507.9375</v>
      </c>
      <c r="BC3372" s="42">
        <v>465.5</v>
      </c>
      <c r="BD3372" s="42">
        <v>834.90476190000004</v>
      </c>
      <c r="BE3372" s="42">
        <v>184.32307689999999</v>
      </c>
      <c r="BF3372" s="42">
        <v>1830.65</v>
      </c>
      <c r="BG3372" s="42">
        <v>1246.142857</v>
      </c>
      <c r="BH3372" s="42">
        <v>528.47666670000001</v>
      </c>
      <c r="BI3372" s="42">
        <v>715.95405970000002</v>
      </c>
      <c r="BJ3372" s="42">
        <v>1231.4778779999999</v>
      </c>
      <c r="BK3372" s="42">
        <v>382.10679090000002</v>
      </c>
    </row>
    <row r="3373" spans="52:63">
      <c r="AZ3373" s="42">
        <v>3487</v>
      </c>
      <c r="BA3373" s="42">
        <v>1384.263158</v>
      </c>
      <c r="BB3373" s="42">
        <v>507.9375</v>
      </c>
      <c r="BC3373" s="42">
        <v>465.5</v>
      </c>
      <c r="BD3373" s="42">
        <v>834.90476190000004</v>
      </c>
      <c r="BE3373" s="42">
        <v>184.32307689999999</v>
      </c>
      <c r="BF3373" s="42">
        <v>1830.65</v>
      </c>
      <c r="BG3373" s="42">
        <v>1246.142857</v>
      </c>
      <c r="BH3373" s="42">
        <v>528.47666670000001</v>
      </c>
      <c r="BI3373" s="42">
        <v>715.95405970000002</v>
      </c>
      <c r="BJ3373" s="42">
        <v>1231.4778779999999</v>
      </c>
      <c r="BK3373" s="42">
        <v>382.10679090000002</v>
      </c>
    </row>
    <row r="3374" spans="52:63">
      <c r="AZ3374" s="42">
        <v>3488</v>
      </c>
      <c r="BA3374" s="42">
        <v>1384.263158</v>
      </c>
      <c r="BB3374" s="42">
        <v>507.9375</v>
      </c>
      <c r="BC3374" s="42">
        <v>465.5</v>
      </c>
      <c r="BD3374" s="42">
        <v>834.90476190000004</v>
      </c>
      <c r="BE3374" s="42">
        <v>184.32307689999999</v>
      </c>
      <c r="BF3374" s="42">
        <v>1830.65</v>
      </c>
      <c r="BG3374" s="42">
        <v>1246.142857</v>
      </c>
      <c r="BH3374" s="42">
        <v>528.47666670000001</v>
      </c>
      <c r="BI3374" s="42">
        <v>715.95405970000002</v>
      </c>
      <c r="BJ3374" s="42">
        <v>1231.4778779999999</v>
      </c>
      <c r="BK3374" s="42">
        <v>382.10679090000002</v>
      </c>
    </row>
    <row r="3375" spans="52:63">
      <c r="AZ3375" s="42">
        <v>3489</v>
      </c>
      <c r="BA3375" s="42">
        <v>1384.263158</v>
      </c>
      <c r="BB3375" s="42">
        <v>507.9375</v>
      </c>
      <c r="BC3375" s="42">
        <v>465.5</v>
      </c>
      <c r="BD3375" s="42">
        <v>834.90476190000004</v>
      </c>
      <c r="BE3375" s="42">
        <v>184.32307689999999</v>
      </c>
      <c r="BF3375" s="42">
        <v>1830.65</v>
      </c>
      <c r="BG3375" s="42">
        <v>1246.142857</v>
      </c>
      <c r="BH3375" s="42">
        <v>528.47666670000001</v>
      </c>
      <c r="BI3375" s="42">
        <v>715.95405970000002</v>
      </c>
      <c r="BJ3375" s="42">
        <v>1231.4778779999999</v>
      </c>
      <c r="BK3375" s="42">
        <v>382.10679090000002</v>
      </c>
    </row>
    <row r="3376" spans="52:63">
      <c r="AZ3376" s="42">
        <v>3490</v>
      </c>
      <c r="BA3376" s="42">
        <v>1384.263158</v>
      </c>
      <c r="BB3376" s="42">
        <v>507.9375</v>
      </c>
      <c r="BC3376" s="42">
        <v>465.5</v>
      </c>
      <c r="BD3376" s="42">
        <v>834.90476190000004</v>
      </c>
      <c r="BE3376" s="42">
        <v>184.32307689999999</v>
      </c>
      <c r="BF3376" s="42">
        <v>1830.65</v>
      </c>
      <c r="BG3376" s="42">
        <v>1246.142857</v>
      </c>
      <c r="BH3376" s="42">
        <v>528.47666670000001</v>
      </c>
      <c r="BI3376" s="42">
        <v>715.95405970000002</v>
      </c>
      <c r="BJ3376" s="42">
        <v>1231.4778779999999</v>
      </c>
      <c r="BK3376" s="42">
        <v>382.10679090000002</v>
      </c>
    </row>
    <row r="3377" spans="52:63">
      <c r="AZ3377" s="42">
        <v>3491</v>
      </c>
      <c r="BA3377" s="42">
        <v>1384.263158</v>
      </c>
      <c r="BB3377" s="42">
        <v>507.9375</v>
      </c>
      <c r="BC3377" s="42">
        <v>465.5</v>
      </c>
      <c r="BD3377" s="42">
        <v>834.90476190000004</v>
      </c>
      <c r="BE3377" s="42">
        <v>184.32307689999999</v>
      </c>
      <c r="BF3377" s="42">
        <v>1830.65</v>
      </c>
      <c r="BG3377" s="42">
        <v>1246.142857</v>
      </c>
      <c r="BH3377" s="42">
        <v>528.47666670000001</v>
      </c>
      <c r="BI3377" s="42">
        <v>715.95405970000002</v>
      </c>
      <c r="BJ3377" s="42">
        <v>1231.4778779999999</v>
      </c>
      <c r="BK3377" s="42">
        <v>382.10679090000002</v>
      </c>
    </row>
    <row r="3378" spans="52:63">
      <c r="AZ3378" s="42">
        <v>3492</v>
      </c>
      <c r="BA3378" s="42">
        <v>1384.263158</v>
      </c>
      <c r="BB3378" s="42">
        <v>507.9375</v>
      </c>
      <c r="BC3378" s="42">
        <v>465.5</v>
      </c>
      <c r="BD3378" s="42">
        <v>834.90476190000004</v>
      </c>
      <c r="BE3378" s="42">
        <v>184.32307689999999</v>
      </c>
      <c r="BF3378" s="42">
        <v>1830.65</v>
      </c>
      <c r="BG3378" s="42">
        <v>1246.142857</v>
      </c>
      <c r="BH3378" s="42">
        <v>528.47666670000001</v>
      </c>
      <c r="BI3378" s="42">
        <v>715.95405970000002</v>
      </c>
      <c r="BJ3378" s="42">
        <v>1231.4778779999999</v>
      </c>
      <c r="BK3378" s="42">
        <v>382.10679090000002</v>
      </c>
    </row>
    <row r="3379" spans="52:63">
      <c r="AZ3379" s="42">
        <v>3493</v>
      </c>
      <c r="BA3379" s="42">
        <v>1384.263158</v>
      </c>
      <c r="BB3379" s="42">
        <v>507.9375</v>
      </c>
      <c r="BC3379" s="42">
        <v>465.5</v>
      </c>
      <c r="BD3379" s="42">
        <v>834.90476190000004</v>
      </c>
      <c r="BE3379" s="42">
        <v>184.32307689999999</v>
      </c>
      <c r="BF3379" s="42">
        <v>1830.65</v>
      </c>
      <c r="BG3379" s="42">
        <v>1246.142857</v>
      </c>
      <c r="BH3379" s="42">
        <v>528.47666670000001</v>
      </c>
      <c r="BI3379" s="42">
        <v>715.95405970000002</v>
      </c>
      <c r="BJ3379" s="42">
        <v>1231.4778779999999</v>
      </c>
      <c r="BK3379" s="42">
        <v>382.10679090000002</v>
      </c>
    </row>
    <row r="3380" spans="52:63">
      <c r="AZ3380" s="42">
        <v>3494</v>
      </c>
      <c r="BA3380" s="42">
        <v>1384.263158</v>
      </c>
      <c r="BB3380" s="42">
        <v>507.9375</v>
      </c>
      <c r="BC3380" s="42">
        <v>465.5</v>
      </c>
      <c r="BD3380" s="42">
        <v>834.90476190000004</v>
      </c>
      <c r="BE3380" s="42">
        <v>184.32307689999999</v>
      </c>
      <c r="BF3380" s="42">
        <v>1830.65</v>
      </c>
      <c r="BG3380" s="42">
        <v>1246.142857</v>
      </c>
      <c r="BH3380" s="42">
        <v>528.47666670000001</v>
      </c>
      <c r="BI3380" s="42">
        <v>715.95405970000002</v>
      </c>
      <c r="BJ3380" s="42">
        <v>1231.4778779999999</v>
      </c>
      <c r="BK3380" s="42">
        <v>382.10679090000002</v>
      </c>
    </row>
    <row r="3381" spans="52:63">
      <c r="AZ3381" s="42">
        <v>3495</v>
      </c>
      <c r="BA3381" s="42">
        <v>1384.263158</v>
      </c>
      <c r="BB3381" s="42">
        <v>507.9375</v>
      </c>
      <c r="BC3381" s="42">
        <v>465.5</v>
      </c>
      <c r="BD3381" s="42">
        <v>834.90476190000004</v>
      </c>
      <c r="BE3381" s="42">
        <v>184.32307689999999</v>
      </c>
      <c r="BF3381" s="42">
        <v>1830.65</v>
      </c>
      <c r="BG3381" s="42">
        <v>1246.142857</v>
      </c>
      <c r="BH3381" s="42">
        <v>528.47666670000001</v>
      </c>
      <c r="BI3381" s="42">
        <v>715.95405970000002</v>
      </c>
      <c r="BJ3381" s="42">
        <v>1231.4778779999999</v>
      </c>
      <c r="BK3381" s="42">
        <v>382.10679090000002</v>
      </c>
    </row>
    <row r="3382" spans="52:63">
      <c r="AZ3382" s="42">
        <v>3496</v>
      </c>
      <c r="BA3382" s="42">
        <v>1384.263158</v>
      </c>
      <c r="BB3382" s="42">
        <v>507.9375</v>
      </c>
      <c r="BC3382" s="42">
        <v>465.5</v>
      </c>
      <c r="BD3382" s="42">
        <v>834.90476190000004</v>
      </c>
      <c r="BE3382" s="42">
        <v>184.32307689999999</v>
      </c>
      <c r="BF3382" s="42">
        <v>1830.65</v>
      </c>
      <c r="BG3382" s="42">
        <v>1246.142857</v>
      </c>
      <c r="BH3382" s="42">
        <v>528.47666670000001</v>
      </c>
      <c r="BI3382" s="42">
        <v>715.95405970000002</v>
      </c>
      <c r="BJ3382" s="42">
        <v>1231.4778779999999</v>
      </c>
      <c r="BK3382" s="42">
        <v>382.10679090000002</v>
      </c>
    </row>
    <row r="3383" spans="52:63">
      <c r="AZ3383" s="42">
        <v>3497</v>
      </c>
      <c r="BA3383" s="42">
        <v>1384.263158</v>
      </c>
      <c r="BB3383" s="42">
        <v>507.9375</v>
      </c>
      <c r="BC3383" s="42">
        <v>465.5</v>
      </c>
      <c r="BD3383" s="42">
        <v>834.90476190000004</v>
      </c>
      <c r="BE3383" s="42">
        <v>184.32307689999999</v>
      </c>
      <c r="BF3383" s="42">
        <v>1830.65</v>
      </c>
      <c r="BG3383" s="42">
        <v>1246.142857</v>
      </c>
      <c r="BH3383" s="42">
        <v>528.47666670000001</v>
      </c>
      <c r="BI3383" s="42">
        <v>715.95405970000002</v>
      </c>
      <c r="BJ3383" s="42">
        <v>1231.4778779999999</v>
      </c>
      <c r="BK3383" s="42">
        <v>382.10679090000002</v>
      </c>
    </row>
    <row r="3384" spans="52:63">
      <c r="AZ3384" s="42">
        <v>3498</v>
      </c>
      <c r="BA3384" s="42">
        <v>1384.263158</v>
      </c>
      <c r="BB3384" s="42">
        <v>507.9375</v>
      </c>
      <c r="BC3384" s="42">
        <v>465.5</v>
      </c>
      <c r="BD3384" s="42">
        <v>834.90476190000004</v>
      </c>
      <c r="BE3384" s="42">
        <v>184.32307689999999</v>
      </c>
      <c r="BF3384" s="42">
        <v>1830.65</v>
      </c>
      <c r="BG3384" s="42">
        <v>1246.142857</v>
      </c>
      <c r="BH3384" s="42">
        <v>528.47666670000001</v>
      </c>
      <c r="BI3384" s="42">
        <v>715.95405970000002</v>
      </c>
      <c r="BJ3384" s="42">
        <v>1231.4778779999999</v>
      </c>
      <c r="BK3384" s="42">
        <v>382.10679090000002</v>
      </c>
    </row>
    <row r="3385" spans="52:63">
      <c r="AZ3385" s="42">
        <v>3499</v>
      </c>
      <c r="BA3385" s="42">
        <v>1384.263158</v>
      </c>
      <c r="BB3385" s="42">
        <v>507.9375</v>
      </c>
      <c r="BC3385" s="42">
        <v>465.5</v>
      </c>
      <c r="BD3385" s="42">
        <v>834.90476190000004</v>
      </c>
      <c r="BE3385" s="42">
        <v>184.32307689999999</v>
      </c>
      <c r="BF3385" s="42">
        <v>1830.65</v>
      </c>
      <c r="BG3385" s="42">
        <v>1246.142857</v>
      </c>
      <c r="BH3385" s="42">
        <v>528.47666670000001</v>
      </c>
      <c r="BI3385" s="42">
        <v>715.95405970000002</v>
      </c>
      <c r="BJ3385" s="42">
        <v>1231.4778779999999</v>
      </c>
      <c r="BK3385" s="42">
        <v>382.10679090000002</v>
      </c>
    </row>
    <row r="3386" spans="52:63">
      <c r="AZ3386" s="42">
        <v>3500</v>
      </c>
      <c r="BA3386" s="42">
        <v>1384.263158</v>
      </c>
      <c r="BB3386" s="42">
        <v>507.9375</v>
      </c>
      <c r="BC3386" s="42">
        <v>465.5</v>
      </c>
      <c r="BD3386" s="42">
        <v>834.90476190000004</v>
      </c>
      <c r="BE3386" s="42">
        <v>184.32307689999999</v>
      </c>
      <c r="BF3386" s="42">
        <v>1830.65</v>
      </c>
      <c r="BG3386" s="42">
        <v>1246.142857</v>
      </c>
      <c r="BH3386" s="42">
        <v>528.47666670000001</v>
      </c>
      <c r="BI3386" s="42">
        <v>715.95405970000002</v>
      </c>
      <c r="BJ3386" s="42">
        <v>1231.4778779999999</v>
      </c>
      <c r="BK3386" s="42">
        <v>382.10679090000002</v>
      </c>
    </row>
    <row r="3387" spans="52:63">
      <c r="AZ3387" s="42">
        <v>3501</v>
      </c>
      <c r="BA3387" s="42">
        <v>1384.263158</v>
      </c>
      <c r="BB3387" s="42">
        <v>507.9375</v>
      </c>
      <c r="BC3387" s="42">
        <v>465.5</v>
      </c>
      <c r="BD3387" s="42">
        <v>834.90476190000004</v>
      </c>
      <c r="BE3387" s="42">
        <v>184.32307689999999</v>
      </c>
      <c r="BF3387" s="42">
        <v>1830.65</v>
      </c>
      <c r="BG3387" s="42">
        <v>1246.142857</v>
      </c>
      <c r="BH3387" s="42">
        <v>528.47666670000001</v>
      </c>
      <c r="BI3387" s="42">
        <v>715.95405970000002</v>
      </c>
      <c r="BJ3387" s="42">
        <v>1231.4778779999999</v>
      </c>
      <c r="BK3387" s="42">
        <v>382.10679090000002</v>
      </c>
    </row>
    <row r="3388" spans="52:63">
      <c r="AZ3388" s="42">
        <v>3502</v>
      </c>
      <c r="BA3388" s="42">
        <v>1384.263158</v>
      </c>
      <c r="BB3388" s="42">
        <v>507.9375</v>
      </c>
      <c r="BC3388" s="42">
        <v>465.5</v>
      </c>
      <c r="BD3388" s="42">
        <v>834.90476190000004</v>
      </c>
      <c r="BE3388" s="42">
        <v>184.32307689999999</v>
      </c>
      <c r="BF3388" s="42">
        <v>1830.65</v>
      </c>
      <c r="BG3388" s="42">
        <v>1246.142857</v>
      </c>
      <c r="BH3388" s="42">
        <v>528.47666670000001</v>
      </c>
      <c r="BI3388" s="42">
        <v>715.95405970000002</v>
      </c>
      <c r="BJ3388" s="42">
        <v>1231.4778779999999</v>
      </c>
      <c r="BK3388" s="42">
        <v>382.10679090000002</v>
      </c>
    </row>
    <row r="3389" spans="52:63">
      <c r="AZ3389" s="42">
        <v>3503</v>
      </c>
      <c r="BA3389" s="42">
        <v>1384.263158</v>
      </c>
      <c r="BB3389" s="42">
        <v>507.9375</v>
      </c>
      <c r="BC3389" s="42">
        <v>465.5</v>
      </c>
      <c r="BD3389" s="42">
        <v>834.90476190000004</v>
      </c>
      <c r="BE3389" s="42">
        <v>184.32307689999999</v>
      </c>
      <c r="BF3389" s="42">
        <v>1830.65</v>
      </c>
      <c r="BG3389" s="42">
        <v>1246.142857</v>
      </c>
      <c r="BH3389" s="42">
        <v>528.47666670000001</v>
      </c>
      <c r="BI3389" s="42">
        <v>715.95405970000002</v>
      </c>
      <c r="BJ3389" s="42">
        <v>1231.4778779999999</v>
      </c>
      <c r="BK3389" s="42">
        <v>382.10679090000002</v>
      </c>
    </row>
    <row r="3390" spans="52:63">
      <c r="AZ3390" s="42">
        <v>3504</v>
      </c>
      <c r="BA3390" s="42">
        <v>1384.263158</v>
      </c>
      <c r="BB3390" s="42">
        <v>507.9375</v>
      </c>
      <c r="BC3390" s="42">
        <v>465.5</v>
      </c>
      <c r="BD3390" s="42">
        <v>834.90476190000004</v>
      </c>
      <c r="BE3390" s="42">
        <v>184.32307689999999</v>
      </c>
      <c r="BF3390" s="42">
        <v>1830.65</v>
      </c>
      <c r="BG3390" s="42">
        <v>1246.142857</v>
      </c>
      <c r="BH3390" s="42">
        <v>528.47666670000001</v>
      </c>
      <c r="BI3390" s="42">
        <v>715.95405970000002</v>
      </c>
      <c r="BJ3390" s="42">
        <v>1231.4778779999999</v>
      </c>
      <c r="BK3390" s="42">
        <v>382.10679090000002</v>
      </c>
    </row>
    <row r="3391" spans="52:63">
      <c r="AZ3391" s="42">
        <v>3505</v>
      </c>
      <c r="BA3391" s="42">
        <v>1421.526316</v>
      </c>
      <c r="BB3391" s="42">
        <v>529.1875</v>
      </c>
      <c r="BC3391" s="42">
        <v>485.65</v>
      </c>
      <c r="BD3391" s="42">
        <v>849.2857143</v>
      </c>
      <c r="BE3391" s="42">
        <v>187.44615379999999</v>
      </c>
      <c r="BF3391" s="42">
        <v>1846.65</v>
      </c>
      <c r="BG3391" s="42">
        <v>1252.7142859999999</v>
      </c>
      <c r="BH3391" s="42">
        <v>521.72666670000001</v>
      </c>
      <c r="BI3391" s="42">
        <v>693.65087730000005</v>
      </c>
      <c r="BJ3391" s="42">
        <v>1217.027198</v>
      </c>
      <c r="BK3391" s="42">
        <v>381.08903809999998</v>
      </c>
    </row>
    <row r="3392" spans="52:63">
      <c r="AZ3392" s="42">
        <v>3506</v>
      </c>
      <c r="BA3392" s="42">
        <v>1421.526316</v>
      </c>
      <c r="BB3392" s="42">
        <v>529.1875</v>
      </c>
      <c r="BC3392" s="42">
        <v>485.65</v>
      </c>
      <c r="BD3392" s="42">
        <v>849.2857143</v>
      </c>
      <c r="BE3392" s="42">
        <v>187.44615379999999</v>
      </c>
      <c r="BF3392" s="42">
        <v>1846.65</v>
      </c>
      <c r="BG3392" s="42">
        <v>1252.7142859999999</v>
      </c>
      <c r="BH3392" s="42">
        <v>521.72666670000001</v>
      </c>
      <c r="BI3392" s="42">
        <v>693.65087730000005</v>
      </c>
      <c r="BJ3392" s="42">
        <v>1217.027198</v>
      </c>
      <c r="BK3392" s="42">
        <v>381.08903809999998</v>
      </c>
    </row>
    <row r="3393" spans="52:63">
      <c r="AZ3393" s="42">
        <v>3507</v>
      </c>
      <c r="BA3393" s="42">
        <v>1421.526316</v>
      </c>
      <c r="BB3393" s="42">
        <v>529.1875</v>
      </c>
      <c r="BC3393" s="42">
        <v>485.65</v>
      </c>
      <c r="BD3393" s="42">
        <v>849.2857143</v>
      </c>
      <c r="BE3393" s="42">
        <v>187.44615379999999</v>
      </c>
      <c r="BF3393" s="42">
        <v>1846.65</v>
      </c>
      <c r="BG3393" s="42">
        <v>1252.7142859999999</v>
      </c>
      <c r="BH3393" s="42">
        <v>521.72666670000001</v>
      </c>
      <c r="BI3393" s="42">
        <v>693.65087730000005</v>
      </c>
      <c r="BJ3393" s="42">
        <v>1217.027198</v>
      </c>
      <c r="BK3393" s="42">
        <v>381.08903809999998</v>
      </c>
    </row>
    <row r="3394" spans="52:63">
      <c r="AZ3394" s="42">
        <v>3508</v>
      </c>
      <c r="BA3394" s="42">
        <v>1421.526316</v>
      </c>
      <c r="BB3394" s="42">
        <v>529.1875</v>
      </c>
      <c r="BC3394" s="42">
        <v>485.65</v>
      </c>
      <c r="BD3394" s="42">
        <v>849.2857143</v>
      </c>
      <c r="BE3394" s="42">
        <v>187.44615379999999</v>
      </c>
      <c r="BF3394" s="42">
        <v>1846.65</v>
      </c>
      <c r="BG3394" s="42">
        <v>1252.7142859999999</v>
      </c>
      <c r="BH3394" s="42">
        <v>521.72666670000001</v>
      </c>
      <c r="BI3394" s="42">
        <v>693.65087730000005</v>
      </c>
      <c r="BJ3394" s="42">
        <v>1217.027198</v>
      </c>
      <c r="BK3394" s="42">
        <v>381.08903809999998</v>
      </c>
    </row>
    <row r="3395" spans="52:63">
      <c r="AZ3395" s="42">
        <v>3509</v>
      </c>
      <c r="BA3395" s="42">
        <v>1421.526316</v>
      </c>
      <c r="BB3395" s="42">
        <v>529.1875</v>
      </c>
      <c r="BC3395" s="42">
        <v>485.65</v>
      </c>
      <c r="BD3395" s="42">
        <v>849.2857143</v>
      </c>
      <c r="BE3395" s="42">
        <v>187.44615379999999</v>
      </c>
      <c r="BF3395" s="42">
        <v>1846.65</v>
      </c>
      <c r="BG3395" s="42">
        <v>1252.7142859999999</v>
      </c>
      <c r="BH3395" s="42">
        <v>521.72666670000001</v>
      </c>
      <c r="BI3395" s="42">
        <v>693.65087730000005</v>
      </c>
      <c r="BJ3395" s="42">
        <v>1217.027198</v>
      </c>
      <c r="BK3395" s="42">
        <v>381.08903809999998</v>
      </c>
    </row>
    <row r="3396" spans="52:63">
      <c r="AZ3396" s="42">
        <v>3510</v>
      </c>
      <c r="BA3396" s="42">
        <v>1421.526316</v>
      </c>
      <c r="BB3396" s="42">
        <v>529.1875</v>
      </c>
      <c r="BC3396" s="42">
        <v>485.65</v>
      </c>
      <c r="BD3396" s="42">
        <v>849.2857143</v>
      </c>
      <c r="BE3396" s="42">
        <v>187.44615379999999</v>
      </c>
      <c r="BF3396" s="42">
        <v>1846.65</v>
      </c>
      <c r="BG3396" s="42">
        <v>1252.7142859999999</v>
      </c>
      <c r="BH3396" s="42">
        <v>521.72666670000001</v>
      </c>
      <c r="BI3396" s="42">
        <v>693.65087730000005</v>
      </c>
      <c r="BJ3396" s="42">
        <v>1217.027198</v>
      </c>
      <c r="BK3396" s="42">
        <v>381.08903809999998</v>
      </c>
    </row>
    <row r="3397" spans="52:63">
      <c r="AZ3397" s="42">
        <v>3511</v>
      </c>
      <c r="BA3397" s="42">
        <v>1421.526316</v>
      </c>
      <c r="BB3397" s="42">
        <v>529.1875</v>
      </c>
      <c r="BC3397" s="42">
        <v>485.65</v>
      </c>
      <c r="BD3397" s="42">
        <v>849.2857143</v>
      </c>
      <c r="BE3397" s="42">
        <v>187.44615379999999</v>
      </c>
      <c r="BF3397" s="42">
        <v>1846.65</v>
      </c>
      <c r="BG3397" s="42">
        <v>1252.7142859999999</v>
      </c>
      <c r="BH3397" s="42">
        <v>521.72666670000001</v>
      </c>
      <c r="BI3397" s="42">
        <v>693.65087730000005</v>
      </c>
      <c r="BJ3397" s="42">
        <v>1217.027198</v>
      </c>
      <c r="BK3397" s="42">
        <v>381.08903809999998</v>
      </c>
    </row>
    <row r="3398" spans="52:63">
      <c r="AZ3398" s="42">
        <v>3512</v>
      </c>
      <c r="BA3398" s="42">
        <v>1421.526316</v>
      </c>
      <c r="BB3398" s="42">
        <v>529.1875</v>
      </c>
      <c r="BC3398" s="42">
        <v>485.65</v>
      </c>
      <c r="BD3398" s="42">
        <v>849.2857143</v>
      </c>
      <c r="BE3398" s="42">
        <v>187.44615379999999</v>
      </c>
      <c r="BF3398" s="42">
        <v>1846.65</v>
      </c>
      <c r="BG3398" s="42">
        <v>1252.7142859999999</v>
      </c>
      <c r="BH3398" s="42">
        <v>521.72666670000001</v>
      </c>
      <c r="BI3398" s="42">
        <v>693.65087730000005</v>
      </c>
      <c r="BJ3398" s="42">
        <v>1217.027198</v>
      </c>
      <c r="BK3398" s="42">
        <v>381.08903809999998</v>
      </c>
    </row>
    <row r="3399" spans="52:63">
      <c r="AZ3399" s="42">
        <v>3513</v>
      </c>
      <c r="BA3399" s="42">
        <v>1421.526316</v>
      </c>
      <c r="BB3399" s="42">
        <v>529.1875</v>
      </c>
      <c r="BC3399" s="42">
        <v>485.65</v>
      </c>
      <c r="BD3399" s="42">
        <v>849.2857143</v>
      </c>
      <c r="BE3399" s="42">
        <v>187.44615379999999</v>
      </c>
      <c r="BF3399" s="42">
        <v>1846.65</v>
      </c>
      <c r="BG3399" s="42">
        <v>1252.7142859999999</v>
      </c>
      <c r="BH3399" s="42">
        <v>521.72666670000001</v>
      </c>
      <c r="BI3399" s="42">
        <v>693.65087730000005</v>
      </c>
      <c r="BJ3399" s="42">
        <v>1217.027198</v>
      </c>
      <c r="BK3399" s="42">
        <v>381.08903809999998</v>
      </c>
    </row>
    <row r="3400" spans="52:63">
      <c r="AZ3400" s="42">
        <v>3514</v>
      </c>
      <c r="BA3400" s="42">
        <v>1421.526316</v>
      </c>
      <c r="BB3400" s="42">
        <v>529.1875</v>
      </c>
      <c r="BC3400" s="42">
        <v>485.65</v>
      </c>
      <c r="BD3400" s="42">
        <v>849.2857143</v>
      </c>
      <c r="BE3400" s="42">
        <v>187.44615379999999</v>
      </c>
      <c r="BF3400" s="42">
        <v>1846.65</v>
      </c>
      <c r="BG3400" s="42">
        <v>1252.7142859999999</v>
      </c>
      <c r="BH3400" s="42">
        <v>521.72666670000001</v>
      </c>
      <c r="BI3400" s="42">
        <v>693.65087730000005</v>
      </c>
      <c r="BJ3400" s="42">
        <v>1217.027198</v>
      </c>
      <c r="BK3400" s="42">
        <v>381.08903809999998</v>
      </c>
    </row>
    <row r="3401" spans="52:63">
      <c r="AZ3401" s="42">
        <v>3515</v>
      </c>
      <c r="BA3401" s="42">
        <v>1421.526316</v>
      </c>
      <c r="BB3401" s="42">
        <v>529.1875</v>
      </c>
      <c r="BC3401" s="42">
        <v>485.65</v>
      </c>
      <c r="BD3401" s="42">
        <v>849.2857143</v>
      </c>
      <c r="BE3401" s="42">
        <v>187.44615379999999</v>
      </c>
      <c r="BF3401" s="42">
        <v>1846.65</v>
      </c>
      <c r="BG3401" s="42">
        <v>1252.7142859999999</v>
      </c>
      <c r="BH3401" s="42">
        <v>521.72666670000001</v>
      </c>
      <c r="BI3401" s="42">
        <v>693.65087730000005</v>
      </c>
      <c r="BJ3401" s="42">
        <v>1217.027198</v>
      </c>
      <c r="BK3401" s="42">
        <v>381.08903809999998</v>
      </c>
    </row>
    <row r="3402" spans="52:63">
      <c r="AZ3402" s="42">
        <v>3516</v>
      </c>
      <c r="BA3402" s="42">
        <v>1421.526316</v>
      </c>
      <c r="BB3402" s="42">
        <v>529.1875</v>
      </c>
      <c r="BC3402" s="42">
        <v>485.65</v>
      </c>
      <c r="BD3402" s="42">
        <v>849.2857143</v>
      </c>
      <c r="BE3402" s="42">
        <v>187.44615379999999</v>
      </c>
      <c r="BF3402" s="42">
        <v>1846.65</v>
      </c>
      <c r="BG3402" s="42">
        <v>1252.7142859999999</v>
      </c>
      <c r="BH3402" s="42">
        <v>521.72666670000001</v>
      </c>
      <c r="BI3402" s="42">
        <v>693.65087730000005</v>
      </c>
      <c r="BJ3402" s="42">
        <v>1217.027198</v>
      </c>
      <c r="BK3402" s="42">
        <v>381.08903809999998</v>
      </c>
    </row>
    <row r="3403" spans="52:63">
      <c r="AZ3403" s="42">
        <v>3517</v>
      </c>
      <c r="BA3403" s="42">
        <v>1421.526316</v>
      </c>
      <c r="BB3403" s="42">
        <v>529.1875</v>
      </c>
      <c r="BC3403" s="42">
        <v>485.65</v>
      </c>
      <c r="BD3403" s="42">
        <v>849.2857143</v>
      </c>
      <c r="BE3403" s="42">
        <v>187.44615379999999</v>
      </c>
      <c r="BF3403" s="42">
        <v>1846.65</v>
      </c>
      <c r="BG3403" s="42">
        <v>1252.7142859999999</v>
      </c>
      <c r="BH3403" s="42">
        <v>521.72666670000001</v>
      </c>
      <c r="BI3403" s="42">
        <v>693.65087730000005</v>
      </c>
      <c r="BJ3403" s="42">
        <v>1217.027198</v>
      </c>
      <c r="BK3403" s="42">
        <v>381.08903809999998</v>
      </c>
    </row>
    <row r="3404" spans="52:63">
      <c r="AZ3404" s="42">
        <v>3518</v>
      </c>
      <c r="BA3404" s="42">
        <v>1421.526316</v>
      </c>
      <c r="BB3404" s="42">
        <v>529.1875</v>
      </c>
      <c r="BC3404" s="42">
        <v>485.65</v>
      </c>
      <c r="BD3404" s="42">
        <v>849.2857143</v>
      </c>
      <c r="BE3404" s="42">
        <v>187.44615379999999</v>
      </c>
      <c r="BF3404" s="42">
        <v>1846.65</v>
      </c>
      <c r="BG3404" s="42">
        <v>1252.7142859999999</v>
      </c>
      <c r="BH3404" s="42">
        <v>521.72666670000001</v>
      </c>
      <c r="BI3404" s="42">
        <v>693.65087730000005</v>
      </c>
      <c r="BJ3404" s="42">
        <v>1217.027198</v>
      </c>
      <c r="BK3404" s="42">
        <v>381.08903809999998</v>
      </c>
    </row>
    <row r="3405" spans="52:63">
      <c r="AZ3405" s="42">
        <v>3519</v>
      </c>
      <c r="BA3405" s="42">
        <v>1421.526316</v>
      </c>
      <c r="BB3405" s="42">
        <v>529.1875</v>
      </c>
      <c r="BC3405" s="42">
        <v>485.65</v>
      </c>
      <c r="BD3405" s="42">
        <v>849.2857143</v>
      </c>
      <c r="BE3405" s="42">
        <v>187.44615379999999</v>
      </c>
      <c r="BF3405" s="42">
        <v>1846.65</v>
      </c>
      <c r="BG3405" s="42">
        <v>1252.7142859999999</v>
      </c>
      <c r="BH3405" s="42">
        <v>521.72666670000001</v>
      </c>
      <c r="BI3405" s="42">
        <v>693.65087730000005</v>
      </c>
      <c r="BJ3405" s="42">
        <v>1217.027198</v>
      </c>
      <c r="BK3405" s="42">
        <v>381.08903809999998</v>
      </c>
    </row>
    <row r="3406" spans="52:63">
      <c r="AZ3406" s="42">
        <v>3520</v>
      </c>
      <c r="BA3406" s="42">
        <v>1421.526316</v>
      </c>
      <c r="BB3406" s="42">
        <v>529.1875</v>
      </c>
      <c r="BC3406" s="42">
        <v>485.65</v>
      </c>
      <c r="BD3406" s="42">
        <v>849.2857143</v>
      </c>
      <c r="BE3406" s="42">
        <v>187.44615379999999</v>
      </c>
      <c r="BF3406" s="42">
        <v>1846.65</v>
      </c>
      <c r="BG3406" s="42">
        <v>1252.7142859999999</v>
      </c>
      <c r="BH3406" s="42">
        <v>521.72666670000001</v>
      </c>
      <c r="BI3406" s="42">
        <v>693.65087730000005</v>
      </c>
      <c r="BJ3406" s="42">
        <v>1217.027198</v>
      </c>
      <c r="BK3406" s="42">
        <v>381.08903809999998</v>
      </c>
    </row>
    <row r="3407" spans="52:63">
      <c r="AZ3407" s="42">
        <v>3521</v>
      </c>
      <c r="BA3407" s="42">
        <v>1421.526316</v>
      </c>
      <c r="BB3407" s="42">
        <v>529.1875</v>
      </c>
      <c r="BC3407" s="42">
        <v>485.65</v>
      </c>
      <c r="BD3407" s="42">
        <v>849.2857143</v>
      </c>
      <c r="BE3407" s="42">
        <v>187.44615379999999</v>
      </c>
      <c r="BF3407" s="42">
        <v>1846.65</v>
      </c>
      <c r="BG3407" s="42">
        <v>1252.7142859999999</v>
      </c>
      <c r="BH3407" s="42">
        <v>521.72666670000001</v>
      </c>
      <c r="BI3407" s="42">
        <v>693.65087730000005</v>
      </c>
      <c r="BJ3407" s="42">
        <v>1217.027198</v>
      </c>
      <c r="BK3407" s="42">
        <v>381.08903809999998</v>
      </c>
    </row>
    <row r="3408" spans="52:63">
      <c r="AZ3408" s="42">
        <v>3522</v>
      </c>
      <c r="BA3408" s="42">
        <v>1421.526316</v>
      </c>
      <c r="BB3408" s="42">
        <v>529.1875</v>
      </c>
      <c r="BC3408" s="42">
        <v>485.65</v>
      </c>
      <c r="BD3408" s="42">
        <v>849.2857143</v>
      </c>
      <c r="BE3408" s="42">
        <v>187.44615379999999</v>
      </c>
      <c r="BF3408" s="42">
        <v>1846.65</v>
      </c>
      <c r="BG3408" s="42">
        <v>1252.7142859999999</v>
      </c>
      <c r="BH3408" s="42">
        <v>521.72666670000001</v>
      </c>
      <c r="BI3408" s="42">
        <v>693.65087730000005</v>
      </c>
      <c r="BJ3408" s="42">
        <v>1217.027198</v>
      </c>
      <c r="BK3408" s="42">
        <v>381.08903809999998</v>
      </c>
    </row>
    <row r="3409" spans="52:63">
      <c r="AZ3409" s="42">
        <v>3523</v>
      </c>
      <c r="BA3409" s="42">
        <v>1421.526316</v>
      </c>
      <c r="BB3409" s="42">
        <v>529.1875</v>
      </c>
      <c r="BC3409" s="42">
        <v>485.65</v>
      </c>
      <c r="BD3409" s="42">
        <v>849.2857143</v>
      </c>
      <c r="BE3409" s="42">
        <v>187.44615379999999</v>
      </c>
      <c r="BF3409" s="42">
        <v>1846.65</v>
      </c>
      <c r="BG3409" s="42">
        <v>1252.7142859999999</v>
      </c>
      <c r="BH3409" s="42">
        <v>521.72666670000001</v>
      </c>
      <c r="BI3409" s="42">
        <v>693.65087730000005</v>
      </c>
      <c r="BJ3409" s="42">
        <v>1217.027198</v>
      </c>
      <c r="BK3409" s="42">
        <v>381.08903809999998</v>
      </c>
    </row>
    <row r="3410" spans="52:63">
      <c r="AZ3410" s="42">
        <v>3524</v>
      </c>
      <c r="BA3410" s="42">
        <v>1421.526316</v>
      </c>
      <c r="BB3410" s="42">
        <v>529.1875</v>
      </c>
      <c r="BC3410" s="42">
        <v>485.65</v>
      </c>
      <c r="BD3410" s="42">
        <v>849.2857143</v>
      </c>
      <c r="BE3410" s="42">
        <v>187.44615379999999</v>
      </c>
      <c r="BF3410" s="42">
        <v>1846.65</v>
      </c>
      <c r="BG3410" s="42">
        <v>1252.7142859999999</v>
      </c>
      <c r="BH3410" s="42">
        <v>521.72666670000001</v>
      </c>
      <c r="BI3410" s="42">
        <v>693.65087730000005</v>
      </c>
      <c r="BJ3410" s="42">
        <v>1217.027198</v>
      </c>
      <c r="BK3410" s="42">
        <v>381.08903809999998</v>
      </c>
    </row>
    <row r="3411" spans="52:63">
      <c r="AZ3411" s="42">
        <v>3525</v>
      </c>
      <c r="BA3411" s="42">
        <v>1421.526316</v>
      </c>
      <c r="BB3411" s="42">
        <v>529.1875</v>
      </c>
      <c r="BC3411" s="42">
        <v>485.65</v>
      </c>
      <c r="BD3411" s="42">
        <v>849.2857143</v>
      </c>
      <c r="BE3411" s="42">
        <v>187.44615379999999</v>
      </c>
      <c r="BF3411" s="42">
        <v>1846.65</v>
      </c>
      <c r="BG3411" s="42">
        <v>1252.7142859999999</v>
      </c>
      <c r="BH3411" s="42">
        <v>521.72666670000001</v>
      </c>
      <c r="BI3411" s="42">
        <v>693.65087730000005</v>
      </c>
      <c r="BJ3411" s="42">
        <v>1217.027198</v>
      </c>
      <c r="BK3411" s="42">
        <v>381.08903809999998</v>
      </c>
    </row>
    <row r="3412" spans="52:63">
      <c r="AZ3412" s="42">
        <v>3526</v>
      </c>
      <c r="BA3412" s="42">
        <v>1421.526316</v>
      </c>
      <c r="BB3412" s="42">
        <v>529.1875</v>
      </c>
      <c r="BC3412" s="42">
        <v>485.65</v>
      </c>
      <c r="BD3412" s="42">
        <v>849.2857143</v>
      </c>
      <c r="BE3412" s="42">
        <v>187.44615379999999</v>
      </c>
      <c r="BF3412" s="42">
        <v>1846.65</v>
      </c>
      <c r="BG3412" s="42">
        <v>1252.7142859999999</v>
      </c>
      <c r="BH3412" s="42">
        <v>521.72666670000001</v>
      </c>
      <c r="BI3412" s="42">
        <v>693.65087730000005</v>
      </c>
      <c r="BJ3412" s="42">
        <v>1217.027198</v>
      </c>
      <c r="BK3412" s="42">
        <v>381.08903809999998</v>
      </c>
    </row>
    <row r="3413" spans="52:63">
      <c r="AZ3413" s="42">
        <v>3527</v>
      </c>
      <c r="BA3413" s="42">
        <v>1421.526316</v>
      </c>
      <c r="BB3413" s="42">
        <v>529.1875</v>
      </c>
      <c r="BC3413" s="42">
        <v>485.65</v>
      </c>
      <c r="BD3413" s="42">
        <v>849.2857143</v>
      </c>
      <c r="BE3413" s="42">
        <v>187.44615379999999</v>
      </c>
      <c r="BF3413" s="42">
        <v>1846.65</v>
      </c>
      <c r="BG3413" s="42">
        <v>1252.7142859999999</v>
      </c>
      <c r="BH3413" s="42">
        <v>521.72666670000001</v>
      </c>
      <c r="BI3413" s="42">
        <v>693.65087730000005</v>
      </c>
      <c r="BJ3413" s="42">
        <v>1217.027198</v>
      </c>
      <c r="BK3413" s="42">
        <v>381.08903809999998</v>
      </c>
    </row>
    <row r="3414" spans="52:63">
      <c r="AZ3414" s="42">
        <v>3528</v>
      </c>
      <c r="BA3414" s="42">
        <v>1421.526316</v>
      </c>
      <c r="BB3414" s="42">
        <v>529.1875</v>
      </c>
      <c r="BC3414" s="42">
        <v>485.65</v>
      </c>
      <c r="BD3414" s="42">
        <v>849.2857143</v>
      </c>
      <c r="BE3414" s="42">
        <v>187.44615379999999</v>
      </c>
      <c r="BF3414" s="42">
        <v>1846.65</v>
      </c>
      <c r="BG3414" s="42">
        <v>1252.7142859999999</v>
      </c>
      <c r="BH3414" s="42">
        <v>521.72666670000001</v>
      </c>
      <c r="BI3414" s="42">
        <v>693.65087730000005</v>
      </c>
      <c r="BJ3414" s="42">
        <v>1217.027198</v>
      </c>
      <c r="BK3414" s="42">
        <v>381.08903809999998</v>
      </c>
    </row>
    <row r="3415" spans="52:63">
      <c r="AZ3415" s="42">
        <v>3529</v>
      </c>
      <c r="BA3415" s="42">
        <v>1445.1052629999999</v>
      </c>
      <c r="BB3415" s="42">
        <v>543</v>
      </c>
      <c r="BC3415" s="42">
        <v>502.45</v>
      </c>
      <c r="BD3415" s="42">
        <v>861.61904760000004</v>
      </c>
      <c r="BE3415" s="42">
        <v>191.1307692</v>
      </c>
      <c r="BF3415" s="42">
        <v>1847.8</v>
      </c>
      <c r="BG3415" s="42">
        <v>1256.9523810000001</v>
      </c>
      <c r="BH3415" s="42">
        <v>511.06</v>
      </c>
      <c r="BI3415" s="42">
        <v>676.76817849999998</v>
      </c>
      <c r="BJ3415" s="42">
        <v>1251.7303959999999</v>
      </c>
      <c r="BK3415" s="42">
        <v>384.8443001</v>
      </c>
    </row>
    <row r="3416" spans="52:63">
      <c r="AZ3416" s="42">
        <v>3530</v>
      </c>
      <c r="BA3416" s="42">
        <v>1445.1052629999999</v>
      </c>
      <c r="BB3416" s="42">
        <v>543</v>
      </c>
      <c r="BC3416" s="42">
        <v>502.45</v>
      </c>
      <c r="BD3416" s="42">
        <v>861.61904760000004</v>
      </c>
      <c r="BE3416" s="42">
        <v>191.1307692</v>
      </c>
      <c r="BF3416" s="42">
        <v>1847.8</v>
      </c>
      <c r="BG3416" s="42">
        <v>1256.9523810000001</v>
      </c>
      <c r="BH3416" s="42">
        <v>511.06</v>
      </c>
      <c r="BI3416" s="42">
        <v>676.76817849999998</v>
      </c>
      <c r="BJ3416" s="42">
        <v>1251.7303959999999</v>
      </c>
      <c r="BK3416" s="42">
        <v>384.8443001</v>
      </c>
    </row>
    <row r="3417" spans="52:63">
      <c r="AZ3417" s="42">
        <v>3531</v>
      </c>
      <c r="BA3417" s="42">
        <v>1445.1052629999999</v>
      </c>
      <c r="BB3417" s="42">
        <v>543</v>
      </c>
      <c r="BC3417" s="42">
        <v>502.45</v>
      </c>
      <c r="BD3417" s="42">
        <v>861.61904760000004</v>
      </c>
      <c r="BE3417" s="42">
        <v>191.1307692</v>
      </c>
      <c r="BF3417" s="42">
        <v>1847.8</v>
      </c>
      <c r="BG3417" s="42">
        <v>1256.9523810000001</v>
      </c>
      <c r="BH3417" s="42">
        <v>511.06</v>
      </c>
      <c r="BI3417" s="42">
        <v>676.76817849999998</v>
      </c>
      <c r="BJ3417" s="42">
        <v>1251.7303959999999</v>
      </c>
      <c r="BK3417" s="42">
        <v>384.8443001</v>
      </c>
    </row>
    <row r="3418" spans="52:63">
      <c r="AZ3418" s="42">
        <v>3532</v>
      </c>
      <c r="BA3418" s="42">
        <v>1445.1052629999999</v>
      </c>
      <c r="BB3418" s="42">
        <v>543</v>
      </c>
      <c r="BC3418" s="42">
        <v>502.45</v>
      </c>
      <c r="BD3418" s="42">
        <v>861.61904760000004</v>
      </c>
      <c r="BE3418" s="42">
        <v>191.1307692</v>
      </c>
      <c r="BF3418" s="42">
        <v>1847.8</v>
      </c>
      <c r="BG3418" s="42">
        <v>1256.9523810000001</v>
      </c>
      <c r="BH3418" s="42">
        <v>511.06</v>
      </c>
      <c r="BI3418" s="42">
        <v>676.76817849999998</v>
      </c>
      <c r="BJ3418" s="42">
        <v>1251.7303959999999</v>
      </c>
      <c r="BK3418" s="42">
        <v>384.8443001</v>
      </c>
    </row>
    <row r="3419" spans="52:63">
      <c r="AZ3419" s="42">
        <v>3533</v>
      </c>
      <c r="BA3419" s="42">
        <v>1445.1052629999999</v>
      </c>
      <c r="BB3419" s="42">
        <v>543</v>
      </c>
      <c r="BC3419" s="42">
        <v>502.45</v>
      </c>
      <c r="BD3419" s="42">
        <v>861.61904760000004</v>
      </c>
      <c r="BE3419" s="42">
        <v>191.1307692</v>
      </c>
      <c r="BF3419" s="42">
        <v>1847.8</v>
      </c>
      <c r="BG3419" s="42">
        <v>1256.9523810000001</v>
      </c>
      <c r="BH3419" s="42">
        <v>511.06</v>
      </c>
      <c r="BI3419" s="42">
        <v>676.76817849999998</v>
      </c>
      <c r="BJ3419" s="42">
        <v>1251.7303959999999</v>
      </c>
      <c r="BK3419" s="42">
        <v>384.8443001</v>
      </c>
    </row>
    <row r="3420" spans="52:63">
      <c r="AZ3420" s="42">
        <v>3534</v>
      </c>
      <c r="BA3420" s="42">
        <v>1445.1052629999999</v>
      </c>
      <c r="BB3420" s="42">
        <v>543</v>
      </c>
      <c r="BC3420" s="42">
        <v>502.45</v>
      </c>
      <c r="BD3420" s="42">
        <v>861.61904760000004</v>
      </c>
      <c r="BE3420" s="42">
        <v>191.1307692</v>
      </c>
      <c r="BF3420" s="42">
        <v>1847.8</v>
      </c>
      <c r="BG3420" s="42">
        <v>1256.9523810000001</v>
      </c>
      <c r="BH3420" s="42">
        <v>511.06</v>
      </c>
      <c r="BI3420" s="42">
        <v>676.76817849999998</v>
      </c>
      <c r="BJ3420" s="42">
        <v>1251.7303959999999</v>
      </c>
      <c r="BK3420" s="42">
        <v>384.8443001</v>
      </c>
    </row>
    <row r="3421" spans="52:63">
      <c r="AZ3421" s="42">
        <v>3535</v>
      </c>
      <c r="BA3421" s="42">
        <v>1445.1052629999999</v>
      </c>
      <c r="BB3421" s="42">
        <v>543</v>
      </c>
      <c r="BC3421" s="42">
        <v>502.45</v>
      </c>
      <c r="BD3421" s="42">
        <v>861.61904760000004</v>
      </c>
      <c r="BE3421" s="42">
        <v>191.1307692</v>
      </c>
      <c r="BF3421" s="42">
        <v>1847.8</v>
      </c>
      <c r="BG3421" s="42">
        <v>1256.9523810000001</v>
      </c>
      <c r="BH3421" s="42">
        <v>511.06</v>
      </c>
      <c r="BI3421" s="42">
        <v>676.76817849999998</v>
      </c>
      <c r="BJ3421" s="42">
        <v>1251.7303959999999</v>
      </c>
      <c r="BK3421" s="42">
        <v>384.8443001</v>
      </c>
    </row>
    <row r="3422" spans="52:63">
      <c r="AZ3422" s="42">
        <v>3536</v>
      </c>
      <c r="BA3422" s="42">
        <v>1445.1052629999999</v>
      </c>
      <c r="BB3422" s="42">
        <v>543</v>
      </c>
      <c r="BC3422" s="42">
        <v>502.45</v>
      </c>
      <c r="BD3422" s="42">
        <v>861.61904760000004</v>
      </c>
      <c r="BE3422" s="42">
        <v>191.1307692</v>
      </c>
      <c r="BF3422" s="42">
        <v>1847.8</v>
      </c>
      <c r="BG3422" s="42">
        <v>1256.9523810000001</v>
      </c>
      <c r="BH3422" s="42">
        <v>511.06</v>
      </c>
      <c r="BI3422" s="42">
        <v>676.76817849999998</v>
      </c>
      <c r="BJ3422" s="42">
        <v>1251.7303959999999</v>
      </c>
      <c r="BK3422" s="42">
        <v>384.8443001</v>
      </c>
    </row>
    <row r="3423" spans="52:63">
      <c r="AZ3423" s="42">
        <v>3537</v>
      </c>
      <c r="BA3423" s="42">
        <v>1445.1052629999999</v>
      </c>
      <c r="BB3423" s="42">
        <v>543</v>
      </c>
      <c r="BC3423" s="42">
        <v>502.45</v>
      </c>
      <c r="BD3423" s="42">
        <v>861.61904760000004</v>
      </c>
      <c r="BE3423" s="42">
        <v>191.1307692</v>
      </c>
      <c r="BF3423" s="42">
        <v>1847.8</v>
      </c>
      <c r="BG3423" s="42">
        <v>1256.9523810000001</v>
      </c>
      <c r="BH3423" s="42">
        <v>511.06</v>
      </c>
      <c r="BI3423" s="42">
        <v>676.76817849999998</v>
      </c>
      <c r="BJ3423" s="42">
        <v>1251.7303959999999</v>
      </c>
      <c r="BK3423" s="42">
        <v>384.8443001</v>
      </c>
    </row>
    <row r="3424" spans="52:63">
      <c r="AZ3424" s="42">
        <v>3538</v>
      </c>
      <c r="BA3424" s="42">
        <v>1445.1052629999999</v>
      </c>
      <c r="BB3424" s="42">
        <v>543</v>
      </c>
      <c r="BC3424" s="42">
        <v>502.45</v>
      </c>
      <c r="BD3424" s="42">
        <v>861.61904760000004</v>
      </c>
      <c r="BE3424" s="42">
        <v>191.1307692</v>
      </c>
      <c r="BF3424" s="42">
        <v>1847.8</v>
      </c>
      <c r="BG3424" s="42">
        <v>1256.9523810000001</v>
      </c>
      <c r="BH3424" s="42">
        <v>511.06</v>
      </c>
      <c r="BI3424" s="42">
        <v>676.76817849999998</v>
      </c>
      <c r="BJ3424" s="42">
        <v>1251.7303959999999</v>
      </c>
      <c r="BK3424" s="42">
        <v>384.8443001</v>
      </c>
    </row>
    <row r="3425" spans="52:63">
      <c r="AZ3425" s="42">
        <v>3539</v>
      </c>
      <c r="BA3425" s="42">
        <v>1445.1052629999999</v>
      </c>
      <c r="BB3425" s="42">
        <v>543</v>
      </c>
      <c r="BC3425" s="42">
        <v>502.45</v>
      </c>
      <c r="BD3425" s="42">
        <v>861.61904760000004</v>
      </c>
      <c r="BE3425" s="42">
        <v>191.1307692</v>
      </c>
      <c r="BF3425" s="42">
        <v>1847.8</v>
      </c>
      <c r="BG3425" s="42">
        <v>1256.9523810000001</v>
      </c>
      <c r="BH3425" s="42">
        <v>511.06</v>
      </c>
      <c r="BI3425" s="42">
        <v>676.76817849999998</v>
      </c>
      <c r="BJ3425" s="42">
        <v>1251.7303959999999</v>
      </c>
      <c r="BK3425" s="42">
        <v>384.8443001</v>
      </c>
    </row>
    <row r="3426" spans="52:63">
      <c r="AZ3426" s="42">
        <v>3540</v>
      </c>
      <c r="BA3426" s="42">
        <v>1445.1052629999999</v>
      </c>
      <c r="BB3426" s="42">
        <v>543</v>
      </c>
      <c r="BC3426" s="42">
        <v>502.45</v>
      </c>
      <c r="BD3426" s="42">
        <v>861.61904760000004</v>
      </c>
      <c r="BE3426" s="42">
        <v>191.1307692</v>
      </c>
      <c r="BF3426" s="42">
        <v>1847.8</v>
      </c>
      <c r="BG3426" s="42">
        <v>1256.9523810000001</v>
      </c>
      <c r="BH3426" s="42">
        <v>511.06</v>
      </c>
      <c r="BI3426" s="42">
        <v>676.76817849999998</v>
      </c>
      <c r="BJ3426" s="42">
        <v>1251.7303959999999</v>
      </c>
      <c r="BK3426" s="42">
        <v>384.8443001</v>
      </c>
    </row>
    <row r="3427" spans="52:63">
      <c r="AZ3427" s="42">
        <v>3541</v>
      </c>
      <c r="BA3427" s="42">
        <v>1445.1052629999999</v>
      </c>
      <c r="BB3427" s="42">
        <v>543</v>
      </c>
      <c r="BC3427" s="42">
        <v>502.45</v>
      </c>
      <c r="BD3427" s="42">
        <v>861.61904760000004</v>
      </c>
      <c r="BE3427" s="42">
        <v>191.1307692</v>
      </c>
      <c r="BF3427" s="42">
        <v>1847.8</v>
      </c>
      <c r="BG3427" s="42">
        <v>1256.9523810000001</v>
      </c>
      <c r="BH3427" s="42">
        <v>511.06</v>
      </c>
      <c r="BI3427" s="42">
        <v>676.76817849999998</v>
      </c>
      <c r="BJ3427" s="42">
        <v>1251.7303959999999</v>
      </c>
      <c r="BK3427" s="42">
        <v>384.8443001</v>
      </c>
    </row>
    <row r="3428" spans="52:63">
      <c r="AZ3428" s="42">
        <v>3542</v>
      </c>
      <c r="BA3428" s="42">
        <v>1445.1052629999999</v>
      </c>
      <c r="BB3428" s="42">
        <v>543</v>
      </c>
      <c r="BC3428" s="42">
        <v>502.45</v>
      </c>
      <c r="BD3428" s="42">
        <v>861.61904760000004</v>
      </c>
      <c r="BE3428" s="42">
        <v>191.1307692</v>
      </c>
      <c r="BF3428" s="42">
        <v>1847.8</v>
      </c>
      <c r="BG3428" s="42">
        <v>1256.9523810000001</v>
      </c>
      <c r="BH3428" s="42">
        <v>511.06</v>
      </c>
      <c r="BI3428" s="42">
        <v>676.76817849999998</v>
      </c>
      <c r="BJ3428" s="42">
        <v>1251.7303959999999</v>
      </c>
      <c r="BK3428" s="42">
        <v>384.8443001</v>
      </c>
    </row>
    <row r="3429" spans="52:63">
      <c r="AZ3429" s="42">
        <v>3543</v>
      </c>
      <c r="BA3429" s="42">
        <v>1445.1052629999999</v>
      </c>
      <c r="BB3429" s="42">
        <v>543</v>
      </c>
      <c r="BC3429" s="42">
        <v>502.45</v>
      </c>
      <c r="BD3429" s="42">
        <v>861.61904760000004</v>
      </c>
      <c r="BE3429" s="42">
        <v>191.1307692</v>
      </c>
      <c r="BF3429" s="42">
        <v>1847.8</v>
      </c>
      <c r="BG3429" s="42">
        <v>1256.9523810000001</v>
      </c>
      <c r="BH3429" s="42">
        <v>511.06</v>
      </c>
      <c r="BI3429" s="42">
        <v>676.76817849999998</v>
      </c>
      <c r="BJ3429" s="42">
        <v>1251.7303959999999</v>
      </c>
      <c r="BK3429" s="42">
        <v>384.8443001</v>
      </c>
    </row>
    <row r="3430" spans="52:63">
      <c r="AZ3430" s="42">
        <v>3544</v>
      </c>
      <c r="BA3430" s="42">
        <v>1445.1052629999999</v>
      </c>
      <c r="BB3430" s="42">
        <v>543</v>
      </c>
      <c r="BC3430" s="42">
        <v>502.45</v>
      </c>
      <c r="BD3430" s="42">
        <v>861.61904760000004</v>
      </c>
      <c r="BE3430" s="42">
        <v>191.1307692</v>
      </c>
      <c r="BF3430" s="42">
        <v>1847.8</v>
      </c>
      <c r="BG3430" s="42">
        <v>1256.9523810000001</v>
      </c>
      <c r="BH3430" s="42">
        <v>511.06</v>
      </c>
      <c r="BI3430" s="42">
        <v>676.76817849999998</v>
      </c>
      <c r="BJ3430" s="42">
        <v>1251.7303959999999</v>
      </c>
      <c r="BK3430" s="42">
        <v>384.8443001</v>
      </c>
    </row>
    <row r="3431" spans="52:63">
      <c r="AZ3431" s="42">
        <v>3545</v>
      </c>
      <c r="BA3431" s="42">
        <v>1445.1052629999999</v>
      </c>
      <c r="BB3431" s="42">
        <v>543</v>
      </c>
      <c r="BC3431" s="42">
        <v>502.45</v>
      </c>
      <c r="BD3431" s="42">
        <v>861.61904760000004</v>
      </c>
      <c r="BE3431" s="42">
        <v>191.1307692</v>
      </c>
      <c r="BF3431" s="42">
        <v>1847.8</v>
      </c>
      <c r="BG3431" s="42">
        <v>1256.9523810000001</v>
      </c>
      <c r="BH3431" s="42">
        <v>511.06</v>
      </c>
      <c r="BI3431" s="42">
        <v>676.76817849999998</v>
      </c>
      <c r="BJ3431" s="42">
        <v>1251.7303959999999</v>
      </c>
      <c r="BK3431" s="42">
        <v>384.8443001</v>
      </c>
    </row>
    <row r="3432" spans="52:63">
      <c r="AZ3432" s="42">
        <v>3546</v>
      </c>
      <c r="BA3432" s="42">
        <v>1445.1052629999999</v>
      </c>
      <c r="BB3432" s="42">
        <v>543</v>
      </c>
      <c r="BC3432" s="42">
        <v>502.45</v>
      </c>
      <c r="BD3432" s="42">
        <v>861.61904760000004</v>
      </c>
      <c r="BE3432" s="42">
        <v>191.1307692</v>
      </c>
      <c r="BF3432" s="42">
        <v>1847.8</v>
      </c>
      <c r="BG3432" s="42">
        <v>1256.9523810000001</v>
      </c>
      <c r="BH3432" s="42">
        <v>511.06</v>
      </c>
      <c r="BI3432" s="42">
        <v>676.76817849999998</v>
      </c>
      <c r="BJ3432" s="42">
        <v>1251.7303959999999</v>
      </c>
      <c r="BK3432" s="42">
        <v>384.8443001</v>
      </c>
    </row>
    <row r="3433" spans="52:63">
      <c r="AZ3433" s="42">
        <v>3547</v>
      </c>
      <c r="BA3433" s="42">
        <v>1445.1052629999999</v>
      </c>
      <c r="BB3433" s="42">
        <v>543</v>
      </c>
      <c r="BC3433" s="42">
        <v>502.45</v>
      </c>
      <c r="BD3433" s="42">
        <v>861.61904760000004</v>
      </c>
      <c r="BE3433" s="42">
        <v>191.1307692</v>
      </c>
      <c r="BF3433" s="42">
        <v>1847.8</v>
      </c>
      <c r="BG3433" s="42">
        <v>1256.9523810000001</v>
      </c>
      <c r="BH3433" s="42">
        <v>511.06</v>
      </c>
      <c r="BI3433" s="42">
        <v>676.76817849999998</v>
      </c>
      <c r="BJ3433" s="42">
        <v>1251.7303959999999</v>
      </c>
      <c r="BK3433" s="42">
        <v>384.8443001</v>
      </c>
    </row>
    <row r="3434" spans="52:63">
      <c r="AZ3434" s="42">
        <v>3548</v>
      </c>
      <c r="BA3434" s="42">
        <v>1445.1052629999999</v>
      </c>
      <c r="BB3434" s="42">
        <v>543</v>
      </c>
      <c r="BC3434" s="42">
        <v>502.45</v>
      </c>
      <c r="BD3434" s="42">
        <v>861.61904760000004</v>
      </c>
      <c r="BE3434" s="42">
        <v>191.1307692</v>
      </c>
      <c r="BF3434" s="42">
        <v>1847.8</v>
      </c>
      <c r="BG3434" s="42">
        <v>1256.9523810000001</v>
      </c>
      <c r="BH3434" s="42">
        <v>511.06</v>
      </c>
      <c r="BI3434" s="42">
        <v>676.76817849999998</v>
      </c>
      <c r="BJ3434" s="42">
        <v>1251.7303959999999</v>
      </c>
      <c r="BK3434" s="42">
        <v>384.8443001</v>
      </c>
    </row>
    <row r="3435" spans="52:63">
      <c r="AZ3435" s="42">
        <v>3549</v>
      </c>
      <c r="BA3435" s="42">
        <v>1445.1052629999999</v>
      </c>
      <c r="BB3435" s="42">
        <v>543</v>
      </c>
      <c r="BC3435" s="42">
        <v>502.45</v>
      </c>
      <c r="BD3435" s="42">
        <v>861.61904760000004</v>
      </c>
      <c r="BE3435" s="42">
        <v>191.1307692</v>
      </c>
      <c r="BF3435" s="42">
        <v>1847.8</v>
      </c>
      <c r="BG3435" s="42">
        <v>1256.9523810000001</v>
      </c>
      <c r="BH3435" s="42">
        <v>511.06</v>
      </c>
      <c r="BI3435" s="42">
        <v>676.76817849999998</v>
      </c>
      <c r="BJ3435" s="42">
        <v>1251.7303959999999</v>
      </c>
      <c r="BK3435" s="42">
        <v>384.8443001</v>
      </c>
    </row>
    <row r="3436" spans="52:63">
      <c r="AZ3436" s="42">
        <v>3550</v>
      </c>
      <c r="BA3436" s="42">
        <v>1445.1052629999999</v>
      </c>
      <c r="BB3436" s="42">
        <v>543</v>
      </c>
      <c r="BC3436" s="42">
        <v>502.45</v>
      </c>
      <c r="BD3436" s="42">
        <v>861.61904760000004</v>
      </c>
      <c r="BE3436" s="42">
        <v>191.1307692</v>
      </c>
      <c r="BF3436" s="42">
        <v>1847.8</v>
      </c>
      <c r="BG3436" s="42">
        <v>1256.9523810000001</v>
      </c>
      <c r="BH3436" s="42">
        <v>511.06</v>
      </c>
      <c r="BI3436" s="42">
        <v>676.76817849999998</v>
      </c>
      <c r="BJ3436" s="42">
        <v>1251.7303959999999</v>
      </c>
      <c r="BK3436" s="42">
        <v>384.8443001</v>
      </c>
    </row>
    <row r="3437" spans="52:63">
      <c r="AZ3437" s="42">
        <v>3551</v>
      </c>
      <c r="BA3437" s="42">
        <v>1445.1052629999999</v>
      </c>
      <c r="BB3437" s="42">
        <v>543</v>
      </c>
      <c r="BC3437" s="42">
        <v>502.45</v>
      </c>
      <c r="BD3437" s="42">
        <v>861.61904760000004</v>
      </c>
      <c r="BE3437" s="42">
        <v>191.1307692</v>
      </c>
      <c r="BF3437" s="42">
        <v>1847.8</v>
      </c>
      <c r="BG3437" s="42">
        <v>1256.9523810000001</v>
      </c>
      <c r="BH3437" s="42">
        <v>511.06</v>
      </c>
      <c r="BI3437" s="42">
        <v>676.76817849999998</v>
      </c>
      <c r="BJ3437" s="42">
        <v>1251.7303959999999</v>
      </c>
      <c r="BK3437" s="42">
        <v>384.8443001</v>
      </c>
    </row>
    <row r="3438" spans="52:63">
      <c r="AZ3438" s="42">
        <v>3552</v>
      </c>
      <c r="BA3438" s="42">
        <v>1445.1052629999999</v>
      </c>
      <c r="BB3438" s="42">
        <v>543</v>
      </c>
      <c r="BC3438" s="42">
        <v>502.45</v>
      </c>
      <c r="BD3438" s="42">
        <v>861.61904760000004</v>
      </c>
      <c r="BE3438" s="42">
        <v>191.1307692</v>
      </c>
      <c r="BF3438" s="42">
        <v>1847.8</v>
      </c>
      <c r="BG3438" s="42">
        <v>1256.9523810000001</v>
      </c>
      <c r="BH3438" s="42">
        <v>511.06</v>
      </c>
      <c r="BI3438" s="42">
        <v>676.76817849999998</v>
      </c>
      <c r="BJ3438" s="42">
        <v>1251.7303959999999</v>
      </c>
      <c r="BK3438" s="42">
        <v>384.8443001</v>
      </c>
    </row>
    <row r="3439" spans="52:63">
      <c r="AZ3439" s="42">
        <v>3553</v>
      </c>
      <c r="BA3439" s="42">
        <v>1469.473684</v>
      </c>
      <c r="BB3439" s="42">
        <v>552.1875</v>
      </c>
      <c r="BC3439" s="42">
        <v>518.15</v>
      </c>
      <c r="BD3439" s="42">
        <v>868.42857140000001</v>
      </c>
      <c r="BE3439" s="42">
        <v>194.64615380000001</v>
      </c>
      <c r="BF3439" s="42">
        <v>1838.85</v>
      </c>
      <c r="BG3439" s="42">
        <v>1261.0952380000001</v>
      </c>
      <c r="BH3439" s="42">
        <v>498.55</v>
      </c>
      <c r="BI3439" s="42">
        <v>659.53449750000004</v>
      </c>
      <c r="BJ3439" s="42">
        <v>1231.402071</v>
      </c>
      <c r="BK3439" s="42">
        <v>383.71407110000001</v>
      </c>
    </row>
    <row r="3440" spans="52:63">
      <c r="AZ3440" s="42">
        <v>3554</v>
      </c>
      <c r="BA3440" s="42">
        <v>1469.473684</v>
      </c>
      <c r="BB3440" s="42">
        <v>552.1875</v>
      </c>
      <c r="BC3440" s="42">
        <v>518.15</v>
      </c>
      <c r="BD3440" s="42">
        <v>868.42857140000001</v>
      </c>
      <c r="BE3440" s="42">
        <v>194.64615380000001</v>
      </c>
      <c r="BF3440" s="42">
        <v>1838.85</v>
      </c>
      <c r="BG3440" s="42">
        <v>1261.0952380000001</v>
      </c>
      <c r="BH3440" s="42">
        <v>498.55</v>
      </c>
      <c r="BI3440" s="42">
        <v>659.53449750000004</v>
      </c>
      <c r="BJ3440" s="42">
        <v>1231.402071</v>
      </c>
      <c r="BK3440" s="42">
        <v>383.71407110000001</v>
      </c>
    </row>
    <row r="3441" spans="52:63">
      <c r="AZ3441" s="42">
        <v>3555</v>
      </c>
      <c r="BA3441" s="42">
        <v>1469.473684</v>
      </c>
      <c r="BB3441" s="42">
        <v>552.1875</v>
      </c>
      <c r="BC3441" s="42">
        <v>518.15</v>
      </c>
      <c r="BD3441" s="42">
        <v>868.42857140000001</v>
      </c>
      <c r="BE3441" s="42">
        <v>194.64615380000001</v>
      </c>
      <c r="BF3441" s="42">
        <v>1838.85</v>
      </c>
      <c r="BG3441" s="42">
        <v>1261.0952380000001</v>
      </c>
      <c r="BH3441" s="42">
        <v>498.55</v>
      </c>
      <c r="BI3441" s="42">
        <v>659.53449750000004</v>
      </c>
      <c r="BJ3441" s="42">
        <v>1231.402071</v>
      </c>
      <c r="BK3441" s="42">
        <v>383.71407110000001</v>
      </c>
    </row>
    <row r="3442" spans="52:63">
      <c r="AZ3442" s="42">
        <v>3556</v>
      </c>
      <c r="BA3442" s="42">
        <v>1469.473684</v>
      </c>
      <c r="BB3442" s="42">
        <v>552.1875</v>
      </c>
      <c r="BC3442" s="42">
        <v>518.15</v>
      </c>
      <c r="BD3442" s="42">
        <v>868.42857140000001</v>
      </c>
      <c r="BE3442" s="42">
        <v>194.64615380000001</v>
      </c>
      <c r="BF3442" s="42">
        <v>1838.85</v>
      </c>
      <c r="BG3442" s="42">
        <v>1261.0952380000001</v>
      </c>
      <c r="BH3442" s="42">
        <v>498.55</v>
      </c>
      <c r="BI3442" s="42">
        <v>659.53449750000004</v>
      </c>
      <c r="BJ3442" s="42">
        <v>1231.402071</v>
      </c>
      <c r="BK3442" s="42">
        <v>383.71407110000001</v>
      </c>
    </row>
    <row r="3443" spans="52:63">
      <c r="AZ3443" s="42">
        <v>3557</v>
      </c>
      <c r="BA3443" s="42">
        <v>1469.473684</v>
      </c>
      <c r="BB3443" s="42">
        <v>552.1875</v>
      </c>
      <c r="BC3443" s="42">
        <v>518.15</v>
      </c>
      <c r="BD3443" s="42">
        <v>868.42857140000001</v>
      </c>
      <c r="BE3443" s="42">
        <v>194.64615380000001</v>
      </c>
      <c r="BF3443" s="42">
        <v>1838.85</v>
      </c>
      <c r="BG3443" s="42">
        <v>1261.0952380000001</v>
      </c>
      <c r="BH3443" s="42">
        <v>498.55</v>
      </c>
      <c r="BI3443" s="42">
        <v>659.53449750000004</v>
      </c>
      <c r="BJ3443" s="42">
        <v>1231.402071</v>
      </c>
      <c r="BK3443" s="42">
        <v>383.71407110000001</v>
      </c>
    </row>
    <row r="3444" spans="52:63">
      <c r="AZ3444" s="42">
        <v>3558</v>
      </c>
      <c r="BA3444" s="42">
        <v>1469.473684</v>
      </c>
      <c r="BB3444" s="42">
        <v>552.1875</v>
      </c>
      <c r="BC3444" s="42">
        <v>518.15</v>
      </c>
      <c r="BD3444" s="42">
        <v>868.42857140000001</v>
      </c>
      <c r="BE3444" s="42">
        <v>194.64615380000001</v>
      </c>
      <c r="BF3444" s="42">
        <v>1838.85</v>
      </c>
      <c r="BG3444" s="42">
        <v>1261.0952380000001</v>
      </c>
      <c r="BH3444" s="42">
        <v>498.55</v>
      </c>
      <c r="BI3444" s="42">
        <v>659.53449750000004</v>
      </c>
      <c r="BJ3444" s="42">
        <v>1231.402071</v>
      </c>
      <c r="BK3444" s="42">
        <v>383.71407110000001</v>
      </c>
    </row>
    <row r="3445" spans="52:63">
      <c r="AZ3445" s="42">
        <v>3559</v>
      </c>
      <c r="BA3445" s="42">
        <v>1469.473684</v>
      </c>
      <c r="BB3445" s="42">
        <v>552.1875</v>
      </c>
      <c r="BC3445" s="42">
        <v>518.15</v>
      </c>
      <c r="BD3445" s="42">
        <v>868.42857140000001</v>
      </c>
      <c r="BE3445" s="42">
        <v>194.64615380000001</v>
      </c>
      <c r="BF3445" s="42">
        <v>1838.85</v>
      </c>
      <c r="BG3445" s="42">
        <v>1261.0952380000001</v>
      </c>
      <c r="BH3445" s="42">
        <v>498.55</v>
      </c>
      <c r="BI3445" s="42">
        <v>659.53449750000004</v>
      </c>
      <c r="BJ3445" s="42">
        <v>1231.402071</v>
      </c>
      <c r="BK3445" s="42">
        <v>383.71407110000001</v>
      </c>
    </row>
    <row r="3446" spans="52:63">
      <c r="AZ3446" s="42">
        <v>3560</v>
      </c>
      <c r="BA3446" s="42">
        <v>1469.473684</v>
      </c>
      <c r="BB3446" s="42">
        <v>552.1875</v>
      </c>
      <c r="BC3446" s="42">
        <v>518.15</v>
      </c>
      <c r="BD3446" s="42">
        <v>868.42857140000001</v>
      </c>
      <c r="BE3446" s="42">
        <v>194.64615380000001</v>
      </c>
      <c r="BF3446" s="42">
        <v>1838.85</v>
      </c>
      <c r="BG3446" s="42">
        <v>1261.0952380000001</v>
      </c>
      <c r="BH3446" s="42">
        <v>498.55</v>
      </c>
      <c r="BI3446" s="42">
        <v>659.53449750000004</v>
      </c>
      <c r="BJ3446" s="42">
        <v>1231.402071</v>
      </c>
      <c r="BK3446" s="42">
        <v>383.71407110000001</v>
      </c>
    </row>
    <row r="3447" spans="52:63">
      <c r="AZ3447" s="42">
        <v>3561</v>
      </c>
      <c r="BA3447" s="42">
        <v>1469.473684</v>
      </c>
      <c r="BB3447" s="42">
        <v>552.1875</v>
      </c>
      <c r="BC3447" s="42">
        <v>518.15</v>
      </c>
      <c r="BD3447" s="42">
        <v>868.42857140000001</v>
      </c>
      <c r="BE3447" s="42">
        <v>194.64615380000001</v>
      </c>
      <c r="BF3447" s="42">
        <v>1838.85</v>
      </c>
      <c r="BG3447" s="42">
        <v>1261.0952380000001</v>
      </c>
      <c r="BH3447" s="42">
        <v>498.55</v>
      </c>
      <c r="BI3447" s="42">
        <v>659.53449750000004</v>
      </c>
      <c r="BJ3447" s="42">
        <v>1231.402071</v>
      </c>
      <c r="BK3447" s="42">
        <v>383.71407110000001</v>
      </c>
    </row>
    <row r="3448" spans="52:63">
      <c r="AZ3448" s="42">
        <v>3562</v>
      </c>
      <c r="BA3448" s="42">
        <v>1469.473684</v>
      </c>
      <c r="BB3448" s="42">
        <v>552.1875</v>
      </c>
      <c r="BC3448" s="42">
        <v>518.15</v>
      </c>
      <c r="BD3448" s="42">
        <v>868.42857140000001</v>
      </c>
      <c r="BE3448" s="42">
        <v>194.64615380000001</v>
      </c>
      <c r="BF3448" s="42">
        <v>1838.85</v>
      </c>
      <c r="BG3448" s="42">
        <v>1261.0952380000001</v>
      </c>
      <c r="BH3448" s="42">
        <v>498.55</v>
      </c>
      <c r="BI3448" s="42">
        <v>659.53449750000004</v>
      </c>
      <c r="BJ3448" s="42">
        <v>1231.402071</v>
      </c>
      <c r="BK3448" s="42">
        <v>383.71407110000001</v>
      </c>
    </row>
    <row r="3449" spans="52:63">
      <c r="AZ3449" s="42">
        <v>3563</v>
      </c>
      <c r="BA3449" s="42">
        <v>1469.473684</v>
      </c>
      <c r="BB3449" s="42">
        <v>552.1875</v>
      </c>
      <c r="BC3449" s="42">
        <v>518.15</v>
      </c>
      <c r="BD3449" s="42">
        <v>868.42857140000001</v>
      </c>
      <c r="BE3449" s="42">
        <v>194.64615380000001</v>
      </c>
      <c r="BF3449" s="42">
        <v>1838.85</v>
      </c>
      <c r="BG3449" s="42">
        <v>1261.0952380000001</v>
      </c>
      <c r="BH3449" s="42">
        <v>498.55</v>
      </c>
      <c r="BI3449" s="42">
        <v>659.53449750000004</v>
      </c>
      <c r="BJ3449" s="42">
        <v>1231.402071</v>
      </c>
      <c r="BK3449" s="42">
        <v>383.71407110000001</v>
      </c>
    </row>
    <row r="3450" spans="52:63">
      <c r="AZ3450" s="42">
        <v>3564</v>
      </c>
      <c r="BA3450" s="42">
        <v>1469.473684</v>
      </c>
      <c r="BB3450" s="42">
        <v>552.1875</v>
      </c>
      <c r="BC3450" s="42">
        <v>518.15</v>
      </c>
      <c r="BD3450" s="42">
        <v>868.42857140000001</v>
      </c>
      <c r="BE3450" s="42">
        <v>194.64615380000001</v>
      </c>
      <c r="BF3450" s="42">
        <v>1838.85</v>
      </c>
      <c r="BG3450" s="42">
        <v>1261.0952380000001</v>
      </c>
      <c r="BH3450" s="42">
        <v>498.55</v>
      </c>
      <c r="BI3450" s="42">
        <v>659.53449750000004</v>
      </c>
      <c r="BJ3450" s="42">
        <v>1231.402071</v>
      </c>
      <c r="BK3450" s="42">
        <v>383.71407110000001</v>
      </c>
    </row>
    <row r="3451" spans="52:63">
      <c r="AZ3451" s="42">
        <v>3565</v>
      </c>
      <c r="BA3451" s="42">
        <v>1469.473684</v>
      </c>
      <c r="BB3451" s="42">
        <v>552.1875</v>
      </c>
      <c r="BC3451" s="42">
        <v>518.15</v>
      </c>
      <c r="BD3451" s="42">
        <v>868.42857140000001</v>
      </c>
      <c r="BE3451" s="42">
        <v>194.64615380000001</v>
      </c>
      <c r="BF3451" s="42">
        <v>1838.85</v>
      </c>
      <c r="BG3451" s="42">
        <v>1261.0952380000001</v>
      </c>
      <c r="BH3451" s="42">
        <v>498.55</v>
      </c>
      <c r="BI3451" s="42">
        <v>659.53449750000004</v>
      </c>
      <c r="BJ3451" s="42">
        <v>1231.402071</v>
      </c>
      <c r="BK3451" s="42">
        <v>383.71407110000001</v>
      </c>
    </row>
    <row r="3452" spans="52:63">
      <c r="AZ3452" s="42">
        <v>3566</v>
      </c>
      <c r="BA3452" s="42">
        <v>1469.473684</v>
      </c>
      <c r="BB3452" s="42">
        <v>552.1875</v>
      </c>
      <c r="BC3452" s="42">
        <v>518.15</v>
      </c>
      <c r="BD3452" s="42">
        <v>868.42857140000001</v>
      </c>
      <c r="BE3452" s="42">
        <v>194.64615380000001</v>
      </c>
      <c r="BF3452" s="42">
        <v>1838.85</v>
      </c>
      <c r="BG3452" s="42">
        <v>1261.0952380000001</v>
      </c>
      <c r="BH3452" s="42">
        <v>498.55</v>
      </c>
      <c r="BI3452" s="42">
        <v>659.53449750000004</v>
      </c>
      <c r="BJ3452" s="42">
        <v>1231.402071</v>
      </c>
      <c r="BK3452" s="42">
        <v>383.71407110000001</v>
      </c>
    </row>
    <row r="3453" spans="52:63">
      <c r="AZ3453" s="42">
        <v>3567</v>
      </c>
      <c r="BA3453" s="42">
        <v>1469.473684</v>
      </c>
      <c r="BB3453" s="42">
        <v>552.1875</v>
      </c>
      <c r="BC3453" s="42">
        <v>518.15</v>
      </c>
      <c r="BD3453" s="42">
        <v>868.42857140000001</v>
      </c>
      <c r="BE3453" s="42">
        <v>194.64615380000001</v>
      </c>
      <c r="BF3453" s="42">
        <v>1838.85</v>
      </c>
      <c r="BG3453" s="42">
        <v>1261.0952380000001</v>
      </c>
      <c r="BH3453" s="42">
        <v>498.55</v>
      </c>
      <c r="BI3453" s="42">
        <v>659.53449750000004</v>
      </c>
      <c r="BJ3453" s="42">
        <v>1231.402071</v>
      </c>
      <c r="BK3453" s="42">
        <v>383.71407110000001</v>
      </c>
    </row>
    <row r="3454" spans="52:63">
      <c r="AZ3454" s="42">
        <v>3568</v>
      </c>
      <c r="BA3454" s="42">
        <v>1469.473684</v>
      </c>
      <c r="BB3454" s="42">
        <v>552.1875</v>
      </c>
      <c r="BC3454" s="42">
        <v>518.15</v>
      </c>
      <c r="BD3454" s="42">
        <v>868.42857140000001</v>
      </c>
      <c r="BE3454" s="42">
        <v>194.64615380000001</v>
      </c>
      <c r="BF3454" s="42">
        <v>1838.85</v>
      </c>
      <c r="BG3454" s="42">
        <v>1261.0952380000001</v>
      </c>
      <c r="BH3454" s="42">
        <v>498.55</v>
      </c>
      <c r="BI3454" s="42">
        <v>659.53449750000004</v>
      </c>
      <c r="BJ3454" s="42">
        <v>1231.402071</v>
      </c>
      <c r="BK3454" s="42">
        <v>383.71407110000001</v>
      </c>
    </row>
    <row r="3455" spans="52:63">
      <c r="AZ3455" s="42">
        <v>3569</v>
      </c>
      <c r="BA3455" s="42">
        <v>1469.473684</v>
      </c>
      <c r="BB3455" s="42">
        <v>552.1875</v>
      </c>
      <c r="BC3455" s="42">
        <v>518.15</v>
      </c>
      <c r="BD3455" s="42">
        <v>868.42857140000001</v>
      </c>
      <c r="BE3455" s="42">
        <v>194.64615380000001</v>
      </c>
      <c r="BF3455" s="42">
        <v>1838.85</v>
      </c>
      <c r="BG3455" s="42">
        <v>1261.0952380000001</v>
      </c>
      <c r="BH3455" s="42">
        <v>498.55</v>
      </c>
      <c r="BI3455" s="42">
        <v>659.53449750000004</v>
      </c>
      <c r="BJ3455" s="42">
        <v>1231.402071</v>
      </c>
      <c r="BK3455" s="42">
        <v>383.71407110000001</v>
      </c>
    </row>
    <row r="3456" spans="52:63">
      <c r="AZ3456" s="42">
        <v>3570</v>
      </c>
      <c r="BA3456" s="42">
        <v>1469.473684</v>
      </c>
      <c r="BB3456" s="42">
        <v>552.1875</v>
      </c>
      <c r="BC3456" s="42">
        <v>518.15</v>
      </c>
      <c r="BD3456" s="42">
        <v>868.42857140000001</v>
      </c>
      <c r="BE3456" s="42">
        <v>194.64615380000001</v>
      </c>
      <c r="BF3456" s="42">
        <v>1838.85</v>
      </c>
      <c r="BG3456" s="42">
        <v>1261.0952380000001</v>
      </c>
      <c r="BH3456" s="42">
        <v>498.55</v>
      </c>
      <c r="BI3456" s="42">
        <v>659.53449750000004</v>
      </c>
      <c r="BJ3456" s="42">
        <v>1231.402071</v>
      </c>
      <c r="BK3456" s="42">
        <v>383.71407110000001</v>
      </c>
    </row>
    <row r="3457" spans="52:63">
      <c r="AZ3457" s="42">
        <v>3571</v>
      </c>
      <c r="BA3457" s="42">
        <v>1469.473684</v>
      </c>
      <c r="BB3457" s="42">
        <v>552.1875</v>
      </c>
      <c r="BC3457" s="42">
        <v>518.15</v>
      </c>
      <c r="BD3457" s="42">
        <v>868.42857140000001</v>
      </c>
      <c r="BE3457" s="42">
        <v>194.64615380000001</v>
      </c>
      <c r="BF3457" s="42">
        <v>1838.85</v>
      </c>
      <c r="BG3457" s="42">
        <v>1261.0952380000001</v>
      </c>
      <c r="BH3457" s="42">
        <v>498.55</v>
      </c>
      <c r="BI3457" s="42">
        <v>659.53449750000004</v>
      </c>
      <c r="BJ3457" s="42">
        <v>1231.402071</v>
      </c>
      <c r="BK3457" s="42">
        <v>383.71407110000001</v>
      </c>
    </row>
    <row r="3458" spans="52:63">
      <c r="AZ3458" s="42">
        <v>3572</v>
      </c>
      <c r="BA3458" s="42">
        <v>1469.473684</v>
      </c>
      <c r="BB3458" s="42">
        <v>552.1875</v>
      </c>
      <c r="BC3458" s="42">
        <v>518.15</v>
      </c>
      <c r="BD3458" s="42">
        <v>868.42857140000001</v>
      </c>
      <c r="BE3458" s="42">
        <v>194.64615380000001</v>
      </c>
      <c r="BF3458" s="42">
        <v>1838.85</v>
      </c>
      <c r="BG3458" s="42">
        <v>1261.0952380000001</v>
      </c>
      <c r="BH3458" s="42">
        <v>498.55</v>
      </c>
      <c r="BI3458" s="42">
        <v>659.53449750000004</v>
      </c>
      <c r="BJ3458" s="42">
        <v>1231.402071</v>
      </c>
      <c r="BK3458" s="42">
        <v>383.71407110000001</v>
      </c>
    </row>
    <row r="3459" spans="52:63">
      <c r="AZ3459" s="42">
        <v>3573</v>
      </c>
      <c r="BA3459" s="42">
        <v>1469.473684</v>
      </c>
      <c r="BB3459" s="42">
        <v>552.1875</v>
      </c>
      <c r="BC3459" s="42">
        <v>518.15</v>
      </c>
      <c r="BD3459" s="42">
        <v>868.42857140000001</v>
      </c>
      <c r="BE3459" s="42">
        <v>194.64615380000001</v>
      </c>
      <c r="BF3459" s="42">
        <v>1838.85</v>
      </c>
      <c r="BG3459" s="42">
        <v>1261.0952380000001</v>
      </c>
      <c r="BH3459" s="42">
        <v>498.55</v>
      </c>
      <c r="BI3459" s="42">
        <v>659.53449750000004</v>
      </c>
      <c r="BJ3459" s="42">
        <v>1231.402071</v>
      </c>
      <c r="BK3459" s="42">
        <v>383.71407110000001</v>
      </c>
    </row>
    <row r="3460" spans="52:63">
      <c r="AZ3460" s="42">
        <v>3574</v>
      </c>
      <c r="BA3460" s="42">
        <v>1469.473684</v>
      </c>
      <c r="BB3460" s="42">
        <v>552.1875</v>
      </c>
      <c r="BC3460" s="42">
        <v>518.15</v>
      </c>
      <c r="BD3460" s="42">
        <v>868.42857140000001</v>
      </c>
      <c r="BE3460" s="42">
        <v>194.64615380000001</v>
      </c>
      <c r="BF3460" s="42">
        <v>1838.85</v>
      </c>
      <c r="BG3460" s="42">
        <v>1261.0952380000001</v>
      </c>
      <c r="BH3460" s="42">
        <v>498.55</v>
      </c>
      <c r="BI3460" s="42">
        <v>659.53449750000004</v>
      </c>
      <c r="BJ3460" s="42">
        <v>1231.402071</v>
      </c>
      <c r="BK3460" s="42">
        <v>383.71407110000001</v>
      </c>
    </row>
    <row r="3461" spans="52:63">
      <c r="AZ3461" s="42">
        <v>3575</v>
      </c>
      <c r="BA3461" s="42">
        <v>1469.473684</v>
      </c>
      <c r="BB3461" s="42">
        <v>552.1875</v>
      </c>
      <c r="BC3461" s="42">
        <v>518.15</v>
      </c>
      <c r="BD3461" s="42">
        <v>868.42857140000001</v>
      </c>
      <c r="BE3461" s="42">
        <v>194.64615380000001</v>
      </c>
      <c r="BF3461" s="42">
        <v>1838.85</v>
      </c>
      <c r="BG3461" s="42">
        <v>1261.0952380000001</v>
      </c>
      <c r="BH3461" s="42">
        <v>498.55</v>
      </c>
      <c r="BI3461" s="42">
        <v>659.53449750000004</v>
      </c>
      <c r="BJ3461" s="42">
        <v>1231.402071</v>
      </c>
      <c r="BK3461" s="42">
        <v>383.71407110000001</v>
      </c>
    </row>
    <row r="3462" spans="52:63">
      <c r="AZ3462" s="42">
        <v>3576</v>
      </c>
      <c r="BA3462" s="42">
        <v>1469.473684</v>
      </c>
      <c r="BB3462" s="42">
        <v>552.1875</v>
      </c>
      <c r="BC3462" s="42">
        <v>518.15</v>
      </c>
      <c r="BD3462" s="42">
        <v>868.42857140000001</v>
      </c>
      <c r="BE3462" s="42">
        <v>194.64615380000001</v>
      </c>
      <c r="BF3462" s="42">
        <v>1838.85</v>
      </c>
      <c r="BG3462" s="42">
        <v>1261.0952380000001</v>
      </c>
      <c r="BH3462" s="42">
        <v>498.55</v>
      </c>
      <c r="BI3462" s="42">
        <v>659.53449750000004</v>
      </c>
      <c r="BJ3462" s="42">
        <v>1231.402071</v>
      </c>
      <c r="BK3462" s="42">
        <v>383.71407110000001</v>
      </c>
    </row>
    <row r="3463" spans="52:63">
      <c r="AZ3463" s="42">
        <v>3577</v>
      </c>
      <c r="BA3463" s="42">
        <v>1482.684211</v>
      </c>
      <c r="BB3463" s="42">
        <v>557.125</v>
      </c>
      <c r="BC3463" s="42">
        <v>532.45000000000005</v>
      </c>
      <c r="BD3463" s="42">
        <v>874.09523809999996</v>
      </c>
      <c r="BE3463" s="42">
        <v>196.59230769999999</v>
      </c>
      <c r="BF3463" s="42">
        <v>1829.9</v>
      </c>
      <c r="BG3463" s="42">
        <v>1263.2857140000001</v>
      </c>
      <c r="BH3463" s="42">
        <v>481.375</v>
      </c>
      <c r="BI3463" s="42">
        <v>664.48647900000003</v>
      </c>
      <c r="BJ3463" s="42">
        <v>1187.531342</v>
      </c>
      <c r="BK3463" s="42">
        <v>390.45971209999999</v>
      </c>
    </row>
    <row r="3464" spans="52:63">
      <c r="AZ3464" s="42">
        <v>3578</v>
      </c>
      <c r="BA3464" s="42">
        <v>1482.684211</v>
      </c>
      <c r="BB3464" s="42">
        <v>557.125</v>
      </c>
      <c r="BC3464" s="42">
        <v>532.45000000000005</v>
      </c>
      <c r="BD3464" s="42">
        <v>874.09523809999996</v>
      </c>
      <c r="BE3464" s="42">
        <v>196.59230769999999</v>
      </c>
      <c r="BF3464" s="42">
        <v>1829.9</v>
      </c>
      <c r="BG3464" s="42">
        <v>1263.2857140000001</v>
      </c>
      <c r="BH3464" s="42">
        <v>481.375</v>
      </c>
      <c r="BI3464" s="42">
        <v>664.48647900000003</v>
      </c>
      <c r="BJ3464" s="42">
        <v>1187.531342</v>
      </c>
      <c r="BK3464" s="42">
        <v>390.45971209999999</v>
      </c>
    </row>
    <row r="3465" spans="52:63">
      <c r="AZ3465" s="42">
        <v>3579</v>
      </c>
      <c r="BA3465" s="42">
        <v>1482.684211</v>
      </c>
      <c r="BB3465" s="42">
        <v>557.125</v>
      </c>
      <c r="BC3465" s="42">
        <v>532.45000000000005</v>
      </c>
      <c r="BD3465" s="42">
        <v>874.09523809999996</v>
      </c>
      <c r="BE3465" s="42">
        <v>196.59230769999999</v>
      </c>
      <c r="BF3465" s="42">
        <v>1829.9</v>
      </c>
      <c r="BG3465" s="42">
        <v>1263.2857140000001</v>
      </c>
      <c r="BH3465" s="42">
        <v>481.375</v>
      </c>
      <c r="BI3465" s="42">
        <v>664.48647900000003</v>
      </c>
      <c r="BJ3465" s="42">
        <v>1187.531342</v>
      </c>
      <c r="BK3465" s="42">
        <v>390.45971209999999</v>
      </c>
    </row>
    <row r="3466" spans="52:63">
      <c r="AZ3466" s="42">
        <v>3580</v>
      </c>
      <c r="BA3466" s="42">
        <v>1482.684211</v>
      </c>
      <c r="BB3466" s="42">
        <v>557.125</v>
      </c>
      <c r="BC3466" s="42">
        <v>532.45000000000005</v>
      </c>
      <c r="BD3466" s="42">
        <v>874.09523809999996</v>
      </c>
      <c r="BE3466" s="42">
        <v>196.59230769999999</v>
      </c>
      <c r="BF3466" s="42">
        <v>1829.9</v>
      </c>
      <c r="BG3466" s="42">
        <v>1263.2857140000001</v>
      </c>
      <c r="BH3466" s="42">
        <v>481.375</v>
      </c>
      <c r="BI3466" s="42">
        <v>664.48647900000003</v>
      </c>
      <c r="BJ3466" s="42">
        <v>1187.531342</v>
      </c>
      <c r="BK3466" s="42">
        <v>390.45971209999999</v>
      </c>
    </row>
    <row r="3467" spans="52:63">
      <c r="AZ3467" s="42">
        <v>3581</v>
      </c>
      <c r="BA3467" s="42">
        <v>1482.684211</v>
      </c>
      <c r="BB3467" s="42">
        <v>557.125</v>
      </c>
      <c r="BC3467" s="42">
        <v>532.45000000000005</v>
      </c>
      <c r="BD3467" s="42">
        <v>874.09523809999996</v>
      </c>
      <c r="BE3467" s="42">
        <v>196.59230769999999</v>
      </c>
      <c r="BF3467" s="42">
        <v>1829.9</v>
      </c>
      <c r="BG3467" s="42">
        <v>1263.2857140000001</v>
      </c>
      <c r="BH3467" s="42">
        <v>481.375</v>
      </c>
      <c r="BI3467" s="42">
        <v>664.48647900000003</v>
      </c>
      <c r="BJ3467" s="42">
        <v>1187.531342</v>
      </c>
      <c r="BK3467" s="42">
        <v>390.45971209999999</v>
      </c>
    </row>
    <row r="3468" spans="52:63">
      <c r="AZ3468" s="42">
        <v>3582</v>
      </c>
      <c r="BA3468" s="42">
        <v>1482.684211</v>
      </c>
      <c r="BB3468" s="42">
        <v>557.125</v>
      </c>
      <c r="BC3468" s="42">
        <v>532.45000000000005</v>
      </c>
      <c r="BD3468" s="42">
        <v>874.09523809999996</v>
      </c>
      <c r="BE3468" s="42">
        <v>196.59230769999999</v>
      </c>
      <c r="BF3468" s="42">
        <v>1829.9</v>
      </c>
      <c r="BG3468" s="42">
        <v>1263.2857140000001</v>
      </c>
      <c r="BH3468" s="42">
        <v>481.375</v>
      </c>
      <c r="BI3468" s="42">
        <v>664.48647900000003</v>
      </c>
      <c r="BJ3468" s="42">
        <v>1187.531342</v>
      </c>
      <c r="BK3468" s="42">
        <v>390.45971209999999</v>
      </c>
    </row>
    <row r="3469" spans="52:63">
      <c r="AZ3469" s="42">
        <v>3583</v>
      </c>
      <c r="BA3469" s="42">
        <v>1482.684211</v>
      </c>
      <c r="BB3469" s="42">
        <v>557.125</v>
      </c>
      <c r="BC3469" s="42">
        <v>532.45000000000005</v>
      </c>
      <c r="BD3469" s="42">
        <v>874.09523809999996</v>
      </c>
      <c r="BE3469" s="42">
        <v>196.59230769999999</v>
      </c>
      <c r="BF3469" s="42">
        <v>1829.9</v>
      </c>
      <c r="BG3469" s="42">
        <v>1263.2857140000001</v>
      </c>
      <c r="BH3469" s="42">
        <v>481.375</v>
      </c>
      <c r="BI3469" s="42">
        <v>664.48647900000003</v>
      </c>
      <c r="BJ3469" s="42">
        <v>1187.531342</v>
      </c>
      <c r="BK3469" s="42">
        <v>390.45971209999999</v>
      </c>
    </row>
    <row r="3470" spans="52:63">
      <c r="AZ3470" s="42">
        <v>3584</v>
      </c>
      <c r="BA3470" s="42">
        <v>1482.684211</v>
      </c>
      <c r="BB3470" s="42">
        <v>557.125</v>
      </c>
      <c r="BC3470" s="42">
        <v>532.45000000000005</v>
      </c>
      <c r="BD3470" s="42">
        <v>874.09523809999996</v>
      </c>
      <c r="BE3470" s="42">
        <v>196.59230769999999</v>
      </c>
      <c r="BF3470" s="42">
        <v>1829.9</v>
      </c>
      <c r="BG3470" s="42">
        <v>1263.2857140000001</v>
      </c>
      <c r="BH3470" s="42">
        <v>481.375</v>
      </c>
      <c r="BI3470" s="42">
        <v>664.48647900000003</v>
      </c>
      <c r="BJ3470" s="42">
        <v>1187.531342</v>
      </c>
      <c r="BK3470" s="42">
        <v>390.45971209999999</v>
      </c>
    </row>
    <row r="3471" spans="52:63">
      <c r="AZ3471" s="42">
        <v>3585</v>
      </c>
      <c r="BA3471" s="42">
        <v>1482.684211</v>
      </c>
      <c r="BB3471" s="42">
        <v>557.125</v>
      </c>
      <c r="BC3471" s="42">
        <v>532.45000000000005</v>
      </c>
      <c r="BD3471" s="42">
        <v>874.09523809999996</v>
      </c>
      <c r="BE3471" s="42">
        <v>196.59230769999999</v>
      </c>
      <c r="BF3471" s="42">
        <v>1829.9</v>
      </c>
      <c r="BG3471" s="42">
        <v>1263.2857140000001</v>
      </c>
      <c r="BH3471" s="42">
        <v>481.375</v>
      </c>
      <c r="BI3471" s="42">
        <v>664.48647900000003</v>
      </c>
      <c r="BJ3471" s="42">
        <v>1187.531342</v>
      </c>
      <c r="BK3471" s="42">
        <v>390.45971209999999</v>
      </c>
    </row>
    <row r="3472" spans="52:63">
      <c r="AZ3472" s="42">
        <v>3586</v>
      </c>
      <c r="BA3472" s="42">
        <v>1482.684211</v>
      </c>
      <c r="BB3472" s="42">
        <v>557.125</v>
      </c>
      <c r="BC3472" s="42">
        <v>532.45000000000005</v>
      </c>
      <c r="BD3472" s="42">
        <v>874.09523809999996</v>
      </c>
      <c r="BE3472" s="42">
        <v>196.59230769999999</v>
      </c>
      <c r="BF3472" s="42">
        <v>1829.9</v>
      </c>
      <c r="BG3472" s="42">
        <v>1263.2857140000001</v>
      </c>
      <c r="BH3472" s="42">
        <v>481.375</v>
      </c>
      <c r="BI3472" s="42">
        <v>664.48647900000003</v>
      </c>
      <c r="BJ3472" s="42">
        <v>1187.531342</v>
      </c>
      <c r="BK3472" s="42">
        <v>390.45971209999999</v>
      </c>
    </row>
    <row r="3473" spans="52:63">
      <c r="AZ3473" s="42">
        <v>3587</v>
      </c>
      <c r="BA3473" s="42">
        <v>1482.684211</v>
      </c>
      <c r="BB3473" s="42">
        <v>557.125</v>
      </c>
      <c r="BC3473" s="42">
        <v>532.45000000000005</v>
      </c>
      <c r="BD3473" s="42">
        <v>874.09523809999996</v>
      </c>
      <c r="BE3473" s="42">
        <v>196.59230769999999</v>
      </c>
      <c r="BF3473" s="42">
        <v>1829.9</v>
      </c>
      <c r="BG3473" s="42">
        <v>1263.2857140000001</v>
      </c>
      <c r="BH3473" s="42">
        <v>481.375</v>
      </c>
      <c r="BI3473" s="42">
        <v>664.48647900000003</v>
      </c>
      <c r="BJ3473" s="42">
        <v>1187.531342</v>
      </c>
      <c r="BK3473" s="42">
        <v>390.45971209999999</v>
      </c>
    </row>
    <row r="3474" spans="52:63">
      <c r="AZ3474" s="42">
        <v>3588</v>
      </c>
      <c r="BA3474" s="42">
        <v>1482.684211</v>
      </c>
      <c r="BB3474" s="42">
        <v>557.125</v>
      </c>
      <c r="BC3474" s="42">
        <v>532.45000000000005</v>
      </c>
      <c r="BD3474" s="42">
        <v>874.09523809999996</v>
      </c>
      <c r="BE3474" s="42">
        <v>196.59230769999999</v>
      </c>
      <c r="BF3474" s="42">
        <v>1829.9</v>
      </c>
      <c r="BG3474" s="42">
        <v>1263.2857140000001</v>
      </c>
      <c r="BH3474" s="42">
        <v>481.375</v>
      </c>
      <c r="BI3474" s="42">
        <v>664.48647900000003</v>
      </c>
      <c r="BJ3474" s="42">
        <v>1187.531342</v>
      </c>
      <c r="BK3474" s="42">
        <v>390.45971209999999</v>
      </c>
    </row>
    <row r="3475" spans="52:63">
      <c r="AZ3475" s="42">
        <v>3589</v>
      </c>
      <c r="BA3475" s="42">
        <v>1482.684211</v>
      </c>
      <c r="BB3475" s="42">
        <v>557.125</v>
      </c>
      <c r="BC3475" s="42">
        <v>532.45000000000005</v>
      </c>
      <c r="BD3475" s="42">
        <v>874.09523809999996</v>
      </c>
      <c r="BE3475" s="42">
        <v>196.59230769999999</v>
      </c>
      <c r="BF3475" s="42">
        <v>1829.9</v>
      </c>
      <c r="BG3475" s="42">
        <v>1263.2857140000001</v>
      </c>
      <c r="BH3475" s="42">
        <v>481.375</v>
      </c>
      <c r="BI3475" s="42">
        <v>664.48647900000003</v>
      </c>
      <c r="BJ3475" s="42">
        <v>1187.531342</v>
      </c>
      <c r="BK3475" s="42">
        <v>390.45971209999999</v>
      </c>
    </row>
    <row r="3476" spans="52:63">
      <c r="AZ3476" s="42">
        <v>3590</v>
      </c>
      <c r="BA3476" s="42">
        <v>1482.684211</v>
      </c>
      <c r="BB3476" s="42">
        <v>557.125</v>
      </c>
      <c r="BC3476" s="42">
        <v>532.45000000000005</v>
      </c>
      <c r="BD3476" s="42">
        <v>874.09523809999996</v>
      </c>
      <c r="BE3476" s="42">
        <v>196.59230769999999</v>
      </c>
      <c r="BF3476" s="42">
        <v>1829.9</v>
      </c>
      <c r="BG3476" s="42">
        <v>1263.2857140000001</v>
      </c>
      <c r="BH3476" s="42">
        <v>481.375</v>
      </c>
      <c r="BI3476" s="42">
        <v>664.48647900000003</v>
      </c>
      <c r="BJ3476" s="42">
        <v>1187.531342</v>
      </c>
      <c r="BK3476" s="42">
        <v>390.45971209999999</v>
      </c>
    </row>
    <row r="3477" spans="52:63">
      <c r="AZ3477" s="42">
        <v>3591</v>
      </c>
      <c r="BA3477" s="42">
        <v>1482.684211</v>
      </c>
      <c r="BB3477" s="42">
        <v>557.125</v>
      </c>
      <c r="BC3477" s="42">
        <v>532.45000000000005</v>
      </c>
      <c r="BD3477" s="42">
        <v>874.09523809999996</v>
      </c>
      <c r="BE3477" s="42">
        <v>196.59230769999999</v>
      </c>
      <c r="BF3477" s="42">
        <v>1829.9</v>
      </c>
      <c r="BG3477" s="42">
        <v>1263.2857140000001</v>
      </c>
      <c r="BH3477" s="42">
        <v>481.375</v>
      </c>
      <c r="BI3477" s="42">
        <v>664.48647900000003</v>
      </c>
      <c r="BJ3477" s="42">
        <v>1187.531342</v>
      </c>
      <c r="BK3477" s="42">
        <v>390.45971209999999</v>
      </c>
    </row>
    <row r="3478" spans="52:63">
      <c r="AZ3478" s="42">
        <v>3592</v>
      </c>
      <c r="BA3478" s="42">
        <v>1482.684211</v>
      </c>
      <c r="BB3478" s="42">
        <v>557.125</v>
      </c>
      <c r="BC3478" s="42">
        <v>532.45000000000005</v>
      </c>
      <c r="BD3478" s="42">
        <v>874.09523809999996</v>
      </c>
      <c r="BE3478" s="42">
        <v>196.59230769999999</v>
      </c>
      <c r="BF3478" s="42">
        <v>1829.9</v>
      </c>
      <c r="BG3478" s="42">
        <v>1263.2857140000001</v>
      </c>
      <c r="BH3478" s="42">
        <v>481.375</v>
      </c>
      <c r="BI3478" s="42">
        <v>664.48647900000003</v>
      </c>
      <c r="BJ3478" s="42">
        <v>1187.531342</v>
      </c>
      <c r="BK3478" s="42">
        <v>390.45971209999999</v>
      </c>
    </row>
    <row r="3479" spans="52:63">
      <c r="AZ3479" s="42">
        <v>3593</v>
      </c>
      <c r="BA3479" s="42">
        <v>1482.684211</v>
      </c>
      <c r="BB3479" s="42">
        <v>557.125</v>
      </c>
      <c r="BC3479" s="42">
        <v>532.45000000000005</v>
      </c>
      <c r="BD3479" s="42">
        <v>874.09523809999996</v>
      </c>
      <c r="BE3479" s="42">
        <v>196.59230769999999</v>
      </c>
      <c r="BF3479" s="42">
        <v>1829.9</v>
      </c>
      <c r="BG3479" s="42">
        <v>1263.2857140000001</v>
      </c>
      <c r="BH3479" s="42">
        <v>481.375</v>
      </c>
      <c r="BI3479" s="42">
        <v>664.48647900000003</v>
      </c>
      <c r="BJ3479" s="42">
        <v>1187.531342</v>
      </c>
      <c r="BK3479" s="42">
        <v>390.45971209999999</v>
      </c>
    </row>
    <row r="3480" spans="52:63">
      <c r="AZ3480" s="42">
        <v>3594</v>
      </c>
      <c r="BA3480" s="42">
        <v>1482.684211</v>
      </c>
      <c r="BB3480" s="42">
        <v>557.125</v>
      </c>
      <c r="BC3480" s="42">
        <v>532.45000000000005</v>
      </c>
      <c r="BD3480" s="42">
        <v>874.09523809999996</v>
      </c>
      <c r="BE3480" s="42">
        <v>196.59230769999999</v>
      </c>
      <c r="BF3480" s="42">
        <v>1829.9</v>
      </c>
      <c r="BG3480" s="42">
        <v>1263.2857140000001</v>
      </c>
      <c r="BH3480" s="42">
        <v>481.375</v>
      </c>
      <c r="BI3480" s="42">
        <v>664.48647900000003</v>
      </c>
      <c r="BJ3480" s="42">
        <v>1187.531342</v>
      </c>
      <c r="BK3480" s="42">
        <v>390.45971209999999</v>
      </c>
    </row>
    <row r="3481" spans="52:63">
      <c r="AZ3481" s="42">
        <v>3595</v>
      </c>
      <c r="BA3481" s="42">
        <v>1482.684211</v>
      </c>
      <c r="BB3481" s="42">
        <v>557.125</v>
      </c>
      <c r="BC3481" s="42">
        <v>532.45000000000005</v>
      </c>
      <c r="BD3481" s="42">
        <v>874.09523809999996</v>
      </c>
      <c r="BE3481" s="42">
        <v>196.59230769999999</v>
      </c>
      <c r="BF3481" s="42">
        <v>1829.9</v>
      </c>
      <c r="BG3481" s="42">
        <v>1263.2857140000001</v>
      </c>
      <c r="BH3481" s="42">
        <v>481.375</v>
      </c>
      <c r="BI3481" s="42">
        <v>664.48647900000003</v>
      </c>
      <c r="BJ3481" s="42">
        <v>1187.531342</v>
      </c>
      <c r="BK3481" s="42">
        <v>390.45971209999999</v>
      </c>
    </row>
    <row r="3482" spans="52:63">
      <c r="AZ3482" s="42">
        <v>3596</v>
      </c>
      <c r="BA3482" s="42">
        <v>1482.684211</v>
      </c>
      <c r="BB3482" s="42">
        <v>557.125</v>
      </c>
      <c r="BC3482" s="42">
        <v>532.45000000000005</v>
      </c>
      <c r="BD3482" s="42">
        <v>874.09523809999996</v>
      </c>
      <c r="BE3482" s="42">
        <v>196.59230769999999</v>
      </c>
      <c r="BF3482" s="42">
        <v>1829.9</v>
      </c>
      <c r="BG3482" s="42">
        <v>1263.2857140000001</v>
      </c>
      <c r="BH3482" s="42">
        <v>481.375</v>
      </c>
      <c r="BI3482" s="42">
        <v>664.48647900000003</v>
      </c>
      <c r="BJ3482" s="42">
        <v>1187.531342</v>
      </c>
      <c r="BK3482" s="42">
        <v>390.45971209999999</v>
      </c>
    </row>
    <row r="3483" spans="52:63">
      <c r="AZ3483" s="42">
        <v>3597</v>
      </c>
      <c r="BA3483" s="42">
        <v>1482.684211</v>
      </c>
      <c r="BB3483" s="42">
        <v>557.125</v>
      </c>
      <c r="BC3483" s="42">
        <v>532.45000000000005</v>
      </c>
      <c r="BD3483" s="42">
        <v>874.09523809999996</v>
      </c>
      <c r="BE3483" s="42">
        <v>196.59230769999999</v>
      </c>
      <c r="BF3483" s="42">
        <v>1829.9</v>
      </c>
      <c r="BG3483" s="42">
        <v>1263.2857140000001</v>
      </c>
      <c r="BH3483" s="42">
        <v>481.375</v>
      </c>
      <c r="BI3483" s="42">
        <v>664.48647900000003</v>
      </c>
      <c r="BJ3483" s="42">
        <v>1187.531342</v>
      </c>
      <c r="BK3483" s="42">
        <v>390.45971209999999</v>
      </c>
    </row>
    <row r="3484" spans="52:63">
      <c r="AZ3484" s="42">
        <v>3598</v>
      </c>
      <c r="BA3484" s="42">
        <v>1482.684211</v>
      </c>
      <c r="BB3484" s="42">
        <v>557.125</v>
      </c>
      <c r="BC3484" s="42">
        <v>532.45000000000005</v>
      </c>
      <c r="BD3484" s="42">
        <v>874.09523809999996</v>
      </c>
      <c r="BE3484" s="42">
        <v>196.59230769999999</v>
      </c>
      <c r="BF3484" s="42">
        <v>1829.9</v>
      </c>
      <c r="BG3484" s="42">
        <v>1263.2857140000001</v>
      </c>
      <c r="BH3484" s="42">
        <v>481.375</v>
      </c>
      <c r="BI3484" s="42">
        <v>664.48647900000003</v>
      </c>
      <c r="BJ3484" s="42">
        <v>1187.531342</v>
      </c>
      <c r="BK3484" s="42">
        <v>390.45971209999999</v>
      </c>
    </row>
    <row r="3485" spans="52:63">
      <c r="AZ3485" s="42">
        <v>3599</v>
      </c>
      <c r="BA3485" s="42">
        <v>1482.684211</v>
      </c>
      <c r="BB3485" s="42">
        <v>557.125</v>
      </c>
      <c r="BC3485" s="42">
        <v>532.45000000000005</v>
      </c>
      <c r="BD3485" s="42">
        <v>874.09523809999996</v>
      </c>
      <c r="BE3485" s="42">
        <v>196.59230769999999</v>
      </c>
      <c r="BF3485" s="42">
        <v>1829.9</v>
      </c>
      <c r="BG3485" s="42">
        <v>1263.2857140000001</v>
      </c>
      <c r="BH3485" s="42">
        <v>481.375</v>
      </c>
      <c r="BI3485" s="42">
        <v>664.48647900000003</v>
      </c>
      <c r="BJ3485" s="42">
        <v>1187.531342</v>
      </c>
      <c r="BK3485" s="42">
        <v>390.45971209999999</v>
      </c>
    </row>
    <row r="3486" spans="52:63">
      <c r="AZ3486" s="42">
        <v>3600</v>
      </c>
      <c r="BA3486" s="42">
        <v>1482.684211</v>
      </c>
      <c r="BB3486" s="42">
        <v>557.125</v>
      </c>
      <c r="BC3486" s="42">
        <v>532.45000000000005</v>
      </c>
      <c r="BD3486" s="42">
        <v>874.09523809999996</v>
      </c>
      <c r="BE3486" s="42">
        <v>196.59230769999999</v>
      </c>
      <c r="BF3486" s="42">
        <v>1829.9</v>
      </c>
      <c r="BG3486" s="42">
        <v>1263.2857140000001</v>
      </c>
      <c r="BH3486" s="42">
        <v>481.375</v>
      </c>
      <c r="BI3486" s="42">
        <v>664.48647900000003</v>
      </c>
      <c r="BJ3486" s="42">
        <v>1187.531342</v>
      </c>
      <c r="BK3486" s="42">
        <v>390.45971209999999</v>
      </c>
    </row>
    <row r="3487" spans="52:63">
      <c r="AZ3487" s="42">
        <v>3601</v>
      </c>
      <c r="BA3487" s="42">
        <v>1499.526316</v>
      </c>
      <c r="BB3487" s="42">
        <v>558.125</v>
      </c>
      <c r="BC3487" s="42">
        <v>545.35</v>
      </c>
      <c r="BD3487" s="42">
        <v>878.52380949999997</v>
      </c>
      <c r="BE3487" s="42">
        <v>197.7384615</v>
      </c>
      <c r="BF3487" s="42">
        <v>1809.45</v>
      </c>
      <c r="BG3487" s="42">
        <v>1263.857143</v>
      </c>
      <c r="BH3487" s="42">
        <v>472.5625</v>
      </c>
      <c r="BI3487" s="42">
        <v>658.18031929999995</v>
      </c>
      <c r="BJ3487" s="42">
        <v>1182.898365</v>
      </c>
      <c r="BK3487" s="42">
        <v>388.20592799999997</v>
      </c>
    </row>
    <row r="3488" spans="52:63">
      <c r="AZ3488" s="42">
        <v>3602</v>
      </c>
      <c r="BA3488" s="42">
        <v>1499.526316</v>
      </c>
      <c r="BB3488" s="42">
        <v>558.125</v>
      </c>
      <c r="BC3488" s="42">
        <v>545.35</v>
      </c>
      <c r="BD3488" s="42">
        <v>878.52380949999997</v>
      </c>
      <c r="BE3488" s="42">
        <v>197.7384615</v>
      </c>
      <c r="BF3488" s="42">
        <v>1809.45</v>
      </c>
      <c r="BG3488" s="42">
        <v>1263.857143</v>
      </c>
      <c r="BH3488" s="42">
        <v>472.5625</v>
      </c>
      <c r="BI3488" s="42">
        <v>658.18031929999995</v>
      </c>
      <c r="BJ3488" s="42">
        <v>1182.898365</v>
      </c>
      <c r="BK3488" s="42">
        <v>388.20592799999997</v>
      </c>
    </row>
    <row r="3489" spans="52:63">
      <c r="AZ3489" s="42">
        <v>3603</v>
      </c>
      <c r="BA3489" s="42">
        <v>1499.526316</v>
      </c>
      <c r="BB3489" s="42">
        <v>558.125</v>
      </c>
      <c r="BC3489" s="42">
        <v>545.35</v>
      </c>
      <c r="BD3489" s="42">
        <v>878.52380949999997</v>
      </c>
      <c r="BE3489" s="42">
        <v>197.7384615</v>
      </c>
      <c r="BF3489" s="42">
        <v>1809.45</v>
      </c>
      <c r="BG3489" s="42">
        <v>1263.857143</v>
      </c>
      <c r="BH3489" s="42">
        <v>472.5625</v>
      </c>
      <c r="BI3489" s="42">
        <v>658.18031929999995</v>
      </c>
      <c r="BJ3489" s="42">
        <v>1182.898365</v>
      </c>
      <c r="BK3489" s="42">
        <v>388.20592799999997</v>
      </c>
    </row>
    <row r="3490" spans="52:63">
      <c r="AZ3490" s="42">
        <v>3604</v>
      </c>
      <c r="BA3490" s="42">
        <v>1499.526316</v>
      </c>
      <c r="BB3490" s="42">
        <v>558.125</v>
      </c>
      <c r="BC3490" s="42">
        <v>545.35</v>
      </c>
      <c r="BD3490" s="42">
        <v>878.52380949999997</v>
      </c>
      <c r="BE3490" s="42">
        <v>197.7384615</v>
      </c>
      <c r="BF3490" s="42">
        <v>1809.45</v>
      </c>
      <c r="BG3490" s="42">
        <v>1263.857143</v>
      </c>
      <c r="BH3490" s="42">
        <v>472.5625</v>
      </c>
      <c r="BI3490" s="42">
        <v>658.18031929999995</v>
      </c>
      <c r="BJ3490" s="42">
        <v>1182.898365</v>
      </c>
      <c r="BK3490" s="42">
        <v>388.20592799999997</v>
      </c>
    </row>
    <row r="3491" spans="52:63">
      <c r="AZ3491" s="42">
        <v>3605</v>
      </c>
      <c r="BA3491" s="42">
        <v>1499.526316</v>
      </c>
      <c r="BB3491" s="42">
        <v>558.125</v>
      </c>
      <c r="BC3491" s="42">
        <v>545.35</v>
      </c>
      <c r="BD3491" s="42">
        <v>878.52380949999997</v>
      </c>
      <c r="BE3491" s="42">
        <v>197.7384615</v>
      </c>
      <c r="BF3491" s="42">
        <v>1809.45</v>
      </c>
      <c r="BG3491" s="42">
        <v>1263.857143</v>
      </c>
      <c r="BH3491" s="42">
        <v>472.5625</v>
      </c>
      <c r="BI3491" s="42">
        <v>658.18031929999995</v>
      </c>
      <c r="BJ3491" s="42">
        <v>1182.898365</v>
      </c>
      <c r="BK3491" s="42">
        <v>388.20592799999997</v>
      </c>
    </row>
    <row r="3492" spans="52:63">
      <c r="AZ3492" s="42">
        <v>3606</v>
      </c>
      <c r="BA3492" s="42">
        <v>1499.526316</v>
      </c>
      <c r="BB3492" s="42">
        <v>558.125</v>
      </c>
      <c r="BC3492" s="42">
        <v>545.35</v>
      </c>
      <c r="BD3492" s="42">
        <v>878.52380949999997</v>
      </c>
      <c r="BE3492" s="42">
        <v>197.7384615</v>
      </c>
      <c r="BF3492" s="42">
        <v>1809.45</v>
      </c>
      <c r="BG3492" s="42">
        <v>1263.857143</v>
      </c>
      <c r="BH3492" s="42">
        <v>472.5625</v>
      </c>
      <c r="BI3492" s="42">
        <v>658.18031929999995</v>
      </c>
      <c r="BJ3492" s="42">
        <v>1182.898365</v>
      </c>
      <c r="BK3492" s="42">
        <v>388.20592799999997</v>
      </c>
    </row>
    <row r="3493" spans="52:63">
      <c r="AZ3493" s="42">
        <v>3607</v>
      </c>
      <c r="BA3493" s="42">
        <v>1499.526316</v>
      </c>
      <c r="BB3493" s="42">
        <v>558.125</v>
      </c>
      <c r="BC3493" s="42">
        <v>545.35</v>
      </c>
      <c r="BD3493" s="42">
        <v>878.52380949999997</v>
      </c>
      <c r="BE3493" s="42">
        <v>197.7384615</v>
      </c>
      <c r="BF3493" s="42">
        <v>1809.45</v>
      </c>
      <c r="BG3493" s="42">
        <v>1263.857143</v>
      </c>
      <c r="BH3493" s="42">
        <v>472.5625</v>
      </c>
      <c r="BI3493" s="42">
        <v>658.18031929999995</v>
      </c>
      <c r="BJ3493" s="42">
        <v>1182.898365</v>
      </c>
      <c r="BK3493" s="42">
        <v>388.20592799999997</v>
      </c>
    </row>
    <row r="3494" spans="52:63">
      <c r="AZ3494" s="42">
        <v>3608</v>
      </c>
      <c r="BA3494" s="42">
        <v>1499.526316</v>
      </c>
      <c r="BB3494" s="42">
        <v>558.125</v>
      </c>
      <c r="BC3494" s="42">
        <v>545.35</v>
      </c>
      <c r="BD3494" s="42">
        <v>878.52380949999997</v>
      </c>
      <c r="BE3494" s="42">
        <v>197.7384615</v>
      </c>
      <c r="BF3494" s="42">
        <v>1809.45</v>
      </c>
      <c r="BG3494" s="42">
        <v>1263.857143</v>
      </c>
      <c r="BH3494" s="42">
        <v>472.5625</v>
      </c>
      <c r="BI3494" s="42">
        <v>658.18031929999995</v>
      </c>
      <c r="BJ3494" s="42">
        <v>1182.898365</v>
      </c>
      <c r="BK3494" s="42">
        <v>388.20592799999997</v>
      </c>
    </row>
    <row r="3495" spans="52:63">
      <c r="AZ3495" s="42">
        <v>3609</v>
      </c>
      <c r="BA3495" s="42">
        <v>1499.526316</v>
      </c>
      <c r="BB3495" s="42">
        <v>558.125</v>
      </c>
      <c r="BC3495" s="42">
        <v>545.35</v>
      </c>
      <c r="BD3495" s="42">
        <v>878.52380949999997</v>
      </c>
      <c r="BE3495" s="42">
        <v>197.7384615</v>
      </c>
      <c r="BF3495" s="42">
        <v>1809.45</v>
      </c>
      <c r="BG3495" s="42">
        <v>1263.857143</v>
      </c>
      <c r="BH3495" s="42">
        <v>472.5625</v>
      </c>
      <c r="BI3495" s="42">
        <v>658.18031929999995</v>
      </c>
      <c r="BJ3495" s="42">
        <v>1182.898365</v>
      </c>
      <c r="BK3495" s="42">
        <v>388.20592799999997</v>
      </c>
    </row>
    <row r="3496" spans="52:63">
      <c r="AZ3496" s="42">
        <v>3610</v>
      </c>
      <c r="BA3496" s="42">
        <v>1499.526316</v>
      </c>
      <c r="BB3496" s="42">
        <v>558.125</v>
      </c>
      <c r="BC3496" s="42">
        <v>545.35</v>
      </c>
      <c r="BD3496" s="42">
        <v>878.52380949999997</v>
      </c>
      <c r="BE3496" s="42">
        <v>197.7384615</v>
      </c>
      <c r="BF3496" s="42">
        <v>1809.45</v>
      </c>
      <c r="BG3496" s="42">
        <v>1263.857143</v>
      </c>
      <c r="BH3496" s="42">
        <v>472.5625</v>
      </c>
      <c r="BI3496" s="42">
        <v>658.18031929999995</v>
      </c>
      <c r="BJ3496" s="42">
        <v>1182.898365</v>
      </c>
      <c r="BK3496" s="42">
        <v>388.20592799999997</v>
      </c>
    </row>
    <row r="3497" spans="52:63">
      <c r="AZ3497" s="42">
        <v>3611</v>
      </c>
      <c r="BA3497" s="42">
        <v>1499.526316</v>
      </c>
      <c r="BB3497" s="42">
        <v>558.125</v>
      </c>
      <c r="BC3497" s="42">
        <v>545.35</v>
      </c>
      <c r="BD3497" s="42">
        <v>878.52380949999997</v>
      </c>
      <c r="BE3497" s="42">
        <v>197.7384615</v>
      </c>
      <c r="BF3497" s="42">
        <v>1809.45</v>
      </c>
      <c r="BG3497" s="42">
        <v>1263.857143</v>
      </c>
      <c r="BH3497" s="42">
        <v>472.5625</v>
      </c>
      <c r="BI3497" s="42">
        <v>658.18031929999995</v>
      </c>
      <c r="BJ3497" s="42">
        <v>1182.898365</v>
      </c>
      <c r="BK3497" s="42">
        <v>388.20592799999997</v>
      </c>
    </row>
    <row r="3498" spans="52:63">
      <c r="AZ3498" s="42">
        <v>3612</v>
      </c>
      <c r="BA3498" s="42">
        <v>1499.526316</v>
      </c>
      <c r="BB3498" s="42">
        <v>558.125</v>
      </c>
      <c r="BC3498" s="42">
        <v>545.35</v>
      </c>
      <c r="BD3498" s="42">
        <v>878.52380949999997</v>
      </c>
      <c r="BE3498" s="42">
        <v>197.7384615</v>
      </c>
      <c r="BF3498" s="42">
        <v>1809.45</v>
      </c>
      <c r="BG3498" s="42">
        <v>1263.857143</v>
      </c>
      <c r="BH3498" s="42">
        <v>472.5625</v>
      </c>
      <c r="BI3498" s="42">
        <v>658.18031929999995</v>
      </c>
      <c r="BJ3498" s="42">
        <v>1182.898365</v>
      </c>
      <c r="BK3498" s="42">
        <v>388.20592799999997</v>
      </c>
    </row>
    <row r="3499" spans="52:63">
      <c r="AZ3499" s="42">
        <v>3613</v>
      </c>
      <c r="BA3499" s="42">
        <v>1499.526316</v>
      </c>
      <c r="BB3499" s="42">
        <v>558.125</v>
      </c>
      <c r="BC3499" s="42">
        <v>545.35</v>
      </c>
      <c r="BD3499" s="42">
        <v>878.52380949999997</v>
      </c>
      <c r="BE3499" s="42">
        <v>197.7384615</v>
      </c>
      <c r="BF3499" s="42">
        <v>1809.45</v>
      </c>
      <c r="BG3499" s="42">
        <v>1263.857143</v>
      </c>
      <c r="BH3499" s="42">
        <v>472.5625</v>
      </c>
      <c r="BI3499" s="42">
        <v>658.18031929999995</v>
      </c>
      <c r="BJ3499" s="42">
        <v>1182.898365</v>
      </c>
      <c r="BK3499" s="42">
        <v>388.20592799999997</v>
      </c>
    </row>
    <row r="3500" spans="52:63">
      <c r="AZ3500" s="42">
        <v>3614</v>
      </c>
      <c r="BA3500" s="42">
        <v>1499.526316</v>
      </c>
      <c r="BB3500" s="42">
        <v>558.125</v>
      </c>
      <c r="BC3500" s="42">
        <v>545.35</v>
      </c>
      <c r="BD3500" s="42">
        <v>878.52380949999997</v>
      </c>
      <c r="BE3500" s="42">
        <v>197.7384615</v>
      </c>
      <c r="BF3500" s="42">
        <v>1809.45</v>
      </c>
      <c r="BG3500" s="42">
        <v>1263.857143</v>
      </c>
      <c r="BH3500" s="42">
        <v>472.5625</v>
      </c>
      <c r="BI3500" s="42">
        <v>658.18031929999995</v>
      </c>
      <c r="BJ3500" s="42">
        <v>1182.898365</v>
      </c>
      <c r="BK3500" s="42">
        <v>388.20592799999997</v>
      </c>
    </row>
    <row r="3501" spans="52:63">
      <c r="AZ3501" s="42">
        <v>3615</v>
      </c>
      <c r="BA3501" s="42">
        <v>1499.526316</v>
      </c>
      <c r="BB3501" s="42">
        <v>558.125</v>
      </c>
      <c r="BC3501" s="42">
        <v>545.35</v>
      </c>
      <c r="BD3501" s="42">
        <v>878.52380949999997</v>
      </c>
      <c r="BE3501" s="42">
        <v>197.7384615</v>
      </c>
      <c r="BF3501" s="42">
        <v>1809.45</v>
      </c>
      <c r="BG3501" s="42">
        <v>1263.857143</v>
      </c>
      <c r="BH3501" s="42">
        <v>472.5625</v>
      </c>
      <c r="BI3501" s="42">
        <v>658.18031929999995</v>
      </c>
      <c r="BJ3501" s="42">
        <v>1182.898365</v>
      </c>
      <c r="BK3501" s="42">
        <v>388.20592799999997</v>
      </c>
    </row>
    <row r="3502" spans="52:63">
      <c r="AZ3502" s="42">
        <v>3616</v>
      </c>
      <c r="BA3502" s="42">
        <v>1499.526316</v>
      </c>
      <c r="BB3502" s="42">
        <v>558.125</v>
      </c>
      <c r="BC3502" s="42">
        <v>545.35</v>
      </c>
      <c r="BD3502" s="42">
        <v>878.52380949999997</v>
      </c>
      <c r="BE3502" s="42">
        <v>197.7384615</v>
      </c>
      <c r="BF3502" s="42">
        <v>1809.45</v>
      </c>
      <c r="BG3502" s="42">
        <v>1263.857143</v>
      </c>
      <c r="BH3502" s="42">
        <v>472.5625</v>
      </c>
      <c r="BI3502" s="42">
        <v>658.18031929999995</v>
      </c>
      <c r="BJ3502" s="42">
        <v>1182.898365</v>
      </c>
      <c r="BK3502" s="42">
        <v>388.20592799999997</v>
      </c>
    </row>
    <row r="3503" spans="52:63">
      <c r="AZ3503" s="42">
        <v>3617</v>
      </c>
      <c r="BA3503" s="42">
        <v>1499.526316</v>
      </c>
      <c r="BB3503" s="42">
        <v>558.125</v>
      </c>
      <c r="BC3503" s="42">
        <v>545.35</v>
      </c>
      <c r="BD3503" s="42">
        <v>878.52380949999997</v>
      </c>
      <c r="BE3503" s="42">
        <v>197.7384615</v>
      </c>
      <c r="BF3503" s="42">
        <v>1809.45</v>
      </c>
      <c r="BG3503" s="42">
        <v>1263.857143</v>
      </c>
      <c r="BH3503" s="42">
        <v>472.5625</v>
      </c>
      <c r="BI3503" s="42">
        <v>658.18031929999995</v>
      </c>
      <c r="BJ3503" s="42">
        <v>1182.898365</v>
      </c>
      <c r="BK3503" s="42">
        <v>388.20592799999997</v>
      </c>
    </row>
    <row r="3504" spans="52:63">
      <c r="AZ3504" s="42">
        <v>3618</v>
      </c>
      <c r="BA3504" s="42">
        <v>1499.526316</v>
      </c>
      <c r="BB3504" s="42">
        <v>558.125</v>
      </c>
      <c r="BC3504" s="42">
        <v>545.35</v>
      </c>
      <c r="BD3504" s="42">
        <v>878.52380949999997</v>
      </c>
      <c r="BE3504" s="42">
        <v>197.7384615</v>
      </c>
      <c r="BF3504" s="42">
        <v>1809.45</v>
      </c>
      <c r="BG3504" s="42">
        <v>1263.857143</v>
      </c>
      <c r="BH3504" s="42">
        <v>472.5625</v>
      </c>
      <c r="BI3504" s="42">
        <v>658.18031929999995</v>
      </c>
      <c r="BJ3504" s="42">
        <v>1182.898365</v>
      </c>
      <c r="BK3504" s="42">
        <v>388.20592799999997</v>
      </c>
    </row>
    <row r="3505" spans="52:63">
      <c r="AZ3505" s="42">
        <v>3619</v>
      </c>
      <c r="BA3505" s="42">
        <v>1499.526316</v>
      </c>
      <c r="BB3505" s="42">
        <v>558.125</v>
      </c>
      <c r="BC3505" s="42">
        <v>545.35</v>
      </c>
      <c r="BD3505" s="42">
        <v>878.52380949999997</v>
      </c>
      <c r="BE3505" s="42">
        <v>197.7384615</v>
      </c>
      <c r="BF3505" s="42">
        <v>1809.45</v>
      </c>
      <c r="BG3505" s="42">
        <v>1263.857143</v>
      </c>
      <c r="BH3505" s="42">
        <v>472.5625</v>
      </c>
      <c r="BI3505" s="42">
        <v>658.18031929999995</v>
      </c>
      <c r="BJ3505" s="42">
        <v>1182.898365</v>
      </c>
      <c r="BK3505" s="42">
        <v>388.20592799999997</v>
      </c>
    </row>
    <row r="3506" spans="52:63">
      <c r="AZ3506" s="42">
        <v>3620</v>
      </c>
      <c r="BA3506" s="42">
        <v>1499.526316</v>
      </c>
      <c r="BB3506" s="42">
        <v>558.125</v>
      </c>
      <c r="BC3506" s="42">
        <v>545.35</v>
      </c>
      <c r="BD3506" s="42">
        <v>878.52380949999997</v>
      </c>
      <c r="BE3506" s="42">
        <v>197.7384615</v>
      </c>
      <c r="BF3506" s="42">
        <v>1809.45</v>
      </c>
      <c r="BG3506" s="42">
        <v>1263.857143</v>
      </c>
      <c r="BH3506" s="42">
        <v>472.5625</v>
      </c>
      <c r="BI3506" s="42">
        <v>658.18031929999995</v>
      </c>
      <c r="BJ3506" s="42">
        <v>1182.898365</v>
      </c>
      <c r="BK3506" s="42">
        <v>388.20592799999997</v>
      </c>
    </row>
    <row r="3507" spans="52:63">
      <c r="AZ3507" s="42">
        <v>3621</v>
      </c>
      <c r="BA3507" s="42">
        <v>1499.526316</v>
      </c>
      <c r="BB3507" s="42">
        <v>558.125</v>
      </c>
      <c r="BC3507" s="42">
        <v>545.35</v>
      </c>
      <c r="BD3507" s="42">
        <v>878.52380949999997</v>
      </c>
      <c r="BE3507" s="42">
        <v>197.7384615</v>
      </c>
      <c r="BF3507" s="42">
        <v>1809.45</v>
      </c>
      <c r="BG3507" s="42">
        <v>1263.857143</v>
      </c>
      <c r="BH3507" s="42">
        <v>472.5625</v>
      </c>
      <c r="BI3507" s="42">
        <v>658.18031929999995</v>
      </c>
      <c r="BJ3507" s="42">
        <v>1182.898365</v>
      </c>
      <c r="BK3507" s="42">
        <v>388.20592799999997</v>
      </c>
    </row>
    <row r="3508" spans="52:63">
      <c r="AZ3508" s="42">
        <v>3622</v>
      </c>
      <c r="BA3508" s="42">
        <v>1499.526316</v>
      </c>
      <c r="BB3508" s="42">
        <v>558.125</v>
      </c>
      <c r="BC3508" s="42">
        <v>545.35</v>
      </c>
      <c r="BD3508" s="42">
        <v>878.52380949999997</v>
      </c>
      <c r="BE3508" s="42">
        <v>197.7384615</v>
      </c>
      <c r="BF3508" s="42">
        <v>1809.45</v>
      </c>
      <c r="BG3508" s="42">
        <v>1263.857143</v>
      </c>
      <c r="BH3508" s="42">
        <v>472.5625</v>
      </c>
      <c r="BI3508" s="42">
        <v>658.18031929999995</v>
      </c>
      <c r="BJ3508" s="42">
        <v>1182.898365</v>
      </c>
      <c r="BK3508" s="42">
        <v>388.20592799999997</v>
      </c>
    </row>
    <row r="3509" spans="52:63">
      <c r="AZ3509" s="42">
        <v>3623</v>
      </c>
      <c r="BA3509" s="42">
        <v>1499.526316</v>
      </c>
      <c r="BB3509" s="42">
        <v>558.125</v>
      </c>
      <c r="BC3509" s="42">
        <v>545.35</v>
      </c>
      <c r="BD3509" s="42">
        <v>878.52380949999997</v>
      </c>
      <c r="BE3509" s="42">
        <v>197.7384615</v>
      </c>
      <c r="BF3509" s="42">
        <v>1809.45</v>
      </c>
      <c r="BG3509" s="42">
        <v>1263.857143</v>
      </c>
      <c r="BH3509" s="42">
        <v>472.5625</v>
      </c>
      <c r="BI3509" s="42">
        <v>658.18031929999995</v>
      </c>
      <c r="BJ3509" s="42">
        <v>1182.898365</v>
      </c>
      <c r="BK3509" s="42">
        <v>388.20592799999997</v>
      </c>
    </row>
    <row r="3510" spans="52:63">
      <c r="AZ3510" s="42">
        <v>3624</v>
      </c>
      <c r="BA3510" s="42">
        <v>1499.526316</v>
      </c>
      <c r="BB3510" s="42">
        <v>558.125</v>
      </c>
      <c r="BC3510" s="42">
        <v>545.35</v>
      </c>
      <c r="BD3510" s="42">
        <v>878.52380949999997</v>
      </c>
      <c r="BE3510" s="42">
        <v>197.7384615</v>
      </c>
      <c r="BF3510" s="42">
        <v>1809.45</v>
      </c>
      <c r="BG3510" s="42">
        <v>1263.857143</v>
      </c>
      <c r="BH3510" s="42">
        <v>472.5625</v>
      </c>
      <c r="BI3510" s="42">
        <v>658.18031929999995</v>
      </c>
      <c r="BJ3510" s="42">
        <v>1182.898365</v>
      </c>
      <c r="BK3510" s="42">
        <v>388.20592799999997</v>
      </c>
    </row>
    <row r="3511" spans="52:63">
      <c r="AZ3511" s="42">
        <v>3625</v>
      </c>
      <c r="BA3511" s="42">
        <v>1504.263158</v>
      </c>
      <c r="BB3511" s="42">
        <v>556.3125</v>
      </c>
      <c r="BC3511" s="42">
        <v>558.65</v>
      </c>
      <c r="BD3511" s="42">
        <v>879.04761900000005</v>
      </c>
      <c r="BE3511" s="42">
        <v>198.40769230000001</v>
      </c>
      <c r="BF3511" s="42">
        <v>1808.5</v>
      </c>
      <c r="BG3511" s="42">
        <v>1260.333333</v>
      </c>
      <c r="BH3511" s="42">
        <v>457.80624999999998</v>
      </c>
      <c r="BI3511" s="42">
        <v>651.32135860000005</v>
      </c>
      <c r="BJ3511" s="42">
        <v>1149.676847</v>
      </c>
      <c r="BK3511" s="42">
        <v>389.67359479999999</v>
      </c>
    </row>
    <row r="3512" spans="52:63">
      <c r="AZ3512" s="42">
        <v>3626</v>
      </c>
      <c r="BA3512" s="42">
        <v>1504.263158</v>
      </c>
      <c r="BB3512" s="42">
        <v>556.3125</v>
      </c>
      <c r="BC3512" s="42">
        <v>558.65</v>
      </c>
      <c r="BD3512" s="42">
        <v>879.04761900000005</v>
      </c>
      <c r="BE3512" s="42">
        <v>198.40769230000001</v>
      </c>
      <c r="BF3512" s="42">
        <v>1808.5</v>
      </c>
      <c r="BG3512" s="42">
        <v>1260.333333</v>
      </c>
      <c r="BH3512" s="42">
        <v>457.80624999999998</v>
      </c>
      <c r="BI3512" s="42">
        <v>651.32135860000005</v>
      </c>
      <c r="BJ3512" s="42">
        <v>1149.676847</v>
      </c>
      <c r="BK3512" s="42">
        <v>389.67359479999999</v>
      </c>
    </row>
    <row r="3513" spans="52:63">
      <c r="AZ3513" s="42">
        <v>3627</v>
      </c>
      <c r="BA3513" s="42">
        <v>1504.263158</v>
      </c>
      <c r="BB3513" s="42">
        <v>556.3125</v>
      </c>
      <c r="BC3513" s="42">
        <v>558.65</v>
      </c>
      <c r="BD3513" s="42">
        <v>879.04761900000005</v>
      </c>
      <c r="BE3513" s="42">
        <v>198.40769230000001</v>
      </c>
      <c r="BF3513" s="42">
        <v>1808.5</v>
      </c>
      <c r="BG3513" s="42">
        <v>1260.333333</v>
      </c>
      <c r="BH3513" s="42">
        <v>457.80624999999998</v>
      </c>
      <c r="BI3513" s="42">
        <v>651.32135860000005</v>
      </c>
      <c r="BJ3513" s="42">
        <v>1149.676847</v>
      </c>
      <c r="BK3513" s="42">
        <v>389.67359479999999</v>
      </c>
    </row>
    <row r="3514" spans="52:63">
      <c r="AZ3514" s="42">
        <v>3628</v>
      </c>
      <c r="BA3514" s="42">
        <v>1504.263158</v>
      </c>
      <c r="BB3514" s="42">
        <v>556.3125</v>
      </c>
      <c r="BC3514" s="42">
        <v>558.65</v>
      </c>
      <c r="BD3514" s="42">
        <v>879.04761900000005</v>
      </c>
      <c r="BE3514" s="42">
        <v>198.40769230000001</v>
      </c>
      <c r="BF3514" s="42">
        <v>1808.5</v>
      </c>
      <c r="BG3514" s="42">
        <v>1260.333333</v>
      </c>
      <c r="BH3514" s="42">
        <v>457.80624999999998</v>
      </c>
      <c r="BI3514" s="42">
        <v>651.32135860000005</v>
      </c>
      <c r="BJ3514" s="42">
        <v>1149.676847</v>
      </c>
      <c r="BK3514" s="42">
        <v>389.67359479999999</v>
      </c>
    </row>
    <row r="3515" spans="52:63">
      <c r="AZ3515" s="42">
        <v>3629</v>
      </c>
      <c r="BA3515" s="42">
        <v>1504.263158</v>
      </c>
      <c r="BB3515" s="42">
        <v>556.3125</v>
      </c>
      <c r="BC3515" s="42">
        <v>558.65</v>
      </c>
      <c r="BD3515" s="42">
        <v>879.04761900000005</v>
      </c>
      <c r="BE3515" s="42">
        <v>198.40769230000001</v>
      </c>
      <c r="BF3515" s="42">
        <v>1808.5</v>
      </c>
      <c r="BG3515" s="42">
        <v>1260.333333</v>
      </c>
      <c r="BH3515" s="42">
        <v>457.80624999999998</v>
      </c>
      <c r="BI3515" s="42">
        <v>651.32135860000005</v>
      </c>
      <c r="BJ3515" s="42">
        <v>1149.676847</v>
      </c>
      <c r="BK3515" s="42">
        <v>389.67359479999999</v>
      </c>
    </row>
    <row r="3516" spans="52:63">
      <c r="AZ3516" s="42">
        <v>3630</v>
      </c>
      <c r="BA3516" s="42">
        <v>1504.263158</v>
      </c>
      <c r="BB3516" s="42">
        <v>556.3125</v>
      </c>
      <c r="BC3516" s="42">
        <v>558.65</v>
      </c>
      <c r="BD3516" s="42">
        <v>879.04761900000005</v>
      </c>
      <c r="BE3516" s="42">
        <v>198.40769230000001</v>
      </c>
      <c r="BF3516" s="42">
        <v>1808.5</v>
      </c>
      <c r="BG3516" s="42">
        <v>1260.333333</v>
      </c>
      <c r="BH3516" s="42">
        <v>457.80624999999998</v>
      </c>
      <c r="BI3516" s="42">
        <v>651.32135860000005</v>
      </c>
      <c r="BJ3516" s="42">
        <v>1149.676847</v>
      </c>
      <c r="BK3516" s="42">
        <v>389.67359479999999</v>
      </c>
    </row>
    <row r="3517" spans="52:63">
      <c r="AZ3517" s="42">
        <v>3631</v>
      </c>
      <c r="BA3517" s="42">
        <v>1504.263158</v>
      </c>
      <c r="BB3517" s="42">
        <v>556.3125</v>
      </c>
      <c r="BC3517" s="42">
        <v>558.65</v>
      </c>
      <c r="BD3517" s="42">
        <v>879.04761900000005</v>
      </c>
      <c r="BE3517" s="42">
        <v>198.40769230000001</v>
      </c>
      <c r="BF3517" s="42">
        <v>1808.5</v>
      </c>
      <c r="BG3517" s="42">
        <v>1260.333333</v>
      </c>
      <c r="BH3517" s="42">
        <v>457.80624999999998</v>
      </c>
      <c r="BI3517" s="42">
        <v>651.32135860000005</v>
      </c>
      <c r="BJ3517" s="42">
        <v>1149.676847</v>
      </c>
      <c r="BK3517" s="42">
        <v>389.67359479999999</v>
      </c>
    </row>
    <row r="3518" spans="52:63">
      <c r="AZ3518" s="42">
        <v>3632</v>
      </c>
      <c r="BA3518" s="42">
        <v>1504.263158</v>
      </c>
      <c r="BB3518" s="42">
        <v>556.3125</v>
      </c>
      <c r="BC3518" s="42">
        <v>558.65</v>
      </c>
      <c r="BD3518" s="42">
        <v>879.04761900000005</v>
      </c>
      <c r="BE3518" s="42">
        <v>198.40769230000001</v>
      </c>
      <c r="BF3518" s="42">
        <v>1808.5</v>
      </c>
      <c r="BG3518" s="42">
        <v>1260.333333</v>
      </c>
      <c r="BH3518" s="42">
        <v>457.80624999999998</v>
      </c>
      <c r="BI3518" s="42">
        <v>651.32135860000005</v>
      </c>
      <c r="BJ3518" s="42">
        <v>1149.676847</v>
      </c>
      <c r="BK3518" s="42">
        <v>389.67359479999999</v>
      </c>
    </row>
    <row r="3519" spans="52:63">
      <c r="AZ3519" s="42">
        <v>3633</v>
      </c>
      <c r="BA3519" s="42">
        <v>1504.263158</v>
      </c>
      <c r="BB3519" s="42">
        <v>556.3125</v>
      </c>
      <c r="BC3519" s="42">
        <v>558.65</v>
      </c>
      <c r="BD3519" s="42">
        <v>879.04761900000005</v>
      </c>
      <c r="BE3519" s="42">
        <v>198.40769230000001</v>
      </c>
      <c r="BF3519" s="42">
        <v>1808.5</v>
      </c>
      <c r="BG3519" s="42">
        <v>1260.333333</v>
      </c>
      <c r="BH3519" s="42">
        <v>457.80624999999998</v>
      </c>
      <c r="BI3519" s="42">
        <v>651.32135860000005</v>
      </c>
      <c r="BJ3519" s="42">
        <v>1149.676847</v>
      </c>
      <c r="BK3519" s="42">
        <v>389.67359479999999</v>
      </c>
    </row>
    <row r="3520" spans="52:63">
      <c r="AZ3520" s="42">
        <v>3634</v>
      </c>
      <c r="BA3520" s="42">
        <v>1504.263158</v>
      </c>
      <c r="BB3520" s="42">
        <v>556.3125</v>
      </c>
      <c r="BC3520" s="42">
        <v>558.65</v>
      </c>
      <c r="BD3520" s="42">
        <v>879.04761900000005</v>
      </c>
      <c r="BE3520" s="42">
        <v>198.40769230000001</v>
      </c>
      <c r="BF3520" s="42">
        <v>1808.5</v>
      </c>
      <c r="BG3520" s="42">
        <v>1260.333333</v>
      </c>
      <c r="BH3520" s="42">
        <v>457.80624999999998</v>
      </c>
      <c r="BI3520" s="42">
        <v>651.32135860000005</v>
      </c>
      <c r="BJ3520" s="42">
        <v>1149.676847</v>
      </c>
      <c r="BK3520" s="42">
        <v>389.67359479999999</v>
      </c>
    </row>
    <row r="3521" spans="52:63">
      <c r="AZ3521" s="42">
        <v>3635</v>
      </c>
      <c r="BA3521" s="42">
        <v>1504.263158</v>
      </c>
      <c r="BB3521" s="42">
        <v>556.3125</v>
      </c>
      <c r="BC3521" s="42">
        <v>558.65</v>
      </c>
      <c r="BD3521" s="42">
        <v>879.04761900000005</v>
      </c>
      <c r="BE3521" s="42">
        <v>198.40769230000001</v>
      </c>
      <c r="BF3521" s="42">
        <v>1808.5</v>
      </c>
      <c r="BG3521" s="42">
        <v>1260.333333</v>
      </c>
      <c r="BH3521" s="42">
        <v>457.80624999999998</v>
      </c>
      <c r="BI3521" s="42">
        <v>651.32135860000005</v>
      </c>
      <c r="BJ3521" s="42">
        <v>1149.676847</v>
      </c>
      <c r="BK3521" s="42">
        <v>389.67359479999999</v>
      </c>
    </row>
    <row r="3522" spans="52:63">
      <c r="AZ3522" s="42">
        <v>3636</v>
      </c>
      <c r="BA3522" s="42">
        <v>1504.263158</v>
      </c>
      <c r="BB3522" s="42">
        <v>556.3125</v>
      </c>
      <c r="BC3522" s="42">
        <v>558.65</v>
      </c>
      <c r="BD3522" s="42">
        <v>879.04761900000005</v>
      </c>
      <c r="BE3522" s="42">
        <v>198.40769230000001</v>
      </c>
      <c r="BF3522" s="42">
        <v>1808.5</v>
      </c>
      <c r="BG3522" s="42">
        <v>1260.333333</v>
      </c>
      <c r="BH3522" s="42">
        <v>457.80624999999998</v>
      </c>
      <c r="BI3522" s="42">
        <v>651.32135860000005</v>
      </c>
      <c r="BJ3522" s="42">
        <v>1149.676847</v>
      </c>
      <c r="BK3522" s="42">
        <v>389.67359479999999</v>
      </c>
    </row>
    <row r="3523" spans="52:63">
      <c r="AZ3523" s="42">
        <v>3637</v>
      </c>
      <c r="BA3523" s="42">
        <v>1504.263158</v>
      </c>
      <c r="BB3523" s="42">
        <v>556.3125</v>
      </c>
      <c r="BC3523" s="42">
        <v>558.65</v>
      </c>
      <c r="BD3523" s="42">
        <v>879.04761900000005</v>
      </c>
      <c r="BE3523" s="42">
        <v>198.40769230000001</v>
      </c>
      <c r="BF3523" s="42">
        <v>1808.5</v>
      </c>
      <c r="BG3523" s="42">
        <v>1260.333333</v>
      </c>
      <c r="BH3523" s="42">
        <v>457.80624999999998</v>
      </c>
      <c r="BI3523" s="42">
        <v>651.32135860000005</v>
      </c>
      <c r="BJ3523" s="42">
        <v>1149.676847</v>
      </c>
      <c r="BK3523" s="42">
        <v>389.67359479999999</v>
      </c>
    </row>
    <row r="3524" spans="52:63">
      <c r="AZ3524" s="42">
        <v>3638</v>
      </c>
      <c r="BA3524" s="42">
        <v>1504.263158</v>
      </c>
      <c r="BB3524" s="42">
        <v>556.3125</v>
      </c>
      <c r="BC3524" s="42">
        <v>558.65</v>
      </c>
      <c r="BD3524" s="42">
        <v>879.04761900000005</v>
      </c>
      <c r="BE3524" s="42">
        <v>198.40769230000001</v>
      </c>
      <c r="BF3524" s="42">
        <v>1808.5</v>
      </c>
      <c r="BG3524" s="42">
        <v>1260.333333</v>
      </c>
      <c r="BH3524" s="42">
        <v>457.80624999999998</v>
      </c>
      <c r="BI3524" s="42">
        <v>651.32135860000005</v>
      </c>
      <c r="BJ3524" s="42">
        <v>1149.676847</v>
      </c>
      <c r="BK3524" s="42">
        <v>389.67359479999999</v>
      </c>
    </row>
    <row r="3525" spans="52:63">
      <c r="AZ3525" s="42">
        <v>3639</v>
      </c>
      <c r="BA3525" s="42">
        <v>1504.263158</v>
      </c>
      <c r="BB3525" s="42">
        <v>556.3125</v>
      </c>
      <c r="BC3525" s="42">
        <v>558.65</v>
      </c>
      <c r="BD3525" s="42">
        <v>879.04761900000005</v>
      </c>
      <c r="BE3525" s="42">
        <v>198.40769230000001</v>
      </c>
      <c r="BF3525" s="42">
        <v>1808.5</v>
      </c>
      <c r="BG3525" s="42">
        <v>1260.333333</v>
      </c>
      <c r="BH3525" s="42">
        <v>457.80624999999998</v>
      </c>
      <c r="BI3525" s="42">
        <v>651.32135860000005</v>
      </c>
      <c r="BJ3525" s="42">
        <v>1149.676847</v>
      </c>
      <c r="BK3525" s="42">
        <v>389.67359479999999</v>
      </c>
    </row>
    <row r="3526" spans="52:63">
      <c r="AZ3526" s="42">
        <v>3640</v>
      </c>
      <c r="BA3526" s="42">
        <v>1504.263158</v>
      </c>
      <c r="BB3526" s="42">
        <v>556.3125</v>
      </c>
      <c r="BC3526" s="42">
        <v>558.65</v>
      </c>
      <c r="BD3526" s="42">
        <v>879.04761900000005</v>
      </c>
      <c r="BE3526" s="42">
        <v>198.40769230000001</v>
      </c>
      <c r="BF3526" s="42">
        <v>1808.5</v>
      </c>
      <c r="BG3526" s="42">
        <v>1260.333333</v>
      </c>
      <c r="BH3526" s="42">
        <v>457.80624999999998</v>
      </c>
      <c r="BI3526" s="42">
        <v>651.32135860000005</v>
      </c>
      <c r="BJ3526" s="42">
        <v>1149.676847</v>
      </c>
      <c r="BK3526" s="42">
        <v>389.67359479999999</v>
      </c>
    </row>
    <row r="3527" spans="52:63">
      <c r="AZ3527" s="42">
        <v>3641</v>
      </c>
      <c r="BA3527" s="42">
        <v>1504.263158</v>
      </c>
      <c r="BB3527" s="42">
        <v>556.3125</v>
      </c>
      <c r="BC3527" s="42">
        <v>558.65</v>
      </c>
      <c r="BD3527" s="42">
        <v>879.04761900000005</v>
      </c>
      <c r="BE3527" s="42">
        <v>198.40769230000001</v>
      </c>
      <c r="BF3527" s="42">
        <v>1808.5</v>
      </c>
      <c r="BG3527" s="42">
        <v>1260.333333</v>
      </c>
      <c r="BH3527" s="42">
        <v>457.80624999999998</v>
      </c>
      <c r="BI3527" s="42">
        <v>651.32135860000005</v>
      </c>
      <c r="BJ3527" s="42">
        <v>1149.676847</v>
      </c>
      <c r="BK3527" s="42">
        <v>389.67359479999999</v>
      </c>
    </row>
    <row r="3528" spans="52:63">
      <c r="AZ3528" s="42">
        <v>3642</v>
      </c>
      <c r="BA3528" s="42">
        <v>1504.263158</v>
      </c>
      <c r="BB3528" s="42">
        <v>556.3125</v>
      </c>
      <c r="BC3528" s="42">
        <v>558.65</v>
      </c>
      <c r="BD3528" s="42">
        <v>879.04761900000005</v>
      </c>
      <c r="BE3528" s="42">
        <v>198.40769230000001</v>
      </c>
      <c r="BF3528" s="42">
        <v>1808.5</v>
      </c>
      <c r="BG3528" s="42">
        <v>1260.333333</v>
      </c>
      <c r="BH3528" s="42">
        <v>457.80624999999998</v>
      </c>
      <c r="BI3528" s="42">
        <v>651.32135860000005</v>
      </c>
      <c r="BJ3528" s="42">
        <v>1149.676847</v>
      </c>
      <c r="BK3528" s="42">
        <v>389.67359479999999</v>
      </c>
    </row>
    <row r="3529" spans="52:63">
      <c r="AZ3529" s="42">
        <v>3643</v>
      </c>
      <c r="BA3529" s="42">
        <v>1504.263158</v>
      </c>
      <c r="BB3529" s="42">
        <v>556.3125</v>
      </c>
      <c r="BC3529" s="42">
        <v>558.65</v>
      </c>
      <c r="BD3529" s="42">
        <v>879.04761900000005</v>
      </c>
      <c r="BE3529" s="42">
        <v>198.40769230000001</v>
      </c>
      <c r="BF3529" s="42">
        <v>1808.5</v>
      </c>
      <c r="BG3529" s="42">
        <v>1260.333333</v>
      </c>
      <c r="BH3529" s="42">
        <v>457.80624999999998</v>
      </c>
      <c r="BI3529" s="42">
        <v>651.32135860000005</v>
      </c>
      <c r="BJ3529" s="42">
        <v>1149.676847</v>
      </c>
      <c r="BK3529" s="42">
        <v>389.67359479999999</v>
      </c>
    </row>
    <row r="3530" spans="52:63">
      <c r="AZ3530" s="42">
        <v>3644</v>
      </c>
      <c r="BA3530" s="42">
        <v>1504.263158</v>
      </c>
      <c r="BB3530" s="42">
        <v>556.3125</v>
      </c>
      <c r="BC3530" s="42">
        <v>558.65</v>
      </c>
      <c r="BD3530" s="42">
        <v>879.04761900000005</v>
      </c>
      <c r="BE3530" s="42">
        <v>198.40769230000001</v>
      </c>
      <c r="BF3530" s="42">
        <v>1808.5</v>
      </c>
      <c r="BG3530" s="42">
        <v>1260.333333</v>
      </c>
      <c r="BH3530" s="42">
        <v>457.80624999999998</v>
      </c>
      <c r="BI3530" s="42">
        <v>651.32135860000005</v>
      </c>
      <c r="BJ3530" s="42">
        <v>1149.676847</v>
      </c>
      <c r="BK3530" s="42">
        <v>389.67359479999999</v>
      </c>
    </row>
    <row r="3531" spans="52:63">
      <c r="AZ3531" s="42">
        <v>3645</v>
      </c>
      <c r="BA3531" s="42">
        <v>1504.263158</v>
      </c>
      <c r="BB3531" s="42">
        <v>556.3125</v>
      </c>
      <c r="BC3531" s="42">
        <v>558.65</v>
      </c>
      <c r="BD3531" s="42">
        <v>879.04761900000005</v>
      </c>
      <c r="BE3531" s="42">
        <v>198.40769230000001</v>
      </c>
      <c r="BF3531" s="42">
        <v>1808.5</v>
      </c>
      <c r="BG3531" s="42">
        <v>1260.333333</v>
      </c>
      <c r="BH3531" s="42">
        <v>457.80624999999998</v>
      </c>
      <c r="BI3531" s="42">
        <v>651.32135860000005</v>
      </c>
      <c r="BJ3531" s="42">
        <v>1149.676847</v>
      </c>
      <c r="BK3531" s="42">
        <v>389.67359479999999</v>
      </c>
    </row>
    <row r="3532" spans="52:63">
      <c r="AZ3532" s="42">
        <v>3646</v>
      </c>
      <c r="BA3532" s="42">
        <v>1504.263158</v>
      </c>
      <c r="BB3532" s="42">
        <v>556.3125</v>
      </c>
      <c r="BC3532" s="42">
        <v>558.65</v>
      </c>
      <c r="BD3532" s="42">
        <v>879.04761900000005</v>
      </c>
      <c r="BE3532" s="42">
        <v>198.40769230000001</v>
      </c>
      <c r="BF3532" s="42">
        <v>1808.5</v>
      </c>
      <c r="BG3532" s="42">
        <v>1260.333333</v>
      </c>
      <c r="BH3532" s="42">
        <v>457.80624999999998</v>
      </c>
      <c r="BI3532" s="42">
        <v>651.32135860000005</v>
      </c>
      <c r="BJ3532" s="42">
        <v>1149.676847</v>
      </c>
      <c r="BK3532" s="42">
        <v>389.67359479999999</v>
      </c>
    </row>
    <row r="3533" spans="52:63">
      <c r="AZ3533" s="42">
        <v>3647</v>
      </c>
      <c r="BA3533" s="42">
        <v>1504.263158</v>
      </c>
      <c r="BB3533" s="42">
        <v>556.3125</v>
      </c>
      <c r="BC3533" s="42">
        <v>558.65</v>
      </c>
      <c r="BD3533" s="42">
        <v>879.04761900000005</v>
      </c>
      <c r="BE3533" s="42">
        <v>198.40769230000001</v>
      </c>
      <c r="BF3533" s="42">
        <v>1808.5</v>
      </c>
      <c r="BG3533" s="42">
        <v>1260.333333</v>
      </c>
      <c r="BH3533" s="42">
        <v>457.80624999999998</v>
      </c>
      <c r="BI3533" s="42">
        <v>651.32135860000005</v>
      </c>
      <c r="BJ3533" s="42">
        <v>1149.676847</v>
      </c>
      <c r="BK3533" s="42">
        <v>389.67359479999999</v>
      </c>
    </row>
    <row r="3534" spans="52:63">
      <c r="AZ3534" s="42">
        <v>3648</v>
      </c>
      <c r="BA3534" s="42">
        <v>1504.263158</v>
      </c>
      <c r="BB3534" s="42">
        <v>556.3125</v>
      </c>
      <c r="BC3534" s="42">
        <v>558.65</v>
      </c>
      <c r="BD3534" s="42">
        <v>879.04761900000005</v>
      </c>
      <c r="BE3534" s="42">
        <v>198.40769230000001</v>
      </c>
      <c r="BF3534" s="42">
        <v>1808.5</v>
      </c>
      <c r="BG3534" s="42">
        <v>1260.333333</v>
      </c>
      <c r="BH3534" s="42">
        <v>457.80624999999998</v>
      </c>
      <c r="BI3534" s="42">
        <v>651.32135860000005</v>
      </c>
      <c r="BJ3534" s="42">
        <v>1149.676847</v>
      </c>
      <c r="BK3534" s="42">
        <v>389.67359479999999</v>
      </c>
    </row>
    <row r="3535" spans="52:63">
      <c r="AZ3535" s="42">
        <v>3649</v>
      </c>
      <c r="BA3535" s="42">
        <v>1525.8947370000001</v>
      </c>
      <c r="BB3535" s="42">
        <v>556.25</v>
      </c>
      <c r="BC3535" s="42">
        <v>571.5</v>
      </c>
      <c r="BD3535" s="42">
        <v>874.85714289999999</v>
      </c>
      <c r="BE3535" s="42">
        <v>197.9846154</v>
      </c>
      <c r="BF3535" s="42">
        <v>1777.65</v>
      </c>
      <c r="BG3535" s="42">
        <v>1260.4285709999999</v>
      </c>
      <c r="BH3535" s="42">
        <v>443.2</v>
      </c>
      <c r="BI3535" s="42">
        <v>645.38505929999997</v>
      </c>
      <c r="BJ3535" s="42">
        <v>1094.822696</v>
      </c>
      <c r="BK3535" s="42">
        <v>389.62337760000003</v>
      </c>
    </row>
    <row r="3536" spans="52:63">
      <c r="AZ3536" s="42">
        <v>3650</v>
      </c>
      <c r="BA3536" s="42">
        <v>1525.8947370000001</v>
      </c>
      <c r="BB3536" s="42">
        <v>556.25</v>
      </c>
      <c r="BC3536" s="42">
        <v>571.5</v>
      </c>
      <c r="BD3536" s="42">
        <v>874.85714289999999</v>
      </c>
      <c r="BE3536" s="42">
        <v>197.9846154</v>
      </c>
      <c r="BF3536" s="42">
        <v>1777.65</v>
      </c>
      <c r="BG3536" s="42">
        <v>1260.4285709999999</v>
      </c>
      <c r="BH3536" s="42">
        <v>443.2</v>
      </c>
      <c r="BI3536" s="42">
        <v>645.38505929999997</v>
      </c>
      <c r="BJ3536" s="42">
        <v>1094.822696</v>
      </c>
      <c r="BK3536" s="42">
        <v>389.62337760000003</v>
      </c>
    </row>
    <row r="3537" spans="52:63">
      <c r="AZ3537" s="42">
        <v>3651</v>
      </c>
      <c r="BA3537" s="42">
        <v>1525.8947370000001</v>
      </c>
      <c r="BB3537" s="42">
        <v>556.25</v>
      </c>
      <c r="BC3537" s="42">
        <v>571.5</v>
      </c>
      <c r="BD3537" s="42">
        <v>874.85714289999999</v>
      </c>
      <c r="BE3537" s="42">
        <v>197.9846154</v>
      </c>
      <c r="BF3537" s="42">
        <v>1777.65</v>
      </c>
      <c r="BG3537" s="42">
        <v>1260.4285709999999</v>
      </c>
      <c r="BH3537" s="42">
        <v>443.2</v>
      </c>
      <c r="BI3537" s="42">
        <v>645.38505929999997</v>
      </c>
      <c r="BJ3537" s="42">
        <v>1094.822696</v>
      </c>
      <c r="BK3537" s="42">
        <v>389.62337760000003</v>
      </c>
    </row>
    <row r="3538" spans="52:63">
      <c r="AZ3538" s="42">
        <v>3652</v>
      </c>
      <c r="BA3538" s="42">
        <v>1525.8947370000001</v>
      </c>
      <c r="BB3538" s="42">
        <v>556.25</v>
      </c>
      <c r="BC3538" s="42">
        <v>571.5</v>
      </c>
      <c r="BD3538" s="42">
        <v>874.85714289999999</v>
      </c>
      <c r="BE3538" s="42">
        <v>197.9846154</v>
      </c>
      <c r="BF3538" s="42">
        <v>1777.65</v>
      </c>
      <c r="BG3538" s="42">
        <v>1260.4285709999999</v>
      </c>
      <c r="BH3538" s="42">
        <v>443.2</v>
      </c>
      <c r="BI3538" s="42">
        <v>645.38505929999997</v>
      </c>
      <c r="BJ3538" s="42">
        <v>1094.822696</v>
      </c>
      <c r="BK3538" s="42">
        <v>389.62337760000003</v>
      </c>
    </row>
    <row r="3539" spans="52:63">
      <c r="AZ3539" s="42">
        <v>3653</v>
      </c>
      <c r="BA3539" s="42">
        <v>1525.8947370000001</v>
      </c>
      <c r="BB3539" s="42">
        <v>556.25</v>
      </c>
      <c r="BC3539" s="42">
        <v>571.5</v>
      </c>
      <c r="BD3539" s="42">
        <v>874.85714289999999</v>
      </c>
      <c r="BE3539" s="42">
        <v>197.9846154</v>
      </c>
      <c r="BF3539" s="42">
        <v>1777.65</v>
      </c>
      <c r="BG3539" s="42">
        <v>1260.4285709999999</v>
      </c>
      <c r="BH3539" s="42">
        <v>443.2</v>
      </c>
      <c r="BI3539" s="42">
        <v>645.38505929999997</v>
      </c>
      <c r="BJ3539" s="42">
        <v>1094.822696</v>
      </c>
      <c r="BK3539" s="42">
        <v>389.62337760000003</v>
      </c>
    </row>
    <row r="3540" spans="52:63">
      <c r="AZ3540" s="42">
        <v>3654</v>
      </c>
      <c r="BA3540" s="42">
        <v>1525.8947370000001</v>
      </c>
      <c r="BB3540" s="42">
        <v>556.25</v>
      </c>
      <c r="BC3540" s="42">
        <v>571.5</v>
      </c>
      <c r="BD3540" s="42">
        <v>874.85714289999999</v>
      </c>
      <c r="BE3540" s="42">
        <v>197.9846154</v>
      </c>
      <c r="BF3540" s="42">
        <v>1777.65</v>
      </c>
      <c r="BG3540" s="42">
        <v>1260.4285709999999</v>
      </c>
      <c r="BH3540" s="42">
        <v>443.2</v>
      </c>
      <c r="BI3540" s="42">
        <v>645.38505929999997</v>
      </c>
      <c r="BJ3540" s="42">
        <v>1094.822696</v>
      </c>
      <c r="BK3540" s="42">
        <v>389.62337760000003</v>
      </c>
    </row>
    <row r="3541" spans="52:63">
      <c r="AZ3541" s="42">
        <v>3655</v>
      </c>
      <c r="BA3541" s="42">
        <v>1525.8947370000001</v>
      </c>
      <c r="BB3541" s="42">
        <v>556.25</v>
      </c>
      <c r="BC3541" s="42">
        <v>571.5</v>
      </c>
      <c r="BD3541" s="42">
        <v>874.85714289999999</v>
      </c>
      <c r="BE3541" s="42">
        <v>197.9846154</v>
      </c>
      <c r="BF3541" s="42">
        <v>1777.65</v>
      </c>
      <c r="BG3541" s="42">
        <v>1260.4285709999999</v>
      </c>
      <c r="BH3541" s="42">
        <v>443.2</v>
      </c>
      <c r="BI3541" s="42">
        <v>645.38505929999997</v>
      </c>
      <c r="BJ3541" s="42">
        <v>1094.822696</v>
      </c>
      <c r="BK3541" s="42">
        <v>389.62337760000003</v>
      </c>
    </row>
    <row r="3542" spans="52:63">
      <c r="AZ3542" s="42">
        <v>3656</v>
      </c>
      <c r="BA3542" s="42">
        <v>1525.8947370000001</v>
      </c>
      <c r="BB3542" s="42">
        <v>556.25</v>
      </c>
      <c r="BC3542" s="42">
        <v>571.5</v>
      </c>
      <c r="BD3542" s="42">
        <v>874.85714289999999</v>
      </c>
      <c r="BE3542" s="42">
        <v>197.9846154</v>
      </c>
      <c r="BF3542" s="42">
        <v>1777.65</v>
      </c>
      <c r="BG3542" s="42">
        <v>1260.4285709999999</v>
      </c>
      <c r="BH3542" s="42">
        <v>443.2</v>
      </c>
      <c r="BI3542" s="42">
        <v>645.38505929999997</v>
      </c>
      <c r="BJ3542" s="42">
        <v>1094.822696</v>
      </c>
      <c r="BK3542" s="42">
        <v>389.62337760000003</v>
      </c>
    </row>
    <row r="3543" spans="52:63">
      <c r="AZ3543" s="42">
        <v>3657</v>
      </c>
      <c r="BA3543" s="42">
        <v>1525.8947370000001</v>
      </c>
      <c r="BB3543" s="42">
        <v>556.25</v>
      </c>
      <c r="BC3543" s="42">
        <v>571.5</v>
      </c>
      <c r="BD3543" s="42">
        <v>874.85714289999999</v>
      </c>
      <c r="BE3543" s="42">
        <v>197.9846154</v>
      </c>
      <c r="BF3543" s="42">
        <v>1777.65</v>
      </c>
      <c r="BG3543" s="42">
        <v>1260.4285709999999</v>
      </c>
      <c r="BH3543" s="42">
        <v>443.2</v>
      </c>
      <c r="BI3543" s="42">
        <v>645.38505929999997</v>
      </c>
      <c r="BJ3543" s="42">
        <v>1094.822696</v>
      </c>
      <c r="BK3543" s="42">
        <v>389.62337760000003</v>
      </c>
    </row>
    <row r="3544" spans="52:63">
      <c r="AZ3544" s="42">
        <v>3658</v>
      </c>
      <c r="BA3544" s="42">
        <v>1525.8947370000001</v>
      </c>
      <c r="BB3544" s="42">
        <v>556.25</v>
      </c>
      <c r="BC3544" s="42">
        <v>571.5</v>
      </c>
      <c r="BD3544" s="42">
        <v>874.85714289999999</v>
      </c>
      <c r="BE3544" s="42">
        <v>197.9846154</v>
      </c>
      <c r="BF3544" s="42">
        <v>1777.65</v>
      </c>
      <c r="BG3544" s="42">
        <v>1260.4285709999999</v>
      </c>
      <c r="BH3544" s="42">
        <v>443.2</v>
      </c>
      <c r="BI3544" s="42">
        <v>645.38505929999997</v>
      </c>
      <c r="BJ3544" s="42">
        <v>1094.822696</v>
      </c>
      <c r="BK3544" s="42">
        <v>389.62337760000003</v>
      </c>
    </row>
    <row r="3545" spans="52:63">
      <c r="AZ3545" s="42">
        <v>3659</v>
      </c>
      <c r="BA3545" s="42">
        <v>1525.8947370000001</v>
      </c>
      <c r="BB3545" s="42">
        <v>556.25</v>
      </c>
      <c r="BC3545" s="42">
        <v>571.5</v>
      </c>
      <c r="BD3545" s="42">
        <v>874.85714289999999</v>
      </c>
      <c r="BE3545" s="42">
        <v>197.9846154</v>
      </c>
      <c r="BF3545" s="42">
        <v>1777.65</v>
      </c>
      <c r="BG3545" s="42">
        <v>1260.4285709999999</v>
      </c>
      <c r="BH3545" s="42">
        <v>443.2</v>
      </c>
      <c r="BI3545" s="42">
        <v>645.38505929999997</v>
      </c>
      <c r="BJ3545" s="42">
        <v>1094.822696</v>
      </c>
      <c r="BK3545" s="42">
        <v>389.62337760000003</v>
      </c>
    </row>
    <row r="3546" spans="52:63">
      <c r="AZ3546" s="42">
        <v>3660</v>
      </c>
      <c r="BA3546" s="42">
        <v>1525.8947370000001</v>
      </c>
      <c r="BB3546" s="42">
        <v>556.25</v>
      </c>
      <c r="BC3546" s="42">
        <v>571.5</v>
      </c>
      <c r="BD3546" s="42">
        <v>874.85714289999999</v>
      </c>
      <c r="BE3546" s="42">
        <v>197.9846154</v>
      </c>
      <c r="BF3546" s="42">
        <v>1777.65</v>
      </c>
      <c r="BG3546" s="42">
        <v>1260.4285709999999</v>
      </c>
      <c r="BH3546" s="42">
        <v>443.2</v>
      </c>
      <c r="BI3546" s="42">
        <v>645.38505929999997</v>
      </c>
      <c r="BJ3546" s="42">
        <v>1094.822696</v>
      </c>
      <c r="BK3546" s="42">
        <v>389.62337760000003</v>
      </c>
    </row>
    <row r="3547" spans="52:63">
      <c r="AZ3547" s="42">
        <v>3661</v>
      </c>
      <c r="BA3547" s="42">
        <v>1525.8947370000001</v>
      </c>
      <c r="BB3547" s="42">
        <v>556.25</v>
      </c>
      <c r="BC3547" s="42">
        <v>571.5</v>
      </c>
      <c r="BD3547" s="42">
        <v>874.85714289999999</v>
      </c>
      <c r="BE3547" s="42">
        <v>197.9846154</v>
      </c>
      <c r="BF3547" s="42">
        <v>1777.65</v>
      </c>
      <c r="BG3547" s="42">
        <v>1260.4285709999999</v>
      </c>
      <c r="BH3547" s="42">
        <v>443.2</v>
      </c>
      <c r="BI3547" s="42">
        <v>645.38505929999997</v>
      </c>
      <c r="BJ3547" s="42">
        <v>1094.822696</v>
      </c>
      <c r="BK3547" s="42">
        <v>389.62337760000003</v>
      </c>
    </row>
    <row r="3548" spans="52:63">
      <c r="AZ3548" s="42">
        <v>3662</v>
      </c>
      <c r="BA3548" s="42">
        <v>1525.8947370000001</v>
      </c>
      <c r="BB3548" s="42">
        <v>556.25</v>
      </c>
      <c r="BC3548" s="42">
        <v>571.5</v>
      </c>
      <c r="BD3548" s="42">
        <v>874.85714289999999</v>
      </c>
      <c r="BE3548" s="42">
        <v>197.9846154</v>
      </c>
      <c r="BF3548" s="42">
        <v>1777.65</v>
      </c>
      <c r="BG3548" s="42">
        <v>1260.4285709999999</v>
      </c>
      <c r="BH3548" s="42">
        <v>443.2</v>
      </c>
      <c r="BI3548" s="42">
        <v>645.38505929999997</v>
      </c>
      <c r="BJ3548" s="42">
        <v>1094.822696</v>
      </c>
      <c r="BK3548" s="42">
        <v>389.62337760000003</v>
      </c>
    </row>
    <row r="3549" spans="52:63">
      <c r="AZ3549" s="42">
        <v>3663</v>
      </c>
      <c r="BA3549" s="42">
        <v>1525.8947370000001</v>
      </c>
      <c r="BB3549" s="42">
        <v>556.25</v>
      </c>
      <c r="BC3549" s="42">
        <v>571.5</v>
      </c>
      <c r="BD3549" s="42">
        <v>874.85714289999999</v>
      </c>
      <c r="BE3549" s="42">
        <v>197.9846154</v>
      </c>
      <c r="BF3549" s="42">
        <v>1777.65</v>
      </c>
      <c r="BG3549" s="42">
        <v>1260.4285709999999</v>
      </c>
      <c r="BH3549" s="42">
        <v>443.2</v>
      </c>
      <c r="BI3549" s="42">
        <v>645.38505929999997</v>
      </c>
      <c r="BJ3549" s="42">
        <v>1094.822696</v>
      </c>
      <c r="BK3549" s="42">
        <v>389.62337760000003</v>
      </c>
    </row>
    <row r="3550" spans="52:63">
      <c r="AZ3550" s="42">
        <v>3664</v>
      </c>
      <c r="BA3550" s="42">
        <v>1525.8947370000001</v>
      </c>
      <c r="BB3550" s="42">
        <v>556.25</v>
      </c>
      <c r="BC3550" s="42">
        <v>571.5</v>
      </c>
      <c r="BD3550" s="42">
        <v>874.85714289999999</v>
      </c>
      <c r="BE3550" s="42">
        <v>197.9846154</v>
      </c>
      <c r="BF3550" s="42">
        <v>1777.65</v>
      </c>
      <c r="BG3550" s="42">
        <v>1260.4285709999999</v>
      </c>
      <c r="BH3550" s="42">
        <v>443.2</v>
      </c>
      <c r="BI3550" s="42">
        <v>645.38505929999997</v>
      </c>
      <c r="BJ3550" s="42">
        <v>1094.822696</v>
      </c>
      <c r="BK3550" s="42">
        <v>389.62337760000003</v>
      </c>
    </row>
    <row r="3551" spans="52:63">
      <c r="AZ3551" s="42">
        <v>3665</v>
      </c>
      <c r="BA3551" s="42">
        <v>1525.8947370000001</v>
      </c>
      <c r="BB3551" s="42">
        <v>556.25</v>
      </c>
      <c r="BC3551" s="42">
        <v>571.5</v>
      </c>
      <c r="BD3551" s="42">
        <v>874.85714289999999</v>
      </c>
      <c r="BE3551" s="42">
        <v>197.9846154</v>
      </c>
      <c r="BF3551" s="42">
        <v>1777.65</v>
      </c>
      <c r="BG3551" s="42">
        <v>1260.4285709999999</v>
      </c>
      <c r="BH3551" s="42">
        <v>443.2</v>
      </c>
      <c r="BI3551" s="42">
        <v>645.38505929999997</v>
      </c>
      <c r="BJ3551" s="42">
        <v>1094.822696</v>
      </c>
      <c r="BK3551" s="42">
        <v>389.62337760000003</v>
      </c>
    </row>
    <row r="3552" spans="52:63">
      <c r="AZ3552" s="42">
        <v>3666</v>
      </c>
      <c r="BA3552" s="42">
        <v>1525.8947370000001</v>
      </c>
      <c r="BB3552" s="42">
        <v>556.25</v>
      </c>
      <c r="BC3552" s="42">
        <v>571.5</v>
      </c>
      <c r="BD3552" s="42">
        <v>874.85714289999999</v>
      </c>
      <c r="BE3552" s="42">
        <v>197.9846154</v>
      </c>
      <c r="BF3552" s="42">
        <v>1777.65</v>
      </c>
      <c r="BG3552" s="42">
        <v>1260.4285709999999</v>
      </c>
      <c r="BH3552" s="42">
        <v>443.2</v>
      </c>
      <c r="BI3552" s="42">
        <v>645.38505929999997</v>
      </c>
      <c r="BJ3552" s="42">
        <v>1094.822696</v>
      </c>
      <c r="BK3552" s="42">
        <v>389.62337760000003</v>
      </c>
    </row>
    <row r="3553" spans="52:63">
      <c r="AZ3553" s="42">
        <v>3667</v>
      </c>
      <c r="BA3553" s="42">
        <v>1525.8947370000001</v>
      </c>
      <c r="BB3553" s="42">
        <v>556.25</v>
      </c>
      <c r="BC3553" s="42">
        <v>571.5</v>
      </c>
      <c r="BD3553" s="42">
        <v>874.85714289999999</v>
      </c>
      <c r="BE3553" s="42">
        <v>197.9846154</v>
      </c>
      <c r="BF3553" s="42">
        <v>1777.65</v>
      </c>
      <c r="BG3553" s="42">
        <v>1260.4285709999999</v>
      </c>
      <c r="BH3553" s="42">
        <v>443.2</v>
      </c>
      <c r="BI3553" s="42">
        <v>645.38505929999997</v>
      </c>
      <c r="BJ3553" s="42">
        <v>1094.822696</v>
      </c>
      <c r="BK3553" s="42">
        <v>389.62337760000003</v>
      </c>
    </row>
    <row r="3554" spans="52:63">
      <c r="AZ3554" s="42">
        <v>3668</v>
      </c>
      <c r="BA3554" s="42">
        <v>1525.8947370000001</v>
      </c>
      <c r="BB3554" s="42">
        <v>556.25</v>
      </c>
      <c r="BC3554" s="42">
        <v>571.5</v>
      </c>
      <c r="BD3554" s="42">
        <v>874.85714289999999</v>
      </c>
      <c r="BE3554" s="42">
        <v>197.9846154</v>
      </c>
      <c r="BF3554" s="42">
        <v>1777.65</v>
      </c>
      <c r="BG3554" s="42">
        <v>1260.4285709999999</v>
      </c>
      <c r="BH3554" s="42">
        <v>443.2</v>
      </c>
      <c r="BI3554" s="42">
        <v>645.38505929999997</v>
      </c>
      <c r="BJ3554" s="42">
        <v>1094.822696</v>
      </c>
      <c r="BK3554" s="42">
        <v>389.62337760000003</v>
      </c>
    </row>
    <row r="3555" spans="52:63">
      <c r="AZ3555" s="42">
        <v>3669</v>
      </c>
      <c r="BA3555" s="42">
        <v>1525.8947370000001</v>
      </c>
      <c r="BB3555" s="42">
        <v>556.25</v>
      </c>
      <c r="BC3555" s="42">
        <v>571.5</v>
      </c>
      <c r="BD3555" s="42">
        <v>874.85714289999999</v>
      </c>
      <c r="BE3555" s="42">
        <v>197.9846154</v>
      </c>
      <c r="BF3555" s="42">
        <v>1777.65</v>
      </c>
      <c r="BG3555" s="42">
        <v>1260.4285709999999</v>
      </c>
      <c r="BH3555" s="42">
        <v>443.2</v>
      </c>
      <c r="BI3555" s="42">
        <v>645.38505929999997</v>
      </c>
      <c r="BJ3555" s="42">
        <v>1094.822696</v>
      </c>
      <c r="BK3555" s="42">
        <v>389.62337760000003</v>
      </c>
    </row>
    <row r="3556" spans="52:63">
      <c r="AZ3556" s="42">
        <v>3670</v>
      </c>
      <c r="BA3556" s="42">
        <v>1525.8947370000001</v>
      </c>
      <c r="BB3556" s="42">
        <v>556.25</v>
      </c>
      <c r="BC3556" s="42">
        <v>571.5</v>
      </c>
      <c r="BD3556" s="42">
        <v>874.85714289999999</v>
      </c>
      <c r="BE3556" s="42">
        <v>197.9846154</v>
      </c>
      <c r="BF3556" s="42">
        <v>1777.65</v>
      </c>
      <c r="BG3556" s="42">
        <v>1260.4285709999999</v>
      </c>
      <c r="BH3556" s="42">
        <v>443.2</v>
      </c>
      <c r="BI3556" s="42">
        <v>645.38505929999997</v>
      </c>
      <c r="BJ3556" s="42">
        <v>1094.822696</v>
      </c>
      <c r="BK3556" s="42">
        <v>389.62337760000003</v>
      </c>
    </row>
    <row r="3557" spans="52:63">
      <c r="AZ3557" s="42">
        <v>3671</v>
      </c>
      <c r="BA3557" s="42">
        <v>1525.8947370000001</v>
      </c>
      <c r="BB3557" s="42">
        <v>556.25</v>
      </c>
      <c r="BC3557" s="42">
        <v>571.5</v>
      </c>
      <c r="BD3557" s="42">
        <v>874.85714289999999</v>
      </c>
      <c r="BE3557" s="42">
        <v>197.9846154</v>
      </c>
      <c r="BF3557" s="42">
        <v>1777.65</v>
      </c>
      <c r="BG3557" s="42">
        <v>1260.4285709999999</v>
      </c>
      <c r="BH3557" s="42">
        <v>443.2</v>
      </c>
      <c r="BI3557" s="42">
        <v>645.38505929999997</v>
      </c>
      <c r="BJ3557" s="42">
        <v>1094.822696</v>
      </c>
      <c r="BK3557" s="42">
        <v>389.62337760000003</v>
      </c>
    </row>
    <row r="3558" spans="52:63">
      <c r="AZ3558" s="42">
        <v>3672</v>
      </c>
      <c r="BA3558" s="42">
        <v>1525.8947370000001</v>
      </c>
      <c r="BB3558" s="42">
        <v>556.25</v>
      </c>
      <c r="BC3558" s="42">
        <v>571.5</v>
      </c>
      <c r="BD3558" s="42">
        <v>874.85714289999999</v>
      </c>
      <c r="BE3558" s="42">
        <v>197.9846154</v>
      </c>
      <c r="BF3558" s="42">
        <v>1777.65</v>
      </c>
      <c r="BG3558" s="42">
        <v>1260.4285709999999</v>
      </c>
      <c r="BH3558" s="42">
        <v>443.2</v>
      </c>
      <c r="BI3558" s="42">
        <v>645.38505929999997</v>
      </c>
      <c r="BJ3558" s="42">
        <v>1094.822696</v>
      </c>
      <c r="BK3558" s="42">
        <v>389.62337760000003</v>
      </c>
    </row>
    <row r="3559" spans="52:63">
      <c r="AZ3559" s="42">
        <v>3673</v>
      </c>
      <c r="BA3559" s="42">
        <v>1550</v>
      </c>
      <c r="BB3559" s="42">
        <v>552.1875</v>
      </c>
      <c r="BC3559" s="42">
        <v>581.65</v>
      </c>
      <c r="BD3559" s="42">
        <v>868.38095239999996</v>
      </c>
      <c r="BE3559" s="42">
        <v>196.7692308</v>
      </c>
      <c r="BF3559" s="42">
        <v>1741</v>
      </c>
      <c r="BG3559" s="42">
        <v>1256.5238099999999</v>
      </c>
      <c r="BH3559" s="42">
        <v>427.38249999999999</v>
      </c>
      <c r="BI3559" s="42">
        <v>626.30382459999998</v>
      </c>
      <c r="BJ3559" s="42">
        <v>1070.5999549999999</v>
      </c>
      <c r="BK3559" s="42">
        <v>383.45863350000002</v>
      </c>
    </row>
    <row r="3560" spans="52:63">
      <c r="AZ3560" s="42">
        <v>3674</v>
      </c>
      <c r="BA3560" s="42">
        <v>1550</v>
      </c>
      <c r="BB3560" s="42">
        <v>552.1875</v>
      </c>
      <c r="BC3560" s="42">
        <v>581.65</v>
      </c>
      <c r="BD3560" s="42">
        <v>868.38095239999996</v>
      </c>
      <c r="BE3560" s="42">
        <v>196.7692308</v>
      </c>
      <c r="BF3560" s="42">
        <v>1741</v>
      </c>
      <c r="BG3560" s="42">
        <v>1256.5238099999999</v>
      </c>
      <c r="BH3560" s="42">
        <v>427.38249999999999</v>
      </c>
      <c r="BI3560" s="42">
        <v>626.30382459999998</v>
      </c>
      <c r="BJ3560" s="42">
        <v>1070.5999549999999</v>
      </c>
      <c r="BK3560" s="42">
        <v>383.45863350000002</v>
      </c>
    </row>
    <row r="3561" spans="52:63">
      <c r="AZ3561" s="42">
        <v>3675</v>
      </c>
      <c r="BA3561" s="42">
        <v>1550</v>
      </c>
      <c r="BB3561" s="42">
        <v>552.1875</v>
      </c>
      <c r="BC3561" s="42">
        <v>581.65</v>
      </c>
      <c r="BD3561" s="42">
        <v>868.38095239999996</v>
      </c>
      <c r="BE3561" s="42">
        <v>196.7692308</v>
      </c>
      <c r="BF3561" s="42">
        <v>1741</v>
      </c>
      <c r="BG3561" s="42">
        <v>1256.5238099999999</v>
      </c>
      <c r="BH3561" s="42">
        <v>427.38249999999999</v>
      </c>
      <c r="BI3561" s="42">
        <v>626.30382459999998</v>
      </c>
      <c r="BJ3561" s="42">
        <v>1070.5999549999999</v>
      </c>
      <c r="BK3561" s="42">
        <v>383.45863350000002</v>
      </c>
    </row>
    <row r="3562" spans="52:63">
      <c r="AZ3562" s="42">
        <v>3676</v>
      </c>
      <c r="BA3562" s="42">
        <v>1550</v>
      </c>
      <c r="BB3562" s="42">
        <v>552.1875</v>
      </c>
      <c r="BC3562" s="42">
        <v>581.65</v>
      </c>
      <c r="BD3562" s="42">
        <v>868.38095239999996</v>
      </c>
      <c r="BE3562" s="42">
        <v>196.7692308</v>
      </c>
      <c r="BF3562" s="42">
        <v>1741</v>
      </c>
      <c r="BG3562" s="42">
        <v>1256.5238099999999</v>
      </c>
      <c r="BH3562" s="42">
        <v>427.38249999999999</v>
      </c>
      <c r="BI3562" s="42">
        <v>626.30382459999998</v>
      </c>
      <c r="BJ3562" s="42">
        <v>1070.5999549999999</v>
      </c>
      <c r="BK3562" s="42">
        <v>383.45863350000002</v>
      </c>
    </row>
    <row r="3563" spans="52:63">
      <c r="AZ3563" s="42">
        <v>3677</v>
      </c>
      <c r="BA3563" s="42">
        <v>1550</v>
      </c>
      <c r="BB3563" s="42">
        <v>552.1875</v>
      </c>
      <c r="BC3563" s="42">
        <v>581.65</v>
      </c>
      <c r="BD3563" s="42">
        <v>868.38095239999996</v>
      </c>
      <c r="BE3563" s="42">
        <v>196.7692308</v>
      </c>
      <c r="BF3563" s="42">
        <v>1741</v>
      </c>
      <c r="BG3563" s="42">
        <v>1256.5238099999999</v>
      </c>
      <c r="BH3563" s="42">
        <v>427.38249999999999</v>
      </c>
      <c r="BI3563" s="42">
        <v>626.30382459999998</v>
      </c>
      <c r="BJ3563" s="42">
        <v>1070.5999549999999</v>
      </c>
      <c r="BK3563" s="42">
        <v>383.45863350000002</v>
      </c>
    </row>
    <row r="3564" spans="52:63">
      <c r="AZ3564" s="42">
        <v>3678</v>
      </c>
      <c r="BA3564" s="42">
        <v>1550</v>
      </c>
      <c r="BB3564" s="42">
        <v>552.1875</v>
      </c>
      <c r="BC3564" s="42">
        <v>581.65</v>
      </c>
      <c r="BD3564" s="42">
        <v>868.38095239999996</v>
      </c>
      <c r="BE3564" s="42">
        <v>196.7692308</v>
      </c>
      <c r="BF3564" s="42">
        <v>1741</v>
      </c>
      <c r="BG3564" s="42">
        <v>1256.5238099999999</v>
      </c>
      <c r="BH3564" s="42">
        <v>427.38249999999999</v>
      </c>
      <c r="BI3564" s="42">
        <v>626.30382459999998</v>
      </c>
      <c r="BJ3564" s="42">
        <v>1070.5999549999999</v>
      </c>
      <c r="BK3564" s="42">
        <v>383.45863350000002</v>
      </c>
    </row>
    <row r="3565" spans="52:63">
      <c r="AZ3565" s="42">
        <v>3679</v>
      </c>
      <c r="BA3565" s="42">
        <v>1550</v>
      </c>
      <c r="BB3565" s="42">
        <v>552.1875</v>
      </c>
      <c r="BC3565" s="42">
        <v>581.65</v>
      </c>
      <c r="BD3565" s="42">
        <v>868.38095239999996</v>
      </c>
      <c r="BE3565" s="42">
        <v>196.7692308</v>
      </c>
      <c r="BF3565" s="42">
        <v>1741</v>
      </c>
      <c r="BG3565" s="42">
        <v>1256.5238099999999</v>
      </c>
      <c r="BH3565" s="42">
        <v>427.38249999999999</v>
      </c>
      <c r="BI3565" s="42">
        <v>626.30382459999998</v>
      </c>
      <c r="BJ3565" s="42">
        <v>1070.5999549999999</v>
      </c>
      <c r="BK3565" s="42">
        <v>383.45863350000002</v>
      </c>
    </row>
    <row r="3566" spans="52:63">
      <c r="AZ3566" s="42">
        <v>3680</v>
      </c>
      <c r="BA3566" s="42">
        <v>1550</v>
      </c>
      <c r="BB3566" s="42">
        <v>552.1875</v>
      </c>
      <c r="BC3566" s="42">
        <v>581.65</v>
      </c>
      <c r="BD3566" s="42">
        <v>868.38095239999996</v>
      </c>
      <c r="BE3566" s="42">
        <v>196.7692308</v>
      </c>
      <c r="BF3566" s="42">
        <v>1741</v>
      </c>
      <c r="BG3566" s="42">
        <v>1256.5238099999999</v>
      </c>
      <c r="BH3566" s="42">
        <v>427.38249999999999</v>
      </c>
      <c r="BI3566" s="42">
        <v>626.30382459999998</v>
      </c>
      <c r="BJ3566" s="42">
        <v>1070.5999549999999</v>
      </c>
      <c r="BK3566" s="42">
        <v>383.45863350000002</v>
      </c>
    </row>
    <row r="3567" spans="52:63">
      <c r="AZ3567" s="42">
        <v>3681</v>
      </c>
      <c r="BA3567" s="42">
        <v>1550</v>
      </c>
      <c r="BB3567" s="42">
        <v>552.1875</v>
      </c>
      <c r="BC3567" s="42">
        <v>581.65</v>
      </c>
      <c r="BD3567" s="42">
        <v>868.38095239999996</v>
      </c>
      <c r="BE3567" s="42">
        <v>196.7692308</v>
      </c>
      <c r="BF3567" s="42">
        <v>1741</v>
      </c>
      <c r="BG3567" s="42">
        <v>1256.5238099999999</v>
      </c>
      <c r="BH3567" s="42">
        <v>427.38249999999999</v>
      </c>
      <c r="BI3567" s="42">
        <v>626.30382459999998</v>
      </c>
      <c r="BJ3567" s="42">
        <v>1070.5999549999999</v>
      </c>
      <c r="BK3567" s="42">
        <v>383.45863350000002</v>
      </c>
    </row>
    <row r="3568" spans="52:63">
      <c r="AZ3568" s="42">
        <v>3682</v>
      </c>
      <c r="BA3568" s="42">
        <v>1550</v>
      </c>
      <c r="BB3568" s="42">
        <v>552.1875</v>
      </c>
      <c r="BC3568" s="42">
        <v>581.65</v>
      </c>
      <c r="BD3568" s="42">
        <v>868.38095239999996</v>
      </c>
      <c r="BE3568" s="42">
        <v>196.7692308</v>
      </c>
      <c r="BF3568" s="42">
        <v>1741</v>
      </c>
      <c r="BG3568" s="42">
        <v>1256.5238099999999</v>
      </c>
      <c r="BH3568" s="42">
        <v>427.38249999999999</v>
      </c>
      <c r="BI3568" s="42">
        <v>626.30382459999998</v>
      </c>
      <c r="BJ3568" s="42">
        <v>1070.5999549999999</v>
      </c>
      <c r="BK3568" s="42">
        <v>383.45863350000002</v>
      </c>
    </row>
    <row r="3569" spans="52:63">
      <c r="AZ3569" s="42">
        <v>3683</v>
      </c>
      <c r="BA3569" s="42">
        <v>1550</v>
      </c>
      <c r="BB3569" s="42">
        <v>552.1875</v>
      </c>
      <c r="BC3569" s="42">
        <v>581.65</v>
      </c>
      <c r="BD3569" s="42">
        <v>868.38095239999996</v>
      </c>
      <c r="BE3569" s="42">
        <v>196.7692308</v>
      </c>
      <c r="BF3569" s="42">
        <v>1741</v>
      </c>
      <c r="BG3569" s="42">
        <v>1256.5238099999999</v>
      </c>
      <c r="BH3569" s="42">
        <v>427.38249999999999</v>
      </c>
      <c r="BI3569" s="42">
        <v>626.30382459999998</v>
      </c>
      <c r="BJ3569" s="42">
        <v>1070.5999549999999</v>
      </c>
      <c r="BK3569" s="42">
        <v>383.45863350000002</v>
      </c>
    </row>
    <row r="3570" spans="52:63">
      <c r="AZ3570" s="42">
        <v>3684</v>
      </c>
      <c r="BA3570" s="42">
        <v>1550</v>
      </c>
      <c r="BB3570" s="42">
        <v>552.1875</v>
      </c>
      <c r="BC3570" s="42">
        <v>581.65</v>
      </c>
      <c r="BD3570" s="42">
        <v>868.38095239999996</v>
      </c>
      <c r="BE3570" s="42">
        <v>196.7692308</v>
      </c>
      <c r="BF3570" s="42">
        <v>1741</v>
      </c>
      <c r="BG3570" s="42">
        <v>1256.5238099999999</v>
      </c>
      <c r="BH3570" s="42">
        <v>427.38249999999999</v>
      </c>
      <c r="BI3570" s="42">
        <v>626.30382459999998</v>
      </c>
      <c r="BJ3570" s="42">
        <v>1070.5999549999999</v>
      </c>
      <c r="BK3570" s="42">
        <v>383.45863350000002</v>
      </c>
    </row>
    <row r="3571" spans="52:63">
      <c r="AZ3571" s="42">
        <v>3685</v>
      </c>
      <c r="BA3571" s="42">
        <v>1550</v>
      </c>
      <c r="BB3571" s="42">
        <v>552.1875</v>
      </c>
      <c r="BC3571" s="42">
        <v>581.65</v>
      </c>
      <c r="BD3571" s="42">
        <v>868.38095239999996</v>
      </c>
      <c r="BE3571" s="42">
        <v>196.7692308</v>
      </c>
      <c r="BF3571" s="42">
        <v>1741</v>
      </c>
      <c r="BG3571" s="42">
        <v>1256.5238099999999</v>
      </c>
      <c r="BH3571" s="42">
        <v>427.38249999999999</v>
      </c>
      <c r="BI3571" s="42">
        <v>626.30382459999998</v>
      </c>
      <c r="BJ3571" s="42">
        <v>1070.5999549999999</v>
      </c>
      <c r="BK3571" s="42">
        <v>383.45863350000002</v>
      </c>
    </row>
    <row r="3572" spans="52:63">
      <c r="AZ3572" s="42">
        <v>3686</v>
      </c>
      <c r="BA3572" s="42">
        <v>1550</v>
      </c>
      <c r="BB3572" s="42">
        <v>552.1875</v>
      </c>
      <c r="BC3572" s="42">
        <v>581.65</v>
      </c>
      <c r="BD3572" s="42">
        <v>868.38095239999996</v>
      </c>
      <c r="BE3572" s="42">
        <v>196.7692308</v>
      </c>
      <c r="BF3572" s="42">
        <v>1741</v>
      </c>
      <c r="BG3572" s="42">
        <v>1256.5238099999999</v>
      </c>
      <c r="BH3572" s="42">
        <v>427.38249999999999</v>
      </c>
      <c r="BI3572" s="42">
        <v>626.30382459999998</v>
      </c>
      <c r="BJ3572" s="42">
        <v>1070.5999549999999</v>
      </c>
      <c r="BK3572" s="42">
        <v>383.45863350000002</v>
      </c>
    </row>
    <row r="3573" spans="52:63">
      <c r="AZ3573" s="42">
        <v>3687</v>
      </c>
      <c r="BA3573" s="42">
        <v>1550</v>
      </c>
      <c r="BB3573" s="42">
        <v>552.1875</v>
      </c>
      <c r="BC3573" s="42">
        <v>581.65</v>
      </c>
      <c r="BD3573" s="42">
        <v>868.38095239999996</v>
      </c>
      <c r="BE3573" s="42">
        <v>196.7692308</v>
      </c>
      <c r="BF3573" s="42">
        <v>1741</v>
      </c>
      <c r="BG3573" s="42">
        <v>1256.5238099999999</v>
      </c>
      <c r="BH3573" s="42">
        <v>427.38249999999999</v>
      </c>
      <c r="BI3573" s="42">
        <v>626.30382459999998</v>
      </c>
      <c r="BJ3573" s="42">
        <v>1070.5999549999999</v>
      </c>
      <c r="BK3573" s="42">
        <v>383.45863350000002</v>
      </c>
    </row>
    <row r="3574" spans="52:63">
      <c r="AZ3574" s="42">
        <v>3688</v>
      </c>
      <c r="BA3574" s="42">
        <v>1550</v>
      </c>
      <c r="BB3574" s="42">
        <v>552.1875</v>
      </c>
      <c r="BC3574" s="42">
        <v>581.65</v>
      </c>
      <c r="BD3574" s="42">
        <v>868.38095239999996</v>
      </c>
      <c r="BE3574" s="42">
        <v>196.7692308</v>
      </c>
      <c r="BF3574" s="42">
        <v>1741</v>
      </c>
      <c r="BG3574" s="42">
        <v>1256.5238099999999</v>
      </c>
      <c r="BH3574" s="42">
        <v>427.38249999999999</v>
      </c>
      <c r="BI3574" s="42">
        <v>626.30382459999998</v>
      </c>
      <c r="BJ3574" s="42">
        <v>1070.5999549999999</v>
      </c>
      <c r="BK3574" s="42">
        <v>383.45863350000002</v>
      </c>
    </row>
    <row r="3575" spans="52:63">
      <c r="AZ3575" s="42">
        <v>3689</v>
      </c>
      <c r="BA3575" s="42">
        <v>1550</v>
      </c>
      <c r="BB3575" s="42">
        <v>552.1875</v>
      </c>
      <c r="BC3575" s="42">
        <v>581.65</v>
      </c>
      <c r="BD3575" s="42">
        <v>868.38095239999996</v>
      </c>
      <c r="BE3575" s="42">
        <v>196.7692308</v>
      </c>
      <c r="BF3575" s="42">
        <v>1741</v>
      </c>
      <c r="BG3575" s="42">
        <v>1256.5238099999999</v>
      </c>
      <c r="BH3575" s="42">
        <v>427.38249999999999</v>
      </c>
      <c r="BI3575" s="42">
        <v>626.30382459999998</v>
      </c>
      <c r="BJ3575" s="42">
        <v>1070.5999549999999</v>
      </c>
      <c r="BK3575" s="42">
        <v>383.45863350000002</v>
      </c>
    </row>
    <row r="3576" spans="52:63">
      <c r="AZ3576" s="42">
        <v>3690</v>
      </c>
      <c r="BA3576" s="42">
        <v>1550</v>
      </c>
      <c r="BB3576" s="42">
        <v>552.1875</v>
      </c>
      <c r="BC3576" s="42">
        <v>581.65</v>
      </c>
      <c r="BD3576" s="42">
        <v>868.38095239999996</v>
      </c>
      <c r="BE3576" s="42">
        <v>196.7692308</v>
      </c>
      <c r="BF3576" s="42">
        <v>1741</v>
      </c>
      <c r="BG3576" s="42">
        <v>1256.5238099999999</v>
      </c>
      <c r="BH3576" s="42">
        <v>427.38249999999999</v>
      </c>
      <c r="BI3576" s="42">
        <v>626.30382459999998</v>
      </c>
      <c r="BJ3576" s="42">
        <v>1070.5999549999999</v>
      </c>
      <c r="BK3576" s="42">
        <v>383.45863350000002</v>
      </c>
    </row>
    <row r="3577" spans="52:63">
      <c r="AZ3577" s="42">
        <v>3691</v>
      </c>
      <c r="BA3577" s="42">
        <v>1550</v>
      </c>
      <c r="BB3577" s="42">
        <v>552.1875</v>
      </c>
      <c r="BC3577" s="42">
        <v>581.65</v>
      </c>
      <c r="BD3577" s="42">
        <v>868.38095239999996</v>
      </c>
      <c r="BE3577" s="42">
        <v>196.7692308</v>
      </c>
      <c r="BF3577" s="42">
        <v>1741</v>
      </c>
      <c r="BG3577" s="42">
        <v>1256.5238099999999</v>
      </c>
      <c r="BH3577" s="42">
        <v>427.38249999999999</v>
      </c>
      <c r="BI3577" s="42">
        <v>626.30382459999998</v>
      </c>
      <c r="BJ3577" s="42">
        <v>1070.5999549999999</v>
      </c>
      <c r="BK3577" s="42">
        <v>383.45863350000002</v>
      </c>
    </row>
    <row r="3578" spans="52:63">
      <c r="AZ3578" s="42">
        <v>3692</v>
      </c>
      <c r="BA3578" s="42">
        <v>1550</v>
      </c>
      <c r="BB3578" s="42">
        <v>552.1875</v>
      </c>
      <c r="BC3578" s="42">
        <v>581.65</v>
      </c>
      <c r="BD3578" s="42">
        <v>868.38095239999996</v>
      </c>
      <c r="BE3578" s="42">
        <v>196.7692308</v>
      </c>
      <c r="BF3578" s="42">
        <v>1741</v>
      </c>
      <c r="BG3578" s="42">
        <v>1256.5238099999999</v>
      </c>
      <c r="BH3578" s="42">
        <v>427.38249999999999</v>
      </c>
      <c r="BI3578" s="42">
        <v>626.30382459999998</v>
      </c>
      <c r="BJ3578" s="42">
        <v>1070.5999549999999</v>
      </c>
      <c r="BK3578" s="42">
        <v>383.45863350000002</v>
      </c>
    </row>
    <row r="3579" spans="52:63">
      <c r="AZ3579" s="42">
        <v>3693</v>
      </c>
      <c r="BA3579" s="42">
        <v>1550</v>
      </c>
      <c r="BB3579" s="42">
        <v>552.1875</v>
      </c>
      <c r="BC3579" s="42">
        <v>581.65</v>
      </c>
      <c r="BD3579" s="42">
        <v>868.38095239999996</v>
      </c>
      <c r="BE3579" s="42">
        <v>196.7692308</v>
      </c>
      <c r="BF3579" s="42">
        <v>1741</v>
      </c>
      <c r="BG3579" s="42">
        <v>1256.5238099999999</v>
      </c>
      <c r="BH3579" s="42">
        <v>427.38249999999999</v>
      </c>
      <c r="BI3579" s="42">
        <v>626.30382459999998</v>
      </c>
      <c r="BJ3579" s="42">
        <v>1070.5999549999999</v>
      </c>
      <c r="BK3579" s="42">
        <v>383.45863350000002</v>
      </c>
    </row>
    <row r="3580" spans="52:63">
      <c r="AZ3580" s="42">
        <v>3694</v>
      </c>
      <c r="BA3580" s="42">
        <v>1550</v>
      </c>
      <c r="BB3580" s="42">
        <v>552.1875</v>
      </c>
      <c r="BC3580" s="42">
        <v>581.65</v>
      </c>
      <c r="BD3580" s="42">
        <v>868.38095239999996</v>
      </c>
      <c r="BE3580" s="42">
        <v>196.7692308</v>
      </c>
      <c r="BF3580" s="42">
        <v>1741</v>
      </c>
      <c r="BG3580" s="42">
        <v>1256.5238099999999</v>
      </c>
      <c r="BH3580" s="42">
        <v>427.38249999999999</v>
      </c>
      <c r="BI3580" s="42">
        <v>626.30382459999998</v>
      </c>
      <c r="BJ3580" s="42">
        <v>1070.5999549999999</v>
      </c>
      <c r="BK3580" s="42">
        <v>383.45863350000002</v>
      </c>
    </row>
    <row r="3581" spans="52:63">
      <c r="AZ3581" s="42">
        <v>3695</v>
      </c>
      <c r="BA3581" s="42">
        <v>1550</v>
      </c>
      <c r="BB3581" s="42">
        <v>552.1875</v>
      </c>
      <c r="BC3581" s="42">
        <v>581.65</v>
      </c>
      <c r="BD3581" s="42">
        <v>868.38095239999996</v>
      </c>
      <c r="BE3581" s="42">
        <v>196.7692308</v>
      </c>
      <c r="BF3581" s="42">
        <v>1741</v>
      </c>
      <c r="BG3581" s="42">
        <v>1256.5238099999999</v>
      </c>
      <c r="BH3581" s="42">
        <v>427.38249999999999</v>
      </c>
      <c r="BI3581" s="42">
        <v>626.30382459999998</v>
      </c>
      <c r="BJ3581" s="42">
        <v>1070.5999549999999</v>
      </c>
      <c r="BK3581" s="42">
        <v>383.45863350000002</v>
      </c>
    </row>
    <row r="3582" spans="52:63">
      <c r="AZ3582" s="42">
        <v>3696</v>
      </c>
      <c r="BA3582" s="42">
        <v>1550</v>
      </c>
      <c r="BB3582" s="42">
        <v>552.1875</v>
      </c>
      <c r="BC3582" s="42">
        <v>581.65</v>
      </c>
      <c r="BD3582" s="42">
        <v>868.38095239999996</v>
      </c>
      <c r="BE3582" s="42">
        <v>196.7692308</v>
      </c>
      <c r="BF3582" s="42">
        <v>1741</v>
      </c>
      <c r="BG3582" s="42">
        <v>1256.5238099999999</v>
      </c>
      <c r="BH3582" s="42">
        <v>427.38249999999999</v>
      </c>
      <c r="BI3582" s="42">
        <v>626.30382459999998</v>
      </c>
      <c r="BJ3582" s="42">
        <v>1070.5999549999999</v>
      </c>
      <c r="BK3582" s="42">
        <v>383.45863350000002</v>
      </c>
    </row>
    <row r="3583" spans="52:63">
      <c r="AZ3583" s="42">
        <v>3697</v>
      </c>
      <c r="BA3583" s="42">
        <v>1573.263158</v>
      </c>
      <c r="BB3583" s="42">
        <v>548.9375</v>
      </c>
      <c r="BC3583" s="42">
        <v>591.85</v>
      </c>
      <c r="BD3583" s="42">
        <v>859.33333330000005</v>
      </c>
      <c r="BE3583" s="42">
        <v>196.33846149999999</v>
      </c>
      <c r="BF3583" s="42">
        <v>1700.9</v>
      </c>
      <c r="BG3583" s="42">
        <v>1251.7619050000001</v>
      </c>
      <c r="BH3583" s="42">
        <v>412.15750000000003</v>
      </c>
      <c r="BI3583" s="42">
        <v>585.07046119999995</v>
      </c>
      <c r="BJ3583" s="42">
        <v>1048.552874</v>
      </c>
      <c r="BK3583" s="42">
        <v>362.03948700000001</v>
      </c>
    </row>
    <row r="3584" spans="52:63">
      <c r="AZ3584" s="42">
        <v>3698</v>
      </c>
      <c r="BA3584" s="42">
        <v>1573.263158</v>
      </c>
      <c r="BB3584" s="42">
        <v>548.9375</v>
      </c>
      <c r="BC3584" s="42">
        <v>591.85</v>
      </c>
      <c r="BD3584" s="42">
        <v>859.33333330000005</v>
      </c>
      <c r="BE3584" s="42">
        <v>196.33846149999999</v>
      </c>
      <c r="BF3584" s="42">
        <v>1700.9</v>
      </c>
      <c r="BG3584" s="42">
        <v>1251.7619050000001</v>
      </c>
      <c r="BH3584" s="42">
        <v>412.15750000000003</v>
      </c>
      <c r="BI3584" s="42">
        <v>585.07046119999995</v>
      </c>
      <c r="BJ3584" s="42">
        <v>1048.552874</v>
      </c>
      <c r="BK3584" s="42">
        <v>362.03948700000001</v>
      </c>
    </row>
    <row r="3585" spans="52:63">
      <c r="AZ3585" s="42">
        <v>3699</v>
      </c>
      <c r="BA3585" s="42">
        <v>1573.263158</v>
      </c>
      <c r="BB3585" s="42">
        <v>548.9375</v>
      </c>
      <c r="BC3585" s="42">
        <v>591.85</v>
      </c>
      <c r="BD3585" s="42">
        <v>859.33333330000005</v>
      </c>
      <c r="BE3585" s="42">
        <v>196.33846149999999</v>
      </c>
      <c r="BF3585" s="42">
        <v>1700.9</v>
      </c>
      <c r="BG3585" s="42">
        <v>1251.7619050000001</v>
      </c>
      <c r="BH3585" s="42">
        <v>412.15750000000003</v>
      </c>
      <c r="BI3585" s="42">
        <v>585.07046119999995</v>
      </c>
      <c r="BJ3585" s="42">
        <v>1048.552874</v>
      </c>
      <c r="BK3585" s="42">
        <v>362.03948700000001</v>
      </c>
    </row>
    <row r="3586" spans="52:63">
      <c r="AZ3586" s="42">
        <v>3700</v>
      </c>
      <c r="BA3586" s="42">
        <v>1573.263158</v>
      </c>
      <c r="BB3586" s="42">
        <v>548.9375</v>
      </c>
      <c r="BC3586" s="42">
        <v>591.85</v>
      </c>
      <c r="BD3586" s="42">
        <v>859.33333330000005</v>
      </c>
      <c r="BE3586" s="42">
        <v>196.33846149999999</v>
      </c>
      <c r="BF3586" s="42">
        <v>1700.9</v>
      </c>
      <c r="BG3586" s="42">
        <v>1251.7619050000001</v>
      </c>
      <c r="BH3586" s="42">
        <v>412.15750000000003</v>
      </c>
      <c r="BI3586" s="42">
        <v>585.07046119999995</v>
      </c>
      <c r="BJ3586" s="42">
        <v>1048.552874</v>
      </c>
      <c r="BK3586" s="42">
        <v>362.03948700000001</v>
      </c>
    </row>
    <row r="3587" spans="52:63">
      <c r="AZ3587" s="42">
        <v>3701</v>
      </c>
      <c r="BA3587" s="42">
        <v>1573.263158</v>
      </c>
      <c r="BB3587" s="42">
        <v>548.9375</v>
      </c>
      <c r="BC3587" s="42">
        <v>591.85</v>
      </c>
      <c r="BD3587" s="42">
        <v>859.33333330000005</v>
      </c>
      <c r="BE3587" s="42">
        <v>196.33846149999999</v>
      </c>
      <c r="BF3587" s="42">
        <v>1700.9</v>
      </c>
      <c r="BG3587" s="42">
        <v>1251.7619050000001</v>
      </c>
      <c r="BH3587" s="42">
        <v>412.15750000000003</v>
      </c>
      <c r="BI3587" s="42">
        <v>585.07046119999995</v>
      </c>
      <c r="BJ3587" s="42">
        <v>1048.552874</v>
      </c>
      <c r="BK3587" s="42">
        <v>362.03948700000001</v>
      </c>
    </row>
    <row r="3588" spans="52:63">
      <c r="AZ3588" s="42">
        <v>3702</v>
      </c>
      <c r="BA3588" s="42">
        <v>1573.263158</v>
      </c>
      <c r="BB3588" s="42">
        <v>548.9375</v>
      </c>
      <c r="BC3588" s="42">
        <v>591.85</v>
      </c>
      <c r="BD3588" s="42">
        <v>859.33333330000005</v>
      </c>
      <c r="BE3588" s="42">
        <v>196.33846149999999</v>
      </c>
      <c r="BF3588" s="42">
        <v>1700.9</v>
      </c>
      <c r="BG3588" s="42">
        <v>1251.7619050000001</v>
      </c>
      <c r="BH3588" s="42">
        <v>412.15750000000003</v>
      </c>
      <c r="BI3588" s="42">
        <v>585.07046119999995</v>
      </c>
      <c r="BJ3588" s="42">
        <v>1048.552874</v>
      </c>
      <c r="BK3588" s="42">
        <v>362.03948700000001</v>
      </c>
    </row>
    <row r="3589" spans="52:63">
      <c r="AZ3589" s="42">
        <v>3703</v>
      </c>
      <c r="BA3589" s="42">
        <v>1573.263158</v>
      </c>
      <c r="BB3589" s="42">
        <v>548.9375</v>
      </c>
      <c r="BC3589" s="42">
        <v>591.85</v>
      </c>
      <c r="BD3589" s="42">
        <v>859.33333330000005</v>
      </c>
      <c r="BE3589" s="42">
        <v>196.33846149999999</v>
      </c>
      <c r="BF3589" s="42">
        <v>1700.9</v>
      </c>
      <c r="BG3589" s="42">
        <v>1251.7619050000001</v>
      </c>
      <c r="BH3589" s="42">
        <v>412.15750000000003</v>
      </c>
      <c r="BI3589" s="42">
        <v>585.07046119999995</v>
      </c>
      <c r="BJ3589" s="42">
        <v>1048.552874</v>
      </c>
      <c r="BK3589" s="42">
        <v>362.03948700000001</v>
      </c>
    </row>
    <row r="3590" spans="52:63">
      <c r="AZ3590" s="42">
        <v>3704</v>
      </c>
      <c r="BA3590" s="42">
        <v>1573.263158</v>
      </c>
      <c r="BB3590" s="42">
        <v>548.9375</v>
      </c>
      <c r="BC3590" s="42">
        <v>591.85</v>
      </c>
      <c r="BD3590" s="42">
        <v>859.33333330000005</v>
      </c>
      <c r="BE3590" s="42">
        <v>196.33846149999999</v>
      </c>
      <c r="BF3590" s="42">
        <v>1700.9</v>
      </c>
      <c r="BG3590" s="42">
        <v>1251.7619050000001</v>
      </c>
      <c r="BH3590" s="42">
        <v>412.15750000000003</v>
      </c>
      <c r="BI3590" s="42">
        <v>585.07046119999995</v>
      </c>
      <c r="BJ3590" s="42">
        <v>1048.552874</v>
      </c>
      <c r="BK3590" s="42">
        <v>362.03948700000001</v>
      </c>
    </row>
    <row r="3591" spans="52:63">
      <c r="AZ3591" s="42">
        <v>3705</v>
      </c>
      <c r="BA3591" s="42">
        <v>1573.263158</v>
      </c>
      <c r="BB3591" s="42">
        <v>548.9375</v>
      </c>
      <c r="BC3591" s="42">
        <v>591.85</v>
      </c>
      <c r="BD3591" s="42">
        <v>859.33333330000005</v>
      </c>
      <c r="BE3591" s="42">
        <v>196.33846149999999</v>
      </c>
      <c r="BF3591" s="42">
        <v>1700.9</v>
      </c>
      <c r="BG3591" s="42">
        <v>1251.7619050000001</v>
      </c>
      <c r="BH3591" s="42">
        <v>412.15750000000003</v>
      </c>
      <c r="BI3591" s="42">
        <v>585.07046119999995</v>
      </c>
      <c r="BJ3591" s="42">
        <v>1048.552874</v>
      </c>
      <c r="BK3591" s="42">
        <v>362.03948700000001</v>
      </c>
    </row>
    <row r="3592" spans="52:63">
      <c r="AZ3592" s="42">
        <v>3706</v>
      </c>
      <c r="BA3592" s="42">
        <v>1573.263158</v>
      </c>
      <c r="BB3592" s="42">
        <v>548.9375</v>
      </c>
      <c r="BC3592" s="42">
        <v>591.85</v>
      </c>
      <c r="BD3592" s="42">
        <v>859.33333330000005</v>
      </c>
      <c r="BE3592" s="42">
        <v>196.33846149999999</v>
      </c>
      <c r="BF3592" s="42">
        <v>1700.9</v>
      </c>
      <c r="BG3592" s="42">
        <v>1251.7619050000001</v>
      </c>
      <c r="BH3592" s="42">
        <v>412.15750000000003</v>
      </c>
      <c r="BI3592" s="42">
        <v>585.07046119999995</v>
      </c>
      <c r="BJ3592" s="42">
        <v>1048.552874</v>
      </c>
      <c r="BK3592" s="42">
        <v>362.03948700000001</v>
      </c>
    </row>
    <row r="3593" spans="52:63">
      <c r="AZ3593" s="42">
        <v>3707</v>
      </c>
      <c r="BA3593" s="42">
        <v>1573.263158</v>
      </c>
      <c r="BB3593" s="42">
        <v>548.9375</v>
      </c>
      <c r="BC3593" s="42">
        <v>591.85</v>
      </c>
      <c r="BD3593" s="42">
        <v>859.33333330000005</v>
      </c>
      <c r="BE3593" s="42">
        <v>196.33846149999999</v>
      </c>
      <c r="BF3593" s="42">
        <v>1700.9</v>
      </c>
      <c r="BG3593" s="42">
        <v>1251.7619050000001</v>
      </c>
      <c r="BH3593" s="42">
        <v>412.15750000000003</v>
      </c>
      <c r="BI3593" s="42">
        <v>585.07046119999995</v>
      </c>
      <c r="BJ3593" s="42">
        <v>1048.552874</v>
      </c>
      <c r="BK3593" s="42">
        <v>362.03948700000001</v>
      </c>
    </row>
    <row r="3594" spans="52:63">
      <c r="AZ3594" s="42">
        <v>3708</v>
      </c>
      <c r="BA3594" s="42">
        <v>1573.263158</v>
      </c>
      <c r="BB3594" s="42">
        <v>548.9375</v>
      </c>
      <c r="BC3594" s="42">
        <v>591.85</v>
      </c>
      <c r="BD3594" s="42">
        <v>859.33333330000005</v>
      </c>
      <c r="BE3594" s="42">
        <v>196.33846149999999</v>
      </c>
      <c r="BF3594" s="42">
        <v>1700.9</v>
      </c>
      <c r="BG3594" s="42">
        <v>1251.7619050000001</v>
      </c>
      <c r="BH3594" s="42">
        <v>412.15750000000003</v>
      </c>
      <c r="BI3594" s="42">
        <v>585.07046119999995</v>
      </c>
      <c r="BJ3594" s="42">
        <v>1048.552874</v>
      </c>
      <c r="BK3594" s="42">
        <v>362.03948700000001</v>
      </c>
    </row>
    <row r="3595" spans="52:63">
      <c r="AZ3595" s="42">
        <v>3709</v>
      </c>
      <c r="BA3595" s="42">
        <v>1573.263158</v>
      </c>
      <c r="BB3595" s="42">
        <v>548.9375</v>
      </c>
      <c r="BC3595" s="42">
        <v>591.85</v>
      </c>
      <c r="BD3595" s="42">
        <v>859.33333330000005</v>
      </c>
      <c r="BE3595" s="42">
        <v>196.33846149999999</v>
      </c>
      <c r="BF3595" s="42">
        <v>1700.9</v>
      </c>
      <c r="BG3595" s="42">
        <v>1251.7619050000001</v>
      </c>
      <c r="BH3595" s="42">
        <v>412.15750000000003</v>
      </c>
      <c r="BI3595" s="42">
        <v>585.07046119999995</v>
      </c>
      <c r="BJ3595" s="42">
        <v>1048.552874</v>
      </c>
      <c r="BK3595" s="42">
        <v>362.03948700000001</v>
      </c>
    </row>
    <row r="3596" spans="52:63">
      <c r="AZ3596" s="42">
        <v>3710</v>
      </c>
      <c r="BA3596" s="42">
        <v>1573.263158</v>
      </c>
      <c r="BB3596" s="42">
        <v>548.9375</v>
      </c>
      <c r="BC3596" s="42">
        <v>591.85</v>
      </c>
      <c r="BD3596" s="42">
        <v>859.33333330000005</v>
      </c>
      <c r="BE3596" s="42">
        <v>196.33846149999999</v>
      </c>
      <c r="BF3596" s="42">
        <v>1700.9</v>
      </c>
      <c r="BG3596" s="42">
        <v>1251.7619050000001</v>
      </c>
      <c r="BH3596" s="42">
        <v>412.15750000000003</v>
      </c>
      <c r="BI3596" s="42">
        <v>585.07046119999995</v>
      </c>
      <c r="BJ3596" s="42">
        <v>1048.552874</v>
      </c>
      <c r="BK3596" s="42">
        <v>362.03948700000001</v>
      </c>
    </row>
    <row r="3597" spans="52:63">
      <c r="AZ3597" s="42">
        <v>3711</v>
      </c>
      <c r="BA3597" s="42">
        <v>1573.263158</v>
      </c>
      <c r="BB3597" s="42">
        <v>548.9375</v>
      </c>
      <c r="BC3597" s="42">
        <v>591.85</v>
      </c>
      <c r="BD3597" s="42">
        <v>859.33333330000005</v>
      </c>
      <c r="BE3597" s="42">
        <v>196.33846149999999</v>
      </c>
      <c r="BF3597" s="42">
        <v>1700.9</v>
      </c>
      <c r="BG3597" s="42">
        <v>1251.7619050000001</v>
      </c>
      <c r="BH3597" s="42">
        <v>412.15750000000003</v>
      </c>
      <c r="BI3597" s="42">
        <v>585.07046119999995</v>
      </c>
      <c r="BJ3597" s="42">
        <v>1048.552874</v>
      </c>
      <c r="BK3597" s="42">
        <v>362.03948700000001</v>
      </c>
    </row>
    <row r="3598" spans="52:63">
      <c r="AZ3598" s="42">
        <v>3712</v>
      </c>
      <c r="BA3598" s="42">
        <v>1573.263158</v>
      </c>
      <c r="BB3598" s="42">
        <v>548.9375</v>
      </c>
      <c r="BC3598" s="42">
        <v>591.85</v>
      </c>
      <c r="BD3598" s="42">
        <v>859.33333330000005</v>
      </c>
      <c r="BE3598" s="42">
        <v>196.33846149999999</v>
      </c>
      <c r="BF3598" s="42">
        <v>1700.9</v>
      </c>
      <c r="BG3598" s="42">
        <v>1251.7619050000001</v>
      </c>
      <c r="BH3598" s="42">
        <v>412.15750000000003</v>
      </c>
      <c r="BI3598" s="42">
        <v>585.07046119999995</v>
      </c>
      <c r="BJ3598" s="42">
        <v>1048.552874</v>
      </c>
      <c r="BK3598" s="42">
        <v>362.03948700000001</v>
      </c>
    </row>
    <row r="3599" spans="52:63">
      <c r="AZ3599" s="42">
        <v>3713</v>
      </c>
      <c r="BA3599" s="42">
        <v>1573.263158</v>
      </c>
      <c r="BB3599" s="42">
        <v>548.9375</v>
      </c>
      <c r="BC3599" s="42">
        <v>591.85</v>
      </c>
      <c r="BD3599" s="42">
        <v>859.33333330000005</v>
      </c>
      <c r="BE3599" s="42">
        <v>196.33846149999999</v>
      </c>
      <c r="BF3599" s="42">
        <v>1700.9</v>
      </c>
      <c r="BG3599" s="42">
        <v>1251.7619050000001</v>
      </c>
      <c r="BH3599" s="42">
        <v>412.15750000000003</v>
      </c>
      <c r="BI3599" s="42">
        <v>585.07046119999995</v>
      </c>
      <c r="BJ3599" s="42">
        <v>1048.552874</v>
      </c>
      <c r="BK3599" s="42">
        <v>362.03948700000001</v>
      </c>
    </row>
    <row r="3600" spans="52:63">
      <c r="AZ3600" s="42">
        <v>3714</v>
      </c>
      <c r="BA3600" s="42">
        <v>1573.263158</v>
      </c>
      <c r="BB3600" s="42">
        <v>548.9375</v>
      </c>
      <c r="BC3600" s="42">
        <v>591.85</v>
      </c>
      <c r="BD3600" s="42">
        <v>859.33333330000005</v>
      </c>
      <c r="BE3600" s="42">
        <v>196.33846149999999</v>
      </c>
      <c r="BF3600" s="42">
        <v>1700.9</v>
      </c>
      <c r="BG3600" s="42">
        <v>1251.7619050000001</v>
      </c>
      <c r="BH3600" s="42">
        <v>412.15750000000003</v>
      </c>
      <c r="BI3600" s="42">
        <v>585.07046119999995</v>
      </c>
      <c r="BJ3600" s="42">
        <v>1048.552874</v>
      </c>
      <c r="BK3600" s="42">
        <v>362.03948700000001</v>
      </c>
    </row>
    <row r="3601" spans="52:63">
      <c r="AZ3601" s="42">
        <v>3715</v>
      </c>
      <c r="BA3601" s="42">
        <v>1573.263158</v>
      </c>
      <c r="BB3601" s="42">
        <v>548.9375</v>
      </c>
      <c r="BC3601" s="42">
        <v>591.85</v>
      </c>
      <c r="BD3601" s="42">
        <v>859.33333330000005</v>
      </c>
      <c r="BE3601" s="42">
        <v>196.33846149999999</v>
      </c>
      <c r="BF3601" s="42">
        <v>1700.9</v>
      </c>
      <c r="BG3601" s="42">
        <v>1251.7619050000001</v>
      </c>
      <c r="BH3601" s="42">
        <v>412.15750000000003</v>
      </c>
      <c r="BI3601" s="42">
        <v>585.07046119999995</v>
      </c>
      <c r="BJ3601" s="42">
        <v>1048.552874</v>
      </c>
      <c r="BK3601" s="42">
        <v>362.03948700000001</v>
      </c>
    </row>
    <row r="3602" spans="52:63">
      <c r="AZ3602" s="42">
        <v>3716</v>
      </c>
      <c r="BA3602" s="42">
        <v>1573.263158</v>
      </c>
      <c r="BB3602" s="42">
        <v>548.9375</v>
      </c>
      <c r="BC3602" s="42">
        <v>591.85</v>
      </c>
      <c r="BD3602" s="42">
        <v>859.33333330000005</v>
      </c>
      <c r="BE3602" s="42">
        <v>196.33846149999999</v>
      </c>
      <c r="BF3602" s="42">
        <v>1700.9</v>
      </c>
      <c r="BG3602" s="42">
        <v>1251.7619050000001</v>
      </c>
      <c r="BH3602" s="42">
        <v>412.15750000000003</v>
      </c>
      <c r="BI3602" s="42">
        <v>585.07046119999995</v>
      </c>
      <c r="BJ3602" s="42">
        <v>1048.552874</v>
      </c>
      <c r="BK3602" s="42">
        <v>362.03948700000001</v>
      </c>
    </row>
    <row r="3603" spans="52:63">
      <c r="AZ3603" s="42">
        <v>3717</v>
      </c>
      <c r="BA3603" s="42">
        <v>1573.263158</v>
      </c>
      <c r="BB3603" s="42">
        <v>548.9375</v>
      </c>
      <c r="BC3603" s="42">
        <v>591.85</v>
      </c>
      <c r="BD3603" s="42">
        <v>859.33333330000005</v>
      </c>
      <c r="BE3603" s="42">
        <v>196.33846149999999</v>
      </c>
      <c r="BF3603" s="42">
        <v>1700.9</v>
      </c>
      <c r="BG3603" s="42">
        <v>1251.7619050000001</v>
      </c>
      <c r="BH3603" s="42">
        <v>412.15750000000003</v>
      </c>
      <c r="BI3603" s="42">
        <v>585.07046119999995</v>
      </c>
      <c r="BJ3603" s="42">
        <v>1048.552874</v>
      </c>
      <c r="BK3603" s="42">
        <v>362.03948700000001</v>
      </c>
    </row>
    <row r="3604" spans="52:63">
      <c r="AZ3604" s="42">
        <v>3718</v>
      </c>
      <c r="BA3604" s="42">
        <v>1573.263158</v>
      </c>
      <c r="BB3604" s="42">
        <v>548.9375</v>
      </c>
      <c r="BC3604" s="42">
        <v>591.85</v>
      </c>
      <c r="BD3604" s="42">
        <v>859.33333330000005</v>
      </c>
      <c r="BE3604" s="42">
        <v>196.33846149999999</v>
      </c>
      <c r="BF3604" s="42">
        <v>1700.9</v>
      </c>
      <c r="BG3604" s="42">
        <v>1251.7619050000001</v>
      </c>
      <c r="BH3604" s="42">
        <v>412.15750000000003</v>
      </c>
      <c r="BI3604" s="42">
        <v>585.07046119999995</v>
      </c>
      <c r="BJ3604" s="42">
        <v>1048.552874</v>
      </c>
      <c r="BK3604" s="42">
        <v>362.03948700000001</v>
      </c>
    </row>
    <row r="3605" spans="52:63">
      <c r="AZ3605" s="42">
        <v>3719</v>
      </c>
      <c r="BA3605" s="42">
        <v>1573.263158</v>
      </c>
      <c r="BB3605" s="42">
        <v>548.9375</v>
      </c>
      <c r="BC3605" s="42">
        <v>591.85</v>
      </c>
      <c r="BD3605" s="42">
        <v>859.33333330000005</v>
      </c>
      <c r="BE3605" s="42">
        <v>196.33846149999999</v>
      </c>
      <c r="BF3605" s="42">
        <v>1700.9</v>
      </c>
      <c r="BG3605" s="42">
        <v>1251.7619050000001</v>
      </c>
      <c r="BH3605" s="42">
        <v>412.15750000000003</v>
      </c>
      <c r="BI3605" s="42">
        <v>585.07046119999995</v>
      </c>
      <c r="BJ3605" s="42">
        <v>1048.552874</v>
      </c>
      <c r="BK3605" s="42">
        <v>362.03948700000001</v>
      </c>
    </row>
    <row r="3606" spans="52:63">
      <c r="AZ3606" s="42">
        <v>3720</v>
      </c>
      <c r="BA3606" s="42">
        <v>1573.263158</v>
      </c>
      <c r="BB3606" s="42">
        <v>548.9375</v>
      </c>
      <c r="BC3606" s="42">
        <v>591.85</v>
      </c>
      <c r="BD3606" s="42">
        <v>859.33333330000005</v>
      </c>
      <c r="BE3606" s="42">
        <v>196.33846149999999</v>
      </c>
      <c r="BF3606" s="42">
        <v>1700.9</v>
      </c>
      <c r="BG3606" s="42">
        <v>1251.7619050000001</v>
      </c>
      <c r="BH3606" s="42">
        <v>412.15750000000003</v>
      </c>
      <c r="BI3606" s="42">
        <v>585.07046119999995</v>
      </c>
      <c r="BJ3606" s="42">
        <v>1048.552874</v>
      </c>
      <c r="BK3606" s="42">
        <v>362.03948700000001</v>
      </c>
    </row>
    <row r="3607" spans="52:63">
      <c r="AZ3607" s="42">
        <v>3721</v>
      </c>
      <c r="BA3607" s="42">
        <v>1561.263158</v>
      </c>
      <c r="BB3607" s="42">
        <v>544.9375</v>
      </c>
      <c r="BC3607" s="42">
        <v>600.79999999999995</v>
      </c>
      <c r="BD3607" s="42">
        <v>849.80952379999997</v>
      </c>
      <c r="BE3607" s="42">
        <v>194.6230769</v>
      </c>
      <c r="BF3607" s="42">
        <v>1659.35</v>
      </c>
      <c r="BG3607" s="42">
        <v>1248.4761900000001</v>
      </c>
      <c r="BH3607" s="42">
        <v>397.00375000000003</v>
      </c>
      <c r="BI3607" s="42">
        <v>574.10915739999996</v>
      </c>
      <c r="BJ3607" s="42">
        <v>1022.95132</v>
      </c>
      <c r="BK3607" s="42">
        <v>353.8313905</v>
      </c>
    </row>
    <row r="3608" spans="52:63">
      <c r="AZ3608" s="42">
        <v>3722</v>
      </c>
      <c r="BA3608" s="42">
        <v>1561.263158</v>
      </c>
      <c r="BB3608" s="42">
        <v>544.9375</v>
      </c>
      <c r="BC3608" s="42">
        <v>600.79999999999995</v>
      </c>
      <c r="BD3608" s="42">
        <v>849.80952379999997</v>
      </c>
      <c r="BE3608" s="42">
        <v>194.6230769</v>
      </c>
      <c r="BF3608" s="42">
        <v>1659.35</v>
      </c>
      <c r="BG3608" s="42">
        <v>1248.4761900000001</v>
      </c>
      <c r="BH3608" s="42">
        <v>397.00375000000003</v>
      </c>
      <c r="BI3608" s="42">
        <v>574.10915739999996</v>
      </c>
      <c r="BJ3608" s="42">
        <v>1022.95132</v>
      </c>
      <c r="BK3608" s="42">
        <v>353.8313905</v>
      </c>
    </row>
    <row r="3609" spans="52:63">
      <c r="AZ3609" s="42">
        <v>3723</v>
      </c>
      <c r="BA3609" s="42">
        <v>1561.263158</v>
      </c>
      <c r="BB3609" s="42">
        <v>544.9375</v>
      </c>
      <c r="BC3609" s="42">
        <v>600.79999999999995</v>
      </c>
      <c r="BD3609" s="42">
        <v>849.80952379999997</v>
      </c>
      <c r="BE3609" s="42">
        <v>194.6230769</v>
      </c>
      <c r="BF3609" s="42">
        <v>1659.35</v>
      </c>
      <c r="BG3609" s="42">
        <v>1248.4761900000001</v>
      </c>
      <c r="BH3609" s="42">
        <v>397.00375000000003</v>
      </c>
      <c r="BI3609" s="42">
        <v>574.10915739999996</v>
      </c>
      <c r="BJ3609" s="42">
        <v>1022.95132</v>
      </c>
      <c r="BK3609" s="42">
        <v>353.8313905</v>
      </c>
    </row>
    <row r="3610" spans="52:63">
      <c r="AZ3610" s="42">
        <v>3724</v>
      </c>
      <c r="BA3610" s="42">
        <v>1561.263158</v>
      </c>
      <c r="BB3610" s="42">
        <v>544.9375</v>
      </c>
      <c r="BC3610" s="42">
        <v>600.79999999999995</v>
      </c>
      <c r="BD3610" s="42">
        <v>849.80952379999997</v>
      </c>
      <c r="BE3610" s="42">
        <v>194.6230769</v>
      </c>
      <c r="BF3610" s="42">
        <v>1659.35</v>
      </c>
      <c r="BG3610" s="42">
        <v>1248.4761900000001</v>
      </c>
      <c r="BH3610" s="42">
        <v>397.00375000000003</v>
      </c>
      <c r="BI3610" s="42">
        <v>574.10915739999996</v>
      </c>
      <c r="BJ3610" s="42">
        <v>1022.95132</v>
      </c>
      <c r="BK3610" s="42">
        <v>353.8313905</v>
      </c>
    </row>
    <row r="3611" spans="52:63">
      <c r="AZ3611" s="42">
        <v>3725</v>
      </c>
      <c r="BA3611" s="42">
        <v>1561.263158</v>
      </c>
      <c r="BB3611" s="42">
        <v>544.9375</v>
      </c>
      <c r="BC3611" s="42">
        <v>600.79999999999995</v>
      </c>
      <c r="BD3611" s="42">
        <v>849.80952379999997</v>
      </c>
      <c r="BE3611" s="42">
        <v>194.6230769</v>
      </c>
      <c r="BF3611" s="42">
        <v>1659.35</v>
      </c>
      <c r="BG3611" s="42">
        <v>1248.4761900000001</v>
      </c>
      <c r="BH3611" s="42">
        <v>397.00375000000003</v>
      </c>
      <c r="BI3611" s="42">
        <v>574.10915739999996</v>
      </c>
      <c r="BJ3611" s="42">
        <v>1022.95132</v>
      </c>
      <c r="BK3611" s="42">
        <v>353.8313905</v>
      </c>
    </row>
    <row r="3612" spans="52:63">
      <c r="AZ3612" s="42">
        <v>3726</v>
      </c>
      <c r="BA3612" s="42">
        <v>1561.263158</v>
      </c>
      <c r="BB3612" s="42">
        <v>544.9375</v>
      </c>
      <c r="BC3612" s="42">
        <v>600.79999999999995</v>
      </c>
      <c r="BD3612" s="42">
        <v>849.80952379999997</v>
      </c>
      <c r="BE3612" s="42">
        <v>194.6230769</v>
      </c>
      <c r="BF3612" s="42">
        <v>1659.35</v>
      </c>
      <c r="BG3612" s="42">
        <v>1248.4761900000001</v>
      </c>
      <c r="BH3612" s="42">
        <v>397.00375000000003</v>
      </c>
      <c r="BI3612" s="42">
        <v>574.10915739999996</v>
      </c>
      <c r="BJ3612" s="42">
        <v>1022.95132</v>
      </c>
      <c r="BK3612" s="42">
        <v>353.8313905</v>
      </c>
    </row>
    <row r="3613" spans="52:63">
      <c r="AZ3613" s="42">
        <v>3727</v>
      </c>
      <c r="BA3613" s="42">
        <v>1561.263158</v>
      </c>
      <c r="BB3613" s="42">
        <v>544.9375</v>
      </c>
      <c r="BC3613" s="42">
        <v>600.79999999999995</v>
      </c>
      <c r="BD3613" s="42">
        <v>849.80952379999997</v>
      </c>
      <c r="BE3613" s="42">
        <v>194.6230769</v>
      </c>
      <c r="BF3613" s="42">
        <v>1659.35</v>
      </c>
      <c r="BG3613" s="42">
        <v>1248.4761900000001</v>
      </c>
      <c r="BH3613" s="42">
        <v>397.00375000000003</v>
      </c>
      <c r="BI3613" s="42">
        <v>574.10915739999996</v>
      </c>
      <c r="BJ3613" s="42">
        <v>1022.95132</v>
      </c>
      <c r="BK3613" s="42">
        <v>353.8313905</v>
      </c>
    </row>
    <row r="3614" spans="52:63">
      <c r="AZ3614" s="42">
        <v>3728</v>
      </c>
      <c r="BA3614" s="42">
        <v>1561.263158</v>
      </c>
      <c r="BB3614" s="42">
        <v>544.9375</v>
      </c>
      <c r="BC3614" s="42">
        <v>600.79999999999995</v>
      </c>
      <c r="BD3614" s="42">
        <v>849.80952379999997</v>
      </c>
      <c r="BE3614" s="42">
        <v>194.6230769</v>
      </c>
      <c r="BF3614" s="42">
        <v>1659.35</v>
      </c>
      <c r="BG3614" s="42">
        <v>1248.4761900000001</v>
      </c>
      <c r="BH3614" s="42">
        <v>397.00375000000003</v>
      </c>
      <c r="BI3614" s="42">
        <v>574.10915739999996</v>
      </c>
      <c r="BJ3614" s="42">
        <v>1022.95132</v>
      </c>
      <c r="BK3614" s="42">
        <v>353.8313905</v>
      </c>
    </row>
    <row r="3615" spans="52:63">
      <c r="AZ3615" s="42">
        <v>3729</v>
      </c>
      <c r="BA3615" s="42">
        <v>1561.263158</v>
      </c>
      <c r="BB3615" s="42">
        <v>544.9375</v>
      </c>
      <c r="BC3615" s="42">
        <v>600.79999999999995</v>
      </c>
      <c r="BD3615" s="42">
        <v>849.80952379999997</v>
      </c>
      <c r="BE3615" s="42">
        <v>194.6230769</v>
      </c>
      <c r="BF3615" s="42">
        <v>1659.35</v>
      </c>
      <c r="BG3615" s="42">
        <v>1248.4761900000001</v>
      </c>
      <c r="BH3615" s="42">
        <v>397.00375000000003</v>
      </c>
      <c r="BI3615" s="42">
        <v>574.10915739999996</v>
      </c>
      <c r="BJ3615" s="42">
        <v>1022.95132</v>
      </c>
      <c r="BK3615" s="42">
        <v>353.8313905</v>
      </c>
    </row>
    <row r="3616" spans="52:63">
      <c r="AZ3616" s="42">
        <v>3730</v>
      </c>
      <c r="BA3616" s="42">
        <v>1561.263158</v>
      </c>
      <c r="BB3616" s="42">
        <v>544.9375</v>
      </c>
      <c r="BC3616" s="42">
        <v>600.79999999999995</v>
      </c>
      <c r="BD3616" s="42">
        <v>849.80952379999997</v>
      </c>
      <c r="BE3616" s="42">
        <v>194.6230769</v>
      </c>
      <c r="BF3616" s="42">
        <v>1659.35</v>
      </c>
      <c r="BG3616" s="42">
        <v>1248.4761900000001</v>
      </c>
      <c r="BH3616" s="42">
        <v>397.00375000000003</v>
      </c>
      <c r="BI3616" s="42">
        <v>574.10915739999996</v>
      </c>
      <c r="BJ3616" s="42">
        <v>1022.95132</v>
      </c>
      <c r="BK3616" s="42">
        <v>353.8313905</v>
      </c>
    </row>
    <row r="3617" spans="52:63">
      <c r="AZ3617" s="42">
        <v>3731</v>
      </c>
      <c r="BA3617" s="42">
        <v>1561.263158</v>
      </c>
      <c r="BB3617" s="42">
        <v>544.9375</v>
      </c>
      <c r="BC3617" s="42">
        <v>600.79999999999995</v>
      </c>
      <c r="BD3617" s="42">
        <v>849.80952379999997</v>
      </c>
      <c r="BE3617" s="42">
        <v>194.6230769</v>
      </c>
      <c r="BF3617" s="42">
        <v>1659.35</v>
      </c>
      <c r="BG3617" s="42">
        <v>1248.4761900000001</v>
      </c>
      <c r="BH3617" s="42">
        <v>397.00375000000003</v>
      </c>
      <c r="BI3617" s="42">
        <v>574.10915739999996</v>
      </c>
      <c r="BJ3617" s="42">
        <v>1022.95132</v>
      </c>
      <c r="BK3617" s="42">
        <v>353.8313905</v>
      </c>
    </row>
    <row r="3618" spans="52:63">
      <c r="AZ3618" s="42">
        <v>3732</v>
      </c>
      <c r="BA3618" s="42">
        <v>1561.263158</v>
      </c>
      <c r="BB3618" s="42">
        <v>544.9375</v>
      </c>
      <c r="BC3618" s="42">
        <v>600.79999999999995</v>
      </c>
      <c r="BD3618" s="42">
        <v>849.80952379999997</v>
      </c>
      <c r="BE3618" s="42">
        <v>194.6230769</v>
      </c>
      <c r="BF3618" s="42">
        <v>1659.35</v>
      </c>
      <c r="BG3618" s="42">
        <v>1248.4761900000001</v>
      </c>
      <c r="BH3618" s="42">
        <v>397.00375000000003</v>
      </c>
      <c r="BI3618" s="42">
        <v>574.10915739999996</v>
      </c>
      <c r="BJ3618" s="42">
        <v>1022.95132</v>
      </c>
      <c r="BK3618" s="42">
        <v>353.8313905</v>
      </c>
    </row>
    <row r="3619" spans="52:63">
      <c r="AZ3619" s="42">
        <v>3733</v>
      </c>
      <c r="BA3619" s="42">
        <v>1561.263158</v>
      </c>
      <c r="BB3619" s="42">
        <v>544.9375</v>
      </c>
      <c r="BC3619" s="42">
        <v>600.79999999999995</v>
      </c>
      <c r="BD3619" s="42">
        <v>849.80952379999997</v>
      </c>
      <c r="BE3619" s="42">
        <v>194.6230769</v>
      </c>
      <c r="BF3619" s="42">
        <v>1659.35</v>
      </c>
      <c r="BG3619" s="42">
        <v>1248.4761900000001</v>
      </c>
      <c r="BH3619" s="42">
        <v>397.00375000000003</v>
      </c>
      <c r="BI3619" s="42">
        <v>574.10915739999996</v>
      </c>
      <c r="BJ3619" s="42">
        <v>1022.95132</v>
      </c>
      <c r="BK3619" s="42">
        <v>353.8313905</v>
      </c>
    </row>
    <row r="3620" spans="52:63">
      <c r="AZ3620" s="42">
        <v>3734</v>
      </c>
      <c r="BA3620" s="42">
        <v>1561.263158</v>
      </c>
      <c r="BB3620" s="42">
        <v>544.9375</v>
      </c>
      <c r="BC3620" s="42">
        <v>600.79999999999995</v>
      </c>
      <c r="BD3620" s="42">
        <v>849.80952379999997</v>
      </c>
      <c r="BE3620" s="42">
        <v>194.6230769</v>
      </c>
      <c r="BF3620" s="42">
        <v>1659.35</v>
      </c>
      <c r="BG3620" s="42">
        <v>1248.4761900000001</v>
      </c>
      <c r="BH3620" s="42">
        <v>397.00375000000003</v>
      </c>
      <c r="BI3620" s="42">
        <v>574.10915739999996</v>
      </c>
      <c r="BJ3620" s="42">
        <v>1022.95132</v>
      </c>
      <c r="BK3620" s="42">
        <v>353.8313905</v>
      </c>
    </row>
    <row r="3621" spans="52:63">
      <c r="AZ3621" s="42">
        <v>3735</v>
      </c>
      <c r="BA3621" s="42">
        <v>1561.263158</v>
      </c>
      <c r="BB3621" s="42">
        <v>544.9375</v>
      </c>
      <c r="BC3621" s="42">
        <v>600.79999999999995</v>
      </c>
      <c r="BD3621" s="42">
        <v>849.80952379999997</v>
      </c>
      <c r="BE3621" s="42">
        <v>194.6230769</v>
      </c>
      <c r="BF3621" s="42">
        <v>1659.35</v>
      </c>
      <c r="BG3621" s="42">
        <v>1248.4761900000001</v>
      </c>
      <c r="BH3621" s="42">
        <v>397.00375000000003</v>
      </c>
      <c r="BI3621" s="42">
        <v>574.10915739999996</v>
      </c>
      <c r="BJ3621" s="42">
        <v>1022.95132</v>
      </c>
      <c r="BK3621" s="42">
        <v>353.8313905</v>
      </c>
    </row>
    <row r="3622" spans="52:63">
      <c r="AZ3622" s="42">
        <v>3736</v>
      </c>
      <c r="BA3622" s="42">
        <v>1561.263158</v>
      </c>
      <c r="BB3622" s="42">
        <v>544.9375</v>
      </c>
      <c r="BC3622" s="42">
        <v>600.79999999999995</v>
      </c>
      <c r="BD3622" s="42">
        <v>849.80952379999997</v>
      </c>
      <c r="BE3622" s="42">
        <v>194.6230769</v>
      </c>
      <c r="BF3622" s="42">
        <v>1659.35</v>
      </c>
      <c r="BG3622" s="42">
        <v>1248.4761900000001</v>
      </c>
      <c r="BH3622" s="42">
        <v>397.00375000000003</v>
      </c>
      <c r="BI3622" s="42">
        <v>574.10915739999996</v>
      </c>
      <c r="BJ3622" s="42">
        <v>1022.95132</v>
      </c>
      <c r="BK3622" s="42">
        <v>353.8313905</v>
      </c>
    </row>
    <row r="3623" spans="52:63">
      <c r="AZ3623" s="42">
        <v>3737</v>
      </c>
      <c r="BA3623" s="42">
        <v>1561.263158</v>
      </c>
      <c r="BB3623" s="42">
        <v>544.9375</v>
      </c>
      <c r="BC3623" s="42">
        <v>600.79999999999995</v>
      </c>
      <c r="BD3623" s="42">
        <v>849.80952379999997</v>
      </c>
      <c r="BE3623" s="42">
        <v>194.6230769</v>
      </c>
      <c r="BF3623" s="42">
        <v>1659.35</v>
      </c>
      <c r="BG3623" s="42">
        <v>1248.4761900000001</v>
      </c>
      <c r="BH3623" s="42">
        <v>397.00375000000003</v>
      </c>
      <c r="BI3623" s="42">
        <v>574.10915739999996</v>
      </c>
      <c r="BJ3623" s="42">
        <v>1022.95132</v>
      </c>
      <c r="BK3623" s="42">
        <v>353.8313905</v>
      </c>
    </row>
    <row r="3624" spans="52:63">
      <c r="AZ3624" s="42">
        <v>3738</v>
      </c>
      <c r="BA3624" s="42">
        <v>1561.263158</v>
      </c>
      <c r="BB3624" s="42">
        <v>544.9375</v>
      </c>
      <c r="BC3624" s="42">
        <v>600.79999999999995</v>
      </c>
      <c r="BD3624" s="42">
        <v>849.80952379999997</v>
      </c>
      <c r="BE3624" s="42">
        <v>194.6230769</v>
      </c>
      <c r="BF3624" s="42">
        <v>1659.35</v>
      </c>
      <c r="BG3624" s="42">
        <v>1248.4761900000001</v>
      </c>
      <c r="BH3624" s="42">
        <v>397.00375000000003</v>
      </c>
      <c r="BI3624" s="42">
        <v>574.10915739999996</v>
      </c>
      <c r="BJ3624" s="42">
        <v>1022.95132</v>
      </c>
      <c r="BK3624" s="42">
        <v>353.8313905</v>
      </c>
    </row>
    <row r="3625" spans="52:63">
      <c r="AZ3625" s="42">
        <v>3739</v>
      </c>
      <c r="BA3625" s="42">
        <v>1561.263158</v>
      </c>
      <c r="BB3625" s="42">
        <v>544.9375</v>
      </c>
      <c r="BC3625" s="42">
        <v>600.79999999999995</v>
      </c>
      <c r="BD3625" s="42">
        <v>849.80952379999997</v>
      </c>
      <c r="BE3625" s="42">
        <v>194.6230769</v>
      </c>
      <c r="BF3625" s="42">
        <v>1659.35</v>
      </c>
      <c r="BG3625" s="42">
        <v>1248.4761900000001</v>
      </c>
      <c r="BH3625" s="42">
        <v>397.00375000000003</v>
      </c>
      <c r="BI3625" s="42">
        <v>574.10915739999996</v>
      </c>
      <c r="BJ3625" s="42">
        <v>1022.95132</v>
      </c>
      <c r="BK3625" s="42">
        <v>353.8313905</v>
      </c>
    </row>
    <row r="3626" spans="52:63">
      <c r="AZ3626" s="42">
        <v>3740</v>
      </c>
      <c r="BA3626" s="42">
        <v>1561.263158</v>
      </c>
      <c r="BB3626" s="42">
        <v>544.9375</v>
      </c>
      <c r="BC3626" s="42">
        <v>600.79999999999995</v>
      </c>
      <c r="BD3626" s="42">
        <v>849.80952379999997</v>
      </c>
      <c r="BE3626" s="42">
        <v>194.6230769</v>
      </c>
      <c r="BF3626" s="42">
        <v>1659.35</v>
      </c>
      <c r="BG3626" s="42">
        <v>1248.4761900000001</v>
      </c>
      <c r="BH3626" s="42">
        <v>397.00375000000003</v>
      </c>
      <c r="BI3626" s="42">
        <v>574.10915739999996</v>
      </c>
      <c r="BJ3626" s="42">
        <v>1022.95132</v>
      </c>
      <c r="BK3626" s="42">
        <v>353.8313905</v>
      </c>
    </row>
    <row r="3627" spans="52:63">
      <c r="AZ3627" s="42">
        <v>3741</v>
      </c>
      <c r="BA3627" s="42">
        <v>1561.263158</v>
      </c>
      <c r="BB3627" s="42">
        <v>544.9375</v>
      </c>
      <c r="BC3627" s="42">
        <v>600.79999999999995</v>
      </c>
      <c r="BD3627" s="42">
        <v>849.80952379999997</v>
      </c>
      <c r="BE3627" s="42">
        <v>194.6230769</v>
      </c>
      <c r="BF3627" s="42">
        <v>1659.35</v>
      </c>
      <c r="BG3627" s="42">
        <v>1248.4761900000001</v>
      </c>
      <c r="BH3627" s="42">
        <v>397.00375000000003</v>
      </c>
      <c r="BI3627" s="42">
        <v>574.10915739999996</v>
      </c>
      <c r="BJ3627" s="42">
        <v>1022.95132</v>
      </c>
      <c r="BK3627" s="42">
        <v>353.8313905</v>
      </c>
    </row>
    <row r="3628" spans="52:63">
      <c r="AZ3628" s="42">
        <v>3742</v>
      </c>
      <c r="BA3628" s="42">
        <v>1561.263158</v>
      </c>
      <c r="BB3628" s="42">
        <v>544.9375</v>
      </c>
      <c r="BC3628" s="42">
        <v>600.79999999999995</v>
      </c>
      <c r="BD3628" s="42">
        <v>849.80952379999997</v>
      </c>
      <c r="BE3628" s="42">
        <v>194.6230769</v>
      </c>
      <c r="BF3628" s="42">
        <v>1659.35</v>
      </c>
      <c r="BG3628" s="42">
        <v>1248.4761900000001</v>
      </c>
      <c r="BH3628" s="42">
        <v>397.00375000000003</v>
      </c>
      <c r="BI3628" s="42">
        <v>574.10915739999996</v>
      </c>
      <c r="BJ3628" s="42">
        <v>1022.95132</v>
      </c>
      <c r="BK3628" s="42">
        <v>353.8313905</v>
      </c>
    </row>
    <row r="3629" spans="52:63">
      <c r="AZ3629" s="42">
        <v>3743</v>
      </c>
      <c r="BA3629" s="42">
        <v>1561.263158</v>
      </c>
      <c r="BB3629" s="42">
        <v>544.9375</v>
      </c>
      <c r="BC3629" s="42">
        <v>600.79999999999995</v>
      </c>
      <c r="BD3629" s="42">
        <v>849.80952379999997</v>
      </c>
      <c r="BE3629" s="42">
        <v>194.6230769</v>
      </c>
      <c r="BF3629" s="42">
        <v>1659.35</v>
      </c>
      <c r="BG3629" s="42">
        <v>1248.4761900000001</v>
      </c>
      <c r="BH3629" s="42">
        <v>397.00375000000003</v>
      </c>
      <c r="BI3629" s="42">
        <v>574.10915739999996</v>
      </c>
      <c r="BJ3629" s="42">
        <v>1022.95132</v>
      </c>
      <c r="BK3629" s="42">
        <v>353.8313905</v>
      </c>
    </row>
    <row r="3630" spans="52:63">
      <c r="AZ3630" s="42">
        <v>3744</v>
      </c>
      <c r="BA3630" s="42">
        <v>1561.263158</v>
      </c>
      <c r="BB3630" s="42">
        <v>544.9375</v>
      </c>
      <c r="BC3630" s="42">
        <v>600.79999999999995</v>
      </c>
      <c r="BD3630" s="42">
        <v>849.80952379999997</v>
      </c>
      <c r="BE3630" s="42">
        <v>194.6230769</v>
      </c>
      <c r="BF3630" s="42">
        <v>1659.35</v>
      </c>
      <c r="BG3630" s="42">
        <v>1248.4761900000001</v>
      </c>
      <c r="BH3630" s="42">
        <v>397.00375000000003</v>
      </c>
      <c r="BI3630" s="42">
        <v>574.10915739999996</v>
      </c>
      <c r="BJ3630" s="42">
        <v>1022.95132</v>
      </c>
      <c r="BK3630" s="42">
        <v>353.8313905</v>
      </c>
    </row>
    <row r="3631" spans="52:63">
      <c r="AZ3631" s="42">
        <v>3745</v>
      </c>
      <c r="BA3631" s="42">
        <v>1548.578947</v>
      </c>
      <c r="BB3631" s="42">
        <v>541.4375</v>
      </c>
      <c r="BC3631" s="42">
        <v>609.1</v>
      </c>
      <c r="BD3631" s="42">
        <v>837.76190480000002</v>
      </c>
      <c r="BE3631" s="42">
        <v>191.3769231</v>
      </c>
      <c r="BF3631" s="42">
        <v>1619.45</v>
      </c>
      <c r="BG3631" s="42">
        <v>1241.809524</v>
      </c>
      <c r="BH3631" s="42">
        <v>383.46749999999997</v>
      </c>
      <c r="BI3631" s="42">
        <v>559.75338499999998</v>
      </c>
      <c r="BJ3631" s="42">
        <v>1015.380824</v>
      </c>
      <c r="BK3631" s="42">
        <v>345.24595049999999</v>
      </c>
    </row>
    <row r="3632" spans="52:63">
      <c r="AZ3632" s="42">
        <v>3746</v>
      </c>
      <c r="BA3632" s="42">
        <v>1548.578947</v>
      </c>
      <c r="BB3632" s="42">
        <v>541.4375</v>
      </c>
      <c r="BC3632" s="42">
        <v>609.1</v>
      </c>
      <c r="BD3632" s="42">
        <v>837.76190480000002</v>
      </c>
      <c r="BE3632" s="42">
        <v>191.3769231</v>
      </c>
      <c r="BF3632" s="42">
        <v>1619.45</v>
      </c>
      <c r="BG3632" s="42">
        <v>1241.809524</v>
      </c>
      <c r="BH3632" s="42">
        <v>383.46749999999997</v>
      </c>
      <c r="BI3632" s="42">
        <v>559.75338499999998</v>
      </c>
      <c r="BJ3632" s="42">
        <v>1015.380824</v>
      </c>
      <c r="BK3632" s="42">
        <v>345.24595049999999</v>
      </c>
    </row>
    <row r="3633" spans="52:63">
      <c r="AZ3633" s="42">
        <v>3747</v>
      </c>
      <c r="BA3633" s="42">
        <v>1548.578947</v>
      </c>
      <c r="BB3633" s="42">
        <v>541.4375</v>
      </c>
      <c r="BC3633" s="42">
        <v>609.1</v>
      </c>
      <c r="BD3633" s="42">
        <v>837.76190480000002</v>
      </c>
      <c r="BE3633" s="42">
        <v>191.3769231</v>
      </c>
      <c r="BF3633" s="42">
        <v>1619.45</v>
      </c>
      <c r="BG3633" s="42">
        <v>1241.809524</v>
      </c>
      <c r="BH3633" s="42">
        <v>383.46749999999997</v>
      </c>
      <c r="BI3633" s="42">
        <v>559.75338499999998</v>
      </c>
      <c r="BJ3633" s="42">
        <v>1015.380824</v>
      </c>
      <c r="BK3633" s="42">
        <v>345.24595049999999</v>
      </c>
    </row>
    <row r="3634" spans="52:63">
      <c r="AZ3634" s="42">
        <v>3748</v>
      </c>
      <c r="BA3634" s="42">
        <v>1548.578947</v>
      </c>
      <c r="BB3634" s="42">
        <v>541.4375</v>
      </c>
      <c r="BC3634" s="42">
        <v>609.1</v>
      </c>
      <c r="BD3634" s="42">
        <v>837.76190480000002</v>
      </c>
      <c r="BE3634" s="42">
        <v>191.3769231</v>
      </c>
      <c r="BF3634" s="42">
        <v>1619.45</v>
      </c>
      <c r="BG3634" s="42">
        <v>1241.809524</v>
      </c>
      <c r="BH3634" s="42">
        <v>383.46749999999997</v>
      </c>
      <c r="BI3634" s="42">
        <v>559.75338499999998</v>
      </c>
      <c r="BJ3634" s="42">
        <v>1015.380824</v>
      </c>
      <c r="BK3634" s="42">
        <v>345.24595049999999</v>
      </c>
    </row>
    <row r="3635" spans="52:63">
      <c r="AZ3635" s="42">
        <v>3749</v>
      </c>
      <c r="BA3635" s="42">
        <v>1548.578947</v>
      </c>
      <c r="BB3635" s="42">
        <v>541.4375</v>
      </c>
      <c r="BC3635" s="42">
        <v>609.1</v>
      </c>
      <c r="BD3635" s="42">
        <v>837.76190480000002</v>
      </c>
      <c r="BE3635" s="42">
        <v>191.3769231</v>
      </c>
      <c r="BF3635" s="42">
        <v>1619.45</v>
      </c>
      <c r="BG3635" s="42">
        <v>1241.809524</v>
      </c>
      <c r="BH3635" s="42">
        <v>383.46749999999997</v>
      </c>
      <c r="BI3635" s="42">
        <v>559.75338499999998</v>
      </c>
      <c r="BJ3635" s="42">
        <v>1015.380824</v>
      </c>
      <c r="BK3635" s="42">
        <v>345.24595049999999</v>
      </c>
    </row>
    <row r="3636" spans="52:63">
      <c r="AZ3636" s="42">
        <v>3750</v>
      </c>
      <c r="BA3636" s="42">
        <v>1548.578947</v>
      </c>
      <c r="BB3636" s="42">
        <v>541.4375</v>
      </c>
      <c r="BC3636" s="42">
        <v>609.1</v>
      </c>
      <c r="BD3636" s="42">
        <v>837.76190480000002</v>
      </c>
      <c r="BE3636" s="42">
        <v>191.3769231</v>
      </c>
      <c r="BF3636" s="42">
        <v>1619.45</v>
      </c>
      <c r="BG3636" s="42">
        <v>1241.809524</v>
      </c>
      <c r="BH3636" s="42">
        <v>383.46749999999997</v>
      </c>
      <c r="BI3636" s="42">
        <v>559.75338499999998</v>
      </c>
      <c r="BJ3636" s="42">
        <v>1015.380824</v>
      </c>
      <c r="BK3636" s="42">
        <v>345.24595049999999</v>
      </c>
    </row>
    <row r="3637" spans="52:63">
      <c r="AZ3637" s="42">
        <v>3751</v>
      </c>
      <c r="BA3637" s="42">
        <v>1548.578947</v>
      </c>
      <c r="BB3637" s="42">
        <v>541.4375</v>
      </c>
      <c r="BC3637" s="42">
        <v>609.1</v>
      </c>
      <c r="BD3637" s="42">
        <v>837.76190480000002</v>
      </c>
      <c r="BE3637" s="42">
        <v>191.3769231</v>
      </c>
      <c r="BF3637" s="42">
        <v>1619.45</v>
      </c>
      <c r="BG3637" s="42">
        <v>1241.809524</v>
      </c>
      <c r="BH3637" s="42">
        <v>383.46749999999997</v>
      </c>
      <c r="BI3637" s="42">
        <v>559.75338499999998</v>
      </c>
      <c r="BJ3637" s="42">
        <v>1015.380824</v>
      </c>
      <c r="BK3637" s="42">
        <v>345.24595049999999</v>
      </c>
    </row>
    <row r="3638" spans="52:63">
      <c r="AZ3638" s="42">
        <v>3752</v>
      </c>
      <c r="BA3638" s="42">
        <v>1548.578947</v>
      </c>
      <c r="BB3638" s="42">
        <v>541.4375</v>
      </c>
      <c r="BC3638" s="42">
        <v>609.1</v>
      </c>
      <c r="BD3638" s="42">
        <v>837.76190480000002</v>
      </c>
      <c r="BE3638" s="42">
        <v>191.3769231</v>
      </c>
      <c r="BF3638" s="42">
        <v>1619.45</v>
      </c>
      <c r="BG3638" s="42">
        <v>1241.809524</v>
      </c>
      <c r="BH3638" s="42">
        <v>383.46749999999997</v>
      </c>
      <c r="BI3638" s="42">
        <v>559.75338499999998</v>
      </c>
      <c r="BJ3638" s="42">
        <v>1015.380824</v>
      </c>
      <c r="BK3638" s="42">
        <v>345.24595049999999</v>
      </c>
    </row>
    <row r="3639" spans="52:63">
      <c r="AZ3639" s="42">
        <v>3753</v>
      </c>
      <c r="BA3639" s="42">
        <v>1548.578947</v>
      </c>
      <c r="BB3639" s="42">
        <v>541.4375</v>
      </c>
      <c r="BC3639" s="42">
        <v>609.1</v>
      </c>
      <c r="BD3639" s="42">
        <v>837.76190480000002</v>
      </c>
      <c r="BE3639" s="42">
        <v>191.3769231</v>
      </c>
      <c r="BF3639" s="42">
        <v>1619.45</v>
      </c>
      <c r="BG3639" s="42">
        <v>1241.809524</v>
      </c>
      <c r="BH3639" s="42">
        <v>383.46749999999997</v>
      </c>
      <c r="BI3639" s="42">
        <v>559.75338499999998</v>
      </c>
      <c r="BJ3639" s="42">
        <v>1015.380824</v>
      </c>
      <c r="BK3639" s="42">
        <v>345.24595049999999</v>
      </c>
    </row>
    <row r="3640" spans="52:63">
      <c r="AZ3640" s="42">
        <v>3754</v>
      </c>
      <c r="BA3640" s="42">
        <v>1548.578947</v>
      </c>
      <c r="BB3640" s="42">
        <v>541.4375</v>
      </c>
      <c r="BC3640" s="42">
        <v>609.1</v>
      </c>
      <c r="BD3640" s="42">
        <v>837.76190480000002</v>
      </c>
      <c r="BE3640" s="42">
        <v>191.3769231</v>
      </c>
      <c r="BF3640" s="42">
        <v>1619.45</v>
      </c>
      <c r="BG3640" s="42">
        <v>1241.809524</v>
      </c>
      <c r="BH3640" s="42">
        <v>383.46749999999997</v>
      </c>
      <c r="BI3640" s="42">
        <v>559.75338499999998</v>
      </c>
      <c r="BJ3640" s="42">
        <v>1015.380824</v>
      </c>
      <c r="BK3640" s="42">
        <v>345.24595049999999</v>
      </c>
    </row>
    <row r="3641" spans="52:63">
      <c r="AZ3641" s="42">
        <v>3755</v>
      </c>
      <c r="BA3641" s="42">
        <v>1548.578947</v>
      </c>
      <c r="BB3641" s="42">
        <v>541.4375</v>
      </c>
      <c r="BC3641" s="42">
        <v>609.1</v>
      </c>
      <c r="BD3641" s="42">
        <v>837.76190480000002</v>
      </c>
      <c r="BE3641" s="42">
        <v>191.3769231</v>
      </c>
      <c r="BF3641" s="42">
        <v>1619.45</v>
      </c>
      <c r="BG3641" s="42">
        <v>1241.809524</v>
      </c>
      <c r="BH3641" s="42">
        <v>383.46749999999997</v>
      </c>
      <c r="BI3641" s="42">
        <v>559.75338499999998</v>
      </c>
      <c r="BJ3641" s="42">
        <v>1015.380824</v>
      </c>
      <c r="BK3641" s="42">
        <v>345.24595049999999</v>
      </c>
    </row>
    <row r="3642" spans="52:63">
      <c r="AZ3642" s="42">
        <v>3756</v>
      </c>
      <c r="BA3642" s="42">
        <v>1548.578947</v>
      </c>
      <c r="BB3642" s="42">
        <v>541.4375</v>
      </c>
      <c r="BC3642" s="42">
        <v>609.1</v>
      </c>
      <c r="BD3642" s="42">
        <v>837.76190480000002</v>
      </c>
      <c r="BE3642" s="42">
        <v>191.3769231</v>
      </c>
      <c r="BF3642" s="42">
        <v>1619.45</v>
      </c>
      <c r="BG3642" s="42">
        <v>1241.809524</v>
      </c>
      <c r="BH3642" s="42">
        <v>383.46749999999997</v>
      </c>
      <c r="BI3642" s="42">
        <v>559.75338499999998</v>
      </c>
      <c r="BJ3642" s="42">
        <v>1015.380824</v>
      </c>
      <c r="BK3642" s="42">
        <v>345.24595049999999</v>
      </c>
    </row>
    <row r="3643" spans="52:63">
      <c r="AZ3643" s="42">
        <v>3757</v>
      </c>
      <c r="BA3643" s="42">
        <v>1548.578947</v>
      </c>
      <c r="BB3643" s="42">
        <v>541.4375</v>
      </c>
      <c r="BC3643" s="42">
        <v>609.1</v>
      </c>
      <c r="BD3643" s="42">
        <v>837.76190480000002</v>
      </c>
      <c r="BE3643" s="42">
        <v>191.3769231</v>
      </c>
      <c r="BF3643" s="42">
        <v>1619.45</v>
      </c>
      <c r="BG3643" s="42">
        <v>1241.809524</v>
      </c>
      <c r="BH3643" s="42">
        <v>383.46749999999997</v>
      </c>
      <c r="BI3643" s="42">
        <v>559.75338499999998</v>
      </c>
      <c r="BJ3643" s="42">
        <v>1015.380824</v>
      </c>
      <c r="BK3643" s="42">
        <v>345.24595049999999</v>
      </c>
    </row>
    <row r="3644" spans="52:63">
      <c r="AZ3644" s="42">
        <v>3758</v>
      </c>
      <c r="BA3644" s="42">
        <v>1548.578947</v>
      </c>
      <c r="BB3644" s="42">
        <v>541.4375</v>
      </c>
      <c r="BC3644" s="42">
        <v>609.1</v>
      </c>
      <c r="BD3644" s="42">
        <v>837.76190480000002</v>
      </c>
      <c r="BE3644" s="42">
        <v>191.3769231</v>
      </c>
      <c r="BF3644" s="42">
        <v>1619.45</v>
      </c>
      <c r="BG3644" s="42">
        <v>1241.809524</v>
      </c>
      <c r="BH3644" s="42">
        <v>383.46749999999997</v>
      </c>
      <c r="BI3644" s="42">
        <v>559.75338499999998</v>
      </c>
      <c r="BJ3644" s="42">
        <v>1015.380824</v>
      </c>
      <c r="BK3644" s="42">
        <v>345.24595049999999</v>
      </c>
    </row>
    <row r="3645" spans="52:63">
      <c r="AZ3645" s="42">
        <v>3759</v>
      </c>
      <c r="BA3645" s="42">
        <v>1548.578947</v>
      </c>
      <c r="BB3645" s="42">
        <v>541.4375</v>
      </c>
      <c r="BC3645" s="42">
        <v>609.1</v>
      </c>
      <c r="BD3645" s="42">
        <v>837.76190480000002</v>
      </c>
      <c r="BE3645" s="42">
        <v>191.3769231</v>
      </c>
      <c r="BF3645" s="42">
        <v>1619.45</v>
      </c>
      <c r="BG3645" s="42">
        <v>1241.809524</v>
      </c>
      <c r="BH3645" s="42">
        <v>383.46749999999997</v>
      </c>
      <c r="BI3645" s="42">
        <v>559.75338499999998</v>
      </c>
      <c r="BJ3645" s="42">
        <v>1015.380824</v>
      </c>
      <c r="BK3645" s="42">
        <v>345.24595049999999</v>
      </c>
    </row>
    <row r="3646" spans="52:63">
      <c r="AZ3646" s="42">
        <v>3760</v>
      </c>
      <c r="BA3646" s="42">
        <v>1548.578947</v>
      </c>
      <c r="BB3646" s="42">
        <v>541.4375</v>
      </c>
      <c r="BC3646" s="42">
        <v>609.1</v>
      </c>
      <c r="BD3646" s="42">
        <v>837.76190480000002</v>
      </c>
      <c r="BE3646" s="42">
        <v>191.3769231</v>
      </c>
      <c r="BF3646" s="42">
        <v>1619.45</v>
      </c>
      <c r="BG3646" s="42">
        <v>1241.809524</v>
      </c>
      <c r="BH3646" s="42">
        <v>383.46749999999997</v>
      </c>
      <c r="BI3646" s="42">
        <v>559.75338499999998</v>
      </c>
      <c r="BJ3646" s="42">
        <v>1015.380824</v>
      </c>
      <c r="BK3646" s="42">
        <v>345.24595049999999</v>
      </c>
    </row>
    <row r="3647" spans="52:63">
      <c r="AZ3647" s="42">
        <v>3761</v>
      </c>
      <c r="BA3647" s="42">
        <v>1548.578947</v>
      </c>
      <c r="BB3647" s="42">
        <v>541.4375</v>
      </c>
      <c r="BC3647" s="42">
        <v>609.1</v>
      </c>
      <c r="BD3647" s="42">
        <v>837.76190480000002</v>
      </c>
      <c r="BE3647" s="42">
        <v>191.3769231</v>
      </c>
      <c r="BF3647" s="42">
        <v>1619.45</v>
      </c>
      <c r="BG3647" s="42">
        <v>1241.809524</v>
      </c>
      <c r="BH3647" s="42">
        <v>383.46749999999997</v>
      </c>
      <c r="BI3647" s="42">
        <v>559.75338499999998</v>
      </c>
      <c r="BJ3647" s="42">
        <v>1015.380824</v>
      </c>
      <c r="BK3647" s="42">
        <v>345.24595049999999</v>
      </c>
    </row>
    <row r="3648" spans="52:63">
      <c r="AZ3648" s="42">
        <v>3762</v>
      </c>
      <c r="BA3648" s="42">
        <v>1548.578947</v>
      </c>
      <c r="BB3648" s="42">
        <v>541.4375</v>
      </c>
      <c r="BC3648" s="42">
        <v>609.1</v>
      </c>
      <c r="BD3648" s="42">
        <v>837.76190480000002</v>
      </c>
      <c r="BE3648" s="42">
        <v>191.3769231</v>
      </c>
      <c r="BF3648" s="42">
        <v>1619.45</v>
      </c>
      <c r="BG3648" s="42">
        <v>1241.809524</v>
      </c>
      <c r="BH3648" s="42">
        <v>383.46749999999997</v>
      </c>
      <c r="BI3648" s="42">
        <v>559.75338499999998</v>
      </c>
      <c r="BJ3648" s="42">
        <v>1015.380824</v>
      </c>
      <c r="BK3648" s="42">
        <v>345.24595049999999</v>
      </c>
    </row>
    <row r="3649" spans="52:63">
      <c r="AZ3649" s="42">
        <v>3763</v>
      </c>
      <c r="BA3649" s="42">
        <v>1548.578947</v>
      </c>
      <c r="BB3649" s="42">
        <v>541.4375</v>
      </c>
      <c r="BC3649" s="42">
        <v>609.1</v>
      </c>
      <c r="BD3649" s="42">
        <v>837.76190480000002</v>
      </c>
      <c r="BE3649" s="42">
        <v>191.3769231</v>
      </c>
      <c r="BF3649" s="42">
        <v>1619.45</v>
      </c>
      <c r="BG3649" s="42">
        <v>1241.809524</v>
      </c>
      <c r="BH3649" s="42">
        <v>383.46749999999997</v>
      </c>
      <c r="BI3649" s="42">
        <v>559.75338499999998</v>
      </c>
      <c r="BJ3649" s="42">
        <v>1015.380824</v>
      </c>
      <c r="BK3649" s="42">
        <v>345.24595049999999</v>
      </c>
    </row>
    <row r="3650" spans="52:63">
      <c r="AZ3650" s="42">
        <v>3764</v>
      </c>
      <c r="BA3650" s="42">
        <v>1548.578947</v>
      </c>
      <c r="BB3650" s="42">
        <v>541.4375</v>
      </c>
      <c r="BC3650" s="42">
        <v>609.1</v>
      </c>
      <c r="BD3650" s="42">
        <v>837.76190480000002</v>
      </c>
      <c r="BE3650" s="42">
        <v>191.3769231</v>
      </c>
      <c r="BF3650" s="42">
        <v>1619.45</v>
      </c>
      <c r="BG3650" s="42">
        <v>1241.809524</v>
      </c>
      <c r="BH3650" s="42">
        <v>383.46749999999997</v>
      </c>
      <c r="BI3650" s="42">
        <v>559.75338499999998</v>
      </c>
      <c r="BJ3650" s="42">
        <v>1015.380824</v>
      </c>
      <c r="BK3650" s="42">
        <v>345.24595049999999</v>
      </c>
    </row>
    <row r="3651" spans="52:63">
      <c r="AZ3651" s="42">
        <v>3765</v>
      </c>
      <c r="BA3651" s="42">
        <v>1548.578947</v>
      </c>
      <c r="BB3651" s="42">
        <v>541.4375</v>
      </c>
      <c r="BC3651" s="42">
        <v>609.1</v>
      </c>
      <c r="BD3651" s="42">
        <v>837.76190480000002</v>
      </c>
      <c r="BE3651" s="42">
        <v>191.3769231</v>
      </c>
      <c r="BF3651" s="42">
        <v>1619.45</v>
      </c>
      <c r="BG3651" s="42">
        <v>1241.809524</v>
      </c>
      <c r="BH3651" s="42">
        <v>383.46749999999997</v>
      </c>
      <c r="BI3651" s="42">
        <v>559.75338499999998</v>
      </c>
      <c r="BJ3651" s="42">
        <v>1015.380824</v>
      </c>
      <c r="BK3651" s="42">
        <v>345.24595049999999</v>
      </c>
    </row>
    <row r="3652" spans="52:63">
      <c r="AZ3652" s="42">
        <v>3766</v>
      </c>
      <c r="BA3652" s="42">
        <v>1548.578947</v>
      </c>
      <c r="BB3652" s="42">
        <v>541.4375</v>
      </c>
      <c r="BC3652" s="42">
        <v>609.1</v>
      </c>
      <c r="BD3652" s="42">
        <v>837.76190480000002</v>
      </c>
      <c r="BE3652" s="42">
        <v>191.3769231</v>
      </c>
      <c r="BF3652" s="42">
        <v>1619.45</v>
      </c>
      <c r="BG3652" s="42">
        <v>1241.809524</v>
      </c>
      <c r="BH3652" s="42">
        <v>383.46749999999997</v>
      </c>
      <c r="BI3652" s="42">
        <v>559.75338499999998</v>
      </c>
      <c r="BJ3652" s="42">
        <v>1015.380824</v>
      </c>
      <c r="BK3652" s="42">
        <v>345.24595049999999</v>
      </c>
    </row>
    <row r="3653" spans="52:63">
      <c r="AZ3653" s="42">
        <v>3767</v>
      </c>
      <c r="BA3653" s="42">
        <v>1548.578947</v>
      </c>
      <c r="BB3653" s="42">
        <v>541.4375</v>
      </c>
      <c r="BC3653" s="42">
        <v>609.1</v>
      </c>
      <c r="BD3653" s="42">
        <v>837.76190480000002</v>
      </c>
      <c r="BE3653" s="42">
        <v>191.3769231</v>
      </c>
      <c r="BF3653" s="42">
        <v>1619.45</v>
      </c>
      <c r="BG3653" s="42">
        <v>1241.809524</v>
      </c>
      <c r="BH3653" s="42">
        <v>383.46749999999997</v>
      </c>
      <c r="BI3653" s="42">
        <v>559.75338499999998</v>
      </c>
      <c r="BJ3653" s="42">
        <v>1015.380824</v>
      </c>
      <c r="BK3653" s="42">
        <v>345.24595049999999</v>
      </c>
    </row>
    <row r="3654" spans="52:63">
      <c r="AZ3654" s="42">
        <v>3768</v>
      </c>
      <c r="BA3654" s="42">
        <v>1548.578947</v>
      </c>
      <c r="BB3654" s="42">
        <v>541.4375</v>
      </c>
      <c r="BC3654" s="42">
        <v>609.1</v>
      </c>
      <c r="BD3654" s="42">
        <v>837.76190480000002</v>
      </c>
      <c r="BE3654" s="42">
        <v>191.3769231</v>
      </c>
      <c r="BF3654" s="42">
        <v>1619.45</v>
      </c>
      <c r="BG3654" s="42">
        <v>1241.809524</v>
      </c>
      <c r="BH3654" s="42">
        <v>383.46749999999997</v>
      </c>
      <c r="BI3654" s="42">
        <v>559.75338499999998</v>
      </c>
      <c r="BJ3654" s="42">
        <v>1015.380824</v>
      </c>
      <c r="BK3654" s="42">
        <v>345.24595049999999</v>
      </c>
    </row>
    <row r="3655" spans="52:63">
      <c r="AZ3655" s="42">
        <v>3769</v>
      </c>
      <c r="BA3655" s="42">
        <v>1536.578947</v>
      </c>
      <c r="BB3655" s="42">
        <v>536.9375</v>
      </c>
      <c r="BC3655" s="42">
        <v>614.20000000000005</v>
      </c>
      <c r="BD3655" s="42">
        <v>823.76190480000002</v>
      </c>
      <c r="BE3655" s="42">
        <v>187.56153850000001</v>
      </c>
      <c r="BF3655" s="42">
        <v>1579.1</v>
      </c>
      <c r="BG3655" s="42">
        <v>1235.0952380000001</v>
      </c>
      <c r="BH3655" s="42">
        <v>367.90249999999997</v>
      </c>
      <c r="BI3655" s="42">
        <v>545.83365270000002</v>
      </c>
      <c r="BJ3655" s="42">
        <v>1022.285216</v>
      </c>
      <c r="BK3655" s="42">
        <v>335.62436930000001</v>
      </c>
    </row>
    <row r="3656" spans="52:63">
      <c r="AZ3656" s="42">
        <v>3770</v>
      </c>
      <c r="BA3656" s="42">
        <v>1536.578947</v>
      </c>
      <c r="BB3656" s="42">
        <v>536.9375</v>
      </c>
      <c r="BC3656" s="42">
        <v>614.20000000000005</v>
      </c>
      <c r="BD3656" s="42">
        <v>823.76190480000002</v>
      </c>
      <c r="BE3656" s="42">
        <v>187.56153850000001</v>
      </c>
      <c r="BF3656" s="42">
        <v>1579.1</v>
      </c>
      <c r="BG3656" s="42">
        <v>1235.0952380000001</v>
      </c>
      <c r="BH3656" s="42">
        <v>367.90249999999997</v>
      </c>
      <c r="BI3656" s="42">
        <v>545.83365270000002</v>
      </c>
      <c r="BJ3656" s="42">
        <v>1022.285216</v>
      </c>
      <c r="BK3656" s="42">
        <v>335.62436930000001</v>
      </c>
    </row>
    <row r="3657" spans="52:63">
      <c r="AZ3657" s="42">
        <v>3771</v>
      </c>
      <c r="BA3657" s="42">
        <v>1536.578947</v>
      </c>
      <c r="BB3657" s="42">
        <v>536.9375</v>
      </c>
      <c r="BC3657" s="42">
        <v>614.20000000000005</v>
      </c>
      <c r="BD3657" s="42">
        <v>823.76190480000002</v>
      </c>
      <c r="BE3657" s="42">
        <v>187.56153850000001</v>
      </c>
      <c r="BF3657" s="42">
        <v>1579.1</v>
      </c>
      <c r="BG3657" s="42">
        <v>1235.0952380000001</v>
      </c>
      <c r="BH3657" s="42">
        <v>367.90249999999997</v>
      </c>
      <c r="BI3657" s="42">
        <v>545.83365270000002</v>
      </c>
      <c r="BJ3657" s="42">
        <v>1022.285216</v>
      </c>
      <c r="BK3657" s="42">
        <v>335.62436930000001</v>
      </c>
    </row>
    <row r="3658" spans="52:63">
      <c r="AZ3658" s="42">
        <v>3772</v>
      </c>
      <c r="BA3658" s="42">
        <v>1536.578947</v>
      </c>
      <c r="BB3658" s="42">
        <v>536.9375</v>
      </c>
      <c r="BC3658" s="42">
        <v>614.20000000000005</v>
      </c>
      <c r="BD3658" s="42">
        <v>823.76190480000002</v>
      </c>
      <c r="BE3658" s="42">
        <v>187.56153850000001</v>
      </c>
      <c r="BF3658" s="42">
        <v>1579.1</v>
      </c>
      <c r="BG3658" s="42">
        <v>1235.0952380000001</v>
      </c>
      <c r="BH3658" s="42">
        <v>367.90249999999997</v>
      </c>
      <c r="BI3658" s="42">
        <v>545.83365270000002</v>
      </c>
      <c r="BJ3658" s="42">
        <v>1022.285216</v>
      </c>
      <c r="BK3658" s="42">
        <v>335.62436930000001</v>
      </c>
    </row>
    <row r="3659" spans="52:63">
      <c r="AZ3659" s="42">
        <v>3773</v>
      </c>
      <c r="BA3659" s="42">
        <v>1536.578947</v>
      </c>
      <c r="BB3659" s="42">
        <v>536.9375</v>
      </c>
      <c r="BC3659" s="42">
        <v>614.20000000000005</v>
      </c>
      <c r="BD3659" s="42">
        <v>823.76190480000002</v>
      </c>
      <c r="BE3659" s="42">
        <v>187.56153850000001</v>
      </c>
      <c r="BF3659" s="42">
        <v>1579.1</v>
      </c>
      <c r="BG3659" s="42">
        <v>1235.0952380000001</v>
      </c>
      <c r="BH3659" s="42">
        <v>367.90249999999997</v>
      </c>
      <c r="BI3659" s="42">
        <v>545.83365270000002</v>
      </c>
      <c r="BJ3659" s="42">
        <v>1022.285216</v>
      </c>
      <c r="BK3659" s="42">
        <v>335.62436930000001</v>
      </c>
    </row>
    <row r="3660" spans="52:63">
      <c r="AZ3660" s="42">
        <v>3774</v>
      </c>
      <c r="BA3660" s="42">
        <v>1536.578947</v>
      </c>
      <c r="BB3660" s="42">
        <v>536.9375</v>
      </c>
      <c r="BC3660" s="42">
        <v>614.20000000000005</v>
      </c>
      <c r="BD3660" s="42">
        <v>823.76190480000002</v>
      </c>
      <c r="BE3660" s="42">
        <v>187.56153850000001</v>
      </c>
      <c r="BF3660" s="42">
        <v>1579.1</v>
      </c>
      <c r="BG3660" s="42">
        <v>1235.0952380000001</v>
      </c>
      <c r="BH3660" s="42">
        <v>367.90249999999997</v>
      </c>
      <c r="BI3660" s="42">
        <v>545.83365270000002</v>
      </c>
      <c r="BJ3660" s="42">
        <v>1022.285216</v>
      </c>
      <c r="BK3660" s="42">
        <v>335.62436930000001</v>
      </c>
    </row>
    <row r="3661" spans="52:63">
      <c r="AZ3661" s="42">
        <v>3775</v>
      </c>
      <c r="BA3661" s="42">
        <v>1536.578947</v>
      </c>
      <c r="BB3661" s="42">
        <v>536.9375</v>
      </c>
      <c r="BC3661" s="42">
        <v>614.20000000000005</v>
      </c>
      <c r="BD3661" s="42">
        <v>823.76190480000002</v>
      </c>
      <c r="BE3661" s="42">
        <v>187.56153850000001</v>
      </c>
      <c r="BF3661" s="42">
        <v>1579.1</v>
      </c>
      <c r="BG3661" s="42">
        <v>1235.0952380000001</v>
      </c>
      <c r="BH3661" s="42">
        <v>367.90249999999997</v>
      </c>
      <c r="BI3661" s="42">
        <v>545.83365270000002</v>
      </c>
      <c r="BJ3661" s="42">
        <v>1022.285216</v>
      </c>
      <c r="BK3661" s="42">
        <v>335.62436930000001</v>
      </c>
    </row>
    <row r="3662" spans="52:63">
      <c r="AZ3662" s="42">
        <v>3776</v>
      </c>
      <c r="BA3662" s="42">
        <v>1536.578947</v>
      </c>
      <c r="BB3662" s="42">
        <v>536.9375</v>
      </c>
      <c r="BC3662" s="42">
        <v>614.20000000000005</v>
      </c>
      <c r="BD3662" s="42">
        <v>823.76190480000002</v>
      </c>
      <c r="BE3662" s="42">
        <v>187.56153850000001</v>
      </c>
      <c r="BF3662" s="42">
        <v>1579.1</v>
      </c>
      <c r="BG3662" s="42">
        <v>1235.0952380000001</v>
      </c>
      <c r="BH3662" s="42">
        <v>367.90249999999997</v>
      </c>
      <c r="BI3662" s="42">
        <v>545.83365270000002</v>
      </c>
      <c r="BJ3662" s="42">
        <v>1022.285216</v>
      </c>
      <c r="BK3662" s="42">
        <v>335.62436930000001</v>
      </c>
    </row>
    <row r="3663" spans="52:63">
      <c r="AZ3663" s="42">
        <v>3777</v>
      </c>
      <c r="BA3663" s="42">
        <v>1536.578947</v>
      </c>
      <c r="BB3663" s="42">
        <v>536.9375</v>
      </c>
      <c r="BC3663" s="42">
        <v>614.20000000000005</v>
      </c>
      <c r="BD3663" s="42">
        <v>823.76190480000002</v>
      </c>
      <c r="BE3663" s="42">
        <v>187.56153850000001</v>
      </c>
      <c r="BF3663" s="42">
        <v>1579.1</v>
      </c>
      <c r="BG3663" s="42">
        <v>1235.0952380000001</v>
      </c>
      <c r="BH3663" s="42">
        <v>367.90249999999997</v>
      </c>
      <c r="BI3663" s="42">
        <v>545.83365270000002</v>
      </c>
      <c r="BJ3663" s="42">
        <v>1022.285216</v>
      </c>
      <c r="BK3663" s="42">
        <v>335.62436930000001</v>
      </c>
    </row>
    <row r="3664" spans="52:63">
      <c r="AZ3664" s="42">
        <v>3778</v>
      </c>
      <c r="BA3664" s="42">
        <v>1536.578947</v>
      </c>
      <c r="BB3664" s="42">
        <v>536.9375</v>
      </c>
      <c r="BC3664" s="42">
        <v>614.20000000000005</v>
      </c>
      <c r="BD3664" s="42">
        <v>823.76190480000002</v>
      </c>
      <c r="BE3664" s="42">
        <v>187.56153850000001</v>
      </c>
      <c r="BF3664" s="42">
        <v>1579.1</v>
      </c>
      <c r="BG3664" s="42">
        <v>1235.0952380000001</v>
      </c>
      <c r="BH3664" s="42">
        <v>367.90249999999997</v>
      </c>
      <c r="BI3664" s="42">
        <v>545.83365270000002</v>
      </c>
      <c r="BJ3664" s="42">
        <v>1022.285216</v>
      </c>
      <c r="BK3664" s="42">
        <v>335.62436930000001</v>
      </c>
    </row>
    <row r="3665" spans="52:63">
      <c r="AZ3665" s="42">
        <v>3779</v>
      </c>
      <c r="BA3665" s="42">
        <v>1536.578947</v>
      </c>
      <c r="BB3665" s="42">
        <v>536.9375</v>
      </c>
      <c r="BC3665" s="42">
        <v>614.20000000000005</v>
      </c>
      <c r="BD3665" s="42">
        <v>823.76190480000002</v>
      </c>
      <c r="BE3665" s="42">
        <v>187.56153850000001</v>
      </c>
      <c r="BF3665" s="42">
        <v>1579.1</v>
      </c>
      <c r="BG3665" s="42">
        <v>1235.0952380000001</v>
      </c>
      <c r="BH3665" s="42">
        <v>367.90249999999997</v>
      </c>
      <c r="BI3665" s="42">
        <v>545.83365270000002</v>
      </c>
      <c r="BJ3665" s="42">
        <v>1022.285216</v>
      </c>
      <c r="BK3665" s="42">
        <v>335.62436930000001</v>
      </c>
    </row>
    <row r="3666" spans="52:63">
      <c r="AZ3666" s="42">
        <v>3780</v>
      </c>
      <c r="BA3666" s="42">
        <v>1536.578947</v>
      </c>
      <c r="BB3666" s="42">
        <v>536.9375</v>
      </c>
      <c r="BC3666" s="42">
        <v>614.20000000000005</v>
      </c>
      <c r="BD3666" s="42">
        <v>823.76190480000002</v>
      </c>
      <c r="BE3666" s="42">
        <v>187.56153850000001</v>
      </c>
      <c r="BF3666" s="42">
        <v>1579.1</v>
      </c>
      <c r="BG3666" s="42">
        <v>1235.0952380000001</v>
      </c>
      <c r="BH3666" s="42">
        <v>367.90249999999997</v>
      </c>
      <c r="BI3666" s="42">
        <v>545.83365270000002</v>
      </c>
      <c r="BJ3666" s="42">
        <v>1022.285216</v>
      </c>
      <c r="BK3666" s="42">
        <v>335.62436930000001</v>
      </c>
    </row>
    <row r="3667" spans="52:63">
      <c r="AZ3667" s="42">
        <v>3781</v>
      </c>
      <c r="BA3667" s="42">
        <v>1536.578947</v>
      </c>
      <c r="BB3667" s="42">
        <v>536.9375</v>
      </c>
      <c r="BC3667" s="42">
        <v>614.20000000000005</v>
      </c>
      <c r="BD3667" s="42">
        <v>823.76190480000002</v>
      </c>
      <c r="BE3667" s="42">
        <v>187.56153850000001</v>
      </c>
      <c r="BF3667" s="42">
        <v>1579.1</v>
      </c>
      <c r="BG3667" s="42">
        <v>1235.0952380000001</v>
      </c>
      <c r="BH3667" s="42">
        <v>367.90249999999997</v>
      </c>
      <c r="BI3667" s="42">
        <v>545.83365270000002</v>
      </c>
      <c r="BJ3667" s="42">
        <v>1022.285216</v>
      </c>
      <c r="BK3667" s="42">
        <v>335.62436930000001</v>
      </c>
    </row>
    <row r="3668" spans="52:63">
      <c r="AZ3668" s="42">
        <v>3782</v>
      </c>
      <c r="BA3668" s="42">
        <v>1536.578947</v>
      </c>
      <c r="BB3668" s="42">
        <v>536.9375</v>
      </c>
      <c r="BC3668" s="42">
        <v>614.20000000000005</v>
      </c>
      <c r="BD3668" s="42">
        <v>823.76190480000002</v>
      </c>
      <c r="BE3668" s="42">
        <v>187.56153850000001</v>
      </c>
      <c r="BF3668" s="42">
        <v>1579.1</v>
      </c>
      <c r="BG3668" s="42">
        <v>1235.0952380000001</v>
      </c>
      <c r="BH3668" s="42">
        <v>367.90249999999997</v>
      </c>
      <c r="BI3668" s="42">
        <v>545.83365270000002</v>
      </c>
      <c r="BJ3668" s="42">
        <v>1022.285216</v>
      </c>
      <c r="BK3668" s="42">
        <v>335.62436930000001</v>
      </c>
    </row>
    <row r="3669" spans="52:63">
      <c r="AZ3669" s="42">
        <v>3783</v>
      </c>
      <c r="BA3669" s="42">
        <v>1536.578947</v>
      </c>
      <c r="BB3669" s="42">
        <v>536.9375</v>
      </c>
      <c r="BC3669" s="42">
        <v>614.20000000000005</v>
      </c>
      <c r="BD3669" s="42">
        <v>823.76190480000002</v>
      </c>
      <c r="BE3669" s="42">
        <v>187.56153850000001</v>
      </c>
      <c r="BF3669" s="42">
        <v>1579.1</v>
      </c>
      <c r="BG3669" s="42">
        <v>1235.0952380000001</v>
      </c>
      <c r="BH3669" s="42">
        <v>367.90249999999997</v>
      </c>
      <c r="BI3669" s="42">
        <v>545.83365270000002</v>
      </c>
      <c r="BJ3669" s="42">
        <v>1022.285216</v>
      </c>
      <c r="BK3669" s="42">
        <v>335.62436930000001</v>
      </c>
    </row>
    <row r="3670" spans="52:63">
      <c r="AZ3670" s="42">
        <v>3784</v>
      </c>
      <c r="BA3670" s="42">
        <v>1536.578947</v>
      </c>
      <c r="BB3670" s="42">
        <v>536.9375</v>
      </c>
      <c r="BC3670" s="42">
        <v>614.20000000000005</v>
      </c>
      <c r="BD3670" s="42">
        <v>823.76190480000002</v>
      </c>
      <c r="BE3670" s="42">
        <v>187.56153850000001</v>
      </c>
      <c r="BF3670" s="42">
        <v>1579.1</v>
      </c>
      <c r="BG3670" s="42">
        <v>1235.0952380000001</v>
      </c>
      <c r="BH3670" s="42">
        <v>367.90249999999997</v>
      </c>
      <c r="BI3670" s="42">
        <v>545.83365270000002</v>
      </c>
      <c r="BJ3670" s="42">
        <v>1022.285216</v>
      </c>
      <c r="BK3670" s="42">
        <v>335.62436930000001</v>
      </c>
    </row>
    <row r="3671" spans="52:63">
      <c r="AZ3671" s="42">
        <v>3785</v>
      </c>
      <c r="BA3671" s="42">
        <v>1536.578947</v>
      </c>
      <c r="BB3671" s="42">
        <v>536.9375</v>
      </c>
      <c r="BC3671" s="42">
        <v>614.20000000000005</v>
      </c>
      <c r="BD3671" s="42">
        <v>823.76190480000002</v>
      </c>
      <c r="BE3671" s="42">
        <v>187.56153850000001</v>
      </c>
      <c r="BF3671" s="42">
        <v>1579.1</v>
      </c>
      <c r="BG3671" s="42">
        <v>1235.0952380000001</v>
      </c>
      <c r="BH3671" s="42">
        <v>367.90249999999997</v>
      </c>
      <c r="BI3671" s="42">
        <v>545.83365270000002</v>
      </c>
      <c r="BJ3671" s="42">
        <v>1022.285216</v>
      </c>
      <c r="BK3671" s="42">
        <v>335.62436930000001</v>
      </c>
    </row>
    <row r="3672" spans="52:63">
      <c r="AZ3672" s="42">
        <v>3786</v>
      </c>
      <c r="BA3672" s="42">
        <v>1536.578947</v>
      </c>
      <c r="BB3672" s="42">
        <v>536.9375</v>
      </c>
      <c r="BC3672" s="42">
        <v>614.20000000000005</v>
      </c>
      <c r="BD3672" s="42">
        <v>823.76190480000002</v>
      </c>
      <c r="BE3672" s="42">
        <v>187.56153850000001</v>
      </c>
      <c r="BF3672" s="42">
        <v>1579.1</v>
      </c>
      <c r="BG3672" s="42">
        <v>1235.0952380000001</v>
      </c>
      <c r="BH3672" s="42">
        <v>367.90249999999997</v>
      </c>
      <c r="BI3672" s="42">
        <v>545.83365270000002</v>
      </c>
      <c r="BJ3672" s="42">
        <v>1022.285216</v>
      </c>
      <c r="BK3672" s="42">
        <v>335.62436930000001</v>
      </c>
    </row>
    <row r="3673" spans="52:63">
      <c r="AZ3673" s="42">
        <v>3787</v>
      </c>
      <c r="BA3673" s="42">
        <v>1536.578947</v>
      </c>
      <c r="BB3673" s="42">
        <v>536.9375</v>
      </c>
      <c r="BC3673" s="42">
        <v>614.20000000000005</v>
      </c>
      <c r="BD3673" s="42">
        <v>823.76190480000002</v>
      </c>
      <c r="BE3673" s="42">
        <v>187.56153850000001</v>
      </c>
      <c r="BF3673" s="42">
        <v>1579.1</v>
      </c>
      <c r="BG3673" s="42">
        <v>1235.0952380000001</v>
      </c>
      <c r="BH3673" s="42">
        <v>367.90249999999997</v>
      </c>
      <c r="BI3673" s="42">
        <v>545.83365270000002</v>
      </c>
      <c r="BJ3673" s="42">
        <v>1022.285216</v>
      </c>
      <c r="BK3673" s="42">
        <v>335.62436930000001</v>
      </c>
    </row>
    <row r="3674" spans="52:63">
      <c r="AZ3674" s="42">
        <v>3788</v>
      </c>
      <c r="BA3674" s="42">
        <v>1536.578947</v>
      </c>
      <c r="BB3674" s="42">
        <v>536.9375</v>
      </c>
      <c r="BC3674" s="42">
        <v>614.20000000000005</v>
      </c>
      <c r="BD3674" s="42">
        <v>823.76190480000002</v>
      </c>
      <c r="BE3674" s="42">
        <v>187.56153850000001</v>
      </c>
      <c r="BF3674" s="42">
        <v>1579.1</v>
      </c>
      <c r="BG3674" s="42">
        <v>1235.0952380000001</v>
      </c>
      <c r="BH3674" s="42">
        <v>367.90249999999997</v>
      </c>
      <c r="BI3674" s="42">
        <v>545.83365270000002</v>
      </c>
      <c r="BJ3674" s="42">
        <v>1022.285216</v>
      </c>
      <c r="BK3674" s="42">
        <v>335.62436930000001</v>
      </c>
    </row>
    <row r="3675" spans="52:63">
      <c r="AZ3675" s="42">
        <v>3789</v>
      </c>
      <c r="BA3675" s="42">
        <v>1536.578947</v>
      </c>
      <c r="BB3675" s="42">
        <v>536.9375</v>
      </c>
      <c r="BC3675" s="42">
        <v>614.20000000000005</v>
      </c>
      <c r="BD3675" s="42">
        <v>823.76190480000002</v>
      </c>
      <c r="BE3675" s="42">
        <v>187.56153850000001</v>
      </c>
      <c r="BF3675" s="42">
        <v>1579.1</v>
      </c>
      <c r="BG3675" s="42">
        <v>1235.0952380000001</v>
      </c>
      <c r="BH3675" s="42">
        <v>367.90249999999997</v>
      </c>
      <c r="BI3675" s="42">
        <v>545.83365270000002</v>
      </c>
      <c r="BJ3675" s="42">
        <v>1022.285216</v>
      </c>
      <c r="BK3675" s="42">
        <v>335.62436930000001</v>
      </c>
    </row>
    <row r="3676" spans="52:63">
      <c r="AZ3676" s="42">
        <v>3790</v>
      </c>
      <c r="BA3676" s="42">
        <v>1536.578947</v>
      </c>
      <c r="BB3676" s="42">
        <v>536.9375</v>
      </c>
      <c r="BC3676" s="42">
        <v>614.20000000000005</v>
      </c>
      <c r="BD3676" s="42">
        <v>823.76190480000002</v>
      </c>
      <c r="BE3676" s="42">
        <v>187.56153850000001</v>
      </c>
      <c r="BF3676" s="42">
        <v>1579.1</v>
      </c>
      <c r="BG3676" s="42">
        <v>1235.0952380000001</v>
      </c>
      <c r="BH3676" s="42">
        <v>367.90249999999997</v>
      </c>
      <c r="BI3676" s="42">
        <v>545.83365270000002</v>
      </c>
      <c r="BJ3676" s="42">
        <v>1022.285216</v>
      </c>
      <c r="BK3676" s="42">
        <v>335.62436930000001</v>
      </c>
    </row>
    <row r="3677" spans="52:63">
      <c r="AZ3677" s="42">
        <v>3791</v>
      </c>
      <c r="BA3677" s="42">
        <v>1536.578947</v>
      </c>
      <c r="BB3677" s="42">
        <v>536.9375</v>
      </c>
      <c r="BC3677" s="42">
        <v>614.20000000000005</v>
      </c>
      <c r="BD3677" s="42">
        <v>823.76190480000002</v>
      </c>
      <c r="BE3677" s="42">
        <v>187.56153850000001</v>
      </c>
      <c r="BF3677" s="42">
        <v>1579.1</v>
      </c>
      <c r="BG3677" s="42">
        <v>1235.0952380000001</v>
      </c>
      <c r="BH3677" s="42">
        <v>367.90249999999997</v>
      </c>
      <c r="BI3677" s="42">
        <v>545.83365270000002</v>
      </c>
      <c r="BJ3677" s="42">
        <v>1022.285216</v>
      </c>
      <c r="BK3677" s="42">
        <v>335.62436930000001</v>
      </c>
    </row>
    <row r="3678" spans="52:63">
      <c r="AZ3678" s="42">
        <v>3792</v>
      </c>
      <c r="BA3678" s="42">
        <v>1536.578947</v>
      </c>
      <c r="BB3678" s="42">
        <v>536.9375</v>
      </c>
      <c r="BC3678" s="42">
        <v>614.20000000000005</v>
      </c>
      <c r="BD3678" s="42">
        <v>823.76190480000002</v>
      </c>
      <c r="BE3678" s="42">
        <v>187.56153850000001</v>
      </c>
      <c r="BF3678" s="42">
        <v>1579.1</v>
      </c>
      <c r="BG3678" s="42">
        <v>1235.0952380000001</v>
      </c>
      <c r="BH3678" s="42">
        <v>367.90249999999997</v>
      </c>
      <c r="BI3678" s="42">
        <v>545.83365270000002</v>
      </c>
      <c r="BJ3678" s="42">
        <v>1022.285216</v>
      </c>
      <c r="BK3678" s="42">
        <v>335.62436930000001</v>
      </c>
    </row>
    <row r="3679" spans="52:63">
      <c r="AZ3679" s="42">
        <v>3793</v>
      </c>
      <c r="BA3679" s="42">
        <v>1518.315789</v>
      </c>
      <c r="BB3679" s="42">
        <v>541</v>
      </c>
      <c r="BC3679" s="42">
        <v>619.4</v>
      </c>
      <c r="BD3679" s="42">
        <v>808.61904760000004</v>
      </c>
      <c r="BE3679" s="42">
        <v>182.7769231</v>
      </c>
      <c r="BF3679" s="42">
        <v>1537.3</v>
      </c>
      <c r="BG3679" s="42">
        <v>1228.666667</v>
      </c>
      <c r="BH3679" s="42">
        <v>355.15125</v>
      </c>
      <c r="BI3679" s="42">
        <v>537.45097759999999</v>
      </c>
      <c r="BJ3679" s="42">
        <v>1030.1973109999999</v>
      </c>
      <c r="BK3679" s="42">
        <v>333.0620922</v>
      </c>
    </row>
    <row r="3680" spans="52:63">
      <c r="AZ3680" s="42">
        <v>3794</v>
      </c>
      <c r="BA3680" s="42">
        <v>1518.315789</v>
      </c>
      <c r="BB3680" s="42">
        <v>541</v>
      </c>
      <c r="BC3680" s="42">
        <v>619.4</v>
      </c>
      <c r="BD3680" s="42">
        <v>808.61904760000004</v>
      </c>
      <c r="BE3680" s="42">
        <v>182.7769231</v>
      </c>
      <c r="BF3680" s="42">
        <v>1537.3</v>
      </c>
      <c r="BG3680" s="42">
        <v>1228.666667</v>
      </c>
      <c r="BH3680" s="42">
        <v>355.15125</v>
      </c>
      <c r="BI3680" s="42">
        <v>537.45097759999999</v>
      </c>
      <c r="BJ3680" s="42">
        <v>1030.1973109999999</v>
      </c>
      <c r="BK3680" s="42">
        <v>333.0620922</v>
      </c>
    </row>
    <row r="3681" spans="52:63">
      <c r="AZ3681" s="42">
        <v>3795</v>
      </c>
      <c r="BA3681" s="42">
        <v>1518.315789</v>
      </c>
      <c r="BB3681" s="42">
        <v>541</v>
      </c>
      <c r="BC3681" s="42">
        <v>619.4</v>
      </c>
      <c r="BD3681" s="42">
        <v>808.61904760000004</v>
      </c>
      <c r="BE3681" s="42">
        <v>182.7769231</v>
      </c>
      <c r="BF3681" s="42">
        <v>1537.3</v>
      </c>
      <c r="BG3681" s="42">
        <v>1228.666667</v>
      </c>
      <c r="BH3681" s="42">
        <v>355.15125</v>
      </c>
      <c r="BI3681" s="42">
        <v>537.45097759999999</v>
      </c>
      <c r="BJ3681" s="42">
        <v>1030.1973109999999</v>
      </c>
      <c r="BK3681" s="42">
        <v>333.0620922</v>
      </c>
    </row>
    <row r="3682" spans="52:63">
      <c r="AZ3682" s="42">
        <v>3796</v>
      </c>
      <c r="BA3682" s="42">
        <v>1518.315789</v>
      </c>
      <c r="BB3682" s="42">
        <v>541</v>
      </c>
      <c r="BC3682" s="42">
        <v>619.4</v>
      </c>
      <c r="BD3682" s="42">
        <v>808.61904760000004</v>
      </c>
      <c r="BE3682" s="42">
        <v>182.7769231</v>
      </c>
      <c r="BF3682" s="42">
        <v>1537.3</v>
      </c>
      <c r="BG3682" s="42">
        <v>1228.666667</v>
      </c>
      <c r="BH3682" s="42">
        <v>355.15125</v>
      </c>
      <c r="BI3682" s="42">
        <v>537.45097759999999</v>
      </c>
      <c r="BJ3682" s="42">
        <v>1030.1973109999999</v>
      </c>
      <c r="BK3682" s="42">
        <v>333.0620922</v>
      </c>
    </row>
    <row r="3683" spans="52:63">
      <c r="AZ3683" s="42">
        <v>3797</v>
      </c>
      <c r="BA3683" s="42">
        <v>1518.315789</v>
      </c>
      <c r="BB3683" s="42">
        <v>541</v>
      </c>
      <c r="BC3683" s="42">
        <v>619.4</v>
      </c>
      <c r="BD3683" s="42">
        <v>808.61904760000004</v>
      </c>
      <c r="BE3683" s="42">
        <v>182.7769231</v>
      </c>
      <c r="BF3683" s="42">
        <v>1537.3</v>
      </c>
      <c r="BG3683" s="42">
        <v>1228.666667</v>
      </c>
      <c r="BH3683" s="42">
        <v>355.15125</v>
      </c>
      <c r="BI3683" s="42">
        <v>537.45097759999999</v>
      </c>
      <c r="BJ3683" s="42">
        <v>1030.1973109999999</v>
      </c>
      <c r="BK3683" s="42">
        <v>333.0620922</v>
      </c>
    </row>
    <row r="3684" spans="52:63">
      <c r="AZ3684" s="42">
        <v>3798</v>
      </c>
      <c r="BA3684" s="42">
        <v>1518.315789</v>
      </c>
      <c r="BB3684" s="42">
        <v>541</v>
      </c>
      <c r="BC3684" s="42">
        <v>619.4</v>
      </c>
      <c r="BD3684" s="42">
        <v>808.61904760000004</v>
      </c>
      <c r="BE3684" s="42">
        <v>182.7769231</v>
      </c>
      <c r="BF3684" s="42">
        <v>1537.3</v>
      </c>
      <c r="BG3684" s="42">
        <v>1228.666667</v>
      </c>
      <c r="BH3684" s="42">
        <v>355.15125</v>
      </c>
      <c r="BI3684" s="42">
        <v>537.45097759999999</v>
      </c>
      <c r="BJ3684" s="42">
        <v>1030.1973109999999</v>
      </c>
      <c r="BK3684" s="42">
        <v>333.0620922</v>
      </c>
    </row>
    <row r="3685" spans="52:63">
      <c r="AZ3685" s="42">
        <v>3799</v>
      </c>
      <c r="BA3685" s="42">
        <v>1518.315789</v>
      </c>
      <c r="BB3685" s="42">
        <v>541</v>
      </c>
      <c r="BC3685" s="42">
        <v>619.4</v>
      </c>
      <c r="BD3685" s="42">
        <v>808.61904760000004</v>
      </c>
      <c r="BE3685" s="42">
        <v>182.7769231</v>
      </c>
      <c r="BF3685" s="42">
        <v>1537.3</v>
      </c>
      <c r="BG3685" s="42">
        <v>1228.666667</v>
      </c>
      <c r="BH3685" s="42">
        <v>355.15125</v>
      </c>
      <c r="BI3685" s="42">
        <v>537.45097759999999</v>
      </c>
      <c r="BJ3685" s="42">
        <v>1030.1973109999999</v>
      </c>
      <c r="BK3685" s="42">
        <v>333.0620922</v>
      </c>
    </row>
    <row r="3686" spans="52:63">
      <c r="AZ3686" s="42">
        <v>3800</v>
      </c>
      <c r="BA3686" s="42">
        <v>1518.315789</v>
      </c>
      <c r="BB3686" s="42">
        <v>541</v>
      </c>
      <c r="BC3686" s="42">
        <v>619.4</v>
      </c>
      <c r="BD3686" s="42">
        <v>808.61904760000004</v>
      </c>
      <c r="BE3686" s="42">
        <v>182.7769231</v>
      </c>
      <c r="BF3686" s="42">
        <v>1537.3</v>
      </c>
      <c r="BG3686" s="42">
        <v>1228.666667</v>
      </c>
      <c r="BH3686" s="42">
        <v>355.15125</v>
      </c>
      <c r="BI3686" s="42">
        <v>537.45097759999999</v>
      </c>
      <c r="BJ3686" s="42">
        <v>1030.1973109999999</v>
      </c>
      <c r="BK3686" s="42">
        <v>333.0620922</v>
      </c>
    </row>
    <row r="3687" spans="52:63">
      <c r="AZ3687" s="42">
        <v>3801</v>
      </c>
      <c r="BA3687" s="42">
        <v>1518.315789</v>
      </c>
      <c r="BB3687" s="42">
        <v>541</v>
      </c>
      <c r="BC3687" s="42">
        <v>619.4</v>
      </c>
      <c r="BD3687" s="42">
        <v>808.61904760000004</v>
      </c>
      <c r="BE3687" s="42">
        <v>182.7769231</v>
      </c>
      <c r="BF3687" s="42">
        <v>1537.3</v>
      </c>
      <c r="BG3687" s="42">
        <v>1228.666667</v>
      </c>
      <c r="BH3687" s="42">
        <v>355.15125</v>
      </c>
      <c r="BI3687" s="42">
        <v>537.45097759999999</v>
      </c>
      <c r="BJ3687" s="42">
        <v>1030.1973109999999</v>
      </c>
      <c r="BK3687" s="42">
        <v>333.0620922</v>
      </c>
    </row>
    <row r="3688" spans="52:63">
      <c r="AZ3688" s="42">
        <v>3802</v>
      </c>
      <c r="BA3688" s="42">
        <v>1518.315789</v>
      </c>
      <c r="BB3688" s="42">
        <v>541</v>
      </c>
      <c r="BC3688" s="42">
        <v>619.4</v>
      </c>
      <c r="BD3688" s="42">
        <v>808.61904760000004</v>
      </c>
      <c r="BE3688" s="42">
        <v>182.7769231</v>
      </c>
      <c r="BF3688" s="42">
        <v>1537.3</v>
      </c>
      <c r="BG3688" s="42">
        <v>1228.666667</v>
      </c>
      <c r="BH3688" s="42">
        <v>355.15125</v>
      </c>
      <c r="BI3688" s="42">
        <v>537.45097759999999</v>
      </c>
      <c r="BJ3688" s="42">
        <v>1030.1973109999999</v>
      </c>
      <c r="BK3688" s="42">
        <v>333.0620922</v>
      </c>
    </row>
    <row r="3689" spans="52:63">
      <c r="AZ3689" s="42">
        <v>3803</v>
      </c>
      <c r="BA3689" s="42">
        <v>1518.315789</v>
      </c>
      <c r="BB3689" s="42">
        <v>541</v>
      </c>
      <c r="BC3689" s="42">
        <v>619.4</v>
      </c>
      <c r="BD3689" s="42">
        <v>808.61904760000004</v>
      </c>
      <c r="BE3689" s="42">
        <v>182.7769231</v>
      </c>
      <c r="BF3689" s="42">
        <v>1537.3</v>
      </c>
      <c r="BG3689" s="42">
        <v>1228.666667</v>
      </c>
      <c r="BH3689" s="42">
        <v>355.15125</v>
      </c>
      <c r="BI3689" s="42">
        <v>537.45097759999999</v>
      </c>
      <c r="BJ3689" s="42">
        <v>1030.1973109999999</v>
      </c>
      <c r="BK3689" s="42">
        <v>333.0620922</v>
      </c>
    </row>
    <row r="3690" spans="52:63">
      <c r="AZ3690" s="42">
        <v>3804</v>
      </c>
      <c r="BA3690" s="42">
        <v>1518.315789</v>
      </c>
      <c r="BB3690" s="42">
        <v>541</v>
      </c>
      <c r="BC3690" s="42">
        <v>619.4</v>
      </c>
      <c r="BD3690" s="42">
        <v>808.61904760000004</v>
      </c>
      <c r="BE3690" s="42">
        <v>182.7769231</v>
      </c>
      <c r="BF3690" s="42">
        <v>1537.3</v>
      </c>
      <c r="BG3690" s="42">
        <v>1228.666667</v>
      </c>
      <c r="BH3690" s="42">
        <v>355.15125</v>
      </c>
      <c r="BI3690" s="42">
        <v>537.45097759999999</v>
      </c>
      <c r="BJ3690" s="42">
        <v>1030.1973109999999</v>
      </c>
      <c r="BK3690" s="42">
        <v>333.0620922</v>
      </c>
    </row>
    <row r="3691" spans="52:63">
      <c r="AZ3691" s="42">
        <v>3805</v>
      </c>
      <c r="BA3691" s="42">
        <v>1518.315789</v>
      </c>
      <c r="BB3691" s="42">
        <v>541</v>
      </c>
      <c r="BC3691" s="42">
        <v>619.4</v>
      </c>
      <c r="BD3691" s="42">
        <v>808.61904760000004</v>
      </c>
      <c r="BE3691" s="42">
        <v>182.7769231</v>
      </c>
      <c r="BF3691" s="42">
        <v>1537.3</v>
      </c>
      <c r="BG3691" s="42">
        <v>1228.666667</v>
      </c>
      <c r="BH3691" s="42">
        <v>355.15125</v>
      </c>
      <c r="BI3691" s="42">
        <v>537.45097759999999</v>
      </c>
      <c r="BJ3691" s="42">
        <v>1030.1973109999999</v>
      </c>
      <c r="BK3691" s="42">
        <v>333.0620922</v>
      </c>
    </row>
    <row r="3692" spans="52:63">
      <c r="AZ3692" s="42">
        <v>3806</v>
      </c>
      <c r="BA3692" s="42">
        <v>1518.315789</v>
      </c>
      <c r="BB3692" s="42">
        <v>541</v>
      </c>
      <c r="BC3692" s="42">
        <v>619.4</v>
      </c>
      <c r="BD3692" s="42">
        <v>808.61904760000004</v>
      </c>
      <c r="BE3692" s="42">
        <v>182.7769231</v>
      </c>
      <c r="BF3692" s="42">
        <v>1537.3</v>
      </c>
      <c r="BG3692" s="42">
        <v>1228.666667</v>
      </c>
      <c r="BH3692" s="42">
        <v>355.15125</v>
      </c>
      <c r="BI3692" s="42">
        <v>537.45097759999999</v>
      </c>
      <c r="BJ3692" s="42">
        <v>1030.1973109999999</v>
      </c>
      <c r="BK3692" s="42">
        <v>333.0620922</v>
      </c>
    </row>
    <row r="3693" spans="52:63">
      <c r="AZ3693" s="42">
        <v>3807</v>
      </c>
      <c r="BA3693" s="42">
        <v>1518.315789</v>
      </c>
      <c r="BB3693" s="42">
        <v>541</v>
      </c>
      <c r="BC3693" s="42">
        <v>619.4</v>
      </c>
      <c r="BD3693" s="42">
        <v>808.61904760000004</v>
      </c>
      <c r="BE3693" s="42">
        <v>182.7769231</v>
      </c>
      <c r="BF3693" s="42">
        <v>1537.3</v>
      </c>
      <c r="BG3693" s="42">
        <v>1228.666667</v>
      </c>
      <c r="BH3693" s="42">
        <v>355.15125</v>
      </c>
      <c r="BI3693" s="42">
        <v>537.45097759999999</v>
      </c>
      <c r="BJ3693" s="42">
        <v>1030.1973109999999</v>
      </c>
      <c r="BK3693" s="42">
        <v>333.0620922</v>
      </c>
    </row>
    <row r="3694" spans="52:63">
      <c r="AZ3694" s="42">
        <v>3808</v>
      </c>
      <c r="BA3694" s="42">
        <v>1518.315789</v>
      </c>
      <c r="BB3694" s="42">
        <v>541</v>
      </c>
      <c r="BC3694" s="42">
        <v>619.4</v>
      </c>
      <c r="BD3694" s="42">
        <v>808.61904760000004</v>
      </c>
      <c r="BE3694" s="42">
        <v>182.7769231</v>
      </c>
      <c r="BF3694" s="42">
        <v>1537.3</v>
      </c>
      <c r="BG3694" s="42">
        <v>1228.666667</v>
      </c>
      <c r="BH3694" s="42">
        <v>355.15125</v>
      </c>
      <c r="BI3694" s="42">
        <v>537.45097759999999</v>
      </c>
      <c r="BJ3694" s="42">
        <v>1030.1973109999999</v>
      </c>
      <c r="BK3694" s="42">
        <v>333.0620922</v>
      </c>
    </row>
    <row r="3695" spans="52:63">
      <c r="AZ3695" s="42">
        <v>3809</v>
      </c>
      <c r="BA3695" s="42">
        <v>1518.315789</v>
      </c>
      <c r="BB3695" s="42">
        <v>541</v>
      </c>
      <c r="BC3695" s="42">
        <v>619.4</v>
      </c>
      <c r="BD3695" s="42">
        <v>808.61904760000004</v>
      </c>
      <c r="BE3695" s="42">
        <v>182.7769231</v>
      </c>
      <c r="BF3695" s="42">
        <v>1537.3</v>
      </c>
      <c r="BG3695" s="42">
        <v>1228.666667</v>
      </c>
      <c r="BH3695" s="42">
        <v>355.15125</v>
      </c>
      <c r="BI3695" s="42">
        <v>537.45097759999999</v>
      </c>
      <c r="BJ3695" s="42">
        <v>1030.1973109999999</v>
      </c>
      <c r="BK3695" s="42">
        <v>333.0620922</v>
      </c>
    </row>
    <row r="3696" spans="52:63">
      <c r="AZ3696" s="42">
        <v>3810</v>
      </c>
      <c r="BA3696" s="42">
        <v>1518.315789</v>
      </c>
      <c r="BB3696" s="42">
        <v>541</v>
      </c>
      <c r="BC3696" s="42">
        <v>619.4</v>
      </c>
      <c r="BD3696" s="42">
        <v>808.61904760000004</v>
      </c>
      <c r="BE3696" s="42">
        <v>182.7769231</v>
      </c>
      <c r="BF3696" s="42">
        <v>1537.3</v>
      </c>
      <c r="BG3696" s="42">
        <v>1228.666667</v>
      </c>
      <c r="BH3696" s="42">
        <v>355.15125</v>
      </c>
      <c r="BI3696" s="42">
        <v>537.45097759999999</v>
      </c>
      <c r="BJ3696" s="42">
        <v>1030.1973109999999</v>
      </c>
      <c r="BK3696" s="42">
        <v>333.0620922</v>
      </c>
    </row>
    <row r="3697" spans="52:63">
      <c r="AZ3697" s="42">
        <v>3811</v>
      </c>
      <c r="BA3697" s="42">
        <v>1518.315789</v>
      </c>
      <c r="BB3697" s="42">
        <v>541</v>
      </c>
      <c r="BC3697" s="42">
        <v>619.4</v>
      </c>
      <c r="BD3697" s="42">
        <v>808.61904760000004</v>
      </c>
      <c r="BE3697" s="42">
        <v>182.7769231</v>
      </c>
      <c r="BF3697" s="42">
        <v>1537.3</v>
      </c>
      <c r="BG3697" s="42">
        <v>1228.666667</v>
      </c>
      <c r="BH3697" s="42">
        <v>355.15125</v>
      </c>
      <c r="BI3697" s="42">
        <v>537.45097759999999</v>
      </c>
      <c r="BJ3697" s="42">
        <v>1030.1973109999999</v>
      </c>
      <c r="BK3697" s="42">
        <v>333.0620922</v>
      </c>
    </row>
    <row r="3698" spans="52:63">
      <c r="AZ3698" s="42">
        <v>3812</v>
      </c>
      <c r="BA3698" s="42">
        <v>1518.315789</v>
      </c>
      <c r="BB3698" s="42">
        <v>541</v>
      </c>
      <c r="BC3698" s="42">
        <v>619.4</v>
      </c>
      <c r="BD3698" s="42">
        <v>808.61904760000004</v>
      </c>
      <c r="BE3698" s="42">
        <v>182.7769231</v>
      </c>
      <c r="BF3698" s="42">
        <v>1537.3</v>
      </c>
      <c r="BG3698" s="42">
        <v>1228.666667</v>
      </c>
      <c r="BH3698" s="42">
        <v>355.15125</v>
      </c>
      <c r="BI3698" s="42">
        <v>537.45097759999999</v>
      </c>
      <c r="BJ3698" s="42">
        <v>1030.1973109999999</v>
      </c>
      <c r="BK3698" s="42">
        <v>333.0620922</v>
      </c>
    </row>
    <row r="3699" spans="52:63">
      <c r="AZ3699" s="42">
        <v>3813</v>
      </c>
      <c r="BA3699" s="42">
        <v>1518.315789</v>
      </c>
      <c r="BB3699" s="42">
        <v>541</v>
      </c>
      <c r="BC3699" s="42">
        <v>619.4</v>
      </c>
      <c r="BD3699" s="42">
        <v>808.61904760000004</v>
      </c>
      <c r="BE3699" s="42">
        <v>182.7769231</v>
      </c>
      <c r="BF3699" s="42">
        <v>1537.3</v>
      </c>
      <c r="BG3699" s="42">
        <v>1228.666667</v>
      </c>
      <c r="BH3699" s="42">
        <v>355.15125</v>
      </c>
      <c r="BI3699" s="42">
        <v>537.45097759999999</v>
      </c>
      <c r="BJ3699" s="42">
        <v>1030.1973109999999</v>
      </c>
      <c r="BK3699" s="42">
        <v>333.0620922</v>
      </c>
    </row>
    <row r="3700" spans="52:63">
      <c r="AZ3700" s="42">
        <v>3814</v>
      </c>
      <c r="BA3700" s="42">
        <v>1518.315789</v>
      </c>
      <c r="BB3700" s="42">
        <v>541</v>
      </c>
      <c r="BC3700" s="42">
        <v>619.4</v>
      </c>
      <c r="BD3700" s="42">
        <v>808.61904760000004</v>
      </c>
      <c r="BE3700" s="42">
        <v>182.7769231</v>
      </c>
      <c r="BF3700" s="42">
        <v>1537.3</v>
      </c>
      <c r="BG3700" s="42">
        <v>1228.666667</v>
      </c>
      <c r="BH3700" s="42">
        <v>355.15125</v>
      </c>
      <c r="BI3700" s="42">
        <v>537.45097759999999</v>
      </c>
      <c r="BJ3700" s="42">
        <v>1030.1973109999999</v>
      </c>
      <c r="BK3700" s="42">
        <v>333.0620922</v>
      </c>
    </row>
    <row r="3701" spans="52:63">
      <c r="AZ3701" s="42">
        <v>3815</v>
      </c>
      <c r="BA3701" s="42">
        <v>1518.315789</v>
      </c>
      <c r="BB3701" s="42">
        <v>541</v>
      </c>
      <c r="BC3701" s="42">
        <v>619.4</v>
      </c>
      <c r="BD3701" s="42">
        <v>808.61904760000004</v>
      </c>
      <c r="BE3701" s="42">
        <v>182.7769231</v>
      </c>
      <c r="BF3701" s="42">
        <v>1537.3</v>
      </c>
      <c r="BG3701" s="42">
        <v>1228.666667</v>
      </c>
      <c r="BH3701" s="42">
        <v>355.15125</v>
      </c>
      <c r="BI3701" s="42">
        <v>537.45097759999999</v>
      </c>
      <c r="BJ3701" s="42">
        <v>1030.1973109999999</v>
      </c>
      <c r="BK3701" s="42">
        <v>333.0620922</v>
      </c>
    </row>
    <row r="3702" spans="52:63">
      <c r="AZ3702" s="42">
        <v>3816</v>
      </c>
      <c r="BA3702" s="42">
        <v>1518.315789</v>
      </c>
      <c r="BB3702" s="42">
        <v>541</v>
      </c>
      <c r="BC3702" s="42">
        <v>619.4</v>
      </c>
      <c r="BD3702" s="42">
        <v>808.61904760000004</v>
      </c>
      <c r="BE3702" s="42">
        <v>182.7769231</v>
      </c>
      <c r="BF3702" s="42">
        <v>1537.3</v>
      </c>
      <c r="BG3702" s="42">
        <v>1228.666667</v>
      </c>
      <c r="BH3702" s="42">
        <v>355.15125</v>
      </c>
      <c r="BI3702" s="42">
        <v>537.45097759999999</v>
      </c>
      <c r="BJ3702" s="42">
        <v>1030.1973109999999</v>
      </c>
      <c r="BK3702" s="42">
        <v>333.0620922</v>
      </c>
    </row>
    <row r="3703" spans="52:63">
      <c r="AZ3703" s="42">
        <v>3817</v>
      </c>
      <c r="BA3703" s="42">
        <v>1493.6315790000001</v>
      </c>
      <c r="BB3703" s="42">
        <v>525.4375</v>
      </c>
      <c r="BC3703" s="42">
        <v>622.1</v>
      </c>
      <c r="BD3703" s="42">
        <v>793.19047620000003</v>
      </c>
      <c r="BE3703" s="42">
        <v>177.55384620000001</v>
      </c>
      <c r="BF3703" s="42">
        <v>1496.9</v>
      </c>
      <c r="BG3703" s="42">
        <v>1219.4761900000001</v>
      </c>
      <c r="BH3703" s="42">
        <v>342.14375000000001</v>
      </c>
      <c r="BI3703" s="42">
        <v>524.40568340000004</v>
      </c>
      <c r="BJ3703" s="42">
        <v>1024.428126</v>
      </c>
      <c r="BK3703" s="42">
        <v>326.8496505</v>
      </c>
    </row>
    <row r="3704" spans="52:63">
      <c r="AZ3704" s="42">
        <v>3818</v>
      </c>
      <c r="BA3704" s="42">
        <v>1493.6315790000001</v>
      </c>
      <c r="BB3704" s="42">
        <v>525.4375</v>
      </c>
      <c r="BC3704" s="42">
        <v>622.1</v>
      </c>
      <c r="BD3704" s="42">
        <v>793.19047620000003</v>
      </c>
      <c r="BE3704" s="42">
        <v>177.55384620000001</v>
      </c>
      <c r="BF3704" s="42">
        <v>1496.9</v>
      </c>
      <c r="BG3704" s="42">
        <v>1219.4761900000001</v>
      </c>
      <c r="BH3704" s="42">
        <v>342.14375000000001</v>
      </c>
      <c r="BI3704" s="42">
        <v>524.40568340000004</v>
      </c>
      <c r="BJ3704" s="42">
        <v>1024.428126</v>
      </c>
      <c r="BK3704" s="42">
        <v>326.8496505</v>
      </c>
    </row>
    <row r="3705" spans="52:63">
      <c r="AZ3705" s="42">
        <v>3819</v>
      </c>
      <c r="BA3705" s="42">
        <v>1493.6315790000001</v>
      </c>
      <c r="BB3705" s="42">
        <v>525.4375</v>
      </c>
      <c r="BC3705" s="42">
        <v>622.1</v>
      </c>
      <c r="BD3705" s="42">
        <v>793.19047620000003</v>
      </c>
      <c r="BE3705" s="42">
        <v>177.55384620000001</v>
      </c>
      <c r="BF3705" s="42">
        <v>1496.9</v>
      </c>
      <c r="BG3705" s="42">
        <v>1219.4761900000001</v>
      </c>
      <c r="BH3705" s="42">
        <v>342.14375000000001</v>
      </c>
      <c r="BI3705" s="42">
        <v>524.40568340000004</v>
      </c>
      <c r="BJ3705" s="42">
        <v>1024.428126</v>
      </c>
      <c r="BK3705" s="42">
        <v>326.8496505</v>
      </c>
    </row>
    <row r="3706" spans="52:63">
      <c r="AZ3706" s="42">
        <v>3820</v>
      </c>
      <c r="BA3706" s="42">
        <v>1493.6315790000001</v>
      </c>
      <c r="BB3706" s="42">
        <v>525.4375</v>
      </c>
      <c r="BC3706" s="42">
        <v>622.1</v>
      </c>
      <c r="BD3706" s="42">
        <v>793.19047620000003</v>
      </c>
      <c r="BE3706" s="42">
        <v>177.55384620000001</v>
      </c>
      <c r="BF3706" s="42">
        <v>1496.9</v>
      </c>
      <c r="BG3706" s="42">
        <v>1219.4761900000001</v>
      </c>
      <c r="BH3706" s="42">
        <v>342.14375000000001</v>
      </c>
      <c r="BI3706" s="42">
        <v>524.40568340000004</v>
      </c>
      <c r="BJ3706" s="42">
        <v>1024.428126</v>
      </c>
      <c r="BK3706" s="42">
        <v>326.8496505</v>
      </c>
    </row>
    <row r="3707" spans="52:63">
      <c r="AZ3707" s="42">
        <v>3821</v>
      </c>
      <c r="BA3707" s="42">
        <v>1493.6315790000001</v>
      </c>
      <c r="BB3707" s="42">
        <v>525.4375</v>
      </c>
      <c r="BC3707" s="42">
        <v>622.1</v>
      </c>
      <c r="BD3707" s="42">
        <v>793.19047620000003</v>
      </c>
      <c r="BE3707" s="42">
        <v>177.55384620000001</v>
      </c>
      <c r="BF3707" s="42">
        <v>1496.9</v>
      </c>
      <c r="BG3707" s="42">
        <v>1219.4761900000001</v>
      </c>
      <c r="BH3707" s="42">
        <v>342.14375000000001</v>
      </c>
      <c r="BI3707" s="42">
        <v>524.40568340000004</v>
      </c>
      <c r="BJ3707" s="42">
        <v>1024.428126</v>
      </c>
      <c r="BK3707" s="42">
        <v>326.8496505</v>
      </c>
    </row>
    <row r="3708" spans="52:63">
      <c r="AZ3708" s="42">
        <v>3822</v>
      </c>
      <c r="BA3708" s="42">
        <v>1493.6315790000001</v>
      </c>
      <c r="BB3708" s="42">
        <v>525.4375</v>
      </c>
      <c r="BC3708" s="42">
        <v>622.1</v>
      </c>
      <c r="BD3708" s="42">
        <v>793.19047620000003</v>
      </c>
      <c r="BE3708" s="42">
        <v>177.55384620000001</v>
      </c>
      <c r="BF3708" s="42">
        <v>1496.9</v>
      </c>
      <c r="BG3708" s="42">
        <v>1219.4761900000001</v>
      </c>
      <c r="BH3708" s="42">
        <v>342.14375000000001</v>
      </c>
      <c r="BI3708" s="42">
        <v>524.40568340000004</v>
      </c>
      <c r="BJ3708" s="42">
        <v>1024.428126</v>
      </c>
      <c r="BK3708" s="42">
        <v>326.8496505</v>
      </c>
    </row>
    <row r="3709" spans="52:63">
      <c r="AZ3709" s="42">
        <v>3823</v>
      </c>
      <c r="BA3709" s="42">
        <v>1493.6315790000001</v>
      </c>
      <c r="BB3709" s="42">
        <v>525.4375</v>
      </c>
      <c r="BC3709" s="42">
        <v>622.1</v>
      </c>
      <c r="BD3709" s="42">
        <v>793.19047620000003</v>
      </c>
      <c r="BE3709" s="42">
        <v>177.55384620000001</v>
      </c>
      <c r="BF3709" s="42">
        <v>1496.9</v>
      </c>
      <c r="BG3709" s="42">
        <v>1219.4761900000001</v>
      </c>
      <c r="BH3709" s="42">
        <v>342.14375000000001</v>
      </c>
      <c r="BI3709" s="42">
        <v>524.40568340000004</v>
      </c>
      <c r="BJ3709" s="42">
        <v>1024.428126</v>
      </c>
      <c r="BK3709" s="42">
        <v>326.8496505</v>
      </c>
    </row>
    <row r="3710" spans="52:63">
      <c r="AZ3710" s="42">
        <v>3824</v>
      </c>
      <c r="BA3710" s="42">
        <v>1493.6315790000001</v>
      </c>
      <c r="BB3710" s="42">
        <v>525.4375</v>
      </c>
      <c r="BC3710" s="42">
        <v>622.1</v>
      </c>
      <c r="BD3710" s="42">
        <v>793.19047620000003</v>
      </c>
      <c r="BE3710" s="42">
        <v>177.55384620000001</v>
      </c>
      <c r="BF3710" s="42">
        <v>1496.9</v>
      </c>
      <c r="BG3710" s="42">
        <v>1219.4761900000001</v>
      </c>
      <c r="BH3710" s="42">
        <v>342.14375000000001</v>
      </c>
      <c r="BI3710" s="42">
        <v>524.40568340000004</v>
      </c>
      <c r="BJ3710" s="42">
        <v>1024.428126</v>
      </c>
      <c r="BK3710" s="42">
        <v>326.8496505</v>
      </c>
    </row>
    <row r="3711" spans="52:63">
      <c r="AZ3711" s="42">
        <v>3825</v>
      </c>
      <c r="BA3711" s="42">
        <v>1493.6315790000001</v>
      </c>
      <c r="BB3711" s="42">
        <v>525.4375</v>
      </c>
      <c r="BC3711" s="42">
        <v>622.1</v>
      </c>
      <c r="BD3711" s="42">
        <v>793.19047620000003</v>
      </c>
      <c r="BE3711" s="42">
        <v>177.55384620000001</v>
      </c>
      <c r="BF3711" s="42">
        <v>1496.9</v>
      </c>
      <c r="BG3711" s="42">
        <v>1219.4761900000001</v>
      </c>
      <c r="BH3711" s="42">
        <v>342.14375000000001</v>
      </c>
      <c r="BI3711" s="42">
        <v>524.40568340000004</v>
      </c>
      <c r="BJ3711" s="42">
        <v>1024.428126</v>
      </c>
      <c r="BK3711" s="42">
        <v>326.8496505</v>
      </c>
    </row>
    <row r="3712" spans="52:63">
      <c r="AZ3712" s="42">
        <v>3826</v>
      </c>
      <c r="BA3712" s="42">
        <v>1493.6315790000001</v>
      </c>
      <c r="BB3712" s="42">
        <v>525.4375</v>
      </c>
      <c r="BC3712" s="42">
        <v>622.1</v>
      </c>
      <c r="BD3712" s="42">
        <v>793.19047620000003</v>
      </c>
      <c r="BE3712" s="42">
        <v>177.55384620000001</v>
      </c>
      <c r="BF3712" s="42">
        <v>1496.9</v>
      </c>
      <c r="BG3712" s="42">
        <v>1219.4761900000001</v>
      </c>
      <c r="BH3712" s="42">
        <v>342.14375000000001</v>
      </c>
      <c r="BI3712" s="42">
        <v>524.40568340000004</v>
      </c>
      <c r="BJ3712" s="42">
        <v>1024.428126</v>
      </c>
      <c r="BK3712" s="42">
        <v>326.8496505</v>
      </c>
    </row>
    <row r="3713" spans="52:63">
      <c r="AZ3713" s="42">
        <v>3827</v>
      </c>
      <c r="BA3713" s="42">
        <v>1493.6315790000001</v>
      </c>
      <c r="BB3713" s="42">
        <v>525.4375</v>
      </c>
      <c r="BC3713" s="42">
        <v>622.1</v>
      </c>
      <c r="BD3713" s="42">
        <v>793.19047620000003</v>
      </c>
      <c r="BE3713" s="42">
        <v>177.55384620000001</v>
      </c>
      <c r="BF3713" s="42">
        <v>1496.9</v>
      </c>
      <c r="BG3713" s="42">
        <v>1219.4761900000001</v>
      </c>
      <c r="BH3713" s="42">
        <v>342.14375000000001</v>
      </c>
      <c r="BI3713" s="42">
        <v>524.40568340000004</v>
      </c>
      <c r="BJ3713" s="42">
        <v>1024.428126</v>
      </c>
      <c r="BK3713" s="42">
        <v>326.8496505</v>
      </c>
    </row>
    <row r="3714" spans="52:63">
      <c r="AZ3714" s="42">
        <v>3828</v>
      </c>
      <c r="BA3714" s="42">
        <v>1493.6315790000001</v>
      </c>
      <c r="BB3714" s="42">
        <v>525.4375</v>
      </c>
      <c r="BC3714" s="42">
        <v>622.1</v>
      </c>
      <c r="BD3714" s="42">
        <v>793.19047620000003</v>
      </c>
      <c r="BE3714" s="42">
        <v>177.55384620000001</v>
      </c>
      <c r="BF3714" s="42">
        <v>1496.9</v>
      </c>
      <c r="BG3714" s="42">
        <v>1219.4761900000001</v>
      </c>
      <c r="BH3714" s="42">
        <v>342.14375000000001</v>
      </c>
      <c r="BI3714" s="42">
        <v>524.40568340000004</v>
      </c>
      <c r="BJ3714" s="42">
        <v>1024.428126</v>
      </c>
      <c r="BK3714" s="42">
        <v>326.8496505</v>
      </c>
    </row>
    <row r="3715" spans="52:63">
      <c r="AZ3715" s="42">
        <v>3829</v>
      </c>
      <c r="BA3715" s="42">
        <v>1493.6315790000001</v>
      </c>
      <c r="BB3715" s="42">
        <v>525.4375</v>
      </c>
      <c r="BC3715" s="42">
        <v>622.1</v>
      </c>
      <c r="BD3715" s="42">
        <v>793.19047620000003</v>
      </c>
      <c r="BE3715" s="42">
        <v>177.55384620000001</v>
      </c>
      <c r="BF3715" s="42">
        <v>1496.9</v>
      </c>
      <c r="BG3715" s="42">
        <v>1219.4761900000001</v>
      </c>
      <c r="BH3715" s="42">
        <v>342.14375000000001</v>
      </c>
      <c r="BI3715" s="42">
        <v>524.40568340000004</v>
      </c>
      <c r="BJ3715" s="42">
        <v>1024.428126</v>
      </c>
      <c r="BK3715" s="42">
        <v>326.8496505</v>
      </c>
    </row>
    <row r="3716" spans="52:63">
      <c r="AZ3716" s="42">
        <v>3830</v>
      </c>
      <c r="BA3716" s="42">
        <v>1493.6315790000001</v>
      </c>
      <c r="BB3716" s="42">
        <v>525.4375</v>
      </c>
      <c r="BC3716" s="42">
        <v>622.1</v>
      </c>
      <c r="BD3716" s="42">
        <v>793.19047620000003</v>
      </c>
      <c r="BE3716" s="42">
        <v>177.55384620000001</v>
      </c>
      <c r="BF3716" s="42">
        <v>1496.9</v>
      </c>
      <c r="BG3716" s="42">
        <v>1219.4761900000001</v>
      </c>
      <c r="BH3716" s="42">
        <v>342.14375000000001</v>
      </c>
      <c r="BI3716" s="42">
        <v>524.40568340000004</v>
      </c>
      <c r="BJ3716" s="42">
        <v>1024.428126</v>
      </c>
      <c r="BK3716" s="42">
        <v>326.8496505</v>
      </c>
    </row>
    <row r="3717" spans="52:63">
      <c r="AZ3717" s="42">
        <v>3831</v>
      </c>
      <c r="BA3717" s="42">
        <v>1493.6315790000001</v>
      </c>
      <c r="BB3717" s="42">
        <v>525.4375</v>
      </c>
      <c r="BC3717" s="42">
        <v>622.1</v>
      </c>
      <c r="BD3717" s="42">
        <v>793.19047620000003</v>
      </c>
      <c r="BE3717" s="42">
        <v>177.55384620000001</v>
      </c>
      <c r="BF3717" s="42">
        <v>1496.9</v>
      </c>
      <c r="BG3717" s="42">
        <v>1219.4761900000001</v>
      </c>
      <c r="BH3717" s="42">
        <v>342.14375000000001</v>
      </c>
      <c r="BI3717" s="42">
        <v>524.40568340000004</v>
      </c>
      <c r="BJ3717" s="42">
        <v>1024.428126</v>
      </c>
      <c r="BK3717" s="42">
        <v>326.8496505</v>
      </c>
    </row>
    <row r="3718" spans="52:63">
      <c r="AZ3718" s="42">
        <v>3832</v>
      </c>
      <c r="BA3718" s="42">
        <v>1493.6315790000001</v>
      </c>
      <c r="BB3718" s="42">
        <v>525.4375</v>
      </c>
      <c r="BC3718" s="42">
        <v>622.1</v>
      </c>
      <c r="BD3718" s="42">
        <v>793.19047620000003</v>
      </c>
      <c r="BE3718" s="42">
        <v>177.55384620000001</v>
      </c>
      <c r="BF3718" s="42">
        <v>1496.9</v>
      </c>
      <c r="BG3718" s="42">
        <v>1219.4761900000001</v>
      </c>
      <c r="BH3718" s="42">
        <v>342.14375000000001</v>
      </c>
      <c r="BI3718" s="42">
        <v>524.40568340000004</v>
      </c>
      <c r="BJ3718" s="42">
        <v>1024.428126</v>
      </c>
      <c r="BK3718" s="42">
        <v>326.8496505</v>
      </c>
    </row>
    <row r="3719" spans="52:63">
      <c r="AZ3719" s="42">
        <v>3833</v>
      </c>
      <c r="BA3719" s="42">
        <v>1493.6315790000001</v>
      </c>
      <c r="BB3719" s="42">
        <v>525.4375</v>
      </c>
      <c r="BC3719" s="42">
        <v>622.1</v>
      </c>
      <c r="BD3719" s="42">
        <v>793.19047620000003</v>
      </c>
      <c r="BE3719" s="42">
        <v>177.55384620000001</v>
      </c>
      <c r="BF3719" s="42">
        <v>1496.9</v>
      </c>
      <c r="BG3719" s="42">
        <v>1219.4761900000001</v>
      </c>
      <c r="BH3719" s="42">
        <v>342.14375000000001</v>
      </c>
      <c r="BI3719" s="42">
        <v>524.40568340000004</v>
      </c>
      <c r="BJ3719" s="42">
        <v>1024.428126</v>
      </c>
      <c r="BK3719" s="42">
        <v>326.8496505</v>
      </c>
    </row>
    <row r="3720" spans="52:63">
      <c r="AZ3720" s="42">
        <v>3834</v>
      </c>
      <c r="BA3720" s="42">
        <v>1493.6315790000001</v>
      </c>
      <c r="BB3720" s="42">
        <v>525.4375</v>
      </c>
      <c r="BC3720" s="42">
        <v>622.1</v>
      </c>
      <c r="BD3720" s="42">
        <v>793.19047620000003</v>
      </c>
      <c r="BE3720" s="42">
        <v>177.55384620000001</v>
      </c>
      <c r="BF3720" s="42">
        <v>1496.9</v>
      </c>
      <c r="BG3720" s="42">
        <v>1219.4761900000001</v>
      </c>
      <c r="BH3720" s="42">
        <v>342.14375000000001</v>
      </c>
      <c r="BI3720" s="42">
        <v>524.40568340000004</v>
      </c>
      <c r="BJ3720" s="42">
        <v>1024.428126</v>
      </c>
      <c r="BK3720" s="42">
        <v>326.8496505</v>
      </c>
    </row>
    <row r="3721" spans="52:63">
      <c r="AZ3721" s="42">
        <v>3835</v>
      </c>
      <c r="BA3721" s="42">
        <v>1493.6315790000001</v>
      </c>
      <c r="BB3721" s="42">
        <v>525.4375</v>
      </c>
      <c r="BC3721" s="42">
        <v>622.1</v>
      </c>
      <c r="BD3721" s="42">
        <v>793.19047620000003</v>
      </c>
      <c r="BE3721" s="42">
        <v>177.55384620000001</v>
      </c>
      <c r="BF3721" s="42">
        <v>1496.9</v>
      </c>
      <c r="BG3721" s="42">
        <v>1219.4761900000001</v>
      </c>
      <c r="BH3721" s="42">
        <v>342.14375000000001</v>
      </c>
      <c r="BI3721" s="42">
        <v>524.40568340000004</v>
      </c>
      <c r="BJ3721" s="42">
        <v>1024.428126</v>
      </c>
      <c r="BK3721" s="42">
        <v>326.8496505</v>
      </c>
    </row>
    <row r="3722" spans="52:63">
      <c r="AZ3722" s="42">
        <v>3836</v>
      </c>
      <c r="BA3722" s="42">
        <v>1493.6315790000001</v>
      </c>
      <c r="BB3722" s="42">
        <v>525.4375</v>
      </c>
      <c r="BC3722" s="42">
        <v>622.1</v>
      </c>
      <c r="BD3722" s="42">
        <v>793.19047620000003</v>
      </c>
      <c r="BE3722" s="42">
        <v>177.55384620000001</v>
      </c>
      <c r="BF3722" s="42">
        <v>1496.9</v>
      </c>
      <c r="BG3722" s="42">
        <v>1219.4761900000001</v>
      </c>
      <c r="BH3722" s="42">
        <v>342.14375000000001</v>
      </c>
      <c r="BI3722" s="42">
        <v>524.40568340000004</v>
      </c>
      <c r="BJ3722" s="42">
        <v>1024.428126</v>
      </c>
      <c r="BK3722" s="42">
        <v>326.8496505</v>
      </c>
    </row>
    <row r="3723" spans="52:63">
      <c r="AZ3723" s="42">
        <v>3837</v>
      </c>
      <c r="BA3723" s="42">
        <v>1493.6315790000001</v>
      </c>
      <c r="BB3723" s="42">
        <v>525.4375</v>
      </c>
      <c r="BC3723" s="42">
        <v>622.1</v>
      </c>
      <c r="BD3723" s="42">
        <v>793.19047620000003</v>
      </c>
      <c r="BE3723" s="42">
        <v>177.55384620000001</v>
      </c>
      <c r="BF3723" s="42">
        <v>1496.9</v>
      </c>
      <c r="BG3723" s="42">
        <v>1219.4761900000001</v>
      </c>
      <c r="BH3723" s="42">
        <v>342.14375000000001</v>
      </c>
      <c r="BI3723" s="42">
        <v>524.40568340000004</v>
      </c>
      <c r="BJ3723" s="42">
        <v>1024.428126</v>
      </c>
      <c r="BK3723" s="42">
        <v>326.8496505</v>
      </c>
    </row>
    <row r="3724" spans="52:63">
      <c r="AZ3724" s="42">
        <v>3838</v>
      </c>
      <c r="BA3724" s="42">
        <v>1493.6315790000001</v>
      </c>
      <c r="BB3724" s="42">
        <v>525.4375</v>
      </c>
      <c r="BC3724" s="42">
        <v>622.1</v>
      </c>
      <c r="BD3724" s="42">
        <v>793.19047620000003</v>
      </c>
      <c r="BE3724" s="42">
        <v>177.55384620000001</v>
      </c>
      <c r="BF3724" s="42">
        <v>1496.9</v>
      </c>
      <c r="BG3724" s="42">
        <v>1219.4761900000001</v>
      </c>
      <c r="BH3724" s="42">
        <v>342.14375000000001</v>
      </c>
      <c r="BI3724" s="42">
        <v>524.40568340000004</v>
      </c>
      <c r="BJ3724" s="42">
        <v>1024.428126</v>
      </c>
      <c r="BK3724" s="42">
        <v>326.8496505</v>
      </c>
    </row>
    <row r="3725" spans="52:63">
      <c r="AZ3725" s="42">
        <v>3839</v>
      </c>
      <c r="BA3725" s="42">
        <v>1493.6315790000001</v>
      </c>
      <c r="BB3725" s="42">
        <v>525.4375</v>
      </c>
      <c r="BC3725" s="42">
        <v>622.1</v>
      </c>
      <c r="BD3725" s="42">
        <v>793.19047620000003</v>
      </c>
      <c r="BE3725" s="42">
        <v>177.55384620000001</v>
      </c>
      <c r="BF3725" s="42">
        <v>1496.9</v>
      </c>
      <c r="BG3725" s="42">
        <v>1219.4761900000001</v>
      </c>
      <c r="BH3725" s="42">
        <v>342.14375000000001</v>
      </c>
      <c r="BI3725" s="42">
        <v>524.40568340000004</v>
      </c>
      <c r="BJ3725" s="42">
        <v>1024.428126</v>
      </c>
      <c r="BK3725" s="42">
        <v>326.8496505</v>
      </c>
    </row>
    <row r="3726" spans="52:63">
      <c r="AZ3726" s="42">
        <v>3840</v>
      </c>
      <c r="BA3726" s="42">
        <v>1493.6315790000001</v>
      </c>
      <c r="BB3726" s="42">
        <v>525.4375</v>
      </c>
      <c r="BC3726" s="42">
        <v>622.1</v>
      </c>
      <c r="BD3726" s="42">
        <v>793.19047620000003</v>
      </c>
      <c r="BE3726" s="42">
        <v>177.55384620000001</v>
      </c>
      <c r="BF3726" s="42">
        <v>1496.9</v>
      </c>
      <c r="BG3726" s="42">
        <v>1219.4761900000001</v>
      </c>
      <c r="BH3726" s="42">
        <v>342.14375000000001</v>
      </c>
      <c r="BI3726" s="42">
        <v>524.40568340000004</v>
      </c>
      <c r="BJ3726" s="42">
        <v>1024.428126</v>
      </c>
      <c r="BK3726" s="42">
        <v>326.8496505</v>
      </c>
    </row>
    <row r="3727" spans="52:63">
      <c r="AZ3727" s="42">
        <v>3841</v>
      </c>
      <c r="BA3727" s="42">
        <v>1466.736842</v>
      </c>
      <c r="BB3727" s="42">
        <v>517.5625</v>
      </c>
      <c r="BC3727" s="42">
        <v>624.54999999999995</v>
      </c>
      <c r="BD3727" s="42">
        <v>775.52380949999997</v>
      </c>
      <c r="BE3727" s="42">
        <v>174.05384620000001</v>
      </c>
      <c r="BF3727" s="42">
        <v>1456.4</v>
      </c>
      <c r="BG3727" s="42">
        <v>1213.380952</v>
      </c>
      <c r="BH3727" s="42">
        <v>329.59125</v>
      </c>
      <c r="BI3727" s="42">
        <v>509.28390889999997</v>
      </c>
      <c r="BJ3727" s="42">
        <v>1006.1693770000001</v>
      </c>
      <c r="BK3727" s="42">
        <v>318.25273190000001</v>
      </c>
    </row>
    <row r="3728" spans="52:63">
      <c r="AZ3728" s="42">
        <v>3842</v>
      </c>
      <c r="BA3728" s="42">
        <v>1466.736842</v>
      </c>
      <c r="BB3728" s="42">
        <v>517.5625</v>
      </c>
      <c r="BC3728" s="42">
        <v>624.54999999999995</v>
      </c>
      <c r="BD3728" s="42">
        <v>775.52380949999997</v>
      </c>
      <c r="BE3728" s="42">
        <v>174.05384620000001</v>
      </c>
      <c r="BF3728" s="42">
        <v>1456.4</v>
      </c>
      <c r="BG3728" s="42">
        <v>1213.380952</v>
      </c>
      <c r="BH3728" s="42">
        <v>329.59125</v>
      </c>
      <c r="BI3728" s="42">
        <v>509.28390889999997</v>
      </c>
      <c r="BJ3728" s="42">
        <v>1006.1693770000001</v>
      </c>
      <c r="BK3728" s="42">
        <v>318.25273190000001</v>
      </c>
    </row>
    <row r="3729" spans="52:63">
      <c r="AZ3729" s="42">
        <v>3843</v>
      </c>
      <c r="BA3729" s="42">
        <v>1466.736842</v>
      </c>
      <c r="BB3729" s="42">
        <v>517.5625</v>
      </c>
      <c r="BC3729" s="42">
        <v>624.54999999999995</v>
      </c>
      <c r="BD3729" s="42">
        <v>775.52380949999997</v>
      </c>
      <c r="BE3729" s="42">
        <v>174.05384620000001</v>
      </c>
      <c r="BF3729" s="42">
        <v>1456.4</v>
      </c>
      <c r="BG3729" s="42">
        <v>1213.380952</v>
      </c>
      <c r="BH3729" s="42">
        <v>329.59125</v>
      </c>
      <c r="BI3729" s="42">
        <v>509.28390889999997</v>
      </c>
      <c r="BJ3729" s="42">
        <v>1006.1693770000001</v>
      </c>
      <c r="BK3729" s="42">
        <v>318.25273190000001</v>
      </c>
    </row>
    <row r="3730" spans="52:63">
      <c r="AZ3730" s="42">
        <v>3844</v>
      </c>
      <c r="BA3730" s="42">
        <v>1466.736842</v>
      </c>
      <c r="BB3730" s="42">
        <v>517.5625</v>
      </c>
      <c r="BC3730" s="42">
        <v>624.54999999999995</v>
      </c>
      <c r="BD3730" s="42">
        <v>775.52380949999997</v>
      </c>
      <c r="BE3730" s="42">
        <v>174.05384620000001</v>
      </c>
      <c r="BF3730" s="42">
        <v>1456.4</v>
      </c>
      <c r="BG3730" s="42">
        <v>1213.380952</v>
      </c>
      <c r="BH3730" s="42">
        <v>329.59125</v>
      </c>
      <c r="BI3730" s="42">
        <v>509.28390889999997</v>
      </c>
      <c r="BJ3730" s="42">
        <v>1006.1693770000001</v>
      </c>
      <c r="BK3730" s="42">
        <v>318.25273190000001</v>
      </c>
    </row>
    <row r="3731" spans="52:63">
      <c r="AZ3731" s="42">
        <v>3845</v>
      </c>
      <c r="BA3731" s="42">
        <v>1466.736842</v>
      </c>
      <c r="BB3731" s="42">
        <v>517.5625</v>
      </c>
      <c r="BC3731" s="42">
        <v>624.54999999999995</v>
      </c>
      <c r="BD3731" s="42">
        <v>775.52380949999997</v>
      </c>
      <c r="BE3731" s="42">
        <v>174.05384620000001</v>
      </c>
      <c r="BF3731" s="42">
        <v>1456.4</v>
      </c>
      <c r="BG3731" s="42">
        <v>1213.380952</v>
      </c>
      <c r="BH3731" s="42">
        <v>329.59125</v>
      </c>
      <c r="BI3731" s="42">
        <v>509.28390889999997</v>
      </c>
      <c r="BJ3731" s="42">
        <v>1006.1693770000001</v>
      </c>
      <c r="BK3731" s="42">
        <v>318.25273190000001</v>
      </c>
    </row>
    <row r="3732" spans="52:63">
      <c r="AZ3732" s="42">
        <v>3846</v>
      </c>
      <c r="BA3732" s="42">
        <v>1466.736842</v>
      </c>
      <c r="BB3732" s="42">
        <v>517.5625</v>
      </c>
      <c r="BC3732" s="42">
        <v>624.54999999999995</v>
      </c>
      <c r="BD3732" s="42">
        <v>775.52380949999997</v>
      </c>
      <c r="BE3732" s="42">
        <v>174.05384620000001</v>
      </c>
      <c r="BF3732" s="42">
        <v>1456.4</v>
      </c>
      <c r="BG3732" s="42">
        <v>1213.380952</v>
      </c>
      <c r="BH3732" s="42">
        <v>329.59125</v>
      </c>
      <c r="BI3732" s="42">
        <v>509.28390889999997</v>
      </c>
      <c r="BJ3732" s="42">
        <v>1006.1693770000001</v>
      </c>
      <c r="BK3732" s="42">
        <v>318.25273190000001</v>
      </c>
    </row>
    <row r="3733" spans="52:63">
      <c r="AZ3733" s="42">
        <v>3847</v>
      </c>
      <c r="BA3733" s="42">
        <v>1466.736842</v>
      </c>
      <c r="BB3733" s="42">
        <v>517.5625</v>
      </c>
      <c r="BC3733" s="42">
        <v>624.54999999999995</v>
      </c>
      <c r="BD3733" s="42">
        <v>775.52380949999997</v>
      </c>
      <c r="BE3733" s="42">
        <v>174.05384620000001</v>
      </c>
      <c r="BF3733" s="42">
        <v>1456.4</v>
      </c>
      <c r="BG3733" s="42">
        <v>1213.380952</v>
      </c>
      <c r="BH3733" s="42">
        <v>329.59125</v>
      </c>
      <c r="BI3733" s="42">
        <v>509.28390889999997</v>
      </c>
      <c r="BJ3733" s="42">
        <v>1006.1693770000001</v>
      </c>
      <c r="BK3733" s="42">
        <v>318.25273190000001</v>
      </c>
    </row>
    <row r="3734" spans="52:63">
      <c r="AZ3734" s="42">
        <v>3848</v>
      </c>
      <c r="BA3734" s="42">
        <v>1466.736842</v>
      </c>
      <c r="BB3734" s="42">
        <v>517.5625</v>
      </c>
      <c r="BC3734" s="42">
        <v>624.54999999999995</v>
      </c>
      <c r="BD3734" s="42">
        <v>775.52380949999997</v>
      </c>
      <c r="BE3734" s="42">
        <v>174.05384620000001</v>
      </c>
      <c r="BF3734" s="42">
        <v>1456.4</v>
      </c>
      <c r="BG3734" s="42">
        <v>1213.380952</v>
      </c>
      <c r="BH3734" s="42">
        <v>329.59125</v>
      </c>
      <c r="BI3734" s="42">
        <v>509.28390889999997</v>
      </c>
      <c r="BJ3734" s="42">
        <v>1006.1693770000001</v>
      </c>
      <c r="BK3734" s="42">
        <v>318.25273190000001</v>
      </c>
    </row>
    <row r="3735" spans="52:63">
      <c r="AZ3735" s="42">
        <v>3849</v>
      </c>
      <c r="BA3735" s="42">
        <v>1466.736842</v>
      </c>
      <c r="BB3735" s="42">
        <v>517.5625</v>
      </c>
      <c r="BC3735" s="42">
        <v>624.54999999999995</v>
      </c>
      <c r="BD3735" s="42">
        <v>775.52380949999997</v>
      </c>
      <c r="BE3735" s="42">
        <v>174.05384620000001</v>
      </c>
      <c r="BF3735" s="42">
        <v>1456.4</v>
      </c>
      <c r="BG3735" s="42">
        <v>1213.380952</v>
      </c>
      <c r="BH3735" s="42">
        <v>329.59125</v>
      </c>
      <c r="BI3735" s="42">
        <v>509.28390889999997</v>
      </c>
      <c r="BJ3735" s="42">
        <v>1006.1693770000001</v>
      </c>
      <c r="BK3735" s="42">
        <v>318.25273190000001</v>
      </c>
    </row>
    <row r="3736" spans="52:63">
      <c r="AZ3736" s="42">
        <v>3850</v>
      </c>
      <c r="BA3736" s="42">
        <v>1466.736842</v>
      </c>
      <c r="BB3736" s="42">
        <v>517.5625</v>
      </c>
      <c r="BC3736" s="42">
        <v>624.54999999999995</v>
      </c>
      <c r="BD3736" s="42">
        <v>775.52380949999997</v>
      </c>
      <c r="BE3736" s="42">
        <v>174.05384620000001</v>
      </c>
      <c r="BF3736" s="42">
        <v>1456.4</v>
      </c>
      <c r="BG3736" s="42">
        <v>1213.380952</v>
      </c>
      <c r="BH3736" s="42">
        <v>329.59125</v>
      </c>
      <c r="BI3736" s="42">
        <v>509.28390889999997</v>
      </c>
      <c r="BJ3736" s="42">
        <v>1006.1693770000001</v>
      </c>
      <c r="BK3736" s="42">
        <v>318.25273190000001</v>
      </c>
    </row>
    <row r="3737" spans="52:63">
      <c r="AZ3737" s="42">
        <v>3851</v>
      </c>
      <c r="BA3737" s="42">
        <v>1466.736842</v>
      </c>
      <c r="BB3737" s="42">
        <v>517.5625</v>
      </c>
      <c r="BC3737" s="42">
        <v>624.54999999999995</v>
      </c>
      <c r="BD3737" s="42">
        <v>775.52380949999997</v>
      </c>
      <c r="BE3737" s="42">
        <v>174.05384620000001</v>
      </c>
      <c r="BF3737" s="42">
        <v>1456.4</v>
      </c>
      <c r="BG3737" s="42">
        <v>1213.380952</v>
      </c>
      <c r="BH3737" s="42">
        <v>329.59125</v>
      </c>
      <c r="BI3737" s="42">
        <v>509.28390889999997</v>
      </c>
      <c r="BJ3737" s="42">
        <v>1006.1693770000001</v>
      </c>
      <c r="BK3737" s="42">
        <v>318.25273190000001</v>
      </c>
    </row>
    <row r="3738" spans="52:63">
      <c r="AZ3738" s="42">
        <v>3852</v>
      </c>
      <c r="BA3738" s="42">
        <v>1466.736842</v>
      </c>
      <c r="BB3738" s="42">
        <v>517.5625</v>
      </c>
      <c r="BC3738" s="42">
        <v>624.54999999999995</v>
      </c>
      <c r="BD3738" s="42">
        <v>775.52380949999997</v>
      </c>
      <c r="BE3738" s="42">
        <v>174.05384620000001</v>
      </c>
      <c r="BF3738" s="42">
        <v>1456.4</v>
      </c>
      <c r="BG3738" s="42">
        <v>1213.380952</v>
      </c>
      <c r="BH3738" s="42">
        <v>329.59125</v>
      </c>
      <c r="BI3738" s="42">
        <v>509.28390889999997</v>
      </c>
      <c r="BJ3738" s="42">
        <v>1006.1693770000001</v>
      </c>
      <c r="BK3738" s="42">
        <v>318.25273190000001</v>
      </c>
    </row>
    <row r="3739" spans="52:63">
      <c r="AZ3739" s="42">
        <v>3853</v>
      </c>
      <c r="BA3739" s="42">
        <v>1466.736842</v>
      </c>
      <c r="BB3739" s="42">
        <v>517.5625</v>
      </c>
      <c r="BC3739" s="42">
        <v>624.54999999999995</v>
      </c>
      <c r="BD3739" s="42">
        <v>775.52380949999997</v>
      </c>
      <c r="BE3739" s="42">
        <v>174.05384620000001</v>
      </c>
      <c r="BF3739" s="42">
        <v>1456.4</v>
      </c>
      <c r="BG3739" s="42">
        <v>1213.380952</v>
      </c>
      <c r="BH3739" s="42">
        <v>329.59125</v>
      </c>
      <c r="BI3739" s="42">
        <v>509.28390889999997</v>
      </c>
      <c r="BJ3739" s="42">
        <v>1006.1693770000001</v>
      </c>
      <c r="BK3739" s="42">
        <v>318.25273190000001</v>
      </c>
    </row>
    <row r="3740" spans="52:63">
      <c r="AZ3740" s="42">
        <v>3854</v>
      </c>
      <c r="BA3740" s="42">
        <v>1466.736842</v>
      </c>
      <c r="BB3740" s="42">
        <v>517.5625</v>
      </c>
      <c r="BC3740" s="42">
        <v>624.54999999999995</v>
      </c>
      <c r="BD3740" s="42">
        <v>775.52380949999997</v>
      </c>
      <c r="BE3740" s="42">
        <v>174.05384620000001</v>
      </c>
      <c r="BF3740" s="42">
        <v>1456.4</v>
      </c>
      <c r="BG3740" s="42">
        <v>1213.380952</v>
      </c>
      <c r="BH3740" s="42">
        <v>329.59125</v>
      </c>
      <c r="BI3740" s="42">
        <v>509.28390889999997</v>
      </c>
      <c r="BJ3740" s="42">
        <v>1006.1693770000001</v>
      </c>
      <c r="BK3740" s="42">
        <v>318.25273190000001</v>
      </c>
    </row>
    <row r="3741" spans="52:63">
      <c r="AZ3741" s="42">
        <v>3855</v>
      </c>
      <c r="BA3741" s="42">
        <v>1466.736842</v>
      </c>
      <c r="BB3741" s="42">
        <v>517.5625</v>
      </c>
      <c r="BC3741" s="42">
        <v>624.54999999999995</v>
      </c>
      <c r="BD3741" s="42">
        <v>775.52380949999997</v>
      </c>
      <c r="BE3741" s="42">
        <v>174.05384620000001</v>
      </c>
      <c r="BF3741" s="42">
        <v>1456.4</v>
      </c>
      <c r="BG3741" s="42">
        <v>1213.380952</v>
      </c>
      <c r="BH3741" s="42">
        <v>329.59125</v>
      </c>
      <c r="BI3741" s="42">
        <v>509.28390889999997</v>
      </c>
      <c r="BJ3741" s="42">
        <v>1006.1693770000001</v>
      </c>
      <c r="BK3741" s="42">
        <v>318.25273190000001</v>
      </c>
    </row>
    <row r="3742" spans="52:63">
      <c r="AZ3742" s="42">
        <v>3856</v>
      </c>
      <c r="BA3742" s="42">
        <v>1466.736842</v>
      </c>
      <c r="BB3742" s="42">
        <v>517.5625</v>
      </c>
      <c r="BC3742" s="42">
        <v>624.54999999999995</v>
      </c>
      <c r="BD3742" s="42">
        <v>775.52380949999997</v>
      </c>
      <c r="BE3742" s="42">
        <v>174.05384620000001</v>
      </c>
      <c r="BF3742" s="42">
        <v>1456.4</v>
      </c>
      <c r="BG3742" s="42">
        <v>1213.380952</v>
      </c>
      <c r="BH3742" s="42">
        <v>329.59125</v>
      </c>
      <c r="BI3742" s="42">
        <v>509.28390889999997</v>
      </c>
      <c r="BJ3742" s="42">
        <v>1006.1693770000001</v>
      </c>
      <c r="BK3742" s="42">
        <v>318.25273190000001</v>
      </c>
    </row>
    <row r="3743" spans="52:63">
      <c r="AZ3743" s="42">
        <v>3857</v>
      </c>
      <c r="BA3743" s="42">
        <v>1466.736842</v>
      </c>
      <c r="BB3743" s="42">
        <v>517.5625</v>
      </c>
      <c r="BC3743" s="42">
        <v>624.54999999999995</v>
      </c>
      <c r="BD3743" s="42">
        <v>775.52380949999997</v>
      </c>
      <c r="BE3743" s="42">
        <v>174.05384620000001</v>
      </c>
      <c r="BF3743" s="42">
        <v>1456.4</v>
      </c>
      <c r="BG3743" s="42">
        <v>1213.380952</v>
      </c>
      <c r="BH3743" s="42">
        <v>329.59125</v>
      </c>
      <c r="BI3743" s="42">
        <v>509.28390889999997</v>
      </c>
      <c r="BJ3743" s="42">
        <v>1006.1693770000001</v>
      </c>
      <c r="BK3743" s="42">
        <v>318.25273190000001</v>
      </c>
    </row>
    <row r="3744" spans="52:63">
      <c r="AZ3744" s="42">
        <v>3858</v>
      </c>
      <c r="BA3744" s="42">
        <v>1466.736842</v>
      </c>
      <c r="BB3744" s="42">
        <v>517.5625</v>
      </c>
      <c r="BC3744" s="42">
        <v>624.54999999999995</v>
      </c>
      <c r="BD3744" s="42">
        <v>775.52380949999997</v>
      </c>
      <c r="BE3744" s="42">
        <v>174.05384620000001</v>
      </c>
      <c r="BF3744" s="42">
        <v>1456.4</v>
      </c>
      <c r="BG3744" s="42">
        <v>1213.380952</v>
      </c>
      <c r="BH3744" s="42">
        <v>329.59125</v>
      </c>
      <c r="BI3744" s="42">
        <v>509.28390889999997</v>
      </c>
      <c r="BJ3744" s="42">
        <v>1006.1693770000001</v>
      </c>
      <c r="BK3744" s="42">
        <v>318.25273190000001</v>
      </c>
    </row>
    <row r="3745" spans="52:63">
      <c r="AZ3745" s="42">
        <v>3859</v>
      </c>
      <c r="BA3745" s="42">
        <v>1466.736842</v>
      </c>
      <c r="BB3745" s="42">
        <v>517.5625</v>
      </c>
      <c r="BC3745" s="42">
        <v>624.54999999999995</v>
      </c>
      <c r="BD3745" s="42">
        <v>775.52380949999997</v>
      </c>
      <c r="BE3745" s="42">
        <v>174.05384620000001</v>
      </c>
      <c r="BF3745" s="42">
        <v>1456.4</v>
      </c>
      <c r="BG3745" s="42">
        <v>1213.380952</v>
      </c>
      <c r="BH3745" s="42">
        <v>329.59125</v>
      </c>
      <c r="BI3745" s="42">
        <v>509.28390889999997</v>
      </c>
      <c r="BJ3745" s="42">
        <v>1006.1693770000001</v>
      </c>
      <c r="BK3745" s="42">
        <v>318.25273190000001</v>
      </c>
    </row>
    <row r="3746" spans="52:63">
      <c r="AZ3746" s="42">
        <v>3860</v>
      </c>
      <c r="BA3746" s="42">
        <v>1466.736842</v>
      </c>
      <c r="BB3746" s="42">
        <v>517.5625</v>
      </c>
      <c r="BC3746" s="42">
        <v>624.54999999999995</v>
      </c>
      <c r="BD3746" s="42">
        <v>775.52380949999997</v>
      </c>
      <c r="BE3746" s="42">
        <v>174.05384620000001</v>
      </c>
      <c r="BF3746" s="42">
        <v>1456.4</v>
      </c>
      <c r="BG3746" s="42">
        <v>1213.380952</v>
      </c>
      <c r="BH3746" s="42">
        <v>329.59125</v>
      </c>
      <c r="BI3746" s="42">
        <v>509.28390889999997</v>
      </c>
      <c r="BJ3746" s="42">
        <v>1006.1693770000001</v>
      </c>
      <c r="BK3746" s="42">
        <v>318.25273190000001</v>
      </c>
    </row>
    <row r="3747" spans="52:63">
      <c r="AZ3747" s="42">
        <v>3861</v>
      </c>
      <c r="BA3747" s="42">
        <v>1466.736842</v>
      </c>
      <c r="BB3747" s="42">
        <v>517.5625</v>
      </c>
      <c r="BC3747" s="42">
        <v>624.54999999999995</v>
      </c>
      <c r="BD3747" s="42">
        <v>775.52380949999997</v>
      </c>
      <c r="BE3747" s="42">
        <v>174.05384620000001</v>
      </c>
      <c r="BF3747" s="42">
        <v>1456.4</v>
      </c>
      <c r="BG3747" s="42">
        <v>1213.380952</v>
      </c>
      <c r="BH3747" s="42">
        <v>329.59125</v>
      </c>
      <c r="BI3747" s="42">
        <v>509.28390889999997</v>
      </c>
      <c r="BJ3747" s="42">
        <v>1006.1693770000001</v>
      </c>
      <c r="BK3747" s="42">
        <v>318.25273190000001</v>
      </c>
    </row>
    <row r="3748" spans="52:63">
      <c r="AZ3748" s="42">
        <v>3862</v>
      </c>
      <c r="BA3748" s="42">
        <v>1466.736842</v>
      </c>
      <c r="BB3748" s="42">
        <v>517.5625</v>
      </c>
      <c r="BC3748" s="42">
        <v>624.54999999999995</v>
      </c>
      <c r="BD3748" s="42">
        <v>775.52380949999997</v>
      </c>
      <c r="BE3748" s="42">
        <v>174.05384620000001</v>
      </c>
      <c r="BF3748" s="42">
        <v>1456.4</v>
      </c>
      <c r="BG3748" s="42">
        <v>1213.380952</v>
      </c>
      <c r="BH3748" s="42">
        <v>329.59125</v>
      </c>
      <c r="BI3748" s="42">
        <v>509.28390889999997</v>
      </c>
      <c r="BJ3748" s="42">
        <v>1006.1693770000001</v>
      </c>
      <c r="BK3748" s="42">
        <v>318.25273190000001</v>
      </c>
    </row>
    <row r="3749" spans="52:63">
      <c r="AZ3749" s="42">
        <v>3863</v>
      </c>
      <c r="BA3749" s="42">
        <v>1466.736842</v>
      </c>
      <c r="BB3749" s="42">
        <v>517.5625</v>
      </c>
      <c r="BC3749" s="42">
        <v>624.54999999999995</v>
      </c>
      <c r="BD3749" s="42">
        <v>775.52380949999997</v>
      </c>
      <c r="BE3749" s="42">
        <v>174.05384620000001</v>
      </c>
      <c r="BF3749" s="42">
        <v>1456.4</v>
      </c>
      <c r="BG3749" s="42">
        <v>1213.380952</v>
      </c>
      <c r="BH3749" s="42">
        <v>329.59125</v>
      </c>
      <c r="BI3749" s="42">
        <v>509.28390889999997</v>
      </c>
      <c r="BJ3749" s="42">
        <v>1006.1693770000001</v>
      </c>
      <c r="BK3749" s="42">
        <v>318.25273190000001</v>
      </c>
    </row>
    <row r="3750" spans="52:63">
      <c r="AZ3750" s="42">
        <v>3864</v>
      </c>
      <c r="BA3750" s="42">
        <v>1466.736842</v>
      </c>
      <c r="BB3750" s="42">
        <v>517.5625</v>
      </c>
      <c r="BC3750" s="42">
        <v>624.54999999999995</v>
      </c>
      <c r="BD3750" s="42">
        <v>775.52380949999997</v>
      </c>
      <c r="BE3750" s="42">
        <v>174.05384620000001</v>
      </c>
      <c r="BF3750" s="42">
        <v>1456.4</v>
      </c>
      <c r="BG3750" s="42">
        <v>1213.380952</v>
      </c>
      <c r="BH3750" s="42">
        <v>329.59125</v>
      </c>
      <c r="BI3750" s="42">
        <v>509.28390889999997</v>
      </c>
      <c r="BJ3750" s="42">
        <v>1006.1693770000001</v>
      </c>
      <c r="BK3750" s="42">
        <v>318.25273190000001</v>
      </c>
    </row>
    <row r="3751" spans="52:63">
      <c r="AZ3751" s="42">
        <v>3865</v>
      </c>
      <c r="BA3751" s="42">
        <v>1436.7894739999999</v>
      </c>
      <c r="BB3751" s="42">
        <v>507.6875</v>
      </c>
      <c r="BC3751" s="42">
        <v>625.95000000000005</v>
      </c>
      <c r="BD3751" s="42">
        <v>758.09523809999996</v>
      </c>
      <c r="BE3751" s="42">
        <v>168.82499999999999</v>
      </c>
      <c r="BF3751" s="42">
        <v>1419.95</v>
      </c>
      <c r="BG3751" s="42">
        <v>1211.9523810000001</v>
      </c>
      <c r="BH3751" s="42">
        <v>321.02499999999998</v>
      </c>
      <c r="BI3751" s="42">
        <v>497.61436570000001</v>
      </c>
      <c r="BJ3751" s="42">
        <v>982.17004259999999</v>
      </c>
      <c r="BK3751" s="42">
        <v>313.44185069999997</v>
      </c>
    </row>
    <row r="3752" spans="52:63">
      <c r="AZ3752" s="42">
        <v>3866</v>
      </c>
      <c r="BA3752" s="42">
        <v>1436.7894739999999</v>
      </c>
      <c r="BB3752" s="42">
        <v>507.6875</v>
      </c>
      <c r="BC3752" s="42">
        <v>625.95000000000005</v>
      </c>
      <c r="BD3752" s="42">
        <v>758.09523809999996</v>
      </c>
      <c r="BE3752" s="42">
        <v>168.82499999999999</v>
      </c>
      <c r="BF3752" s="42">
        <v>1419.95</v>
      </c>
      <c r="BG3752" s="42">
        <v>1211.9523810000001</v>
      </c>
      <c r="BH3752" s="42">
        <v>321.02499999999998</v>
      </c>
      <c r="BI3752" s="42">
        <v>497.61436570000001</v>
      </c>
      <c r="BJ3752" s="42">
        <v>982.17004259999999</v>
      </c>
      <c r="BK3752" s="42">
        <v>313.44185069999997</v>
      </c>
    </row>
    <row r="3753" spans="52:63">
      <c r="AZ3753" s="42">
        <v>3867</v>
      </c>
      <c r="BA3753" s="42">
        <v>1436.7894739999999</v>
      </c>
      <c r="BB3753" s="42">
        <v>507.6875</v>
      </c>
      <c r="BC3753" s="42">
        <v>625.95000000000005</v>
      </c>
      <c r="BD3753" s="42">
        <v>758.09523809999996</v>
      </c>
      <c r="BE3753" s="42">
        <v>168.82499999999999</v>
      </c>
      <c r="BF3753" s="42">
        <v>1419.95</v>
      </c>
      <c r="BG3753" s="42">
        <v>1211.9523810000001</v>
      </c>
      <c r="BH3753" s="42">
        <v>321.02499999999998</v>
      </c>
      <c r="BI3753" s="42">
        <v>497.61436570000001</v>
      </c>
      <c r="BJ3753" s="42">
        <v>982.17004259999999</v>
      </c>
      <c r="BK3753" s="42">
        <v>313.44185069999997</v>
      </c>
    </row>
    <row r="3754" spans="52:63">
      <c r="AZ3754" s="42">
        <v>3868</v>
      </c>
      <c r="BA3754" s="42">
        <v>1436.7894739999999</v>
      </c>
      <c r="BB3754" s="42">
        <v>507.6875</v>
      </c>
      <c r="BC3754" s="42">
        <v>625.95000000000005</v>
      </c>
      <c r="BD3754" s="42">
        <v>758.09523809999996</v>
      </c>
      <c r="BE3754" s="42">
        <v>168.82499999999999</v>
      </c>
      <c r="BF3754" s="42">
        <v>1419.95</v>
      </c>
      <c r="BG3754" s="42">
        <v>1211.9523810000001</v>
      </c>
      <c r="BH3754" s="42">
        <v>321.02499999999998</v>
      </c>
      <c r="BI3754" s="42">
        <v>497.61436570000001</v>
      </c>
      <c r="BJ3754" s="42">
        <v>982.17004259999999</v>
      </c>
      <c r="BK3754" s="42">
        <v>313.44185069999997</v>
      </c>
    </row>
    <row r="3755" spans="52:63">
      <c r="AZ3755" s="42">
        <v>3869</v>
      </c>
      <c r="BA3755" s="42">
        <v>1436.7894739999999</v>
      </c>
      <c r="BB3755" s="42">
        <v>507.6875</v>
      </c>
      <c r="BC3755" s="42">
        <v>625.95000000000005</v>
      </c>
      <c r="BD3755" s="42">
        <v>758.09523809999996</v>
      </c>
      <c r="BE3755" s="42">
        <v>168.82499999999999</v>
      </c>
      <c r="BF3755" s="42">
        <v>1419.95</v>
      </c>
      <c r="BG3755" s="42">
        <v>1211.9523810000001</v>
      </c>
      <c r="BH3755" s="42">
        <v>321.02499999999998</v>
      </c>
      <c r="BI3755" s="42">
        <v>497.61436570000001</v>
      </c>
      <c r="BJ3755" s="42">
        <v>982.17004259999999</v>
      </c>
      <c r="BK3755" s="42">
        <v>313.44185069999997</v>
      </c>
    </row>
    <row r="3756" spans="52:63">
      <c r="AZ3756" s="42">
        <v>3870</v>
      </c>
      <c r="BA3756" s="42">
        <v>1436.7894739999999</v>
      </c>
      <c r="BB3756" s="42">
        <v>507.6875</v>
      </c>
      <c r="BC3756" s="42">
        <v>625.95000000000005</v>
      </c>
      <c r="BD3756" s="42">
        <v>758.09523809999996</v>
      </c>
      <c r="BE3756" s="42">
        <v>168.82499999999999</v>
      </c>
      <c r="BF3756" s="42">
        <v>1419.95</v>
      </c>
      <c r="BG3756" s="42">
        <v>1211.9523810000001</v>
      </c>
      <c r="BH3756" s="42">
        <v>321.02499999999998</v>
      </c>
      <c r="BI3756" s="42">
        <v>497.61436570000001</v>
      </c>
      <c r="BJ3756" s="42">
        <v>982.17004259999999</v>
      </c>
      <c r="BK3756" s="42">
        <v>313.44185069999997</v>
      </c>
    </row>
    <row r="3757" spans="52:63">
      <c r="AZ3757" s="42">
        <v>3871</v>
      </c>
      <c r="BA3757" s="42">
        <v>1436.7894739999999</v>
      </c>
      <c r="BB3757" s="42">
        <v>507.6875</v>
      </c>
      <c r="BC3757" s="42">
        <v>625.95000000000005</v>
      </c>
      <c r="BD3757" s="42">
        <v>758.09523809999996</v>
      </c>
      <c r="BE3757" s="42">
        <v>168.82499999999999</v>
      </c>
      <c r="BF3757" s="42">
        <v>1419.95</v>
      </c>
      <c r="BG3757" s="42">
        <v>1211.9523810000001</v>
      </c>
      <c r="BH3757" s="42">
        <v>321.02499999999998</v>
      </c>
      <c r="BI3757" s="42">
        <v>497.61436570000001</v>
      </c>
      <c r="BJ3757" s="42">
        <v>982.17004259999999</v>
      </c>
      <c r="BK3757" s="42">
        <v>313.44185069999997</v>
      </c>
    </row>
    <row r="3758" spans="52:63">
      <c r="AZ3758" s="42">
        <v>3872</v>
      </c>
      <c r="BA3758" s="42">
        <v>1436.7894739999999</v>
      </c>
      <c r="BB3758" s="42">
        <v>507.6875</v>
      </c>
      <c r="BC3758" s="42">
        <v>625.95000000000005</v>
      </c>
      <c r="BD3758" s="42">
        <v>758.09523809999996</v>
      </c>
      <c r="BE3758" s="42">
        <v>168.82499999999999</v>
      </c>
      <c r="BF3758" s="42">
        <v>1419.95</v>
      </c>
      <c r="BG3758" s="42">
        <v>1211.9523810000001</v>
      </c>
      <c r="BH3758" s="42">
        <v>321.02499999999998</v>
      </c>
      <c r="BI3758" s="42">
        <v>497.61436570000001</v>
      </c>
      <c r="BJ3758" s="42">
        <v>982.17004259999999</v>
      </c>
      <c r="BK3758" s="42">
        <v>313.44185069999997</v>
      </c>
    </row>
    <row r="3759" spans="52:63">
      <c r="AZ3759" s="42">
        <v>3873</v>
      </c>
      <c r="BA3759" s="42">
        <v>1436.7894739999999</v>
      </c>
      <c r="BB3759" s="42">
        <v>507.6875</v>
      </c>
      <c r="BC3759" s="42">
        <v>625.95000000000005</v>
      </c>
      <c r="BD3759" s="42">
        <v>758.09523809999996</v>
      </c>
      <c r="BE3759" s="42">
        <v>168.82499999999999</v>
      </c>
      <c r="BF3759" s="42">
        <v>1419.95</v>
      </c>
      <c r="BG3759" s="42">
        <v>1211.9523810000001</v>
      </c>
      <c r="BH3759" s="42">
        <v>321.02499999999998</v>
      </c>
      <c r="BI3759" s="42">
        <v>497.61436570000001</v>
      </c>
      <c r="BJ3759" s="42">
        <v>982.17004259999999</v>
      </c>
      <c r="BK3759" s="42">
        <v>313.44185069999997</v>
      </c>
    </row>
    <row r="3760" spans="52:63">
      <c r="AZ3760" s="42">
        <v>3874</v>
      </c>
      <c r="BA3760" s="42">
        <v>1436.7894739999999</v>
      </c>
      <c r="BB3760" s="42">
        <v>507.6875</v>
      </c>
      <c r="BC3760" s="42">
        <v>625.95000000000005</v>
      </c>
      <c r="BD3760" s="42">
        <v>758.09523809999996</v>
      </c>
      <c r="BE3760" s="42">
        <v>168.82499999999999</v>
      </c>
      <c r="BF3760" s="42">
        <v>1419.95</v>
      </c>
      <c r="BG3760" s="42">
        <v>1211.9523810000001</v>
      </c>
      <c r="BH3760" s="42">
        <v>321.02499999999998</v>
      </c>
      <c r="BI3760" s="42">
        <v>497.61436570000001</v>
      </c>
      <c r="BJ3760" s="42">
        <v>982.17004259999999</v>
      </c>
      <c r="BK3760" s="42">
        <v>313.44185069999997</v>
      </c>
    </row>
    <row r="3761" spans="52:63">
      <c r="AZ3761" s="42">
        <v>3875</v>
      </c>
      <c r="BA3761" s="42">
        <v>1436.7894739999999</v>
      </c>
      <c r="BB3761" s="42">
        <v>507.6875</v>
      </c>
      <c r="BC3761" s="42">
        <v>625.95000000000005</v>
      </c>
      <c r="BD3761" s="42">
        <v>758.09523809999996</v>
      </c>
      <c r="BE3761" s="42">
        <v>168.82499999999999</v>
      </c>
      <c r="BF3761" s="42">
        <v>1419.95</v>
      </c>
      <c r="BG3761" s="42">
        <v>1211.9523810000001</v>
      </c>
      <c r="BH3761" s="42">
        <v>321.02499999999998</v>
      </c>
      <c r="BI3761" s="42">
        <v>497.61436570000001</v>
      </c>
      <c r="BJ3761" s="42">
        <v>982.17004259999999</v>
      </c>
      <c r="BK3761" s="42">
        <v>313.44185069999997</v>
      </c>
    </row>
    <row r="3762" spans="52:63">
      <c r="AZ3762" s="42">
        <v>3876</v>
      </c>
      <c r="BA3762" s="42">
        <v>1436.7894739999999</v>
      </c>
      <c r="BB3762" s="42">
        <v>507.6875</v>
      </c>
      <c r="BC3762" s="42">
        <v>625.95000000000005</v>
      </c>
      <c r="BD3762" s="42">
        <v>758.09523809999996</v>
      </c>
      <c r="BE3762" s="42">
        <v>168.82499999999999</v>
      </c>
      <c r="BF3762" s="42">
        <v>1419.95</v>
      </c>
      <c r="BG3762" s="42">
        <v>1211.9523810000001</v>
      </c>
      <c r="BH3762" s="42">
        <v>321.02499999999998</v>
      </c>
      <c r="BI3762" s="42">
        <v>497.61436570000001</v>
      </c>
      <c r="BJ3762" s="42">
        <v>982.17004259999999</v>
      </c>
      <c r="BK3762" s="42">
        <v>313.44185069999997</v>
      </c>
    </row>
    <row r="3763" spans="52:63">
      <c r="AZ3763" s="42">
        <v>3877</v>
      </c>
      <c r="BA3763" s="42">
        <v>1436.7894739999999</v>
      </c>
      <c r="BB3763" s="42">
        <v>507.6875</v>
      </c>
      <c r="BC3763" s="42">
        <v>625.95000000000005</v>
      </c>
      <c r="BD3763" s="42">
        <v>758.09523809999996</v>
      </c>
      <c r="BE3763" s="42">
        <v>168.82499999999999</v>
      </c>
      <c r="BF3763" s="42">
        <v>1419.95</v>
      </c>
      <c r="BG3763" s="42">
        <v>1211.9523810000001</v>
      </c>
      <c r="BH3763" s="42">
        <v>321.02499999999998</v>
      </c>
      <c r="BI3763" s="42">
        <v>497.61436570000001</v>
      </c>
      <c r="BJ3763" s="42">
        <v>982.17004259999999</v>
      </c>
      <c r="BK3763" s="42">
        <v>313.44185069999997</v>
      </c>
    </row>
    <row r="3764" spans="52:63">
      <c r="AZ3764" s="42">
        <v>3878</v>
      </c>
      <c r="BA3764" s="42">
        <v>1436.7894739999999</v>
      </c>
      <c r="BB3764" s="42">
        <v>507.6875</v>
      </c>
      <c r="BC3764" s="42">
        <v>625.95000000000005</v>
      </c>
      <c r="BD3764" s="42">
        <v>758.09523809999996</v>
      </c>
      <c r="BE3764" s="42">
        <v>168.82499999999999</v>
      </c>
      <c r="BF3764" s="42">
        <v>1419.95</v>
      </c>
      <c r="BG3764" s="42">
        <v>1211.9523810000001</v>
      </c>
      <c r="BH3764" s="42">
        <v>321.02499999999998</v>
      </c>
      <c r="BI3764" s="42">
        <v>497.61436570000001</v>
      </c>
      <c r="BJ3764" s="42">
        <v>982.17004259999999</v>
      </c>
      <c r="BK3764" s="42">
        <v>313.44185069999997</v>
      </c>
    </row>
    <row r="3765" spans="52:63">
      <c r="AZ3765" s="42">
        <v>3879</v>
      </c>
      <c r="BA3765" s="42">
        <v>1436.7894739999999</v>
      </c>
      <c r="BB3765" s="42">
        <v>507.6875</v>
      </c>
      <c r="BC3765" s="42">
        <v>625.95000000000005</v>
      </c>
      <c r="BD3765" s="42">
        <v>758.09523809999996</v>
      </c>
      <c r="BE3765" s="42">
        <v>168.82499999999999</v>
      </c>
      <c r="BF3765" s="42">
        <v>1419.95</v>
      </c>
      <c r="BG3765" s="42">
        <v>1211.9523810000001</v>
      </c>
      <c r="BH3765" s="42">
        <v>321.02499999999998</v>
      </c>
      <c r="BI3765" s="42">
        <v>497.61436570000001</v>
      </c>
      <c r="BJ3765" s="42">
        <v>982.17004259999999</v>
      </c>
      <c r="BK3765" s="42">
        <v>313.44185069999997</v>
      </c>
    </row>
    <row r="3766" spans="52:63">
      <c r="AZ3766" s="42">
        <v>3880</v>
      </c>
      <c r="BA3766" s="42">
        <v>1436.7894739999999</v>
      </c>
      <c r="BB3766" s="42">
        <v>507.6875</v>
      </c>
      <c r="BC3766" s="42">
        <v>625.95000000000005</v>
      </c>
      <c r="BD3766" s="42">
        <v>758.09523809999996</v>
      </c>
      <c r="BE3766" s="42">
        <v>168.82499999999999</v>
      </c>
      <c r="BF3766" s="42">
        <v>1419.95</v>
      </c>
      <c r="BG3766" s="42">
        <v>1211.9523810000001</v>
      </c>
      <c r="BH3766" s="42">
        <v>321.02499999999998</v>
      </c>
      <c r="BI3766" s="42">
        <v>497.61436570000001</v>
      </c>
      <c r="BJ3766" s="42">
        <v>982.17004259999999</v>
      </c>
      <c r="BK3766" s="42">
        <v>313.44185069999997</v>
      </c>
    </row>
    <row r="3767" spans="52:63">
      <c r="AZ3767" s="42">
        <v>3881</v>
      </c>
      <c r="BA3767" s="42">
        <v>1436.7894739999999</v>
      </c>
      <c r="BB3767" s="42">
        <v>507.6875</v>
      </c>
      <c r="BC3767" s="42">
        <v>625.95000000000005</v>
      </c>
      <c r="BD3767" s="42">
        <v>758.09523809999996</v>
      </c>
      <c r="BE3767" s="42">
        <v>168.82499999999999</v>
      </c>
      <c r="BF3767" s="42">
        <v>1419.95</v>
      </c>
      <c r="BG3767" s="42">
        <v>1211.9523810000001</v>
      </c>
      <c r="BH3767" s="42">
        <v>321.02499999999998</v>
      </c>
      <c r="BI3767" s="42">
        <v>497.61436570000001</v>
      </c>
      <c r="BJ3767" s="42">
        <v>982.17004259999999</v>
      </c>
      <c r="BK3767" s="42">
        <v>313.44185069999997</v>
      </c>
    </row>
    <row r="3768" spans="52:63">
      <c r="AZ3768" s="42">
        <v>3882</v>
      </c>
      <c r="BA3768" s="42">
        <v>1436.7894739999999</v>
      </c>
      <c r="BB3768" s="42">
        <v>507.6875</v>
      </c>
      <c r="BC3768" s="42">
        <v>625.95000000000005</v>
      </c>
      <c r="BD3768" s="42">
        <v>758.09523809999996</v>
      </c>
      <c r="BE3768" s="42">
        <v>168.82499999999999</v>
      </c>
      <c r="BF3768" s="42">
        <v>1419.95</v>
      </c>
      <c r="BG3768" s="42">
        <v>1211.9523810000001</v>
      </c>
      <c r="BH3768" s="42">
        <v>321.02499999999998</v>
      </c>
      <c r="BI3768" s="42">
        <v>497.61436570000001</v>
      </c>
      <c r="BJ3768" s="42">
        <v>982.17004259999999</v>
      </c>
      <c r="BK3768" s="42">
        <v>313.44185069999997</v>
      </c>
    </row>
    <row r="3769" spans="52:63">
      <c r="AZ3769" s="42">
        <v>3883</v>
      </c>
      <c r="BA3769" s="42">
        <v>1436.7894739999999</v>
      </c>
      <c r="BB3769" s="42">
        <v>507.6875</v>
      </c>
      <c r="BC3769" s="42">
        <v>625.95000000000005</v>
      </c>
      <c r="BD3769" s="42">
        <v>758.09523809999996</v>
      </c>
      <c r="BE3769" s="42">
        <v>168.82499999999999</v>
      </c>
      <c r="BF3769" s="42">
        <v>1419.95</v>
      </c>
      <c r="BG3769" s="42">
        <v>1211.9523810000001</v>
      </c>
      <c r="BH3769" s="42">
        <v>321.02499999999998</v>
      </c>
      <c r="BI3769" s="42">
        <v>497.61436570000001</v>
      </c>
      <c r="BJ3769" s="42">
        <v>982.17004259999999</v>
      </c>
      <c r="BK3769" s="42">
        <v>313.44185069999997</v>
      </c>
    </row>
    <row r="3770" spans="52:63">
      <c r="AZ3770" s="42">
        <v>3884</v>
      </c>
      <c r="BA3770" s="42">
        <v>1436.7894739999999</v>
      </c>
      <c r="BB3770" s="42">
        <v>507.6875</v>
      </c>
      <c r="BC3770" s="42">
        <v>625.95000000000005</v>
      </c>
      <c r="BD3770" s="42">
        <v>758.09523809999996</v>
      </c>
      <c r="BE3770" s="42">
        <v>168.82499999999999</v>
      </c>
      <c r="BF3770" s="42">
        <v>1419.95</v>
      </c>
      <c r="BG3770" s="42">
        <v>1211.9523810000001</v>
      </c>
      <c r="BH3770" s="42">
        <v>321.02499999999998</v>
      </c>
      <c r="BI3770" s="42">
        <v>497.61436570000001</v>
      </c>
      <c r="BJ3770" s="42">
        <v>982.17004259999999</v>
      </c>
      <c r="BK3770" s="42">
        <v>313.44185069999997</v>
      </c>
    </row>
    <row r="3771" spans="52:63">
      <c r="AZ3771" s="42">
        <v>3885</v>
      </c>
      <c r="BA3771" s="42">
        <v>1436.7894739999999</v>
      </c>
      <c r="BB3771" s="42">
        <v>507.6875</v>
      </c>
      <c r="BC3771" s="42">
        <v>625.95000000000005</v>
      </c>
      <c r="BD3771" s="42">
        <v>758.09523809999996</v>
      </c>
      <c r="BE3771" s="42">
        <v>168.82499999999999</v>
      </c>
      <c r="BF3771" s="42">
        <v>1419.95</v>
      </c>
      <c r="BG3771" s="42">
        <v>1211.9523810000001</v>
      </c>
      <c r="BH3771" s="42">
        <v>321.02499999999998</v>
      </c>
      <c r="BI3771" s="42">
        <v>497.61436570000001</v>
      </c>
      <c r="BJ3771" s="42">
        <v>982.17004259999999</v>
      </c>
      <c r="BK3771" s="42">
        <v>313.44185069999997</v>
      </c>
    </row>
    <row r="3772" spans="52:63">
      <c r="AZ3772" s="42">
        <v>3886</v>
      </c>
      <c r="BA3772" s="42">
        <v>1436.7894739999999</v>
      </c>
      <c r="BB3772" s="42">
        <v>507.6875</v>
      </c>
      <c r="BC3772" s="42">
        <v>625.95000000000005</v>
      </c>
      <c r="BD3772" s="42">
        <v>758.09523809999996</v>
      </c>
      <c r="BE3772" s="42">
        <v>168.82499999999999</v>
      </c>
      <c r="BF3772" s="42">
        <v>1419.95</v>
      </c>
      <c r="BG3772" s="42">
        <v>1211.9523810000001</v>
      </c>
      <c r="BH3772" s="42">
        <v>321.02499999999998</v>
      </c>
      <c r="BI3772" s="42">
        <v>497.61436570000001</v>
      </c>
      <c r="BJ3772" s="42">
        <v>982.17004259999999</v>
      </c>
      <c r="BK3772" s="42">
        <v>313.44185069999997</v>
      </c>
    </row>
    <row r="3773" spans="52:63">
      <c r="AZ3773" s="42">
        <v>3887</v>
      </c>
      <c r="BA3773" s="42">
        <v>1436.7894739999999</v>
      </c>
      <c r="BB3773" s="42">
        <v>507.6875</v>
      </c>
      <c r="BC3773" s="42">
        <v>625.95000000000005</v>
      </c>
      <c r="BD3773" s="42">
        <v>758.09523809999996</v>
      </c>
      <c r="BE3773" s="42">
        <v>168.82499999999999</v>
      </c>
      <c r="BF3773" s="42">
        <v>1419.95</v>
      </c>
      <c r="BG3773" s="42">
        <v>1211.9523810000001</v>
      </c>
      <c r="BH3773" s="42">
        <v>321.02499999999998</v>
      </c>
      <c r="BI3773" s="42">
        <v>497.61436570000001</v>
      </c>
      <c r="BJ3773" s="42">
        <v>982.17004259999999</v>
      </c>
      <c r="BK3773" s="42">
        <v>313.44185069999997</v>
      </c>
    </row>
    <row r="3774" spans="52:63">
      <c r="AZ3774" s="42">
        <v>3888</v>
      </c>
      <c r="BA3774" s="42">
        <v>1436.7894739999999</v>
      </c>
      <c r="BB3774" s="42">
        <v>507.6875</v>
      </c>
      <c r="BC3774" s="42">
        <v>625.95000000000005</v>
      </c>
      <c r="BD3774" s="42">
        <v>758.09523809999996</v>
      </c>
      <c r="BE3774" s="42">
        <v>168.82499999999999</v>
      </c>
      <c r="BF3774" s="42">
        <v>1419.95</v>
      </c>
      <c r="BG3774" s="42">
        <v>1211.9523810000001</v>
      </c>
      <c r="BH3774" s="42">
        <v>321.02499999999998</v>
      </c>
      <c r="BI3774" s="42">
        <v>497.61436570000001</v>
      </c>
      <c r="BJ3774" s="42">
        <v>982.17004259999999</v>
      </c>
      <c r="BK3774" s="42">
        <v>313.44185069999997</v>
      </c>
    </row>
    <row r="3775" spans="52:63">
      <c r="AZ3775" s="42">
        <v>3889</v>
      </c>
      <c r="BA3775" s="42">
        <v>1407.8947370000001</v>
      </c>
      <c r="BB3775" s="42">
        <v>496.375</v>
      </c>
      <c r="BC3775" s="42">
        <v>626.70000000000005</v>
      </c>
      <c r="BD3775" s="42">
        <v>743</v>
      </c>
      <c r="BE3775" s="42">
        <v>162.77500000000001</v>
      </c>
      <c r="BF3775" s="42">
        <v>1376.3</v>
      </c>
      <c r="BG3775" s="42">
        <v>1205.7142859999999</v>
      </c>
      <c r="BH3775" s="42">
        <v>306.91578950000002</v>
      </c>
      <c r="BI3775" s="42">
        <v>488.31929789999998</v>
      </c>
      <c r="BJ3775" s="42">
        <v>956.94542490000003</v>
      </c>
      <c r="BK3775" s="42">
        <v>307.40195369999998</v>
      </c>
    </row>
    <row r="3776" spans="52:63">
      <c r="AZ3776" s="42">
        <v>3890</v>
      </c>
      <c r="BA3776" s="42">
        <v>1407.8947370000001</v>
      </c>
      <c r="BB3776" s="42">
        <v>496.375</v>
      </c>
      <c r="BC3776" s="42">
        <v>626.70000000000005</v>
      </c>
      <c r="BD3776" s="42">
        <v>743</v>
      </c>
      <c r="BE3776" s="42">
        <v>162.77500000000001</v>
      </c>
      <c r="BF3776" s="42">
        <v>1376.3</v>
      </c>
      <c r="BG3776" s="42">
        <v>1205.7142859999999</v>
      </c>
      <c r="BH3776" s="42">
        <v>306.91578950000002</v>
      </c>
      <c r="BI3776" s="42">
        <v>488.31929789999998</v>
      </c>
      <c r="BJ3776" s="42">
        <v>956.94542490000003</v>
      </c>
      <c r="BK3776" s="42">
        <v>307.40195369999998</v>
      </c>
    </row>
    <row r="3777" spans="52:63">
      <c r="AZ3777" s="42">
        <v>3891</v>
      </c>
      <c r="BA3777" s="42">
        <v>1407.8947370000001</v>
      </c>
      <c r="BB3777" s="42">
        <v>496.375</v>
      </c>
      <c r="BC3777" s="42">
        <v>626.70000000000005</v>
      </c>
      <c r="BD3777" s="42">
        <v>743</v>
      </c>
      <c r="BE3777" s="42">
        <v>162.77500000000001</v>
      </c>
      <c r="BF3777" s="42">
        <v>1376.3</v>
      </c>
      <c r="BG3777" s="42">
        <v>1205.7142859999999</v>
      </c>
      <c r="BH3777" s="42">
        <v>306.91578950000002</v>
      </c>
      <c r="BI3777" s="42">
        <v>488.31929789999998</v>
      </c>
      <c r="BJ3777" s="42">
        <v>956.94542490000003</v>
      </c>
      <c r="BK3777" s="42">
        <v>307.40195369999998</v>
      </c>
    </row>
    <row r="3778" spans="52:63">
      <c r="AZ3778" s="42">
        <v>3892</v>
      </c>
      <c r="BA3778" s="42">
        <v>1407.8947370000001</v>
      </c>
      <c r="BB3778" s="42">
        <v>496.375</v>
      </c>
      <c r="BC3778" s="42">
        <v>626.70000000000005</v>
      </c>
      <c r="BD3778" s="42">
        <v>743</v>
      </c>
      <c r="BE3778" s="42">
        <v>162.77500000000001</v>
      </c>
      <c r="BF3778" s="42">
        <v>1376.3</v>
      </c>
      <c r="BG3778" s="42">
        <v>1205.7142859999999</v>
      </c>
      <c r="BH3778" s="42">
        <v>306.91578950000002</v>
      </c>
      <c r="BI3778" s="42">
        <v>488.31929789999998</v>
      </c>
      <c r="BJ3778" s="42">
        <v>956.94542490000003</v>
      </c>
      <c r="BK3778" s="42">
        <v>307.40195369999998</v>
      </c>
    </row>
    <row r="3779" spans="52:63">
      <c r="AZ3779" s="42">
        <v>3893</v>
      </c>
      <c r="BA3779" s="42">
        <v>1407.8947370000001</v>
      </c>
      <c r="BB3779" s="42">
        <v>496.375</v>
      </c>
      <c r="BC3779" s="42">
        <v>626.70000000000005</v>
      </c>
      <c r="BD3779" s="42">
        <v>743</v>
      </c>
      <c r="BE3779" s="42">
        <v>162.77500000000001</v>
      </c>
      <c r="BF3779" s="42">
        <v>1376.3</v>
      </c>
      <c r="BG3779" s="42">
        <v>1205.7142859999999</v>
      </c>
      <c r="BH3779" s="42">
        <v>306.91578950000002</v>
      </c>
      <c r="BI3779" s="42">
        <v>488.31929789999998</v>
      </c>
      <c r="BJ3779" s="42">
        <v>956.94542490000003</v>
      </c>
      <c r="BK3779" s="42">
        <v>307.40195369999998</v>
      </c>
    </row>
    <row r="3780" spans="52:63">
      <c r="AZ3780" s="42">
        <v>3894</v>
      </c>
      <c r="BA3780" s="42">
        <v>1407.8947370000001</v>
      </c>
      <c r="BB3780" s="42">
        <v>496.375</v>
      </c>
      <c r="BC3780" s="42">
        <v>626.70000000000005</v>
      </c>
      <c r="BD3780" s="42">
        <v>743</v>
      </c>
      <c r="BE3780" s="42">
        <v>162.77500000000001</v>
      </c>
      <c r="BF3780" s="42">
        <v>1376.3</v>
      </c>
      <c r="BG3780" s="42">
        <v>1205.7142859999999</v>
      </c>
      <c r="BH3780" s="42">
        <v>306.91578950000002</v>
      </c>
      <c r="BI3780" s="42">
        <v>488.31929789999998</v>
      </c>
      <c r="BJ3780" s="42">
        <v>956.94542490000003</v>
      </c>
      <c r="BK3780" s="42">
        <v>307.40195369999998</v>
      </c>
    </row>
    <row r="3781" spans="52:63">
      <c r="AZ3781" s="42">
        <v>3895</v>
      </c>
      <c r="BA3781" s="42">
        <v>1407.8947370000001</v>
      </c>
      <c r="BB3781" s="42">
        <v>496.375</v>
      </c>
      <c r="BC3781" s="42">
        <v>626.70000000000005</v>
      </c>
      <c r="BD3781" s="42">
        <v>743</v>
      </c>
      <c r="BE3781" s="42">
        <v>162.77500000000001</v>
      </c>
      <c r="BF3781" s="42">
        <v>1376.3</v>
      </c>
      <c r="BG3781" s="42">
        <v>1205.7142859999999</v>
      </c>
      <c r="BH3781" s="42">
        <v>306.91578950000002</v>
      </c>
      <c r="BI3781" s="42">
        <v>488.31929789999998</v>
      </c>
      <c r="BJ3781" s="42">
        <v>956.94542490000003</v>
      </c>
      <c r="BK3781" s="42">
        <v>307.40195369999998</v>
      </c>
    </row>
    <row r="3782" spans="52:63">
      <c r="AZ3782" s="42">
        <v>3896</v>
      </c>
      <c r="BA3782" s="42">
        <v>1407.8947370000001</v>
      </c>
      <c r="BB3782" s="42">
        <v>496.375</v>
      </c>
      <c r="BC3782" s="42">
        <v>626.70000000000005</v>
      </c>
      <c r="BD3782" s="42">
        <v>743</v>
      </c>
      <c r="BE3782" s="42">
        <v>162.77500000000001</v>
      </c>
      <c r="BF3782" s="42">
        <v>1376.3</v>
      </c>
      <c r="BG3782" s="42">
        <v>1205.7142859999999</v>
      </c>
      <c r="BH3782" s="42">
        <v>306.91578950000002</v>
      </c>
      <c r="BI3782" s="42">
        <v>488.31929789999998</v>
      </c>
      <c r="BJ3782" s="42">
        <v>956.94542490000003</v>
      </c>
      <c r="BK3782" s="42">
        <v>307.40195369999998</v>
      </c>
    </row>
    <row r="3783" spans="52:63">
      <c r="AZ3783" s="42">
        <v>3897</v>
      </c>
      <c r="BA3783" s="42">
        <v>1407.8947370000001</v>
      </c>
      <c r="BB3783" s="42">
        <v>496.375</v>
      </c>
      <c r="BC3783" s="42">
        <v>626.70000000000005</v>
      </c>
      <c r="BD3783" s="42">
        <v>743</v>
      </c>
      <c r="BE3783" s="42">
        <v>162.77500000000001</v>
      </c>
      <c r="BF3783" s="42">
        <v>1376.3</v>
      </c>
      <c r="BG3783" s="42">
        <v>1205.7142859999999</v>
      </c>
      <c r="BH3783" s="42">
        <v>306.91578950000002</v>
      </c>
      <c r="BI3783" s="42">
        <v>488.31929789999998</v>
      </c>
      <c r="BJ3783" s="42">
        <v>956.94542490000003</v>
      </c>
      <c r="BK3783" s="42">
        <v>307.40195369999998</v>
      </c>
    </row>
    <row r="3784" spans="52:63">
      <c r="AZ3784" s="42">
        <v>3898</v>
      </c>
      <c r="BA3784" s="42">
        <v>1407.8947370000001</v>
      </c>
      <c r="BB3784" s="42">
        <v>496.375</v>
      </c>
      <c r="BC3784" s="42">
        <v>626.70000000000005</v>
      </c>
      <c r="BD3784" s="42">
        <v>743</v>
      </c>
      <c r="BE3784" s="42">
        <v>162.77500000000001</v>
      </c>
      <c r="BF3784" s="42">
        <v>1376.3</v>
      </c>
      <c r="BG3784" s="42">
        <v>1205.7142859999999</v>
      </c>
      <c r="BH3784" s="42">
        <v>306.91578950000002</v>
      </c>
      <c r="BI3784" s="42">
        <v>488.31929789999998</v>
      </c>
      <c r="BJ3784" s="42">
        <v>956.94542490000003</v>
      </c>
      <c r="BK3784" s="42">
        <v>307.40195369999998</v>
      </c>
    </row>
    <row r="3785" spans="52:63">
      <c r="AZ3785" s="42">
        <v>3899</v>
      </c>
      <c r="BA3785" s="42">
        <v>1407.8947370000001</v>
      </c>
      <c r="BB3785" s="42">
        <v>496.375</v>
      </c>
      <c r="BC3785" s="42">
        <v>626.70000000000005</v>
      </c>
      <c r="BD3785" s="42">
        <v>743</v>
      </c>
      <c r="BE3785" s="42">
        <v>162.77500000000001</v>
      </c>
      <c r="BF3785" s="42">
        <v>1376.3</v>
      </c>
      <c r="BG3785" s="42">
        <v>1205.7142859999999</v>
      </c>
      <c r="BH3785" s="42">
        <v>306.91578950000002</v>
      </c>
      <c r="BI3785" s="42">
        <v>488.31929789999998</v>
      </c>
      <c r="BJ3785" s="42">
        <v>956.94542490000003</v>
      </c>
      <c r="BK3785" s="42">
        <v>307.40195369999998</v>
      </c>
    </row>
    <row r="3786" spans="52:63">
      <c r="AZ3786" s="42">
        <v>3900</v>
      </c>
      <c r="BA3786" s="42">
        <v>1407.8947370000001</v>
      </c>
      <c r="BB3786" s="42">
        <v>496.375</v>
      </c>
      <c r="BC3786" s="42">
        <v>626.70000000000005</v>
      </c>
      <c r="BD3786" s="42">
        <v>743</v>
      </c>
      <c r="BE3786" s="42">
        <v>162.77500000000001</v>
      </c>
      <c r="BF3786" s="42">
        <v>1376.3</v>
      </c>
      <c r="BG3786" s="42">
        <v>1205.7142859999999</v>
      </c>
      <c r="BH3786" s="42">
        <v>306.91578950000002</v>
      </c>
      <c r="BI3786" s="42">
        <v>488.31929789999998</v>
      </c>
      <c r="BJ3786" s="42">
        <v>956.94542490000003</v>
      </c>
      <c r="BK3786" s="42">
        <v>307.40195369999998</v>
      </c>
    </row>
    <row r="3787" spans="52:63">
      <c r="AZ3787" s="42">
        <v>3901</v>
      </c>
      <c r="BA3787" s="42">
        <v>1407.8947370000001</v>
      </c>
      <c r="BB3787" s="42">
        <v>496.375</v>
      </c>
      <c r="BC3787" s="42">
        <v>626.70000000000005</v>
      </c>
      <c r="BD3787" s="42">
        <v>743</v>
      </c>
      <c r="BE3787" s="42">
        <v>162.77500000000001</v>
      </c>
      <c r="BF3787" s="42">
        <v>1376.3</v>
      </c>
      <c r="BG3787" s="42">
        <v>1205.7142859999999</v>
      </c>
      <c r="BH3787" s="42">
        <v>306.91578950000002</v>
      </c>
      <c r="BI3787" s="42">
        <v>488.31929789999998</v>
      </c>
      <c r="BJ3787" s="42">
        <v>956.94542490000003</v>
      </c>
      <c r="BK3787" s="42">
        <v>307.40195369999998</v>
      </c>
    </row>
    <row r="3788" spans="52:63">
      <c r="AZ3788" s="42">
        <v>3902</v>
      </c>
      <c r="BA3788" s="42">
        <v>1407.8947370000001</v>
      </c>
      <c r="BB3788" s="42">
        <v>496.375</v>
      </c>
      <c r="BC3788" s="42">
        <v>626.70000000000005</v>
      </c>
      <c r="BD3788" s="42">
        <v>743</v>
      </c>
      <c r="BE3788" s="42">
        <v>162.77500000000001</v>
      </c>
      <c r="BF3788" s="42">
        <v>1376.3</v>
      </c>
      <c r="BG3788" s="42">
        <v>1205.7142859999999</v>
      </c>
      <c r="BH3788" s="42">
        <v>306.91578950000002</v>
      </c>
      <c r="BI3788" s="42">
        <v>488.31929789999998</v>
      </c>
      <c r="BJ3788" s="42">
        <v>956.94542490000003</v>
      </c>
      <c r="BK3788" s="42">
        <v>307.40195369999998</v>
      </c>
    </row>
    <row r="3789" spans="52:63">
      <c r="AZ3789" s="42">
        <v>3903</v>
      </c>
      <c r="BA3789" s="42">
        <v>1407.8947370000001</v>
      </c>
      <c r="BB3789" s="42">
        <v>496.375</v>
      </c>
      <c r="BC3789" s="42">
        <v>626.70000000000005</v>
      </c>
      <c r="BD3789" s="42">
        <v>743</v>
      </c>
      <c r="BE3789" s="42">
        <v>162.77500000000001</v>
      </c>
      <c r="BF3789" s="42">
        <v>1376.3</v>
      </c>
      <c r="BG3789" s="42">
        <v>1205.7142859999999</v>
      </c>
      <c r="BH3789" s="42">
        <v>306.91578950000002</v>
      </c>
      <c r="BI3789" s="42">
        <v>488.31929789999998</v>
      </c>
      <c r="BJ3789" s="42">
        <v>956.94542490000003</v>
      </c>
      <c r="BK3789" s="42">
        <v>307.40195369999998</v>
      </c>
    </row>
    <row r="3790" spans="52:63">
      <c r="AZ3790" s="42">
        <v>3904</v>
      </c>
      <c r="BA3790" s="42">
        <v>1407.8947370000001</v>
      </c>
      <c r="BB3790" s="42">
        <v>496.375</v>
      </c>
      <c r="BC3790" s="42">
        <v>626.70000000000005</v>
      </c>
      <c r="BD3790" s="42">
        <v>743</v>
      </c>
      <c r="BE3790" s="42">
        <v>162.77500000000001</v>
      </c>
      <c r="BF3790" s="42">
        <v>1376.3</v>
      </c>
      <c r="BG3790" s="42">
        <v>1205.7142859999999</v>
      </c>
      <c r="BH3790" s="42">
        <v>306.91578950000002</v>
      </c>
      <c r="BI3790" s="42">
        <v>488.31929789999998</v>
      </c>
      <c r="BJ3790" s="42">
        <v>956.94542490000003</v>
      </c>
      <c r="BK3790" s="42">
        <v>307.40195369999998</v>
      </c>
    </row>
    <row r="3791" spans="52:63">
      <c r="AZ3791" s="42">
        <v>3905</v>
      </c>
      <c r="BA3791" s="42">
        <v>1407.8947370000001</v>
      </c>
      <c r="BB3791" s="42">
        <v>496.375</v>
      </c>
      <c r="BC3791" s="42">
        <v>626.70000000000005</v>
      </c>
      <c r="BD3791" s="42">
        <v>743</v>
      </c>
      <c r="BE3791" s="42">
        <v>162.77500000000001</v>
      </c>
      <c r="BF3791" s="42">
        <v>1376.3</v>
      </c>
      <c r="BG3791" s="42">
        <v>1205.7142859999999</v>
      </c>
      <c r="BH3791" s="42">
        <v>306.91578950000002</v>
      </c>
      <c r="BI3791" s="42">
        <v>488.31929789999998</v>
      </c>
      <c r="BJ3791" s="42">
        <v>956.94542490000003</v>
      </c>
      <c r="BK3791" s="42">
        <v>307.40195369999998</v>
      </c>
    </row>
    <row r="3792" spans="52:63">
      <c r="AZ3792" s="42">
        <v>3906</v>
      </c>
      <c r="BA3792" s="42">
        <v>1407.8947370000001</v>
      </c>
      <c r="BB3792" s="42">
        <v>496.375</v>
      </c>
      <c r="BC3792" s="42">
        <v>626.70000000000005</v>
      </c>
      <c r="BD3792" s="42">
        <v>743</v>
      </c>
      <c r="BE3792" s="42">
        <v>162.77500000000001</v>
      </c>
      <c r="BF3792" s="42">
        <v>1376.3</v>
      </c>
      <c r="BG3792" s="42">
        <v>1205.7142859999999</v>
      </c>
      <c r="BH3792" s="42">
        <v>306.91578950000002</v>
      </c>
      <c r="BI3792" s="42">
        <v>488.31929789999998</v>
      </c>
      <c r="BJ3792" s="42">
        <v>956.94542490000003</v>
      </c>
      <c r="BK3792" s="42">
        <v>307.40195369999998</v>
      </c>
    </row>
    <row r="3793" spans="52:63">
      <c r="AZ3793" s="42">
        <v>3907</v>
      </c>
      <c r="BA3793" s="42">
        <v>1407.8947370000001</v>
      </c>
      <c r="BB3793" s="42">
        <v>496.375</v>
      </c>
      <c r="BC3793" s="42">
        <v>626.70000000000005</v>
      </c>
      <c r="BD3793" s="42">
        <v>743</v>
      </c>
      <c r="BE3793" s="42">
        <v>162.77500000000001</v>
      </c>
      <c r="BF3793" s="42">
        <v>1376.3</v>
      </c>
      <c r="BG3793" s="42">
        <v>1205.7142859999999</v>
      </c>
      <c r="BH3793" s="42">
        <v>306.91578950000002</v>
      </c>
      <c r="BI3793" s="42">
        <v>488.31929789999998</v>
      </c>
      <c r="BJ3793" s="42">
        <v>956.94542490000003</v>
      </c>
      <c r="BK3793" s="42">
        <v>307.40195369999998</v>
      </c>
    </row>
    <row r="3794" spans="52:63">
      <c r="AZ3794" s="42">
        <v>3908</v>
      </c>
      <c r="BA3794" s="42">
        <v>1407.8947370000001</v>
      </c>
      <c r="BB3794" s="42">
        <v>496.375</v>
      </c>
      <c r="BC3794" s="42">
        <v>626.70000000000005</v>
      </c>
      <c r="BD3794" s="42">
        <v>743</v>
      </c>
      <c r="BE3794" s="42">
        <v>162.77500000000001</v>
      </c>
      <c r="BF3794" s="42">
        <v>1376.3</v>
      </c>
      <c r="BG3794" s="42">
        <v>1205.7142859999999</v>
      </c>
      <c r="BH3794" s="42">
        <v>306.91578950000002</v>
      </c>
      <c r="BI3794" s="42">
        <v>488.31929789999998</v>
      </c>
      <c r="BJ3794" s="42">
        <v>956.94542490000003</v>
      </c>
      <c r="BK3794" s="42">
        <v>307.40195369999998</v>
      </c>
    </row>
    <row r="3795" spans="52:63">
      <c r="AZ3795" s="42">
        <v>3909</v>
      </c>
      <c r="BA3795" s="42">
        <v>1407.8947370000001</v>
      </c>
      <c r="BB3795" s="42">
        <v>496.375</v>
      </c>
      <c r="BC3795" s="42">
        <v>626.70000000000005</v>
      </c>
      <c r="BD3795" s="42">
        <v>743</v>
      </c>
      <c r="BE3795" s="42">
        <v>162.77500000000001</v>
      </c>
      <c r="BF3795" s="42">
        <v>1376.3</v>
      </c>
      <c r="BG3795" s="42">
        <v>1205.7142859999999</v>
      </c>
      <c r="BH3795" s="42">
        <v>306.91578950000002</v>
      </c>
      <c r="BI3795" s="42">
        <v>488.31929789999998</v>
      </c>
      <c r="BJ3795" s="42">
        <v>956.94542490000003</v>
      </c>
      <c r="BK3795" s="42">
        <v>307.40195369999998</v>
      </c>
    </row>
    <row r="3796" spans="52:63">
      <c r="AZ3796" s="42">
        <v>3910</v>
      </c>
      <c r="BA3796" s="42">
        <v>1407.8947370000001</v>
      </c>
      <c r="BB3796" s="42">
        <v>496.375</v>
      </c>
      <c r="BC3796" s="42">
        <v>626.70000000000005</v>
      </c>
      <c r="BD3796" s="42">
        <v>743</v>
      </c>
      <c r="BE3796" s="42">
        <v>162.77500000000001</v>
      </c>
      <c r="BF3796" s="42">
        <v>1376.3</v>
      </c>
      <c r="BG3796" s="42">
        <v>1205.7142859999999</v>
      </c>
      <c r="BH3796" s="42">
        <v>306.91578950000002</v>
      </c>
      <c r="BI3796" s="42">
        <v>488.31929789999998</v>
      </c>
      <c r="BJ3796" s="42">
        <v>956.94542490000003</v>
      </c>
      <c r="BK3796" s="42">
        <v>307.40195369999998</v>
      </c>
    </row>
    <row r="3797" spans="52:63">
      <c r="AZ3797" s="42">
        <v>3911</v>
      </c>
      <c r="BA3797" s="42">
        <v>1407.8947370000001</v>
      </c>
      <c r="BB3797" s="42">
        <v>496.375</v>
      </c>
      <c r="BC3797" s="42">
        <v>626.70000000000005</v>
      </c>
      <c r="BD3797" s="42">
        <v>743</v>
      </c>
      <c r="BE3797" s="42">
        <v>162.77500000000001</v>
      </c>
      <c r="BF3797" s="42">
        <v>1376.3</v>
      </c>
      <c r="BG3797" s="42">
        <v>1205.7142859999999</v>
      </c>
      <c r="BH3797" s="42">
        <v>306.91578950000002</v>
      </c>
      <c r="BI3797" s="42">
        <v>488.31929789999998</v>
      </c>
      <c r="BJ3797" s="42">
        <v>956.94542490000003</v>
      </c>
      <c r="BK3797" s="42">
        <v>307.40195369999998</v>
      </c>
    </row>
    <row r="3798" spans="52:63">
      <c r="AZ3798" s="42">
        <v>3912</v>
      </c>
      <c r="BA3798" s="42">
        <v>1407.8947370000001</v>
      </c>
      <c r="BB3798" s="42">
        <v>496.375</v>
      </c>
      <c r="BC3798" s="42">
        <v>626.70000000000005</v>
      </c>
      <c r="BD3798" s="42">
        <v>743</v>
      </c>
      <c r="BE3798" s="42">
        <v>162.77500000000001</v>
      </c>
      <c r="BF3798" s="42">
        <v>1376.3</v>
      </c>
      <c r="BG3798" s="42">
        <v>1205.7142859999999</v>
      </c>
      <c r="BH3798" s="42">
        <v>306.91578950000002</v>
      </c>
      <c r="BI3798" s="42">
        <v>488.31929789999998</v>
      </c>
      <c r="BJ3798" s="42">
        <v>956.94542490000003</v>
      </c>
      <c r="BK3798" s="42">
        <v>307.40195369999998</v>
      </c>
    </row>
    <row r="3799" spans="52:63">
      <c r="AZ3799" s="42">
        <v>3913</v>
      </c>
      <c r="BA3799" s="42">
        <v>1375.8421049999999</v>
      </c>
      <c r="BB3799" s="42">
        <v>488</v>
      </c>
      <c r="BC3799" s="42">
        <v>627.95000000000005</v>
      </c>
      <c r="BD3799" s="42">
        <v>728.04761900000005</v>
      </c>
      <c r="BE3799" s="42">
        <v>158.08333329999999</v>
      </c>
      <c r="BF3799" s="42">
        <v>1328.2</v>
      </c>
      <c r="BG3799" s="42">
        <v>1206.4285709999999</v>
      </c>
      <c r="BH3799" s="42">
        <v>295.25986840000002</v>
      </c>
      <c r="BI3799" s="42">
        <v>477.69925519999998</v>
      </c>
      <c r="BJ3799" s="42">
        <v>937.09102900000005</v>
      </c>
      <c r="BK3799" s="42">
        <v>299.35763020000002</v>
      </c>
    </row>
    <row r="3800" spans="52:63">
      <c r="AZ3800" s="42">
        <v>3914</v>
      </c>
      <c r="BA3800" s="42">
        <v>1375.8421049999999</v>
      </c>
      <c r="BB3800" s="42">
        <v>488</v>
      </c>
      <c r="BC3800" s="42">
        <v>627.95000000000005</v>
      </c>
      <c r="BD3800" s="42">
        <v>728.04761900000005</v>
      </c>
      <c r="BE3800" s="42">
        <v>158.08333329999999</v>
      </c>
      <c r="BF3800" s="42">
        <v>1328.2</v>
      </c>
      <c r="BG3800" s="42">
        <v>1206.4285709999999</v>
      </c>
      <c r="BH3800" s="42">
        <v>295.25986840000002</v>
      </c>
      <c r="BI3800" s="42">
        <v>477.69925519999998</v>
      </c>
      <c r="BJ3800" s="42">
        <v>937.09102900000005</v>
      </c>
      <c r="BK3800" s="42">
        <v>299.35763020000002</v>
      </c>
    </row>
    <row r="3801" spans="52:63">
      <c r="AZ3801" s="42">
        <v>3915</v>
      </c>
      <c r="BA3801" s="42">
        <v>1375.8421049999999</v>
      </c>
      <c r="BB3801" s="42">
        <v>488</v>
      </c>
      <c r="BC3801" s="42">
        <v>627.95000000000005</v>
      </c>
      <c r="BD3801" s="42">
        <v>728.04761900000005</v>
      </c>
      <c r="BE3801" s="42">
        <v>158.08333329999999</v>
      </c>
      <c r="BF3801" s="42">
        <v>1328.2</v>
      </c>
      <c r="BG3801" s="42">
        <v>1206.4285709999999</v>
      </c>
      <c r="BH3801" s="42">
        <v>295.25986840000002</v>
      </c>
      <c r="BI3801" s="42">
        <v>477.69925519999998</v>
      </c>
      <c r="BJ3801" s="42">
        <v>937.09102900000005</v>
      </c>
      <c r="BK3801" s="42">
        <v>299.35763020000002</v>
      </c>
    </row>
    <row r="3802" spans="52:63">
      <c r="AZ3802" s="42">
        <v>3916</v>
      </c>
      <c r="BA3802" s="42">
        <v>1375.8421049999999</v>
      </c>
      <c r="BB3802" s="42">
        <v>488</v>
      </c>
      <c r="BC3802" s="42">
        <v>627.95000000000005</v>
      </c>
      <c r="BD3802" s="42">
        <v>728.04761900000005</v>
      </c>
      <c r="BE3802" s="42">
        <v>158.08333329999999</v>
      </c>
      <c r="BF3802" s="42">
        <v>1328.2</v>
      </c>
      <c r="BG3802" s="42">
        <v>1206.4285709999999</v>
      </c>
      <c r="BH3802" s="42">
        <v>295.25986840000002</v>
      </c>
      <c r="BI3802" s="42">
        <v>477.69925519999998</v>
      </c>
      <c r="BJ3802" s="42">
        <v>937.09102900000005</v>
      </c>
      <c r="BK3802" s="42">
        <v>299.35763020000002</v>
      </c>
    </row>
    <row r="3803" spans="52:63">
      <c r="AZ3803" s="42">
        <v>3917</v>
      </c>
      <c r="BA3803" s="42">
        <v>1375.8421049999999</v>
      </c>
      <c r="BB3803" s="42">
        <v>488</v>
      </c>
      <c r="BC3803" s="42">
        <v>627.95000000000005</v>
      </c>
      <c r="BD3803" s="42">
        <v>728.04761900000005</v>
      </c>
      <c r="BE3803" s="42">
        <v>158.08333329999999</v>
      </c>
      <c r="BF3803" s="42">
        <v>1328.2</v>
      </c>
      <c r="BG3803" s="42">
        <v>1206.4285709999999</v>
      </c>
      <c r="BH3803" s="42">
        <v>295.25986840000002</v>
      </c>
      <c r="BI3803" s="42">
        <v>477.69925519999998</v>
      </c>
      <c r="BJ3803" s="42">
        <v>937.09102900000005</v>
      </c>
      <c r="BK3803" s="42">
        <v>299.35763020000002</v>
      </c>
    </row>
    <row r="3804" spans="52:63">
      <c r="AZ3804" s="42">
        <v>3918</v>
      </c>
      <c r="BA3804" s="42">
        <v>1375.8421049999999</v>
      </c>
      <c r="BB3804" s="42">
        <v>488</v>
      </c>
      <c r="BC3804" s="42">
        <v>627.95000000000005</v>
      </c>
      <c r="BD3804" s="42">
        <v>728.04761900000005</v>
      </c>
      <c r="BE3804" s="42">
        <v>158.08333329999999</v>
      </c>
      <c r="BF3804" s="42">
        <v>1328.2</v>
      </c>
      <c r="BG3804" s="42">
        <v>1206.4285709999999</v>
      </c>
      <c r="BH3804" s="42">
        <v>295.25986840000002</v>
      </c>
      <c r="BI3804" s="42">
        <v>477.69925519999998</v>
      </c>
      <c r="BJ3804" s="42">
        <v>937.09102900000005</v>
      </c>
      <c r="BK3804" s="42">
        <v>299.35763020000002</v>
      </c>
    </row>
    <row r="3805" spans="52:63">
      <c r="AZ3805" s="42">
        <v>3919</v>
      </c>
      <c r="BA3805" s="42">
        <v>1375.8421049999999</v>
      </c>
      <c r="BB3805" s="42">
        <v>488</v>
      </c>
      <c r="BC3805" s="42">
        <v>627.95000000000005</v>
      </c>
      <c r="BD3805" s="42">
        <v>728.04761900000005</v>
      </c>
      <c r="BE3805" s="42">
        <v>158.08333329999999</v>
      </c>
      <c r="BF3805" s="42">
        <v>1328.2</v>
      </c>
      <c r="BG3805" s="42">
        <v>1206.4285709999999</v>
      </c>
      <c r="BH3805" s="42">
        <v>295.25986840000002</v>
      </c>
      <c r="BI3805" s="42">
        <v>477.69925519999998</v>
      </c>
      <c r="BJ3805" s="42">
        <v>937.09102900000005</v>
      </c>
      <c r="BK3805" s="42">
        <v>299.35763020000002</v>
      </c>
    </row>
    <row r="3806" spans="52:63">
      <c r="AZ3806" s="42">
        <v>3920</v>
      </c>
      <c r="BA3806" s="42">
        <v>1375.8421049999999</v>
      </c>
      <c r="BB3806" s="42">
        <v>488</v>
      </c>
      <c r="BC3806" s="42">
        <v>627.95000000000005</v>
      </c>
      <c r="BD3806" s="42">
        <v>728.04761900000005</v>
      </c>
      <c r="BE3806" s="42">
        <v>158.08333329999999</v>
      </c>
      <c r="BF3806" s="42">
        <v>1328.2</v>
      </c>
      <c r="BG3806" s="42">
        <v>1206.4285709999999</v>
      </c>
      <c r="BH3806" s="42">
        <v>295.25986840000002</v>
      </c>
      <c r="BI3806" s="42">
        <v>477.69925519999998</v>
      </c>
      <c r="BJ3806" s="42">
        <v>937.09102900000005</v>
      </c>
      <c r="BK3806" s="42">
        <v>299.35763020000002</v>
      </c>
    </row>
    <row r="3807" spans="52:63">
      <c r="AZ3807" s="42">
        <v>3921</v>
      </c>
      <c r="BA3807" s="42">
        <v>1375.8421049999999</v>
      </c>
      <c r="BB3807" s="42">
        <v>488</v>
      </c>
      <c r="BC3807" s="42">
        <v>627.95000000000005</v>
      </c>
      <c r="BD3807" s="42">
        <v>728.04761900000005</v>
      </c>
      <c r="BE3807" s="42">
        <v>158.08333329999999</v>
      </c>
      <c r="BF3807" s="42">
        <v>1328.2</v>
      </c>
      <c r="BG3807" s="42">
        <v>1206.4285709999999</v>
      </c>
      <c r="BH3807" s="42">
        <v>295.25986840000002</v>
      </c>
      <c r="BI3807" s="42">
        <v>477.69925519999998</v>
      </c>
      <c r="BJ3807" s="42">
        <v>937.09102900000005</v>
      </c>
      <c r="BK3807" s="42">
        <v>299.35763020000002</v>
      </c>
    </row>
    <row r="3808" spans="52:63">
      <c r="AZ3808" s="42">
        <v>3922</v>
      </c>
      <c r="BA3808" s="42">
        <v>1375.8421049999999</v>
      </c>
      <c r="BB3808" s="42">
        <v>488</v>
      </c>
      <c r="BC3808" s="42">
        <v>627.95000000000005</v>
      </c>
      <c r="BD3808" s="42">
        <v>728.04761900000005</v>
      </c>
      <c r="BE3808" s="42">
        <v>158.08333329999999</v>
      </c>
      <c r="BF3808" s="42">
        <v>1328.2</v>
      </c>
      <c r="BG3808" s="42">
        <v>1206.4285709999999</v>
      </c>
      <c r="BH3808" s="42">
        <v>295.25986840000002</v>
      </c>
      <c r="BI3808" s="42">
        <v>477.69925519999998</v>
      </c>
      <c r="BJ3808" s="42">
        <v>937.09102900000005</v>
      </c>
      <c r="BK3808" s="42">
        <v>299.35763020000002</v>
      </c>
    </row>
    <row r="3809" spans="52:63">
      <c r="AZ3809" s="42">
        <v>3923</v>
      </c>
      <c r="BA3809" s="42">
        <v>1375.8421049999999</v>
      </c>
      <c r="BB3809" s="42">
        <v>488</v>
      </c>
      <c r="BC3809" s="42">
        <v>627.95000000000005</v>
      </c>
      <c r="BD3809" s="42">
        <v>728.04761900000005</v>
      </c>
      <c r="BE3809" s="42">
        <v>158.08333329999999</v>
      </c>
      <c r="BF3809" s="42">
        <v>1328.2</v>
      </c>
      <c r="BG3809" s="42">
        <v>1206.4285709999999</v>
      </c>
      <c r="BH3809" s="42">
        <v>295.25986840000002</v>
      </c>
      <c r="BI3809" s="42">
        <v>477.69925519999998</v>
      </c>
      <c r="BJ3809" s="42">
        <v>937.09102900000005</v>
      </c>
      <c r="BK3809" s="42">
        <v>299.35763020000002</v>
      </c>
    </row>
    <row r="3810" spans="52:63">
      <c r="AZ3810" s="42">
        <v>3924</v>
      </c>
      <c r="BA3810" s="42">
        <v>1375.8421049999999</v>
      </c>
      <c r="BB3810" s="42">
        <v>488</v>
      </c>
      <c r="BC3810" s="42">
        <v>627.95000000000005</v>
      </c>
      <c r="BD3810" s="42">
        <v>728.04761900000005</v>
      </c>
      <c r="BE3810" s="42">
        <v>158.08333329999999</v>
      </c>
      <c r="BF3810" s="42">
        <v>1328.2</v>
      </c>
      <c r="BG3810" s="42">
        <v>1206.4285709999999</v>
      </c>
      <c r="BH3810" s="42">
        <v>295.25986840000002</v>
      </c>
      <c r="BI3810" s="42">
        <v>477.69925519999998</v>
      </c>
      <c r="BJ3810" s="42">
        <v>937.09102900000005</v>
      </c>
      <c r="BK3810" s="42">
        <v>299.35763020000002</v>
      </c>
    </row>
    <row r="3811" spans="52:63">
      <c r="AZ3811" s="42">
        <v>3925</v>
      </c>
      <c r="BA3811" s="42">
        <v>1375.8421049999999</v>
      </c>
      <c r="BB3811" s="42">
        <v>488</v>
      </c>
      <c r="BC3811" s="42">
        <v>627.95000000000005</v>
      </c>
      <c r="BD3811" s="42">
        <v>728.04761900000005</v>
      </c>
      <c r="BE3811" s="42">
        <v>158.08333329999999</v>
      </c>
      <c r="BF3811" s="42">
        <v>1328.2</v>
      </c>
      <c r="BG3811" s="42">
        <v>1206.4285709999999</v>
      </c>
      <c r="BH3811" s="42">
        <v>295.25986840000002</v>
      </c>
      <c r="BI3811" s="42">
        <v>477.69925519999998</v>
      </c>
      <c r="BJ3811" s="42">
        <v>937.09102900000005</v>
      </c>
      <c r="BK3811" s="42">
        <v>299.35763020000002</v>
      </c>
    </row>
    <row r="3812" spans="52:63">
      <c r="AZ3812" s="42">
        <v>3926</v>
      </c>
      <c r="BA3812" s="42">
        <v>1375.8421049999999</v>
      </c>
      <c r="BB3812" s="42">
        <v>488</v>
      </c>
      <c r="BC3812" s="42">
        <v>627.95000000000005</v>
      </c>
      <c r="BD3812" s="42">
        <v>728.04761900000005</v>
      </c>
      <c r="BE3812" s="42">
        <v>158.08333329999999</v>
      </c>
      <c r="BF3812" s="42">
        <v>1328.2</v>
      </c>
      <c r="BG3812" s="42">
        <v>1206.4285709999999</v>
      </c>
      <c r="BH3812" s="42">
        <v>295.25986840000002</v>
      </c>
      <c r="BI3812" s="42">
        <v>477.69925519999998</v>
      </c>
      <c r="BJ3812" s="42">
        <v>937.09102900000005</v>
      </c>
      <c r="BK3812" s="42">
        <v>299.35763020000002</v>
      </c>
    </row>
    <row r="3813" spans="52:63">
      <c r="AZ3813" s="42">
        <v>3927</v>
      </c>
      <c r="BA3813" s="42">
        <v>1375.8421049999999</v>
      </c>
      <c r="BB3813" s="42">
        <v>488</v>
      </c>
      <c r="BC3813" s="42">
        <v>627.95000000000005</v>
      </c>
      <c r="BD3813" s="42">
        <v>728.04761900000005</v>
      </c>
      <c r="BE3813" s="42">
        <v>158.08333329999999</v>
      </c>
      <c r="BF3813" s="42">
        <v>1328.2</v>
      </c>
      <c r="BG3813" s="42">
        <v>1206.4285709999999</v>
      </c>
      <c r="BH3813" s="42">
        <v>295.25986840000002</v>
      </c>
      <c r="BI3813" s="42">
        <v>477.69925519999998</v>
      </c>
      <c r="BJ3813" s="42">
        <v>937.09102900000005</v>
      </c>
      <c r="BK3813" s="42">
        <v>299.35763020000002</v>
      </c>
    </row>
    <row r="3814" spans="52:63">
      <c r="AZ3814" s="42">
        <v>3928</v>
      </c>
      <c r="BA3814" s="42">
        <v>1375.8421049999999</v>
      </c>
      <c r="BB3814" s="42">
        <v>488</v>
      </c>
      <c r="BC3814" s="42">
        <v>627.95000000000005</v>
      </c>
      <c r="BD3814" s="42">
        <v>728.04761900000005</v>
      </c>
      <c r="BE3814" s="42">
        <v>158.08333329999999</v>
      </c>
      <c r="BF3814" s="42">
        <v>1328.2</v>
      </c>
      <c r="BG3814" s="42">
        <v>1206.4285709999999</v>
      </c>
      <c r="BH3814" s="42">
        <v>295.25986840000002</v>
      </c>
      <c r="BI3814" s="42">
        <v>477.69925519999998</v>
      </c>
      <c r="BJ3814" s="42">
        <v>937.09102900000005</v>
      </c>
      <c r="BK3814" s="42">
        <v>299.35763020000002</v>
      </c>
    </row>
    <row r="3815" spans="52:63">
      <c r="AZ3815" s="42">
        <v>3929</v>
      </c>
      <c r="BA3815" s="42">
        <v>1375.8421049999999</v>
      </c>
      <c r="BB3815" s="42">
        <v>488</v>
      </c>
      <c r="BC3815" s="42">
        <v>627.95000000000005</v>
      </c>
      <c r="BD3815" s="42">
        <v>728.04761900000005</v>
      </c>
      <c r="BE3815" s="42">
        <v>158.08333329999999</v>
      </c>
      <c r="BF3815" s="42">
        <v>1328.2</v>
      </c>
      <c r="BG3815" s="42">
        <v>1206.4285709999999</v>
      </c>
      <c r="BH3815" s="42">
        <v>295.25986840000002</v>
      </c>
      <c r="BI3815" s="42">
        <v>477.69925519999998</v>
      </c>
      <c r="BJ3815" s="42">
        <v>937.09102900000005</v>
      </c>
      <c r="BK3815" s="42">
        <v>299.35763020000002</v>
      </c>
    </row>
    <row r="3816" spans="52:63">
      <c r="AZ3816" s="42">
        <v>3930</v>
      </c>
      <c r="BA3816" s="42">
        <v>1375.8421049999999</v>
      </c>
      <c r="BB3816" s="42">
        <v>488</v>
      </c>
      <c r="BC3816" s="42">
        <v>627.95000000000005</v>
      </c>
      <c r="BD3816" s="42">
        <v>728.04761900000005</v>
      </c>
      <c r="BE3816" s="42">
        <v>158.08333329999999</v>
      </c>
      <c r="BF3816" s="42">
        <v>1328.2</v>
      </c>
      <c r="BG3816" s="42">
        <v>1206.4285709999999</v>
      </c>
      <c r="BH3816" s="42">
        <v>295.25986840000002</v>
      </c>
      <c r="BI3816" s="42">
        <v>477.69925519999998</v>
      </c>
      <c r="BJ3816" s="42">
        <v>937.09102900000005</v>
      </c>
      <c r="BK3816" s="42">
        <v>299.35763020000002</v>
      </c>
    </row>
    <row r="3817" spans="52:63">
      <c r="AZ3817" s="42">
        <v>3931</v>
      </c>
      <c r="BA3817" s="42">
        <v>1375.8421049999999</v>
      </c>
      <c r="BB3817" s="42">
        <v>488</v>
      </c>
      <c r="BC3817" s="42">
        <v>627.95000000000005</v>
      </c>
      <c r="BD3817" s="42">
        <v>728.04761900000005</v>
      </c>
      <c r="BE3817" s="42">
        <v>158.08333329999999</v>
      </c>
      <c r="BF3817" s="42">
        <v>1328.2</v>
      </c>
      <c r="BG3817" s="42">
        <v>1206.4285709999999</v>
      </c>
      <c r="BH3817" s="42">
        <v>295.25986840000002</v>
      </c>
      <c r="BI3817" s="42">
        <v>477.69925519999998</v>
      </c>
      <c r="BJ3817" s="42">
        <v>937.09102900000005</v>
      </c>
      <c r="BK3817" s="42">
        <v>299.35763020000002</v>
      </c>
    </row>
    <row r="3818" spans="52:63">
      <c r="AZ3818" s="42">
        <v>3932</v>
      </c>
      <c r="BA3818" s="42">
        <v>1375.8421049999999</v>
      </c>
      <c r="BB3818" s="42">
        <v>488</v>
      </c>
      <c r="BC3818" s="42">
        <v>627.95000000000005</v>
      </c>
      <c r="BD3818" s="42">
        <v>728.04761900000005</v>
      </c>
      <c r="BE3818" s="42">
        <v>158.08333329999999</v>
      </c>
      <c r="BF3818" s="42">
        <v>1328.2</v>
      </c>
      <c r="BG3818" s="42">
        <v>1206.4285709999999</v>
      </c>
      <c r="BH3818" s="42">
        <v>295.25986840000002</v>
      </c>
      <c r="BI3818" s="42">
        <v>477.69925519999998</v>
      </c>
      <c r="BJ3818" s="42">
        <v>937.09102900000005</v>
      </c>
      <c r="BK3818" s="42">
        <v>299.35763020000002</v>
      </c>
    </row>
    <row r="3819" spans="52:63">
      <c r="AZ3819" s="42">
        <v>3933</v>
      </c>
      <c r="BA3819" s="42">
        <v>1375.8421049999999</v>
      </c>
      <c r="BB3819" s="42">
        <v>488</v>
      </c>
      <c r="BC3819" s="42">
        <v>627.95000000000005</v>
      </c>
      <c r="BD3819" s="42">
        <v>728.04761900000005</v>
      </c>
      <c r="BE3819" s="42">
        <v>158.08333329999999</v>
      </c>
      <c r="BF3819" s="42">
        <v>1328.2</v>
      </c>
      <c r="BG3819" s="42">
        <v>1206.4285709999999</v>
      </c>
      <c r="BH3819" s="42">
        <v>295.25986840000002</v>
      </c>
      <c r="BI3819" s="42">
        <v>477.69925519999998</v>
      </c>
      <c r="BJ3819" s="42">
        <v>937.09102900000005</v>
      </c>
      <c r="BK3819" s="42">
        <v>299.35763020000002</v>
      </c>
    </row>
    <row r="3820" spans="52:63">
      <c r="AZ3820" s="42">
        <v>3934</v>
      </c>
      <c r="BA3820" s="42">
        <v>1375.8421049999999</v>
      </c>
      <c r="BB3820" s="42">
        <v>488</v>
      </c>
      <c r="BC3820" s="42">
        <v>627.95000000000005</v>
      </c>
      <c r="BD3820" s="42">
        <v>728.04761900000005</v>
      </c>
      <c r="BE3820" s="42">
        <v>158.08333329999999</v>
      </c>
      <c r="BF3820" s="42">
        <v>1328.2</v>
      </c>
      <c r="BG3820" s="42">
        <v>1206.4285709999999</v>
      </c>
      <c r="BH3820" s="42">
        <v>295.25986840000002</v>
      </c>
      <c r="BI3820" s="42">
        <v>477.69925519999998</v>
      </c>
      <c r="BJ3820" s="42">
        <v>937.09102900000005</v>
      </c>
      <c r="BK3820" s="42">
        <v>299.35763020000002</v>
      </c>
    </row>
    <row r="3821" spans="52:63">
      <c r="AZ3821" s="42">
        <v>3935</v>
      </c>
      <c r="BA3821" s="42">
        <v>1375.8421049999999</v>
      </c>
      <c r="BB3821" s="42">
        <v>488</v>
      </c>
      <c r="BC3821" s="42">
        <v>627.95000000000005</v>
      </c>
      <c r="BD3821" s="42">
        <v>728.04761900000005</v>
      </c>
      <c r="BE3821" s="42">
        <v>158.08333329999999</v>
      </c>
      <c r="BF3821" s="42">
        <v>1328.2</v>
      </c>
      <c r="BG3821" s="42">
        <v>1206.4285709999999</v>
      </c>
      <c r="BH3821" s="42">
        <v>295.25986840000002</v>
      </c>
      <c r="BI3821" s="42">
        <v>477.69925519999998</v>
      </c>
      <c r="BJ3821" s="42">
        <v>937.09102900000005</v>
      </c>
      <c r="BK3821" s="42">
        <v>299.35763020000002</v>
      </c>
    </row>
    <row r="3822" spans="52:63">
      <c r="AZ3822" s="42">
        <v>3936</v>
      </c>
      <c r="BA3822" s="42">
        <v>1375.8421049999999</v>
      </c>
      <c r="BB3822" s="42">
        <v>488</v>
      </c>
      <c r="BC3822" s="42">
        <v>627.95000000000005</v>
      </c>
      <c r="BD3822" s="42">
        <v>728.04761900000005</v>
      </c>
      <c r="BE3822" s="42">
        <v>158.08333329999999</v>
      </c>
      <c r="BF3822" s="42">
        <v>1328.2</v>
      </c>
      <c r="BG3822" s="42">
        <v>1206.4285709999999</v>
      </c>
      <c r="BH3822" s="42">
        <v>295.25986840000002</v>
      </c>
      <c r="BI3822" s="42">
        <v>477.69925519999998</v>
      </c>
      <c r="BJ3822" s="42">
        <v>937.09102900000005</v>
      </c>
      <c r="BK3822" s="42">
        <v>299.35763020000002</v>
      </c>
    </row>
    <row r="3823" spans="52:63">
      <c r="AZ3823" s="42">
        <v>3937</v>
      </c>
      <c r="BA3823" s="42">
        <v>1342.736842</v>
      </c>
      <c r="BB3823" s="42">
        <v>480.4375</v>
      </c>
      <c r="BC3823" s="42">
        <v>630.04999999999995</v>
      </c>
      <c r="BD3823" s="42">
        <v>714.47619050000003</v>
      </c>
      <c r="BE3823" s="42">
        <v>144.7461538</v>
      </c>
      <c r="BF3823" s="42">
        <v>1288.8499999999999</v>
      </c>
      <c r="BG3823" s="42">
        <v>1201.7619050000001</v>
      </c>
      <c r="BH3823" s="42">
        <v>283.6082237</v>
      </c>
      <c r="BI3823" s="42">
        <v>473.15118310000003</v>
      </c>
      <c r="BJ3823" s="42">
        <v>914.00689490000002</v>
      </c>
      <c r="BK3823" s="42">
        <v>296.67851949999999</v>
      </c>
    </row>
    <row r="3824" spans="52:63">
      <c r="AZ3824" s="42">
        <v>3938</v>
      </c>
      <c r="BA3824" s="42">
        <v>1342.736842</v>
      </c>
      <c r="BB3824" s="42">
        <v>480.4375</v>
      </c>
      <c r="BC3824" s="42">
        <v>630.04999999999995</v>
      </c>
      <c r="BD3824" s="42">
        <v>714.47619050000003</v>
      </c>
      <c r="BE3824" s="42">
        <v>144.7461538</v>
      </c>
      <c r="BF3824" s="42">
        <v>1288.8499999999999</v>
      </c>
      <c r="BG3824" s="42">
        <v>1201.7619050000001</v>
      </c>
      <c r="BH3824" s="42">
        <v>283.6082237</v>
      </c>
      <c r="BI3824" s="42">
        <v>473.15118310000003</v>
      </c>
      <c r="BJ3824" s="42">
        <v>914.00689490000002</v>
      </c>
      <c r="BK3824" s="42">
        <v>296.67851949999999</v>
      </c>
    </row>
    <row r="3825" spans="52:63">
      <c r="AZ3825" s="42">
        <v>3939</v>
      </c>
      <c r="BA3825" s="42">
        <v>1342.736842</v>
      </c>
      <c r="BB3825" s="42">
        <v>480.4375</v>
      </c>
      <c r="BC3825" s="42">
        <v>630.04999999999995</v>
      </c>
      <c r="BD3825" s="42">
        <v>714.47619050000003</v>
      </c>
      <c r="BE3825" s="42">
        <v>144.7461538</v>
      </c>
      <c r="BF3825" s="42">
        <v>1288.8499999999999</v>
      </c>
      <c r="BG3825" s="42">
        <v>1201.7619050000001</v>
      </c>
      <c r="BH3825" s="42">
        <v>283.6082237</v>
      </c>
      <c r="BI3825" s="42">
        <v>473.15118310000003</v>
      </c>
      <c r="BJ3825" s="42">
        <v>914.00689490000002</v>
      </c>
      <c r="BK3825" s="42">
        <v>296.67851949999999</v>
      </c>
    </row>
    <row r="3826" spans="52:63">
      <c r="AZ3826" s="42">
        <v>3940</v>
      </c>
      <c r="BA3826" s="42">
        <v>1342.736842</v>
      </c>
      <c r="BB3826" s="42">
        <v>480.4375</v>
      </c>
      <c r="BC3826" s="42">
        <v>630.04999999999995</v>
      </c>
      <c r="BD3826" s="42">
        <v>714.47619050000003</v>
      </c>
      <c r="BE3826" s="42">
        <v>144.7461538</v>
      </c>
      <c r="BF3826" s="42">
        <v>1288.8499999999999</v>
      </c>
      <c r="BG3826" s="42">
        <v>1201.7619050000001</v>
      </c>
      <c r="BH3826" s="42">
        <v>283.6082237</v>
      </c>
      <c r="BI3826" s="42">
        <v>473.15118310000003</v>
      </c>
      <c r="BJ3826" s="42">
        <v>914.00689490000002</v>
      </c>
      <c r="BK3826" s="42">
        <v>296.67851949999999</v>
      </c>
    </row>
    <row r="3827" spans="52:63">
      <c r="AZ3827" s="42">
        <v>3941</v>
      </c>
      <c r="BA3827" s="42">
        <v>1342.736842</v>
      </c>
      <c r="BB3827" s="42">
        <v>480.4375</v>
      </c>
      <c r="BC3827" s="42">
        <v>630.04999999999995</v>
      </c>
      <c r="BD3827" s="42">
        <v>714.47619050000003</v>
      </c>
      <c r="BE3827" s="42">
        <v>144.7461538</v>
      </c>
      <c r="BF3827" s="42">
        <v>1288.8499999999999</v>
      </c>
      <c r="BG3827" s="42">
        <v>1201.7619050000001</v>
      </c>
      <c r="BH3827" s="42">
        <v>283.6082237</v>
      </c>
      <c r="BI3827" s="42">
        <v>473.15118310000003</v>
      </c>
      <c r="BJ3827" s="42">
        <v>914.00689490000002</v>
      </c>
      <c r="BK3827" s="42">
        <v>296.67851949999999</v>
      </c>
    </row>
    <row r="3828" spans="52:63">
      <c r="AZ3828" s="42">
        <v>3942</v>
      </c>
      <c r="BA3828" s="42">
        <v>1342.736842</v>
      </c>
      <c r="BB3828" s="42">
        <v>480.4375</v>
      </c>
      <c r="BC3828" s="42">
        <v>630.04999999999995</v>
      </c>
      <c r="BD3828" s="42">
        <v>714.47619050000003</v>
      </c>
      <c r="BE3828" s="42">
        <v>144.7461538</v>
      </c>
      <c r="BF3828" s="42">
        <v>1288.8499999999999</v>
      </c>
      <c r="BG3828" s="42">
        <v>1201.7619050000001</v>
      </c>
      <c r="BH3828" s="42">
        <v>283.6082237</v>
      </c>
      <c r="BI3828" s="42">
        <v>473.15118310000003</v>
      </c>
      <c r="BJ3828" s="42">
        <v>914.00689490000002</v>
      </c>
      <c r="BK3828" s="42">
        <v>296.67851949999999</v>
      </c>
    </row>
    <row r="3829" spans="52:63">
      <c r="AZ3829" s="42">
        <v>3943</v>
      </c>
      <c r="BA3829" s="42">
        <v>1342.736842</v>
      </c>
      <c r="BB3829" s="42">
        <v>480.4375</v>
      </c>
      <c r="BC3829" s="42">
        <v>630.04999999999995</v>
      </c>
      <c r="BD3829" s="42">
        <v>714.47619050000003</v>
      </c>
      <c r="BE3829" s="42">
        <v>144.7461538</v>
      </c>
      <c r="BF3829" s="42">
        <v>1288.8499999999999</v>
      </c>
      <c r="BG3829" s="42">
        <v>1201.7619050000001</v>
      </c>
      <c r="BH3829" s="42">
        <v>283.6082237</v>
      </c>
      <c r="BI3829" s="42">
        <v>473.15118310000003</v>
      </c>
      <c r="BJ3829" s="42">
        <v>914.00689490000002</v>
      </c>
      <c r="BK3829" s="42">
        <v>296.67851949999999</v>
      </c>
    </row>
    <row r="3830" spans="52:63">
      <c r="AZ3830" s="42">
        <v>3944</v>
      </c>
      <c r="BA3830" s="42">
        <v>1342.736842</v>
      </c>
      <c r="BB3830" s="42">
        <v>480.4375</v>
      </c>
      <c r="BC3830" s="42">
        <v>630.04999999999995</v>
      </c>
      <c r="BD3830" s="42">
        <v>714.47619050000003</v>
      </c>
      <c r="BE3830" s="42">
        <v>144.7461538</v>
      </c>
      <c r="BF3830" s="42">
        <v>1288.8499999999999</v>
      </c>
      <c r="BG3830" s="42">
        <v>1201.7619050000001</v>
      </c>
      <c r="BH3830" s="42">
        <v>283.6082237</v>
      </c>
      <c r="BI3830" s="42">
        <v>473.15118310000003</v>
      </c>
      <c r="BJ3830" s="42">
        <v>914.00689490000002</v>
      </c>
      <c r="BK3830" s="42">
        <v>296.67851949999999</v>
      </c>
    </row>
    <row r="3831" spans="52:63">
      <c r="AZ3831" s="42">
        <v>3945</v>
      </c>
      <c r="BA3831" s="42">
        <v>1342.736842</v>
      </c>
      <c r="BB3831" s="42">
        <v>480.4375</v>
      </c>
      <c r="BC3831" s="42">
        <v>630.04999999999995</v>
      </c>
      <c r="BD3831" s="42">
        <v>714.47619050000003</v>
      </c>
      <c r="BE3831" s="42">
        <v>144.7461538</v>
      </c>
      <c r="BF3831" s="42">
        <v>1288.8499999999999</v>
      </c>
      <c r="BG3831" s="42">
        <v>1201.7619050000001</v>
      </c>
      <c r="BH3831" s="42">
        <v>283.6082237</v>
      </c>
      <c r="BI3831" s="42">
        <v>473.15118310000003</v>
      </c>
      <c r="BJ3831" s="42">
        <v>914.00689490000002</v>
      </c>
      <c r="BK3831" s="42">
        <v>296.67851949999999</v>
      </c>
    </row>
    <row r="3832" spans="52:63">
      <c r="AZ3832" s="42">
        <v>3946</v>
      </c>
      <c r="BA3832" s="42">
        <v>1342.736842</v>
      </c>
      <c r="BB3832" s="42">
        <v>480.4375</v>
      </c>
      <c r="BC3832" s="42">
        <v>630.04999999999995</v>
      </c>
      <c r="BD3832" s="42">
        <v>714.47619050000003</v>
      </c>
      <c r="BE3832" s="42">
        <v>144.7461538</v>
      </c>
      <c r="BF3832" s="42">
        <v>1288.8499999999999</v>
      </c>
      <c r="BG3832" s="42">
        <v>1201.7619050000001</v>
      </c>
      <c r="BH3832" s="42">
        <v>283.6082237</v>
      </c>
      <c r="BI3832" s="42">
        <v>473.15118310000003</v>
      </c>
      <c r="BJ3832" s="42">
        <v>914.00689490000002</v>
      </c>
      <c r="BK3832" s="42">
        <v>296.67851949999999</v>
      </c>
    </row>
    <row r="3833" spans="52:63">
      <c r="AZ3833" s="42">
        <v>3947</v>
      </c>
      <c r="BA3833" s="42">
        <v>1342.736842</v>
      </c>
      <c r="BB3833" s="42">
        <v>480.4375</v>
      </c>
      <c r="BC3833" s="42">
        <v>630.04999999999995</v>
      </c>
      <c r="BD3833" s="42">
        <v>714.47619050000003</v>
      </c>
      <c r="BE3833" s="42">
        <v>144.7461538</v>
      </c>
      <c r="BF3833" s="42">
        <v>1288.8499999999999</v>
      </c>
      <c r="BG3833" s="42">
        <v>1201.7619050000001</v>
      </c>
      <c r="BH3833" s="42">
        <v>283.6082237</v>
      </c>
      <c r="BI3833" s="42">
        <v>473.15118310000003</v>
      </c>
      <c r="BJ3833" s="42">
        <v>914.00689490000002</v>
      </c>
      <c r="BK3833" s="42">
        <v>296.67851949999999</v>
      </c>
    </row>
    <row r="3834" spans="52:63">
      <c r="AZ3834" s="42">
        <v>3948</v>
      </c>
      <c r="BA3834" s="42">
        <v>1342.736842</v>
      </c>
      <c r="BB3834" s="42">
        <v>480.4375</v>
      </c>
      <c r="BC3834" s="42">
        <v>630.04999999999995</v>
      </c>
      <c r="BD3834" s="42">
        <v>714.47619050000003</v>
      </c>
      <c r="BE3834" s="42">
        <v>144.7461538</v>
      </c>
      <c r="BF3834" s="42">
        <v>1288.8499999999999</v>
      </c>
      <c r="BG3834" s="42">
        <v>1201.7619050000001</v>
      </c>
      <c r="BH3834" s="42">
        <v>283.6082237</v>
      </c>
      <c r="BI3834" s="42">
        <v>473.15118310000003</v>
      </c>
      <c r="BJ3834" s="42">
        <v>914.00689490000002</v>
      </c>
      <c r="BK3834" s="42">
        <v>296.67851949999999</v>
      </c>
    </row>
    <row r="3835" spans="52:63">
      <c r="AZ3835" s="42">
        <v>3949</v>
      </c>
      <c r="BA3835" s="42">
        <v>1342.736842</v>
      </c>
      <c r="BB3835" s="42">
        <v>480.4375</v>
      </c>
      <c r="BC3835" s="42">
        <v>630.04999999999995</v>
      </c>
      <c r="BD3835" s="42">
        <v>714.47619050000003</v>
      </c>
      <c r="BE3835" s="42">
        <v>144.7461538</v>
      </c>
      <c r="BF3835" s="42">
        <v>1288.8499999999999</v>
      </c>
      <c r="BG3835" s="42">
        <v>1201.7619050000001</v>
      </c>
      <c r="BH3835" s="42">
        <v>283.6082237</v>
      </c>
      <c r="BI3835" s="42">
        <v>473.15118310000003</v>
      </c>
      <c r="BJ3835" s="42">
        <v>914.00689490000002</v>
      </c>
      <c r="BK3835" s="42">
        <v>296.67851949999999</v>
      </c>
    </row>
    <row r="3836" spans="52:63">
      <c r="AZ3836" s="42">
        <v>3950</v>
      </c>
      <c r="BA3836" s="42">
        <v>1342.736842</v>
      </c>
      <c r="BB3836" s="42">
        <v>480.4375</v>
      </c>
      <c r="BC3836" s="42">
        <v>630.04999999999995</v>
      </c>
      <c r="BD3836" s="42">
        <v>714.47619050000003</v>
      </c>
      <c r="BE3836" s="42">
        <v>144.7461538</v>
      </c>
      <c r="BF3836" s="42">
        <v>1288.8499999999999</v>
      </c>
      <c r="BG3836" s="42">
        <v>1201.7619050000001</v>
      </c>
      <c r="BH3836" s="42">
        <v>283.6082237</v>
      </c>
      <c r="BI3836" s="42">
        <v>473.15118310000003</v>
      </c>
      <c r="BJ3836" s="42">
        <v>914.00689490000002</v>
      </c>
      <c r="BK3836" s="42">
        <v>296.67851949999999</v>
      </c>
    </row>
    <row r="3837" spans="52:63">
      <c r="AZ3837" s="42">
        <v>3951</v>
      </c>
      <c r="BA3837" s="42">
        <v>1342.736842</v>
      </c>
      <c r="BB3837" s="42">
        <v>480.4375</v>
      </c>
      <c r="BC3837" s="42">
        <v>630.04999999999995</v>
      </c>
      <c r="BD3837" s="42">
        <v>714.47619050000003</v>
      </c>
      <c r="BE3837" s="42">
        <v>144.7461538</v>
      </c>
      <c r="BF3837" s="42">
        <v>1288.8499999999999</v>
      </c>
      <c r="BG3837" s="42">
        <v>1201.7619050000001</v>
      </c>
      <c r="BH3837" s="42">
        <v>283.6082237</v>
      </c>
      <c r="BI3837" s="42">
        <v>473.15118310000003</v>
      </c>
      <c r="BJ3837" s="42">
        <v>914.00689490000002</v>
      </c>
      <c r="BK3837" s="42">
        <v>296.67851949999999</v>
      </c>
    </row>
    <row r="3838" spans="52:63">
      <c r="AZ3838" s="42">
        <v>3952</v>
      </c>
      <c r="BA3838" s="42">
        <v>1342.736842</v>
      </c>
      <c r="BB3838" s="42">
        <v>480.4375</v>
      </c>
      <c r="BC3838" s="42">
        <v>630.04999999999995</v>
      </c>
      <c r="BD3838" s="42">
        <v>714.47619050000003</v>
      </c>
      <c r="BE3838" s="42">
        <v>144.7461538</v>
      </c>
      <c r="BF3838" s="42">
        <v>1288.8499999999999</v>
      </c>
      <c r="BG3838" s="42">
        <v>1201.7619050000001</v>
      </c>
      <c r="BH3838" s="42">
        <v>283.6082237</v>
      </c>
      <c r="BI3838" s="42">
        <v>473.15118310000003</v>
      </c>
      <c r="BJ3838" s="42">
        <v>914.00689490000002</v>
      </c>
      <c r="BK3838" s="42">
        <v>296.67851949999999</v>
      </c>
    </row>
    <row r="3839" spans="52:63">
      <c r="AZ3839" s="42">
        <v>3953</v>
      </c>
      <c r="BA3839" s="42">
        <v>1342.736842</v>
      </c>
      <c r="BB3839" s="42">
        <v>480.4375</v>
      </c>
      <c r="BC3839" s="42">
        <v>630.04999999999995</v>
      </c>
      <c r="BD3839" s="42">
        <v>714.47619050000003</v>
      </c>
      <c r="BE3839" s="42">
        <v>144.7461538</v>
      </c>
      <c r="BF3839" s="42">
        <v>1288.8499999999999</v>
      </c>
      <c r="BG3839" s="42">
        <v>1201.7619050000001</v>
      </c>
      <c r="BH3839" s="42">
        <v>283.6082237</v>
      </c>
      <c r="BI3839" s="42">
        <v>473.15118310000003</v>
      </c>
      <c r="BJ3839" s="42">
        <v>914.00689490000002</v>
      </c>
      <c r="BK3839" s="42">
        <v>296.67851949999999</v>
      </c>
    </row>
    <row r="3840" spans="52:63">
      <c r="AZ3840" s="42">
        <v>3954</v>
      </c>
      <c r="BA3840" s="42">
        <v>1342.736842</v>
      </c>
      <c r="BB3840" s="42">
        <v>480.4375</v>
      </c>
      <c r="BC3840" s="42">
        <v>630.04999999999995</v>
      </c>
      <c r="BD3840" s="42">
        <v>714.47619050000003</v>
      </c>
      <c r="BE3840" s="42">
        <v>144.7461538</v>
      </c>
      <c r="BF3840" s="42">
        <v>1288.8499999999999</v>
      </c>
      <c r="BG3840" s="42">
        <v>1201.7619050000001</v>
      </c>
      <c r="BH3840" s="42">
        <v>283.6082237</v>
      </c>
      <c r="BI3840" s="42">
        <v>473.15118310000003</v>
      </c>
      <c r="BJ3840" s="42">
        <v>914.00689490000002</v>
      </c>
      <c r="BK3840" s="42">
        <v>296.67851949999999</v>
      </c>
    </row>
    <row r="3841" spans="52:63">
      <c r="AZ3841" s="42">
        <v>3955</v>
      </c>
      <c r="BA3841" s="42">
        <v>1342.736842</v>
      </c>
      <c r="BB3841" s="42">
        <v>480.4375</v>
      </c>
      <c r="BC3841" s="42">
        <v>630.04999999999995</v>
      </c>
      <c r="BD3841" s="42">
        <v>714.47619050000003</v>
      </c>
      <c r="BE3841" s="42">
        <v>144.7461538</v>
      </c>
      <c r="BF3841" s="42">
        <v>1288.8499999999999</v>
      </c>
      <c r="BG3841" s="42">
        <v>1201.7619050000001</v>
      </c>
      <c r="BH3841" s="42">
        <v>283.6082237</v>
      </c>
      <c r="BI3841" s="42">
        <v>473.15118310000003</v>
      </c>
      <c r="BJ3841" s="42">
        <v>914.00689490000002</v>
      </c>
      <c r="BK3841" s="42">
        <v>296.67851949999999</v>
      </c>
    </row>
    <row r="3842" spans="52:63">
      <c r="AZ3842" s="42">
        <v>3956</v>
      </c>
      <c r="BA3842" s="42">
        <v>1342.736842</v>
      </c>
      <c r="BB3842" s="42">
        <v>480.4375</v>
      </c>
      <c r="BC3842" s="42">
        <v>630.04999999999995</v>
      </c>
      <c r="BD3842" s="42">
        <v>714.47619050000003</v>
      </c>
      <c r="BE3842" s="42">
        <v>144.7461538</v>
      </c>
      <c r="BF3842" s="42">
        <v>1288.8499999999999</v>
      </c>
      <c r="BG3842" s="42">
        <v>1201.7619050000001</v>
      </c>
      <c r="BH3842" s="42">
        <v>283.6082237</v>
      </c>
      <c r="BI3842" s="42">
        <v>473.15118310000003</v>
      </c>
      <c r="BJ3842" s="42">
        <v>914.00689490000002</v>
      </c>
      <c r="BK3842" s="42">
        <v>296.67851949999999</v>
      </c>
    </row>
    <row r="3843" spans="52:63">
      <c r="AZ3843" s="42">
        <v>3957</v>
      </c>
      <c r="BA3843" s="42">
        <v>1342.736842</v>
      </c>
      <c r="BB3843" s="42">
        <v>480.4375</v>
      </c>
      <c r="BC3843" s="42">
        <v>630.04999999999995</v>
      </c>
      <c r="BD3843" s="42">
        <v>714.47619050000003</v>
      </c>
      <c r="BE3843" s="42">
        <v>144.7461538</v>
      </c>
      <c r="BF3843" s="42">
        <v>1288.8499999999999</v>
      </c>
      <c r="BG3843" s="42">
        <v>1201.7619050000001</v>
      </c>
      <c r="BH3843" s="42">
        <v>283.6082237</v>
      </c>
      <c r="BI3843" s="42">
        <v>473.15118310000003</v>
      </c>
      <c r="BJ3843" s="42">
        <v>914.00689490000002</v>
      </c>
      <c r="BK3843" s="42">
        <v>296.67851949999999</v>
      </c>
    </row>
    <row r="3844" spans="52:63">
      <c r="AZ3844" s="42">
        <v>3958</v>
      </c>
      <c r="BA3844" s="42">
        <v>1342.736842</v>
      </c>
      <c r="BB3844" s="42">
        <v>480.4375</v>
      </c>
      <c r="BC3844" s="42">
        <v>630.04999999999995</v>
      </c>
      <c r="BD3844" s="42">
        <v>714.47619050000003</v>
      </c>
      <c r="BE3844" s="42">
        <v>144.7461538</v>
      </c>
      <c r="BF3844" s="42">
        <v>1288.8499999999999</v>
      </c>
      <c r="BG3844" s="42">
        <v>1201.7619050000001</v>
      </c>
      <c r="BH3844" s="42">
        <v>283.6082237</v>
      </c>
      <c r="BI3844" s="42">
        <v>473.15118310000003</v>
      </c>
      <c r="BJ3844" s="42">
        <v>914.00689490000002</v>
      </c>
      <c r="BK3844" s="42">
        <v>296.67851949999999</v>
      </c>
    </row>
    <row r="3845" spans="52:63">
      <c r="AZ3845" s="42">
        <v>3959</v>
      </c>
      <c r="BA3845" s="42">
        <v>1342.736842</v>
      </c>
      <c r="BB3845" s="42">
        <v>480.4375</v>
      </c>
      <c r="BC3845" s="42">
        <v>630.04999999999995</v>
      </c>
      <c r="BD3845" s="42">
        <v>714.47619050000003</v>
      </c>
      <c r="BE3845" s="42">
        <v>144.7461538</v>
      </c>
      <c r="BF3845" s="42">
        <v>1288.8499999999999</v>
      </c>
      <c r="BG3845" s="42">
        <v>1201.7619050000001</v>
      </c>
      <c r="BH3845" s="42">
        <v>283.6082237</v>
      </c>
      <c r="BI3845" s="42">
        <v>473.15118310000003</v>
      </c>
      <c r="BJ3845" s="42">
        <v>914.00689490000002</v>
      </c>
      <c r="BK3845" s="42">
        <v>296.67851949999999</v>
      </c>
    </row>
    <row r="3846" spans="52:63">
      <c r="AZ3846" s="42">
        <v>3960</v>
      </c>
      <c r="BA3846" s="42">
        <v>1342.736842</v>
      </c>
      <c r="BB3846" s="42">
        <v>480.4375</v>
      </c>
      <c r="BC3846" s="42">
        <v>630.04999999999995</v>
      </c>
      <c r="BD3846" s="42">
        <v>714.47619050000003</v>
      </c>
      <c r="BE3846" s="42">
        <v>144.7461538</v>
      </c>
      <c r="BF3846" s="42">
        <v>1288.8499999999999</v>
      </c>
      <c r="BG3846" s="42">
        <v>1201.7619050000001</v>
      </c>
      <c r="BH3846" s="42">
        <v>283.6082237</v>
      </c>
      <c r="BI3846" s="42">
        <v>473.15118310000003</v>
      </c>
      <c r="BJ3846" s="42">
        <v>914.00689490000002</v>
      </c>
      <c r="BK3846" s="42">
        <v>296.67851949999999</v>
      </c>
    </row>
    <row r="3847" spans="52:63">
      <c r="AZ3847" s="42">
        <v>3961</v>
      </c>
      <c r="BA3847" s="42">
        <v>1308.473684</v>
      </c>
      <c r="BB3847" s="42">
        <v>471.5625</v>
      </c>
      <c r="BC3847" s="42">
        <v>630.75</v>
      </c>
      <c r="BD3847" s="42">
        <v>698.33333330000005</v>
      </c>
      <c r="BE3847" s="42">
        <v>148.6333333</v>
      </c>
      <c r="BF3847" s="42">
        <v>1251.95</v>
      </c>
      <c r="BG3847" s="42">
        <v>1198.619048</v>
      </c>
      <c r="BH3847" s="42">
        <v>271.6338816</v>
      </c>
      <c r="BI3847" s="42">
        <v>474.71401539999999</v>
      </c>
      <c r="BJ3847" s="42">
        <v>886.25154259999999</v>
      </c>
      <c r="BK3847" s="42">
        <v>295.65596599999998</v>
      </c>
    </row>
    <row r="3848" spans="52:63">
      <c r="AZ3848" s="42">
        <v>3962</v>
      </c>
      <c r="BA3848" s="42">
        <v>1308.473684</v>
      </c>
      <c r="BB3848" s="42">
        <v>471.5625</v>
      </c>
      <c r="BC3848" s="42">
        <v>630.75</v>
      </c>
      <c r="BD3848" s="42">
        <v>698.33333330000005</v>
      </c>
      <c r="BE3848" s="42">
        <v>148.6333333</v>
      </c>
      <c r="BF3848" s="42">
        <v>1251.95</v>
      </c>
      <c r="BG3848" s="42">
        <v>1198.619048</v>
      </c>
      <c r="BH3848" s="42">
        <v>271.6338816</v>
      </c>
      <c r="BI3848" s="42">
        <v>474.71401539999999</v>
      </c>
      <c r="BJ3848" s="42">
        <v>886.25154259999999</v>
      </c>
      <c r="BK3848" s="42">
        <v>295.65596599999998</v>
      </c>
    </row>
    <row r="3849" spans="52:63">
      <c r="AZ3849" s="42">
        <v>3963</v>
      </c>
      <c r="BA3849" s="42">
        <v>1308.473684</v>
      </c>
      <c r="BB3849" s="42">
        <v>471.5625</v>
      </c>
      <c r="BC3849" s="42">
        <v>630.75</v>
      </c>
      <c r="BD3849" s="42">
        <v>698.33333330000005</v>
      </c>
      <c r="BE3849" s="42">
        <v>148.6333333</v>
      </c>
      <c r="BF3849" s="42">
        <v>1251.95</v>
      </c>
      <c r="BG3849" s="42">
        <v>1198.619048</v>
      </c>
      <c r="BH3849" s="42">
        <v>271.6338816</v>
      </c>
      <c r="BI3849" s="42">
        <v>474.71401539999999</v>
      </c>
      <c r="BJ3849" s="42">
        <v>886.25154259999999</v>
      </c>
      <c r="BK3849" s="42">
        <v>295.65596599999998</v>
      </c>
    </row>
    <row r="3850" spans="52:63">
      <c r="AZ3850" s="42">
        <v>3964</v>
      </c>
      <c r="BA3850" s="42">
        <v>1308.473684</v>
      </c>
      <c r="BB3850" s="42">
        <v>471.5625</v>
      </c>
      <c r="BC3850" s="42">
        <v>630.75</v>
      </c>
      <c r="BD3850" s="42">
        <v>698.33333330000005</v>
      </c>
      <c r="BE3850" s="42">
        <v>148.6333333</v>
      </c>
      <c r="BF3850" s="42">
        <v>1251.95</v>
      </c>
      <c r="BG3850" s="42">
        <v>1198.619048</v>
      </c>
      <c r="BH3850" s="42">
        <v>271.6338816</v>
      </c>
      <c r="BI3850" s="42">
        <v>474.71401539999999</v>
      </c>
      <c r="BJ3850" s="42">
        <v>886.25154259999999</v>
      </c>
      <c r="BK3850" s="42">
        <v>295.65596599999998</v>
      </c>
    </row>
    <row r="3851" spans="52:63">
      <c r="AZ3851" s="42">
        <v>3965</v>
      </c>
      <c r="BA3851" s="42">
        <v>1308.473684</v>
      </c>
      <c r="BB3851" s="42">
        <v>471.5625</v>
      </c>
      <c r="BC3851" s="42">
        <v>630.75</v>
      </c>
      <c r="BD3851" s="42">
        <v>698.33333330000005</v>
      </c>
      <c r="BE3851" s="42">
        <v>148.6333333</v>
      </c>
      <c r="BF3851" s="42">
        <v>1251.95</v>
      </c>
      <c r="BG3851" s="42">
        <v>1198.619048</v>
      </c>
      <c r="BH3851" s="42">
        <v>271.6338816</v>
      </c>
      <c r="BI3851" s="42">
        <v>474.71401539999999</v>
      </c>
      <c r="BJ3851" s="42">
        <v>886.25154259999999</v>
      </c>
      <c r="BK3851" s="42">
        <v>295.65596599999998</v>
      </c>
    </row>
    <row r="3852" spans="52:63">
      <c r="AZ3852" s="42">
        <v>3966</v>
      </c>
      <c r="BA3852" s="42">
        <v>1308.473684</v>
      </c>
      <c r="BB3852" s="42">
        <v>471.5625</v>
      </c>
      <c r="BC3852" s="42">
        <v>630.75</v>
      </c>
      <c r="BD3852" s="42">
        <v>698.33333330000005</v>
      </c>
      <c r="BE3852" s="42">
        <v>148.6333333</v>
      </c>
      <c r="BF3852" s="42">
        <v>1251.95</v>
      </c>
      <c r="BG3852" s="42">
        <v>1198.619048</v>
      </c>
      <c r="BH3852" s="42">
        <v>271.6338816</v>
      </c>
      <c r="BI3852" s="42">
        <v>474.71401539999999</v>
      </c>
      <c r="BJ3852" s="42">
        <v>886.25154259999999</v>
      </c>
      <c r="BK3852" s="42">
        <v>295.65596599999998</v>
      </c>
    </row>
    <row r="3853" spans="52:63">
      <c r="AZ3853" s="42">
        <v>3967</v>
      </c>
      <c r="BA3853" s="42">
        <v>1308.473684</v>
      </c>
      <c r="BB3853" s="42">
        <v>471.5625</v>
      </c>
      <c r="BC3853" s="42">
        <v>630.75</v>
      </c>
      <c r="BD3853" s="42">
        <v>698.33333330000005</v>
      </c>
      <c r="BE3853" s="42">
        <v>148.6333333</v>
      </c>
      <c r="BF3853" s="42">
        <v>1251.95</v>
      </c>
      <c r="BG3853" s="42">
        <v>1198.619048</v>
      </c>
      <c r="BH3853" s="42">
        <v>271.6338816</v>
      </c>
      <c r="BI3853" s="42">
        <v>474.71401539999999</v>
      </c>
      <c r="BJ3853" s="42">
        <v>886.25154259999999</v>
      </c>
      <c r="BK3853" s="42">
        <v>295.65596599999998</v>
      </c>
    </row>
    <row r="3854" spans="52:63">
      <c r="AZ3854" s="42">
        <v>3968</v>
      </c>
      <c r="BA3854" s="42">
        <v>1308.473684</v>
      </c>
      <c r="BB3854" s="42">
        <v>471.5625</v>
      </c>
      <c r="BC3854" s="42">
        <v>630.75</v>
      </c>
      <c r="BD3854" s="42">
        <v>698.33333330000005</v>
      </c>
      <c r="BE3854" s="42">
        <v>148.6333333</v>
      </c>
      <c r="BF3854" s="42">
        <v>1251.95</v>
      </c>
      <c r="BG3854" s="42">
        <v>1198.619048</v>
      </c>
      <c r="BH3854" s="42">
        <v>271.6338816</v>
      </c>
      <c r="BI3854" s="42">
        <v>474.71401539999999</v>
      </c>
      <c r="BJ3854" s="42">
        <v>886.25154259999999</v>
      </c>
      <c r="BK3854" s="42">
        <v>295.65596599999998</v>
      </c>
    </row>
    <row r="3855" spans="52:63">
      <c r="AZ3855" s="42">
        <v>3969</v>
      </c>
      <c r="BA3855" s="42">
        <v>1308.473684</v>
      </c>
      <c r="BB3855" s="42">
        <v>471.5625</v>
      </c>
      <c r="BC3855" s="42">
        <v>630.75</v>
      </c>
      <c r="BD3855" s="42">
        <v>698.33333330000005</v>
      </c>
      <c r="BE3855" s="42">
        <v>148.6333333</v>
      </c>
      <c r="BF3855" s="42">
        <v>1251.95</v>
      </c>
      <c r="BG3855" s="42">
        <v>1198.619048</v>
      </c>
      <c r="BH3855" s="42">
        <v>271.6338816</v>
      </c>
      <c r="BI3855" s="42">
        <v>474.71401539999999</v>
      </c>
      <c r="BJ3855" s="42">
        <v>886.25154259999999</v>
      </c>
      <c r="BK3855" s="42">
        <v>295.65596599999998</v>
      </c>
    </row>
    <row r="3856" spans="52:63">
      <c r="AZ3856" s="42">
        <v>3970</v>
      </c>
      <c r="BA3856" s="42">
        <v>1308.473684</v>
      </c>
      <c r="BB3856" s="42">
        <v>471.5625</v>
      </c>
      <c r="BC3856" s="42">
        <v>630.75</v>
      </c>
      <c r="BD3856" s="42">
        <v>698.33333330000005</v>
      </c>
      <c r="BE3856" s="42">
        <v>148.6333333</v>
      </c>
      <c r="BF3856" s="42">
        <v>1251.95</v>
      </c>
      <c r="BG3856" s="42">
        <v>1198.619048</v>
      </c>
      <c r="BH3856" s="42">
        <v>271.6338816</v>
      </c>
      <c r="BI3856" s="42">
        <v>474.71401539999999</v>
      </c>
      <c r="BJ3856" s="42">
        <v>886.25154259999999</v>
      </c>
      <c r="BK3856" s="42">
        <v>295.65596599999998</v>
      </c>
    </row>
    <row r="3857" spans="52:63">
      <c r="AZ3857" s="42">
        <v>3971</v>
      </c>
      <c r="BA3857" s="42">
        <v>1308.473684</v>
      </c>
      <c r="BB3857" s="42">
        <v>471.5625</v>
      </c>
      <c r="BC3857" s="42">
        <v>630.75</v>
      </c>
      <c r="BD3857" s="42">
        <v>698.33333330000005</v>
      </c>
      <c r="BE3857" s="42">
        <v>148.6333333</v>
      </c>
      <c r="BF3857" s="42">
        <v>1251.95</v>
      </c>
      <c r="BG3857" s="42">
        <v>1198.619048</v>
      </c>
      <c r="BH3857" s="42">
        <v>271.6338816</v>
      </c>
      <c r="BI3857" s="42">
        <v>474.71401539999999</v>
      </c>
      <c r="BJ3857" s="42">
        <v>886.25154259999999</v>
      </c>
      <c r="BK3857" s="42">
        <v>295.65596599999998</v>
      </c>
    </row>
    <row r="3858" spans="52:63">
      <c r="AZ3858" s="42">
        <v>3972</v>
      </c>
      <c r="BA3858" s="42">
        <v>1308.473684</v>
      </c>
      <c r="BB3858" s="42">
        <v>471.5625</v>
      </c>
      <c r="BC3858" s="42">
        <v>630.75</v>
      </c>
      <c r="BD3858" s="42">
        <v>698.33333330000005</v>
      </c>
      <c r="BE3858" s="42">
        <v>148.6333333</v>
      </c>
      <c r="BF3858" s="42">
        <v>1251.95</v>
      </c>
      <c r="BG3858" s="42">
        <v>1198.619048</v>
      </c>
      <c r="BH3858" s="42">
        <v>271.6338816</v>
      </c>
      <c r="BI3858" s="42">
        <v>474.71401539999999</v>
      </c>
      <c r="BJ3858" s="42">
        <v>886.25154259999999</v>
      </c>
      <c r="BK3858" s="42">
        <v>295.65596599999998</v>
      </c>
    </row>
    <row r="3859" spans="52:63">
      <c r="AZ3859" s="42">
        <v>3973</v>
      </c>
      <c r="BA3859" s="42">
        <v>1308.473684</v>
      </c>
      <c r="BB3859" s="42">
        <v>471.5625</v>
      </c>
      <c r="BC3859" s="42">
        <v>630.75</v>
      </c>
      <c r="BD3859" s="42">
        <v>698.33333330000005</v>
      </c>
      <c r="BE3859" s="42">
        <v>148.6333333</v>
      </c>
      <c r="BF3859" s="42">
        <v>1251.95</v>
      </c>
      <c r="BG3859" s="42">
        <v>1198.619048</v>
      </c>
      <c r="BH3859" s="42">
        <v>271.6338816</v>
      </c>
      <c r="BI3859" s="42">
        <v>474.71401539999999</v>
      </c>
      <c r="BJ3859" s="42">
        <v>886.25154259999999</v>
      </c>
      <c r="BK3859" s="42">
        <v>295.65596599999998</v>
      </c>
    </row>
    <row r="3860" spans="52:63">
      <c r="AZ3860" s="42">
        <v>3974</v>
      </c>
      <c r="BA3860" s="42">
        <v>1308.473684</v>
      </c>
      <c r="BB3860" s="42">
        <v>471.5625</v>
      </c>
      <c r="BC3860" s="42">
        <v>630.75</v>
      </c>
      <c r="BD3860" s="42">
        <v>698.33333330000005</v>
      </c>
      <c r="BE3860" s="42">
        <v>148.6333333</v>
      </c>
      <c r="BF3860" s="42">
        <v>1251.95</v>
      </c>
      <c r="BG3860" s="42">
        <v>1198.619048</v>
      </c>
      <c r="BH3860" s="42">
        <v>271.6338816</v>
      </c>
      <c r="BI3860" s="42">
        <v>474.71401539999999</v>
      </c>
      <c r="BJ3860" s="42">
        <v>886.25154259999999</v>
      </c>
      <c r="BK3860" s="42">
        <v>295.65596599999998</v>
      </c>
    </row>
    <row r="3861" spans="52:63">
      <c r="AZ3861" s="42">
        <v>3975</v>
      </c>
      <c r="BA3861" s="42">
        <v>1308.473684</v>
      </c>
      <c r="BB3861" s="42">
        <v>471.5625</v>
      </c>
      <c r="BC3861" s="42">
        <v>630.75</v>
      </c>
      <c r="BD3861" s="42">
        <v>698.33333330000005</v>
      </c>
      <c r="BE3861" s="42">
        <v>148.6333333</v>
      </c>
      <c r="BF3861" s="42">
        <v>1251.95</v>
      </c>
      <c r="BG3861" s="42">
        <v>1198.619048</v>
      </c>
      <c r="BH3861" s="42">
        <v>271.6338816</v>
      </c>
      <c r="BI3861" s="42">
        <v>474.71401539999999</v>
      </c>
      <c r="BJ3861" s="42">
        <v>886.25154259999999</v>
      </c>
      <c r="BK3861" s="42">
        <v>295.65596599999998</v>
      </c>
    </row>
    <row r="3862" spans="52:63">
      <c r="AZ3862" s="42">
        <v>3976</v>
      </c>
      <c r="BA3862" s="42">
        <v>1308.473684</v>
      </c>
      <c r="BB3862" s="42">
        <v>471.5625</v>
      </c>
      <c r="BC3862" s="42">
        <v>630.75</v>
      </c>
      <c r="BD3862" s="42">
        <v>698.33333330000005</v>
      </c>
      <c r="BE3862" s="42">
        <v>148.6333333</v>
      </c>
      <c r="BF3862" s="42">
        <v>1251.95</v>
      </c>
      <c r="BG3862" s="42">
        <v>1198.619048</v>
      </c>
      <c r="BH3862" s="42">
        <v>271.6338816</v>
      </c>
      <c r="BI3862" s="42">
        <v>474.71401539999999</v>
      </c>
      <c r="BJ3862" s="42">
        <v>886.25154259999999</v>
      </c>
      <c r="BK3862" s="42">
        <v>295.65596599999998</v>
      </c>
    </row>
    <row r="3863" spans="52:63">
      <c r="AZ3863" s="42">
        <v>3977</v>
      </c>
      <c r="BA3863" s="42">
        <v>1308.473684</v>
      </c>
      <c r="BB3863" s="42">
        <v>471.5625</v>
      </c>
      <c r="BC3863" s="42">
        <v>630.75</v>
      </c>
      <c r="BD3863" s="42">
        <v>698.33333330000005</v>
      </c>
      <c r="BE3863" s="42">
        <v>148.6333333</v>
      </c>
      <c r="BF3863" s="42">
        <v>1251.95</v>
      </c>
      <c r="BG3863" s="42">
        <v>1198.619048</v>
      </c>
      <c r="BH3863" s="42">
        <v>271.6338816</v>
      </c>
      <c r="BI3863" s="42">
        <v>474.71401539999999</v>
      </c>
      <c r="BJ3863" s="42">
        <v>886.25154259999999</v>
      </c>
      <c r="BK3863" s="42">
        <v>295.65596599999998</v>
      </c>
    </row>
    <row r="3864" spans="52:63">
      <c r="AZ3864" s="42">
        <v>3978</v>
      </c>
      <c r="BA3864" s="42">
        <v>1308.473684</v>
      </c>
      <c r="BB3864" s="42">
        <v>471.5625</v>
      </c>
      <c r="BC3864" s="42">
        <v>630.75</v>
      </c>
      <c r="BD3864" s="42">
        <v>698.33333330000005</v>
      </c>
      <c r="BE3864" s="42">
        <v>148.6333333</v>
      </c>
      <c r="BF3864" s="42">
        <v>1251.95</v>
      </c>
      <c r="BG3864" s="42">
        <v>1198.619048</v>
      </c>
      <c r="BH3864" s="42">
        <v>271.6338816</v>
      </c>
      <c r="BI3864" s="42">
        <v>474.71401539999999</v>
      </c>
      <c r="BJ3864" s="42">
        <v>886.25154259999999</v>
      </c>
      <c r="BK3864" s="42">
        <v>295.65596599999998</v>
      </c>
    </row>
    <row r="3865" spans="52:63">
      <c r="AZ3865" s="42">
        <v>3979</v>
      </c>
      <c r="BA3865" s="42">
        <v>1308.473684</v>
      </c>
      <c r="BB3865" s="42">
        <v>471.5625</v>
      </c>
      <c r="BC3865" s="42">
        <v>630.75</v>
      </c>
      <c r="BD3865" s="42">
        <v>698.33333330000005</v>
      </c>
      <c r="BE3865" s="42">
        <v>148.6333333</v>
      </c>
      <c r="BF3865" s="42">
        <v>1251.95</v>
      </c>
      <c r="BG3865" s="42">
        <v>1198.619048</v>
      </c>
      <c r="BH3865" s="42">
        <v>271.6338816</v>
      </c>
      <c r="BI3865" s="42">
        <v>474.71401539999999</v>
      </c>
      <c r="BJ3865" s="42">
        <v>886.25154259999999</v>
      </c>
      <c r="BK3865" s="42">
        <v>295.65596599999998</v>
      </c>
    </row>
    <row r="3866" spans="52:63">
      <c r="AZ3866" s="42">
        <v>3980</v>
      </c>
      <c r="BA3866" s="42">
        <v>1308.473684</v>
      </c>
      <c r="BB3866" s="42">
        <v>471.5625</v>
      </c>
      <c r="BC3866" s="42">
        <v>630.75</v>
      </c>
      <c r="BD3866" s="42">
        <v>698.33333330000005</v>
      </c>
      <c r="BE3866" s="42">
        <v>148.6333333</v>
      </c>
      <c r="BF3866" s="42">
        <v>1251.95</v>
      </c>
      <c r="BG3866" s="42">
        <v>1198.619048</v>
      </c>
      <c r="BH3866" s="42">
        <v>271.6338816</v>
      </c>
      <c r="BI3866" s="42">
        <v>474.71401539999999</v>
      </c>
      <c r="BJ3866" s="42">
        <v>886.25154259999999</v>
      </c>
      <c r="BK3866" s="42">
        <v>295.65596599999998</v>
      </c>
    </row>
    <row r="3867" spans="52:63">
      <c r="AZ3867" s="42">
        <v>3981</v>
      </c>
      <c r="BA3867" s="42">
        <v>1308.473684</v>
      </c>
      <c r="BB3867" s="42">
        <v>471.5625</v>
      </c>
      <c r="BC3867" s="42">
        <v>630.75</v>
      </c>
      <c r="BD3867" s="42">
        <v>698.33333330000005</v>
      </c>
      <c r="BE3867" s="42">
        <v>148.6333333</v>
      </c>
      <c r="BF3867" s="42">
        <v>1251.95</v>
      </c>
      <c r="BG3867" s="42">
        <v>1198.619048</v>
      </c>
      <c r="BH3867" s="42">
        <v>271.6338816</v>
      </c>
      <c r="BI3867" s="42">
        <v>474.71401539999999</v>
      </c>
      <c r="BJ3867" s="42">
        <v>886.25154259999999</v>
      </c>
      <c r="BK3867" s="42">
        <v>295.65596599999998</v>
      </c>
    </row>
    <row r="3868" spans="52:63">
      <c r="AZ3868" s="42">
        <v>3982</v>
      </c>
      <c r="BA3868" s="42">
        <v>1308.473684</v>
      </c>
      <c r="BB3868" s="42">
        <v>471.5625</v>
      </c>
      <c r="BC3868" s="42">
        <v>630.75</v>
      </c>
      <c r="BD3868" s="42">
        <v>698.33333330000005</v>
      </c>
      <c r="BE3868" s="42">
        <v>148.6333333</v>
      </c>
      <c r="BF3868" s="42">
        <v>1251.95</v>
      </c>
      <c r="BG3868" s="42">
        <v>1198.619048</v>
      </c>
      <c r="BH3868" s="42">
        <v>271.6338816</v>
      </c>
      <c r="BI3868" s="42">
        <v>474.71401539999999</v>
      </c>
      <c r="BJ3868" s="42">
        <v>886.25154259999999</v>
      </c>
      <c r="BK3868" s="42">
        <v>295.65596599999998</v>
      </c>
    </row>
    <row r="3869" spans="52:63">
      <c r="AZ3869" s="42">
        <v>3983</v>
      </c>
      <c r="BA3869" s="42">
        <v>1308.473684</v>
      </c>
      <c r="BB3869" s="42">
        <v>471.5625</v>
      </c>
      <c r="BC3869" s="42">
        <v>630.75</v>
      </c>
      <c r="BD3869" s="42">
        <v>698.33333330000005</v>
      </c>
      <c r="BE3869" s="42">
        <v>148.6333333</v>
      </c>
      <c r="BF3869" s="42">
        <v>1251.95</v>
      </c>
      <c r="BG3869" s="42">
        <v>1198.619048</v>
      </c>
      <c r="BH3869" s="42">
        <v>271.6338816</v>
      </c>
      <c r="BI3869" s="42">
        <v>474.71401539999999</v>
      </c>
      <c r="BJ3869" s="42">
        <v>886.25154259999999</v>
      </c>
      <c r="BK3869" s="42">
        <v>295.65596599999998</v>
      </c>
    </row>
    <row r="3870" spans="52:63">
      <c r="AZ3870" s="42">
        <v>3984</v>
      </c>
      <c r="BA3870" s="42">
        <v>1308.473684</v>
      </c>
      <c r="BB3870" s="42">
        <v>471.5625</v>
      </c>
      <c r="BC3870" s="42">
        <v>630.75</v>
      </c>
      <c r="BD3870" s="42">
        <v>698.33333330000005</v>
      </c>
      <c r="BE3870" s="42">
        <v>148.6333333</v>
      </c>
      <c r="BF3870" s="42">
        <v>1251.95</v>
      </c>
      <c r="BG3870" s="42">
        <v>1198.619048</v>
      </c>
      <c r="BH3870" s="42">
        <v>271.6338816</v>
      </c>
      <c r="BI3870" s="42">
        <v>474.71401539999999</v>
      </c>
      <c r="BJ3870" s="42">
        <v>886.25154259999999</v>
      </c>
      <c r="BK3870" s="42">
        <v>295.65596599999998</v>
      </c>
    </row>
    <row r="3871" spans="52:63">
      <c r="AZ3871" s="42">
        <v>3985</v>
      </c>
      <c r="BA3871" s="42">
        <v>1277.526316</v>
      </c>
      <c r="BB3871" s="42">
        <v>462.3125</v>
      </c>
      <c r="BC3871" s="42">
        <v>630.75</v>
      </c>
      <c r="BD3871" s="42">
        <v>684.52380949999997</v>
      </c>
      <c r="BE3871" s="42">
        <v>145.55833329999999</v>
      </c>
      <c r="BF3871" s="42">
        <v>1211.75</v>
      </c>
      <c r="BG3871" s="42">
        <v>1196.190476</v>
      </c>
      <c r="BH3871" s="42">
        <v>261.33453950000001</v>
      </c>
      <c r="BI3871" s="42">
        <v>471.57857239999998</v>
      </c>
      <c r="BJ3871" s="42">
        <v>863.34137310000006</v>
      </c>
      <c r="BK3871" s="42">
        <v>288.95301899999998</v>
      </c>
    </row>
    <row r="3872" spans="52:63">
      <c r="AZ3872" s="42">
        <v>3986</v>
      </c>
      <c r="BA3872" s="42">
        <v>1277.526316</v>
      </c>
      <c r="BB3872" s="42">
        <v>462.3125</v>
      </c>
      <c r="BC3872" s="42">
        <v>630.75</v>
      </c>
      <c r="BD3872" s="42">
        <v>684.52380949999997</v>
      </c>
      <c r="BE3872" s="42">
        <v>145.55833329999999</v>
      </c>
      <c r="BF3872" s="42">
        <v>1211.75</v>
      </c>
      <c r="BG3872" s="42">
        <v>1196.190476</v>
      </c>
      <c r="BH3872" s="42">
        <v>261.33453950000001</v>
      </c>
      <c r="BI3872" s="42">
        <v>471.57857239999998</v>
      </c>
      <c r="BJ3872" s="42">
        <v>863.34137310000006</v>
      </c>
      <c r="BK3872" s="42">
        <v>288.95301899999998</v>
      </c>
    </row>
    <row r="3873" spans="52:63">
      <c r="AZ3873" s="42">
        <v>3987</v>
      </c>
      <c r="BA3873" s="42">
        <v>1277.526316</v>
      </c>
      <c r="BB3873" s="42">
        <v>462.3125</v>
      </c>
      <c r="BC3873" s="42">
        <v>630.75</v>
      </c>
      <c r="BD3873" s="42">
        <v>684.52380949999997</v>
      </c>
      <c r="BE3873" s="42">
        <v>145.55833329999999</v>
      </c>
      <c r="BF3873" s="42">
        <v>1211.75</v>
      </c>
      <c r="BG3873" s="42">
        <v>1196.190476</v>
      </c>
      <c r="BH3873" s="42">
        <v>261.33453950000001</v>
      </c>
      <c r="BI3873" s="42">
        <v>471.57857239999998</v>
      </c>
      <c r="BJ3873" s="42">
        <v>863.34137310000006</v>
      </c>
      <c r="BK3873" s="42">
        <v>288.95301899999998</v>
      </c>
    </row>
    <row r="3874" spans="52:63">
      <c r="AZ3874" s="42">
        <v>3988</v>
      </c>
      <c r="BA3874" s="42">
        <v>1277.526316</v>
      </c>
      <c r="BB3874" s="42">
        <v>462.3125</v>
      </c>
      <c r="BC3874" s="42">
        <v>630.75</v>
      </c>
      <c r="BD3874" s="42">
        <v>684.52380949999997</v>
      </c>
      <c r="BE3874" s="42">
        <v>145.55833329999999</v>
      </c>
      <c r="BF3874" s="42">
        <v>1211.75</v>
      </c>
      <c r="BG3874" s="42">
        <v>1196.190476</v>
      </c>
      <c r="BH3874" s="42">
        <v>261.33453950000001</v>
      </c>
      <c r="BI3874" s="42">
        <v>471.57857239999998</v>
      </c>
      <c r="BJ3874" s="42">
        <v>863.34137310000006</v>
      </c>
      <c r="BK3874" s="42">
        <v>288.95301899999998</v>
      </c>
    </row>
    <row r="3875" spans="52:63">
      <c r="AZ3875" s="42">
        <v>3989</v>
      </c>
      <c r="BA3875" s="42">
        <v>1277.526316</v>
      </c>
      <c r="BB3875" s="42">
        <v>462.3125</v>
      </c>
      <c r="BC3875" s="42">
        <v>630.75</v>
      </c>
      <c r="BD3875" s="42">
        <v>684.52380949999997</v>
      </c>
      <c r="BE3875" s="42">
        <v>145.55833329999999</v>
      </c>
      <c r="BF3875" s="42">
        <v>1211.75</v>
      </c>
      <c r="BG3875" s="42">
        <v>1196.190476</v>
      </c>
      <c r="BH3875" s="42">
        <v>261.33453950000001</v>
      </c>
      <c r="BI3875" s="42">
        <v>471.57857239999998</v>
      </c>
      <c r="BJ3875" s="42">
        <v>863.34137310000006</v>
      </c>
      <c r="BK3875" s="42">
        <v>288.95301899999998</v>
      </c>
    </row>
    <row r="3876" spans="52:63">
      <c r="AZ3876" s="42">
        <v>3990</v>
      </c>
      <c r="BA3876" s="42">
        <v>1277.526316</v>
      </c>
      <c r="BB3876" s="42">
        <v>462.3125</v>
      </c>
      <c r="BC3876" s="42">
        <v>630.75</v>
      </c>
      <c r="BD3876" s="42">
        <v>684.52380949999997</v>
      </c>
      <c r="BE3876" s="42">
        <v>145.55833329999999</v>
      </c>
      <c r="BF3876" s="42">
        <v>1211.75</v>
      </c>
      <c r="BG3876" s="42">
        <v>1196.190476</v>
      </c>
      <c r="BH3876" s="42">
        <v>261.33453950000001</v>
      </c>
      <c r="BI3876" s="42">
        <v>471.57857239999998</v>
      </c>
      <c r="BJ3876" s="42">
        <v>863.34137310000006</v>
      </c>
      <c r="BK3876" s="42">
        <v>288.95301899999998</v>
      </c>
    </row>
    <row r="3877" spans="52:63">
      <c r="AZ3877" s="42">
        <v>3991</v>
      </c>
      <c r="BA3877" s="42">
        <v>1277.526316</v>
      </c>
      <c r="BB3877" s="42">
        <v>462.3125</v>
      </c>
      <c r="BC3877" s="42">
        <v>630.75</v>
      </c>
      <c r="BD3877" s="42">
        <v>684.52380949999997</v>
      </c>
      <c r="BE3877" s="42">
        <v>145.55833329999999</v>
      </c>
      <c r="BF3877" s="42">
        <v>1211.75</v>
      </c>
      <c r="BG3877" s="42">
        <v>1196.190476</v>
      </c>
      <c r="BH3877" s="42">
        <v>261.33453950000001</v>
      </c>
      <c r="BI3877" s="42">
        <v>471.57857239999998</v>
      </c>
      <c r="BJ3877" s="42">
        <v>863.34137310000006</v>
      </c>
      <c r="BK3877" s="42">
        <v>288.95301899999998</v>
      </c>
    </row>
    <row r="3878" spans="52:63">
      <c r="AZ3878" s="42">
        <v>3992</v>
      </c>
      <c r="BA3878" s="42">
        <v>1277.526316</v>
      </c>
      <c r="BB3878" s="42">
        <v>462.3125</v>
      </c>
      <c r="BC3878" s="42">
        <v>630.75</v>
      </c>
      <c r="BD3878" s="42">
        <v>684.52380949999997</v>
      </c>
      <c r="BE3878" s="42">
        <v>145.55833329999999</v>
      </c>
      <c r="BF3878" s="42">
        <v>1211.75</v>
      </c>
      <c r="BG3878" s="42">
        <v>1196.190476</v>
      </c>
      <c r="BH3878" s="42">
        <v>261.33453950000001</v>
      </c>
      <c r="BI3878" s="42">
        <v>471.57857239999998</v>
      </c>
      <c r="BJ3878" s="42">
        <v>863.34137310000006</v>
      </c>
      <c r="BK3878" s="42">
        <v>288.95301899999998</v>
      </c>
    </row>
    <row r="3879" spans="52:63">
      <c r="AZ3879" s="42">
        <v>3993</v>
      </c>
      <c r="BA3879" s="42">
        <v>1277.526316</v>
      </c>
      <c r="BB3879" s="42">
        <v>462.3125</v>
      </c>
      <c r="BC3879" s="42">
        <v>630.75</v>
      </c>
      <c r="BD3879" s="42">
        <v>684.52380949999997</v>
      </c>
      <c r="BE3879" s="42">
        <v>145.55833329999999</v>
      </c>
      <c r="BF3879" s="42">
        <v>1211.75</v>
      </c>
      <c r="BG3879" s="42">
        <v>1196.190476</v>
      </c>
      <c r="BH3879" s="42">
        <v>261.33453950000001</v>
      </c>
      <c r="BI3879" s="42">
        <v>471.57857239999998</v>
      </c>
      <c r="BJ3879" s="42">
        <v>863.34137310000006</v>
      </c>
      <c r="BK3879" s="42">
        <v>288.95301899999998</v>
      </c>
    </row>
    <row r="3880" spans="52:63">
      <c r="AZ3880" s="42">
        <v>3994</v>
      </c>
      <c r="BA3880" s="42">
        <v>1277.526316</v>
      </c>
      <c r="BB3880" s="42">
        <v>462.3125</v>
      </c>
      <c r="BC3880" s="42">
        <v>630.75</v>
      </c>
      <c r="BD3880" s="42">
        <v>684.52380949999997</v>
      </c>
      <c r="BE3880" s="42">
        <v>145.55833329999999</v>
      </c>
      <c r="BF3880" s="42">
        <v>1211.75</v>
      </c>
      <c r="BG3880" s="42">
        <v>1196.190476</v>
      </c>
      <c r="BH3880" s="42">
        <v>261.33453950000001</v>
      </c>
      <c r="BI3880" s="42">
        <v>471.57857239999998</v>
      </c>
      <c r="BJ3880" s="42">
        <v>863.34137310000006</v>
      </c>
      <c r="BK3880" s="42">
        <v>288.95301899999998</v>
      </c>
    </row>
    <row r="3881" spans="52:63">
      <c r="AZ3881" s="42">
        <v>3995</v>
      </c>
      <c r="BA3881" s="42">
        <v>1277.526316</v>
      </c>
      <c r="BB3881" s="42">
        <v>462.3125</v>
      </c>
      <c r="BC3881" s="42">
        <v>630.75</v>
      </c>
      <c r="BD3881" s="42">
        <v>684.52380949999997</v>
      </c>
      <c r="BE3881" s="42">
        <v>145.55833329999999</v>
      </c>
      <c r="BF3881" s="42">
        <v>1211.75</v>
      </c>
      <c r="BG3881" s="42">
        <v>1196.190476</v>
      </c>
      <c r="BH3881" s="42">
        <v>261.33453950000001</v>
      </c>
      <c r="BI3881" s="42">
        <v>471.57857239999998</v>
      </c>
      <c r="BJ3881" s="42">
        <v>863.34137310000006</v>
      </c>
      <c r="BK3881" s="42">
        <v>288.95301899999998</v>
      </c>
    </row>
    <row r="3882" spans="52:63">
      <c r="AZ3882" s="42">
        <v>3996</v>
      </c>
      <c r="BA3882" s="42">
        <v>1277.526316</v>
      </c>
      <c r="BB3882" s="42">
        <v>462.3125</v>
      </c>
      <c r="BC3882" s="42">
        <v>630.75</v>
      </c>
      <c r="BD3882" s="42">
        <v>684.52380949999997</v>
      </c>
      <c r="BE3882" s="42">
        <v>145.55833329999999</v>
      </c>
      <c r="BF3882" s="42">
        <v>1211.75</v>
      </c>
      <c r="BG3882" s="42">
        <v>1196.190476</v>
      </c>
      <c r="BH3882" s="42">
        <v>261.33453950000001</v>
      </c>
      <c r="BI3882" s="42">
        <v>471.57857239999998</v>
      </c>
      <c r="BJ3882" s="42">
        <v>863.34137310000006</v>
      </c>
      <c r="BK3882" s="42">
        <v>288.95301899999998</v>
      </c>
    </row>
    <row r="3883" spans="52:63">
      <c r="AZ3883" s="42">
        <v>3997</v>
      </c>
      <c r="BA3883" s="42">
        <v>1277.526316</v>
      </c>
      <c r="BB3883" s="42">
        <v>462.3125</v>
      </c>
      <c r="BC3883" s="42">
        <v>630.75</v>
      </c>
      <c r="BD3883" s="42">
        <v>684.52380949999997</v>
      </c>
      <c r="BE3883" s="42">
        <v>145.55833329999999</v>
      </c>
      <c r="BF3883" s="42">
        <v>1211.75</v>
      </c>
      <c r="BG3883" s="42">
        <v>1196.190476</v>
      </c>
      <c r="BH3883" s="42">
        <v>261.33453950000001</v>
      </c>
      <c r="BI3883" s="42">
        <v>471.57857239999998</v>
      </c>
      <c r="BJ3883" s="42">
        <v>863.34137310000006</v>
      </c>
      <c r="BK3883" s="42">
        <v>288.95301899999998</v>
      </c>
    </row>
    <row r="3884" spans="52:63">
      <c r="AZ3884" s="42">
        <v>3998</v>
      </c>
      <c r="BA3884" s="42">
        <v>1277.526316</v>
      </c>
      <c r="BB3884" s="42">
        <v>462.3125</v>
      </c>
      <c r="BC3884" s="42">
        <v>630.75</v>
      </c>
      <c r="BD3884" s="42">
        <v>684.52380949999997</v>
      </c>
      <c r="BE3884" s="42">
        <v>145.55833329999999</v>
      </c>
      <c r="BF3884" s="42">
        <v>1211.75</v>
      </c>
      <c r="BG3884" s="42">
        <v>1196.190476</v>
      </c>
      <c r="BH3884" s="42">
        <v>261.33453950000001</v>
      </c>
      <c r="BI3884" s="42">
        <v>471.57857239999998</v>
      </c>
      <c r="BJ3884" s="42">
        <v>863.34137310000006</v>
      </c>
      <c r="BK3884" s="42">
        <v>288.95301899999998</v>
      </c>
    </row>
    <row r="3885" spans="52:63">
      <c r="AZ3885" s="42">
        <v>3999</v>
      </c>
      <c r="BA3885" s="42">
        <v>1277.526316</v>
      </c>
      <c r="BB3885" s="42">
        <v>462.3125</v>
      </c>
      <c r="BC3885" s="42">
        <v>630.75</v>
      </c>
      <c r="BD3885" s="42">
        <v>684.52380949999997</v>
      </c>
      <c r="BE3885" s="42">
        <v>145.55833329999999</v>
      </c>
      <c r="BF3885" s="42">
        <v>1211.75</v>
      </c>
      <c r="BG3885" s="42">
        <v>1196.190476</v>
      </c>
      <c r="BH3885" s="42">
        <v>261.33453950000001</v>
      </c>
      <c r="BI3885" s="42">
        <v>471.57857239999998</v>
      </c>
      <c r="BJ3885" s="42">
        <v>863.34137310000006</v>
      </c>
      <c r="BK3885" s="42">
        <v>288.95301899999998</v>
      </c>
    </row>
    <row r="3886" spans="52:63">
      <c r="AZ3886" s="42">
        <v>4000</v>
      </c>
      <c r="BA3886" s="42">
        <v>1277.526316</v>
      </c>
      <c r="BB3886" s="42">
        <v>462.3125</v>
      </c>
      <c r="BC3886" s="42">
        <v>630.75</v>
      </c>
      <c r="BD3886" s="42">
        <v>684.52380949999997</v>
      </c>
      <c r="BE3886" s="42">
        <v>145.55833329999999</v>
      </c>
      <c r="BF3886" s="42">
        <v>1211.75</v>
      </c>
      <c r="BG3886" s="42">
        <v>1196.190476</v>
      </c>
      <c r="BH3886" s="42">
        <v>261.33453950000001</v>
      </c>
      <c r="BI3886" s="42">
        <v>471.57857239999998</v>
      </c>
      <c r="BJ3886" s="42">
        <v>863.34137310000006</v>
      </c>
      <c r="BK3886" s="42">
        <v>288.95301899999998</v>
      </c>
    </row>
    <row r="3887" spans="52:63">
      <c r="AZ3887" s="42">
        <v>4001</v>
      </c>
      <c r="BA3887" s="42">
        <v>1277.526316</v>
      </c>
      <c r="BB3887" s="42">
        <v>462.3125</v>
      </c>
      <c r="BC3887" s="42">
        <v>630.75</v>
      </c>
      <c r="BD3887" s="42">
        <v>684.52380949999997</v>
      </c>
      <c r="BE3887" s="42">
        <v>145.55833329999999</v>
      </c>
      <c r="BF3887" s="42">
        <v>1211.75</v>
      </c>
      <c r="BG3887" s="42">
        <v>1196.190476</v>
      </c>
      <c r="BH3887" s="42">
        <v>261.33453950000001</v>
      </c>
      <c r="BI3887" s="42">
        <v>471.57857239999998</v>
      </c>
      <c r="BJ3887" s="42">
        <v>863.34137310000006</v>
      </c>
      <c r="BK3887" s="42">
        <v>288.95301899999998</v>
      </c>
    </row>
    <row r="3888" spans="52:63">
      <c r="AZ3888" s="42">
        <v>4002</v>
      </c>
      <c r="BA3888" s="42">
        <v>1277.526316</v>
      </c>
      <c r="BB3888" s="42">
        <v>462.3125</v>
      </c>
      <c r="BC3888" s="42">
        <v>630.75</v>
      </c>
      <c r="BD3888" s="42">
        <v>684.52380949999997</v>
      </c>
      <c r="BE3888" s="42">
        <v>145.55833329999999</v>
      </c>
      <c r="BF3888" s="42">
        <v>1211.75</v>
      </c>
      <c r="BG3888" s="42">
        <v>1196.190476</v>
      </c>
      <c r="BH3888" s="42">
        <v>261.33453950000001</v>
      </c>
      <c r="BI3888" s="42">
        <v>471.57857239999998</v>
      </c>
      <c r="BJ3888" s="42">
        <v>863.34137310000006</v>
      </c>
      <c r="BK3888" s="42">
        <v>288.95301899999998</v>
      </c>
    </row>
    <row r="3889" spans="52:63">
      <c r="AZ3889" s="42">
        <v>4003</v>
      </c>
      <c r="BA3889" s="42">
        <v>1277.526316</v>
      </c>
      <c r="BB3889" s="42">
        <v>462.3125</v>
      </c>
      <c r="BC3889" s="42">
        <v>630.75</v>
      </c>
      <c r="BD3889" s="42">
        <v>684.52380949999997</v>
      </c>
      <c r="BE3889" s="42">
        <v>145.55833329999999</v>
      </c>
      <c r="BF3889" s="42">
        <v>1211.75</v>
      </c>
      <c r="BG3889" s="42">
        <v>1196.190476</v>
      </c>
      <c r="BH3889" s="42">
        <v>261.33453950000001</v>
      </c>
      <c r="BI3889" s="42">
        <v>471.57857239999998</v>
      </c>
      <c r="BJ3889" s="42">
        <v>863.34137310000006</v>
      </c>
      <c r="BK3889" s="42">
        <v>288.95301899999998</v>
      </c>
    </row>
    <row r="3890" spans="52:63">
      <c r="AZ3890" s="42">
        <v>4004</v>
      </c>
      <c r="BA3890" s="42">
        <v>1277.526316</v>
      </c>
      <c r="BB3890" s="42">
        <v>462.3125</v>
      </c>
      <c r="BC3890" s="42">
        <v>630.75</v>
      </c>
      <c r="BD3890" s="42">
        <v>684.52380949999997</v>
      </c>
      <c r="BE3890" s="42">
        <v>145.55833329999999</v>
      </c>
      <c r="BF3890" s="42">
        <v>1211.75</v>
      </c>
      <c r="BG3890" s="42">
        <v>1196.190476</v>
      </c>
      <c r="BH3890" s="42">
        <v>261.33453950000001</v>
      </c>
      <c r="BI3890" s="42">
        <v>471.57857239999998</v>
      </c>
      <c r="BJ3890" s="42">
        <v>863.34137310000006</v>
      </c>
      <c r="BK3890" s="42">
        <v>288.95301899999998</v>
      </c>
    </row>
    <row r="3891" spans="52:63">
      <c r="AZ3891" s="42">
        <v>4005</v>
      </c>
      <c r="BA3891" s="42">
        <v>1277.526316</v>
      </c>
      <c r="BB3891" s="42">
        <v>462.3125</v>
      </c>
      <c r="BC3891" s="42">
        <v>630.75</v>
      </c>
      <c r="BD3891" s="42">
        <v>684.52380949999997</v>
      </c>
      <c r="BE3891" s="42">
        <v>145.55833329999999</v>
      </c>
      <c r="BF3891" s="42">
        <v>1211.75</v>
      </c>
      <c r="BG3891" s="42">
        <v>1196.190476</v>
      </c>
      <c r="BH3891" s="42">
        <v>261.33453950000001</v>
      </c>
      <c r="BI3891" s="42">
        <v>471.57857239999998</v>
      </c>
      <c r="BJ3891" s="42">
        <v>863.34137310000006</v>
      </c>
      <c r="BK3891" s="42">
        <v>288.95301899999998</v>
      </c>
    </row>
    <row r="3892" spans="52:63">
      <c r="AZ3892" s="42">
        <v>4006</v>
      </c>
      <c r="BA3892" s="42">
        <v>1277.526316</v>
      </c>
      <c r="BB3892" s="42">
        <v>462.3125</v>
      </c>
      <c r="BC3892" s="42">
        <v>630.75</v>
      </c>
      <c r="BD3892" s="42">
        <v>684.52380949999997</v>
      </c>
      <c r="BE3892" s="42">
        <v>145.55833329999999</v>
      </c>
      <c r="BF3892" s="42">
        <v>1211.75</v>
      </c>
      <c r="BG3892" s="42">
        <v>1196.190476</v>
      </c>
      <c r="BH3892" s="42">
        <v>261.33453950000001</v>
      </c>
      <c r="BI3892" s="42">
        <v>471.57857239999998</v>
      </c>
      <c r="BJ3892" s="42">
        <v>863.34137310000006</v>
      </c>
      <c r="BK3892" s="42">
        <v>288.95301899999998</v>
      </c>
    </row>
    <row r="3893" spans="52:63">
      <c r="AZ3893" s="42">
        <v>4007</v>
      </c>
      <c r="BA3893" s="42">
        <v>1277.526316</v>
      </c>
      <c r="BB3893" s="42">
        <v>462.3125</v>
      </c>
      <c r="BC3893" s="42">
        <v>630.75</v>
      </c>
      <c r="BD3893" s="42">
        <v>684.52380949999997</v>
      </c>
      <c r="BE3893" s="42">
        <v>145.55833329999999</v>
      </c>
      <c r="BF3893" s="42">
        <v>1211.75</v>
      </c>
      <c r="BG3893" s="42">
        <v>1196.190476</v>
      </c>
      <c r="BH3893" s="42">
        <v>261.33453950000001</v>
      </c>
      <c r="BI3893" s="42">
        <v>471.57857239999998</v>
      </c>
      <c r="BJ3893" s="42">
        <v>863.34137310000006</v>
      </c>
      <c r="BK3893" s="42">
        <v>288.95301899999998</v>
      </c>
    </row>
    <row r="3894" spans="52:63">
      <c r="AZ3894" s="42">
        <v>4008</v>
      </c>
      <c r="BA3894" s="42">
        <v>1277.526316</v>
      </c>
      <c r="BB3894" s="42">
        <v>462.3125</v>
      </c>
      <c r="BC3894" s="42">
        <v>630.75</v>
      </c>
      <c r="BD3894" s="42">
        <v>684.52380949999997</v>
      </c>
      <c r="BE3894" s="42">
        <v>145.55833329999999</v>
      </c>
      <c r="BF3894" s="42">
        <v>1211.75</v>
      </c>
      <c r="BG3894" s="42">
        <v>1196.190476</v>
      </c>
      <c r="BH3894" s="42">
        <v>261.33453950000001</v>
      </c>
      <c r="BI3894" s="42">
        <v>471.57857239999998</v>
      </c>
      <c r="BJ3894" s="42">
        <v>863.34137310000006</v>
      </c>
      <c r="BK3894" s="42">
        <v>288.95301899999998</v>
      </c>
    </row>
    <row r="3895" spans="52:63">
      <c r="AZ3895" s="42">
        <v>4009</v>
      </c>
      <c r="BA3895" s="42">
        <v>1248.8947370000001</v>
      </c>
      <c r="BB3895" s="42">
        <v>452.5</v>
      </c>
      <c r="BC3895" s="42">
        <v>629.95000000000005</v>
      </c>
      <c r="BD3895" s="42">
        <v>670.47619050000003</v>
      </c>
      <c r="BE3895" s="42">
        <v>141.25</v>
      </c>
      <c r="BF3895" s="42">
        <v>1172.5999999999999</v>
      </c>
      <c r="BG3895" s="42">
        <v>1193.7142859999999</v>
      </c>
      <c r="BH3895" s="42">
        <v>252.5993421</v>
      </c>
      <c r="BI3895" s="42">
        <v>465.7023294</v>
      </c>
      <c r="BJ3895" s="42">
        <v>863.57714959999998</v>
      </c>
      <c r="BK3895" s="42">
        <v>281.06556590000002</v>
      </c>
    </row>
    <row r="3896" spans="52:63">
      <c r="AZ3896" s="42">
        <v>4010</v>
      </c>
      <c r="BA3896" s="42">
        <v>1248.8947370000001</v>
      </c>
      <c r="BB3896" s="42">
        <v>452.5</v>
      </c>
      <c r="BC3896" s="42">
        <v>629.95000000000005</v>
      </c>
      <c r="BD3896" s="42">
        <v>670.47619050000003</v>
      </c>
      <c r="BE3896" s="42">
        <v>141.25</v>
      </c>
      <c r="BF3896" s="42">
        <v>1172.5999999999999</v>
      </c>
      <c r="BG3896" s="42">
        <v>1193.7142859999999</v>
      </c>
      <c r="BH3896" s="42">
        <v>252.5993421</v>
      </c>
      <c r="BI3896" s="42">
        <v>465.7023294</v>
      </c>
      <c r="BJ3896" s="42">
        <v>863.57714959999998</v>
      </c>
      <c r="BK3896" s="42">
        <v>281.06556590000002</v>
      </c>
    </row>
    <row r="3897" spans="52:63">
      <c r="AZ3897" s="42">
        <v>4011</v>
      </c>
      <c r="BA3897" s="42">
        <v>1248.8947370000001</v>
      </c>
      <c r="BB3897" s="42">
        <v>452.5</v>
      </c>
      <c r="BC3897" s="42">
        <v>629.95000000000005</v>
      </c>
      <c r="BD3897" s="42">
        <v>670.47619050000003</v>
      </c>
      <c r="BE3897" s="42">
        <v>141.25</v>
      </c>
      <c r="BF3897" s="42">
        <v>1172.5999999999999</v>
      </c>
      <c r="BG3897" s="42">
        <v>1193.7142859999999</v>
      </c>
      <c r="BH3897" s="42">
        <v>252.5993421</v>
      </c>
      <c r="BI3897" s="42">
        <v>465.7023294</v>
      </c>
      <c r="BJ3897" s="42">
        <v>863.57714959999998</v>
      </c>
      <c r="BK3897" s="42">
        <v>281.06556590000002</v>
      </c>
    </row>
    <row r="3898" spans="52:63">
      <c r="AZ3898" s="42">
        <v>4012</v>
      </c>
      <c r="BA3898" s="42">
        <v>1248.8947370000001</v>
      </c>
      <c r="BB3898" s="42">
        <v>452.5</v>
      </c>
      <c r="BC3898" s="42">
        <v>629.95000000000005</v>
      </c>
      <c r="BD3898" s="42">
        <v>670.47619050000003</v>
      </c>
      <c r="BE3898" s="42">
        <v>141.25</v>
      </c>
      <c r="BF3898" s="42">
        <v>1172.5999999999999</v>
      </c>
      <c r="BG3898" s="42">
        <v>1193.7142859999999</v>
      </c>
      <c r="BH3898" s="42">
        <v>252.5993421</v>
      </c>
      <c r="BI3898" s="42">
        <v>465.7023294</v>
      </c>
      <c r="BJ3898" s="42">
        <v>863.57714959999998</v>
      </c>
      <c r="BK3898" s="42">
        <v>281.06556590000002</v>
      </c>
    </row>
    <row r="3899" spans="52:63">
      <c r="AZ3899" s="42">
        <v>4013</v>
      </c>
      <c r="BA3899" s="42">
        <v>1248.8947370000001</v>
      </c>
      <c r="BB3899" s="42">
        <v>452.5</v>
      </c>
      <c r="BC3899" s="42">
        <v>629.95000000000005</v>
      </c>
      <c r="BD3899" s="42">
        <v>670.47619050000003</v>
      </c>
      <c r="BE3899" s="42">
        <v>141.25</v>
      </c>
      <c r="BF3899" s="42">
        <v>1172.5999999999999</v>
      </c>
      <c r="BG3899" s="42">
        <v>1193.7142859999999</v>
      </c>
      <c r="BH3899" s="42">
        <v>252.5993421</v>
      </c>
      <c r="BI3899" s="42">
        <v>465.7023294</v>
      </c>
      <c r="BJ3899" s="42">
        <v>863.57714959999998</v>
      </c>
      <c r="BK3899" s="42">
        <v>281.06556590000002</v>
      </c>
    </row>
    <row r="3900" spans="52:63">
      <c r="AZ3900" s="42">
        <v>4014</v>
      </c>
      <c r="BA3900" s="42">
        <v>1248.8947370000001</v>
      </c>
      <c r="BB3900" s="42">
        <v>452.5</v>
      </c>
      <c r="BC3900" s="42">
        <v>629.95000000000005</v>
      </c>
      <c r="BD3900" s="42">
        <v>670.47619050000003</v>
      </c>
      <c r="BE3900" s="42">
        <v>141.25</v>
      </c>
      <c r="BF3900" s="42">
        <v>1172.5999999999999</v>
      </c>
      <c r="BG3900" s="42">
        <v>1193.7142859999999</v>
      </c>
      <c r="BH3900" s="42">
        <v>252.5993421</v>
      </c>
      <c r="BI3900" s="42">
        <v>465.7023294</v>
      </c>
      <c r="BJ3900" s="42">
        <v>863.57714959999998</v>
      </c>
      <c r="BK3900" s="42">
        <v>281.06556590000002</v>
      </c>
    </row>
    <row r="3901" spans="52:63">
      <c r="AZ3901" s="42">
        <v>4015</v>
      </c>
      <c r="BA3901" s="42">
        <v>1248.8947370000001</v>
      </c>
      <c r="BB3901" s="42">
        <v>452.5</v>
      </c>
      <c r="BC3901" s="42">
        <v>629.95000000000005</v>
      </c>
      <c r="BD3901" s="42">
        <v>670.47619050000003</v>
      </c>
      <c r="BE3901" s="42">
        <v>141.25</v>
      </c>
      <c r="BF3901" s="42">
        <v>1172.5999999999999</v>
      </c>
      <c r="BG3901" s="42">
        <v>1193.7142859999999</v>
      </c>
      <c r="BH3901" s="42">
        <v>252.5993421</v>
      </c>
      <c r="BI3901" s="42">
        <v>465.7023294</v>
      </c>
      <c r="BJ3901" s="42">
        <v>863.57714959999998</v>
      </c>
      <c r="BK3901" s="42">
        <v>281.06556590000002</v>
      </c>
    </row>
    <row r="3902" spans="52:63">
      <c r="AZ3902" s="42">
        <v>4016</v>
      </c>
      <c r="BA3902" s="42">
        <v>1248.8947370000001</v>
      </c>
      <c r="BB3902" s="42">
        <v>452.5</v>
      </c>
      <c r="BC3902" s="42">
        <v>629.95000000000005</v>
      </c>
      <c r="BD3902" s="42">
        <v>670.47619050000003</v>
      </c>
      <c r="BE3902" s="42">
        <v>141.25</v>
      </c>
      <c r="BF3902" s="42">
        <v>1172.5999999999999</v>
      </c>
      <c r="BG3902" s="42">
        <v>1193.7142859999999</v>
      </c>
      <c r="BH3902" s="42">
        <v>252.5993421</v>
      </c>
      <c r="BI3902" s="42">
        <v>465.7023294</v>
      </c>
      <c r="BJ3902" s="42">
        <v>863.57714959999998</v>
      </c>
      <c r="BK3902" s="42">
        <v>281.06556590000002</v>
      </c>
    </row>
    <row r="3903" spans="52:63">
      <c r="AZ3903" s="42">
        <v>4017</v>
      </c>
      <c r="BA3903" s="42">
        <v>1248.8947370000001</v>
      </c>
      <c r="BB3903" s="42">
        <v>452.5</v>
      </c>
      <c r="BC3903" s="42">
        <v>629.95000000000005</v>
      </c>
      <c r="BD3903" s="42">
        <v>670.47619050000003</v>
      </c>
      <c r="BE3903" s="42">
        <v>141.25</v>
      </c>
      <c r="BF3903" s="42">
        <v>1172.5999999999999</v>
      </c>
      <c r="BG3903" s="42">
        <v>1193.7142859999999</v>
      </c>
      <c r="BH3903" s="42">
        <v>252.5993421</v>
      </c>
      <c r="BI3903" s="42">
        <v>465.7023294</v>
      </c>
      <c r="BJ3903" s="42">
        <v>863.57714959999998</v>
      </c>
      <c r="BK3903" s="42">
        <v>281.06556590000002</v>
      </c>
    </row>
    <row r="3904" spans="52:63">
      <c r="AZ3904" s="42">
        <v>4018</v>
      </c>
      <c r="BA3904" s="42">
        <v>1248.8947370000001</v>
      </c>
      <c r="BB3904" s="42">
        <v>452.5</v>
      </c>
      <c r="BC3904" s="42">
        <v>629.95000000000005</v>
      </c>
      <c r="BD3904" s="42">
        <v>670.47619050000003</v>
      </c>
      <c r="BE3904" s="42">
        <v>141.25</v>
      </c>
      <c r="BF3904" s="42">
        <v>1172.5999999999999</v>
      </c>
      <c r="BG3904" s="42">
        <v>1193.7142859999999</v>
      </c>
      <c r="BH3904" s="42">
        <v>252.5993421</v>
      </c>
      <c r="BI3904" s="42">
        <v>465.7023294</v>
      </c>
      <c r="BJ3904" s="42">
        <v>863.57714959999998</v>
      </c>
      <c r="BK3904" s="42">
        <v>281.06556590000002</v>
      </c>
    </row>
    <row r="3905" spans="52:63">
      <c r="AZ3905" s="42">
        <v>4019</v>
      </c>
      <c r="BA3905" s="42">
        <v>1248.8947370000001</v>
      </c>
      <c r="BB3905" s="42">
        <v>452.5</v>
      </c>
      <c r="BC3905" s="42">
        <v>629.95000000000005</v>
      </c>
      <c r="BD3905" s="42">
        <v>670.47619050000003</v>
      </c>
      <c r="BE3905" s="42">
        <v>141.25</v>
      </c>
      <c r="BF3905" s="42">
        <v>1172.5999999999999</v>
      </c>
      <c r="BG3905" s="42">
        <v>1193.7142859999999</v>
      </c>
      <c r="BH3905" s="42">
        <v>252.5993421</v>
      </c>
      <c r="BI3905" s="42">
        <v>465.7023294</v>
      </c>
      <c r="BJ3905" s="42">
        <v>863.57714959999998</v>
      </c>
      <c r="BK3905" s="42">
        <v>281.06556590000002</v>
      </c>
    </row>
    <row r="3906" spans="52:63">
      <c r="AZ3906" s="42">
        <v>4020</v>
      </c>
      <c r="BA3906" s="42">
        <v>1248.8947370000001</v>
      </c>
      <c r="BB3906" s="42">
        <v>452.5</v>
      </c>
      <c r="BC3906" s="42">
        <v>629.95000000000005</v>
      </c>
      <c r="BD3906" s="42">
        <v>670.47619050000003</v>
      </c>
      <c r="BE3906" s="42">
        <v>141.25</v>
      </c>
      <c r="BF3906" s="42">
        <v>1172.5999999999999</v>
      </c>
      <c r="BG3906" s="42">
        <v>1193.7142859999999</v>
      </c>
      <c r="BH3906" s="42">
        <v>252.5993421</v>
      </c>
      <c r="BI3906" s="42">
        <v>465.7023294</v>
      </c>
      <c r="BJ3906" s="42">
        <v>863.57714959999998</v>
      </c>
      <c r="BK3906" s="42">
        <v>281.06556590000002</v>
      </c>
    </row>
    <row r="3907" spans="52:63">
      <c r="AZ3907" s="42">
        <v>4021</v>
      </c>
      <c r="BA3907" s="42">
        <v>1248.8947370000001</v>
      </c>
      <c r="BB3907" s="42">
        <v>452.5</v>
      </c>
      <c r="BC3907" s="42">
        <v>629.95000000000005</v>
      </c>
      <c r="BD3907" s="42">
        <v>670.47619050000003</v>
      </c>
      <c r="BE3907" s="42">
        <v>141.25</v>
      </c>
      <c r="BF3907" s="42">
        <v>1172.5999999999999</v>
      </c>
      <c r="BG3907" s="42">
        <v>1193.7142859999999</v>
      </c>
      <c r="BH3907" s="42">
        <v>252.5993421</v>
      </c>
      <c r="BI3907" s="42">
        <v>465.7023294</v>
      </c>
      <c r="BJ3907" s="42">
        <v>863.57714959999998</v>
      </c>
      <c r="BK3907" s="42">
        <v>281.06556590000002</v>
      </c>
    </row>
    <row r="3908" spans="52:63">
      <c r="AZ3908" s="42">
        <v>4022</v>
      </c>
      <c r="BA3908" s="42">
        <v>1248.8947370000001</v>
      </c>
      <c r="BB3908" s="42">
        <v>452.5</v>
      </c>
      <c r="BC3908" s="42">
        <v>629.95000000000005</v>
      </c>
      <c r="BD3908" s="42">
        <v>670.47619050000003</v>
      </c>
      <c r="BE3908" s="42">
        <v>141.25</v>
      </c>
      <c r="BF3908" s="42">
        <v>1172.5999999999999</v>
      </c>
      <c r="BG3908" s="42">
        <v>1193.7142859999999</v>
      </c>
      <c r="BH3908" s="42">
        <v>252.5993421</v>
      </c>
      <c r="BI3908" s="42">
        <v>465.7023294</v>
      </c>
      <c r="BJ3908" s="42">
        <v>863.57714959999998</v>
      </c>
      <c r="BK3908" s="42">
        <v>281.06556590000002</v>
      </c>
    </row>
    <row r="3909" spans="52:63">
      <c r="AZ3909" s="42">
        <v>4023</v>
      </c>
      <c r="BA3909" s="42">
        <v>1248.8947370000001</v>
      </c>
      <c r="BB3909" s="42">
        <v>452.5</v>
      </c>
      <c r="BC3909" s="42">
        <v>629.95000000000005</v>
      </c>
      <c r="BD3909" s="42">
        <v>670.47619050000003</v>
      </c>
      <c r="BE3909" s="42">
        <v>141.25</v>
      </c>
      <c r="BF3909" s="42">
        <v>1172.5999999999999</v>
      </c>
      <c r="BG3909" s="42">
        <v>1193.7142859999999</v>
      </c>
      <c r="BH3909" s="42">
        <v>252.5993421</v>
      </c>
      <c r="BI3909" s="42">
        <v>465.7023294</v>
      </c>
      <c r="BJ3909" s="42">
        <v>863.57714959999998</v>
      </c>
      <c r="BK3909" s="42">
        <v>281.06556590000002</v>
      </c>
    </row>
    <row r="3910" spans="52:63">
      <c r="AZ3910" s="42">
        <v>4024</v>
      </c>
      <c r="BA3910" s="42">
        <v>1248.8947370000001</v>
      </c>
      <c r="BB3910" s="42">
        <v>452.5</v>
      </c>
      <c r="BC3910" s="42">
        <v>629.95000000000005</v>
      </c>
      <c r="BD3910" s="42">
        <v>670.47619050000003</v>
      </c>
      <c r="BE3910" s="42">
        <v>141.25</v>
      </c>
      <c r="BF3910" s="42">
        <v>1172.5999999999999</v>
      </c>
      <c r="BG3910" s="42">
        <v>1193.7142859999999</v>
      </c>
      <c r="BH3910" s="42">
        <v>252.5993421</v>
      </c>
      <c r="BI3910" s="42">
        <v>465.7023294</v>
      </c>
      <c r="BJ3910" s="42">
        <v>863.57714959999998</v>
      </c>
      <c r="BK3910" s="42">
        <v>281.06556590000002</v>
      </c>
    </row>
    <row r="3911" spans="52:63">
      <c r="AZ3911" s="42">
        <v>4025</v>
      </c>
      <c r="BA3911" s="42">
        <v>1248.8947370000001</v>
      </c>
      <c r="BB3911" s="42">
        <v>452.5</v>
      </c>
      <c r="BC3911" s="42">
        <v>629.95000000000005</v>
      </c>
      <c r="BD3911" s="42">
        <v>670.47619050000003</v>
      </c>
      <c r="BE3911" s="42">
        <v>141.25</v>
      </c>
      <c r="BF3911" s="42">
        <v>1172.5999999999999</v>
      </c>
      <c r="BG3911" s="42">
        <v>1193.7142859999999</v>
      </c>
      <c r="BH3911" s="42">
        <v>252.5993421</v>
      </c>
      <c r="BI3911" s="42">
        <v>465.7023294</v>
      </c>
      <c r="BJ3911" s="42">
        <v>863.57714959999998</v>
      </c>
      <c r="BK3911" s="42">
        <v>281.06556590000002</v>
      </c>
    </row>
    <row r="3912" spans="52:63">
      <c r="AZ3912" s="42">
        <v>4026</v>
      </c>
      <c r="BA3912" s="42">
        <v>1248.8947370000001</v>
      </c>
      <c r="BB3912" s="42">
        <v>452.5</v>
      </c>
      <c r="BC3912" s="42">
        <v>629.95000000000005</v>
      </c>
      <c r="BD3912" s="42">
        <v>670.47619050000003</v>
      </c>
      <c r="BE3912" s="42">
        <v>141.25</v>
      </c>
      <c r="BF3912" s="42">
        <v>1172.5999999999999</v>
      </c>
      <c r="BG3912" s="42">
        <v>1193.7142859999999</v>
      </c>
      <c r="BH3912" s="42">
        <v>252.5993421</v>
      </c>
      <c r="BI3912" s="42">
        <v>465.7023294</v>
      </c>
      <c r="BJ3912" s="42">
        <v>863.57714959999998</v>
      </c>
      <c r="BK3912" s="42">
        <v>281.06556590000002</v>
      </c>
    </row>
    <row r="3913" spans="52:63">
      <c r="AZ3913" s="42">
        <v>4027</v>
      </c>
      <c r="BA3913" s="42">
        <v>1248.8947370000001</v>
      </c>
      <c r="BB3913" s="42">
        <v>452.5</v>
      </c>
      <c r="BC3913" s="42">
        <v>629.95000000000005</v>
      </c>
      <c r="BD3913" s="42">
        <v>670.47619050000003</v>
      </c>
      <c r="BE3913" s="42">
        <v>141.25</v>
      </c>
      <c r="BF3913" s="42">
        <v>1172.5999999999999</v>
      </c>
      <c r="BG3913" s="42">
        <v>1193.7142859999999</v>
      </c>
      <c r="BH3913" s="42">
        <v>252.5993421</v>
      </c>
      <c r="BI3913" s="42">
        <v>465.7023294</v>
      </c>
      <c r="BJ3913" s="42">
        <v>863.57714959999998</v>
      </c>
      <c r="BK3913" s="42">
        <v>281.06556590000002</v>
      </c>
    </row>
    <row r="3914" spans="52:63">
      <c r="AZ3914" s="42">
        <v>4028</v>
      </c>
      <c r="BA3914" s="42">
        <v>1248.8947370000001</v>
      </c>
      <c r="BB3914" s="42">
        <v>452.5</v>
      </c>
      <c r="BC3914" s="42">
        <v>629.95000000000005</v>
      </c>
      <c r="BD3914" s="42">
        <v>670.47619050000003</v>
      </c>
      <c r="BE3914" s="42">
        <v>141.25</v>
      </c>
      <c r="BF3914" s="42">
        <v>1172.5999999999999</v>
      </c>
      <c r="BG3914" s="42">
        <v>1193.7142859999999</v>
      </c>
      <c r="BH3914" s="42">
        <v>252.5993421</v>
      </c>
      <c r="BI3914" s="42">
        <v>465.7023294</v>
      </c>
      <c r="BJ3914" s="42">
        <v>863.57714959999998</v>
      </c>
      <c r="BK3914" s="42">
        <v>281.06556590000002</v>
      </c>
    </row>
    <row r="3915" spans="52:63">
      <c r="AZ3915" s="42">
        <v>4029</v>
      </c>
      <c r="BA3915" s="42">
        <v>1248.8947370000001</v>
      </c>
      <c r="BB3915" s="42">
        <v>452.5</v>
      </c>
      <c r="BC3915" s="42">
        <v>629.95000000000005</v>
      </c>
      <c r="BD3915" s="42">
        <v>670.47619050000003</v>
      </c>
      <c r="BE3915" s="42">
        <v>141.25</v>
      </c>
      <c r="BF3915" s="42">
        <v>1172.5999999999999</v>
      </c>
      <c r="BG3915" s="42">
        <v>1193.7142859999999</v>
      </c>
      <c r="BH3915" s="42">
        <v>252.5993421</v>
      </c>
      <c r="BI3915" s="42">
        <v>465.7023294</v>
      </c>
      <c r="BJ3915" s="42">
        <v>863.57714959999998</v>
      </c>
      <c r="BK3915" s="42">
        <v>281.06556590000002</v>
      </c>
    </row>
    <row r="3916" spans="52:63">
      <c r="AZ3916" s="42">
        <v>4030</v>
      </c>
      <c r="BA3916" s="42">
        <v>1248.8947370000001</v>
      </c>
      <c r="BB3916" s="42">
        <v>452.5</v>
      </c>
      <c r="BC3916" s="42">
        <v>629.95000000000005</v>
      </c>
      <c r="BD3916" s="42">
        <v>670.47619050000003</v>
      </c>
      <c r="BE3916" s="42">
        <v>141.25</v>
      </c>
      <c r="BF3916" s="42">
        <v>1172.5999999999999</v>
      </c>
      <c r="BG3916" s="42">
        <v>1193.7142859999999</v>
      </c>
      <c r="BH3916" s="42">
        <v>252.5993421</v>
      </c>
      <c r="BI3916" s="42">
        <v>465.7023294</v>
      </c>
      <c r="BJ3916" s="42">
        <v>863.57714959999998</v>
      </c>
      <c r="BK3916" s="42">
        <v>281.06556590000002</v>
      </c>
    </row>
    <row r="3917" spans="52:63">
      <c r="AZ3917" s="42">
        <v>4031</v>
      </c>
      <c r="BA3917" s="42">
        <v>1248.8947370000001</v>
      </c>
      <c r="BB3917" s="42">
        <v>452.5</v>
      </c>
      <c r="BC3917" s="42">
        <v>629.95000000000005</v>
      </c>
      <c r="BD3917" s="42">
        <v>670.47619050000003</v>
      </c>
      <c r="BE3917" s="42">
        <v>141.25</v>
      </c>
      <c r="BF3917" s="42">
        <v>1172.5999999999999</v>
      </c>
      <c r="BG3917" s="42">
        <v>1193.7142859999999</v>
      </c>
      <c r="BH3917" s="42">
        <v>252.5993421</v>
      </c>
      <c r="BI3917" s="42">
        <v>465.7023294</v>
      </c>
      <c r="BJ3917" s="42">
        <v>863.57714959999998</v>
      </c>
      <c r="BK3917" s="42">
        <v>281.06556590000002</v>
      </c>
    </row>
    <row r="3918" spans="52:63">
      <c r="AZ3918" s="42">
        <v>4032</v>
      </c>
      <c r="BA3918" s="42">
        <v>1248.8947370000001</v>
      </c>
      <c r="BB3918" s="42">
        <v>452.5</v>
      </c>
      <c r="BC3918" s="42">
        <v>629.95000000000005</v>
      </c>
      <c r="BD3918" s="42">
        <v>670.47619050000003</v>
      </c>
      <c r="BE3918" s="42">
        <v>141.25</v>
      </c>
      <c r="BF3918" s="42">
        <v>1172.5999999999999</v>
      </c>
      <c r="BG3918" s="42">
        <v>1193.7142859999999</v>
      </c>
      <c r="BH3918" s="42">
        <v>252.5993421</v>
      </c>
      <c r="BI3918" s="42">
        <v>465.7023294</v>
      </c>
      <c r="BJ3918" s="42">
        <v>863.57714959999998</v>
      </c>
      <c r="BK3918" s="42">
        <v>281.06556590000002</v>
      </c>
    </row>
    <row r="3919" spans="52:63">
      <c r="AZ3919" s="42">
        <v>4033</v>
      </c>
      <c r="BA3919" s="42">
        <v>1212.6315790000001</v>
      </c>
      <c r="BB3919" s="42">
        <v>442.125</v>
      </c>
      <c r="BC3919" s="42">
        <v>628.9</v>
      </c>
      <c r="BD3919" s="42">
        <v>656.80952379999997</v>
      </c>
      <c r="BE3919" s="42">
        <v>137.21666669999999</v>
      </c>
      <c r="BF3919" s="42">
        <v>1136.5999999999999</v>
      </c>
      <c r="BG3919" s="42">
        <v>1188.5714290000001</v>
      </c>
      <c r="BH3919" s="42">
        <v>245.64342110000001</v>
      </c>
      <c r="BI3919" s="42">
        <v>468.18965960000003</v>
      </c>
      <c r="BJ3919" s="42">
        <v>868.42251910000005</v>
      </c>
      <c r="BK3919" s="42">
        <v>272.95854179999998</v>
      </c>
    </row>
    <row r="3920" spans="52:63">
      <c r="AZ3920" s="42">
        <v>4034</v>
      </c>
      <c r="BA3920" s="42">
        <v>1212.6315790000001</v>
      </c>
      <c r="BB3920" s="42">
        <v>442.125</v>
      </c>
      <c r="BC3920" s="42">
        <v>628.9</v>
      </c>
      <c r="BD3920" s="42">
        <v>656.80952379999997</v>
      </c>
      <c r="BE3920" s="42">
        <v>137.21666669999999</v>
      </c>
      <c r="BF3920" s="42">
        <v>1136.5999999999999</v>
      </c>
      <c r="BG3920" s="42">
        <v>1188.5714290000001</v>
      </c>
      <c r="BH3920" s="42">
        <v>245.64342110000001</v>
      </c>
      <c r="BI3920" s="42">
        <v>468.18965960000003</v>
      </c>
      <c r="BJ3920" s="42">
        <v>868.42251910000005</v>
      </c>
      <c r="BK3920" s="42">
        <v>272.95854179999998</v>
      </c>
    </row>
    <row r="3921" spans="52:63">
      <c r="AZ3921" s="42">
        <v>4035</v>
      </c>
      <c r="BA3921" s="42">
        <v>1212.6315790000001</v>
      </c>
      <c r="BB3921" s="42">
        <v>442.125</v>
      </c>
      <c r="BC3921" s="42">
        <v>628.9</v>
      </c>
      <c r="BD3921" s="42">
        <v>656.80952379999997</v>
      </c>
      <c r="BE3921" s="42">
        <v>137.21666669999999</v>
      </c>
      <c r="BF3921" s="42">
        <v>1136.5999999999999</v>
      </c>
      <c r="BG3921" s="42">
        <v>1188.5714290000001</v>
      </c>
      <c r="BH3921" s="42">
        <v>245.64342110000001</v>
      </c>
      <c r="BI3921" s="42">
        <v>468.18965960000003</v>
      </c>
      <c r="BJ3921" s="42">
        <v>868.42251910000005</v>
      </c>
      <c r="BK3921" s="42">
        <v>272.95854179999998</v>
      </c>
    </row>
    <row r="3922" spans="52:63">
      <c r="AZ3922" s="42">
        <v>4036</v>
      </c>
      <c r="BA3922" s="42">
        <v>1212.6315790000001</v>
      </c>
      <c r="BB3922" s="42">
        <v>442.125</v>
      </c>
      <c r="BC3922" s="42">
        <v>628.9</v>
      </c>
      <c r="BD3922" s="42">
        <v>656.80952379999997</v>
      </c>
      <c r="BE3922" s="42">
        <v>137.21666669999999</v>
      </c>
      <c r="BF3922" s="42">
        <v>1136.5999999999999</v>
      </c>
      <c r="BG3922" s="42">
        <v>1188.5714290000001</v>
      </c>
      <c r="BH3922" s="42">
        <v>245.64342110000001</v>
      </c>
      <c r="BI3922" s="42">
        <v>468.18965960000003</v>
      </c>
      <c r="BJ3922" s="42">
        <v>868.42251910000005</v>
      </c>
      <c r="BK3922" s="42">
        <v>272.95854179999998</v>
      </c>
    </row>
    <row r="3923" spans="52:63">
      <c r="AZ3923" s="42">
        <v>4037</v>
      </c>
      <c r="BA3923" s="42">
        <v>1212.6315790000001</v>
      </c>
      <c r="BB3923" s="42">
        <v>442.125</v>
      </c>
      <c r="BC3923" s="42">
        <v>628.9</v>
      </c>
      <c r="BD3923" s="42">
        <v>656.80952379999997</v>
      </c>
      <c r="BE3923" s="42">
        <v>137.21666669999999</v>
      </c>
      <c r="BF3923" s="42">
        <v>1136.5999999999999</v>
      </c>
      <c r="BG3923" s="42">
        <v>1188.5714290000001</v>
      </c>
      <c r="BH3923" s="42">
        <v>245.64342110000001</v>
      </c>
      <c r="BI3923" s="42">
        <v>468.18965960000003</v>
      </c>
      <c r="BJ3923" s="42">
        <v>868.42251910000005</v>
      </c>
      <c r="BK3923" s="42">
        <v>272.95854179999998</v>
      </c>
    </row>
    <row r="3924" spans="52:63">
      <c r="AZ3924" s="42">
        <v>4038</v>
      </c>
      <c r="BA3924" s="42">
        <v>1212.6315790000001</v>
      </c>
      <c r="BB3924" s="42">
        <v>442.125</v>
      </c>
      <c r="BC3924" s="42">
        <v>628.9</v>
      </c>
      <c r="BD3924" s="42">
        <v>656.80952379999997</v>
      </c>
      <c r="BE3924" s="42">
        <v>137.21666669999999</v>
      </c>
      <c r="BF3924" s="42">
        <v>1136.5999999999999</v>
      </c>
      <c r="BG3924" s="42">
        <v>1188.5714290000001</v>
      </c>
      <c r="BH3924" s="42">
        <v>245.64342110000001</v>
      </c>
      <c r="BI3924" s="42">
        <v>468.18965960000003</v>
      </c>
      <c r="BJ3924" s="42">
        <v>868.42251910000005</v>
      </c>
      <c r="BK3924" s="42">
        <v>272.95854179999998</v>
      </c>
    </row>
    <row r="3925" spans="52:63">
      <c r="AZ3925" s="42">
        <v>4039</v>
      </c>
      <c r="BA3925" s="42">
        <v>1212.6315790000001</v>
      </c>
      <c r="BB3925" s="42">
        <v>442.125</v>
      </c>
      <c r="BC3925" s="42">
        <v>628.9</v>
      </c>
      <c r="BD3925" s="42">
        <v>656.80952379999997</v>
      </c>
      <c r="BE3925" s="42">
        <v>137.21666669999999</v>
      </c>
      <c r="BF3925" s="42">
        <v>1136.5999999999999</v>
      </c>
      <c r="BG3925" s="42">
        <v>1188.5714290000001</v>
      </c>
      <c r="BH3925" s="42">
        <v>245.64342110000001</v>
      </c>
      <c r="BI3925" s="42">
        <v>468.18965960000003</v>
      </c>
      <c r="BJ3925" s="42">
        <v>868.42251910000005</v>
      </c>
      <c r="BK3925" s="42">
        <v>272.95854179999998</v>
      </c>
    </row>
    <row r="3926" spans="52:63">
      <c r="AZ3926" s="42">
        <v>4040</v>
      </c>
      <c r="BA3926" s="42">
        <v>1212.6315790000001</v>
      </c>
      <c r="BB3926" s="42">
        <v>442.125</v>
      </c>
      <c r="BC3926" s="42">
        <v>628.9</v>
      </c>
      <c r="BD3926" s="42">
        <v>656.80952379999997</v>
      </c>
      <c r="BE3926" s="42">
        <v>137.21666669999999</v>
      </c>
      <c r="BF3926" s="42">
        <v>1136.5999999999999</v>
      </c>
      <c r="BG3926" s="42">
        <v>1188.5714290000001</v>
      </c>
      <c r="BH3926" s="42">
        <v>245.64342110000001</v>
      </c>
      <c r="BI3926" s="42">
        <v>468.18965960000003</v>
      </c>
      <c r="BJ3926" s="42">
        <v>868.42251910000005</v>
      </c>
      <c r="BK3926" s="42">
        <v>272.95854179999998</v>
      </c>
    </row>
    <row r="3927" spans="52:63">
      <c r="AZ3927" s="42">
        <v>4041</v>
      </c>
      <c r="BA3927" s="42">
        <v>1212.6315790000001</v>
      </c>
      <c r="BB3927" s="42">
        <v>442.125</v>
      </c>
      <c r="BC3927" s="42">
        <v>628.9</v>
      </c>
      <c r="BD3927" s="42">
        <v>656.80952379999997</v>
      </c>
      <c r="BE3927" s="42">
        <v>137.21666669999999</v>
      </c>
      <c r="BF3927" s="42">
        <v>1136.5999999999999</v>
      </c>
      <c r="BG3927" s="42">
        <v>1188.5714290000001</v>
      </c>
      <c r="BH3927" s="42">
        <v>245.64342110000001</v>
      </c>
      <c r="BI3927" s="42">
        <v>468.18965960000003</v>
      </c>
      <c r="BJ3927" s="42">
        <v>868.42251910000005</v>
      </c>
      <c r="BK3927" s="42">
        <v>272.95854179999998</v>
      </c>
    </row>
    <row r="3928" spans="52:63">
      <c r="AZ3928" s="42">
        <v>4042</v>
      </c>
      <c r="BA3928" s="42">
        <v>1212.6315790000001</v>
      </c>
      <c r="BB3928" s="42">
        <v>442.125</v>
      </c>
      <c r="BC3928" s="42">
        <v>628.9</v>
      </c>
      <c r="BD3928" s="42">
        <v>656.80952379999997</v>
      </c>
      <c r="BE3928" s="42">
        <v>137.21666669999999</v>
      </c>
      <c r="BF3928" s="42">
        <v>1136.5999999999999</v>
      </c>
      <c r="BG3928" s="42">
        <v>1188.5714290000001</v>
      </c>
      <c r="BH3928" s="42">
        <v>245.64342110000001</v>
      </c>
      <c r="BI3928" s="42">
        <v>468.18965960000003</v>
      </c>
      <c r="BJ3928" s="42">
        <v>868.42251910000005</v>
      </c>
      <c r="BK3928" s="42">
        <v>272.95854179999998</v>
      </c>
    </row>
    <row r="3929" spans="52:63">
      <c r="AZ3929" s="42">
        <v>4043</v>
      </c>
      <c r="BA3929" s="42">
        <v>1212.6315790000001</v>
      </c>
      <c r="BB3929" s="42">
        <v>442.125</v>
      </c>
      <c r="BC3929" s="42">
        <v>628.9</v>
      </c>
      <c r="BD3929" s="42">
        <v>656.80952379999997</v>
      </c>
      <c r="BE3929" s="42">
        <v>137.21666669999999</v>
      </c>
      <c r="BF3929" s="42">
        <v>1136.5999999999999</v>
      </c>
      <c r="BG3929" s="42">
        <v>1188.5714290000001</v>
      </c>
      <c r="BH3929" s="42">
        <v>245.64342110000001</v>
      </c>
      <c r="BI3929" s="42">
        <v>468.18965960000003</v>
      </c>
      <c r="BJ3929" s="42">
        <v>868.42251910000005</v>
      </c>
      <c r="BK3929" s="42">
        <v>272.95854179999998</v>
      </c>
    </row>
    <row r="3930" spans="52:63">
      <c r="AZ3930" s="42">
        <v>4044</v>
      </c>
      <c r="BA3930" s="42">
        <v>1212.6315790000001</v>
      </c>
      <c r="BB3930" s="42">
        <v>442.125</v>
      </c>
      <c r="BC3930" s="42">
        <v>628.9</v>
      </c>
      <c r="BD3930" s="42">
        <v>656.80952379999997</v>
      </c>
      <c r="BE3930" s="42">
        <v>137.21666669999999</v>
      </c>
      <c r="BF3930" s="42">
        <v>1136.5999999999999</v>
      </c>
      <c r="BG3930" s="42">
        <v>1188.5714290000001</v>
      </c>
      <c r="BH3930" s="42">
        <v>245.64342110000001</v>
      </c>
      <c r="BI3930" s="42">
        <v>468.18965960000003</v>
      </c>
      <c r="BJ3930" s="42">
        <v>868.42251910000005</v>
      </c>
      <c r="BK3930" s="42">
        <v>272.95854179999998</v>
      </c>
    </row>
    <row r="3931" spans="52:63">
      <c r="AZ3931" s="42">
        <v>4045</v>
      </c>
      <c r="BA3931" s="42">
        <v>1212.6315790000001</v>
      </c>
      <c r="BB3931" s="42">
        <v>442.125</v>
      </c>
      <c r="BC3931" s="42">
        <v>628.9</v>
      </c>
      <c r="BD3931" s="42">
        <v>656.80952379999997</v>
      </c>
      <c r="BE3931" s="42">
        <v>137.21666669999999</v>
      </c>
      <c r="BF3931" s="42">
        <v>1136.5999999999999</v>
      </c>
      <c r="BG3931" s="42">
        <v>1188.5714290000001</v>
      </c>
      <c r="BH3931" s="42">
        <v>245.64342110000001</v>
      </c>
      <c r="BI3931" s="42">
        <v>468.18965960000003</v>
      </c>
      <c r="BJ3931" s="42">
        <v>868.42251910000005</v>
      </c>
      <c r="BK3931" s="42">
        <v>272.95854179999998</v>
      </c>
    </row>
    <row r="3932" spans="52:63">
      <c r="AZ3932" s="42">
        <v>4046</v>
      </c>
      <c r="BA3932" s="42">
        <v>1212.6315790000001</v>
      </c>
      <c r="BB3932" s="42">
        <v>442.125</v>
      </c>
      <c r="BC3932" s="42">
        <v>628.9</v>
      </c>
      <c r="BD3932" s="42">
        <v>656.80952379999997</v>
      </c>
      <c r="BE3932" s="42">
        <v>137.21666669999999</v>
      </c>
      <c r="BF3932" s="42">
        <v>1136.5999999999999</v>
      </c>
      <c r="BG3932" s="42">
        <v>1188.5714290000001</v>
      </c>
      <c r="BH3932" s="42">
        <v>245.64342110000001</v>
      </c>
      <c r="BI3932" s="42">
        <v>468.18965960000003</v>
      </c>
      <c r="BJ3932" s="42">
        <v>868.42251910000005</v>
      </c>
      <c r="BK3932" s="42">
        <v>272.95854179999998</v>
      </c>
    </row>
    <row r="3933" spans="52:63">
      <c r="AZ3933" s="42">
        <v>4047</v>
      </c>
      <c r="BA3933" s="42">
        <v>1212.6315790000001</v>
      </c>
      <c r="BB3933" s="42">
        <v>442.125</v>
      </c>
      <c r="BC3933" s="42">
        <v>628.9</v>
      </c>
      <c r="BD3933" s="42">
        <v>656.80952379999997</v>
      </c>
      <c r="BE3933" s="42">
        <v>137.21666669999999</v>
      </c>
      <c r="BF3933" s="42">
        <v>1136.5999999999999</v>
      </c>
      <c r="BG3933" s="42">
        <v>1188.5714290000001</v>
      </c>
      <c r="BH3933" s="42">
        <v>245.64342110000001</v>
      </c>
      <c r="BI3933" s="42">
        <v>468.18965960000003</v>
      </c>
      <c r="BJ3933" s="42">
        <v>868.42251910000005</v>
      </c>
      <c r="BK3933" s="42">
        <v>272.95854179999998</v>
      </c>
    </row>
    <row r="3934" spans="52:63">
      <c r="AZ3934" s="42">
        <v>4048</v>
      </c>
      <c r="BA3934" s="42">
        <v>1212.6315790000001</v>
      </c>
      <c r="BB3934" s="42">
        <v>442.125</v>
      </c>
      <c r="BC3934" s="42">
        <v>628.9</v>
      </c>
      <c r="BD3934" s="42">
        <v>656.80952379999997</v>
      </c>
      <c r="BE3934" s="42">
        <v>137.21666669999999</v>
      </c>
      <c r="BF3934" s="42">
        <v>1136.5999999999999</v>
      </c>
      <c r="BG3934" s="42">
        <v>1188.5714290000001</v>
      </c>
      <c r="BH3934" s="42">
        <v>245.64342110000001</v>
      </c>
      <c r="BI3934" s="42">
        <v>468.18965960000003</v>
      </c>
      <c r="BJ3934" s="42">
        <v>868.42251910000005</v>
      </c>
      <c r="BK3934" s="42">
        <v>272.95854179999998</v>
      </c>
    </row>
    <row r="3935" spans="52:63">
      <c r="AZ3935" s="42">
        <v>4049</v>
      </c>
      <c r="BA3935" s="42">
        <v>1212.6315790000001</v>
      </c>
      <c r="BB3935" s="42">
        <v>442.125</v>
      </c>
      <c r="BC3935" s="42">
        <v>628.9</v>
      </c>
      <c r="BD3935" s="42">
        <v>656.80952379999997</v>
      </c>
      <c r="BE3935" s="42">
        <v>137.21666669999999</v>
      </c>
      <c r="BF3935" s="42">
        <v>1136.5999999999999</v>
      </c>
      <c r="BG3935" s="42">
        <v>1188.5714290000001</v>
      </c>
      <c r="BH3935" s="42">
        <v>245.64342110000001</v>
      </c>
      <c r="BI3935" s="42">
        <v>468.18965960000003</v>
      </c>
      <c r="BJ3935" s="42">
        <v>868.42251910000005</v>
      </c>
      <c r="BK3935" s="42">
        <v>272.95854179999998</v>
      </c>
    </row>
    <row r="3936" spans="52:63">
      <c r="AZ3936" s="42">
        <v>4050</v>
      </c>
      <c r="BA3936" s="42">
        <v>1212.6315790000001</v>
      </c>
      <c r="BB3936" s="42">
        <v>442.125</v>
      </c>
      <c r="BC3936" s="42">
        <v>628.9</v>
      </c>
      <c r="BD3936" s="42">
        <v>656.80952379999997</v>
      </c>
      <c r="BE3936" s="42">
        <v>137.21666669999999</v>
      </c>
      <c r="BF3936" s="42">
        <v>1136.5999999999999</v>
      </c>
      <c r="BG3936" s="42">
        <v>1188.5714290000001</v>
      </c>
      <c r="BH3936" s="42">
        <v>245.64342110000001</v>
      </c>
      <c r="BI3936" s="42">
        <v>468.18965960000003</v>
      </c>
      <c r="BJ3936" s="42">
        <v>868.42251910000005</v>
      </c>
      <c r="BK3936" s="42">
        <v>272.95854179999998</v>
      </c>
    </row>
    <row r="3937" spans="52:63">
      <c r="AZ3937" s="42">
        <v>4051</v>
      </c>
      <c r="BA3937" s="42">
        <v>1212.6315790000001</v>
      </c>
      <c r="BB3937" s="42">
        <v>442.125</v>
      </c>
      <c r="BC3937" s="42">
        <v>628.9</v>
      </c>
      <c r="BD3937" s="42">
        <v>656.80952379999997</v>
      </c>
      <c r="BE3937" s="42">
        <v>137.21666669999999</v>
      </c>
      <c r="BF3937" s="42">
        <v>1136.5999999999999</v>
      </c>
      <c r="BG3937" s="42">
        <v>1188.5714290000001</v>
      </c>
      <c r="BH3937" s="42">
        <v>245.64342110000001</v>
      </c>
      <c r="BI3937" s="42">
        <v>468.18965960000003</v>
      </c>
      <c r="BJ3937" s="42">
        <v>868.42251910000005</v>
      </c>
      <c r="BK3937" s="42">
        <v>272.95854179999998</v>
      </c>
    </row>
    <row r="3938" spans="52:63">
      <c r="AZ3938" s="42">
        <v>4052</v>
      </c>
      <c r="BA3938" s="42">
        <v>1212.6315790000001</v>
      </c>
      <c r="BB3938" s="42">
        <v>442.125</v>
      </c>
      <c r="BC3938" s="42">
        <v>628.9</v>
      </c>
      <c r="BD3938" s="42">
        <v>656.80952379999997</v>
      </c>
      <c r="BE3938" s="42">
        <v>137.21666669999999</v>
      </c>
      <c r="BF3938" s="42">
        <v>1136.5999999999999</v>
      </c>
      <c r="BG3938" s="42">
        <v>1188.5714290000001</v>
      </c>
      <c r="BH3938" s="42">
        <v>245.64342110000001</v>
      </c>
      <c r="BI3938" s="42">
        <v>468.18965960000003</v>
      </c>
      <c r="BJ3938" s="42">
        <v>868.42251910000005</v>
      </c>
      <c r="BK3938" s="42">
        <v>272.95854179999998</v>
      </c>
    </row>
    <row r="3939" spans="52:63">
      <c r="AZ3939" s="42">
        <v>4053</v>
      </c>
      <c r="BA3939" s="42">
        <v>1212.6315790000001</v>
      </c>
      <c r="BB3939" s="42">
        <v>442.125</v>
      </c>
      <c r="BC3939" s="42">
        <v>628.9</v>
      </c>
      <c r="BD3939" s="42">
        <v>656.80952379999997</v>
      </c>
      <c r="BE3939" s="42">
        <v>137.21666669999999</v>
      </c>
      <c r="BF3939" s="42">
        <v>1136.5999999999999</v>
      </c>
      <c r="BG3939" s="42">
        <v>1188.5714290000001</v>
      </c>
      <c r="BH3939" s="42">
        <v>245.64342110000001</v>
      </c>
      <c r="BI3939" s="42">
        <v>468.18965960000003</v>
      </c>
      <c r="BJ3939" s="42">
        <v>868.42251910000005</v>
      </c>
      <c r="BK3939" s="42">
        <v>272.95854179999998</v>
      </c>
    </row>
    <row r="3940" spans="52:63">
      <c r="AZ3940" s="42">
        <v>4054</v>
      </c>
      <c r="BA3940" s="42">
        <v>1212.6315790000001</v>
      </c>
      <c r="BB3940" s="42">
        <v>442.125</v>
      </c>
      <c r="BC3940" s="42">
        <v>628.9</v>
      </c>
      <c r="BD3940" s="42">
        <v>656.80952379999997</v>
      </c>
      <c r="BE3940" s="42">
        <v>137.21666669999999</v>
      </c>
      <c r="BF3940" s="42">
        <v>1136.5999999999999</v>
      </c>
      <c r="BG3940" s="42">
        <v>1188.5714290000001</v>
      </c>
      <c r="BH3940" s="42">
        <v>245.64342110000001</v>
      </c>
      <c r="BI3940" s="42">
        <v>468.18965960000003</v>
      </c>
      <c r="BJ3940" s="42">
        <v>868.42251910000005</v>
      </c>
      <c r="BK3940" s="42">
        <v>272.95854179999998</v>
      </c>
    </row>
    <row r="3941" spans="52:63">
      <c r="AZ3941" s="42">
        <v>4055</v>
      </c>
      <c r="BA3941" s="42">
        <v>1212.6315790000001</v>
      </c>
      <c r="BB3941" s="42">
        <v>442.125</v>
      </c>
      <c r="BC3941" s="42">
        <v>628.9</v>
      </c>
      <c r="BD3941" s="42">
        <v>656.80952379999997</v>
      </c>
      <c r="BE3941" s="42">
        <v>137.21666669999999</v>
      </c>
      <c r="BF3941" s="42">
        <v>1136.5999999999999</v>
      </c>
      <c r="BG3941" s="42">
        <v>1188.5714290000001</v>
      </c>
      <c r="BH3941" s="42">
        <v>245.64342110000001</v>
      </c>
      <c r="BI3941" s="42">
        <v>468.18965960000003</v>
      </c>
      <c r="BJ3941" s="42">
        <v>868.42251910000005</v>
      </c>
      <c r="BK3941" s="42">
        <v>272.95854179999998</v>
      </c>
    </row>
    <row r="3942" spans="52:63">
      <c r="AZ3942" s="42">
        <v>4056</v>
      </c>
      <c r="BA3942" s="42">
        <v>1212.6315790000001</v>
      </c>
      <c r="BB3942" s="42">
        <v>442.125</v>
      </c>
      <c r="BC3942" s="42">
        <v>628.9</v>
      </c>
      <c r="BD3942" s="42">
        <v>656.80952379999997</v>
      </c>
      <c r="BE3942" s="42">
        <v>137.21666669999999</v>
      </c>
      <c r="BF3942" s="42">
        <v>1136.5999999999999</v>
      </c>
      <c r="BG3942" s="42">
        <v>1188.5714290000001</v>
      </c>
      <c r="BH3942" s="42">
        <v>245.64342110000001</v>
      </c>
      <c r="BI3942" s="42">
        <v>468.18965960000003</v>
      </c>
      <c r="BJ3942" s="42">
        <v>868.42251910000005</v>
      </c>
      <c r="BK3942" s="42">
        <v>272.95854179999998</v>
      </c>
    </row>
    <row r="3943" spans="52:63">
      <c r="AZ3943" s="42">
        <v>4057</v>
      </c>
      <c r="BA3943" s="42">
        <v>1186.9473680000001</v>
      </c>
      <c r="BB3943" s="42">
        <v>430.9375</v>
      </c>
      <c r="BC3943" s="42">
        <v>627.70000000000005</v>
      </c>
      <c r="BD3943" s="42">
        <v>641.04761900000005</v>
      </c>
      <c r="BE3943" s="42">
        <v>133.75</v>
      </c>
      <c r="BF3943" s="42">
        <v>1094.45</v>
      </c>
      <c r="BG3943" s="42">
        <v>1187.142857</v>
      </c>
      <c r="BH3943" s="42">
        <v>238.87565789999999</v>
      </c>
      <c r="BI3943" s="42">
        <v>470.556535</v>
      </c>
      <c r="BJ3943" s="42">
        <v>881.20336799999995</v>
      </c>
      <c r="BK3943" s="42">
        <v>265.08006349999999</v>
      </c>
    </row>
    <row r="3944" spans="52:63">
      <c r="AZ3944" s="42">
        <v>4058</v>
      </c>
      <c r="BA3944" s="42">
        <v>1186.9473680000001</v>
      </c>
      <c r="BB3944" s="42">
        <v>430.9375</v>
      </c>
      <c r="BC3944" s="42">
        <v>627.70000000000005</v>
      </c>
      <c r="BD3944" s="42">
        <v>641.04761900000005</v>
      </c>
      <c r="BE3944" s="42">
        <v>133.75</v>
      </c>
      <c r="BF3944" s="42">
        <v>1094.45</v>
      </c>
      <c r="BG3944" s="42">
        <v>1187.142857</v>
      </c>
      <c r="BH3944" s="42">
        <v>238.87565789999999</v>
      </c>
      <c r="BI3944" s="42">
        <v>470.556535</v>
      </c>
      <c r="BJ3944" s="42">
        <v>881.20336799999995</v>
      </c>
      <c r="BK3944" s="42">
        <v>265.08006349999999</v>
      </c>
    </row>
    <row r="3945" spans="52:63">
      <c r="AZ3945" s="42">
        <v>4059</v>
      </c>
      <c r="BA3945" s="42">
        <v>1186.9473680000001</v>
      </c>
      <c r="BB3945" s="42">
        <v>430.9375</v>
      </c>
      <c r="BC3945" s="42">
        <v>627.70000000000005</v>
      </c>
      <c r="BD3945" s="42">
        <v>641.04761900000005</v>
      </c>
      <c r="BE3945" s="42">
        <v>133.75</v>
      </c>
      <c r="BF3945" s="42">
        <v>1094.45</v>
      </c>
      <c r="BG3945" s="42">
        <v>1187.142857</v>
      </c>
      <c r="BH3945" s="42">
        <v>238.87565789999999</v>
      </c>
      <c r="BI3945" s="42">
        <v>470.556535</v>
      </c>
      <c r="BJ3945" s="42">
        <v>881.20336799999995</v>
      </c>
      <c r="BK3945" s="42">
        <v>265.08006349999999</v>
      </c>
    </row>
    <row r="3946" spans="52:63">
      <c r="AZ3946" s="42">
        <v>4060</v>
      </c>
      <c r="BA3946" s="42">
        <v>1186.9473680000001</v>
      </c>
      <c r="BB3946" s="42">
        <v>430.9375</v>
      </c>
      <c r="BC3946" s="42">
        <v>627.70000000000005</v>
      </c>
      <c r="BD3946" s="42">
        <v>641.04761900000005</v>
      </c>
      <c r="BE3946" s="42">
        <v>133.75</v>
      </c>
      <c r="BF3946" s="42">
        <v>1094.45</v>
      </c>
      <c r="BG3946" s="42">
        <v>1187.142857</v>
      </c>
      <c r="BH3946" s="42">
        <v>238.87565789999999</v>
      </c>
      <c r="BI3946" s="42">
        <v>470.556535</v>
      </c>
      <c r="BJ3946" s="42">
        <v>881.20336799999995</v>
      </c>
      <c r="BK3946" s="42">
        <v>265.08006349999999</v>
      </c>
    </row>
    <row r="3947" spans="52:63">
      <c r="AZ3947" s="42">
        <v>4061</v>
      </c>
      <c r="BA3947" s="42">
        <v>1186.9473680000001</v>
      </c>
      <c r="BB3947" s="42">
        <v>430.9375</v>
      </c>
      <c r="BC3947" s="42">
        <v>627.70000000000005</v>
      </c>
      <c r="BD3947" s="42">
        <v>641.04761900000005</v>
      </c>
      <c r="BE3947" s="42">
        <v>133.75</v>
      </c>
      <c r="BF3947" s="42">
        <v>1094.45</v>
      </c>
      <c r="BG3947" s="42">
        <v>1187.142857</v>
      </c>
      <c r="BH3947" s="42">
        <v>238.87565789999999</v>
      </c>
      <c r="BI3947" s="42">
        <v>470.556535</v>
      </c>
      <c r="BJ3947" s="42">
        <v>881.20336799999995</v>
      </c>
      <c r="BK3947" s="42">
        <v>265.08006349999999</v>
      </c>
    </row>
    <row r="3948" spans="52:63">
      <c r="AZ3948" s="42">
        <v>4062</v>
      </c>
      <c r="BA3948" s="42">
        <v>1186.9473680000001</v>
      </c>
      <c r="BB3948" s="42">
        <v>430.9375</v>
      </c>
      <c r="BC3948" s="42">
        <v>627.70000000000005</v>
      </c>
      <c r="BD3948" s="42">
        <v>641.04761900000005</v>
      </c>
      <c r="BE3948" s="42">
        <v>133.75</v>
      </c>
      <c r="BF3948" s="42">
        <v>1094.45</v>
      </c>
      <c r="BG3948" s="42">
        <v>1187.142857</v>
      </c>
      <c r="BH3948" s="42">
        <v>238.87565789999999</v>
      </c>
      <c r="BI3948" s="42">
        <v>470.556535</v>
      </c>
      <c r="BJ3948" s="42">
        <v>881.20336799999995</v>
      </c>
      <c r="BK3948" s="42">
        <v>265.08006349999999</v>
      </c>
    </row>
    <row r="3949" spans="52:63">
      <c r="AZ3949" s="42">
        <v>4063</v>
      </c>
      <c r="BA3949" s="42">
        <v>1186.9473680000001</v>
      </c>
      <c r="BB3949" s="42">
        <v>430.9375</v>
      </c>
      <c r="BC3949" s="42">
        <v>627.70000000000005</v>
      </c>
      <c r="BD3949" s="42">
        <v>641.04761900000005</v>
      </c>
      <c r="BE3949" s="42">
        <v>133.75</v>
      </c>
      <c r="BF3949" s="42">
        <v>1094.45</v>
      </c>
      <c r="BG3949" s="42">
        <v>1187.142857</v>
      </c>
      <c r="BH3949" s="42">
        <v>238.87565789999999</v>
      </c>
      <c r="BI3949" s="42">
        <v>470.556535</v>
      </c>
      <c r="BJ3949" s="42">
        <v>881.20336799999995</v>
      </c>
      <c r="BK3949" s="42">
        <v>265.08006349999999</v>
      </c>
    </row>
    <row r="3950" spans="52:63">
      <c r="AZ3950" s="42">
        <v>4064</v>
      </c>
      <c r="BA3950" s="42">
        <v>1186.9473680000001</v>
      </c>
      <c r="BB3950" s="42">
        <v>430.9375</v>
      </c>
      <c r="BC3950" s="42">
        <v>627.70000000000005</v>
      </c>
      <c r="BD3950" s="42">
        <v>641.04761900000005</v>
      </c>
      <c r="BE3950" s="42">
        <v>133.75</v>
      </c>
      <c r="BF3950" s="42">
        <v>1094.45</v>
      </c>
      <c r="BG3950" s="42">
        <v>1187.142857</v>
      </c>
      <c r="BH3950" s="42">
        <v>238.87565789999999</v>
      </c>
      <c r="BI3950" s="42">
        <v>470.556535</v>
      </c>
      <c r="BJ3950" s="42">
        <v>881.20336799999995</v>
      </c>
      <c r="BK3950" s="42">
        <v>265.08006349999999</v>
      </c>
    </row>
    <row r="3951" spans="52:63">
      <c r="AZ3951" s="42">
        <v>4065</v>
      </c>
      <c r="BA3951" s="42">
        <v>1186.9473680000001</v>
      </c>
      <c r="BB3951" s="42">
        <v>430.9375</v>
      </c>
      <c r="BC3951" s="42">
        <v>627.70000000000005</v>
      </c>
      <c r="BD3951" s="42">
        <v>641.04761900000005</v>
      </c>
      <c r="BE3951" s="42">
        <v>133.75</v>
      </c>
      <c r="BF3951" s="42">
        <v>1094.45</v>
      </c>
      <c r="BG3951" s="42">
        <v>1187.142857</v>
      </c>
      <c r="BH3951" s="42">
        <v>238.87565789999999</v>
      </c>
      <c r="BI3951" s="42">
        <v>470.556535</v>
      </c>
      <c r="BJ3951" s="42">
        <v>881.20336799999995</v>
      </c>
      <c r="BK3951" s="42">
        <v>265.08006349999999</v>
      </c>
    </row>
    <row r="3952" spans="52:63">
      <c r="AZ3952" s="42">
        <v>4066</v>
      </c>
      <c r="BA3952" s="42">
        <v>1186.9473680000001</v>
      </c>
      <c r="BB3952" s="42">
        <v>430.9375</v>
      </c>
      <c r="BC3952" s="42">
        <v>627.70000000000005</v>
      </c>
      <c r="BD3952" s="42">
        <v>641.04761900000005</v>
      </c>
      <c r="BE3952" s="42">
        <v>133.75</v>
      </c>
      <c r="BF3952" s="42">
        <v>1094.45</v>
      </c>
      <c r="BG3952" s="42">
        <v>1187.142857</v>
      </c>
      <c r="BH3952" s="42">
        <v>238.87565789999999</v>
      </c>
      <c r="BI3952" s="42">
        <v>470.556535</v>
      </c>
      <c r="BJ3952" s="42">
        <v>881.20336799999995</v>
      </c>
      <c r="BK3952" s="42">
        <v>265.08006349999999</v>
      </c>
    </row>
    <row r="3953" spans="52:63">
      <c r="AZ3953" s="42">
        <v>4067</v>
      </c>
      <c r="BA3953" s="42">
        <v>1186.9473680000001</v>
      </c>
      <c r="BB3953" s="42">
        <v>430.9375</v>
      </c>
      <c r="BC3953" s="42">
        <v>627.70000000000005</v>
      </c>
      <c r="BD3953" s="42">
        <v>641.04761900000005</v>
      </c>
      <c r="BE3953" s="42">
        <v>133.75</v>
      </c>
      <c r="BF3953" s="42">
        <v>1094.45</v>
      </c>
      <c r="BG3953" s="42">
        <v>1187.142857</v>
      </c>
      <c r="BH3953" s="42">
        <v>238.87565789999999</v>
      </c>
      <c r="BI3953" s="42">
        <v>470.556535</v>
      </c>
      <c r="BJ3953" s="42">
        <v>881.20336799999995</v>
      </c>
      <c r="BK3953" s="42">
        <v>265.08006349999999</v>
      </c>
    </row>
    <row r="3954" spans="52:63">
      <c r="AZ3954" s="42">
        <v>4068</v>
      </c>
      <c r="BA3954" s="42">
        <v>1186.9473680000001</v>
      </c>
      <c r="BB3954" s="42">
        <v>430.9375</v>
      </c>
      <c r="BC3954" s="42">
        <v>627.70000000000005</v>
      </c>
      <c r="BD3954" s="42">
        <v>641.04761900000005</v>
      </c>
      <c r="BE3954" s="42">
        <v>133.75</v>
      </c>
      <c r="BF3954" s="42">
        <v>1094.45</v>
      </c>
      <c r="BG3954" s="42">
        <v>1187.142857</v>
      </c>
      <c r="BH3954" s="42">
        <v>238.87565789999999</v>
      </c>
      <c r="BI3954" s="42">
        <v>470.556535</v>
      </c>
      <c r="BJ3954" s="42">
        <v>881.20336799999995</v>
      </c>
      <c r="BK3954" s="42">
        <v>265.08006349999999</v>
      </c>
    </row>
    <row r="3955" spans="52:63">
      <c r="AZ3955" s="42">
        <v>4069</v>
      </c>
      <c r="BA3955" s="42">
        <v>1186.9473680000001</v>
      </c>
      <c r="BB3955" s="42">
        <v>430.9375</v>
      </c>
      <c r="BC3955" s="42">
        <v>627.70000000000005</v>
      </c>
      <c r="BD3955" s="42">
        <v>641.04761900000005</v>
      </c>
      <c r="BE3955" s="42">
        <v>133.75</v>
      </c>
      <c r="BF3955" s="42">
        <v>1094.45</v>
      </c>
      <c r="BG3955" s="42">
        <v>1187.142857</v>
      </c>
      <c r="BH3955" s="42">
        <v>238.87565789999999</v>
      </c>
      <c r="BI3955" s="42">
        <v>470.556535</v>
      </c>
      <c r="BJ3955" s="42">
        <v>881.20336799999995</v>
      </c>
      <c r="BK3955" s="42">
        <v>265.08006349999999</v>
      </c>
    </row>
    <row r="3956" spans="52:63">
      <c r="AZ3956" s="42">
        <v>4070</v>
      </c>
      <c r="BA3956" s="42">
        <v>1186.9473680000001</v>
      </c>
      <c r="BB3956" s="42">
        <v>430.9375</v>
      </c>
      <c r="BC3956" s="42">
        <v>627.70000000000005</v>
      </c>
      <c r="BD3956" s="42">
        <v>641.04761900000005</v>
      </c>
      <c r="BE3956" s="42">
        <v>133.75</v>
      </c>
      <c r="BF3956" s="42">
        <v>1094.45</v>
      </c>
      <c r="BG3956" s="42">
        <v>1187.142857</v>
      </c>
      <c r="BH3956" s="42">
        <v>238.87565789999999</v>
      </c>
      <c r="BI3956" s="42">
        <v>470.556535</v>
      </c>
      <c r="BJ3956" s="42">
        <v>881.20336799999995</v>
      </c>
      <c r="BK3956" s="42">
        <v>265.08006349999999</v>
      </c>
    </row>
    <row r="3957" spans="52:63">
      <c r="AZ3957" s="42">
        <v>4071</v>
      </c>
      <c r="BA3957" s="42">
        <v>1186.9473680000001</v>
      </c>
      <c r="BB3957" s="42">
        <v>430.9375</v>
      </c>
      <c r="BC3957" s="42">
        <v>627.70000000000005</v>
      </c>
      <c r="BD3957" s="42">
        <v>641.04761900000005</v>
      </c>
      <c r="BE3957" s="42">
        <v>133.75</v>
      </c>
      <c r="BF3957" s="42">
        <v>1094.45</v>
      </c>
      <c r="BG3957" s="42">
        <v>1187.142857</v>
      </c>
      <c r="BH3957" s="42">
        <v>238.87565789999999</v>
      </c>
      <c r="BI3957" s="42">
        <v>470.556535</v>
      </c>
      <c r="BJ3957" s="42">
        <v>881.20336799999995</v>
      </c>
      <c r="BK3957" s="42">
        <v>265.08006349999999</v>
      </c>
    </row>
    <row r="3958" spans="52:63">
      <c r="AZ3958" s="42">
        <v>4072</v>
      </c>
      <c r="BA3958" s="42">
        <v>1186.9473680000001</v>
      </c>
      <c r="BB3958" s="42">
        <v>430.9375</v>
      </c>
      <c r="BC3958" s="42">
        <v>627.70000000000005</v>
      </c>
      <c r="BD3958" s="42">
        <v>641.04761900000005</v>
      </c>
      <c r="BE3958" s="42">
        <v>133.75</v>
      </c>
      <c r="BF3958" s="42">
        <v>1094.45</v>
      </c>
      <c r="BG3958" s="42">
        <v>1187.142857</v>
      </c>
      <c r="BH3958" s="42">
        <v>238.87565789999999</v>
      </c>
      <c r="BI3958" s="42">
        <v>470.556535</v>
      </c>
      <c r="BJ3958" s="42">
        <v>881.20336799999995</v>
      </c>
      <c r="BK3958" s="42">
        <v>265.08006349999999</v>
      </c>
    </row>
    <row r="3959" spans="52:63">
      <c r="AZ3959" s="42">
        <v>4073</v>
      </c>
      <c r="BA3959" s="42">
        <v>1186.9473680000001</v>
      </c>
      <c r="BB3959" s="42">
        <v>430.9375</v>
      </c>
      <c r="BC3959" s="42">
        <v>627.70000000000005</v>
      </c>
      <c r="BD3959" s="42">
        <v>641.04761900000005</v>
      </c>
      <c r="BE3959" s="42">
        <v>133.75</v>
      </c>
      <c r="BF3959" s="42">
        <v>1094.45</v>
      </c>
      <c r="BG3959" s="42">
        <v>1187.142857</v>
      </c>
      <c r="BH3959" s="42">
        <v>238.87565789999999</v>
      </c>
      <c r="BI3959" s="42">
        <v>470.556535</v>
      </c>
      <c r="BJ3959" s="42">
        <v>881.20336799999995</v>
      </c>
      <c r="BK3959" s="42">
        <v>265.08006349999999</v>
      </c>
    </row>
    <row r="3960" spans="52:63">
      <c r="AZ3960" s="42">
        <v>4074</v>
      </c>
      <c r="BA3960" s="42">
        <v>1186.9473680000001</v>
      </c>
      <c r="BB3960" s="42">
        <v>430.9375</v>
      </c>
      <c r="BC3960" s="42">
        <v>627.70000000000005</v>
      </c>
      <c r="BD3960" s="42">
        <v>641.04761900000005</v>
      </c>
      <c r="BE3960" s="42">
        <v>133.75</v>
      </c>
      <c r="BF3960" s="42">
        <v>1094.45</v>
      </c>
      <c r="BG3960" s="42">
        <v>1187.142857</v>
      </c>
      <c r="BH3960" s="42">
        <v>238.87565789999999</v>
      </c>
      <c r="BI3960" s="42">
        <v>470.556535</v>
      </c>
      <c r="BJ3960" s="42">
        <v>881.20336799999995</v>
      </c>
      <c r="BK3960" s="42">
        <v>265.08006349999999</v>
      </c>
    </row>
    <row r="3961" spans="52:63">
      <c r="AZ3961" s="42">
        <v>4075</v>
      </c>
      <c r="BA3961" s="42">
        <v>1186.9473680000001</v>
      </c>
      <c r="BB3961" s="42">
        <v>430.9375</v>
      </c>
      <c r="BC3961" s="42">
        <v>627.70000000000005</v>
      </c>
      <c r="BD3961" s="42">
        <v>641.04761900000005</v>
      </c>
      <c r="BE3961" s="42">
        <v>133.75</v>
      </c>
      <c r="BF3961" s="42">
        <v>1094.45</v>
      </c>
      <c r="BG3961" s="42">
        <v>1187.142857</v>
      </c>
      <c r="BH3961" s="42">
        <v>238.87565789999999</v>
      </c>
      <c r="BI3961" s="42">
        <v>470.556535</v>
      </c>
      <c r="BJ3961" s="42">
        <v>881.20336799999995</v>
      </c>
      <c r="BK3961" s="42">
        <v>265.08006349999999</v>
      </c>
    </row>
    <row r="3962" spans="52:63">
      <c r="AZ3962" s="42">
        <v>4076</v>
      </c>
      <c r="BA3962" s="42">
        <v>1186.9473680000001</v>
      </c>
      <c r="BB3962" s="42">
        <v>430.9375</v>
      </c>
      <c r="BC3962" s="42">
        <v>627.70000000000005</v>
      </c>
      <c r="BD3962" s="42">
        <v>641.04761900000005</v>
      </c>
      <c r="BE3962" s="42">
        <v>133.75</v>
      </c>
      <c r="BF3962" s="42">
        <v>1094.45</v>
      </c>
      <c r="BG3962" s="42">
        <v>1187.142857</v>
      </c>
      <c r="BH3962" s="42">
        <v>238.87565789999999</v>
      </c>
      <c r="BI3962" s="42">
        <v>470.556535</v>
      </c>
      <c r="BJ3962" s="42">
        <v>881.20336799999995</v>
      </c>
      <c r="BK3962" s="42">
        <v>265.08006349999999</v>
      </c>
    </row>
    <row r="3963" spans="52:63">
      <c r="AZ3963" s="42">
        <v>4077</v>
      </c>
      <c r="BA3963" s="42">
        <v>1186.9473680000001</v>
      </c>
      <c r="BB3963" s="42">
        <v>430.9375</v>
      </c>
      <c r="BC3963" s="42">
        <v>627.70000000000005</v>
      </c>
      <c r="BD3963" s="42">
        <v>641.04761900000005</v>
      </c>
      <c r="BE3963" s="42">
        <v>133.75</v>
      </c>
      <c r="BF3963" s="42">
        <v>1094.45</v>
      </c>
      <c r="BG3963" s="42">
        <v>1187.142857</v>
      </c>
      <c r="BH3963" s="42">
        <v>238.87565789999999</v>
      </c>
      <c r="BI3963" s="42">
        <v>470.556535</v>
      </c>
      <c r="BJ3963" s="42">
        <v>881.20336799999995</v>
      </c>
      <c r="BK3963" s="42">
        <v>265.08006349999999</v>
      </c>
    </row>
    <row r="3964" spans="52:63">
      <c r="AZ3964" s="42">
        <v>4078</v>
      </c>
      <c r="BA3964" s="42">
        <v>1186.9473680000001</v>
      </c>
      <c r="BB3964" s="42">
        <v>430.9375</v>
      </c>
      <c r="BC3964" s="42">
        <v>627.70000000000005</v>
      </c>
      <c r="BD3964" s="42">
        <v>641.04761900000005</v>
      </c>
      <c r="BE3964" s="42">
        <v>133.75</v>
      </c>
      <c r="BF3964" s="42">
        <v>1094.45</v>
      </c>
      <c r="BG3964" s="42">
        <v>1187.142857</v>
      </c>
      <c r="BH3964" s="42">
        <v>238.87565789999999</v>
      </c>
      <c r="BI3964" s="42">
        <v>470.556535</v>
      </c>
      <c r="BJ3964" s="42">
        <v>881.20336799999995</v>
      </c>
      <c r="BK3964" s="42">
        <v>265.08006349999999</v>
      </c>
    </row>
    <row r="3965" spans="52:63">
      <c r="AZ3965" s="42">
        <v>4079</v>
      </c>
      <c r="BA3965" s="42">
        <v>1186.9473680000001</v>
      </c>
      <c r="BB3965" s="42">
        <v>430.9375</v>
      </c>
      <c r="BC3965" s="42">
        <v>627.70000000000005</v>
      </c>
      <c r="BD3965" s="42">
        <v>641.04761900000005</v>
      </c>
      <c r="BE3965" s="42">
        <v>133.75</v>
      </c>
      <c r="BF3965" s="42">
        <v>1094.45</v>
      </c>
      <c r="BG3965" s="42">
        <v>1187.142857</v>
      </c>
      <c r="BH3965" s="42">
        <v>238.87565789999999</v>
      </c>
      <c r="BI3965" s="42">
        <v>470.556535</v>
      </c>
      <c r="BJ3965" s="42">
        <v>881.20336799999995</v>
      </c>
      <c r="BK3965" s="42">
        <v>265.08006349999999</v>
      </c>
    </row>
    <row r="3966" spans="52:63">
      <c r="AZ3966" s="42">
        <v>4080</v>
      </c>
      <c r="BA3966" s="42">
        <v>1186.9473680000001</v>
      </c>
      <c r="BB3966" s="42">
        <v>430.9375</v>
      </c>
      <c r="BC3966" s="42">
        <v>627.70000000000005</v>
      </c>
      <c r="BD3966" s="42">
        <v>641.04761900000005</v>
      </c>
      <c r="BE3966" s="42">
        <v>133.75</v>
      </c>
      <c r="BF3966" s="42">
        <v>1094.45</v>
      </c>
      <c r="BG3966" s="42">
        <v>1187.142857</v>
      </c>
      <c r="BH3966" s="42">
        <v>238.87565789999999</v>
      </c>
      <c r="BI3966" s="42">
        <v>470.556535</v>
      </c>
      <c r="BJ3966" s="42">
        <v>881.20336799999995</v>
      </c>
      <c r="BK3966" s="42">
        <v>265.08006349999999</v>
      </c>
    </row>
    <row r="3967" spans="52:63">
      <c r="AZ3967" s="42">
        <v>4081</v>
      </c>
      <c r="BA3967" s="42">
        <v>1158.9473680000001</v>
      </c>
      <c r="BB3967" s="42">
        <v>422.0625</v>
      </c>
      <c r="BC3967" s="42">
        <v>625.75</v>
      </c>
      <c r="BD3967" s="42">
        <v>628.33333330000005</v>
      </c>
      <c r="BE3967" s="42">
        <v>128.4</v>
      </c>
      <c r="BF3967" s="42">
        <v>1055.3</v>
      </c>
      <c r="BG3967" s="42">
        <v>1188.0952380000001</v>
      </c>
      <c r="BH3967" s="42">
        <v>236.095</v>
      </c>
      <c r="BI3967" s="42">
        <v>470.29740570000001</v>
      </c>
      <c r="BJ3967" s="42">
        <v>884.79791030000001</v>
      </c>
      <c r="BK3967" s="42">
        <v>256.33370600000001</v>
      </c>
    </row>
    <row r="3968" spans="52:63">
      <c r="AZ3968" s="42">
        <v>4082</v>
      </c>
      <c r="BA3968" s="42">
        <v>1158.9473680000001</v>
      </c>
      <c r="BB3968" s="42">
        <v>422.0625</v>
      </c>
      <c r="BC3968" s="42">
        <v>625.75</v>
      </c>
      <c r="BD3968" s="42">
        <v>628.33333330000005</v>
      </c>
      <c r="BE3968" s="42">
        <v>128.4</v>
      </c>
      <c r="BF3968" s="42">
        <v>1055.3</v>
      </c>
      <c r="BG3968" s="42">
        <v>1188.0952380000001</v>
      </c>
      <c r="BH3968" s="42">
        <v>236.095</v>
      </c>
      <c r="BI3968" s="42">
        <v>470.29740570000001</v>
      </c>
      <c r="BJ3968" s="42">
        <v>884.79791030000001</v>
      </c>
      <c r="BK3968" s="42">
        <v>256.33370600000001</v>
      </c>
    </row>
    <row r="3969" spans="52:63">
      <c r="AZ3969" s="42">
        <v>4083</v>
      </c>
      <c r="BA3969" s="42">
        <v>1158.9473680000001</v>
      </c>
      <c r="BB3969" s="42">
        <v>422.0625</v>
      </c>
      <c r="BC3969" s="42">
        <v>625.75</v>
      </c>
      <c r="BD3969" s="42">
        <v>628.33333330000005</v>
      </c>
      <c r="BE3969" s="42">
        <v>128.4</v>
      </c>
      <c r="BF3969" s="42">
        <v>1055.3</v>
      </c>
      <c r="BG3969" s="42">
        <v>1188.0952380000001</v>
      </c>
      <c r="BH3969" s="42">
        <v>236.095</v>
      </c>
      <c r="BI3969" s="42">
        <v>470.29740570000001</v>
      </c>
      <c r="BJ3969" s="42">
        <v>884.79791030000001</v>
      </c>
      <c r="BK3969" s="42">
        <v>256.33370600000001</v>
      </c>
    </row>
    <row r="3970" spans="52:63">
      <c r="AZ3970" s="42">
        <v>4084</v>
      </c>
      <c r="BA3970" s="42">
        <v>1158.9473680000001</v>
      </c>
      <c r="BB3970" s="42">
        <v>422.0625</v>
      </c>
      <c r="BC3970" s="42">
        <v>625.75</v>
      </c>
      <c r="BD3970" s="42">
        <v>628.33333330000005</v>
      </c>
      <c r="BE3970" s="42">
        <v>128.4</v>
      </c>
      <c r="BF3970" s="42">
        <v>1055.3</v>
      </c>
      <c r="BG3970" s="42">
        <v>1188.0952380000001</v>
      </c>
      <c r="BH3970" s="42">
        <v>236.095</v>
      </c>
      <c r="BI3970" s="42">
        <v>470.29740570000001</v>
      </c>
      <c r="BJ3970" s="42">
        <v>884.79791030000001</v>
      </c>
      <c r="BK3970" s="42">
        <v>256.33370600000001</v>
      </c>
    </row>
    <row r="3971" spans="52:63">
      <c r="AZ3971" s="42">
        <v>4085</v>
      </c>
      <c r="BA3971" s="42">
        <v>1158.9473680000001</v>
      </c>
      <c r="BB3971" s="42">
        <v>422.0625</v>
      </c>
      <c r="BC3971" s="42">
        <v>625.75</v>
      </c>
      <c r="BD3971" s="42">
        <v>628.33333330000005</v>
      </c>
      <c r="BE3971" s="42">
        <v>128.4</v>
      </c>
      <c r="BF3971" s="42">
        <v>1055.3</v>
      </c>
      <c r="BG3971" s="42">
        <v>1188.0952380000001</v>
      </c>
      <c r="BH3971" s="42">
        <v>236.095</v>
      </c>
      <c r="BI3971" s="42">
        <v>470.29740570000001</v>
      </c>
      <c r="BJ3971" s="42">
        <v>884.79791030000001</v>
      </c>
      <c r="BK3971" s="42">
        <v>256.33370600000001</v>
      </c>
    </row>
    <row r="3972" spans="52:63">
      <c r="AZ3972" s="42">
        <v>4086</v>
      </c>
      <c r="BA3972" s="42">
        <v>1158.9473680000001</v>
      </c>
      <c r="BB3972" s="42">
        <v>422.0625</v>
      </c>
      <c r="BC3972" s="42">
        <v>625.75</v>
      </c>
      <c r="BD3972" s="42">
        <v>628.33333330000005</v>
      </c>
      <c r="BE3972" s="42">
        <v>128.4</v>
      </c>
      <c r="BF3972" s="42">
        <v>1055.3</v>
      </c>
      <c r="BG3972" s="42">
        <v>1188.0952380000001</v>
      </c>
      <c r="BH3972" s="42">
        <v>236.095</v>
      </c>
      <c r="BI3972" s="42">
        <v>470.29740570000001</v>
      </c>
      <c r="BJ3972" s="42">
        <v>884.79791030000001</v>
      </c>
      <c r="BK3972" s="42">
        <v>256.33370600000001</v>
      </c>
    </row>
    <row r="3973" spans="52:63">
      <c r="AZ3973" s="42">
        <v>4087</v>
      </c>
      <c r="BA3973" s="42">
        <v>1158.9473680000001</v>
      </c>
      <c r="BB3973" s="42">
        <v>422.0625</v>
      </c>
      <c r="BC3973" s="42">
        <v>625.75</v>
      </c>
      <c r="BD3973" s="42">
        <v>628.33333330000005</v>
      </c>
      <c r="BE3973" s="42">
        <v>128.4</v>
      </c>
      <c r="BF3973" s="42">
        <v>1055.3</v>
      </c>
      <c r="BG3973" s="42">
        <v>1188.0952380000001</v>
      </c>
      <c r="BH3973" s="42">
        <v>236.095</v>
      </c>
      <c r="BI3973" s="42">
        <v>470.29740570000001</v>
      </c>
      <c r="BJ3973" s="42">
        <v>884.79791030000001</v>
      </c>
      <c r="BK3973" s="42">
        <v>256.33370600000001</v>
      </c>
    </row>
    <row r="3974" spans="52:63">
      <c r="AZ3974" s="42">
        <v>4088</v>
      </c>
      <c r="BA3974" s="42">
        <v>1158.9473680000001</v>
      </c>
      <c r="BB3974" s="42">
        <v>422.0625</v>
      </c>
      <c r="BC3974" s="42">
        <v>625.75</v>
      </c>
      <c r="BD3974" s="42">
        <v>628.33333330000005</v>
      </c>
      <c r="BE3974" s="42">
        <v>128.4</v>
      </c>
      <c r="BF3974" s="42">
        <v>1055.3</v>
      </c>
      <c r="BG3974" s="42">
        <v>1188.0952380000001</v>
      </c>
      <c r="BH3974" s="42">
        <v>236.095</v>
      </c>
      <c r="BI3974" s="42">
        <v>470.29740570000001</v>
      </c>
      <c r="BJ3974" s="42">
        <v>884.79791030000001</v>
      </c>
      <c r="BK3974" s="42">
        <v>256.33370600000001</v>
      </c>
    </row>
    <row r="3975" spans="52:63">
      <c r="AZ3975" s="42">
        <v>4089</v>
      </c>
      <c r="BA3975" s="42">
        <v>1158.9473680000001</v>
      </c>
      <c r="BB3975" s="42">
        <v>422.0625</v>
      </c>
      <c r="BC3975" s="42">
        <v>625.75</v>
      </c>
      <c r="BD3975" s="42">
        <v>628.33333330000005</v>
      </c>
      <c r="BE3975" s="42">
        <v>128.4</v>
      </c>
      <c r="BF3975" s="42">
        <v>1055.3</v>
      </c>
      <c r="BG3975" s="42">
        <v>1188.0952380000001</v>
      </c>
      <c r="BH3975" s="42">
        <v>236.095</v>
      </c>
      <c r="BI3975" s="42">
        <v>470.29740570000001</v>
      </c>
      <c r="BJ3975" s="42">
        <v>884.79791030000001</v>
      </c>
      <c r="BK3975" s="42">
        <v>256.33370600000001</v>
      </c>
    </row>
    <row r="3976" spans="52:63">
      <c r="AZ3976" s="42">
        <v>4090</v>
      </c>
      <c r="BA3976" s="42">
        <v>1158.9473680000001</v>
      </c>
      <c r="BB3976" s="42">
        <v>422.0625</v>
      </c>
      <c r="BC3976" s="42">
        <v>625.75</v>
      </c>
      <c r="BD3976" s="42">
        <v>628.33333330000005</v>
      </c>
      <c r="BE3976" s="42">
        <v>128.4</v>
      </c>
      <c r="BF3976" s="42">
        <v>1055.3</v>
      </c>
      <c r="BG3976" s="42">
        <v>1188.0952380000001</v>
      </c>
      <c r="BH3976" s="42">
        <v>236.095</v>
      </c>
      <c r="BI3976" s="42">
        <v>470.29740570000001</v>
      </c>
      <c r="BJ3976" s="42">
        <v>884.79791030000001</v>
      </c>
      <c r="BK3976" s="42">
        <v>256.33370600000001</v>
      </c>
    </row>
    <row r="3977" spans="52:63">
      <c r="AZ3977" s="42">
        <v>4091</v>
      </c>
      <c r="BA3977" s="42">
        <v>1158.9473680000001</v>
      </c>
      <c r="BB3977" s="42">
        <v>422.0625</v>
      </c>
      <c r="BC3977" s="42">
        <v>625.75</v>
      </c>
      <c r="BD3977" s="42">
        <v>628.33333330000005</v>
      </c>
      <c r="BE3977" s="42">
        <v>128.4</v>
      </c>
      <c r="BF3977" s="42">
        <v>1055.3</v>
      </c>
      <c r="BG3977" s="42">
        <v>1188.0952380000001</v>
      </c>
      <c r="BH3977" s="42">
        <v>236.095</v>
      </c>
      <c r="BI3977" s="42">
        <v>470.29740570000001</v>
      </c>
      <c r="BJ3977" s="42">
        <v>884.79791030000001</v>
      </c>
      <c r="BK3977" s="42">
        <v>256.33370600000001</v>
      </c>
    </row>
    <row r="3978" spans="52:63">
      <c r="AZ3978" s="42">
        <v>4092</v>
      </c>
      <c r="BA3978" s="42">
        <v>1158.9473680000001</v>
      </c>
      <c r="BB3978" s="42">
        <v>422.0625</v>
      </c>
      <c r="BC3978" s="42">
        <v>625.75</v>
      </c>
      <c r="BD3978" s="42">
        <v>628.33333330000005</v>
      </c>
      <c r="BE3978" s="42">
        <v>128.4</v>
      </c>
      <c r="BF3978" s="42">
        <v>1055.3</v>
      </c>
      <c r="BG3978" s="42">
        <v>1188.0952380000001</v>
      </c>
      <c r="BH3978" s="42">
        <v>236.095</v>
      </c>
      <c r="BI3978" s="42">
        <v>470.29740570000001</v>
      </c>
      <c r="BJ3978" s="42">
        <v>884.79791030000001</v>
      </c>
      <c r="BK3978" s="42">
        <v>256.33370600000001</v>
      </c>
    </row>
    <row r="3979" spans="52:63">
      <c r="AZ3979" s="42">
        <v>4093</v>
      </c>
      <c r="BA3979" s="42">
        <v>1158.9473680000001</v>
      </c>
      <c r="BB3979" s="42">
        <v>422.0625</v>
      </c>
      <c r="BC3979" s="42">
        <v>625.75</v>
      </c>
      <c r="BD3979" s="42">
        <v>628.33333330000005</v>
      </c>
      <c r="BE3979" s="42">
        <v>128.4</v>
      </c>
      <c r="BF3979" s="42">
        <v>1055.3</v>
      </c>
      <c r="BG3979" s="42">
        <v>1188.0952380000001</v>
      </c>
      <c r="BH3979" s="42">
        <v>236.095</v>
      </c>
      <c r="BI3979" s="42">
        <v>470.29740570000001</v>
      </c>
      <c r="BJ3979" s="42">
        <v>884.79791030000001</v>
      </c>
      <c r="BK3979" s="42">
        <v>256.33370600000001</v>
      </c>
    </row>
    <row r="3980" spans="52:63">
      <c r="AZ3980" s="42">
        <v>4094</v>
      </c>
      <c r="BA3980" s="42">
        <v>1158.9473680000001</v>
      </c>
      <c r="BB3980" s="42">
        <v>422.0625</v>
      </c>
      <c r="BC3980" s="42">
        <v>625.75</v>
      </c>
      <c r="BD3980" s="42">
        <v>628.33333330000005</v>
      </c>
      <c r="BE3980" s="42">
        <v>128.4</v>
      </c>
      <c r="BF3980" s="42">
        <v>1055.3</v>
      </c>
      <c r="BG3980" s="42">
        <v>1188.0952380000001</v>
      </c>
      <c r="BH3980" s="42">
        <v>236.095</v>
      </c>
      <c r="BI3980" s="42">
        <v>470.29740570000001</v>
      </c>
      <c r="BJ3980" s="42">
        <v>884.79791030000001</v>
      </c>
      <c r="BK3980" s="42">
        <v>256.33370600000001</v>
      </c>
    </row>
    <row r="3981" spans="52:63">
      <c r="AZ3981" s="42">
        <v>4095</v>
      </c>
      <c r="BA3981" s="42">
        <v>1158.9473680000001</v>
      </c>
      <c r="BB3981" s="42">
        <v>422.0625</v>
      </c>
      <c r="BC3981" s="42">
        <v>625.75</v>
      </c>
      <c r="BD3981" s="42">
        <v>628.33333330000005</v>
      </c>
      <c r="BE3981" s="42">
        <v>128.4</v>
      </c>
      <c r="BF3981" s="42">
        <v>1055.3</v>
      </c>
      <c r="BG3981" s="42">
        <v>1188.0952380000001</v>
      </c>
      <c r="BH3981" s="42">
        <v>236.095</v>
      </c>
      <c r="BI3981" s="42">
        <v>470.29740570000001</v>
      </c>
      <c r="BJ3981" s="42">
        <v>884.79791030000001</v>
      </c>
      <c r="BK3981" s="42">
        <v>256.33370600000001</v>
      </c>
    </row>
    <row r="3982" spans="52:63">
      <c r="AZ3982" s="42">
        <v>4096</v>
      </c>
      <c r="BA3982" s="42">
        <v>1158.9473680000001</v>
      </c>
      <c r="BB3982" s="42">
        <v>422.0625</v>
      </c>
      <c r="BC3982" s="42">
        <v>625.75</v>
      </c>
      <c r="BD3982" s="42">
        <v>628.33333330000005</v>
      </c>
      <c r="BE3982" s="42">
        <v>128.4</v>
      </c>
      <c r="BF3982" s="42">
        <v>1055.3</v>
      </c>
      <c r="BG3982" s="42">
        <v>1188.0952380000001</v>
      </c>
      <c r="BH3982" s="42">
        <v>236.095</v>
      </c>
      <c r="BI3982" s="42">
        <v>470.29740570000001</v>
      </c>
      <c r="BJ3982" s="42">
        <v>884.79791030000001</v>
      </c>
      <c r="BK3982" s="42">
        <v>256.33370600000001</v>
      </c>
    </row>
    <row r="3983" spans="52:63">
      <c r="AZ3983" s="42">
        <v>4097</v>
      </c>
      <c r="BA3983" s="42">
        <v>1158.9473680000001</v>
      </c>
      <c r="BB3983" s="42">
        <v>422.0625</v>
      </c>
      <c r="BC3983" s="42">
        <v>625.75</v>
      </c>
      <c r="BD3983" s="42">
        <v>628.33333330000005</v>
      </c>
      <c r="BE3983" s="42">
        <v>128.4</v>
      </c>
      <c r="BF3983" s="42">
        <v>1055.3</v>
      </c>
      <c r="BG3983" s="42">
        <v>1188.0952380000001</v>
      </c>
      <c r="BH3983" s="42">
        <v>236.095</v>
      </c>
      <c r="BI3983" s="42">
        <v>470.29740570000001</v>
      </c>
      <c r="BJ3983" s="42">
        <v>884.79791030000001</v>
      </c>
      <c r="BK3983" s="42">
        <v>256.33370600000001</v>
      </c>
    </row>
    <row r="3984" spans="52:63">
      <c r="AZ3984" s="42">
        <v>4098</v>
      </c>
      <c r="BA3984" s="42">
        <v>1158.9473680000001</v>
      </c>
      <c r="BB3984" s="42">
        <v>422.0625</v>
      </c>
      <c r="BC3984" s="42">
        <v>625.75</v>
      </c>
      <c r="BD3984" s="42">
        <v>628.33333330000005</v>
      </c>
      <c r="BE3984" s="42">
        <v>128.4</v>
      </c>
      <c r="BF3984" s="42">
        <v>1055.3</v>
      </c>
      <c r="BG3984" s="42">
        <v>1188.0952380000001</v>
      </c>
      <c r="BH3984" s="42">
        <v>236.095</v>
      </c>
      <c r="BI3984" s="42">
        <v>470.29740570000001</v>
      </c>
      <c r="BJ3984" s="42">
        <v>884.79791030000001</v>
      </c>
      <c r="BK3984" s="42">
        <v>256.33370600000001</v>
      </c>
    </row>
    <row r="3985" spans="52:63">
      <c r="AZ3985" s="42">
        <v>4099</v>
      </c>
      <c r="BA3985" s="42">
        <v>1158.9473680000001</v>
      </c>
      <c r="BB3985" s="42">
        <v>422.0625</v>
      </c>
      <c r="BC3985" s="42">
        <v>625.75</v>
      </c>
      <c r="BD3985" s="42">
        <v>628.33333330000005</v>
      </c>
      <c r="BE3985" s="42">
        <v>128.4</v>
      </c>
      <c r="BF3985" s="42">
        <v>1055.3</v>
      </c>
      <c r="BG3985" s="42">
        <v>1188.0952380000001</v>
      </c>
      <c r="BH3985" s="42">
        <v>236.095</v>
      </c>
      <c r="BI3985" s="42">
        <v>470.29740570000001</v>
      </c>
      <c r="BJ3985" s="42">
        <v>884.79791030000001</v>
      </c>
      <c r="BK3985" s="42">
        <v>256.33370600000001</v>
      </c>
    </row>
    <row r="3986" spans="52:63">
      <c r="AZ3986" s="42">
        <v>4100</v>
      </c>
      <c r="BA3986" s="42">
        <v>1158.9473680000001</v>
      </c>
      <c r="BB3986" s="42">
        <v>422.0625</v>
      </c>
      <c r="BC3986" s="42">
        <v>625.75</v>
      </c>
      <c r="BD3986" s="42">
        <v>628.33333330000005</v>
      </c>
      <c r="BE3986" s="42">
        <v>128.4</v>
      </c>
      <c r="BF3986" s="42">
        <v>1055.3</v>
      </c>
      <c r="BG3986" s="42">
        <v>1188.0952380000001</v>
      </c>
      <c r="BH3986" s="42">
        <v>236.095</v>
      </c>
      <c r="BI3986" s="42">
        <v>470.29740570000001</v>
      </c>
      <c r="BJ3986" s="42">
        <v>884.79791030000001</v>
      </c>
      <c r="BK3986" s="42">
        <v>256.33370600000001</v>
      </c>
    </row>
    <row r="3987" spans="52:63">
      <c r="AZ3987" s="42">
        <v>4101</v>
      </c>
      <c r="BA3987" s="42">
        <v>1158.9473680000001</v>
      </c>
      <c r="BB3987" s="42">
        <v>422.0625</v>
      </c>
      <c r="BC3987" s="42">
        <v>625.75</v>
      </c>
      <c r="BD3987" s="42">
        <v>628.33333330000005</v>
      </c>
      <c r="BE3987" s="42">
        <v>128.4</v>
      </c>
      <c r="BF3987" s="42">
        <v>1055.3</v>
      </c>
      <c r="BG3987" s="42">
        <v>1188.0952380000001</v>
      </c>
      <c r="BH3987" s="42">
        <v>236.095</v>
      </c>
      <c r="BI3987" s="42">
        <v>470.29740570000001</v>
      </c>
      <c r="BJ3987" s="42">
        <v>884.79791030000001</v>
      </c>
      <c r="BK3987" s="42">
        <v>256.33370600000001</v>
      </c>
    </row>
    <row r="3988" spans="52:63">
      <c r="AZ3988" s="42">
        <v>4102</v>
      </c>
      <c r="BA3988" s="42">
        <v>1158.9473680000001</v>
      </c>
      <c r="BB3988" s="42">
        <v>422.0625</v>
      </c>
      <c r="BC3988" s="42">
        <v>625.75</v>
      </c>
      <c r="BD3988" s="42">
        <v>628.33333330000005</v>
      </c>
      <c r="BE3988" s="42">
        <v>128.4</v>
      </c>
      <c r="BF3988" s="42">
        <v>1055.3</v>
      </c>
      <c r="BG3988" s="42">
        <v>1188.0952380000001</v>
      </c>
      <c r="BH3988" s="42">
        <v>236.095</v>
      </c>
      <c r="BI3988" s="42">
        <v>470.29740570000001</v>
      </c>
      <c r="BJ3988" s="42">
        <v>884.79791030000001</v>
      </c>
      <c r="BK3988" s="42">
        <v>256.33370600000001</v>
      </c>
    </row>
    <row r="3989" spans="52:63">
      <c r="AZ3989" s="42">
        <v>4103</v>
      </c>
      <c r="BA3989" s="42">
        <v>1158.9473680000001</v>
      </c>
      <c r="BB3989" s="42">
        <v>422.0625</v>
      </c>
      <c r="BC3989" s="42">
        <v>625.75</v>
      </c>
      <c r="BD3989" s="42">
        <v>628.33333330000005</v>
      </c>
      <c r="BE3989" s="42">
        <v>128.4</v>
      </c>
      <c r="BF3989" s="42">
        <v>1055.3</v>
      </c>
      <c r="BG3989" s="42">
        <v>1188.0952380000001</v>
      </c>
      <c r="BH3989" s="42">
        <v>236.095</v>
      </c>
      <c r="BI3989" s="42">
        <v>470.29740570000001</v>
      </c>
      <c r="BJ3989" s="42">
        <v>884.79791030000001</v>
      </c>
      <c r="BK3989" s="42">
        <v>256.33370600000001</v>
      </c>
    </row>
    <row r="3990" spans="52:63">
      <c r="AZ3990" s="42">
        <v>4104</v>
      </c>
      <c r="BA3990" s="42">
        <v>1158.9473680000001</v>
      </c>
      <c r="BB3990" s="42">
        <v>422.0625</v>
      </c>
      <c r="BC3990" s="42">
        <v>625.75</v>
      </c>
      <c r="BD3990" s="42">
        <v>628.33333330000005</v>
      </c>
      <c r="BE3990" s="42">
        <v>128.4</v>
      </c>
      <c r="BF3990" s="42">
        <v>1055.3</v>
      </c>
      <c r="BG3990" s="42">
        <v>1188.0952380000001</v>
      </c>
      <c r="BH3990" s="42">
        <v>236.095</v>
      </c>
      <c r="BI3990" s="42">
        <v>470.29740570000001</v>
      </c>
      <c r="BJ3990" s="42">
        <v>884.79791030000001</v>
      </c>
      <c r="BK3990" s="42">
        <v>256.33370600000001</v>
      </c>
    </row>
    <row r="3991" spans="52:63">
      <c r="AZ3991" s="42">
        <v>4105</v>
      </c>
      <c r="BA3991" s="42">
        <v>1130.0526319999999</v>
      </c>
      <c r="BB3991" s="42">
        <v>414.4375</v>
      </c>
      <c r="BC3991" s="42">
        <v>625.6</v>
      </c>
      <c r="BD3991" s="42">
        <v>611.47619050000003</v>
      </c>
      <c r="BE3991" s="42">
        <v>122.4416667</v>
      </c>
      <c r="BF3991" s="42">
        <v>1018.35</v>
      </c>
      <c r="BG3991" s="42">
        <v>1187.190476</v>
      </c>
      <c r="BH3991" s="42">
        <v>231.89907120000001</v>
      </c>
      <c r="BI3991" s="42">
        <v>474.63128330000001</v>
      </c>
      <c r="BJ3991" s="42">
        <v>894.55168000000003</v>
      </c>
      <c r="BK3991" s="42">
        <v>251.8969979</v>
      </c>
    </row>
    <row r="3992" spans="52:63">
      <c r="AZ3992" s="42">
        <v>4106</v>
      </c>
      <c r="BA3992" s="42">
        <v>1130.0526319999999</v>
      </c>
      <c r="BB3992" s="42">
        <v>414.4375</v>
      </c>
      <c r="BC3992" s="42">
        <v>625.6</v>
      </c>
      <c r="BD3992" s="42">
        <v>611.47619050000003</v>
      </c>
      <c r="BE3992" s="42">
        <v>122.4416667</v>
      </c>
      <c r="BF3992" s="42">
        <v>1018.35</v>
      </c>
      <c r="BG3992" s="42">
        <v>1187.190476</v>
      </c>
      <c r="BH3992" s="42">
        <v>231.89907120000001</v>
      </c>
      <c r="BI3992" s="42">
        <v>474.63128330000001</v>
      </c>
      <c r="BJ3992" s="42">
        <v>894.55168000000003</v>
      </c>
      <c r="BK3992" s="42">
        <v>251.8969979</v>
      </c>
    </row>
    <row r="3993" spans="52:63">
      <c r="AZ3993" s="42">
        <v>4107</v>
      </c>
      <c r="BA3993" s="42">
        <v>1130.0526319999999</v>
      </c>
      <c r="BB3993" s="42">
        <v>414.4375</v>
      </c>
      <c r="BC3993" s="42">
        <v>625.6</v>
      </c>
      <c r="BD3993" s="42">
        <v>611.47619050000003</v>
      </c>
      <c r="BE3993" s="42">
        <v>122.4416667</v>
      </c>
      <c r="BF3993" s="42">
        <v>1018.35</v>
      </c>
      <c r="BG3993" s="42">
        <v>1187.190476</v>
      </c>
      <c r="BH3993" s="42">
        <v>231.89907120000001</v>
      </c>
      <c r="BI3993" s="42">
        <v>474.63128330000001</v>
      </c>
      <c r="BJ3993" s="42">
        <v>894.55168000000003</v>
      </c>
      <c r="BK3993" s="42">
        <v>251.8969979</v>
      </c>
    </row>
    <row r="3994" spans="52:63">
      <c r="AZ3994" s="42">
        <v>4108</v>
      </c>
      <c r="BA3994" s="42">
        <v>1130.0526319999999</v>
      </c>
      <c r="BB3994" s="42">
        <v>414.4375</v>
      </c>
      <c r="BC3994" s="42">
        <v>625.6</v>
      </c>
      <c r="BD3994" s="42">
        <v>611.47619050000003</v>
      </c>
      <c r="BE3994" s="42">
        <v>122.4416667</v>
      </c>
      <c r="BF3994" s="42">
        <v>1018.35</v>
      </c>
      <c r="BG3994" s="42">
        <v>1187.190476</v>
      </c>
      <c r="BH3994" s="42">
        <v>231.89907120000001</v>
      </c>
      <c r="BI3994" s="42">
        <v>474.63128330000001</v>
      </c>
      <c r="BJ3994" s="42">
        <v>894.55168000000003</v>
      </c>
      <c r="BK3994" s="42">
        <v>251.8969979</v>
      </c>
    </row>
    <row r="3995" spans="52:63">
      <c r="AZ3995" s="42">
        <v>4109</v>
      </c>
      <c r="BA3995" s="42">
        <v>1130.0526319999999</v>
      </c>
      <c r="BB3995" s="42">
        <v>414.4375</v>
      </c>
      <c r="BC3995" s="42">
        <v>625.6</v>
      </c>
      <c r="BD3995" s="42">
        <v>611.47619050000003</v>
      </c>
      <c r="BE3995" s="42">
        <v>122.4416667</v>
      </c>
      <c r="BF3995" s="42">
        <v>1018.35</v>
      </c>
      <c r="BG3995" s="42">
        <v>1187.190476</v>
      </c>
      <c r="BH3995" s="42">
        <v>231.89907120000001</v>
      </c>
      <c r="BI3995" s="42">
        <v>474.63128330000001</v>
      </c>
      <c r="BJ3995" s="42">
        <v>894.55168000000003</v>
      </c>
      <c r="BK3995" s="42">
        <v>251.8969979</v>
      </c>
    </row>
    <row r="3996" spans="52:63">
      <c r="AZ3996" s="42">
        <v>4110</v>
      </c>
      <c r="BA3996" s="42">
        <v>1130.0526319999999</v>
      </c>
      <c r="BB3996" s="42">
        <v>414.4375</v>
      </c>
      <c r="BC3996" s="42">
        <v>625.6</v>
      </c>
      <c r="BD3996" s="42">
        <v>611.47619050000003</v>
      </c>
      <c r="BE3996" s="42">
        <v>122.4416667</v>
      </c>
      <c r="BF3996" s="42">
        <v>1018.35</v>
      </c>
      <c r="BG3996" s="42">
        <v>1187.190476</v>
      </c>
      <c r="BH3996" s="42">
        <v>231.89907120000001</v>
      </c>
      <c r="BI3996" s="42">
        <v>474.63128330000001</v>
      </c>
      <c r="BJ3996" s="42">
        <v>894.55168000000003</v>
      </c>
      <c r="BK3996" s="42">
        <v>251.8969979</v>
      </c>
    </row>
    <row r="3997" spans="52:63">
      <c r="AZ3997" s="42">
        <v>4111</v>
      </c>
      <c r="BA3997" s="42">
        <v>1130.0526319999999</v>
      </c>
      <c r="BB3997" s="42">
        <v>414.4375</v>
      </c>
      <c r="BC3997" s="42">
        <v>625.6</v>
      </c>
      <c r="BD3997" s="42">
        <v>611.47619050000003</v>
      </c>
      <c r="BE3997" s="42">
        <v>122.4416667</v>
      </c>
      <c r="BF3997" s="42">
        <v>1018.35</v>
      </c>
      <c r="BG3997" s="42">
        <v>1187.190476</v>
      </c>
      <c r="BH3997" s="42">
        <v>231.89907120000001</v>
      </c>
      <c r="BI3997" s="42">
        <v>474.63128330000001</v>
      </c>
      <c r="BJ3997" s="42">
        <v>894.55168000000003</v>
      </c>
      <c r="BK3997" s="42">
        <v>251.8969979</v>
      </c>
    </row>
    <row r="3998" spans="52:63">
      <c r="AZ3998" s="42">
        <v>4112</v>
      </c>
      <c r="BA3998" s="42">
        <v>1130.0526319999999</v>
      </c>
      <c r="BB3998" s="42">
        <v>414.4375</v>
      </c>
      <c r="BC3998" s="42">
        <v>625.6</v>
      </c>
      <c r="BD3998" s="42">
        <v>611.47619050000003</v>
      </c>
      <c r="BE3998" s="42">
        <v>122.4416667</v>
      </c>
      <c r="BF3998" s="42">
        <v>1018.35</v>
      </c>
      <c r="BG3998" s="42">
        <v>1187.190476</v>
      </c>
      <c r="BH3998" s="42">
        <v>231.89907120000001</v>
      </c>
      <c r="BI3998" s="42">
        <v>474.63128330000001</v>
      </c>
      <c r="BJ3998" s="42">
        <v>894.55168000000003</v>
      </c>
      <c r="BK3998" s="42">
        <v>251.8969979</v>
      </c>
    </row>
    <row r="3999" spans="52:63">
      <c r="AZ3999" s="42">
        <v>4113</v>
      </c>
      <c r="BA3999" s="42">
        <v>1130.0526319999999</v>
      </c>
      <c r="BB3999" s="42">
        <v>414.4375</v>
      </c>
      <c r="BC3999" s="42">
        <v>625.6</v>
      </c>
      <c r="BD3999" s="42">
        <v>611.47619050000003</v>
      </c>
      <c r="BE3999" s="42">
        <v>122.4416667</v>
      </c>
      <c r="BF3999" s="42">
        <v>1018.35</v>
      </c>
      <c r="BG3999" s="42">
        <v>1187.190476</v>
      </c>
      <c r="BH3999" s="42">
        <v>231.89907120000001</v>
      </c>
      <c r="BI3999" s="42">
        <v>474.63128330000001</v>
      </c>
      <c r="BJ3999" s="42">
        <v>894.55168000000003</v>
      </c>
      <c r="BK3999" s="42">
        <v>251.8969979</v>
      </c>
    </row>
    <row r="4000" spans="52:63">
      <c r="AZ4000" s="42">
        <v>4114</v>
      </c>
      <c r="BA4000" s="42">
        <v>1130.0526319999999</v>
      </c>
      <c r="BB4000" s="42">
        <v>414.4375</v>
      </c>
      <c r="BC4000" s="42">
        <v>625.6</v>
      </c>
      <c r="BD4000" s="42">
        <v>611.47619050000003</v>
      </c>
      <c r="BE4000" s="42">
        <v>122.4416667</v>
      </c>
      <c r="BF4000" s="42">
        <v>1018.35</v>
      </c>
      <c r="BG4000" s="42">
        <v>1187.190476</v>
      </c>
      <c r="BH4000" s="42">
        <v>231.89907120000001</v>
      </c>
      <c r="BI4000" s="42">
        <v>474.63128330000001</v>
      </c>
      <c r="BJ4000" s="42">
        <v>894.55168000000003</v>
      </c>
      <c r="BK4000" s="42">
        <v>251.8969979</v>
      </c>
    </row>
    <row r="4001" spans="52:63">
      <c r="AZ4001" s="42">
        <v>4115</v>
      </c>
      <c r="BA4001" s="42">
        <v>1130.0526319999999</v>
      </c>
      <c r="BB4001" s="42">
        <v>414.4375</v>
      </c>
      <c r="BC4001" s="42">
        <v>625.6</v>
      </c>
      <c r="BD4001" s="42">
        <v>611.47619050000003</v>
      </c>
      <c r="BE4001" s="42">
        <v>122.4416667</v>
      </c>
      <c r="BF4001" s="42">
        <v>1018.35</v>
      </c>
      <c r="BG4001" s="42">
        <v>1187.190476</v>
      </c>
      <c r="BH4001" s="42">
        <v>231.89907120000001</v>
      </c>
      <c r="BI4001" s="42">
        <v>474.63128330000001</v>
      </c>
      <c r="BJ4001" s="42">
        <v>894.55168000000003</v>
      </c>
      <c r="BK4001" s="42">
        <v>251.8969979</v>
      </c>
    </row>
    <row r="4002" spans="52:63">
      <c r="AZ4002" s="42">
        <v>4116</v>
      </c>
      <c r="BA4002" s="42">
        <v>1130.0526319999999</v>
      </c>
      <c r="BB4002" s="42">
        <v>414.4375</v>
      </c>
      <c r="BC4002" s="42">
        <v>625.6</v>
      </c>
      <c r="BD4002" s="42">
        <v>611.47619050000003</v>
      </c>
      <c r="BE4002" s="42">
        <v>122.4416667</v>
      </c>
      <c r="BF4002" s="42">
        <v>1018.35</v>
      </c>
      <c r="BG4002" s="42">
        <v>1187.190476</v>
      </c>
      <c r="BH4002" s="42">
        <v>231.89907120000001</v>
      </c>
      <c r="BI4002" s="42">
        <v>474.63128330000001</v>
      </c>
      <c r="BJ4002" s="42">
        <v>894.55168000000003</v>
      </c>
      <c r="BK4002" s="42">
        <v>251.8969979</v>
      </c>
    </row>
    <row r="4003" spans="52:63">
      <c r="AZ4003" s="42">
        <v>4117</v>
      </c>
      <c r="BA4003" s="42">
        <v>1130.0526319999999</v>
      </c>
      <c r="BB4003" s="42">
        <v>414.4375</v>
      </c>
      <c r="BC4003" s="42">
        <v>625.6</v>
      </c>
      <c r="BD4003" s="42">
        <v>611.47619050000003</v>
      </c>
      <c r="BE4003" s="42">
        <v>122.4416667</v>
      </c>
      <c r="BF4003" s="42">
        <v>1018.35</v>
      </c>
      <c r="BG4003" s="42">
        <v>1187.190476</v>
      </c>
      <c r="BH4003" s="42">
        <v>231.89907120000001</v>
      </c>
      <c r="BI4003" s="42">
        <v>474.63128330000001</v>
      </c>
      <c r="BJ4003" s="42">
        <v>894.55168000000003</v>
      </c>
      <c r="BK4003" s="42">
        <v>251.8969979</v>
      </c>
    </row>
    <row r="4004" spans="52:63">
      <c r="AZ4004" s="42">
        <v>4118</v>
      </c>
      <c r="BA4004" s="42">
        <v>1130.0526319999999</v>
      </c>
      <c r="BB4004" s="42">
        <v>414.4375</v>
      </c>
      <c r="BC4004" s="42">
        <v>625.6</v>
      </c>
      <c r="BD4004" s="42">
        <v>611.47619050000003</v>
      </c>
      <c r="BE4004" s="42">
        <v>122.4416667</v>
      </c>
      <c r="BF4004" s="42">
        <v>1018.35</v>
      </c>
      <c r="BG4004" s="42">
        <v>1187.190476</v>
      </c>
      <c r="BH4004" s="42">
        <v>231.89907120000001</v>
      </c>
      <c r="BI4004" s="42">
        <v>474.63128330000001</v>
      </c>
      <c r="BJ4004" s="42">
        <v>894.55168000000003</v>
      </c>
      <c r="BK4004" s="42">
        <v>251.8969979</v>
      </c>
    </row>
    <row r="4005" spans="52:63">
      <c r="AZ4005" s="42">
        <v>4119</v>
      </c>
      <c r="BA4005" s="42">
        <v>1130.0526319999999</v>
      </c>
      <c r="BB4005" s="42">
        <v>414.4375</v>
      </c>
      <c r="BC4005" s="42">
        <v>625.6</v>
      </c>
      <c r="BD4005" s="42">
        <v>611.47619050000003</v>
      </c>
      <c r="BE4005" s="42">
        <v>122.4416667</v>
      </c>
      <c r="BF4005" s="42">
        <v>1018.35</v>
      </c>
      <c r="BG4005" s="42">
        <v>1187.190476</v>
      </c>
      <c r="BH4005" s="42">
        <v>231.89907120000001</v>
      </c>
      <c r="BI4005" s="42">
        <v>474.63128330000001</v>
      </c>
      <c r="BJ4005" s="42">
        <v>894.55168000000003</v>
      </c>
      <c r="BK4005" s="42">
        <v>251.8969979</v>
      </c>
    </row>
    <row r="4006" spans="52:63">
      <c r="AZ4006" s="42">
        <v>4120</v>
      </c>
      <c r="BA4006" s="42">
        <v>1130.0526319999999</v>
      </c>
      <c r="BB4006" s="42">
        <v>414.4375</v>
      </c>
      <c r="BC4006" s="42">
        <v>625.6</v>
      </c>
      <c r="BD4006" s="42">
        <v>611.47619050000003</v>
      </c>
      <c r="BE4006" s="42">
        <v>122.4416667</v>
      </c>
      <c r="BF4006" s="42">
        <v>1018.35</v>
      </c>
      <c r="BG4006" s="42">
        <v>1187.190476</v>
      </c>
      <c r="BH4006" s="42">
        <v>231.89907120000001</v>
      </c>
      <c r="BI4006" s="42">
        <v>474.63128330000001</v>
      </c>
      <c r="BJ4006" s="42">
        <v>894.55168000000003</v>
      </c>
      <c r="BK4006" s="42">
        <v>251.8969979</v>
      </c>
    </row>
    <row r="4007" spans="52:63">
      <c r="AZ4007" s="42">
        <v>4121</v>
      </c>
      <c r="BA4007" s="42">
        <v>1130.0526319999999</v>
      </c>
      <c r="BB4007" s="42">
        <v>414.4375</v>
      </c>
      <c r="BC4007" s="42">
        <v>625.6</v>
      </c>
      <c r="BD4007" s="42">
        <v>611.47619050000003</v>
      </c>
      <c r="BE4007" s="42">
        <v>122.4416667</v>
      </c>
      <c r="BF4007" s="42">
        <v>1018.35</v>
      </c>
      <c r="BG4007" s="42">
        <v>1187.190476</v>
      </c>
      <c r="BH4007" s="42">
        <v>231.89907120000001</v>
      </c>
      <c r="BI4007" s="42">
        <v>474.63128330000001</v>
      </c>
      <c r="BJ4007" s="42">
        <v>894.55168000000003</v>
      </c>
      <c r="BK4007" s="42">
        <v>251.8969979</v>
      </c>
    </row>
    <row r="4008" spans="52:63">
      <c r="AZ4008" s="42">
        <v>4122</v>
      </c>
      <c r="BA4008" s="42">
        <v>1130.0526319999999</v>
      </c>
      <c r="BB4008" s="42">
        <v>414.4375</v>
      </c>
      <c r="BC4008" s="42">
        <v>625.6</v>
      </c>
      <c r="BD4008" s="42">
        <v>611.47619050000003</v>
      </c>
      <c r="BE4008" s="42">
        <v>122.4416667</v>
      </c>
      <c r="BF4008" s="42">
        <v>1018.35</v>
      </c>
      <c r="BG4008" s="42">
        <v>1187.190476</v>
      </c>
      <c r="BH4008" s="42">
        <v>231.89907120000001</v>
      </c>
      <c r="BI4008" s="42">
        <v>474.63128330000001</v>
      </c>
      <c r="BJ4008" s="42">
        <v>894.55168000000003</v>
      </c>
      <c r="BK4008" s="42">
        <v>251.8969979</v>
      </c>
    </row>
    <row r="4009" spans="52:63">
      <c r="AZ4009" s="42">
        <v>4123</v>
      </c>
      <c r="BA4009" s="42">
        <v>1130.0526319999999</v>
      </c>
      <c r="BB4009" s="42">
        <v>414.4375</v>
      </c>
      <c r="BC4009" s="42">
        <v>625.6</v>
      </c>
      <c r="BD4009" s="42">
        <v>611.47619050000003</v>
      </c>
      <c r="BE4009" s="42">
        <v>122.4416667</v>
      </c>
      <c r="BF4009" s="42">
        <v>1018.35</v>
      </c>
      <c r="BG4009" s="42">
        <v>1187.190476</v>
      </c>
      <c r="BH4009" s="42">
        <v>231.89907120000001</v>
      </c>
      <c r="BI4009" s="42">
        <v>474.63128330000001</v>
      </c>
      <c r="BJ4009" s="42">
        <v>894.55168000000003</v>
      </c>
      <c r="BK4009" s="42">
        <v>251.8969979</v>
      </c>
    </row>
    <row r="4010" spans="52:63">
      <c r="AZ4010" s="42">
        <v>4124</v>
      </c>
      <c r="BA4010" s="42">
        <v>1130.0526319999999</v>
      </c>
      <c r="BB4010" s="42">
        <v>414.4375</v>
      </c>
      <c r="BC4010" s="42">
        <v>625.6</v>
      </c>
      <c r="BD4010" s="42">
        <v>611.47619050000003</v>
      </c>
      <c r="BE4010" s="42">
        <v>122.4416667</v>
      </c>
      <c r="BF4010" s="42">
        <v>1018.35</v>
      </c>
      <c r="BG4010" s="42">
        <v>1187.190476</v>
      </c>
      <c r="BH4010" s="42">
        <v>231.89907120000001</v>
      </c>
      <c r="BI4010" s="42">
        <v>474.63128330000001</v>
      </c>
      <c r="BJ4010" s="42">
        <v>894.55168000000003</v>
      </c>
      <c r="BK4010" s="42">
        <v>251.8969979</v>
      </c>
    </row>
    <row r="4011" spans="52:63">
      <c r="AZ4011" s="42">
        <v>4125</v>
      </c>
      <c r="BA4011" s="42">
        <v>1130.0526319999999</v>
      </c>
      <c r="BB4011" s="42">
        <v>414.4375</v>
      </c>
      <c r="BC4011" s="42">
        <v>625.6</v>
      </c>
      <c r="BD4011" s="42">
        <v>611.47619050000003</v>
      </c>
      <c r="BE4011" s="42">
        <v>122.4416667</v>
      </c>
      <c r="BF4011" s="42">
        <v>1018.35</v>
      </c>
      <c r="BG4011" s="42">
        <v>1187.190476</v>
      </c>
      <c r="BH4011" s="42">
        <v>231.89907120000001</v>
      </c>
      <c r="BI4011" s="42">
        <v>474.63128330000001</v>
      </c>
      <c r="BJ4011" s="42">
        <v>894.55168000000003</v>
      </c>
      <c r="BK4011" s="42">
        <v>251.8969979</v>
      </c>
    </row>
    <row r="4012" spans="52:63">
      <c r="AZ4012" s="42">
        <v>4126</v>
      </c>
      <c r="BA4012" s="42">
        <v>1130.0526319999999</v>
      </c>
      <c r="BB4012" s="42">
        <v>414.4375</v>
      </c>
      <c r="BC4012" s="42">
        <v>625.6</v>
      </c>
      <c r="BD4012" s="42">
        <v>611.47619050000003</v>
      </c>
      <c r="BE4012" s="42">
        <v>122.4416667</v>
      </c>
      <c r="BF4012" s="42">
        <v>1018.35</v>
      </c>
      <c r="BG4012" s="42">
        <v>1187.190476</v>
      </c>
      <c r="BH4012" s="42">
        <v>231.89907120000001</v>
      </c>
      <c r="BI4012" s="42">
        <v>474.63128330000001</v>
      </c>
      <c r="BJ4012" s="42">
        <v>894.55168000000003</v>
      </c>
      <c r="BK4012" s="42">
        <v>251.8969979</v>
      </c>
    </row>
    <row r="4013" spans="52:63">
      <c r="AZ4013" s="42">
        <v>4127</v>
      </c>
      <c r="BA4013" s="42">
        <v>1130.0526319999999</v>
      </c>
      <c r="BB4013" s="42">
        <v>414.4375</v>
      </c>
      <c r="BC4013" s="42">
        <v>625.6</v>
      </c>
      <c r="BD4013" s="42">
        <v>611.47619050000003</v>
      </c>
      <c r="BE4013" s="42">
        <v>122.4416667</v>
      </c>
      <c r="BF4013" s="42">
        <v>1018.35</v>
      </c>
      <c r="BG4013" s="42">
        <v>1187.190476</v>
      </c>
      <c r="BH4013" s="42">
        <v>231.89907120000001</v>
      </c>
      <c r="BI4013" s="42">
        <v>474.63128330000001</v>
      </c>
      <c r="BJ4013" s="42">
        <v>894.55168000000003</v>
      </c>
      <c r="BK4013" s="42">
        <v>251.8969979</v>
      </c>
    </row>
    <row r="4014" spans="52:63">
      <c r="AZ4014" s="42">
        <v>4128</v>
      </c>
      <c r="BA4014" s="42">
        <v>1130.0526319999999</v>
      </c>
      <c r="BB4014" s="42">
        <v>414.4375</v>
      </c>
      <c r="BC4014" s="42">
        <v>625.6</v>
      </c>
      <c r="BD4014" s="42">
        <v>611.47619050000003</v>
      </c>
      <c r="BE4014" s="42">
        <v>122.4416667</v>
      </c>
      <c r="BF4014" s="42">
        <v>1018.35</v>
      </c>
      <c r="BG4014" s="42">
        <v>1187.190476</v>
      </c>
      <c r="BH4014" s="42">
        <v>231.89907120000001</v>
      </c>
      <c r="BI4014" s="42">
        <v>474.63128330000001</v>
      </c>
      <c r="BJ4014" s="42">
        <v>894.55168000000003</v>
      </c>
      <c r="BK4014" s="42">
        <v>251.8969979</v>
      </c>
    </row>
    <row r="4015" spans="52:63">
      <c r="AZ4015" s="42">
        <v>4129</v>
      </c>
      <c r="BA4015" s="42">
        <v>1111.263158</v>
      </c>
      <c r="BB4015" s="42">
        <v>405.8125</v>
      </c>
      <c r="BC4015" s="42">
        <v>622.79999999999995</v>
      </c>
      <c r="BD4015" s="42">
        <v>599.42857140000001</v>
      </c>
      <c r="BE4015" s="42">
        <v>117.175</v>
      </c>
      <c r="BF4015" s="42">
        <v>983.7</v>
      </c>
      <c r="BG4015" s="42">
        <v>1186.142857</v>
      </c>
      <c r="BH4015" s="42">
        <v>222.23750000000001</v>
      </c>
      <c r="BI4015" s="42">
        <v>480.48378300000002</v>
      </c>
      <c r="BJ4015" s="42">
        <v>894.09539259999997</v>
      </c>
      <c r="BK4015" s="42">
        <v>248.26483719999999</v>
      </c>
    </row>
    <row r="4016" spans="52:63">
      <c r="AZ4016" s="42">
        <v>4130</v>
      </c>
      <c r="BA4016" s="42">
        <v>1111.263158</v>
      </c>
      <c r="BB4016" s="42">
        <v>405.8125</v>
      </c>
      <c r="BC4016" s="42">
        <v>622.79999999999995</v>
      </c>
      <c r="BD4016" s="42">
        <v>599.42857140000001</v>
      </c>
      <c r="BE4016" s="42">
        <v>117.175</v>
      </c>
      <c r="BF4016" s="42">
        <v>983.7</v>
      </c>
      <c r="BG4016" s="42">
        <v>1186.142857</v>
      </c>
      <c r="BH4016" s="42">
        <v>222.23750000000001</v>
      </c>
      <c r="BI4016" s="42">
        <v>480.48378300000002</v>
      </c>
      <c r="BJ4016" s="42">
        <v>894.09539259999997</v>
      </c>
      <c r="BK4016" s="42">
        <v>248.26483719999999</v>
      </c>
    </row>
    <row r="4017" spans="52:63">
      <c r="AZ4017" s="42">
        <v>4131</v>
      </c>
      <c r="BA4017" s="42">
        <v>1111.263158</v>
      </c>
      <c r="BB4017" s="42">
        <v>405.8125</v>
      </c>
      <c r="BC4017" s="42">
        <v>622.79999999999995</v>
      </c>
      <c r="BD4017" s="42">
        <v>599.42857140000001</v>
      </c>
      <c r="BE4017" s="42">
        <v>117.175</v>
      </c>
      <c r="BF4017" s="42">
        <v>983.7</v>
      </c>
      <c r="BG4017" s="42">
        <v>1186.142857</v>
      </c>
      <c r="BH4017" s="42">
        <v>222.23750000000001</v>
      </c>
      <c r="BI4017" s="42">
        <v>480.48378300000002</v>
      </c>
      <c r="BJ4017" s="42">
        <v>894.09539259999997</v>
      </c>
      <c r="BK4017" s="42">
        <v>248.26483719999999</v>
      </c>
    </row>
    <row r="4018" spans="52:63">
      <c r="AZ4018" s="42">
        <v>4132</v>
      </c>
      <c r="BA4018" s="42">
        <v>1111.263158</v>
      </c>
      <c r="BB4018" s="42">
        <v>405.8125</v>
      </c>
      <c r="BC4018" s="42">
        <v>622.79999999999995</v>
      </c>
      <c r="BD4018" s="42">
        <v>599.42857140000001</v>
      </c>
      <c r="BE4018" s="42">
        <v>117.175</v>
      </c>
      <c r="BF4018" s="42">
        <v>983.7</v>
      </c>
      <c r="BG4018" s="42">
        <v>1186.142857</v>
      </c>
      <c r="BH4018" s="42">
        <v>222.23750000000001</v>
      </c>
      <c r="BI4018" s="42">
        <v>480.48378300000002</v>
      </c>
      <c r="BJ4018" s="42">
        <v>894.09539259999997</v>
      </c>
      <c r="BK4018" s="42">
        <v>248.26483719999999</v>
      </c>
    </row>
    <row r="4019" spans="52:63">
      <c r="AZ4019" s="42">
        <v>4133</v>
      </c>
      <c r="BA4019" s="42">
        <v>1111.263158</v>
      </c>
      <c r="BB4019" s="42">
        <v>405.8125</v>
      </c>
      <c r="BC4019" s="42">
        <v>622.79999999999995</v>
      </c>
      <c r="BD4019" s="42">
        <v>599.42857140000001</v>
      </c>
      <c r="BE4019" s="42">
        <v>117.175</v>
      </c>
      <c r="BF4019" s="42">
        <v>983.7</v>
      </c>
      <c r="BG4019" s="42">
        <v>1186.142857</v>
      </c>
      <c r="BH4019" s="42">
        <v>222.23750000000001</v>
      </c>
      <c r="BI4019" s="42">
        <v>480.48378300000002</v>
      </c>
      <c r="BJ4019" s="42">
        <v>894.09539259999997</v>
      </c>
      <c r="BK4019" s="42">
        <v>248.26483719999999</v>
      </c>
    </row>
    <row r="4020" spans="52:63">
      <c r="AZ4020" s="42">
        <v>4134</v>
      </c>
      <c r="BA4020" s="42">
        <v>1111.263158</v>
      </c>
      <c r="BB4020" s="42">
        <v>405.8125</v>
      </c>
      <c r="BC4020" s="42">
        <v>622.79999999999995</v>
      </c>
      <c r="BD4020" s="42">
        <v>599.42857140000001</v>
      </c>
      <c r="BE4020" s="42">
        <v>117.175</v>
      </c>
      <c r="BF4020" s="42">
        <v>983.7</v>
      </c>
      <c r="BG4020" s="42">
        <v>1186.142857</v>
      </c>
      <c r="BH4020" s="42">
        <v>222.23750000000001</v>
      </c>
      <c r="BI4020" s="42">
        <v>480.48378300000002</v>
      </c>
      <c r="BJ4020" s="42">
        <v>894.09539259999997</v>
      </c>
      <c r="BK4020" s="42">
        <v>248.26483719999999</v>
      </c>
    </row>
    <row r="4021" spans="52:63">
      <c r="AZ4021" s="42">
        <v>4135</v>
      </c>
      <c r="BA4021" s="42">
        <v>1111.263158</v>
      </c>
      <c r="BB4021" s="42">
        <v>405.8125</v>
      </c>
      <c r="BC4021" s="42">
        <v>622.79999999999995</v>
      </c>
      <c r="BD4021" s="42">
        <v>599.42857140000001</v>
      </c>
      <c r="BE4021" s="42">
        <v>117.175</v>
      </c>
      <c r="BF4021" s="42">
        <v>983.7</v>
      </c>
      <c r="BG4021" s="42">
        <v>1186.142857</v>
      </c>
      <c r="BH4021" s="42">
        <v>222.23750000000001</v>
      </c>
      <c r="BI4021" s="42">
        <v>480.48378300000002</v>
      </c>
      <c r="BJ4021" s="42">
        <v>894.09539259999997</v>
      </c>
      <c r="BK4021" s="42">
        <v>248.26483719999999</v>
      </c>
    </row>
    <row r="4022" spans="52:63">
      <c r="AZ4022" s="42">
        <v>4136</v>
      </c>
      <c r="BA4022" s="42">
        <v>1111.263158</v>
      </c>
      <c r="BB4022" s="42">
        <v>405.8125</v>
      </c>
      <c r="BC4022" s="42">
        <v>622.79999999999995</v>
      </c>
      <c r="BD4022" s="42">
        <v>599.42857140000001</v>
      </c>
      <c r="BE4022" s="42">
        <v>117.175</v>
      </c>
      <c r="BF4022" s="42">
        <v>983.7</v>
      </c>
      <c r="BG4022" s="42">
        <v>1186.142857</v>
      </c>
      <c r="BH4022" s="42">
        <v>222.23750000000001</v>
      </c>
      <c r="BI4022" s="42">
        <v>480.48378300000002</v>
      </c>
      <c r="BJ4022" s="42">
        <v>894.09539259999997</v>
      </c>
      <c r="BK4022" s="42">
        <v>248.26483719999999</v>
      </c>
    </row>
    <row r="4023" spans="52:63">
      <c r="AZ4023" s="42">
        <v>4137</v>
      </c>
      <c r="BA4023" s="42">
        <v>1111.263158</v>
      </c>
      <c r="BB4023" s="42">
        <v>405.8125</v>
      </c>
      <c r="BC4023" s="42">
        <v>622.79999999999995</v>
      </c>
      <c r="BD4023" s="42">
        <v>599.42857140000001</v>
      </c>
      <c r="BE4023" s="42">
        <v>117.175</v>
      </c>
      <c r="BF4023" s="42">
        <v>983.7</v>
      </c>
      <c r="BG4023" s="42">
        <v>1186.142857</v>
      </c>
      <c r="BH4023" s="42">
        <v>222.23750000000001</v>
      </c>
      <c r="BI4023" s="42">
        <v>480.48378300000002</v>
      </c>
      <c r="BJ4023" s="42">
        <v>894.09539259999997</v>
      </c>
      <c r="BK4023" s="42">
        <v>248.26483719999999</v>
      </c>
    </row>
    <row r="4024" spans="52:63">
      <c r="AZ4024" s="42">
        <v>4138</v>
      </c>
      <c r="BA4024" s="42">
        <v>1111.263158</v>
      </c>
      <c r="BB4024" s="42">
        <v>405.8125</v>
      </c>
      <c r="BC4024" s="42">
        <v>622.79999999999995</v>
      </c>
      <c r="BD4024" s="42">
        <v>599.42857140000001</v>
      </c>
      <c r="BE4024" s="42">
        <v>117.175</v>
      </c>
      <c r="BF4024" s="42">
        <v>983.7</v>
      </c>
      <c r="BG4024" s="42">
        <v>1186.142857</v>
      </c>
      <c r="BH4024" s="42">
        <v>222.23750000000001</v>
      </c>
      <c r="BI4024" s="42">
        <v>480.48378300000002</v>
      </c>
      <c r="BJ4024" s="42">
        <v>894.09539259999997</v>
      </c>
      <c r="BK4024" s="42">
        <v>248.26483719999999</v>
      </c>
    </row>
    <row r="4025" spans="52:63">
      <c r="AZ4025" s="42">
        <v>4139</v>
      </c>
      <c r="BA4025" s="42">
        <v>1111.263158</v>
      </c>
      <c r="BB4025" s="42">
        <v>405.8125</v>
      </c>
      <c r="BC4025" s="42">
        <v>622.79999999999995</v>
      </c>
      <c r="BD4025" s="42">
        <v>599.42857140000001</v>
      </c>
      <c r="BE4025" s="42">
        <v>117.175</v>
      </c>
      <c r="BF4025" s="42">
        <v>983.7</v>
      </c>
      <c r="BG4025" s="42">
        <v>1186.142857</v>
      </c>
      <c r="BH4025" s="42">
        <v>222.23750000000001</v>
      </c>
      <c r="BI4025" s="42">
        <v>480.48378300000002</v>
      </c>
      <c r="BJ4025" s="42">
        <v>894.09539259999997</v>
      </c>
      <c r="BK4025" s="42">
        <v>248.26483719999999</v>
      </c>
    </row>
    <row r="4026" spans="52:63">
      <c r="AZ4026" s="42">
        <v>4140</v>
      </c>
      <c r="BA4026" s="42">
        <v>1111.263158</v>
      </c>
      <c r="BB4026" s="42">
        <v>405.8125</v>
      </c>
      <c r="BC4026" s="42">
        <v>622.79999999999995</v>
      </c>
      <c r="BD4026" s="42">
        <v>599.42857140000001</v>
      </c>
      <c r="BE4026" s="42">
        <v>117.175</v>
      </c>
      <c r="BF4026" s="42">
        <v>983.7</v>
      </c>
      <c r="BG4026" s="42">
        <v>1186.142857</v>
      </c>
      <c r="BH4026" s="42">
        <v>222.23750000000001</v>
      </c>
      <c r="BI4026" s="42">
        <v>480.48378300000002</v>
      </c>
      <c r="BJ4026" s="42">
        <v>894.09539259999997</v>
      </c>
      <c r="BK4026" s="42">
        <v>248.26483719999999</v>
      </c>
    </row>
    <row r="4027" spans="52:63">
      <c r="AZ4027" s="42">
        <v>4141</v>
      </c>
      <c r="BA4027" s="42">
        <v>1111.263158</v>
      </c>
      <c r="BB4027" s="42">
        <v>405.8125</v>
      </c>
      <c r="BC4027" s="42">
        <v>622.79999999999995</v>
      </c>
      <c r="BD4027" s="42">
        <v>599.42857140000001</v>
      </c>
      <c r="BE4027" s="42">
        <v>117.175</v>
      </c>
      <c r="BF4027" s="42">
        <v>983.7</v>
      </c>
      <c r="BG4027" s="42">
        <v>1186.142857</v>
      </c>
      <c r="BH4027" s="42">
        <v>222.23750000000001</v>
      </c>
      <c r="BI4027" s="42">
        <v>480.48378300000002</v>
      </c>
      <c r="BJ4027" s="42">
        <v>894.09539259999997</v>
      </c>
      <c r="BK4027" s="42">
        <v>248.26483719999999</v>
      </c>
    </row>
    <row r="4028" spans="52:63">
      <c r="AZ4028" s="42">
        <v>4142</v>
      </c>
      <c r="BA4028" s="42">
        <v>1111.263158</v>
      </c>
      <c r="BB4028" s="42">
        <v>405.8125</v>
      </c>
      <c r="BC4028" s="42">
        <v>622.79999999999995</v>
      </c>
      <c r="BD4028" s="42">
        <v>599.42857140000001</v>
      </c>
      <c r="BE4028" s="42">
        <v>117.175</v>
      </c>
      <c r="BF4028" s="42">
        <v>983.7</v>
      </c>
      <c r="BG4028" s="42">
        <v>1186.142857</v>
      </c>
      <c r="BH4028" s="42">
        <v>222.23750000000001</v>
      </c>
      <c r="BI4028" s="42">
        <v>480.48378300000002</v>
      </c>
      <c r="BJ4028" s="42">
        <v>894.09539259999997</v>
      </c>
      <c r="BK4028" s="42">
        <v>248.26483719999999</v>
      </c>
    </row>
    <row r="4029" spans="52:63">
      <c r="AZ4029" s="42">
        <v>4143</v>
      </c>
      <c r="BA4029" s="42">
        <v>1111.263158</v>
      </c>
      <c r="BB4029" s="42">
        <v>405.8125</v>
      </c>
      <c r="BC4029" s="42">
        <v>622.79999999999995</v>
      </c>
      <c r="BD4029" s="42">
        <v>599.42857140000001</v>
      </c>
      <c r="BE4029" s="42">
        <v>117.175</v>
      </c>
      <c r="BF4029" s="42">
        <v>983.7</v>
      </c>
      <c r="BG4029" s="42">
        <v>1186.142857</v>
      </c>
      <c r="BH4029" s="42">
        <v>222.23750000000001</v>
      </c>
      <c r="BI4029" s="42">
        <v>480.48378300000002</v>
      </c>
      <c r="BJ4029" s="42">
        <v>894.09539259999997</v>
      </c>
      <c r="BK4029" s="42">
        <v>248.26483719999999</v>
      </c>
    </row>
    <row r="4030" spans="52:63">
      <c r="AZ4030" s="42">
        <v>4144</v>
      </c>
      <c r="BA4030" s="42">
        <v>1111.263158</v>
      </c>
      <c r="BB4030" s="42">
        <v>405.8125</v>
      </c>
      <c r="BC4030" s="42">
        <v>622.79999999999995</v>
      </c>
      <c r="BD4030" s="42">
        <v>599.42857140000001</v>
      </c>
      <c r="BE4030" s="42">
        <v>117.175</v>
      </c>
      <c r="BF4030" s="42">
        <v>983.7</v>
      </c>
      <c r="BG4030" s="42">
        <v>1186.142857</v>
      </c>
      <c r="BH4030" s="42">
        <v>222.23750000000001</v>
      </c>
      <c r="BI4030" s="42">
        <v>480.48378300000002</v>
      </c>
      <c r="BJ4030" s="42">
        <v>894.09539259999997</v>
      </c>
      <c r="BK4030" s="42">
        <v>248.26483719999999</v>
      </c>
    </row>
    <row r="4031" spans="52:63">
      <c r="AZ4031" s="42">
        <v>4145</v>
      </c>
      <c r="BA4031" s="42">
        <v>1111.263158</v>
      </c>
      <c r="BB4031" s="42">
        <v>405.8125</v>
      </c>
      <c r="BC4031" s="42">
        <v>622.79999999999995</v>
      </c>
      <c r="BD4031" s="42">
        <v>599.42857140000001</v>
      </c>
      <c r="BE4031" s="42">
        <v>117.175</v>
      </c>
      <c r="BF4031" s="42">
        <v>983.7</v>
      </c>
      <c r="BG4031" s="42">
        <v>1186.142857</v>
      </c>
      <c r="BH4031" s="42">
        <v>222.23750000000001</v>
      </c>
      <c r="BI4031" s="42">
        <v>480.48378300000002</v>
      </c>
      <c r="BJ4031" s="42">
        <v>894.09539259999997</v>
      </c>
      <c r="BK4031" s="42">
        <v>248.26483719999999</v>
      </c>
    </row>
    <row r="4032" spans="52:63">
      <c r="AZ4032" s="42">
        <v>4146</v>
      </c>
      <c r="BA4032" s="42">
        <v>1111.263158</v>
      </c>
      <c r="BB4032" s="42">
        <v>405.8125</v>
      </c>
      <c r="BC4032" s="42">
        <v>622.79999999999995</v>
      </c>
      <c r="BD4032" s="42">
        <v>599.42857140000001</v>
      </c>
      <c r="BE4032" s="42">
        <v>117.175</v>
      </c>
      <c r="BF4032" s="42">
        <v>983.7</v>
      </c>
      <c r="BG4032" s="42">
        <v>1186.142857</v>
      </c>
      <c r="BH4032" s="42">
        <v>222.23750000000001</v>
      </c>
      <c r="BI4032" s="42">
        <v>480.48378300000002</v>
      </c>
      <c r="BJ4032" s="42">
        <v>894.09539259999997</v>
      </c>
      <c r="BK4032" s="42">
        <v>248.26483719999999</v>
      </c>
    </row>
    <row r="4033" spans="52:63">
      <c r="AZ4033" s="42">
        <v>4147</v>
      </c>
      <c r="BA4033" s="42">
        <v>1111.263158</v>
      </c>
      <c r="BB4033" s="42">
        <v>405.8125</v>
      </c>
      <c r="BC4033" s="42">
        <v>622.79999999999995</v>
      </c>
      <c r="BD4033" s="42">
        <v>599.42857140000001</v>
      </c>
      <c r="BE4033" s="42">
        <v>117.175</v>
      </c>
      <c r="BF4033" s="42">
        <v>983.7</v>
      </c>
      <c r="BG4033" s="42">
        <v>1186.142857</v>
      </c>
      <c r="BH4033" s="42">
        <v>222.23750000000001</v>
      </c>
      <c r="BI4033" s="42">
        <v>480.48378300000002</v>
      </c>
      <c r="BJ4033" s="42">
        <v>894.09539259999997</v>
      </c>
      <c r="BK4033" s="42">
        <v>248.26483719999999</v>
      </c>
    </row>
    <row r="4034" spans="52:63">
      <c r="AZ4034" s="42">
        <v>4148</v>
      </c>
      <c r="BA4034" s="42">
        <v>1111.263158</v>
      </c>
      <c r="BB4034" s="42">
        <v>405.8125</v>
      </c>
      <c r="BC4034" s="42">
        <v>622.79999999999995</v>
      </c>
      <c r="BD4034" s="42">
        <v>599.42857140000001</v>
      </c>
      <c r="BE4034" s="42">
        <v>117.175</v>
      </c>
      <c r="BF4034" s="42">
        <v>983.7</v>
      </c>
      <c r="BG4034" s="42">
        <v>1186.142857</v>
      </c>
      <c r="BH4034" s="42">
        <v>222.23750000000001</v>
      </c>
      <c r="BI4034" s="42">
        <v>480.48378300000002</v>
      </c>
      <c r="BJ4034" s="42">
        <v>894.09539259999997</v>
      </c>
      <c r="BK4034" s="42">
        <v>248.26483719999999</v>
      </c>
    </row>
    <row r="4035" spans="52:63">
      <c r="AZ4035" s="42">
        <v>4149</v>
      </c>
      <c r="BA4035" s="42">
        <v>1111.263158</v>
      </c>
      <c r="BB4035" s="42">
        <v>405.8125</v>
      </c>
      <c r="BC4035" s="42">
        <v>622.79999999999995</v>
      </c>
      <c r="BD4035" s="42">
        <v>599.42857140000001</v>
      </c>
      <c r="BE4035" s="42">
        <v>117.175</v>
      </c>
      <c r="BF4035" s="42">
        <v>983.7</v>
      </c>
      <c r="BG4035" s="42">
        <v>1186.142857</v>
      </c>
      <c r="BH4035" s="42">
        <v>222.23750000000001</v>
      </c>
      <c r="BI4035" s="42">
        <v>480.48378300000002</v>
      </c>
      <c r="BJ4035" s="42">
        <v>894.09539259999997</v>
      </c>
      <c r="BK4035" s="42">
        <v>248.26483719999999</v>
      </c>
    </row>
    <row r="4036" spans="52:63">
      <c r="AZ4036" s="42">
        <v>4150</v>
      </c>
      <c r="BA4036" s="42">
        <v>1111.263158</v>
      </c>
      <c r="BB4036" s="42">
        <v>405.8125</v>
      </c>
      <c r="BC4036" s="42">
        <v>622.79999999999995</v>
      </c>
      <c r="BD4036" s="42">
        <v>599.42857140000001</v>
      </c>
      <c r="BE4036" s="42">
        <v>117.175</v>
      </c>
      <c r="BF4036" s="42">
        <v>983.7</v>
      </c>
      <c r="BG4036" s="42">
        <v>1186.142857</v>
      </c>
      <c r="BH4036" s="42">
        <v>222.23750000000001</v>
      </c>
      <c r="BI4036" s="42">
        <v>480.48378300000002</v>
      </c>
      <c r="BJ4036" s="42">
        <v>894.09539259999997</v>
      </c>
      <c r="BK4036" s="42">
        <v>248.26483719999999</v>
      </c>
    </row>
    <row r="4037" spans="52:63">
      <c r="AZ4037" s="42">
        <v>4151</v>
      </c>
      <c r="BA4037" s="42">
        <v>1111.263158</v>
      </c>
      <c r="BB4037" s="42">
        <v>405.8125</v>
      </c>
      <c r="BC4037" s="42">
        <v>622.79999999999995</v>
      </c>
      <c r="BD4037" s="42">
        <v>599.42857140000001</v>
      </c>
      <c r="BE4037" s="42">
        <v>117.175</v>
      </c>
      <c r="BF4037" s="42">
        <v>983.7</v>
      </c>
      <c r="BG4037" s="42">
        <v>1186.142857</v>
      </c>
      <c r="BH4037" s="42">
        <v>222.23750000000001</v>
      </c>
      <c r="BI4037" s="42">
        <v>480.48378300000002</v>
      </c>
      <c r="BJ4037" s="42">
        <v>894.09539259999997</v>
      </c>
      <c r="BK4037" s="42">
        <v>248.26483719999999</v>
      </c>
    </row>
    <row r="4038" spans="52:63">
      <c r="AZ4038" s="42">
        <v>4152</v>
      </c>
      <c r="BA4038" s="42">
        <v>1111.263158</v>
      </c>
      <c r="BB4038" s="42">
        <v>405.8125</v>
      </c>
      <c r="BC4038" s="42">
        <v>622.79999999999995</v>
      </c>
      <c r="BD4038" s="42">
        <v>599.42857140000001</v>
      </c>
      <c r="BE4038" s="42">
        <v>117.175</v>
      </c>
      <c r="BF4038" s="42">
        <v>983.7</v>
      </c>
      <c r="BG4038" s="42">
        <v>1186.142857</v>
      </c>
      <c r="BH4038" s="42">
        <v>222.23750000000001</v>
      </c>
      <c r="BI4038" s="42">
        <v>480.48378300000002</v>
      </c>
      <c r="BJ4038" s="42">
        <v>894.09539259999997</v>
      </c>
      <c r="BK4038" s="42">
        <v>248.26483719999999</v>
      </c>
    </row>
    <row r="4039" spans="52:63">
      <c r="AZ4039" s="42">
        <v>4153</v>
      </c>
      <c r="BA4039" s="42">
        <v>1095.7894739999999</v>
      </c>
      <c r="BB4039" s="42">
        <v>401.76470590000002</v>
      </c>
      <c r="BC4039" s="42">
        <v>620.04999999999995</v>
      </c>
      <c r="BD4039" s="42">
        <v>587.76190480000002</v>
      </c>
      <c r="BE4039" s="42">
        <v>112.25</v>
      </c>
      <c r="BF4039" s="42">
        <v>955.25</v>
      </c>
      <c r="BG4039" s="42">
        <v>1181.809524</v>
      </c>
      <c r="BH4039" s="42">
        <v>217.9009868</v>
      </c>
      <c r="BI4039" s="42">
        <v>481.88273930000003</v>
      </c>
      <c r="BJ4039" s="42">
        <v>850.52251330000001</v>
      </c>
      <c r="BK4039" s="42">
        <v>244.638518</v>
      </c>
    </row>
    <row r="4040" spans="52:63">
      <c r="AZ4040" s="42">
        <v>4154</v>
      </c>
      <c r="BA4040" s="42">
        <v>1095.7894739999999</v>
      </c>
      <c r="BB4040" s="42">
        <v>401.76470590000002</v>
      </c>
      <c r="BC4040" s="42">
        <v>620.04999999999995</v>
      </c>
      <c r="BD4040" s="42">
        <v>587.76190480000002</v>
      </c>
      <c r="BE4040" s="42">
        <v>112.25</v>
      </c>
      <c r="BF4040" s="42">
        <v>955.25</v>
      </c>
      <c r="BG4040" s="42">
        <v>1181.809524</v>
      </c>
      <c r="BH4040" s="42">
        <v>217.9009868</v>
      </c>
      <c r="BI4040" s="42">
        <v>481.88273930000003</v>
      </c>
      <c r="BJ4040" s="42">
        <v>850.52251330000001</v>
      </c>
      <c r="BK4040" s="42">
        <v>244.638518</v>
      </c>
    </row>
    <row r="4041" spans="52:63">
      <c r="AZ4041" s="42">
        <v>4155</v>
      </c>
      <c r="BA4041" s="42">
        <v>1095.7894739999999</v>
      </c>
      <c r="BB4041" s="42">
        <v>401.76470590000002</v>
      </c>
      <c r="BC4041" s="42">
        <v>620.04999999999995</v>
      </c>
      <c r="BD4041" s="42">
        <v>587.76190480000002</v>
      </c>
      <c r="BE4041" s="42">
        <v>112.25</v>
      </c>
      <c r="BF4041" s="42">
        <v>955.25</v>
      </c>
      <c r="BG4041" s="42">
        <v>1181.809524</v>
      </c>
      <c r="BH4041" s="42">
        <v>217.9009868</v>
      </c>
      <c r="BI4041" s="42">
        <v>481.88273930000003</v>
      </c>
      <c r="BJ4041" s="42">
        <v>850.52251330000001</v>
      </c>
      <c r="BK4041" s="42">
        <v>244.638518</v>
      </c>
    </row>
    <row r="4042" spans="52:63">
      <c r="AZ4042" s="42">
        <v>4156</v>
      </c>
      <c r="BA4042" s="42">
        <v>1095.7894739999999</v>
      </c>
      <c r="BB4042" s="42">
        <v>401.76470590000002</v>
      </c>
      <c r="BC4042" s="42">
        <v>620.04999999999995</v>
      </c>
      <c r="BD4042" s="42">
        <v>587.76190480000002</v>
      </c>
      <c r="BE4042" s="42">
        <v>112.25</v>
      </c>
      <c r="BF4042" s="42">
        <v>955.25</v>
      </c>
      <c r="BG4042" s="42">
        <v>1181.809524</v>
      </c>
      <c r="BH4042" s="42">
        <v>217.9009868</v>
      </c>
      <c r="BI4042" s="42">
        <v>481.88273930000003</v>
      </c>
      <c r="BJ4042" s="42">
        <v>850.52251330000001</v>
      </c>
      <c r="BK4042" s="42">
        <v>244.638518</v>
      </c>
    </row>
    <row r="4043" spans="52:63">
      <c r="AZ4043" s="42">
        <v>4157</v>
      </c>
      <c r="BA4043" s="42">
        <v>1095.7894739999999</v>
      </c>
      <c r="BB4043" s="42">
        <v>401.76470590000002</v>
      </c>
      <c r="BC4043" s="42">
        <v>620.04999999999995</v>
      </c>
      <c r="BD4043" s="42">
        <v>587.76190480000002</v>
      </c>
      <c r="BE4043" s="42">
        <v>112.25</v>
      </c>
      <c r="BF4043" s="42">
        <v>955.25</v>
      </c>
      <c r="BG4043" s="42">
        <v>1181.809524</v>
      </c>
      <c r="BH4043" s="42">
        <v>217.9009868</v>
      </c>
      <c r="BI4043" s="42">
        <v>481.88273930000003</v>
      </c>
      <c r="BJ4043" s="42">
        <v>850.52251330000001</v>
      </c>
      <c r="BK4043" s="42">
        <v>244.638518</v>
      </c>
    </row>
    <row r="4044" spans="52:63">
      <c r="AZ4044" s="42">
        <v>4158</v>
      </c>
      <c r="BA4044" s="42">
        <v>1095.7894739999999</v>
      </c>
      <c r="BB4044" s="42">
        <v>401.76470590000002</v>
      </c>
      <c r="BC4044" s="42">
        <v>620.04999999999995</v>
      </c>
      <c r="BD4044" s="42">
        <v>587.76190480000002</v>
      </c>
      <c r="BE4044" s="42">
        <v>112.25</v>
      </c>
      <c r="BF4044" s="42">
        <v>955.25</v>
      </c>
      <c r="BG4044" s="42">
        <v>1181.809524</v>
      </c>
      <c r="BH4044" s="42">
        <v>217.9009868</v>
      </c>
      <c r="BI4044" s="42">
        <v>481.88273930000003</v>
      </c>
      <c r="BJ4044" s="42">
        <v>850.52251330000001</v>
      </c>
      <c r="BK4044" s="42">
        <v>244.638518</v>
      </c>
    </row>
    <row r="4045" spans="52:63">
      <c r="AZ4045" s="42">
        <v>4159</v>
      </c>
      <c r="BA4045" s="42">
        <v>1095.7894739999999</v>
      </c>
      <c r="BB4045" s="42">
        <v>401.76470590000002</v>
      </c>
      <c r="BC4045" s="42">
        <v>620.04999999999995</v>
      </c>
      <c r="BD4045" s="42">
        <v>587.76190480000002</v>
      </c>
      <c r="BE4045" s="42">
        <v>112.25</v>
      </c>
      <c r="BF4045" s="42">
        <v>955.25</v>
      </c>
      <c r="BG4045" s="42">
        <v>1181.809524</v>
      </c>
      <c r="BH4045" s="42">
        <v>217.9009868</v>
      </c>
      <c r="BI4045" s="42">
        <v>481.88273930000003</v>
      </c>
      <c r="BJ4045" s="42">
        <v>850.52251330000001</v>
      </c>
      <c r="BK4045" s="42">
        <v>244.638518</v>
      </c>
    </row>
    <row r="4046" spans="52:63">
      <c r="AZ4046" s="42">
        <v>4160</v>
      </c>
      <c r="BA4046" s="42">
        <v>1095.7894739999999</v>
      </c>
      <c r="BB4046" s="42">
        <v>401.76470590000002</v>
      </c>
      <c r="BC4046" s="42">
        <v>620.04999999999995</v>
      </c>
      <c r="BD4046" s="42">
        <v>587.76190480000002</v>
      </c>
      <c r="BE4046" s="42">
        <v>112.25</v>
      </c>
      <c r="BF4046" s="42">
        <v>955.25</v>
      </c>
      <c r="BG4046" s="42">
        <v>1181.809524</v>
      </c>
      <c r="BH4046" s="42">
        <v>217.9009868</v>
      </c>
      <c r="BI4046" s="42">
        <v>481.88273930000003</v>
      </c>
      <c r="BJ4046" s="42">
        <v>850.52251330000001</v>
      </c>
      <c r="BK4046" s="42">
        <v>244.638518</v>
      </c>
    </row>
    <row r="4047" spans="52:63">
      <c r="AZ4047" s="42">
        <v>4161</v>
      </c>
      <c r="BA4047" s="42">
        <v>1095.7894739999999</v>
      </c>
      <c r="BB4047" s="42">
        <v>401.76470590000002</v>
      </c>
      <c r="BC4047" s="42">
        <v>620.04999999999995</v>
      </c>
      <c r="BD4047" s="42">
        <v>587.76190480000002</v>
      </c>
      <c r="BE4047" s="42">
        <v>112.25</v>
      </c>
      <c r="BF4047" s="42">
        <v>955.25</v>
      </c>
      <c r="BG4047" s="42">
        <v>1181.809524</v>
      </c>
      <c r="BH4047" s="42">
        <v>217.9009868</v>
      </c>
      <c r="BI4047" s="42">
        <v>481.88273930000003</v>
      </c>
      <c r="BJ4047" s="42">
        <v>850.52251330000001</v>
      </c>
      <c r="BK4047" s="42">
        <v>244.638518</v>
      </c>
    </row>
    <row r="4048" spans="52:63">
      <c r="AZ4048" s="42">
        <v>4162</v>
      </c>
      <c r="BA4048" s="42">
        <v>1095.7894739999999</v>
      </c>
      <c r="BB4048" s="42">
        <v>401.76470590000002</v>
      </c>
      <c r="BC4048" s="42">
        <v>620.04999999999995</v>
      </c>
      <c r="BD4048" s="42">
        <v>587.76190480000002</v>
      </c>
      <c r="BE4048" s="42">
        <v>112.25</v>
      </c>
      <c r="BF4048" s="42">
        <v>955.25</v>
      </c>
      <c r="BG4048" s="42">
        <v>1181.809524</v>
      </c>
      <c r="BH4048" s="42">
        <v>217.9009868</v>
      </c>
      <c r="BI4048" s="42">
        <v>481.88273930000003</v>
      </c>
      <c r="BJ4048" s="42">
        <v>850.52251330000001</v>
      </c>
      <c r="BK4048" s="42">
        <v>244.638518</v>
      </c>
    </row>
    <row r="4049" spans="52:63">
      <c r="AZ4049" s="42">
        <v>4163</v>
      </c>
      <c r="BA4049" s="42">
        <v>1095.7894739999999</v>
      </c>
      <c r="BB4049" s="42">
        <v>401.76470590000002</v>
      </c>
      <c r="BC4049" s="42">
        <v>620.04999999999995</v>
      </c>
      <c r="BD4049" s="42">
        <v>587.76190480000002</v>
      </c>
      <c r="BE4049" s="42">
        <v>112.25</v>
      </c>
      <c r="BF4049" s="42">
        <v>955.25</v>
      </c>
      <c r="BG4049" s="42">
        <v>1181.809524</v>
      </c>
      <c r="BH4049" s="42">
        <v>217.9009868</v>
      </c>
      <c r="BI4049" s="42">
        <v>481.88273930000003</v>
      </c>
      <c r="BJ4049" s="42">
        <v>850.52251330000001</v>
      </c>
      <c r="BK4049" s="42">
        <v>244.638518</v>
      </c>
    </row>
    <row r="4050" spans="52:63">
      <c r="AZ4050" s="42">
        <v>4164</v>
      </c>
      <c r="BA4050" s="42">
        <v>1095.7894739999999</v>
      </c>
      <c r="BB4050" s="42">
        <v>401.76470590000002</v>
      </c>
      <c r="BC4050" s="42">
        <v>620.04999999999995</v>
      </c>
      <c r="BD4050" s="42">
        <v>587.76190480000002</v>
      </c>
      <c r="BE4050" s="42">
        <v>112.25</v>
      </c>
      <c r="BF4050" s="42">
        <v>955.25</v>
      </c>
      <c r="BG4050" s="42">
        <v>1181.809524</v>
      </c>
      <c r="BH4050" s="42">
        <v>217.9009868</v>
      </c>
      <c r="BI4050" s="42">
        <v>481.88273930000003</v>
      </c>
      <c r="BJ4050" s="42">
        <v>850.52251330000001</v>
      </c>
      <c r="BK4050" s="42">
        <v>244.638518</v>
      </c>
    </row>
    <row r="4051" spans="52:63">
      <c r="AZ4051" s="42">
        <v>4165</v>
      </c>
      <c r="BA4051" s="42">
        <v>1095.7894739999999</v>
      </c>
      <c r="BB4051" s="42">
        <v>401.76470590000002</v>
      </c>
      <c r="BC4051" s="42">
        <v>620.04999999999995</v>
      </c>
      <c r="BD4051" s="42">
        <v>587.76190480000002</v>
      </c>
      <c r="BE4051" s="42">
        <v>112.25</v>
      </c>
      <c r="BF4051" s="42">
        <v>955.25</v>
      </c>
      <c r="BG4051" s="42">
        <v>1181.809524</v>
      </c>
      <c r="BH4051" s="42">
        <v>217.9009868</v>
      </c>
      <c r="BI4051" s="42">
        <v>481.88273930000003</v>
      </c>
      <c r="BJ4051" s="42">
        <v>850.52251330000001</v>
      </c>
      <c r="BK4051" s="42">
        <v>244.638518</v>
      </c>
    </row>
    <row r="4052" spans="52:63">
      <c r="AZ4052" s="42">
        <v>4166</v>
      </c>
      <c r="BA4052" s="42">
        <v>1095.7894739999999</v>
      </c>
      <c r="BB4052" s="42">
        <v>401.76470590000002</v>
      </c>
      <c r="BC4052" s="42">
        <v>620.04999999999995</v>
      </c>
      <c r="BD4052" s="42">
        <v>587.76190480000002</v>
      </c>
      <c r="BE4052" s="42">
        <v>112.25</v>
      </c>
      <c r="BF4052" s="42">
        <v>955.25</v>
      </c>
      <c r="BG4052" s="42">
        <v>1181.809524</v>
      </c>
      <c r="BH4052" s="42">
        <v>217.9009868</v>
      </c>
      <c r="BI4052" s="42">
        <v>481.88273930000003</v>
      </c>
      <c r="BJ4052" s="42">
        <v>850.52251330000001</v>
      </c>
      <c r="BK4052" s="42">
        <v>244.638518</v>
      </c>
    </row>
    <row r="4053" spans="52:63">
      <c r="AZ4053" s="42">
        <v>4167</v>
      </c>
      <c r="BA4053" s="42">
        <v>1095.7894739999999</v>
      </c>
      <c r="BB4053" s="42">
        <v>401.76470590000002</v>
      </c>
      <c r="BC4053" s="42">
        <v>620.04999999999995</v>
      </c>
      <c r="BD4053" s="42">
        <v>587.76190480000002</v>
      </c>
      <c r="BE4053" s="42">
        <v>112.25</v>
      </c>
      <c r="BF4053" s="42">
        <v>955.25</v>
      </c>
      <c r="BG4053" s="42">
        <v>1181.809524</v>
      </c>
      <c r="BH4053" s="42">
        <v>217.9009868</v>
      </c>
      <c r="BI4053" s="42">
        <v>481.88273930000003</v>
      </c>
      <c r="BJ4053" s="42">
        <v>850.52251330000001</v>
      </c>
      <c r="BK4053" s="42">
        <v>244.638518</v>
      </c>
    </row>
    <row r="4054" spans="52:63">
      <c r="AZ4054" s="42">
        <v>4168</v>
      </c>
      <c r="BA4054" s="42">
        <v>1095.7894739999999</v>
      </c>
      <c r="BB4054" s="42">
        <v>401.76470590000002</v>
      </c>
      <c r="BC4054" s="42">
        <v>620.04999999999995</v>
      </c>
      <c r="BD4054" s="42">
        <v>587.76190480000002</v>
      </c>
      <c r="BE4054" s="42">
        <v>112.25</v>
      </c>
      <c r="BF4054" s="42">
        <v>955.25</v>
      </c>
      <c r="BG4054" s="42">
        <v>1181.809524</v>
      </c>
      <c r="BH4054" s="42">
        <v>217.9009868</v>
      </c>
      <c r="BI4054" s="42">
        <v>481.88273930000003</v>
      </c>
      <c r="BJ4054" s="42">
        <v>850.52251330000001</v>
      </c>
      <c r="BK4054" s="42">
        <v>244.638518</v>
      </c>
    </row>
    <row r="4055" spans="52:63">
      <c r="AZ4055" s="42">
        <v>4169</v>
      </c>
      <c r="BA4055" s="42">
        <v>1095.7894739999999</v>
      </c>
      <c r="BB4055" s="42">
        <v>401.76470590000002</v>
      </c>
      <c r="BC4055" s="42">
        <v>620.04999999999995</v>
      </c>
      <c r="BD4055" s="42">
        <v>587.76190480000002</v>
      </c>
      <c r="BE4055" s="42">
        <v>112.25</v>
      </c>
      <c r="BF4055" s="42">
        <v>955.25</v>
      </c>
      <c r="BG4055" s="42">
        <v>1181.809524</v>
      </c>
      <c r="BH4055" s="42">
        <v>217.9009868</v>
      </c>
      <c r="BI4055" s="42">
        <v>481.88273930000003</v>
      </c>
      <c r="BJ4055" s="42">
        <v>850.52251330000001</v>
      </c>
      <c r="BK4055" s="42">
        <v>244.638518</v>
      </c>
    </row>
    <row r="4056" spans="52:63">
      <c r="AZ4056" s="42">
        <v>4170</v>
      </c>
      <c r="BA4056" s="42">
        <v>1095.7894739999999</v>
      </c>
      <c r="BB4056" s="42">
        <v>401.76470590000002</v>
      </c>
      <c r="BC4056" s="42">
        <v>620.04999999999995</v>
      </c>
      <c r="BD4056" s="42">
        <v>587.76190480000002</v>
      </c>
      <c r="BE4056" s="42">
        <v>112.25</v>
      </c>
      <c r="BF4056" s="42">
        <v>955.25</v>
      </c>
      <c r="BG4056" s="42">
        <v>1181.809524</v>
      </c>
      <c r="BH4056" s="42">
        <v>217.9009868</v>
      </c>
      <c r="BI4056" s="42">
        <v>481.88273930000003</v>
      </c>
      <c r="BJ4056" s="42">
        <v>850.52251330000001</v>
      </c>
      <c r="BK4056" s="42">
        <v>244.638518</v>
      </c>
    </row>
    <row r="4057" spans="52:63">
      <c r="AZ4057" s="42">
        <v>4171</v>
      </c>
      <c r="BA4057" s="42">
        <v>1095.7894739999999</v>
      </c>
      <c r="BB4057" s="42">
        <v>401.76470590000002</v>
      </c>
      <c r="BC4057" s="42">
        <v>620.04999999999995</v>
      </c>
      <c r="BD4057" s="42">
        <v>587.76190480000002</v>
      </c>
      <c r="BE4057" s="42">
        <v>112.25</v>
      </c>
      <c r="BF4057" s="42">
        <v>955.25</v>
      </c>
      <c r="BG4057" s="42">
        <v>1181.809524</v>
      </c>
      <c r="BH4057" s="42">
        <v>217.9009868</v>
      </c>
      <c r="BI4057" s="42">
        <v>481.88273930000003</v>
      </c>
      <c r="BJ4057" s="42">
        <v>850.52251330000001</v>
      </c>
      <c r="BK4057" s="42">
        <v>244.638518</v>
      </c>
    </row>
    <row r="4058" spans="52:63">
      <c r="AZ4058" s="42">
        <v>4172</v>
      </c>
      <c r="BA4058" s="42">
        <v>1095.7894739999999</v>
      </c>
      <c r="BB4058" s="42">
        <v>401.76470590000002</v>
      </c>
      <c r="BC4058" s="42">
        <v>620.04999999999995</v>
      </c>
      <c r="BD4058" s="42">
        <v>587.76190480000002</v>
      </c>
      <c r="BE4058" s="42">
        <v>112.25</v>
      </c>
      <c r="BF4058" s="42">
        <v>955.25</v>
      </c>
      <c r="BG4058" s="42">
        <v>1181.809524</v>
      </c>
      <c r="BH4058" s="42">
        <v>217.9009868</v>
      </c>
      <c r="BI4058" s="42">
        <v>481.88273930000003</v>
      </c>
      <c r="BJ4058" s="42">
        <v>850.52251330000001</v>
      </c>
      <c r="BK4058" s="42">
        <v>244.638518</v>
      </c>
    </row>
    <row r="4059" spans="52:63">
      <c r="AZ4059" s="42">
        <v>4173</v>
      </c>
      <c r="BA4059" s="42">
        <v>1095.7894739999999</v>
      </c>
      <c r="BB4059" s="42">
        <v>401.76470590000002</v>
      </c>
      <c r="BC4059" s="42">
        <v>620.04999999999995</v>
      </c>
      <c r="BD4059" s="42">
        <v>587.76190480000002</v>
      </c>
      <c r="BE4059" s="42">
        <v>112.25</v>
      </c>
      <c r="BF4059" s="42">
        <v>955.25</v>
      </c>
      <c r="BG4059" s="42">
        <v>1181.809524</v>
      </c>
      <c r="BH4059" s="42">
        <v>217.9009868</v>
      </c>
      <c r="BI4059" s="42">
        <v>481.88273930000003</v>
      </c>
      <c r="BJ4059" s="42">
        <v>850.52251330000001</v>
      </c>
      <c r="BK4059" s="42">
        <v>244.638518</v>
      </c>
    </row>
    <row r="4060" spans="52:63">
      <c r="AZ4060" s="42">
        <v>4174</v>
      </c>
      <c r="BA4060" s="42">
        <v>1095.7894739999999</v>
      </c>
      <c r="BB4060" s="42">
        <v>401.76470590000002</v>
      </c>
      <c r="BC4060" s="42">
        <v>620.04999999999995</v>
      </c>
      <c r="BD4060" s="42">
        <v>587.76190480000002</v>
      </c>
      <c r="BE4060" s="42">
        <v>112.25</v>
      </c>
      <c r="BF4060" s="42">
        <v>955.25</v>
      </c>
      <c r="BG4060" s="42">
        <v>1181.809524</v>
      </c>
      <c r="BH4060" s="42">
        <v>217.9009868</v>
      </c>
      <c r="BI4060" s="42">
        <v>481.88273930000003</v>
      </c>
      <c r="BJ4060" s="42">
        <v>850.52251330000001</v>
      </c>
      <c r="BK4060" s="42">
        <v>244.638518</v>
      </c>
    </row>
    <row r="4061" spans="52:63">
      <c r="AZ4061" s="42">
        <v>4175</v>
      </c>
      <c r="BA4061" s="42">
        <v>1095.7894739999999</v>
      </c>
      <c r="BB4061" s="42">
        <v>401.76470590000002</v>
      </c>
      <c r="BC4061" s="42">
        <v>620.04999999999995</v>
      </c>
      <c r="BD4061" s="42">
        <v>587.76190480000002</v>
      </c>
      <c r="BE4061" s="42">
        <v>112.25</v>
      </c>
      <c r="BF4061" s="42">
        <v>955.25</v>
      </c>
      <c r="BG4061" s="42">
        <v>1181.809524</v>
      </c>
      <c r="BH4061" s="42">
        <v>217.9009868</v>
      </c>
      <c r="BI4061" s="42">
        <v>481.88273930000003</v>
      </c>
      <c r="BJ4061" s="42">
        <v>850.52251330000001</v>
      </c>
      <c r="BK4061" s="42">
        <v>244.638518</v>
      </c>
    </row>
    <row r="4062" spans="52:63">
      <c r="AZ4062" s="42">
        <v>4176</v>
      </c>
      <c r="BA4062" s="42">
        <v>1095.7894739999999</v>
      </c>
      <c r="BB4062" s="42">
        <v>401.76470590000002</v>
      </c>
      <c r="BC4062" s="42">
        <v>620.04999999999995</v>
      </c>
      <c r="BD4062" s="42">
        <v>587.76190480000002</v>
      </c>
      <c r="BE4062" s="42">
        <v>112.25</v>
      </c>
      <c r="BF4062" s="42">
        <v>955.25</v>
      </c>
      <c r="BG4062" s="42">
        <v>1181.809524</v>
      </c>
      <c r="BH4062" s="42">
        <v>217.9009868</v>
      </c>
      <c r="BI4062" s="42">
        <v>481.88273930000003</v>
      </c>
      <c r="BJ4062" s="42">
        <v>850.52251330000001</v>
      </c>
      <c r="BK4062" s="42">
        <v>244.638518</v>
      </c>
    </row>
    <row r="4063" spans="52:63">
      <c r="AZ4063" s="42">
        <v>4177</v>
      </c>
      <c r="BA4063" s="42">
        <v>1078.263158</v>
      </c>
      <c r="BB4063" s="42">
        <v>391.8823529</v>
      </c>
      <c r="BC4063" s="42">
        <v>616.45000000000005</v>
      </c>
      <c r="BD4063" s="42">
        <v>555.54999999999995</v>
      </c>
      <c r="BE4063" s="42">
        <v>107.4333333</v>
      </c>
      <c r="BF4063" s="42">
        <v>927.4</v>
      </c>
      <c r="BG4063" s="42">
        <v>1175.5714290000001</v>
      </c>
      <c r="BH4063" s="42">
        <v>212.72269739999999</v>
      </c>
      <c r="BI4063" s="42">
        <v>477.85511109999999</v>
      </c>
      <c r="BJ4063" s="42">
        <v>832.89429840000003</v>
      </c>
      <c r="BK4063" s="42">
        <v>238.93319199999999</v>
      </c>
    </row>
    <row r="4064" spans="52:63">
      <c r="AZ4064" s="42">
        <v>4178</v>
      </c>
      <c r="BA4064" s="42">
        <v>1078.263158</v>
      </c>
      <c r="BB4064" s="42">
        <v>391.8823529</v>
      </c>
      <c r="BC4064" s="42">
        <v>616.45000000000005</v>
      </c>
      <c r="BD4064" s="42">
        <v>555.54999999999995</v>
      </c>
      <c r="BE4064" s="42">
        <v>107.4333333</v>
      </c>
      <c r="BF4064" s="42">
        <v>927.4</v>
      </c>
      <c r="BG4064" s="42">
        <v>1175.5714290000001</v>
      </c>
      <c r="BH4064" s="42">
        <v>212.72269739999999</v>
      </c>
      <c r="BI4064" s="42">
        <v>477.85511109999999</v>
      </c>
      <c r="BJ4064" s="42">
        <v>832.89429840000003</v>
      </c>
      <c r="BK4064" s="42">
        <v>238.93319199999999</v>
      </c>
    </row>
    <row r="4065" spans="52:63">
      <c r="AZ4065" s="42">
        <v>4179</v>
      </c>
      <c r="BA4065" s="42">
        <v>1078.263158</v>
      </c>
      <c r="BB4065" s="42">
        <v>391.8823529</v>
      </c>
      <c r="BC4065" s="42">
        <v>616.45000000000005</v>
      </c>
      <c r="BD4065" s="42">
        <v>555.54999999999995</v>
      </c>
      <c r="BE4065" s="42">
        <v>107.4333333</v>
      </c>
      <c r="BF4065" s="42">
        <v>927.4</v>
      </c>
      <c r="BG4065" s="42">
        <v>1175.5714290000001</v>
      </c>
      <c r="BH4065" s="42">
        <v>212.72269739999999</v>
      </c>
      <c r="BI4065" s="42">
        <v>477.85511109999999</v>
      </c>
      <c r="BJ4065" s="42">
        <v>832.89429840000003</v>
      </c>
      <c r="BK4065" s="42">
        <v>238.93319199999999</v>
      </c>
    </row>
    <row r="4066" spans="52:63">
      <c r="AZ4066" s="42">
        <v>4180</v>
      </c>
      <c r="BA4066" s="42">
        <v>1078.263158</v>
      </c>
      <c r="BB4066" s="42">
        <v>391.8823529</v>
      </c>
      <c r="BC4066" s="42">
        <v>616.45000000000005</v>
      </c>
      <c r="BD4066" s="42">
        <v>555.54999999999995</v>
      </c>
      <c r="BE4066" s="42">
        <v>107.4333333</v>
      </c>
      <c r="BF4066" s="42">
        <v>927.4</v>
      </c>
      <c r="BG4066" s="42">
        <v>1175.5714290000001</v>
      </c>
      <c r="BH4066" s="42">
        <v>212.72269739999999</v>
      </c>
      <c r="BI4066" s="42">
        <v>477.85511109999999</v>
      </c>
      <c r="BJ4066" s="42">
        <v>832.89429840000003</v>
      </c>
      <c r="BK4066" s="42">
        <v>238.93319199999999</v>
      </c>
    </row>
    <row r="4067" spans="52:63">
      <c r="AZ4067" s="42">
        <v>4181</v>
      </c>
      <c r="BA4067" s="42">
        <v>1078.263158</v>
      </c>
      <c r="BB4067" s="42">
        <v>391.8823529</v>
      </c>
      <c r="BC4067" s="42">
        <v>616.45000000000005</v>
      </c>
      <c r="BD4067" s="42">
        <v>555.54999999999995</v>
      </c>
      <c r="BE4067" s="42">
        <v>107.4333333</v>
      </c>
      <c r="BF4067" s="42">
        <v>927.4</v>
      </c>
      <c r="BG4067" s="42">
        <v>1175.5714290000001</v>
      </c>
      <c r="BH4067" s="42">
        <v>212.72269739999999</v>
      </c>
      <c r="BI4067" s="42">
        <v>477.85511109999999</v>
      </c>
      <c r="BJ4067" s="42">
        <v>832.89429840000003</v>
      </c>
      <c r="BK4067" s="42">
        <v>238.93319199999999</v>
      </c>
    </row>
    <row r="4068" spans="52:63">
      <c r="AZ4068" s="42">
        <v>4182</v>
      </c>
      <c r="BA4068" s="42">
        <v>1078.263158</v>
      </c>
      <c r="BB4068" s="42">
        <v>391.8823529</v>
      </c>
      <c r="BC4068" s="42">
        <v>616.45000000000005</v>
      </c>
      <c r="BD4068" s="42">
        <v>555.54999999999995</v>
      </c>
      <c r="BE4068" s="42">
        <v>107.4333333</v>
      </c>
      <c r="BF4068" s="42">
        <v>927.4</v>
      </c>
      <c r="BG4068" s="42">
        <v>1175.5714290000001</v>
      </c>
      <c r="BH4068" s="42">
        <v>212.72269739999999</v>
      </c>
      <c r="BI4068" s="42">
        <v>477.85511109999999</v>
      </c>
      <c r="BJ4068" s="42">
        <v>832.89429840000003</v>
      </c>
      <c r="BK4068" s="42">
        <v>238.93319199999999</v>
      </c>
    </row>
    <row r="4069" spans="52:63">
      <c r="AZ4069" s="42">
        <v>4183</v>
      </c>
      <c r="BA4069" s="42">
        <v>1078.263158</v>
      </c>
      <c r="BB4069" s="42">
        <v>391.8823529</v>
      </c>
      <c r="BC4069" s="42">
        <v>616.45000000000005</v>
      </c>
      <c r="BD4069" s="42">
        <v>555.54999999999995</v>
      </c>
      <c r="BE4069" s="42">
        <v>107.4333333</v>
      </c>
      <c r="BF4069" s="42">
        <v>927.4</v>
      </c>
      <c r="BG4069" s="42">
        <v>1175.5714290000001</v>
      </c>
      <c r="BH4069" s="42">
        <v>212.72269739999999</v>
      </c>
      <c r="BI4069" s="42">
        <v>477.85511109999999</v>
      </c>
      <c r="BJ4069" s="42">
        <v>832.89429840000003</v>
      </c>
      <c r="BK4069" s="42">
        <v>238.93319199999999</v>
      </c>
    </row>
    <row r="4070" spans="52:63">
      <c r="AZ4070" s="42">
        <v>4184</v>
      </c>
      <c r="BA4070" s="42">
        <v>1078.263158</v>
      </c>
      <c r="BB4070" s="42">
        <v>391.8823529</v>
      </c>
      <c r="BC4070" s="42">
        <v>616.45000000000005</v>
      </c>
      <c r="BD4070" s="42">
        <v>555.54999999999995</v>
      </c>
      <c r="BE4070" s="42">
        <v>107.4333333</v>
      </c>
      <c r="BF4070" s="42">
        <v>927.4</v>
      </c>
      <c r="BG4070" s="42">
        <v>1175.5714290000001</v>
      </c>
      <c r="BH4070" s="42">
        <v>212.72269739999999</v>
      </c>
      <c r="BI4070" s="42">
        <v>477.85511109999999</v>
      </c>
      <c r="BJ4070" s="42">
        <v>832.89429840000003</v>
      </c>
      <c r="BK4070" s="42">
        <v>238.93319199999999</v>
      </c>
    </row>
    <row r="4071" spans="52:63">
      <c r="AZ4071" s="42">
        <v>4185</v>
      </c>
      <c r="BA4071" s="42">
        <v>1078.263158</v>
      </c>
      <c r="BB4071" s="42">
        <v>391.8823529</v>
      </c>
      <c r="BC4071" s="42">
        <v>616.45000000000005</v>
      </c>
      <c r="BD4071" s="42">
        <v>555.54999999999995</v>
      </c>
      <c r="BE4071" s="42">
        <v>107.4333333</v>
      </c>
      <c r="BF4071" s="42">
        <v>927.4</v>
      </c>
      <c r="BG4071" s="42">
        <v>1175.5714290000001</v>
      </c>
      <c r="BH4071" s="42">
        <v>212.72269739999999</v>
      </c>
      <c r="BI4071" s="42">
        <v>477.85511109999999</v>
      </c>
      <c r="BJ4071" s="42">
        <v>832.89429840000003</v>
      </c>
      <c r="BK4071" s="42">
        <v>238.93319199999999</v>
      </c>
    </row>
    <row r="4072" spans="52:63">
      <c r="AZ4072" s="42">
        <v>4186</v>
      </c>
      <c r="BA4072" s="42">
        <v>1078.263158</v>
      </c>
      <c r="BB4072" s="42">
        <v>391.8823529</v>
      </c>
      <c r="BC4072" s="42">
        <v>616.45000000000005</v>
      </c>
      <c r="BD4072" s="42">
        <v>555.54999999999995</v>
      </c>
      <c r="BE4072" s="42">
        <v>107.4333333</v>
      </c>
      <c r="BF4072" s="42">
        <v>927.4</v>
      </c>
      <c r="BG4072" s="42">
        <v>1175.5714290000001</v>
      </c>
      <c r="BH4072" s="42">
        <v>212.72269739999999</v>
      </c>
      <c r="BI4072" s="42">
        <v>477.85511109999999</v>
      </c>
      <c r="BJ4072" s="42">
        <v>832.89429840000003</v>
      </c>
      <c r="BK4072" s="42">
        <v>238.93319199999999</v>
      </c>
    </row>
    <row r="4073" spans="52:63">
      <c r="AZ4073" s="42">
        <v>4187</v>
      </c>
      <c r="BA4073" s="42">
        <v>1078.263158</v>
      </c>
      <c r="BB4073" s="42">
        <v>391.8823529</v>
      </c>
      <c r="BC4073" s="42">
        <v>616.45000000000005</v>
      </c>
      <c r="BD4073" s="42">
        <v>555.54999999999995</v>
      </c>
      <c r="BE4073" s="42">
        <v>107.4333333</v>
      </c>
      <c r="BF4073" s="42">
        <v>927.4</v>
      </c>
      <c r="BG4073" s="42">
        <v>1175.5714290000001</v>
      </c>
      <c r="BH4073" s="42">
        <v>212.72269739999999</v>
      </c>
      <c r="BI4073" s="42">
        <v>477.85511109999999</v>
      </c>
      <c r="BJ4073" s="42">
        <v>832.89429840000003</v>
      </c>
      <c r="BK4073" s="42">
        <v>238.93319199999999</v>
      </c>
    </row>
    <row r="4074" spans="52:63">
      <c r="AZ4074" s="42">
        <v>4188</v>
      </c>
      <c r="BA4074" s="42">
        <v>1078.263158</v>
      </c>
      <c r="BB4074" s="42">
        <v>391.8823529</v>
      </c>
      <c r="BC4074" s="42">
        <v>616.45000000000005</v>
      </c>
      <c r="BD4074" s="42">
        <v>555.54999999999995</v>
      </c>
      <c r="BE4074" s="42">
        <v>107.4333333</v>
      </c>
      <c r="BF4074" s="42">
        <v>927.4</v>
      </c>
      <c r="BG4074" s="42">
        <v>1175.5714290000001</v>
      </c>
      <c r="BH4074" s="42">
        <v>212.72269739999999</v>
      </c>
      <c r="BI4074" s="42">
        <v>477.85511109999999</v>
      </c>
      <c r="BJ4074" s="42">
        <v>832.89429840000003</v>
      </c>
      <c r="BK4074" s="42">
        <v>238.93319199999999</v>
      </c>
    </row>
    <row r="4075" spans="52:63">
      <c r="AZ4075" s="42">
        <v>4189</v>
      </c>
      <c r="BA4075" s="42">
        <v>1078.263158</v>
      </c>
      <c r="BB4075" s="42">
        <v>391.8823529</v>
      </c>
      <c r="BC4075" s="42">
        <v>616.45000000000005</v>
      </c>
      <c r="BD4075" s="42">
        <v>555.54999999999995</v>
      </c>
      <c r="BE4075" s="42">
        <v>107.4333333</v>
      </c>
      <c r="BF4075" s="42">
        <v>927.4</v>
      </c>
      <c r="BG4075" s="42">
        <v>1175.5714290000001</v>
      </c>
      <c r="BH4075" s="42">
        <v>212.72269739999999</v>
      </c>
      <c r="BI4075" s="42">
        <v>477.85511109999999</v>
      </c>
      <c r="BJ4075" s="42">
        <v>832.89429840000003</v>
      </c>
      <c r="BK4075" s="42">
        <v>238.93319199999999</v>
      </c>
    </row>
    <row r="4076" spans="52:63">
      <c r="AZ4076" s="42">
        <v>4190</v>
      </c>
      <c r="BA4076" s="42">
        <v>1078.263158</v>
      </c>
      <c r="BB4076" s="42">
        <v>391.8823529</v>
      </c>
      <c r="BC4076" s="42">
        <v>616.45000000000005</v>
      </c>
      <c r="BD4076" s="42">
        <v>555.54999999999995</v>
      </c>
      <c r="BE4076" s="42">
        <v>107.4333333</v>
      </c>
      <c r="BF4076" s="42">
        <v>927.4</v>
      </c>
      <c r="BG4076" s="42">
        <v>1175.5714290000001</v>
      </c>
      <c r="BH4076" s="42">
        <v>212.72269739999999</v>
      </c>
      <c r="BI4076" s="42">
        <v>477.85511109999999</v>
      </c>
      <c r="BJ4076" s="42">
        <v>832.89429840000003</v>
      </c>
      <c r="BK4076" s="42">
        <v>238.93319199999999</v>
      </c>
    </row>
    <row r="4077" spans="52:63">
      <c r="AZ4077" s="42">
        <v>4191</v>
      </c>
      <c r="BA4077" s="42">
        <v>1078.263158</v>
      </c>
      <c r="BB4077" s="42">
        <v>391.8823529</v>
      </c>
      <c r="BC4077" s="42">
        <v>616.45000000000005</v>
      </c>
      <c r="BD4077" s="42">
        <v>555.54999999999995</v>
      </c>
      <c r="BE4077" s="42">
        <v>107.4333333</v>
      </c>
      <c r="BF4077" s="42">
        <v>927.4</v>
      </c>
      <c r="BG4077" s="42">
        <v>1175.5714290000001</v>
      </c>
      <c r="BH4077" s="42">
        <v>212.72269739999999</v>
      </c>
      <c r="BI4077" s="42">
        <v>477.85511109999999</v>
      </c>
      <c r="BJ4077" s="42">
        <v>832.89429840000003</v>
      </c>
      <c r="BK4077" s="42">
        <v>238.93319199999999</v>
      </c>
    </row>
    <row r="4078" spans="52:63">
      <c r="AZ4078" s="42">
        <v>4192</v>
      </c>
      <c r="BA4078" s="42">
        <v>1078.263158</v>
      </c>
      <c r="BB4078" s="42">
        <v>391.8823529</v>
      </c>
      <c r="BC4078" s="42">
        <v>616.45000000000005</v>
      </c>
      <c r="BD4078" s="42">
        <v>555.54999999999995</v>
      </c>
      <c r="BE4078" s="42">
        <v>107.4333333</v>
      </c>
      <c r="BF4078" s="42">
        <v>927.4</v>
      </c>
      <c r="BG4078" s="42">
        <v>1175.5714290000001</v>
      </c>
      <c r="BH4078" s="42">
        <v>212.72269739999999</v>
      </c>
      <c r="BI4078" s="42">
        <v>477.85511109999999</v>
      </c>
      <c r="BJ4078" s="42">
        <v>832.89429840000003</v>
      </c>
      <c r="BK4078" s="42">
        <v>238.93319199999999</v>
      </c>
    </row>
    <row r="4079" spans="52:63">
      <c r="AZ4079" s="42">
        <v>4193</v>
      </c>
      <c r="BA4079" s="42">
        <v>1078.263158</v>
      </c>
      <c r="BB4079" s="42">
        <v>391.8823529</v>
      </c>
      <c r="BC4079" s="42">
        <v>616.45000000000005</v>
      </c>
      <c r="BD4079" s="42">
        <v>555.54999999999995</v>
      </c>
      <c r="BE4079" s="42">
        <v>107.4333333</v>
      </c>
      <c r="BF4079" s="42">
        <v>927.4</v>
      </c>
      <c r="BG4079" s="42">
        <v>1175.5714290000001</v>
      </c>
      <c r="BH4079" s="42">
        <v>212.72269739999999</v>
      </c>
      <c r="BI4079" s="42">
        <v>477.85511109999999</v>
      </c>
      <c r="BJ4079" s="42">
        <v>832.89429840000003</v>
      </c>
      <c r="BK4079" s="42">
        <v>238.93319199999999</v>
      </c>
    </row>
    <row r="4080" spans="52:63">
      <c r="AZ4080" s="42">
        <v>4194</v>
      </c>
      <c r="BA4080" s="42">
        <v>1078.263158</v>
      </c>
      <c r="BB4080" s="42">
        <v>391.8823529</v>
      </c>
      <c r="BC4080" s="42">
        <v>616.45000000000005</v>
      </c>
      <c r="BD4080" s="42">
        <v>555.54999999999995</v>
      </c>
      <c r="BE4080" s="42">
        <v>107.4333333</v>
      </c>
      <c r="BF4080" s="42">
        <v>927.4</v>
      </c>
      <c r="BG4080" s="42">
        <v>1175.5714290000001</v>
      </c>
      <c r="BH4080" s="42">
        <v>212.72269739999999</v>
      </c>
      <c r="BI4080" s="42">
        <v>477.85511109999999</v>
      </c>
      <c r="BJ4080" s="42">
        <v>832.89429840000003</v>
      </c>
      <c r="BK4080" s="42">
        <v>238.93319199999999</v>
      </c>
    </row>
    <row r="4081" spans="52:63">
      <c r="AZ4081" s="42">
        <v>4195</v>
      </c>
      <c r="BA4081" s="42">
        <v>1078.263158</v>
      </c>
      <c r="BB4081" s="42">
        <v>391.8823529</v>
      </c>
      <c r="BC4081" s="42">
        <v>616.45000000000005</v>
      </c>
      <c r="BD4081" s="42">
        <v>555.54999999999995</v>
      </c>
      <c r="BE4081" s="42">
        <v>107.4333333</v>
      </c>
      <c r="BF4081" s="42">
        <v>927.4</v>
      </c>
      <c r="BG4081" s="42">
        <v>1175.5714290000001</v>
      </c>
      <c r="BH4081" s="42">
        <v>212.72269739999999</v>
      </c>
      <c r="BI4081" s="42">
        <v>477.85511109999999</v>
      </c>
      <c r="BJ4081" s="42">
        <v>832.89429840000003</v>
      </c>
      <c r="BK4081" s="42">
        <v>238.93319199999999</v>
      </c>
    </row>
    <row r="4082" spans="52:63">
      <c r="AZ4082" s="42">
        <v>4196</v>
      </c>
      <c r="BA4082" s="42">
        <v>1078.263158</v>
      </c>
      <c r="BB4082" s="42">
        <v>391.8823529</v>
      </c>
      <c r="BC4082" s="42">
        <v>616.45000000000005</v>
      </c>
      <c r="BD4082" s="42">
        <v>555.54999999999995</v>
      </c>
      <c r="BE4082" s="42">
        <v>107.4333333</v>
      </c>
      <c r="BF4082" s="42">
        <v>927.4</v>
      </c>
      <c r="BG4082" s="42">
        <v>1175.5714290000001</v>
      </c>
      <c r="BH4082" s="42">
        <v>212.72269739999999</v>
      </c>
      <c r="BI4082" s="42">
        <v>477.85511109999999</v>
      </c>
      <c r="BJ4082" s="42">
        <v>832.89429840000003</v>
      </c>
      <c r="BK4082" s="42">
        <v>238.93319199999999</v>
      </c>
    </row>
    <row r="4083" spans="52:63">
      <c r="AZ4083" s="42">
        <v>4197</v>
      </c>
      <c r="BA4083" s="42">
        <v>1078.263158</v>
      </c>
      <c r="BB4083" s="42">
        <v>391.8823529</v>
      </c>
      <c r="BC4083" s="42">
        <v>616.45000000000005</v>
      </c>
      <c r="BD4083" s="42">
        <v>555.54999999999995</v>
      </c>
      <c r="BE4083" s="42">
        <v>107.4333333</v>
      </c>
      <c r="BF4083" s="42">
        <v>927.4</v>
      </c>
      <c r="BG4083" s="42">
        <v>1175.5714290000001</v>
      </c>
      <c r="BH4083" s="42">
        <v>212.72269739999999</v>
      </c>
      <c r="BI4083" s="42">
        <v>477.85511109999999</v>
      </c>
      <c r="BJ4083" s="42">
        <v>832.89429840000003</v>
      </c>
      <c r="BK4083" s="42">
        <v>238.93319199999999</v>
      </c>
    </row>
    <row r="4084" spans="52:63">
      <c r="AZ4084" s="42">
        <v>4198</v>
      </c>
      <c r="BA4084" s="42">
        <v>1078.263158</v>
      </c>
      <c r="BB4084" s="42">
        <v>391.8823529</v>
      </c>
      <c r="BC4084" s="42">
        <v>616.45000000000005</v>
      </c>
      <c r="BD4084" s="42">
        <v>555.54999999999995</v>
      </c>
      <c r="BE4084" s="42">
        <v>107.4333333</v>
      </c>
      <c r="BF4084" s="42">
        <v>927.4</v>
      </c>
      <c r="BG4084" s="42">
        <v>1175.5714290000001</v>
      </c>
      <c r="BH4084" s="42">
        <v>212.72269739999999</v>
      </c>
      <c r="BI4084" s="42">
        <v>477.85511109999999</v>
      </c>
      <c r="BJ4084" s="42">
        <v>832.89429840000003</v>
      </c>
      <c r="BK4084" s="42">
        <v>238.93319199999999</v>
      </c>
    </row>
    <row r="4085" spans="52:63">
      <c r="AZ4085" s="42">
        <v>4199</v>
      </c>
      <c r="BA4085" s="42">
        <v>1078.263158</v>
      </c>
      <c r="BB4085" s="42">
        <v>391.8823529</v>
      </c>
      <c r="BC4085" s="42">
        <v>616.45000000000005</v>
      </c>
      <c r="BD4085" s="42">
        <v>555.54999999999995</v>
      </c>
      <c r="BE4085" s="42">
        <v>107.4333333</v>
      </c>
      <c r="BF4085" s="42">
        <v>927.4</v>
      </c>
      <c r="BG4085" s="42">
        <v>1175.5714290000001</v>
      </c>
      <c r="BH4085" s="42">
        <v>212.72269739999999</v>
      </c>
      <c r="BI4085" s="42">
        <v>477.85511109999999</v>
      </c>
      <c r="BJ4085" s="42">
        <v>832.89429840000003</v>
      </c>
      <c r="BK4085" s="42">
        <v>238.93319199999999</v>
      </c>
    </row>
    <row r="4086" spans="52:63">
      <c r="AZ4086" s="42">
        <v>4200</v>
      </c>
      <c r="BA4086" s="42">
        <v>1078.263158</v>
      </c>
      <c r="BB4086" s="42">
        <v>391.8823529</v>
      </c>
      <c r="BC4086" s="42">
        <v>616.45000000000005</v>
      </c>
      <c r="BD4086" s="42">
        <v>555.54999999999995</v>
      </c>
      <c r="BE4086" s="42">
        <v>107.4333333</v>
      </c>
      <c r="BF4086" s="42">
        <v>927.4</v>
      </c>
      <c r="BG4086" s="42">
        <v>1175.5714290000001</v>
      </c>
      <c r="BH4086" s="42">
        <v>212.72269739999999</v>
      </c>
      <c r="BI4086" s="42">
        <v>477.85511109999999</v>
      </c>
      <c r="BJ4086" s="42">
        <v>832.89429840000003</v>
      </c>
      <c r="BK4086" s="42">
        <v>238.93319199999999</v>
      </c>
    </row>
    <row r="4087" spans="52:63">
      <c r="AZ4087" s="42">
        <v>4201</v>
      </c>
      <c r="BA4087" s="42">
        <v>1063.0526319999999</v>
      </c>
      <c r="BB4087" s="42">
        <v>381.76470590000002</v>
      </c>
      <c r="BC4087" s="42">
        <v>612.65</v>
      </c>
      <c r="BD4087" s="42">
        <v>542.4</v>
      </c>
      <c r="BE4087" s="42">
        <v>103.2</v>
      </c>
      <c r="BF4087" s="42">
        <v>902.1</v>
      </c>
      <c r="BG4087" s="42">
        <v>1172.666667</v>
      </c>
      <c r="BH4087" s="42">
        <v>207</v>
      </c>
      <c r="BI4087" s="42">
        <v>473.81037500000002</v>
      </c>
      <c r="BJ4087" s="42">
        <v>844.06949410000004</v>
      </c>
      <c r="BK4087" s="42">
        <v>234.02063949999999</v>
      </c>
    </row>
    <row r="4088" spans="52:63">
      <c r="AZ4088" s="42">
        <v>4202</v>
      </c>
      <c r="BA4088" s="42">
        <v>1063.0526319999999</v>
      </c>
      <c r="BB4088" s="42">
        <v>381.76470590000002</v>
      </c>
      <c r="BC4088" s="42">
        <v>612.65</v>
      </c>
      <c r="BD4088" s="42">
        <v>542.4</v>
      </c>
      <c r="BE4088" s="42">
        <v>103.2</v>
      </c>
      <c r="BF4088" s="42">
        <v>902.1</v>
      </c>
      <c r="BG4088" s="42">
        <v>1172.666667</v>
      </c>
      <c r="BH4088" s="42">
        <v>207</v>
      </c>
      <c r="BI4088" s="42">
        <v>473.81037500000002</v>
      </c>
      <c r="BJ4088" s="42">
        <v>844.06949410000004</v>
      </c>
      <c r="BK4088" s="42">
        <v>234.02063949999999</v>
      </c>
    </row>
    <row r="4089" spans="52:63">
      <c r="AZ4089" s="42">
        <v>4203</v>
      </c>
      <c r="BA4089" s="42">
        <v>1063.0526319999999</v>
      </c>
      <c r="BB4089" s="42">
        <v>381.76470590000002</v>
      </c>
      <c r="BC4089" s="42">
        <v>612.65</v>
      </c>
      <c r="BD4089" s="42">
        <v>542.4</v>
      </c>
      <c r="BE4089" s="42">
        <v>103.2</v>
      </c>
      <c r="BF4089" s="42">
        <v>902.1</v>
      </c>
      <c r="BG4089" s="42">
        <v>1172.666667</v>
      </c>
      <c r="BH4089" s="42">
        <v>207</v>
      </c>
      <c r="BI4089" s="42">
        <v>473.81037500000002</v>
      </c>
      <c r="BJ4089" s="42">
        <v>844.06949410000004</v>
      </c>
      <c r="BK4089" s="42">
        <v>234.02063949999999</v>
      </c>
    </row>
    <row r="4090" spans="52:63">
      <c r="AZ4090" s="42">
        <v>4204</v>
      </c>
      <c r="BA4090" s="42">
        <v>1063.0526319999999</v>
      </c>
      <c r="BB4090" s="42">
        <v>381.76470590000002</v>
      </c>
      <c r="BC4090" s="42">
        <v>612.65</v>
      </c>
      <c r="BD4090" s="42">
        <v>542.4</v>
      </c>
      <c r="BE4090" s="42">
        <v>103.2</v>
      </c>
      <c r="BF4090" s="42">
        <v>902.1</v>
      </c>
      <c r="BG4090" s="42">
        <v>1172.666667</v>
      </c>
      <c r="BH4090" s="42">
        <v>207</v>
      </c>
      <c r="BI4090" s="42">
        <v>473.81037500000002</v>
      </c>
      <c r="BJ4090" s="42">
        <v>844.06949410000004</v>
      </c>
      <c r="BK4090" s="42">
        <v>234.02063949999999</v>
      </c>
    </row>
    <row r="4091" spans="52:63">
      <c r="AZ4091" s="42">
        <v>4205</v>
      </c>
      <c r="BA4091" s="42">
        <v>1063.0526319999999</v>
      </c>
      <c r="BB4091" s="42">
        <v>381.76470590000002</v>
      </c>
      <c r="BC4091" s="42">
        <v>612.65</v>
      </c>
      <c r="BD4091" s="42">
        <v>542.4</v>
      </c>
      <c r="BE4091" s="42">
        <v>103.2</v>
      </c>
      <c r="BF4091" s="42">
        <v>902.1</v>
      </c>
      <c r="BG4091" s="42">
        <v>1172.666667</v>
      </c>
      <c r="BH4091" s="42">
        <v>207</v>
      </c>
      <c r="BI4091" s="42">
        <v>473.81037500000002</v>
      </c>
      <c r="BJ4091" s="42">
        <v>844.06949410000004</v>
      </c>
      <c r="BK4091" s="42">
        <v>234.02063949999999</v>
      </c>
    </row>
    <row r="4092" spans="52:63">
      <c r="AZ4092" s="42">
        <v>4206</v>
      </c>
      <c r="BA4092" s="42">
        <v>1063.0526319999999</v>
      </c>
      <c r="BB4092" s="42">
        <v>381.76470590000002</v>
      </c>
      <c r="BC4092" s="42">
        <v>612.65</v>
      </c>
      <c r="BD4092" s="42">
        <v>542.4</v>
      </c>
      <c r="BE4092" s="42">
        <v>103.2</v>
      </c>
      <c r="BF4092" s="42">
        <v>902.1</v>
      </c>
      <c r="BG4092" s="42">
        <v>1172.666667</v>
      </c>
      <c r="BH4092" s="42">
        <v>207</v>
      </c>
      <c r="BI4092" s="42">
        <v>473.81037500000002</v>
      </c>
      <c r="BJ4092" s="42">
        <v>844.06949410000004</v>
      </c>
      <c r="BK4092" s="42">
        <v>234.02063949999999</v>
      </c>
    </row>
    <row r="4093" spans="52:63">
      <c r="AZ4093" s="42">
        <v>4207</v>
      </c>
      <c r="BA4093" s="42">
        <v>1063.0526319999999</v>
      </c>
      <c r="BB4093" s="42">
        <v>381.76470590000002</v>
      </c>
      <c r="BC4093" s="42">
        <v>612.65</v>
      </c>
      <c r="BD4093" s="42">
        <v>542.4</v>
      </c>
      <c r="BE4093" s="42">
        <v>103.2</v>
      </c>
      <c r="BF4093" s="42">
        <v>902.1</v>
      </c>
      <c r="BG4093" s="42">
        <v>1172.666667</v>
      </c>
      <c r="BH4093" s="42">
        <v>207</v>
      </c>
      <c r="BI4093" s="42">
        <v>473.81037500000002</v>
      </c>
      <c r="BJ4093" s="42">
        <v>844.06949410000004</v>
      </c>
      <c r="BK4093" s="42">
        <v>234.02063949999999</v>
      </c>
    </row>
    <row r="4094" spans="52:63">
      <c r="AZ4094" s="42">
        <v>4208</v>
      </c>
      <c r="BA4094" s="42">
        <v>1063.0526319999999</v>
      </c>
      <c r="BB4094" s="42">
        <v>381.76470590000002</v>
      </c>
      <c r="BC4094" s="42">
        <v>612.65</v>
      </c>
      <c r="BD4094" s="42">
        <v>542.4</v>
      </c>
      <c r="BE4094" s="42">
        <v>103.2</v>
      </c>
      <c r="BF4094" s="42">
        <v>902.1</v>
      </c>
      <c r="BG4094" s="42">
        <v>1172.666667</v>
      </c>
      <c r="BH4094" s="42">
        <v>207</v>
      </c>
      <c r="BI4094" s="42">
        <v>473.81037500000002</v>
      </c>
      <c r="BJ4094" s="42">
        <v>844.06949410000004</v>
      </c>
      <c r="BK4094" s="42">
        <v>234.02063949999999</v>
      </c>
    </row>
    <row r="4095" spans="52:63">
      <c r="AZ4095" s="42">
        <v>4209</v>
      </c>
      <c r="BA4095" s="42">
        <v>1063.0526319999999</v>
      </c>
      <c r="BB4095" s="42">
        <v>381.76470590000002</v>
      </c>
      <c r="BC4095" s="42">
        <v>612.65</v>
      </c>
      <c r="BD4095" s="42">
        <v>542.4</v>
      </c>
      <c r="BE4095" s="42">
        <v>103.2</v>
      </c>
      <c r="BF4095" s="42">
        <v>902.1</v>
      </c>
      <c r="BG4095" s="42">
        <v>1172.666667</v>
      </c>
      <c r="BH4095" s="42">
        <v>207</v>
      </c>
      <c r="BI4095" s="42">
        <v>473.81037500000002</v>
      </c>
      <c r="BJ4095" s="42">
        <v>844.06949410000004</v>
      </c>
      <c r="BK4095" s="42">
        <v>234.02063949999999</v>
      </c>
    </row>
    <row r="4096" spans="52:63">
      <c r="AZ4096" s="42">
        <v>4210</v>
      </c>
      <c r="BA4096" s="42">
        <v>1063.0526319999999</v>
      </c>
      <c r="BB4096" s="42">
        <v>381.76470590000002</v>
      </c>
      <c r="BC4096" s="42">
        <v>612.65</v>
      </c>
      <c r="BD4096" s="42">
        <v>542.4</v>
      </c>
      <c r="BE4096" s="42">
        <v>103.2</v>
      </c>
      <c r="BF4096" s="42">
        <v>902.1</v>
      </c>
      <c r="BG4096" s="42">
        <v>1172.666667</v>
      </c>
      <c r="BH4096" s="42">
        <v>207</v>
      </c>
      <c r="BI4096" s="42">
        <v>473.81037500000002</v>
      </c>
      <c r="BJ4096" s="42">
        <v>844.06949410000004</v>
      </c>
      <c r="BK4096" s="42">
        <v>234.02063949999999</v>
      </c>
    </row>
    <row r="4097" spans="52:63">
      <c r="AZ4097" s="42">
        <v>4211</v>
      </c>
      <c r="BA4097" s="42">
        <v>1063.0526319999999</v>
      </c>
      <c r="BB4097" s="42">
        <v>381.76470590000002</v>
      </c>
      <c r="BC4097" s="42">
        <v>612.65</v>
      </c>
      <c r="BD4097" s="42">
        <v>542.4</v>
      </c>
      <c r="BE4097" s="42">
        <v>103.2</v>
      </c>
      <c r="BF4097" s="42">
        <v>902.1</v>
      </c>
      <c r="BG4097" s="42">
        <v>1172.666667</v>
      </c>
      <c r="BH4097" s="42">
        <v>207</v>
      </c>
      <c r="BI4097" s="42">
        <v>473.81037500000002</v>
      </c>
      <c r="BJ4097" s="42">
        <v>844.06949410000004</v>
      </c>
      <c r="BK4097" s="42">
        <v>234.02063949999999</v>
      </c>
    </row>
    <row r="4098" spans="52:63">
      <c r="AZ4098" s="42">
        <v>4212</v>
      </c>
      <c r="BA4098" s="42">
        <v>1063.0526319999999</v>
      </c>
      <c r="BB4098" s="42">
        <v>381.76470590000002</v>
      </c>
      <c r="BC4098" s="42">
        <v>612.65</v>
      </c>
      <c r="BD4098" s="42">
        <v>542.4</v>
      </c>
      <c r="BE4098" s="42">
        <v>103.2</v>
      </c>
      <c r="BF4098" s="42">
        <v>902.1</v>
      </c>
      <c r="BG4098" s="42">
        <v>1172.666667</v>
      </c>
      <c r="BH4098" s="42">
        <v>207</v>
      </c>
      <c r="BI4098" s="42">
        <v>473.81037500000002</v>
      </c>
      <c r="BJ4098" s="42">
        <v>844.06949410000004</v>
      </c>
      <c r="BK4098" s="42">
        <v>234.02063949999999</v>
      </c>
    </row>
    <row r="4099" spans="52:63">
      <c r="AZ4099" s="42">
        <v>4213</v>
      </c>
      <c r="BA4099" s="42">
        <v>1063.0526319999999</v>
      </c>
      <c r="BB4099" s="42">
        <v>381.76470590000002</v>
      </c>
      <c r="BC4099" s="42">
        <v>612.65</v>
      </c>
      <c r="BD4099" s="42">
        <v>542.4</v>
      </c>
      <c r="BE4099" s="42">
        <v>103.2</v>
      </c>
      <c r="BF4099" s="42">
        <v>902.1</v>
      </c>
      <c r="BG4099" s="42">
        <v>1172.666667</v>
      </c>
      <c r="BH4099" s="42">
        <v>207</v>
      </c>
      <c r="BI4099" s="42">
        <v>473.81037500000002</v>
      </c>
      <c r="BJ4099" s="42">
        <v>844.06949410000004</v>
      </c>
      <c r="BK4099" s="42">
        <v>234.02063949999999</v>
      </c>
    </row>
    <row r="4100" spans="52:63">
      <c r="AZ4100" s="42">
        <v>4214</v>
      </c>
      <c r="BA4100" s="42">
        <v>1063.0526319999999</v>
      </c>
      <c r="BB4100" s="42">
        <v>381.76470590000002</v>
      </c>
      <c r="BC4100" s="42">
        <v>612.65</v>
      </c>
      <c r="BD4100" s="42">
        <v>542.4</v>
      </c>
      <c r="BE4100" s="42">
        <v>103.2</v>
      </c>
      <c r="BF4100" s="42">
        <v>902.1</v>
      </c>
      <c r="BG4100" s="42">
        <v>1172.666667</v>
      </c>
      <c r="BH4100" s="42">
        <v>207</v>
      </c>
      <c r="BI4100" s="42">
        <v>473.81037500000002</v>
      </c>
      <c r="BJ4100" s="42">
        <v>844.06949410000004</v>
      </c>
      <c r="BK4100" s="42">
        <v>234.02063949999999</v>
      </c>
    </row>
    <row r="4101" spans="52:63">
      <c r="AZ4101" s="42">
        <v>4215</v>
      </c>
      <c r="BA4101" s="42">
        <v>1063.0526319999999</v>
      </c>
      <c r="BB4101" s="42">
        <v>381.76470590000002</v>
      </c>
      <c r="BC4101" s="42">
        <v>612.65</v>
      </c>
      <c r="BD4101" s="42">
        <v>542.4</v>
      </c>
      <c r="BE4101" s="42">
        <v>103.2</v>
      </c>
      <c r="BF4101" s="42">
        <v>902.1</v>
      </c>
      <c r="BG4101" s="42">
        <v>1172.666667</v>
      </c>
      <c r="BH4101" s="42">
        <v>207</v>
      </c>
      <c r="BI4101" s="42">
        <v>473.81037500000002</v>
      </c>
      <c r="BJ4101" s="42">
        <v>844.06949410000004</v>
      </c>
      <c r="BK4101" s="42">
        <v>234.02063949999999</v>
      </c>
    </row>
    <row r="4102" spans="52:63">
      <c r="AZ4102" s="42">
        <v>4216</v>
      </c>
      <c r="BA4102" s="42">
        <v>1063.0526319999999</v>
      </c>
      <c r="BB4102" s="42">
        <v>381.76470590000002</v>
      </c>
      <c r="BC4102" s="42">
        <v>612.65</v>
      </c>
      <c r="BD4102" s="42">
        <v>542.4</v>
      </c>
      <c r="BE4102" s="42">
        <v>103.2</v>
      </c>
      <c r="BF4102" s="42">
        <v>902.1</v>
      </c>
      <c r="BG4102" s="42">
        <v>1172.666667</v>
      </c>
      <c r="BH4102" s="42">
        <v>207</v>
      </c>
      <c r="BI4102" s="42">
        <v>473.81037500000002</v>
      </c>
      <c r="BJ4102" s="42">
        <v>844.06949410000004</v>
      </c>
      <c r="BK4102" s="42">
        <v>234.02063949999999</v>
      </c>
    </row>
    <row r="4103" spans="52:63">
      <c r="AZ4103" s="42">
        <v>4217</v>
      </c>
      <c r="BA4103" s="42">
        <v>1063.0526319999999</v>
      </c>
      <c r="BB4103" s="42">
        <v>381.76470590000002</v>
      </c>
      <c r="BC4103" s="42">
        <v>612.65</v>
      </c>
      <c r="BD4103" s="42">
        <v>542.4</v>
      </c>
      <c r="BE4103" s="42">
        <v>103.2</v>
      </c>
      <c r="BF4103" s="42">
        <v>902.1</v>
      </c>
      <c r="BG4103" s="42">
        <v>1172.666667</v>
      </c>
      <c r="BH4103" s="42">
        <v>207</v>
      </c>
      <c r="BI4103" s="42">
        <v>473.81037500000002</v>
      </c>
      <c r="BJ4103" s="42">
        <v>844.06949410000004</v>
      </c>
      <c r="BK4103" s="42">
        <v>234.02063949999999</v>
      </c>
    </row>
    <row r="4104" spans="52:63">
      <c r="AZ4104" s="42">
        <v>4218</v>
      </c>
      <c r="BA4104" s="42">
        <v>1063.0526319999999</v>
      </c>
      <c r="BB4104" s="42">
        <v>381.76470590000002</v>
      </c>
      <c r="BC4104" s="42">
        <v>612.65</v>
      </c>
      <c r="BD4104" s="42">
        <v>542.4</v>
      </c>
      <c r="BE4104" s="42">
        <v>103.2</v>
      </c>
      <c r="BF4104" s="42">
        <v>902.1</v>
      </c>
      <c r="BG4104" s="42">
        <v>1172.666667</v>
      </c>
      <c r="BH4104" s="42">
        <v>207</v>
      </c>
      <c r="BI4104" s="42">
        <v>473.81037500000002</v>
      </c>
      <c r="BJ4104" s="42">
        <v>844.06949410000004</v>
      </c>
      <c r="BK4104" s="42">
        <v>234.02063949999999</v>
      </c>
    </row>
    <row r="4105" spans="52:63">
      <c r="AZ4105" s="42">
        <v>4219</v>
      </c>
      <c r="BA4105" s="42">
        <v>1063.0526319999999</v>
      </c>
      <c r="BB4105" s="42">
        <v>381.76470590000002</v>
      </c>
      <c r="BC4105" s="42">
        <v>612.65</v>
      </c>
      <c r="BD4105" s="42">
        <v>542.4</v>
      </c>
      <c r="BE4105" s="42">
        <v>103.2</v>
      </c>
      <c r="BF4105" s="42">
        <v>902.1</v>
      </c>
      <c r="BG4105" s="42">
        <v>1172.666667</v>
      </c>
      <c r="BH4105" s="42">
        <v>207</v>
      </c>
      <c r="BI4105" s="42">
        <v>473.81037500000002</v>
      </c>
      <c r="BJ4105" s="42">
        <v>844.06949410000004</v>
      </c>
      <c r="BK4105" s="42">
        <v>234.02063949999999</v>
      </c>
    </row>
    <row r="4106" spans="52:63">
      <c r="AZ4106" s="42">
        <v>4220</v>
      </c>
      <c r="BA4106" s="42">
        <v>1063.0526319999999</v>
      </c>
      <c r="BB4106" s="42">
        <v>381.76470590000002</v>
      </c>
      <c r="BC4106" s="42">
        <v>612.65</v>
      </c>
      <c r="BD4106" s="42">
        <v>542.4</v>
      </c>
      <c r="BE4106" s="42">
        <v>103.2</v>
      </c>
      <c r="BF4106" s="42">
        <v>902.1</v>
      </c>
      <c r="BG4106" s="42">
        <v>1172.666667</v>
      </c>
      <c r="BH4106" s="42">
        <v>207</v>
      </c>
      <c r="BI4106" s="42">
        <v>473.81037500000002</v>
      </c>
      <c r="BJ4106" s="42">
        <v>844.06949410000004</v>
      </c>
      <c r="BK4106" s="42">
        <v>234.02063949999999</v>
      </c>
    </row>
    <row r="4107" spans="52:63">
      <c r="AZ4107" s="42">
        <v>4221</v>
      </c>
      <c r="BA4107" s="42">
        <v>1063.0526319999999</v>
      </c>
      <c r="BB4107" s="42">
        <v>381.76470590000002</v>
      </c>
      <c r="BC4107" s="42">
        <v>612.65</v>
      </c>
      <c r="BD4107" s="42">
        <v>542.4</v>
      </c>
      <c r="BE4107" s="42">
        <v>103.2</v>
      </c>
      <c r="BF4107" s="42">
        <v>902.1</v>
      </c>
      <c r="BG4107" s="42">
        <v>1172.666667</v>
      </c>
      <c r="BH4107" s="42">
        <v>207</v>
      </c>
      <c r="BI4107" s="42">
        <v>473.81037500000002</v>
      </c>
      <c r="BJ4107" s="42">
        <v>844.06949410000004</v>
      </c>
      <c r="BK4107" s="42">
        <v>234.02063949999999</v>
      </c>
    </row>
    <row r="4108" spans="52:63">
      <c r="AZ4108" s="42">
        <v>4222</v>
      </c>
      <c r="BA4108" s="42">
        <v>1063.0526319999999</v>
      </c>
      <c r="BB4108" s="42">
        <v>381.76470590000002</v>
      </c>
      <c r="BC4108" s="42">
        <v>612.65</v>
      </c>
      <c r="BD4108" s="42">
        <v>542.4</v>
      </c>
      <c r="BE4108" s="42">
        <v>103.2</v>
      </c>
      <c r="BF4108" s="42">
        <v>902.1</v>
      </c>
      <c r="BG4108" s="42">
        <v>1172.666667</v>
      </c>
      <c r="BH4108" s="42">
        <v>207</v>
      </c>
      <c r="BI4108" s="42">
        <v>473.81037500000002</v>
      </c>
      <c r="BJ4108" s="42">
        <v>844.06949410000004</v>
      </c>
      <c r="BK4108" s="42">
        <v>234.02063949999999</v>
      </c>
    </row>
    <row r="4109" spans="52:63">
      <c r="AZ4109" s="42">
        <v>4223</v>
      </c>
      <c r="BA4109" s="42">
        <v>1063.0526319999999</v>
      </c>
      <c r="BB4109" s="42">
        <v>381.76470590000002</v>
      </c>
      <c r="BC4109" s="42">
        <v>612.65</v>
      </c>
      <c r="BD4109" s="42">
        <v>542.4</v>
      </c>
      <c r="BE4109" s="42">
        <v>103.2</v>
      </c>
      <c r="BF4109" s="42">
        <v>902.1</v>
      </c>
      <c r="BG4109" s="42">
        <v>1172.666667</v>
      </c>
      <c r="BH4109" s="42">
        <v>207</v>
      </c>
      <c r="BI4109" s="42">
        <v>473.81037500000002</v>
      </c>
      <c r="BJ4109" s="42">
        <v>844.06949410000004</v>
      </c>
      <c r="BK4109" s="42">
        <v>234.02063949999999</v>
      </c>
    </row>
    <row r="4110" spans="52:63">
      <c r="AZ4110" s="42">
        <v>4224</v>
      </c>
      <c r="BA4110" s="42">
        <v>1063.0526319999999</v>
      </c>
      <c r="BB4110" s="42">
        <v>381.76470590000002</v>
      </c>
      <c r="BC4110" s="42">
        <v>612.65</v>
      </c>
      <c r="BD4110" s="42">
        <v>542.4</v>
      </c>
      <c r="BE4110" s="42">
        <v>103.2</v>
      </c>
      <c r="BF4110" s="42">
        <v>902.1</v>
      </c>
      <c r="BG4110" s="42">
        <v>1172.666667</v>
      </c>
      <c r="BH4110" s="42">
        <v>207</v>
      </c>
      <c r="BI4110" s="42">
        <v>473.81037500000002</v>
      </c>
      <c r="BJ4110" s="42">
        <v>844.06949410000004</v>
      </c>
      <c r="BK4110" s="42">
        <v>234.02063949999999</v>
      </c>
    </row>
    <row r="4111" spans="52:63">
      <c r="AZ4111" s="42">
        <v>4225</v>
      </c>
      <c r="BA4111" s="42">
        <v>1044.3684209999999</v>
      </c>
      <c r="BB4111" s="42">
        <v>369.94117649999998</v>
      </c>
      <c r="BC4111" s="42">
        <v>609.04999999999995</v>
      </c>
      <c r="BD4111" s="42">
        <v>532.5</v>
      </c>
      <c r="BE4111" s="42">
        <v>98.8</v>
      </c>
      <c r="BF4111" s="42">
        <v>886.61904760000004</v>
      </c>
      <c r="BG4111" s="42">
        <v>1171.7142859999999</v>
      </c>
      <c r="BH4111" s="42">
        <v>202.3605263</v>
      </c>
      <c r="BI4111" s="42">
        <v>473.02120350000001</v>
      </c>
      <c r="BJ4111" s="42">
        <v>877.99211270000001</v>
      </c>
      <c r="BK4111" s="42">
        <v>228.47434559999999</v>
      </c>
    </row>
    <row r="4112" spans="52:63">
      <c r="AZ4112" s="42">
        <v>4226</v>
      </c>
      <c r="BA4112" s="42">
        <v>1044.3684209999999</v>
      </c>
      <c r="BB4112" s="42">
        <v>369.94117649999998</v>
      </c>
      <c r="BC4112" s="42">
        <v>609.04999999999995</v>
      </c>
      <c r="BD4112" s="42">
        <v>532.5</v>
      </c>
      <c r="BE4112" s="42">
        <v>98.8</v>
      </c>
      <c r="BF4112" s="42">
        <v>886.61904760000004</v>
      </c>
      <c r="BG4112" s="42">
        <v>1171.7142859999999</v>
      </c>
      <c r="BH4112" s="42">
        <v>202.3605263</v>
      </c>
      <c r="BI4112" s="42">
        <v>473.02120350000001</v>
      </c>
      <c r="BJ4112" s="42">
        <v>877.99211270000001</v>
      </c>
      <c r="BK4112" s="42">
        <v>228.47434559999999</v>
      </c>
    </row>
    <row r="4113" spans="52:63">
      <c r="AZ4113" s="42">
        <v>4227</v>
      </c>
      <c r="BA4113" s="42">
        <v>1044.3684209999999</v>
      </c>
      <c r="BB4113" s="42">
        <v>369.94117649999998</v>
      </c>
      <c r="BC4113" s="42">
        <v>609.04999999999995</v>
      </c>
      <c r="BD4113" s="42">
        <v>532.5</v>
      </c>
      <c r="BE4113" s="42">
        <v>98.8</v>
      </c>
      <c r="BF4113" s="42">
        <v>886.61904760000004</v>
      </c>
      <c r="BG4113" s="42">
        <v>1171.7142859999999</v>
      </c>
      <c r="BH4113" s="42">
        <v>202.3605263</v>
      </c>
      <c r="BI4113" s="42">
        <v>473.02120350000001</v>
      </c>
      <c r="BJ4113" s="42">
        <v>877.99211270000001</v>
      </c>
      <c r="BK4113" s="42">
        <v>228.47434559999999</v>
      </c>
    </row>
    <row r="4114" spans="52:63">
      <c r="AZ4114" s="42">
        <v>4228</v>
      </c>
      <c r="BA4114" s="42">
        <v>1044.3684209999999</v>
      </c>
      <c r="BB4114" s="42">
        <v>369.94117649999998</v>
      </c>
      <c r="BC4114" s="42">
        <v>609.04999999999995</v>
      </c>
      <c r="BD4114" s="42">
        <v>532.5</v>
      </c>
      <c r="BE4114" s="42">
        <v>98.8</v>
      </c>
      <c r="BF4114" s="42">
        <v>886.61904760000004</v>
      </c>
      <c r="BG4114" s="42">
        <v>1171.7142859999999</v>
      </c>
      <c r="BH4114" s="42">
        <v>202.3605263</v>
      </c>
      <c r="BI4114" s="42">
        <v>473.02120350000001</v>
      </c>
      <c r="BJ4114" s="42">
        <v>877.99211270000001</v>
      </c>
      <c r="BK4114" s="42">
        <v>228.47434559999999</v>
      </c>
    </row>
    <row r="4115" spans="52:63">
      <c r="AZ4115" s="42">
        <v>4229</v>
      </c>
      <c r="BA4115" s="42">
        <v>1044.3684209999999</v>
      </c>
      <c r="BB4115" s="42">
        <v>369.94117649999998</v>
      </c>
      <c r="BC4115" s="42">
        <v>609.04999999999995</v>
      </c>
      <c r="BD4115" s="42">
        <v>532.5</v>
      </c>
      <c r="BE4115" s="42">
        <v>98.8</v>
      </c>
      <c r="BF4115" s="42">
        <v>886.61904760000004</v>
      </c>
      <c r="BG4115" s="42">
        <v>1171.7142859999999</v>
      </c>
      <c r="BH4115" s="42">
        <v>202.3605263</v>
      </c>
      <c r="BI4115" s="42">
        <v>473.02120350000001</v>
      </c>
      <c r="BJ4115" s="42">
        <v>877.99211270000001</v>
      </c>
      <c r="BK4115" s="42">
        <v>228.47434559999999</v>
      </c>
    </row>
    <row r="4116" spans="52:63">
      <c r="AZ4116" s="42">
        <v>4230</v>
      </c>
      <c r="BA4116" s="42">
        <v>1044.3684209999999</v>
      </c>
      <c r="BB4116" s="42">
        <v>369.94117649999998</v>
      </c>
      <c r="BC4116" s="42">
        <v>609.04999999999995</v>
      </c>
      <c r="BD4116" s="42">
        <v>532.5</v>
      </c>
      <c r="BE4116" s="42">
        <v>98.8</v>
      </c>
      <c r="BF4116" s="42">
        <v>886.61904760000004</v>
      </c>
      <c r="BG4116" s="42">
        <v>1171.7142859999999</v>
      </c>
      <c r="BH4116" s="42">
        <v>202.3605263</v>
      </c>
      <c r="BI4116" s="42">
        <v>473.02120350000001</v>
      </c>
      <c r="BJ4116" s="42">
        <v>877.99211270000001</v>
      </c>
      <c r="BK4116" s="42">
        <v>228.47434559999999</v>
      </c>
    </row>
    <row r="4117" spans="52:63">
      <c r="AZ4117" s="42">
        <v>4231</v>
      </c>
      <c r="BA4117" s="42">
        <v>1044.3684209999999</v>
      </c>
      <c r="BB4117" s="42">
        <v>369.94117649999998</v>
      </c>
      <c r="BC4117" s="42">
        <v>609.04999999999995</v>
      </c>
      <c r="BD4117" s="42">
        <v>532.5</v>
      </c>
      <c r="BE4117" s="42">
        <v>98.8</v>
      </c>
      <c r="BF4117" s="42">
        <v>886.61904760000004</v>
      </c>
      <c r="BG4117" s="42">
        <v>1171.7142859999999</v>
      </c>
      <c r="BH4117" s="42">
        <v>202.3605263</v>
      </c>
      <c r="BI4117" s="42">
        <v>473.02120350000001</v>
      </c>
      <c r="BJ4117" s="42">
        <v>877.99211270000001</v>
      </c>
      <c r="BK4117" s="42">
        <v>228.47434559999999</v>
      </c>
    </row>
    <row r="4118" spans="52:63">
      <c r="AZ4118" s="42">
        <v>4232</v>
      </c>
      <c r="BA4118" s="42">
        <v>1044.3684209999999</v>
      </c>
      <c r="BB4118" s="42">
        <v>369.94117649999998</v>
      </c>
      <c r="BC4118" s="42">
        <v>609.04999999999995</v>
      </c>
      <c r="BD4118" s="42">
        <v>532.5</v>
      </c>
      <c r="BE4118" s="42">
        <v>98.8</v>
      </c>
      <c r="BF4118" s="42">
        <v>886.61904760000004</v>
      </c>
      <c r="BG4118" s="42">
        <v>1171.7142859999999</v>
      </c>
      <c r="BH4118" s="42">
        <v>202.3605263</v>
      </c>
      <c r="BI4118" s="42">
        <v>473.02120350000001</v>
      </c>
      <c r="BJ4118" s="42">
        <v>877.99211270000001</v>
      </c>
      <c r="BK4118" s="42">
        <v>228.47434559999999</v>
      </c>
    </row>
    <row r="4119" spans="52:63">
      <c r="AZ4119" s="42">
        <v>4233</v>
      </c>
      <c r="BA4119" s="42">
        <v>1044.3684209999999</v>
      </c>
      <c r="BB4119" s="42">
        <v>369.94117649999998</v>
      </c>
      <c r="BC4119" s="42">
        <v>609.04999999999995</v>
      </c>
      <c r="BD4119" s="42">
        <v>532.5</v>
      </c>
      <c r="BE4119" s="42">
        <v>98.8</v>
      </c>
      <c r="BF4119" s="42">
        <v>886.61904760000004</v>
      </c>
      <c r="BG4119" s="42">
        <v>1171.7142859999999</v>
      </c>
      <c r="BH4119" s="42">
        <v>202.3605263</v>
      </c>
      <c r="BI4119" s="42">
        <v>473.02120350000001</v>
      </c>
      <c r="BJ4119" s="42">
        <v>877.99211270000001</v>
      </c>
      <c r="BK4119" s="42">
        <v>228.47434559999999</v>
      </c>
    </row>
    <row r="4120" spans="52:63">
      <c r="AZ4120" s="42">
        <v>4234</v>
      </c>
      <c r="BA4120" s="42">
        <v>1044.3684209999999</v>
      </c>
      <c r="BB4120" s="42">
        <v>369.94117649999998</v>
      </c>
      <c r="BC4120" s="42">
        <v>609.04999999999995</v>
      </c>
      <c r="BD4120" s="42">
        <v>532.5</v>
      </c>
      <c r="BE4120" s="42">
        <v>98.8</v>
      </c>
      <c r="BF4120" s="42">
        <v>886.61904760000004</v>
      </c>
      <c r="BG4120" s="42">
        <v>1171.7142859999999</v>
      </c>
      <c r="BH4120" s="42">
        <v>202.3605263</v>
      </c>
      <c r="BI4120" s="42">
        <v>473.02120350000001</v>
      </c>
      <c r="BJ4120" s="42">
        <v>877.99211270000001</v>
      </c>
      <c r="BK4120" s="42">
        <v>228.47434559999999</v>
      </c>
    </row>
    <row r="4121" spans="52:63">
      <c r="AZ4121" s="42">
        <v>4235</v>
      </c>
      <c r="BA4121" s="42">
        <v>1044.3684209999999</v>
      </c>
      <c r="BB4121" s="42">
        <v>369.94117649999998</v>
      </c>
      <c r="BC4121" s="42">
        <v>609.04999999999995</v>
      </c>
      <c r="BD4121" s="42">
        <v>532.5</v>
      </c>
      <c r="BE4121" s="42">
        <v>98.8</v>
      </c>
      <c r="BF4121" s="42">
        <v>886.61904760000004</v>
      </c>
      <c r="BG4121" s="42">
        <v>1171.7142859999999</v>
      </c>
      <c r="BH4121" s="42">
        <v>202.3605263</v>
      </c>
      <c r="BI4121" s="42">
        <v>473.02120350000001</v>
      </c>
      <c r="BJ4121" s="42">
        <v>877.99211270000001</v>
      </c>
      <c r="BK4121" s="42">
        <v>228.47434559999999</v>
      </c>
    </row>
    <row r="4122" spans="52:63">
      <c r="AZ4122" s="42">
        <v>4236</v>
      </c>
      <c r="BA4122" s="42">
        <v>1044.3684209999999</v>
      </c>
      <c r="BB4122" s="42">
        <v>369.94117649999998</v>
      </c>
      <c r="BC4122" s="42">
        <v>609.04999999999995</v>
      </c>
      <c r="BD4122" s="42">
        <v>532.5</v>
      </c>
      <c r="BE4122" s="42">
        <v>98.8</v>
      </c>
      <c r="BF4122" s="42">
        <v>886.61904760000004</v>
      </c>
      <c r="BG4122" s="42">
        <v>1171.7142859999999</v>
      </c>
      <c r="BH4122" s="42">
        <v>202.3605263</v>
      </c>
      <c r="BI4122" s="42">
        <v>473.02120350000001</v>
      </c>
      <c r="BJ4122" s="42">
        <v>877.99211270000001</v>
      </c>
      <c r="BK4122" s="42">
        <v>228.47434559999999</v>
      </c>
    </row>
    <row r="4123" spans="52:63">
      <c r="AZ4123" s="42">
        <v>4237</v>
      </c>
      <c r="BA4123" s="42">
        <v>1044.3684209999999</v>
      </c>
      <c r="BB4123" s="42">
        <v>369.94117649999998</v>
      </c>
      <c r="BC4123" s="42">
        <v>609.04999999999995</v>
      </c>
      <c r="BD4123" s="42">
        <v>532.5</v>
      </c>
      <c r="BE4123" s="42">
        <v>98.8</v>
      </c>
      <c r="BF4123" s="42">
        <v>886.61904760000004</v>
      </c>
      <c r="BG4123" s="42">
        <v>1171.7142859999999</v>
      </c>
      <c r="BH4123" s="42">
        <v>202.3605263</v>
      </c>
      <c r="BI4123" s="42">
        <v>473.02120350000001</v>
      </c>
      <c r="BJ4123" s="42">
        <v>877.99211270000001</v>
      </c>
      <c r="BK4123" s="42">
        <v>228.47434559999999</v>
      </c>
    </row>
    <row r="4124" spans="52:63">
      <c r="AZ4124" s="42">
        <v>4238</v>
      </c>
      <c r="BA4124" s="42">
        <v>1044.3684209999999</v>
      </c>
      <c r="BB4124" s="42">
        <v>369.94117649999998</v>
      </c>
      <c r="BC4124" s="42">
        <v>609.04999999999995</v>
      </c>
      <c r="BD4124" s="42">
        <v>532.5</v>
      </c>
      <c r="BE4124" s="42">
        <v>98.8</v>
      </c>
      <c r="BF4124" s="42">
        <v>886.61904760000004</v>
      </c>
      <c r="BG4124" s="42">
        <v>1171.7142859999999</v>
      </c>
      <c r="BH4124" s="42">
        <v>202.3605263</v>
      </c>
      <c r="BI4124" s="42">
        <v>473.02120350000001</v>
      </c>
      <c r="BJ4124" s="42">
        <v>877.99211270000001</v>
      </c>
      <c r="BK4124" s="42">
        <v>228.47434559999999</v>
      </c>
    </row>
    <row r="4125" spans="52:63">
      <c r="AZ4125" s="42">
        <v>4239</v>
      </c>
      <c r="BA4125" s="42">
        <v>1044.3684209999999</v>
      </c>
      <c r="BB4125" s="42">
        <v>369.94117649999998</v>
      </c>
      <c r="BC4125" s="42">
        <v>609.04999999999995</v>
      </c>
      <c r="BD4125" s="42">
        <v>532.5</v>
      </c>
      <c r="BE4125" s="42">
        <v>98.8</v>
      </c>
      <c r="BF4125" s="42">
        <v>886.61904760000004</v>
      </c>
      <c r="BG4125" s="42">
        <v>1171.7142859999999</v>
      </c>
      <c r="BH4125" s="42">
        <v>202.3605263</v>
      </c>
      <c r="BI4125" s="42">
        <v>473.02120350000001</v>
      </c>
      <c r="BJ4125" s="42">
        <v>877.99211270000001</v>
      </c>
      <c r="BK4125" s="42">
        <v>228.47434559999999</v>
      </c>
    </row>
    <row r="4126" spans="52:63">
      <c r="AZ4126" s="42">
        <v>4240</v>
      </c>
      <c r="BA4126" s="42">
        <v>1044.3684209999999</v>
      </c>
      <c r="BB4126" s="42">
        <v>369.94117649999998</v>
      </c>
      <c r="BC4126" s="42">
        <v>609.04999999999995</v>
      </c>
      <c r="BD4126" s="42">
        <v>532.5</v>
      </c>
      <c r="BE4126" s="42">
        <v>98.8</v>
      </c>
      <c r="BF4126" s="42">
        <v>886.61904760000004</v>
      </c>
      <c r="BG4126" s="42">
        <v>1171.7142859999999</v>
      </c>
      <c r="BH4126" s="42">
        <v>202.3605263</v>
      </c>
      <c r="BI4126" s="42">
        <v>473.02120350000001</v>
      </c>
      <c r="BJ4126" s="42">
        <v>877.99211270000001</v>
      </c>
      <c r="BK4126" s="42">
        <v>228.47434559999999</v>
      </c>
    </row>
    <row r="4127" spans="52:63">
      <c r="AZ4127" s="42">
        <v>4241</v>
      </c>
      <c r="BA4127" s="42">
        <v>1044.3684209999999</v>
      </c>
      <c r="BB4127" s="42">
        <v>369.94117649999998</v>
      </c>
      <c r="BC4127" s="42">
        <v>609.04999999999995</v>
      </c>
      <c r="BD4127" s="42">
        <v>532.5</v>
      </c>
      <c r="BE4127" s="42">
        <v>98.8</v>
      </c>
      <c r="BF4127" s="42">
        <v>886.61904760000004</v>
      </c>
      <c r="BG4127" s="42">
        <v>1171.7142859999999</v>
      </c>
      <c r="BH4127" s="42">
        <v>202.3605263</v>
      </c>
      <c r="BI4127" s="42">
        <v>473.02120350000001</v>
      </c>
      <c r="BJ4127" s="42">
        <v>877.99211270000001</v>
      </c>
      <c r="BK4127" s="42">
        <v>228.47434559999999</v>
      </c>
    </row>
    <row r="4128" spans="52:63">
      <c r="AZ4128" s="42">
        <v>4242</v>
      </c>
      <c r="BA4128" s="42">
        <v>1044.3684209999999</v>
      </c>
      <c r="BB4128" s="42">
        <v>369.94117649999998</v>
      </c>
      <c r="BC4128" s="42">
        <v>609.04999999999995</v>
      </c>
      <c r="BD4128" s="42">
        <v>532.5</v>
      </c>
      <c r="BE4128" s="42">
        <v>98.8</v>
      </c>
      <c r="BF4128" s="42">
        <v>886.61904760000004</v>
      </c>
      <c r="BG4128" s="42">
        <v>1171.7142859999999</v>
      </c>
      <c r="BH4128" s="42">
        <v>202.3605263</v>
      </c>
      <c r="BI4128" s="42">
        <v>473.02120350000001</v>
      </c>
      <c r="BJ4128" s="42">
        <v>877.99211270000001</v>
      </c>
      <c r="BK4128" s="42">
        <v>228.47434559999999</v>
      </c>
    </row>
    <row r="4129" spans="52:63">
      <c r="AZ4129" s="42">
        <v>4243</v>
      </c>
      <c r="BA4129" s="42">
        <v>1044.3684209999999</v>
      </c>
      <c r="BB4129" s="42">
        <v>369.94117649999998</v>
      </c>
      <c r="BC4129" s="42">
        <v>609.04999999999995</v>
      </c>
      <c r="BD4129" s="42">
        <v>532.5</v>
      </c>
      <c r="BE4129" s="42">
        <v>98.8</v>
      </c>
      <c r="BF4129" s="42">
        <v>886.61904760000004</v>
      </c>
      <c r="BG4129" s="42">
        <v>1171.7142859999999</v>
      </c>
      <c r="BH4129" s="42">
        <v>202.3605263</v>
      </c>
      <c r="BI4129" s="42">
        <v>473.02120350000001</v>
      </c>
      <c r="BJ4129" s="42">
        <v>877.99211270000001</v>
      </c>
      <c r="BK4129" s="42">
        <v>228.47434559999999</v>
      </c>
    </row>
    <row r="4130" spans="52:63">
      <c r="AZ4130" s="42">
        <v>4244</v>
      </c>
      <c r="BA4130" s="42">
        <v>1044.3684209999999</v>
      </c>
      <c r="BB4130" s="42">
        <v>369.94117649999998</v>
      </c>
      <c r="BC4130" s="42">
        <v>609.04999999999995</v>
      </c>
      <c r="BD4130" s="42">
        <v>532.5</v>
      </c>
      <c r="BE4130" s="42">
        <v>98.8</v>
      </c>
      <c r="BF4130" s="42">
        <v>886.61904760000004</v>
      </c>
      <c r="BG4130" s="42">
        <v>1171.7142859999999</v>
      </c>
      <c r="BH4130" s="42">
        <v>202.3605263</v>
      </c>
      <c r="BI4130" s="42">
        <v>473.02120350000001</v>
      </c>
      <c r="BJ4130" s="42">
        <v>877.99211270000001</v>
      </c>
      <c r="BK4130" s="42">
        <v>228.47434559999999</v>
      </c>
    </row>
    <row r="4131" spans="52:63">
      <c r="AZ4131" s="42">
        <v>4245</v>
      </c>
      <c r="BA4131" s="42">
        <v>1044.3684209999999</v>
      </c>
      <c r="BB4131" s="42">
        <v>369.94117649999998</v>
      </c>
      <c r="BC4131" s="42">
        <v>609.04999999999995</v>
      </c>
      <c r="BD4131" s="42">
        <v>532.5</v>
      </c>
      <c r="BE4131" s="42">
        <v>98.8</v>
      </c>
      <c r="BF4131" s="42">
        <v>886.61904760000004</v>
      </c>
      <c r="BG4131" s="42">
        <v>1171.7142859999999</v>
      </c>
      <c r="BH4131" s="42">
        <v>202.3605263</v>
      </c>
      <c r="BI4131" s="42">
        <v>473.02120350000001</v>
      </c>
      <c r="BJ4131" s="42">
        <v>877.99211270000001</v>
      </c>
      <c r="BK4131" s="42">
        <v>228.47434559999999</v>
      </c>
    </row>
    <row r="4132" spans="52:63">
      <c r="AZ4132" s="42">
        <v>4246</v>
      </c>
      <c r="BA4132" s="42">
        <v>1044.3684209999999</v>
      </c>
      <c r="BB4132" s="42">
        <v>369.94117649999998</v>
      </c>
      <c r="BC4132" s="42">
        <v>609.04999999999995</v>
      </c>
      <c r="BD4132" s="42">
        <v>532.5</v>
      </c>
      <c r="BE4132" s="42">
        <v>98.8</v>
      </c>
      <c r="BF4132" s="42">
        <v>886.61904760000004</v>
      </c>
      <c r="BG4132" s="42">
        <v>1171.7142859999999</v>
      </c>
      <c r="BH4132" s="42">
        <v>202.3605263</v>
      </c>
      <c r="BI4132" s="42">
        <v>473.02120350000001</v>
      </c>
      <c r="BJ4132" s="42">
        <v>877.99211270000001</v>
      </c>
      <c r="BK4132" s="42">
        <v>228.47434559999999</v>
      </c>
    </row>
    <row r="4133" spans="52:63">
      <c r="AZ4133" s="42">
        <v>4247</v>
      </c>
      <c r="BA4133" s="42">
        <v>1044.3684209999999</v>
      </c>
      <c r="BB4133" s="42">
        <v>369.94117649999998</v>
      </c>
      <c r="BC4133" s="42">
        <v>609.04999999999995</v>
      </c>
      <c r="BD4133" s="42">
        <v>532.5</v>
      </c>
      <c r="BE4133" s="42">
        <v>98.8</v>
      </c>
      <c r="BF4133" s="42">
        <v>886.61904760000004</v>
      </c>
      <c r="BG4133" s="42">
        <v>1171.7142859999999</v>
      </c>
      <c r="BH4133" s="42">
        <v>202.3605263</v>
      </c>
      <c r="BI4133" s="42">
        <v>473.02120350000001</v>
      </c>
      <c r="BJ4133" s="42">
        <v>877.99211270000001</v>
      </c>
      <c r="BK4133" s="42">
        <v>228.47434559999999</v>
      </c>
    </row>
    <row r="4134" spans="52:63">
      <c r="AZ4134" s="42">
        <v>4248</v>
      </c>
      <c r="BA4134" s="42">
        <v>1044.3684209999999</v>
      </c>
      <c r="BB4134" s="42">
        <v>369.94117649999998</v>
      </c>
      <c r="BC4134" s="42">
        <v>609.04999999999995</v>
      </c>
      <c r="BD4134" s="42">
        <v>532.5</v>
      </c>
      <c r="BE4134" s="42">
        <v>98.8</v>
      </c>
      <c r="BF4134" s="42">
        <v>886.61904760000004</v>
      </c>
      <c r="BG4134" s="42">
        <v>1171.7142859999999</v>
      </c>
      <c r="BH4134" s="42">
        <v>202.3605263</v>
      </c>
      <c r="BI4134" s="42">
        <v>473.02120350000001</v>
      </c>
      <c r="BJ4134" s="42">
        <v>877.99211270000001</v>
      </c>
      <c r="BK4134" s="42">
        <v>228.47434559999999</v>
      </c>
    </row>
    <row r="4135" spans="52:63">
      <c r="AZ4135" s="42">
        <v>4249</v>
      </c>
      <c r="BA4135" s="42">
        <v>1022.578947</v>
      </c>
      <c r="BB4135" s="42">
        <v>360.52941179999999</v>
      </c>
      <c r="BC4135" s="42">
        <v>605.95000000000005</v>
      </c>
      <c r="BD4135" s="42">
        <v>522.79999999999995</v>
      </c>
      <c r="BE4135" s="42">
        <v>96.566666670000004</v>
      </c>
      <c r="BF4135" s="42">
        <v>860.5</v>
      </c>
      <c r="BG4135" s="42">
        <v>1166.809524</v>
      </c>
      <c r="BH4135" s="42">
        <v>197.38749999999999</v>
      </c>
      <c r="BI4135" s="42">
        <v>474.41919000000001</v>
      </c>
      <c r="BJ4135" s="42">
        <v>900.47894670000005</v>
      </c>
      <c r="BK4135" s="42">
        <v>226.75537979999999</v>
      </c>
    </row>
    <row r="4136" spans="52:63">
      <c r="AZ4136" s="42">
        <v>4250</v>
      </c>
      <c r="BA4136" s="42">
        <v>1022.578947</v>
      </c>
      <c r="BB4136" s="42">
        <v>360.52941179999999</v>
      </c>
      <c r="BC4136" s="42">
        <v>605.95000000000005</v>
      </c>
      <c r="BD4136" s="42">
        <v>522.79999999999995</v>
      </c>
      <c r="BE4136" s="42">
        <v>96.566666670000004</v>
      </c>
      <c r="BF4136" s="42">
        <v>860.5</v>
      </c>
      <c r="BG4136" s="42">
        <v>1166.809524</v>
      </c>
      <c r="BH4136" s="42">
        <v>197.38749999999999</v>
      </c>
      <c r="BI4136" s="42">
        <v>474.41919000000001</v>
      </c>
      <c r="BJ4136" s="42">
        <v>900.47894670000005</v>
      </c>
      <c r="BK4136" s="42">
        <v>226.75537979999999</v>
      </c>
    </row>
    <row r="4137" spans="52:63">
      <c r="AZ4137" s="42">
        <v>4251</v>
      </c>
      <c r="BA4137" s="42">
        <v>1022.578947</v>
      </c>
      <c r="BB4137" s="42">
        <v>360.52941179999999</v>
      </c>
      <c r="BC4137" s="42">
        <v>605.95000000000005</v>
      </c>
      <c r="BD4137" s="42">
        <v>522.79999999999995</v>
      </c>
      <c r="BE4137" s="42">
        <v>96.566666670000004</v>
      </c>
      <c r="BF4137" s="42">
        <v>860.5</v>
      </c>
      <c r="BG4137" s="42">
        <v>1166.809524</v>
      </c>
      <c r="BH4137" s="42">
        <v>197.38749999999999</v>
      </c>
      <c r="BI4137" s="42">
        <v>474.41919000000001</v>
      </c>
      <c r="BJ4137" s="42">
        <v>900.47894670000005</v>
      </c>
      <c r="BK4137" s="42">
        <v>226.75537979999999</v>
      </c>
    </row>
    <row r="4138" spans="52:63">
      <c r="AZ4138" s="42">
        <v>4252</v>
      </c>
      <c r="BA4138" s="42">
        <v>1022.578947</v>
      </c>
      <c r="BB4138" s="42">
        <v>360.52941179999999</v>
      </c>
      <c r="BC4138" s="42">
        <v>605.95000000000005</v>
      </c>
      <c r="BD4138" s="42">
        <v>522.79999999999995</v>
      </c>
      <c r="BE4138" s="42">
        <v>96.566666670000004</v>
      </c>
      <c r="BF4138" s="42">
        <v>860.5</v>
      </c>
      <c r="BG4138" s="42">
        <v>1166.809524</v>
      </c>
      <c r="BH4138" s="42">
        <v>197.38749999999999</v>
      </c>
      <c r="BI4138" s="42">
        <v>474.41919000000001</v>
      </c>
      <c r="BJ4138" s="42">
        <v>900.47894670000005</v>
      </c>
      <c r="BK4138" s="42">
        <v>226.75537979999999</v>
      </c>
    </row>
    <row r="4139" spans="52:63">
      <c r="AZ4139" s="42">
        <v>4253</v>
      </c>
      <c r="BA4139" s="42">
        <v>1022.578947</v>
      </c>
      <c r="BB4139" s="42">
        <v>360.52941179999999</v>
      </c>
      <c r="BC4139" s="42">
        <v>605.95000000000005</v>
      </c>
      <c r="BD4139" s="42">
        <v>522.79999999999995</v>
      </c>
      <c r="BE4139" s="42">
        <v>96.566666670000004</v>
      </c>
      <c r="BF4139" s="42">
        <v>860.5</v>
      </c>
      <c r="BG4139" s="42">
        <v>1166.809524</v>
      </c>
      <c r="BH4139" s="42">
        <v>197.38749999999999</v>
      </c>
      <c r="BI4139" s="42">
        <v>474.41919000000001</v>
      </c>
      <c r="BJ4139" s="42">
        <v>900.47894670000005</v>
      </c>
      <c r="BK4139" s="42">
        <v>226.75537979999999</v>
      </c>
    </row>
    <row r="4140" spans="52:63">
      <c r="AZ4140" s="42">
        <v>4254</v>
      </c>
      <c r="BA4140" s="42">
        <v>1022.578947</v>
      </c>
      <c r="BB4140" s="42">
        <v>360.52941179999999</v>
      </c>
      <c r="BC4140" s="42">
        <v>605.95000000000005</v>
      </c>
      <c r="BD4140" s="42">
        <v>522.79999999999995</v>
      </c>
      <c r="BE4140" s="42">
        <v>96.566666670000004</v>
      </c>
      <c r="BF4140" s="42">
        <v>860.5</v>
      </c>
      <c r="BG4140" s="42">
        <v>1166.809524</v>
      </c>
      <c r="BH4140" s="42">
        <v>197.38749999999999</v>
      </c>
      <c r="BI4140" s="42">
        <v>474.41919000000001</v>
      </c>
      <c r="BJ4140" s="42">
        <v>900.47894670000005</v>
      </c>
      <c r="BK4140" s="42">
        <v>226.75537979999999</v>
      </c>
    </row>
    <row r="4141" spans="52:63">
      <c r="AZ4141" s="42">
        <v>4255</v>
      </c>
      <c r="BA4141" s="42">
        <v>1022.578947</v>
      </c>
      <c r="BB4141" s="42">
        <v>360.52941179999999</v>
      </c>
      <c r="BC4141" s="42">
        <v>605.95000000000005</v>
      </c>
      <c r="BD4141" s="42">
        <v>522.79999999999995</v>
      </c>
      <c r="BE4141" s="42">
        <v>96.566666670000004</v>
      </c>
      <c r="BF4141" s="42">
        <v>860.5</v>
      </c>
      <c r="BG4141" s="42">
        <v>1166.809524</v>
      </c>
      <c r="BH4141" s="42">
        <v>197.38749999999999</v>
      </c>
      <c r="BI4141" s="42">
        <v>474.41919000000001</v>
      </c>
      <c r="BJ4141" s="42">
        <v>900.47894670000005</v>
      </c>
      <c r="BK4141" s="42">
        <v>226.75537979999999</v>
      </c>
    </row>
    <row r="4142" spans="52:63">
      <c r="AZ4142" s="42">
        <v>4256</v>
      </c>
      <c r="BA4142" s="42">
        <v>1022.578947</v>
      </c>
      <c r="BB4142" s="42">
        <v>360.52941179999999</v>
      </c>
      <c r="BC4142" s="42">
        <v>605.95000000000005</v>
      </c>
      <c r="BD4142" s="42">
        <v>522.79999999999995</v>
      </c>
      <c r="BE4142" s="42">
        <v>96.566666670000004</v>
      </c>
      <c r="BF4142" s="42">
        <v>860.5</v>
      </c>
      <c r="BG4142" s="42">
        <v>1166.809524</v>
      </c>
      <c r="BH4142" s="42">
        <v>197.38749999999999</v>
      </c>
      <c r="BI4142" s="42">
        <v>474.41919000000001</v>
      </c>
      <c r="BJ4142" s="42">
        <v>900.47894670000005</v>
      </c>
      <c r="BK4142" s="42">
        <v>226.75537979999999</v>
      </c>
    </row>
    <row r="4143" spans="52:63">
      <c r="AZ4143" s="42">
        <v>4257</v>
      </c>
      <c r="BA4143" s="42">
        <v>1022.578947</v>
      </c>
      <c r="BB4143" s="42">
        <v>360.52941179999999</v>
      </c>
      <c r="BC4143" s="42">
        <v>605.95000000000005</v>
      </c>
      <c r="BD4143" s="42">
        <v>522.79999999999995</v>
      </c>
      <c r="BE4143" s="42">
        <v>96.566666670000004</v>
      </c>
      <c r="BF4143" s="42">
        <v>860.5</v>
      </c>
      <c r="BG4143" s="42">
        <v>1166.809524</v>
      </c>
      <c r="BH4143" s="42">
        <v>197.38749999999999</v>
      </c>
      <c r="BI4143" s="42">
        <v>474.41919000000001</v>
      </c>
      <c r="BJ4143" s="42">
        <v>900.47894670000005</v>
      </c>
      <c r="BK4143" s="42">
        <v>226.75537979999999</v>
      </c>
    </row>
    <row r="4144" spans="52:63">
      <c r="AZ4144" s="42">
        <v>4258</v>
      </c>
      <c r="BA4144" s="42">
        <v>1022.578947</v>
      </c>
      <c r="BB4144" s="42">
        <v>360.52941179999999</v>
      </c>
      <c r="BC4144" s="42">
        <v>605.95000000000005</v>
      </c>
      <c r="BD4144" s="42">
        <v>522.79999999999995</v>
      </c>
      <c r="BE4144" s="42">
        <v>96.566666670000004</v>
      </c>
      <c r="BF4144" s="42">
        <v>860.5</v>
      </c>
      <c r="BG4144" s="42">
        <v>1166.809524</v>
      </c>
      <c r="BH4144" s="42">
        <v>197.38749999999999</v>
      </c>
      <c r="BI4144" s="42">
        <v>474.41919000000001</v>
      </c>
      <c r="BJ4144" s="42">
        <v>900.47894670000005</v>
      </c>
      <c r="BK4144" s="42">
        <v>226.75537979999999</v>
      </c>
    </row>
    <row r="4145" spans="52:63">
      <c r="AZ4145" s="42">
        <v>4259</v>
      </c>
      <c r="BA4145" s="42">
        <v>1022.578947</v>
      </c>
      <c r="BB4145" s="42">
        <v>360.52941179999999</v>
      </c>
      <c r="BC4145" s="42">
        <v>605.95000000000005</v>
      </c>
      <c r="BD4145" s="42">
        <v>522.79999999999995</v>
      </c>
      <c r="BE4145" s="42">
        <v>96.566666670000004</v>
      </c>
      <c r="BF4145" s="42">
        <v>860.5</v>
      </c>
      <c r="BG4145" s="42">
        <v>1166.809524</v>
      </c>
      <c r="BH4145" s="42">
        <v>197.38749999999999</v>
      </c>
      <c r="BI4145" s="42">
        <v>474.41919000000001</v>
      </c>
      <c r="BJ4145" s="42">
        <v>900.47894670000005</v>
      </c>
      <c r="BK4145" s="42">
        <v>226.75537979999999</v>
      </c>
    </row>
    <row r="4146" spans="52:63">
      <c r="AZ4146" s="42">
        <v>4260</v>
      </c>
      <c r="BA4146" s="42">
        <v>1022.578947</v>
      </c>
      <c r="BB4146" s="42">
        <v>360.52941179999999</v>
      </c>
      <c r="BC4146" s="42">
        <v>605.95000000000005</v>
      </c>
      <c r="BD4146" s="42">
        <v>522.79999999999995</v>
      </c>
      <c r="BE4146" s="42">
        <v>96.566666670000004</v>
      </c>
      <c r="BF4146" s="42">
        <v>860.5</v>
      </c>
      <c r="BG4146" s="42">
        <v>1166.809524</v>
      </c>
      <c r="BH4146" s="42">
        <v>197.38749999999999</v>
      </c>
      <c r="BI4146" s="42">
        <v>474.41919000000001</v>
      </c>
      <c r="BJ4146" s="42">
        <v>900.47894670000005</v>
      </c>
      <c r="BK4146" s="42">
        <v>226.75537979999999</v>
      </c>
    </row>
    <row r="4147" spans="52:63">
      <c r="AZ4147" s="42">
        <v>4261</v>
      </c>
      <c r="BA4147" s="42">
        <v>1022.578947</v>
      </c>
      <c r="BB4147" s="42">
        <v>360.52941179999999</v>
      </c>
      <c r="BC4147" s="42">
        <v>605.95000000000005</v>
      </c>
      <c r="BD4147" s="42">
        <v>522.79999999999995</v>
      </c>
      <c r="BE4147" s="42">
        <v>96.566666670000004</v>
      </c>
      <c r="BF4147" s="42">
        <v>860.5</v>
      </c>
      <c r="BG4147" s="42">
        <v>1166.809524</v>
      </c>
      <c r="BH4147" s="42">
        <v>197.38749999999999</v>
      </c>
      <c r="BI4147" s="42">
        <v>474.41919000000001</v>
      </c>
      <c r="BJ4147" s="42">
        <v>900.47894670000005</v>
      </c>
      <c r="BK4147" s="42">
        <v>226.75537979999999</v>
      </c>
    </row>
    <row r="4148" spans="52:63">
      <c r="AZ4148" s="42">
        <v>4262</v>
      </c>
      <c r="BA4148" s="42">
        <v>1022.578947</v>
      </c>
      <c r="BB4148" s="42">
        <v>360.52941179999999</v>
      </c>
      <c r="BC4148" s="42">
        <v>605.95000000000005</v>
      </c>
      <c r="BD4148" s="42">
        <v>522.79999999999995</v>
      </c>
      <c r="BE4148" s="42">
        <v>96.566666670000004</v>
      </c>
      <c r="BF4148" s="42">
        <v>860.5</v>
      </c>
      <c r="BG4148" s="42">
        <v>1166.809524</v>
      </c>
      <c r="BH4148" s="42">
        <v>197.38749999999999</v>
      </c>
      <c r="BI4148" s="42">
        <v>474.41919000000001</v>
      </c>
      <c r="BJ4148" s="42">
        <v>900.47894670000005</v>
      </c>
      <c r="BK4148" s="42">
        <v>226.75537979999999</v>
      </c>
    </row>
    <row r="4149" spans="52:63">
      <c r="AZ4149" s="42">
        <v>4263</v>
      </c>
      <c r="BA4149" s="42">
        <v>1022.578947</v>
      </c>
      <c r="BB4149" s="42">
        <v>360.52941179999999</v>
      </c>
      <c r="BC4149" s="42">
        <v>605.95000000000005</v>
      </c>
      <c r="BD4149" s="42">
        <v>522.79999999999995</v>
      </c>
      <c r="BE4149" s="42">
        <v>96.566666670000004</v>
      </c>
      <c r="BF4149" s="42">
        <v>860.5</v>
      </c>
      <c r="BG4149" s="42">
        <v>1166.809524</v>
      </c>
      <c r="BH4149" s="42">
        <v>197.38749999999999</v>
      </c>
      <c r="BI4149" s="42">
        <v>474.41919000000001</v>
      </c>
      <c r="BJ4149" s="42">
        <v>900.47894670000005</v>
      </c>
      <c r="BK4149" s="42">
        <v>226.75537979999999</v>
      </c>
    </row>
    <row r="4150" spans="52:63">
      <c r="AZ4150" s="42">
        <v>4264</v>
      </c>
      <c r="BA4150" s="42">
        <v>1022.578947</v>
      </c>
      <c r="BB4150" s="42">
        <v>360.52941179999999</v>
      </c>
      <c r="BC4150" s="42">
        <v>605.95000000000005</v>
      </c>
      <c r="BD4150" s="42">
        <v>522.79999999999995</v>
      </c>
      <c r="BE4150" s="42">
        <v>96.566666670000004</v>
      </c>
      <c r="BF4150" s="42">
        <v>860.5</v>
      </c>
      <c r="BG4150" s="42">
        <v>1166.809524</v>
      </c>
      <c r="BH4150" s="42">
        <v>197.38749999999999</v>
      </c>
      <c r="BI4150" s="42">
        <v>474.41919000000001</v>
      </c>
      <c r="BJ4150" s="42">
        <v>900.47894670000005</v>
      </c>
      <c r="BK4150" s="42">
        <v>226.75537979999999</v>
      </c>
    </row>
    <row r="4151" spans="52:63">
      <c r="AZ4151" s="42">
        <v>4265</v>
      </c>
      <c r="BA4151" s="42">
        <v>1022.578947</v>
      </c>
      <c r="BB4151" s="42">
        <v>360.52941179999999</v>
      </c>
      <c r="BC4151" s="42">
        <v>605.95000000000005</v>
      </c>
      <c r="BD4151" s="42">
        <v>522.79999999999995</v>
      </c>
      <c r="BE4151" s="42">
        <v>96.566666670000004</v>
      </c>
      <c r="BF4151" s="42">
        <v>860.5</v>
      </c>
      <c r="BG4151" s="42">
        <v>1166.809524</v>
      </c>
      <c r="BH4151" s="42">
        <v>197.38749999999999</v>
      </c>
      <c r="BI4151" s="42">
        <v>474.41919000000001</v>
      </c>
      <c r="BJ4151" s="42">
        <v>900.47894670000005</v>
      </c>
      <c r="BK4151" s="42">
        <v>226.75537979999999</v>
      </c>
    </row>
    <row r="4152" spans="52:63">
      <c r="AZ4152" s="42">
        <v>4266</v>
      </c>
      <c r="BA4152" s="42">
        <v>1022.578947</v>
      </c>
      <c r="BB4152" s="42">
        <v>360.52941179999999</v>
      </c>
      <c r="BC4152" s="42">
        <v>605.95000000000005</v>
      </c>
      <c r="BD4152" s="42">
        <v>522.79999999999995</v>
      </c>
      <c r="BE4152" s="42">
        <v>96.566666670000004</v>
      </c>
      <c r="BF4152" s="42">
        <v>860.5</v>
      </c>
      <c r="BG4152" s="42">
        <v>1166.809524</v>
      </c>
      <c r="BH4152" s="42">
        <v>197.38749999999999</v>
      </c>
      <c r="BI4152" s="42">
        <v>474.41919000000001</v>
      </c>
      <c r="BJ4152" s="42">
        <v>900.47894670000005</v>
      </c>
      <c r="BK4152" s="42">
        <v>226.75537979999999</v>
      </c>
    </row>
    <row r="4153" spans="52:63">
      <c r="AZ4153" s="42">
        <v>4267</v>
      </c>
      <c r="BA4153" s="42">
        <v>1022.578947</v>
      </c>
      <c r="BB4153" s="42">
        <v>360.52941179999999</v>
      </c>
      <c r="BC4153" s="42">
        <v>605.95000000000005</v>
      </c>
      <c r="BD4153" s="42">
        <v>522.79999999999995</v>
      </c>
      <c r="BE4153" s="42">
        <v>96.566666670000004</v>
      </c>
      <c r="BF4153" s="42">
        <v>860.5</v>
      </c>
      <c r="BG4153" s="42">
        <v>1166.809524</v>
      </c>
      <c r="BH4153" s="42">
        <v>197.38749999999999</v>
      </c>
      <c r="BI4153" s="42">
        <v>474.41919000000001</v>
      </c>
      <c r="BJ4153" s="42">
        <v>900.47894670000005</v>
      </c>
      <c r="BK4153" s="42">
        <v>226.75537979999999</v>
      </c>
    </row>
    <row r="4154" spans="52:63">
      <c r="AZ4154" s="42">
        <v>4268</v>
      </c>
      <c r="BA4154" s="42">
        <v>1022.578947</v>
      </c>
      <c r="BB4154" s="42">
        <v>360.52941179999999</v>
      </c>
      <c r="BC4154" s="42">
        <v>605.95000000000005</v>
      </c>
      <c r="BD4154" s="42">
        <v>522.79999999999995</v>
      </c>
      <c r="BE4154" s="42">
        <v>96.566666670000004</v>
      </c>
      <c r="BF4154" s="42">
        <v>860.5</v>
      </c>
      <c r="BG4154" s="42">
        <v>1166.809524</v>
      </c>
      <c r="BH4154" s="42">
        <v>197.38749999999999</v>
      </c>
      <c r="BI4154" s="42">
        <v>474.41919000000001</v>
      </c>
      <c r="BJ4154" s="42">
        <v>900.47894670000005</v>
      </c>
      <c r="BK4154" s="42">
        <v>226.75537979999999</v>
      </c>
    </row>
    <row r="4155" spans="52:63">
      <c r="AZ4155" s="42">
        <v>4269</v>
      </c>
      <c r="BA4155" s="42">
        <v>1022.578947</v>
      </c>
      <c r="BB4155" s="42">
        <v>360.52941179999999</v>
      </c>
      <c r="BC4155" s="42">
        <v>605.95000000000005</v>
      </c>
      <c r="BD4155" s="42">
        <v>522.79999999999995</v>
      </c>
      <c r="BE4155" s="42">
        <v>96.566666670000004</v>
      </c>
      <c r="BF4155" s="42">
        <v>860.5</v>
      </c>
      <c r="BG4155" s="42">
        <v>1166.809524</v>
      </c>
      <c r="BH4155" s="42">
        <v>197.38749999999999</v>
      </c>
      <c r="BI4155" s="42">
        <v>474.41919000000001</v>
      </c>
      <c r="BJ4155" s="42">
        <v>900.47894670000005</v>
      </c>
      <c r="BK4155" s="42">
        <v>226.75537979999999</v>
      </c>
    </row>
    <row r="4156" spans="52:63">
      <c r="AZ4156" s="42">
        <v>4270</v>
      </c>
      <c r="BA4156" s="42">
        <v>1022.578947</v>
      </c>
      <c r="BB4156" s="42">
        <v>360.52941179999999</v>
      </c>
      <c r="BC4156" s="42">
        <v>605.95000000000005</v>
      </c>
      <c r="BD4156" s="42">
        <v>522.79999999999995</v>
      </c>
      <c r="BE4156" s="42">
        <v>96.566666670000004</v>
      </c>
      <c r="BF4156" s="42">
        <v>860.5</v>
      </c>
      <c r="BG4156" s="42">
        <v>1166.809524</v>
      </c>
      <c r="BH4156" s="42">
        <v>197.38749999999999</v>
      </c>
      <c r="BI4156" s="42">
        <v>474.41919000000001</v>
      </c>
      <c r="BJ4156" s="42">
        <v>900.47894670000005</v>
      </c>
      <c r="BK4156" s="42">
        <v>226.75537979999999</v>
      </c>
    </row>
    <row r="4157" spans="52:63">
      <c r="AZ4157" s="42">
        <v>4271</v>
      </c>
      <c r="BA4157" s="42">
        <v>1022.578947</v>
      </c>
      <c r="BB4157" s="42">
        <v>360.52941179999999</v>
      </c>
      <c r="BC4157" s="42">
        <v>605.95000000000005</v>
      </c>
      <c r="BD4157" s="42">
        <v>522.79999999999995</v>
      </c>
      <c r="BE4157" s="42">
        <v>96.566666670000004</v>
      </c>
      <c r="BF4157" s="42">
        <v>860.5</v>
      </c>
      <c r="BG4157" s="42">
        <v>1166.809524</v>
      </c>
      <c r="BH4157" s="42">
        <v>197.38749999999999</v>
      </c>
      <c r="BI4157" s="42">
        <v>474.41919000000001</v>
      </c>
      <c r="BJ4157" s="42">
        <v>900.47894670000005</v>
      </c>
      <c r="BK4157" s="42">
        <v>226.75537979999999</v>
      </c>
    </row>
    <row r="4158" spans="52:63">
      <c r="AZ4158" s="42">
        <v>4272</v>
      </c>
      <c r="BA4158" s="42">
        <v>1022.578947</v>
      </c>
      <c r="BB4158" s="42">
        <v>360.52941179999999</v>
      </c>
      <c r="BC4158" s="42">
        <v>605.95000000000005</v>
      </c>
      <c r="BD4158" s="42">
        <v>522.79999999999995</v>
      </c>
      <c r="BE4158" s="42">
        <v>96.566666670000004</v>
      </c>
      <c r="BF4158" s="42">
        <v>860.5</v>
      </c>
      <c r="BG4158" s="42">
        <v>1166.809524</v>
      </c>
      <c r="BH4158" s="42">
        <v>197.38749999999999</v>
      </c>
      <c r="BI4158" s="42">
        <v>474.41919000000001</v>
      </c>
      <c r="BJ4158" s="42">
        <v>900.47894670000005</v>
      </c>
      <c r="BK4158" s="42">
        <v>226.75537979999999</v>
      </c>
    </row>
    <row r="4159" spans="52:63">
      <c r="AZ4159" s="42">
        <v>4273</v>
      </c>
      <c r="BA4159" s="42">
        <v>998.52631580000002</v>
      </c>
      <c r="BB4159" s="42">
        <v>352.41176469999999</v>
      </c>
      <c r="BC4159" s="42">
        <v>602.1</v>
      </c>
      <c r="BD4159" s="42">
        <v>512.85</v>
      </c>
      <c r="BE4159" s="42">
        <v>91.38461538</v>
      </c>
      <c r="BF4159" s="42">
        <v>842</v>
      </c>
      <c r="BG4159" s="42">
        <v>1164.666667</v>
      </c>
      <c r="BH4159" s="42">
        <v>194.97105260000001</v>
      </c>
      <c r="BI4159" s="42">
        <v>473.96625030000001</v>
      </c>
      <c r="BJ4159" s="42">
        <v>943.41243450000002</v>
      </c>
      <c r="BK4159" s="42">
        <v>223.56397999999999</v>
      </c>
    </row>
    <row r="4160" spans="52:63">
      <c r="AZ4160" s="42">
        <v>4274</v>
      </c>
      <c r="BA4160" s="42">
        <v>998.52631580000002</v>
      </c>
      <c r="BB4160" s="42">
        <v>352.41176469999999</v>
      </c>
      <c r="BC4160" s="42">
        <v>602.1</v>
      </c>
      <c r="BD4160" s="42">
        <v>512.85</v>
      </c>
      <c r="BE4160" s="42">
        <v>91.38461538</v>
      </c>
      <c r="BF4160" s="42">
        <v>842</v>
      </c>
      <c r="BG4160" s="42">
        <v>1164.666667</v>
      </c>
      <c r="BH4160" s="42">
        <v>194.97105260000001</v>
      </c>
      <c r="BI4160" s="42">
        <v>473.96625030000001</v>
      </c>
      <c r="BJ4160" s="42">
        <v>943.41243450000002</v>
      </c>
      <c r="BK4160" s="42">
        <v>223.56397999999999</v>
      </c>
    </row>
    <row r="4161" spans="52:63">
      <c r="AZ4161" s="42">
        <v>4275</v>
      </c>
      <c r="BA4161" s="42">
        <v>998.52631580000002</v>
      </c>
      <c r="BB4161" s="42">
        <v>352.41176469999999</v>
      </c>
      <c r="BC4161" s="42">
        <v>602.1</v>
      </c>
      <c r="BD4161" s="42">
        <v>512.85</v>
      </c>
      <c r="BE4161" s="42">
        <v>91.38461538</v>
      </c>
      <c r="BF4161" s="42">
        <v>842</v>
      </c>
      <c r="BG4161" s="42">
        <v>1164.666667</v>
      </c>
      <c r="BH4161" s="42">
        <v>194.97105260000001</v>
      </c>
      <c r="BI4161" s="42">
        <v>473.96625030000001</v>
      </c>
      <c r="BJ4161" s="42">
        <v>943.41243450000002</v>
      </c>
      <c r="BK4161" s="42">
        <v>223.56397999999999</v>
      </c>
    </row>
    <row r="4162" spans="52:63">
      <c r="AZ4162" s="42">
        <v>4276</v>
      </c>
      <c r="BA4162" s="42">
        <v>998.52631580000002</v>
      </c>
      <c r="BB4162" s="42">
        <v>352.41176469999999</v>
      </c>
      <c r="BC4162" s="42">
        <v>602.1</v>
      </c>
      <c r="BD4162" s="42">
        <v>512.85</v>
      </c>
      <c r="BE4162" s="42">
        <v>91.38461538</v>
      </c>
      <c r="BF4162" s="42">
        <v>842</v>
      </c>
      <c r="BG4162" s="42">
        <v>1164.666667</v>
      </c>
      <c r="BH4162" s="42">
        <v>194.97105260000001</v>
      </c>
      <c r="BI4162" s="42">
        <v>473.96625030000001</v>
      </c>
      <c r="BJ4162" s="42">
        <v>943.41243450000002</v>
      </c>
      <c r="BK4162" s="42">
        <v>223.56397999999999</v>
      </c>
    </row>
    <row r="4163" spans="52:63">
      <c r="AZ4163" s="42">
        <v>4277</v>
      </c>
      <c r="BA4163" s="42">
        <v>998.52631580000002</v>
      </c>
      <c r="BB4163" s="42">
        <v>352.41176469999999</v>
      </c>
      <c r="BC4163" s="42">
        <v>602.1</v>
      </c>
      <c r="BD4163" s="42">
        <v>512.85</v>
      </c>
      <c r="BE4163" s="42">
        <v>91.38461538</v>
      </c>
      <c r="BF4163" s="42">
        <v>842</v>
      </c>
      <c r="BG4163" s="42">
        <v>1164.666667</v>
      </c>
      <c r="BH4163" s="42">
        <v>194.97105260000001</v>
      </c>
      <c r="BI4163" s="42">
        <v>473.96625030000001</v>
      </c>
      <c r="BJ4163" s="42">
        <v>943.41243450000002</v>
      </c>
      <c r="BK4163" s="42">
        <v>223.56397999999999</v>
      </c>
    </row>
    <row r="4164" spans="52:63">
      <c r="AZ4164" s="42">
        <v>4278</v>
      </c>
      <c r="BA4164" s="42">
        <v>998.52631580000002</v>
      </c>
      <c r="BB4164" s="42">
        <v>352.41176469999999</v>
      </c>
      <c r="BC4164" s="42">
        <v>602.1</v>
      </c>
      <c r="BD4164" s="42">
        <v>512.85</v>
      </c>
      <c r="BE4164" s="42">
        <v>91.38461538</v>
      </c>
      <c r="BF4164" s="42">
        <v>842</v>
      </c>
      <c r="BG4164" s="42">
        <v>1164.666667</v>
      </c>
      <c r="BH4164" s="42">
        <v>194.97105260000001</v>
      </c>
      <c r="BI4164" s="42">
        <v>473.96625030000001</v>
      </c>
      <c r="BJ4164" s="42">
        <v>943.41243450000002</v>
      </c>
      <c r="BK4164" s="42">
        <v>223.56397999999999</v>
      </c>
    </row>
    <row r="4165" spans="52:63">
      <c r="AZ4165" s="42">
        <v>4279</v>
      </c>
      <c r="BA4165" s="42">
        <v>998.52631580000002</v>
      </c>
      <c r="BB4165" s="42">
        <v>352.41176469999999</v>
      </c>
      <c r="BC4165" s="42">
        <v>602.1</v>
      </c>
      <c r="BD4165" s="42">
        <v>512.85</v>
      </c>
      <c r="BE4165" s="42">
        <v>91.38461538</v>
      </c>
      <c r="BF4165" s="42">
        <v>842</v>
      </c>
      <c r="BG4165" s="42">
        <v>1164.666667</v>
      </c>
      <c r="BH4165" s="42">
        <v>194.97105260000001</v>
      </c>
      <c r="BI4165" s="42">
        <v>473.96625030000001</v>
      </c>
      <c r="BJ4165" s="42">
        <v>943.41243450000002</v>
      </c>
      <c r="BK4165" s="42">
        <v>223.56397999999999</v>
      </c>
    </row>
    <row r="4166" spans="52:63">
      <c r="AZ4166" s="42">
        <v>4280</v>
      </c>
      <c r="BA4166" s="42">
        <v>998.52631580000002</v>
      </c>
      <c r="BB4166" s="42">
        <v>352.41176469999999</v>
      </c>
      <c r="BC4166" s="42">
        <v>602.1</v>
      </c>
      <c r="BD4166" s="42">
        <v>512.85</v>
      </c>
      <c r="BE4166" s="42">
        <v>91.38461538</v>
      </c>
      <c r="BF4166" s="42">
        <v>842</v>
      </c>
      <c r="BG4166" s="42">
        <v>1164.666667</v>
      </c>
      <c r="BH4166" s="42">
        <v>194.97105260000001</v>
      </c>
      <c r="BI4166" s="42">
        <v>473.96625030000001</v>
      </c>
      <c r="BJ4166" s="42">
        <v>943.41243450000002</v>
      </c>
      <c r="BK4166" s="42">
        <v>223.56397999999999</v>
      </c>
    </row>
    <row r="4167" spans="52:63">
      <c r="AZ4167" s="42">
        <v>4281</v>
      </c>
      <c r="BA4167" s="42">
        <v>998.52631580000002</v>
      </c>
      <c r="BB4167" s="42">
        <v>352.41176469999999</v>
      </c>
      <c r="BC4167" s="42">
        <v>602.1</v>
      </c>
      <c r="BD4167" s="42">
        <v>512.85</v>
      </c>
      <c r="BE4167" s="42">
        <v>91.38461538</v>
      </c>
      <c r="BF4167" s="42">
        <v>842</v>
      </c>
      <c r="BG4167" s="42">
        <v>1164.666667</v>
      </c>
      <c r="BH4167" s="42">
        <v>194.97105260000001</v>
      </c>
      <c r="BI4167" s="42">
        <v>473.96625030000001</v>
      </c>
      <c r="BJ4167" s="42">
        <v>943.41243450000002</v>
      </c>
      <c r="BK4167" s="42">
        <v>223.56397999999999</v>
      </c>
    </row>
    <row r="4168" spans="52:63">
      <c r="AZ4168" s="42">
        <v>4282</v>
      </c>
      <c r="BA4168" s="42">
        <v>998.52631580000002</v>
      </c>
      <c r="BB4168" s="42">
        <v>352.41176469999999</v>
      </c>
      <c r="BC4168" s="42">
        <v>602.1</v>
      </c>
      <c r="BD4168" s="42">
        <v>512.85</v>
      </c>
      <c r="BE4168" s="42">
        <v>91.38461538</v>
      </c>
      <c r="BF4168" s="42">
        <v>842</v>
      </c>
      <c r="BG4168" s="42">
        <v>1164.666667</v>
      </c>
      <c r="BH4168" s="42">
        <v>194.97105260000001</v>
      </c>
      <c r="BI4168" s="42">
        <v>473.96625030000001</v>
      </c>
      <c r="BJ4168" s="42">
        <v>943.41243450000002</v>
      </c>
      <c r="BK4168" s="42">
        <v>223.56397999999999</v>
      </c>
    </row>
    <row r="4169" spans="52:63">
      <c r="AZ4169" s="42">
        <v>4283</v>
      </c>
      <c r="BA4169" s="42">
        <v>998.52631580000002</v>
      </c>
      <c r="BB4169" s="42">
        <v>352.41176469999999</v>
      </c>
      <c r="BC4169" s="42">
        <v>602.1</v>
      </c>
      <c r="BD4169" s="42">
        <v>512.85</v>
      </c>
      <c r="BE4169" s="42">
        <v>91.38461538</v>
      </c>
      <c r="BF4169" s="42">
        <v>842</v>
      </c>
      <c r="BG4169" s="42">
        <v>1164.666667</v>
      </c>
      <c r="BH4169" s="42">
        <v>194.97105260000001</v>
      </c>
      <c r="BI4169" s="42">
        <v>473.96625030000001</v>
      </c>
      <c r="BJ4169" s="42">
        <v>943.41243450000002</v>
      </c>
      <c r="BK4169" s="42">
        <v>223.56397999999999</v>
      </c>
    </row>
    <row r="4170" spans="52:63">
      <c r="AZ4170" s="42">
        <v>4284</v>
      </c>
      <c r="BA4170" s="42">
        <v>998.52631580000002</v>
      </c>
      <c r="BB4170" s="42">
        <v>352.41176469999999</v>
      </c>
      <c r="BC4170" s="42">
        <v>602.1</v>
      </c>
      <c r="BD4170" s="42">
        <v>512.85</v>
      </c>
      <c r="BE4170" s="42">
        <v>91.38461538</v>
      </c>
      <c r="BF4170" s="42">
        <v>842</v>
      </c>
      <c r="BG4170" s="42">
        <v>1164.666667</v>
      </c>
      <c r="BH4170" s="42">
        <v>194.97105260000001</v>
      </c>
      <c r="BI4170" s="42">
        <v>473.96625030000001</v>
      </c>
      <c r="BJ4170" s="42">
        <v>943.41243450000002</v>
      </c>
      <c r="BK4170" s="42">
        <v>223.56397999999999</v>
      </c>
    </row>
    <row r="4171" spans="52:63">
      <c r="AZ4171" s="42">
        <v>4285</v>
      </c>
      <c r="BA4171" s="42">
        <v>998.52631580000002</v>
      </c>
      <c r="BB4171" s="42">
        <v>352.41176469999999</v>
      </c>
      <c r="BC4171" s="42">
        <v>602.1</v>
      </c>
      <c r="BD4171" s="42">
        <v>512.85</v>
      </c>
      <c r="BE4171" s="42">
        <v>91.38461538</v>
      </c>
      <c r="BF4171" s="42">
        <v>842</v>
      </c>
      <c r="BG4171" s="42">
        <v>1164.666667</v>
      </c>
      <c r="BH4171" s="42">
        <v>194.97105260000001</v>
      </c>
      <c r="BI4171" s="42">
        <v>473.96625030000001</v>
      </c>
      <c r="BJ4171" s="42">
        <v>943.41243450000002</v>
      </c>
      <c r="BK4171" s="42">
        <v>223.56397999999999</v>
      </c>
    </row>
    <row r="4172" spans="52:63">
      <c r="AZ4172" s="42">
        <v>4286</v>
      </c>
      <c r="BA4172" s="42">
        <v>998.52631580000002</v>
      </c>
      <c r="BB4172" s="42">
        <v>352.41176469999999</v>
      </c>
      <c r="BC4172" s="42">
        <v>602.1</v>
      </c>
      <c r="BD4172" s="42">
        <v>512.85</v>
      </c>
      <c r="BE4172" s="42">
        <v>91.38461538</v>
      </c>
      <c r="BF4172" s="42">
        <v>842</v>
      </c>
      <c r="BG4172" s="42">
        <v>1164.666667</v>
      </c>
      <c r="BH4172" s="42">
        <v>194.97105260000001</v>
      </c>
      <c r="BI4172" s="42">
        <v>473.96625030000001</v>
      </c>
      <c r="BJ4172" s="42">
        <v>943.41243450000002</v>
      </c>
      <c r="BK4172" s="42">
        <v>223.56397999999999</v>
      </c>
    </row>
    <row r="4173" spans="52:63">
      <c r="AZ4173" s="42">
        <v>4287</v>
      </c>
      <c r="BA4173" s="42">
        <v>998.52631580000002</v>
      </c>
      <c r="BB4173" s="42">
        <v>352.41176469999999</v>
      </c>
      <c r="BC4173" s="42">
        <v>602.1</v>
      </c>
      <c r="BD4173" s="42">
        <v>512.85</v>
      </c>
      <c r="BE4173" s="42">
        <v>91.38461538</v>
      </c>
      <c r="BF4173" s="42">
        <v>842</v>
      </c>
      <c r="BG4173" s="42">
        <v>1164.666667</v>
      </c>
      <c r="BH4173" s="42">
        <v>194.97105260000001</v>
      </c>
      <c r="BI4173" s="42">
        <v>473.96625030000001</v>
      </c>
      <c r="BJ4173" s="42">
        <v>943.41243450000002</v>
      </c>
      <c r="BK4173" s="42">
        <v>223.56397999999999</v>
      </c>
    </row>
    <row r="4174" spans="52:63">
      <c r="AZ4174" s="42">
        <v>4288</v>
      </c>
      <c r="BA4174" s="42">
        <v>998.52631580000002</v>
      </c>
      <c r="BB4174" s="42">
        <v>352.41176469999999</v>
      </c>
      <c r="BC4174" s="42">
        <v>602.1</v>
      </c>
      <c r="BD4174" s="42">
        <v>512.85</v>
      </c>
      <c r="BE4174" s="42">
        <v>91.38461538</v>
      </c>
      <c r="BF4174" s="42">
        <v>842</v>
      </c>
      <c r="BG4174" s="42">
        <v>1164.666667</v>
      </c>
      <c r="BH4174" s="42">
        <v>194.97105260000001</v>
      </c>
      <c r="BI4174" s="42">
        <v>473.96625030000001</v>
      </c>
      <c r="BJ4174" s="42">
        <v>943.41243450000002</v>
      </c>
      <c r="BK4174" s="42">
        <v>223.56397999999999</v>
      </c>
    </row>
    <row r="4175" spans="52:63">
      <c r="AZ4175" s="42">
        <v>4289</v>
      </c>
      <c r="BA4175" s="42">
        <v>998.52631580000002</v>
      </c>
      <c r="BB4175" s="42">
        <v>352.41176469999999</v>
      </c>
      <c r="BC4175" s="42">
        <v>602.1</v>
      </c>
      <c r="BD4175" s="42">
        <v>512.85</v>
      </c>
      <c r="BE4175" s="42">
        <v>91.38461538</v>
      </c>
      <c r="BF4175" s="42">
        <v>842</v>
      </c>
      <c r="BG4175" s="42">
        <v>1164.666667</v>
      </c>
      <c r="BH4175" s="42">
        <v>194.97105260000001</v>
      </c>
      <c r="BI4175" s="42">
        <v>473.96625030000001</v>
      </c>
      <c r="BJ4175" s="42">
        <v>943.41243450000002</v>
      </c>
      <c r="BK4175" s="42">
        <v>223.56397999999999</v>
      </c>
    </row>
    <row r="4176" spans="52:63">
      <c r="AZ4176" s="42">
        <v>4290</v>
      </c>
      <c r="BA4176" s="42">
        <v>998.52631580000002</v>
      </c>
      <c r="BB4176" s="42">
        <v>352.41176469999999</v>
      </c>
      <c r="BC4176" s="42">
        <v>602.1</v>
      </c>
      <c r="BD4176" s="42">
        <v>512.85</v>
      </c>
      <c r="BE4176" s="42">
        <v>91.38461538</v>
      </c>
      <c r="BF4176" s="42">
        <v>842</v>
      </c>
      <c r="BG4176" s="42">
        <v>1164.666667</v>
      </c>
      <c r="BH4176" s="42">
        <v>194.97105260000001</v>
      </c>
      <c r="BI4176" s="42">
        <v>473.96625030000001</v>
      </c>
      <c r="BJ4176" s="42">
        <v>943.41243450000002</v>
      </c>
      <c r="BK4176" s="42">
        <v>223.56397999999999</v>
      </c>
    </row>
    <row r="4177" spans="52:63">
      <c r="AZ4177" s="42">
        <v>4291</v>
      </c>
      <c r="BA4177" s="42">
        <v>998.52631580000002</v>
      </c>
      <c r="BB4177" s="42">
        <v>352.41176469999999</v>
      </c>
      <c r="BC4177" s="42">
        <v>602.1</v>
      </c>
      <c r="BD4177" s="42">
        <v>512.85</v>
      </c>
      <c r="BE4177" s="42">
        <v>91.38461538</v>
      </c>
      <c r="BF4177" s="42">
        <v>842</v>
      </c>
      <c r="BG4177" s="42">
        <v>1164.666667</v>
      </c>
      <c r="BH4177" s="42">
        <v>194.97105260000001</v>
      </c>
      <c r="BI4177" s="42">
        <v>473.96625030000001</v>
      </c>
      <c r="BJ4177" s="42">
        <v>943.41243450000002</v>
      </c>
      <c r="BK4177" s="42">
        <v>223.56397999999999</v>
      </c>
    </row>
    <row r="4178" spans="52:63">
      <c r="AZ4178" s="42">
        <v>4292</v>
      </c>
      <c r="BA4178" s="42">
        <v>998.52631580000002</v>
      </c>
      <c r="BB4178" s="42">
        <v>352.41176469999999</v>
      </c>
      <c r="BC4178" s="42">
        <v>602.1</v>
      </c>
      <c r="BD4178" s="42">
        <v>512.85</v>
      </c>
      <c r="BE4178" s="42">
        <v>91.38461538</v>
      </c>
      <c r="BF4178" s="42">
        <v>842</v>
      </c>
      <c r="BG4178" s="42">
        <v>1164.666667</v>
      </c>
      <c r="BH4178" s="42">
        <v>194.97105260000001</v>
      </c>
      <c r="BI4178" s="42">
        <v>473.96625030000001</v>
      </c>
      <c r="BJ4178" s="42">
        <v>943.41243450000002</v>
      </c>
      <c r="BK4178" s="42">
        <v>223.56397999999999</v>
      </c>
    </row>
    <row r="4179" spans="52:63">
      <c r="AZ4179" s="42">
        <v>4293</v>
      </c>
      <c r="BA4179" s="42">
        <v>998.52631580000002</v>
      </c>
      <c r="BB4179" s="42">
        <v>352.41176469999999</v>
      </c>
      <c r="BC4179" s="42">
        <v>602.1</v>
      </c>
      <c r="BD4179" s="42">
        <v>512.85</v>
      </c>
      <c r="BE4179" s="42">
        <v>91.38461538</v>
      </c>
      <c r="BF4179" s="42">
        <v>842</v>
      </c>
      <c r="BG4179" s="42">
        <v>1164.666667</v>
      </c>
      <c r="BH4179" s="42">
        <v>194.97105260000001</v>
      </c>
      <c r="BI4179" s="42">
        <v>473.96625030000001</v>
      </c>
      <c r="BJ4179" s="42">
        <v>943.41243450000002</v>
      </c>
      <c r="BK4179" s="42">
        <v>223.56397999999999</v>
      </c>
    </row>
    <row r="4180" spans="52:63">
      <c r="AZ4180" s="42">
        <v>4294</v>
      </c>
      <c r="BA4180" s="42">
        <v>998.52631580000002</v>
      </c>
      <c r="BB4180" s="42">
        <v>352.41176469999999</v>
      </c>
      <c r="BC4180" s="42">
        <v>602.1</v>
      </c>
      <c r="BD4180" s="42">
        <v>512.85</v>
      </c>
      <c r="BE4180" s="42">
        <v>91.38461538</v>
      </c>
      <c r="BF4180" s="42">
        <v>842</v>
      </c>
      <c r="BG4180" s="42">
        <v>1164.666667</v>
      </c>
      <c r="BH4180" s="42">
        <v>194.97105260000001</v>
      </c>
      <c r="BI4180" s="42">
        <v>473.96625030000001</v>
      </c>
      <c r="BJ4180" s="42">
        <v>943.41243450000002</v>
      </c>
      <c r="BK4180" s="42">
        <v>223.56397999999999</v>
      </c>
    </row>
    <row r="4181" spans="52:63">
      <c r="AZ4181" s="42">
        <v>4295</v>
      </c>
      <c r="BA4181" s="42">
        <v>998.52631580000002</v>
      </c>
      <c r="BB4181" s="42">
        <v>352.41176469999999</v>
      </c>
      <c r="BC4181" s="42">
        <v>602.1</v>
      </c>
      <c r="BD4181" s="42">
        <v>512.85</v>
      </c>
      <c r="BE4181" s="42">
        <v>91.38461538</v>
      </c>
      <c r="BF4181" s="42">
        <v>842</v>
      </c>
      <c r="BG4181" s="42">
        <v>1164.666667</v>
      </c>
      <c r="BH4181" s="42">
        <v>194.97105260000001</v>
      </c>
      <c r="BI4181" s="42">
        <v>473.96625030000001</v>
      </c>
      <c r="BJ4181" s="42">
        <v>943.41243450000002</v>
      </c>
      <c r="BK4181" s="42">
        <v>223.56397999999999</v>
      </c>
    </row>
    <row r="4182" spans="52:63">
      <c r="AZ4182" s="42">
        <v>4296</v>
      </c>
      <c r="BA4182" s="42">
        <v>998.52631580000002</v>
      </c>
      <c r="BB4182" s="42">
        <v>352.41176469999999</v>
      </c>
      <c r="BC4182" s="42">
        <v>602.1</v>
      </c>
      <c r="BD4182" s="42">
        <v>512.85</v>
      </c>
      <c r="BE4182" s="42">
        <v>91.38461538</v>
      </c>
      <c r="BF4182" s="42">
        <v>842</v>
      </c>
      <c r="BG4182" s="42">
        <v>1164.666667</v>
      </c>
      <c r="BH4182" s="42">
        <v>194.97105260000001</v>
      </c>
      <c r="BI4182" s="42">
        <v>473.96625030000001</v>
      </c>
      <c r="BJ4182" s="42">
        <v>943.41243450000002</v>
      </c>
      <c r="BK4182" s="42">
        <v>223.56397999999999</v>
      </c>
    </row>
    <row r="4183" spans="52:63">
      <c r="AZ4183" s="42">
        <v>4297</v>
      </c>
      <c r="BA4183" s="42">
        <v>974.10526319999997</v>
      </c>
      <c r="BB4183" s="42">
        <v>345.05882350000002</v>
      </c>
      <c r="BC4183" s="42">
        <v>598.4</v>
      </c>
      <c r="BD4183" s="42">
        <v>504.7</v>
      </c>
      <c r="BE4183" s="42">
        <v>97.716666669999995</v>
      </c>
      <c r="BF4183" s="42">
        <v>823.65</v>
      </c>
      <c r="BG4183" s="42">
        <v>1159.5714290000001</v>
      </c>
      <c r="BH4183" s="42">
        <v>195.89868419999999</v>
      </c>
      <c r="BI4183" s="42">
        <v>470.6148718</v>
      </c>
      <c r="BJ4183" s="42">
        <v>957.04839000000004</v>
      </c>
      <c r="BK4183" s="42">
        <v>221.9131232</v>
      </c>
    </row>
    <row r="4184" spans="52:63">
      <c r="AZ4184" s="42">
        <v>4298</v>
      </c>
      <c r="BA4184" s="42">
        <v>974.10526319999997</v>
      </c>
      <c r="BB4184" s="42">
        <v>345.05882350000002</v>
      </c>
      <c r="BC4184" s="42">
        <v>598.4</v>
      </c>
      <c r="BD4184" s="42">
        <v>504.7</v>
      </c>
      <c r="BE4184" s="42">
        <v>97.716666669999995</v>
      </c>
      <c r="BF4184" s="42">
        <v>823.65</v>
      </c>
      <c r="BG4184" s="42">
        <v>1159.5714290000001</v>
      </c>
      <c r="BH4184" s="42">
        <v>195.89868419999999</v>
      </c>
      <c r="BI4184" s="42">
        <v>470.6148718</v>
      </c>
      <c r="BJ4184" s="42">
        <v>957.04839000000004</v>
      </c>
      <c r="BK4184" s="42">
        <v>221.9131232</v>
      </c>
    </row>
    <row r="4185" spans="52:63">
      <c r="AZ4185" s="42">
        <v>4299</v>
      </c>
      <c r="BA4185" s="42">
        <v>974.10526319999997</v>
      </c>
      <c r="BB4185" s="42">
        <v>345.05882350000002</v>
      </c>
      <c r="BC4185" s="42">
        <v>598.4</v>
      </c>
      <c r="BD4185" s="42">
        <v>504.7</v>
      </c>
      <c r="BE4185" s="42">
        <v>97.716666669999995</v>
      </c>
      <c r="BF4185" s="42">
        <v>823.65</v>
      </c>
      <c r="BG4185" s="42">
        <v>1159.5714290000001</v>
      </c>
      <c r="BH4185" s="42">
        <v>195.89868419999999</v>
      </c>
      <c r="BI4185" s="42">
        <v>470.6148718</v>
      </c>
      <c r="BJ4185" s="42">
        <v>957.04839000000004</v>
      </c>
      <c r="BK4185" s="42">
        <v>221.9131232</v>
      </c>
    </row>
    <row r="4186" spans="52:63">
      <c r="AZ4186" s="42">
        <v>4300</v>
      </c>
      <c r="BA4186" s="42">
        <v>974.10526319999997</v>
      </c>
      <c r="BB4186" s="42">
        <v>345.05882350000002</v>
      </c>
      <c r="BC4186" s="42">
        <v>598.4</v>
      </c>
      <c r="BD4186" s="42">
        <v>504.7</v>
      </c>
      <c r="BE4186" s="42">
        <v>97.716666669999995</v>
      </c>
      <c r="BF4186" s="42">
        <v>823.65</v>
      </c>
      <c r="BG4186" s="42">
        <v>1159.5714290000001</v>
      </c>
      <c r="BH4186" s="42">
        <v>195.89868419999999</v>
      </c>
      <c r="BI4186" s="42">
        <v>470.6148718</v>
      </c>
      <c r="BJ4186" s="42">
        <v>957.04839000000004</v>
      </c>
      <c r="BK4186" s="42">
        <v>221.9131232</v>
      </c>
    </row>
    <row r="4187" spans="52:63">
      <c r="AZ4187" s="42">
        <v>4301</v>
      </c>
      <c r="BA4187" s="42">
        <v>974.10526319999997</v>
      </c>
      <c r="BB4187" s="42">
        <v>345.05882350000002</v>
      </c>
      <c r="BC4187" s="42">
        <v>598.4</v>
      </c>
      <c r="BD4187" s="42">
        <v>504.7</v>
      </c>
      <c r="BE4187" s="42">
        <v>97.716666669999995</v>
      </c>
      <c r="BF4187" s="42">
        <v>823.65</v>
      </c>
      <c r="BG4187" s="42">
        <v>1159.5714290000001</v>
      </c>
      <c r="BH4187" s="42">
        <v>195.89868419999999</v>
      </c>
      <c r="BI4187" s="42">
        <v>470.6148718</v>
      </c>
      <c r="BJ4187" s="42">
        <v>957.04839000000004</v>
      </c>
      <c r="BK4187" s="42">
        <v>221.9131232</v>
      </c>
    </row>
    <row r="4188" spans="52:63">
      <c r="AZ4188" s="42">
        <v>4302</v>
      </c>
      <c r="BA4188" s="42">
        <v>974.10526319999997</v>
      </c>
      <c r="BB4188" s="42">
        <v>345.05882350000002</v>
      </c>
      <c r="BC4188" s="42">
        <v>598.4</v>
      </c>
      <c r="BD4188" s="42">
        <v>504.7</v>
      </c>
      <c r="BE4188" s="42">
        <v>97.716666669999995</v>
      </c>
      <c r="BF4188" s="42">
        <v>823.65</v>
      </c>
      <c r="BG4188" s="42">
        <v>1159.5714290000001</v>
      </c>
      <c r="BH4188" s="42">
        <v>195.89868419999999</v>
      </c>
      <c r="BI4188" s="42">
        <v>470.6148718</v>
      </c>
      <c r="BJ4188" s="42">
        <v>957.04839000000004</v>
      </c>
      <c r="BK4188" s="42">
        <v>221.9131232</v>
      </c>
    </row>
    <row r="4189" spans="52:63">
      <c r="AZ4189" s="42">
        <v>4303</v>
      </c>
      <c r="BA4189" s="42">
        <v>974.10526319999997</v>
      </c>
      <c r="BB4189" s="42">
        <v>345.05882350000002</v>
      </c>
      <c r="BC4189" s="42">
        <v>598.4</v>
      </c>
      <c r="BD4189" s="42">
        <v>504.7</v>
      </c>
      <c r="BE4189" s="42">
        <v>97.716666669999995</v>
      </c>
      <c r="BF4189" s="42">
        <v>823.65</v>
      </c>
      <c r="BG4189" s="42">
        <v>1159.5714290000001</v>
      </c>
      <c r="BH4189" s="42">
        <v>195.89868419999999</v>
      </c>
      <c r="BI4189" s="42">
        <v>470.6148718</v>
      </c>
      <c r="BJ4189" s="42">
        <v>957.04839000000004</v>
      </c>
      <c r="BK4189" s="42">
        <v>221.9131232</v>
      </c>
    </row>
    <row r="4190" spans="52:63">
      <c r="AZ4190" s="42">
        <v>4304</v>
      </c>
      <c r="BA4190" s="42">
        <v>974.10526319999997</v>
      </c>
      <c r="BB4190" s="42">
        <v>345.05882350000002</v>
      </c>
      <c r="BC4190" s="42">
        <v>598.4</v>
      </c>
      <c r="BD4190" s="42">
        <v>504.7</v>
      </c>
      <c r="BE4190" s="42">
        <v>97.716666669999995</v>
      </c>
      <c r="BF4190" s="42">
        <v>823.65</v>
      </c>
      <c r="BG4190" s="42">
        <v>1159.5714290000001</v>
      </c>
      <c r="BH4190" s="42">
        <v>195.89868419999999</v>
      </c>
      <c r="BI4190" s="42">
        <v>470.6148718</v>
      </c>
      <c r="BJ4190" s="42">
        <v>957.04839000000004</v>
      </c>
      <c r="BK4190" s="42">
        <v>221.9131232</v>
      </c>
    </row>
    <row r="4191" spans="52:63">
      <c r="AZ4191" s="42">
        <v>4305</v>
      </c>
      <c r="BA4191" s="42">
        <v>974.10526319999997</v>
      </c>
      <c r="BB4191" s="42">
        <v>345.05882350000002</v>
      </c>
      <c r="BC4191" s="42">
        <v>598.4</v>
      </c>
      <c r="BD4191" s="42">
        <v>504.7</v>
      </c>
      <c r="BE4191" s="42">
        <v>97.716666669999995</v>
      </c>
      <c r="BF4191" s="42">
        <v>823.65</v>
      </c>
      <c r="BG4191" s="42">
        <v>1159.5714290000001</v>
      </c>
      <c r="BH4191" s="42">
        <v>195.89868419999999</v>
      </c>
      <c r="BI4191" s="42">
        <v>470.6148718</v>
      </c>
      <c r="BJ4191" s="42">
        <v>957.04839000000004</v>
      </c>
      <c r="BK4191" s="42">
        <v>221.9131232</v>
      </c>
    </row>
    <row r="4192" spans="52:63">
      <c r="AZ4192" s="42">
        <v>4306</v>
      </c>
      <c r="BA4192" s="42">
        <v>974.10526319999997</v>
      </c>
      <c r="BB4192" s="42">
        <v>345.05882350000002</v>
      </c>
      <c r="BC4192" s="42">
        <v>598.4</v>
      </c>
      <c r="BD4192" s="42">
        <v>504.7</v>
      </c>
      <c r="BE4192" s="42">
        <v>97.716666669999995</v>
      </c>
      <c r="BF4192" s="42">
        <v>823.65</v>
      </c>
      <c r="BG4192" s="42">
        <v>1159.5714290000001</v>
      </c>
      <c r="BH4192" s="42">
        <v>195.89868419999999</v>
      </c>
      <c r="BI4192" s="42">
        <v>470.6148718</v>
      </c>
      <c r="BJ4192" s="42">
        <v>957.04839000000004</v>
      </c>
      <c r="BK4192" s="42">
        <v>221.9131232</v>
      </c>
    </row>
    <row r="4193" spans="52:63">
      <c r="AZ4193" s="42">
        <v>4307</v>
      </c>
      <c r="BA4193" s="42">
        <v>974.10526319999997</v>
      </c>
      <c r="BB4193" s="42">
        <v>345.05882350000002</v>
      </c>
      <c r="BC4193" s="42">
        <v>598.4</v>
      </c>
      <c r="BD4193" s="42">
        <v>504.7</v>
      </c>
      <c r="BE4193" s="42">
        <v>97.716666669999995</v>
      </c>
      <c r="BF4193" s="42">
        <v>823.65</v>
      </c>
      <c r="BG4193" s="42">
        <v>1159.5714290000001</v>
      </c>
      <c r="BH4193" s="42">
        <v>195.89868419999999</v>
      </c>
      <c r="BI4193" s="42">
        <v>470.6148718</v>
      </c>
      <c r="BJ4193" s="42">
        <v>957.04839000000004</v>
      </c>
      <c r="BK4193" s="42">
        <v>221.9131232</v>
      </c>
    </row>
    <row r="4194" spans="52:63">
      <c r="AZ4194" s="42">
        <v>4308</v>
      </c>
      <c r="BA4194" s="42">
        <v>974.10526319999997</v>
      </c>
      <c r="BB4194" s="42">
        <v>345.05882350000002</v>
      </c>
      <c r="BC4194" s="42">
        <v>598.4</v>
      </c>
      <c r="BD4194" s="42">
        <v>504.7</v>
      </c>
      <c r="BE4194" s="42">
        <v>97.716666669999995</v>
      </c>
      <c r="BF4194" s="42">
        <v>823.65</v>
      </c>
      <c r="BG4194" s="42">
        <v>1159.5714290000001</v>
      </c>
      <c r="BH4194" s="42">
        <v>195.89868419999999</v>
      </c>
      <c r="BI4194" s="42">
        <v>470.6148718</v>
      </c>
      <c r="BJ4194" s="42">
        <v>957.04839000000004</v>
      </c>
      <c r="BK4194" s="42">
        <v>221.9131232</v>
      </c>
    </row>
    <row r="4195" spans="52:63">
      <c r="AZ4195" s="42">
        <v>4309</v>
      </c>
      <c r="BA4195" s="42">
        <v>974.10526319999997</v>
      </c>
      <c r="BB4195" s="42">
        <v>345.05882350000002</v>
      </c>
      <c r="BC4195" s="42">
        <v>598.4</v>
      </c>
      <c r="BD4195" s="42">
        <v>504.7</v>
      </c>
      <c r="BE4195" s="42">
        <v>97.716666669999995</v>
      </c>
      <c r="BF4195" s="42">
        <v>823.65</v>
      </c>
      <c r="BG4195" s="42">
        <v>1159.5714290000001</v>
      </c>
      <c r="BH4195" s="42">
        <v>195.89868419999999</v>
      </c>
      <c r="BI4195" s="42">
        <v>470.6148718</v>
      </c>
      <c r="BJ4195" s="42">
        <v>957.04839000000004</v>
      </c>
      <c r="BK4195" s="42">
        <v>221.9131232</v>
      </c>
    </row>
    <row r="4196" spans="52:63">
      <c r="AZ4196" s="42">
        <v>4310</v>
      </c>
      <c r="BA4196" s="42">
        <v>974.10526319999997</v>
      </c>
      <c r="BB4196" s="42">
        <v>345.05882350000002</v>
      </c>
      <c r="BC4196" s="42">
        <v>598.4</v>
      </c>
      <c r="BD4196" s="42">
        <v>504.7</v>
      </c>
      <c r="BE4196" s="42">
        <v>97.716666669999995</v>
      </c>
      <c r="BF4196" s="42">
        <v>823.65</v>
      </c>
      <c r="BG4196" s="42">
        <v>1159.5714290000001</v>
      </c>
      <c r="BH4196" s="42">
        <v>195.89868419999999</v>
      </c>
      <c r="BI4196" s="42">
        <v>470.6148718</v>
      </c>
      <c r="BJ4196" s="42">
        <v>957.04839000000004</v>
      </c>
      <c r="BK4196" s="42">
        <v>221.9131232</v>
      </c>
    </row>
    <row r="4197" spans="52:63">
      <c r="AZ4197" s="42">
        <v>4311</v>
      </c>
      <c r="BA4197" s="42">
        <v>974.10526319999997</v>
      </c>
      <c r="BB4197" s="42">
        <v>345.05882350000002</v>
      </c>
      <c r="BC4197" s="42">
        <v>598.4</v>
      </c>
      <c r="BD4197" s="42">
        <v>504.7</v>
      </c>
      <c r="BE4197" s="42">
        <v>97.716666669999995</v>
      </c>
      <c r="BF4197" s="42">
        <v>823.65</v>
      </c>
      <c r="BG4197" s="42">
        <v>1159.5714290000001</v>
      </c>
      <c r="BH4197" s="42">
        <v>195.89868419999999</v>
      </c>
      <c r="BI4197" s="42">
        <v>470.6148718</v>
      </c>
      <c r="BJ4197" s="42">
        <v>957.04839000000004</v>
      </c>
      <c r="BK4197" s="42">
        <v>221.9131232</v>
      </c>
    </row>
    <row r="4198" spans="52:63">
      <c r="AZ4198" s="42">
        <v>4312</v>
      </c>
      <c r="BA4198" s="42">
        <v>974.10526319999997</v>
      </c>
      <c r="BB4198" s="42">
        <v>345.05882350000002</v>
      </c>
      <c r="BC4198" s="42">
        <v>598.4</v>
      </c>
      <c r="BD4198" s="42">
        <v>504.7</v>
      </c>
      <c r="BE4198" s="42">
        <v>97.716666669999995</v>
      </c>
      <c r="BF4198" s="42">
        <v>823.65</v>
      </c>
      <c r="BG4198" s="42">
        <v>1159.5714290000001</v>
      </c>
      <c r="BH4198" s="42">
        <v>195.89868419999999</v>
      </c>
      <c r="BI4198" s="42">
        <v>470.6148718</v>
      </c>
      <c r="BJ4198" s="42">
        <v>957.04839000000004</v>
      </c>
      <c r="BK4198" s="42">
        <v>221.9131232</v>
      </c>
    </row>
    <row r="4199" spans="52:63">
      <c r="AZ4199" s="42">
        <v>4313</v>
      </c>
      <c r="BA4199" s="42">
        <v>974.10526319999997</v>
      </c>
      <c r="BB4199" s="42">
        <v>345.05882350000002</v>
      </c>
      <c r="BC4199" s="42">
        <v>598.4</v>
      </c>
      <c r="BD4199" s="42">
        <v>504.7</v>
      </c>
      <c r="BE4199" s="42">
        <v>97.716666669999995</v>
      </c>
      <c r="BF4199" s="42">
        <v>823.65</v>
      </c>
      <c r="BG4199" s="42">
        <v>1159.5714290000001</v>
      </c>
      <c r="BH4199" s="42">
        <v>195.89868419999999</v>
      </c>
      <c r="BI4199" s="42">
        <v>470.6148718</v>
      </c>
      <c r="BJ4199" s="42">
        <v>957.04839000000004</v>
      </c>
      <c r="BK4199" s="42">
        <v>221.9131232</v>
      </c>
    </row>
    <row r="4200" spans="52:63">
      <c r="AZ4200" s="42">
        <v>4314</v>
      </c>
      <c r="BA4200" s="42">
        <v>974.10526319999997</v>
      </c>
      <c r="BB4200" s="42">
        <v>345.05882350000002</v>
      </c>
      <c r="BC4200" s="42">
        <v>598.4</v>
      </c>
      <c r="BD4200" s="42">
        <v>504.7</v>
      </c>
      <c r="BE4200" s="42">
        <v>97.716666669999995</v>
      </c>
      <c r="BF4200" s="42">
        <v>823.65</v>
      </c>
      <c r="BG4200" s="42">
        <v>1159.5714290000001</v>
      </c>
      <c r="BH4200" s="42">
        <v>195.89868419999999</v>
      </c>
      <c r="BI4200" s="42">
        <v>470.6148718</v>
      </c>
      <c r="BJ4200" s="42">
        <v>957.04839000000004</v>
      </c>
      <c r="BK4200" s="42">
        <v>221.9131232</v>
      </c>
    </row>
    <row r="4201" spans="52:63">
      <c r="AZ4201" s="42">
        <v>4315</v>
      </c>
      <c r="BA4201" s="42">
        <v>974.10526319999997</v>
      </c>
      <c r="BB4201" s="42">
        <v>345.05882350000002</v>
      </c>
      <c r="BC4201" s="42">
        <v>598.4</v>
      </c>
      <c r="BD4201" s="42">
        <v>504.7</v>
      </c>
      <c r="BE4201" s="42">
        <v>97.716666669999995</v>
      </c>
      <c r="BF4201" s="42">
        <v>823.65</v>
      </c>
      <c r="BG4201" s="42">
        <v>1159.5714290000001</v>
      </c>
      <c r="BH4201" s="42">
        <v>195.89868419999999</v>
      </c>
      <c r="BI4201" s="42">
        <v>470.6148718</v>
      </c>
      <c r="BJ4201" s="42">
        <v>957.04839000000004</v>
      </c>
      <c r="BK4201" s="42">
        <v>221.9131232</v>
      </c>
    </row>
    <row r="4202" spans="52:63">
      <c r="AZ4202" s="42">
        <v>4316</v>
      </c>
      <c r="BA4202" s="42">
        <v>974.10526319999997</v>
      </c>
      <c r="BB4202" s="42">
        <v>345.05882350000002</v>
      </c>
      <c r="BC4202" s="42">
        <v>598.4</v>
      </c>
      <c r="BD4202" s="42">
        <v>504.7</v>
      </c>
      <c r="BE4202" s="42">
        <v>97.716666669999995</v>
      </c>
      <c r="BF4202" s="42">
        <v>823.65</v>
      </c>
      <c r="BG4202" s="42">
        <v>1159.5714290000001</v>
      </c>
      <c r="BH4202" s="42">
        <v>195.89868419999999</v>
      </c>
      <c r="BI4202" s="42">
        <v>470.6148718</v>
      </c>
      <c r="BJ4202" s="42">
        <v>957.04839000000004</v>
      </c>
      <c r="BK4202" s="42">
        <v>221.9131232</v>
      </c>
    </row>
    <row r="4203" spans="52:63">
      <c r="AZ4203" s="42">
        <v>4317</v>
      </c>
      <c r="BA4203" s="42">
        <v>974.10526319999997</v>
      </c>
      <c r="BB4203" s="42">
        <v>345.05882350000002</v>
      </c>
      <c r="BC4203" s="42">
        <v>598.4</v>
      </c>
      <c r="BD4203" s="42">
        <v>504.7</v>
      </c>
      <c r="BE4203" s="42">
        <v>97.716666669999995</v>
      </c>
      <c r="BF4203" s="42">
        <v>823.65</v>
      </c>
      <c r="BG4203" s="42">
        <v>1159.5714290000001</v>
      </c>
      <c r="BH4203" s="42">
        <v>195.89868419999999</v>
      </c>
      <c r="BI4203" s="42">
        <v>470.6148718</v>
      </c>
      <c r="BJ4203" s="42">
        <v>957.04839000000004</v>
      </c>
      <c r="BK4203" s="42">
        <v>221.9131232</v>
      </c>
    </row>
    <row r="4204" spans="52:63">
      <c r="AZ4204" s="42">
        <v>4318</v>
      </c>
      <c r="BA4204" s="42">
        <v>974.10526319999997</v>
      </c>
      <c r="BB4204" s="42">
        <v>345.05882350000002</v>
      </c>
      <c r="BC4204" s="42">
        <v>598.4</v>
      </c>
      <c r="BD4204" s="42">
        <v>504.7</v>
      </c>
      <c r="BE4204" s="42">
        <v>97.716666669999995</v>
      </c>
      <c r="BF4204" s="42">
        <v>823.65</v>
      </c>
      <c r="BG4204" s="42">
        <v>1159.5714290000001</v>
      </c>
      <c r="BH4204" s="42">
        <v>195.89868419999999</v>
      </c>
      <c r="BI4204" s="42">
        <v>470.6148718</v>
      </c>
      <c r="BJ4204" s="42">
        <v>957.04839000000004</v>
      </c>
      <c r="BK4204" s="42">
        <v>221.9131232</v>
      </c>
    </row>
    <row r="4205" spans="52:63">
      <c r="AZ4205" s="42">
        <v>4319</v>
      </c>
      <c r="BA4205" s="42">
        <v>974.10526319999997</v>
      </c>
      <c r="BB4205" s="42">
        <v>345.05882350000002</v>
      </c>
      <c r="BC4205" s="42">
        <v>598.4</v>
      </c>
      <c r="BD4205" s="42">
        <v>504.7</v>
      </c>
      <c r="BE4205" s="42">
        <v>97.716666669999995</v>
      </c>
      <c r="BF4205" s="42">
        <v>823.65</v>
      </c>
      <c r="BG4205" s="42">
        <v>1159.5714290000001</v>
      </c>
      <c r="BH4205" s="42">
        <v>195.89868419999999</v>
      </c>
      <c r="BI4205" s="42">
        <v>470.6148718</v>
      </c>
      <c r="BJ4205" s="42">
        <v>957.04839000000004</v>
      </c>
      <c r="BK4205" s="42">
        <v>221.9131232</v>
      </c>
    </row>
    <row r="4206" spans="52:63">
      <c r="AZ4206" s="42">
        <v>4320</v>
      </c>
      <c r="BA4206" s="42">
        <v>974.10526319999997</v>
      </c>
      <c r="BB4206" s="42">
        <v>345.05882350000002</v>
      </c>
      <c r="BC4206" s="42">
        <v>598.4</v>
      </c>
      <c r="BD4206" s="42">
        <v>504.7</v>
      </c>
      <c r="BE4206" s="42">
        <v>97.716666669999995</v>
      </c>
      <c r="BF4206" s="42">
        <v>823.65</v>
      </c>
      <c r="BG4206" s="42">
        <v>1159.5714290000001</v>
      </c>
      <c r="BH4206" s="42">
        <v>195.89868419999999</v>
      </c>
      <c r="BI4206" s="42">
        <v>470.6148718</v>
      </c>
      <c r="BJ4206" s="42">
        <v>957.04839000000004</v>
      </c>
      <c r="BK4206" s="42">
        <v>221.9131232</v>
      </c>
    </row>
    <row r="4207" spans="52:63">
      <c r="AZ4207" s="42">
        <v>4321</v>
      </c>
      <c r="BA4207" s="42">
        <v>950</v>
      </c>
      <c r="BB4207" s="42">
        <v>335.82352939999998</v>
      </c>
      <c r="BC4207" s="42">
        <v>594.70000000000005</v>
      </c>
      <c r="BD4207" s="42">
        <v>495.2</v>
      </c>
      <c r="BE4207" s="42">
        <v>95.625</v>
      </c>
      <c r="BF4207" s="42">
        <v>809.05</v>
      </c>
      <c r="BG4207" s="42">
        <v>1156.190476</v>
      </c>
      <c r="BH4207" s="42">
        <v>193.91842109999999</v>
      </c>
      <c r="BI4207" s="42">
        <v>465.74862050000002</v>
      </c>
      <c r="BJ4207" s="42">
        <v>944.32639740000002</v>
      </c>
      <c r="BK4207" s="42">
        <v>220.14628200000001</v>
      </c>
    </row>
    <row r="4208" spans="52:63">
      <c r="AZ4208" s="42">
        <v>4322</v>
      </c>
      <c r="BA4208" s="42">
        <v>950</v>
      </c>
      <c r="BB4208" s="42">
        <v>335.82352939999998</v>
      </c>
      <c r="BC4208" s="42">
        <v>594.70000000000005</v>
      </c>
      <c r="BD4208" s="42">
        <v>495.2</v>
      </c>
      <c r="BE4208" s="42">
        <v>95.625</v>
      </c>
      <c r="BF4208" s="42">
        <v>809.05</v>
      </c>
      <c r="BG4208" s="42">
        <v>1156.190476</v>
      </c>
      <c r="BH4208" s="42">
        <v>193.91842109999999</v>
      </c>
      <c r="BI4208" s="42">
        <v>465.74862050000002</v>
      </c>
      <c r="BJ4208" s="42">
        <v>944.32639740000002</v>
      </c>
      <c r="BK4208" s="42">
        <v>220.14628200000001</v>
      </c>
    </row>
    <row r="4209" spans="52:63">
      <c r="AZ4209" s="42">
        <v>4323</v>
      </c>
      <c r="BA4209" s="42">
        <v>950</v>
      </c>
      <c r="BB4209" s="42">
        <v>335.82352939999998</v>
      </c>
      <c r="BC4209" s="42">
        <v>594.70000000000005</v>
      </c>
      <c r="BD4209" s="42">
        <v>495.2</v>
      </c>
      <c r="BE4209" s="42">
        <v>95.625</v>
      </c>
      <c r="BF4209" s="42">
        <v>809.05</v>
      </c>
      <c r="BG4209" s="42">
        <v>1156.190476</v>
      </c>
      <c r="BH4209" s="42">
        <v>193.91842109999999</v>
      </c>
      <c r="BI4209" s="42">
        <v>465.74862050000002</v>
      </c>
      <c r="BJ4209" s="42">
        <v>944.32639740000002</v>
      </c>
      <c r="BK4209" s="42">
        <v>220.14628200000001</v>
      </c>
    </row>
    <row r="4210" spans="52:63">
      <c r="AZ4210" s="42">
        <v>4324</v>
      </c>
      <c r="BA4210" s="42">
        <v>950</v>
      </c>
      <c r="BB4210" s="42">
        <v>335.82352939999998</v>
      </c>
      <c r="BC4210" s="42">
        <v>594.70000000000005</v>
      </c>
      <c r="BD4210" s="42">
        <v>495.2</v>
      </c>
      <c r="BE4210" s="42">
        <v>95.625</v>
      </c>
      <c r="BF4210" s="42">
        <v>809.05</v>
      </c>
      <c r="BG4210" s="42">
        <v>1156.190476</v>
      </c>
      <c r="BH4210" s="42">
        <v>193.91842109999999</v>
      </c>
      <c r="BI4210" s="42">
        <v>465.74862050000002</v>
      </c>
      <c r="BJ4210" s="42">
        <v>944.32639740000002</v>
      </c>
      <c r="BK4210" s="42">
        <v>220.14628200000001</v>
      </c>
    </row>
    <row r="4211" spans="52:63">
      <c r="AZ4211" s="42">
        <v>4325</v>
      </c>
      <c r="BA4211" s="42">
        <v>950</v>
      </c>
      <c r="BB4211" s="42">
        <v>335.82352939999998</v>
      </c>
      <c r="BC4211" s="42">
        <v>594.70000000000005</v>
      </c>
      <c r="BD4211" s="42">
        <v>495.2</v>
      </c>
      <c r="BE4211" s="42">
        <v>95.625</v>
      </c>
      <c r="BF4211" s="42">
        <v>809.05</v>
      </c>
      <c r="BG4211" s="42">
        <v>1156.190476</v>
      </c>
      <c r="BH4211" s="42">
        <v>193.91842109999999</v>
      </c>
      <c r="BI4211" s="42">
        <v>465.74862050000002</v>
      </c>
      <c r="BJ4211" s="42">
        <v>944.32639740000002</v>
      </c>
      <c r="BK4211" s="42">
        <v>220.14628200000001</v>
      </c>
    </row>
    <row r="4212" spans="52:63">
      <c r="AZ4212" s="42">
        <v>4326</v>
      </c>
      <c r="BA4212" s="42">
        <v>950</v>
      </c>
      <c r="BB4212" s="42">
        <v>335.82352939999998</v>
      </c>
      <c r="BC4212" s="42">
        <v>594.70000000000005</v>
      </c>
      <c r="BD4212" s="42">
        <v>495.2</v>
      </c>
      <c r="BE4212" s="42">
        <v>95.625</v>
      </c>
      <c r="BF4212" s="42">
        <v>809.05</v>
      </c>
      <c r="BG4212" s="42">
        <v>1156.190476</v>
      </c>
      <c r="BH4212" s="42">
        <v>193.91842109999999</v>
      </c>
      <c r="BI4212" s="42">
        <v>465.74862050000002</v>
      </c>
      <c r="BJ4212" s="42">
        <v>944.32639740000002</v>
      </c>
      <c r="BK4212" s="42">
        <v>220.14628200000001</v>
      </c>
    </row>
    <row r="4213" spans="52:63">
      <c r="AZ4213" s="42">
        <v>4327</v>
      </c>
      <c r="BA4213" s="42">
        <v>950</v>
      </c>
      <c r="BB4213" s="42">
        <v>335.82352939999998</v>
      </c>
      <c r="BC4213" s="42">
        <v>594.70000000000005</v>
      </c>
      <c r="BD4213" s="42">
        <v>495.2</v>
      </c>
      <c r="BE4213" s="42">
        <v>95.625</v>
      </c>
      <c r="BF4213" s="42">
        <v>809.05</v>
      </c>
      <c r="BG4213" s="42">
        <v>1156.190476</v>
      </c>
      <c r="BH4213" s="42">
        <v>193.91842109999999</v>
      </c>
      <c r="BI4213" s="42">
        <v>465.74862050000002</v>
      </c>
      <c r="BJ4213" s="42">
        <v>944.32639740000002</v>
      </c>
      <c r="BK4213" s="42">
        <v>220.14628200000001</v>
      </c>
    </row>
    <row r="4214" spans="52:63">
      <c r="AZ4214" s="42">
        <v>4328</v>
      </c>
      <c r="BA4214" s="42">
        <v>950</v>
      </c>
      <c r="BB4214" s="42">
        <v>335.82352939999998</v>
      </c>
      <c r="BC4214" s="42">
        <v>594.70000000000005</v>
      </c>
      <c r="BD4214" s="42">
        <v>495.2</v>
      </c>
      <c r="BE4214" s="42">
        <v>95.625</v>
      </c>
      <c r="BF4214" s="42">
        <v>809.05</v>
      </c>
      <c r="BG4214" s="42">
        <v>1156.190476</v>
      </c>
      <c r="BH4214" s="42">
        <v>193.91842109999999</v>
      </c>
      <c r="BI4214" s="42">
        <v>465.74862050000002</v>
      </c>
      <c r="BJ4214" s="42">
        <v>944.32639740000002</v>
      </c>
      <c r="BK4214" s="42">
        <v>220.14628200000001</v>
      </c>
    </row>
    <row r="4215" spans="52:63">
      <c r="AZ4215" s="42">
        <v>4329</v>
      </c>
      <c r="BA4215" s="42">
        <v>950</v>
      </c>
      <c r="BB4215" s="42">
        <v>335.82352939999998</v>
      </c>
      <c r="BC4215" s="42">
        <v>594.70000000000005</v>
      </c>
      <c r="BD4215" s="42">
        <v>495.2</v>
      </c>
      <c r="BE4215" s="42">
        <v>95.625</v>
      </c>
      <c r="BF4215" s="42">
        <v>809.05</v>
      </c>
      <c r="BG4215" s="42">
        <v>1156.190476</v>
      </c>
      <c r="BH4215" s="42">
        <v>193.91842109999999</v>
      </c>
      <c r="BI4215" s="42">
        <v>465.74862050000002</v>
      </c>
      <c r="BJ4215" s="42">
        <v>944.32639740000002</v>
      </c>
      <c r="BK4215" s="42">
        <v>220.14628200000001</v>
      </c>
    </row>
    <row r="4216" spans="52:63">
      <c r="AZ4216" s="42">
        <v>4330</v>
      </c>
      <c r="BA4216" s="42">
        <v>950</v>
      </c>
      <c r="BB4216" s="42">
        <v>335.82352939999998</v>
      </c>
      <c r="BC4216" s="42">
        <v>594.70000000000005</v>
      </c>
      <c r="BD4216" s="42">
        <v>495.2</v>
      </c>
      <c r="BE4216" s="42">
        <v>95.625</v>
      </c>
      <c r="BF4216" s="42">
        <v>809.05</v>
      </c>
      <c r="BG4216" s="42">
        <v>1156.190476</v>
      </c>
      <c r="BH4216" s="42">
        <v>193.91842109999999</v>
      </c>
      <c r="BI4216" s="42">
        <v>465.74862050000002</v>
      </c>
      <c r="BJ4216" s="42">
        <v>944.32639740000002</v>
      </c>
      <c r="BK4216" s="42">
        <v>220.14628200000001</v>
      </c>
    </row>
    <row r="4217" spans="52:63">
      <c r="AZ4217" s="42">
        <v>4331</v>
      </c>
      <c r="BA4217" s="42">
        <v>950</v>
      </c>
      <c r="BB4217" s="42">
        <v>335.82352939999998</v>
      </c>
      <c r="BC4217" s="42">
        <v>594.70000000000005</v>
      </c>
      <c r="BD4217" s="42">
        <v>495.2</v>
      </c>
      <c r="BE4217" s="42">
        <v>95.625</v>
      </c>
      <c r="BF4217" s="42">
        <v>809.05</v>
      </c>
      <c r="BG4217" s="42">
        <v>1156.190476</v>
      </c>
      <c r="BH4217" s="42">
        <v>193.91842109999999</v>
      </c>
      <c r="BI4217" s="42">
        <v>465.74862050000002</v>
      </c>
      <c r="BJ4217" s="42">
        <v>944.32639740000002</v>
      </c>
      <c r="BK4217" s="42">
        <v>220.14628200000001</v>
      </c>
    </row>
    <row r="4218" spans="52:63">
      <c r="AZ4218" s="42">
        <v>4332</v>
      </c>
      <c r="BA4218" s="42">
        <v>950</v>
      </c>
      <c r="BB4218" s="42">
        <v>335.82352939999998</v>
      </c>
      <c r="BC4218" s="42">
        <v>594.70000000000005</v>
      </c>
      <c r="BD4218" s="42">
        <v>495.2</v>
      </c>
      <c r="BE4218" s="42">
        <v>95.625</v>
      </c>
      <c r="BF4218" s="42">
        <v>809.05</v>
      </c>
      <c r="BG4218" s="42">
        <v>1156.190476</v>
      </c>
      <c r="BH4218" s="42">
        <v>193.91842109999999</v>
      </c>
      <c r="BI4218" s="42">
        <v>465.74862050000002</v>
      </c>
      <c r="BJ4218" s="42">
        <v>944.32639740000002</v>
      </c>
      <c r="BK4218" s="42">
        <v>220.14628200000001</v>
      </c>
    </row>
    <row r="4219" spans="52:63">
      <c r="AZ4219" s="42">
        <v>4333</v>
      </c>
      <c r="BA4219" s="42">
        <v>950</v>
      </c>
      <c r="BB4219" s="42">
        <v>335.82352939999998</v>
      </c>
      <c r="BC4219" s="42">
        <v>594.70000000000005</v>
      </c>
      <c r="BD4219" s="42">
        <v>495.2</v>
      </c>
      <c r="BE4219" s="42">
        <v>95.625</v>
      </c>
      <c r="BF4219" s="42">
        <v>809.05</v>
      </c>
      <c r="BG4219" s="42">
        <v>1156.190476</v>
      </c>
      <c r="BH4219" s="42">
        <v>193.91842109999999</v>
      </c>
      <c r="BI4219" s="42">
        <v>465.74862050000002</v>
      </c>
      <c r="BJ4219" s="42">
        <v>944.32639740000002</v>
      </c>
      <c r="BK4219" s="42">
        <v>220.14628200000001</v>
      </c>
    </row>
    <row r="4220" spans="52:63">
      <c r="AZ4220" s="42">
        <v>4334</v>
      </c>
      <c r="BA4220" s="42">
        <v>950</v>
      </c>
      <c r="BB4220" s="42">
        <v>335.82352939999998</v>
      </c>
      <c r="BC4220" s="42">
        <v>594.70000000000005</v>
      </c>
      <c r="BD4220" s="42">
        <v>495.2</v>
      </c>
      <c r="BE4220" s="42">
        <v>95.625</v>
      </c>
      <c r="BF4220" s="42">
        <v>809.05</v>
      </c>
      <c r="BG4220" s="42">
        <v>1156.190476</v>
      </c>
      <c r="BH4220" s="42">
        <v>193.91842109999999</v>
      </c>
      <c r="BI4220" s="42">
        <v>465.74862050000002</v>
      </c>
      <c r="BJ4220" s="42">
        <v>944.32639740000002</v>
      </c>
      <c r="BK4220" s="42">
        <v>220.14628200000001</v>
      </c>
    </row>
    <row r="4221" spans="52:63">
      <c r="AZ4221" s="42">
        <v>4335</v>
      </c>
      <c r="BA4221" s="42">
        <v>950</v>
      </c>
      <c r="BB4221" s="42">
        <v>335.82352939999998</v>
      </c>
      <c r="BC4221" s="42">
        <v>594.70000000000005</v>
      </c>
      <c r="BD4221" s="42">
        <v>495.2</v>
      </c>
      <c r="BE4221" s="42">
        <v>95.625</v>
      </c>
      <c r="BF4221" s="42">
        <v>809.05</v>
      </c>
      <c r="BG4221" s="42">
        <v>1156.190476</v>
      </c>
      <c r="BH4221" s="42">
        <v>193.91842109999999</v>
      </c>
      <c r="BI4221" s="42">
        <v>465.74862050000002</v>
      </c>
      <c r="BJ4221" s="42">
        <v>944.32639740000002</v>
      </c>
      <c r="BK4221" s="42">
        <v>220.14628200000001</v>
      </c>
    </row>
    <row r="4222" spans="52:63">
      <c r="AZ4222" s="42">
        <v>4336</v>
      </c>
      <c r="BA4222" s="42">
        <v>950</v>
      </c>
      <c r="BB4222" s="42">
        <v>335.82352939999998</v>
      </c>
      <c r="BC4222" s="42">
        <v>594.70000000000005</v>
      </c>
      <c r="BD4222" s="42">
        <v>495.2</v>
      </c>
      <c r="BE4222" s="42">
        <v>95.625</v>
      </c>
      <c r="BF4222" s="42">
        <v>809.05</v>
      </c>
      <c r="BG4222" s="42">
        <v>1156.190476</v>
      </c>
      <c r="BH4222" s="42">
        <v>193.91842109999999</v>
      </c>
      <c r="BI4222" s="42">
        <v>465.74862050000002</v>
      </c>
      <c r="BJ4222" s="42">
        <v>944.32639740000002</v>
      </c>
      <c r="BK4222" s="42">
        <v>220.14628200000001</v>
      </c>
    </row>
    <row r="4223" spans="52:63">
      <c r="AZ4223" s="42">
        <v>4337</v>
      </c>
      <c r="BA4223" s="42">
        <v>950</v>
      </c>
      <c r="BB4223" s="42">
        <v>335.82352939999998</v>
      </c>
      <c r="BC4223" s="42">
        <v>594.70000000000005</v>
      </c>
      <c r="BD4223" s="42">
        <v>495.2</v>
      </c>
      <c r="BE4223" s="42">
        <v>95.625</v>
      </c>
      <c r="BF4223" s="42">
        <v>809.05</v>
      </c>
      <c r="BG4223" s="42">
        <v>1156.190476</v>
      </c>
      <c r="BH4223" s="42">
        <v>193.91842109999999</v>
      </c>
      <c r="BI4223" s="42">
        <v>465.74862050000002</v>
      </c>
      <c r="BJ4223" s="42">
        <v>944.32639740000002</v>
      </c>
      <c r="BK4223" s="42">
        <v>220.14628200000001</v>
      </c>
    </row>
    <row r="4224" spans="52:63">
      <c r="AZ4224" s="42">
        <v>4338</v>
      </c>
      <c r="BA4224" s="42">
        <v>950</v>
      </c>
      <c r="BB4224" s="42">
        <v>335.82352939999998</v>
      </c>
      <c r="BC4224" s="42">
        <v>594.70000000000005</v>
      </c>
      <c r="BD4224" s="42">
        <v>495.2</v>
      </c>
      <c r="BE4224" s="42">
        <v>95.625</v>
      </c>
      <c r="BF4224" s="42">
        <v>809.05</v>
      </c>
      <c r="BG4224" s="42">
        <v>1156.190476</v>
      </c>
      <c r="BH4224" s="42">
        <v>193.91842109999999</v>
      </c>
      <c r="BI4224" s="42">
        <v>465.74862050000002</v>
      </c>
      <c r="BJ4224" s="42">
        <v>944.32639740000002</v>
      </c>
      <c r="BK4224" s="42">
        <v>220.14628200000001</v>
      </c>
    </row>
    <row r="4225" spans="52:63">
      <c r="AZ4225" s="42">
        <v>4339</v>
      </c>
      <c r="BA4225" s="42">
        <v>950</v>
      </c>
      <c r="BB4225" s="42">
        <v>335.82352939999998</v>
      </c>
      <c r="BC4225" s="42">
        <v>594.70000000000005</v>
      </c>
      <c r="BD4225" s="42">
        <v>495.2</v>
      </c>
      <c r="BE4225" s="42">
        <v>95.625</v>
      </c>
      <c r="BF4225" s="42">
        <v>809.05</v>
      </c>
      <c r="BG4225" s="42">
        <v>1156.190476</v>
      </c>
      <c r="BH4225" s="42">
        <v>193.91842109999999</v>
      </c>
      <c r="BI4225" s="42">
        <v>465.74862050000002</v>
      </c>
      <c r="BJ4225" s="42">
        <v>944.32639740000002</v>
      </c>
      <c r="BK4225" s="42">
        <v>220.14628200000001</v>
      </c>
    </row>
    <row r="4226" spans="52:63">
      <c r="AZ4226" s="42">
        <v>4340</v>
      </c>
      <c r="BA4226" s="42">
        <v>950</v>
      </c>
      <c r="BB4226" s="42">
        <v>335.82352939999998</v>
      </c>
      <c r="BC4226" s="42">
        <v>594.70000000000005</v>
      </c>
      <c r="BD4226" s="42">
        <v>495.2</v>
      </c>
      <c r="BE4226" s="42">
        <v>95.625</v>
      </c>
      <c r="BF4226" s="42">
        <v>809.05</v>
      </c>
      <c r="BG4226" s="42">
        <v>1156.190476</v>
      </c>
      <c r="BH4226" s="42">
        <v>193.91842109999999</v>
      </c>
      <c r="BI4226" s="42">
        <v>465.74862050000002</v>
      </c>
      <c r="BJ4226" s="42">
        <v>944.32639740000002</v>
      </c>
      <c r="BK4226" s="42">
        <v>220.14628200000001</v>
      </c>
    </row>
    <row r="4227" spans="52:63">
      <c r="AZ4227" s="42">
        <v>4341</v>
      </c>
      <c r="BA4227" s="42">
        <v>950</v>
      </c>
      <c r="BB4227" s="42">
        <v>335.82352939999998</v>
      </c>
      <c r="BC4227" s="42">
        <v>594.70000000000005</v>
      </c>
      <c r="BD4227" s="42">
        <v>495.2</v>
      </c>
      <c r="BE4227" s="42">
        <v>95.625</v>
      </c>
      <c r="BF4227" s="42">
        <v>809.05</v>
      </c>
      <c r="BG4227" s="42">
        <v>1156.190476</v>
      </c>
      <c r="BH4227" s="42">
        <v>193.91842109999999</v>
      </c>
      <c r="BI4227" s="42">
        <v>465.74862050000002</v>
      </c>
      <c r="BJ4227" s="42">
        <v>944.32639740000002</v>
      </c>
      <c r="BK4227" s="42">
        <v>220.14628200000001</v>
      </c>
    </row>
    <row r="4228" spans="52:63">
      <c r="AZ4228" s="42">
        <v>4342</v>
      </c>
      <c r="BA4228" s="42">
        <v>950</v>
      </c>
      <c r="BB4228" s="42">
        <v>335.82352939999998</v>
      </c>
      <c r="BC4228" s="42">
        <v>594.70000000000005</v>
      </c>
      <c r="BD4228" s="42">
        <v>495.2</v>
      </c>
      <c r="BE4228" s="42">
        <v>95.625</v>
      </c>
      <c r="BF4228" s="42">
        <v>809.05</v>
      </c>
      <c r="BG4228" s="42">
        <v>1156.190476</v>
      </c>
      <c r="BH4228" s="42">
        <v>193.91842109999999</v>
      </c>
      <c r="BI4228" s="42">
        <v>465.74862050000002</v>
      </c>
      <c r="BJ4228" s="42">
        <v>944.32639740000002</v>
      </c>
      <c r="BK4228" s="42">
        <v>220.14628200000001</v>
      </c>
    </row>
    <row r="4229" spans="52:63">
      <c r="AZ4229" s="42">
        <v>4343</v>
      </c>
      <c r="BA4229" s="42">
        <v>950</v>
      </c>
      <c r="BB4229" s="42">
        <v>335.82352939999998</v>
      </c>
      <c r="BC4229" s="42">
        <v>594.70000000000005</v>
      </c>
      <c r="BD4229" s="42">
        <v>495.2</v>
      </c>
      <c r="BE4229" s="42">
        <v>95.625</v>
      </c>
      <c r="BF4229" s="42">
        <v>809.05</v>
      </c>
      <c r="BG4229" s="42">
        <v>1156.190476</v>
      </c>
      <c r="BH4229" s="42">
        <v>193.91842109999999</v>
      </c>
      <c r="BI4229" s="42">
        <v>465.74862050000002</v>
      </c>
      <c r="BJ4229" s="42">
        <v>944.32639740000002</v>
      </c>
      <c r="BK4229" s="42">
        <v>220.14628200000001</v>
      </c>
    </row>
    <row r="4230" spans="52:63">
      <c r="AZ4230" s="42">
        <v>4344</v>
      </c>
      <c r="BA4230" s="42">
        <v>950</v>
      </c>
      <c r="BB4230" s="42">
        <v>335.82352939999998</v>
      </c>
      <c r="BC4230" s="42">
        <v>594.70000000000005</v>
      </c>
      <c r="BD4230" s="42">
        <v>495.2</v>
      </c>
      <c r="BE4230" s="42">
        <v>95.625</v>
      </c>
      <c r="BF4230" s="42">
        <v>809.05</v>
      </c>
      <c r="BG4230" s="42">
        <v>1156.190476</v>
      </c>
      <c r="BH4230" s="42">
        <v>193.91842109999999</v>
      </c>
      <c r="BI4230" s="42">
        <v>465.74862050000002</v>
      </c>
      <c r="BJ4230" s="42">
        <v>944.32639740000002</v>
      </c>
      <c r="BK4230" s="42">
        <v>220.14628200000001</v>
      </c>
    </row>
    <row r="4231" spans="52:63">
      <c r="AZ4231" s="42">
        <v>4345</v>
      </c>
      <c r="BA4231" s="42">
        <v>927.68421049999995</v>
      </c>
      <c r="BB4231" s="42">
        <v>328.17647060000002</v>
      </c>
      <c r="BC4231" s="42">
        <v>590</v>
      </c>
      <c r="BD4231" s="42">
        <v>482.85714289999999</v>
      </c>
      <c r="BE4231" s="42">
        <v>89.11538462</v>
      </c>
      <c r="BF4231" s="42">
        <v>789.9</v>
      </c>
      <c r="BG4231" s="42">
        <v>1153.5714290000001</v>
      </c>
      <c r="BH4231" s="42">
        <v>196.50352939999999</v>
      </c>
      <c r="BI4231" s="42">
        <v>455.68305889999999</v>
      </c>
      <c r="BJ4231" s="42">
        <v>889.53886230000001</v>
      </c>
      <c r="BK4231" s="42">
        <v>216.42967619999999</v>
      </c>
    </row>
    <row r="4232" spans="52:63">
      <c r="AZ4232" s="42">
        <v>4346</v>
      </c>
      <c r="BA4232" s="42">
        <v>927.68421049999995</v>
      </c>
      <c r="BB4232" s="42">
        <v>328.17647060000002</v>
      </c>
      <c r="BC4232" s="42">
        <v>590</v>
      </c>
      <c r="BD4232" s="42">
        <v>482.85714289999999</v>
      </c>
      <c r="BE4232" s="42">
        <v>89.11538462</v>
      </c>
      <c r="BF4232" s="42">
        <v>789.9</v>
      </c>
      <c r="BG4232" s="42">
        <v>1153.5714290000001</v>
      </c>
      <c r="BH4232" s="42">
        <v>196.50352939999999</v>
      </c>
      <c r="BI4232" s="42">
        <v>455.68305889999999</v>
      </c>
      <c r="BJ4232" s="42">
        <v>889.53886230000001</v>
      </c>
      <c r="BK4232" s="42">
        <v>216.42967619999999</v>
      </c>
    </row>
    <row r="4233" spans="52:63">
      <c r="AZ4233" s="42">
        <v>4347</v>
      </c>
      <c r="BA4233" s="42">
        <v>927.68421049999995</v>
      </c>
      <c r="BB4233" s="42">
        <v>328.17647060000002</v>
      </c>
      <c r="BC4233" s="42">
        <v>590</v>
      </c>
      <c r="BD4233" s="42">
        <v>482.85714289999999</v>
      </c>
      <c r="BE4233" s="42">
        <v>89.11538462</v>
      </c>
      <c r="BF4233" s="42">
        <v>789.9</v>
      </c>
      <c r="BG4233" s="42">
        <v>1153.5714290000001</v>
      </c>
      <c r="BH4233" s="42">
        <v>196.50352939999999</v>
      </c>
      <c r="BI4233" s="42">
        <v>455.68305889999999</v>
      </c>
      <c r="BJ4233" s="42">
        <v>889.53886230000001</v>
      </c>
      <c r="BK4233" s="42">
        <v>216.42967619999999</v>
      </c>
    </row>
    <row r="4234" spans="52:63">
      <c r="AZ4234" s="42">
        <v>4348</v>
      </c>
      <c r="BA4234" s="42">
        <v>927.68421049999995</v>
      </c>
      <c r="BB4234" s="42">
        <v>328.17647060000002</v>
      </c>
      <c r="BC4234" s="42">
        <v>590</v>
      </c>
      <c r="BD4234" s="42">
        <v>482.85714289999999</v>
      </c>
      <c r="BE4234" s="42">
        <v>89.11538462</v>
      </c>
      <c r="BF4234" s="42">
        <v>789.9</v>
      </c>
      <c r="BG4234" s="42">
        <v>1153.5714290000001</v>
      </c>
      <c r="BH4234" s="42">
        <v>196.50352939999999</v>
      </c>
      <c r="BI4234" s="42">
        <v>455.68305889999999</v>
      </c>
      <c r="BJ4234" s="42">
        <v>889.53886230000001</v>
      </c>
      <c r="BK4234" s="42">
        <v>216.42967619999999</v>
      </c>
    </row>
    <row r="4235" spans="52:63">
      <c r="AZ4235" s="42">
        <v>4349</v>
      </c>
      <c r="BA4235" s="42">
        <v>927.68421049999995</v>
      </c>
      <c r="BB4235" s="42">
        <v>328.17647060000002</v>
      </c>
      <c r="BC4235" s="42">
        <v>590</v>
      </c>
      <c r="BD4235" s="42">
        <v>482.85714289999999</v>
      </c>
      <c r="BE4235" s="42">
        <v>89.11538462</v>
      </c>
      <c r="BF4235" s="42">
        <v>789.9</v>
      </c>
      <c r="BG4235" s="42">
        <v>1153.5714290000001</v>
      </c>
      <c r="BH4235" s="42">
        <v>196.50352939999999</v>
      </c>
      <c r="BI4235" s="42">
        <v>455.68305889999999</v>
      </c>
      <c r="BJ4235" s="42">
        <v>889.53886230000001</v>
      </c>
      <c r="BK4235" s="42">
        <v>216.42967619999999</v>
      </c>
    </row>
    <row r="4236" spans="52:63">
      <c r="AZ4236" s="42">
        <v>4350</v>
      </c>
      <c r="BA4236" s="42">
        <v>927.68421049999995</v>
      </c>
      <c r="BB4236" s="42">
        <v>328.17647060000002</v>
      </c>
      <c r="BC4236" s="42">
        <v>590</v>
      </c>
      <c r="BD4236" s="42">
        <v>482.85714289999999</v>
      </c>
      <c r="BE4236" s="42">
        <v>89.11538462</v>
      </c>
      <c r="BF4236" s="42">
        <v>789.9</v>
      </c>
      <c r="BG4236" s="42">
        <v>1153.5714290000001</v>
      </c>
      <c r="BH4236" s="42">
        <v>196.50352939999999</v>
      </c>
      <c r="BI4236" s="42">
        <v>455.68305889999999</v>
      </c>
      <c r="BJ4236" s="42">
        <v>889.53886230000001</v>
      </c>
      <c r="BK4236" s="42">
        <v>216.42967619999999</v>
      </c>
    </row>
    <row r="4237" spans="52:63">
      <c r="AZ4237" s="42">
        <v>4351</v>
      </c>
      <c r="BA4237" s="42">
        <v>927.68421049999995</v>
      </c>
      <c r="BB4237" s="42">
        <v>328.17647060000002</v>
      </c>
      <c r="BC4237" s="42">
        <v>590</v>
      </c>
      <c r="BD4237" s="42">
        <v>482.85714289999999</v>
      </c>
      <c r="BE4237" s="42">
        <v>89.11538462</v>
      </c>
      <c r="BF4237" s="42">
        <v>789.9</v>
      </c>
      <c r="BG4237" s="42">
        <v>1153.5714290000001</v>
      </c>
      <c r="BH4237" s="42">
        <v>196.50352939999999</v>
      </c>
      <c r="BI4237" s="42">
        <v>455.68305889999999</v>
      </c>
      <c r="BJ4237" s="42">
        <v>889.53886230000001</v>
      </c>
      <c r="BK4237" s="42">
        <v>216.42967619999999</v>
      </c>
    </row>
    <row r="4238" spans="52:63">
      <c r="AZ4238" s="42">
        <v>4352</v>
      </c>
      <c r="BA4238" s="42">
        <v>927.68421049999995</v>
      </c>
      <c r="BB4238" s="42">
        <v>328.17647060000002</v>
      </c>
      <c r="BC4238" s="42">
        <v>590</v>
      </c>
      <c r="BD4238" s="42">
        <v>482.85714289999999</v>
      </c>
      <c r="BE4238" s="42">
        <v>89.11538462</v>
      </c>
      <c r="BF4238" s="42">
        <v>789.9</v>
      </c>
      <c r="BG4238" s="42">
        <v>1153.5714290000001</v>
      </c>
      <c r="BH4238" s="42">
        <v>196.50352939999999</v>
      </c>
      <c r="BI4238" s="42">
        <v>455.68305889999999</v>
      </c>
      <c r="BJ4238" s="42">
        <v>889.53886230000001</v>
      </c>
      <c r="BK4238" s="42">
        <v>216.42967619999999</v>
      </c>
    </row>
    <row r="4239" spans="52:63">
      <c r="AZ4239" s="42">
        <v>4353</v>
      </c>
      <c r="BA4239" s="42">
        <v>927.68421049999995</v>
      </c>
      <c r="BB4239" s="42">
        <v>328.17647060000002</v>
      </c>
      <c r="BC4239" s="42">
        <v>590</v>
      </c>
      <c r="BD4239" s="42">
        <v>482.85714289999999</v>
      </c>
      <c r="BE4239" s="42">
        <v>89.11538462</v>
      </c>
      <c r="BF4239" s="42">
        <v>789.9</v>
      </c>
      <c r="BG4239" s="42">
        <v>1153.5714290000001</v>
      </c>
      <c r="BH4239" s="42">
        <v>196.50352939999999</v>
      </c>
      <c r="BI4239" s="42">
        <v>455.68305889999999</v>
      </c>
      <c r="BJ4239" s="42">
        <v>889.53886230000001</v>
      </c>
      <c r="BK4239" s="42">
        <v>216.42967619999999</v>
      </c>
    </row>
    <row r="4240" spans="52:63">
      <c r="AZ4240" s="42">
        <v>4354</v>
      </c>
      <c r="BA4240" s="42">
        <v>927.68421049999995</v>
      </c>
      <c r="BB4240" s="42">
        <v>328.17647060000002</v>
      </c>
      <c r="BC4240" s="42">
        <v>590</v>
      </c>
      <c r="BD4240" s="42">
        <v>482.85714289999999</v>
      </c>
      <c r="BE4240" s="42">
        <v>89.11538462</v>
      </c>
      <c r="BF4240" s="42">
        <v>789.9</v>
      </c>
      <c r="BG4240" s="42">
        <v>1153.5714290000001</v>
      </c>
      <c r="BH4240" s="42">
        <v>196.50352939999999</v>
      </c>
      <c r="BI4240" s="42">
        <v>455.68305889999999</v>
      </c>
      <c r="BJ4240" s="42">
        <v>889.53886230000001</v>
      </c>
      <c r="BK4240" s="42">
        <v>216.42967619999999</v>
      </c>
    </row>
    <row r="4241" spans="52:63">
      <c r="AZ4241" s="42">
        <v>4355</v>
      </c>
      <c r="BA4241" s="42">
        <v>927.68421049999995</v>
      </c>
      <c r="BB4241" s="42">
        <v>328.17647060000002</v>
      </c>
      <c r="BC4241" s="42">
        <v>590</v>
      </c>
      <c r="BD4241" s="42">
        <v>482.85714289999999</v>
      </c>
      <c r="BE4241" s="42">
        <v>89.11538462</v>
      </c>
      <c r="BF4241" s="42">
        <v>789.9</v>
      </c>
      <c r="BG4241" s="42">
        <v>1153.5714290000001</v>
      </c>
      <c r="BH4241" s="42">
        <v>196.50352939999999</v>
      </c>
      <c r="BI4241" s="42">
        <v>455.68305889999999</v>
      </c>
      <c r="BJ4241" s="42">
        <v>889.53886230000001</v>
      </c>
      <c r="BK4241" s="42">
        <v>216.42967619999999</v>
      </c>
    </row>
    <row r="4242" spans="52:63">
      <c r="AZ4242" s="42">
        <v>4356</v>
      </c>
      <c r="BA4242" s="42">
        <v>927.68421049999995</v>
      </c>
      <c r="BB4242" s="42">
        <v>328.17647060000002</v>
      </c>
      <c r="BC4242" s="42">
        <v>590</v>
      </c>
      <c r="BD4242" s="42">
        <v>482.85714289999999</v>
      </c>
      <c r="BE4242" s="42">
        <v>89.11538462</v>
      </c>
      <c r="BF4242" s="42">
        <v>789.9</v>
      </c>
      <c r="BG4242" s="42">
        <v>1153.5714290000001</v>
      </c>
      <c r="BH4242" s="42">
        <v>196.50352939999999</v>
      </c>
      <c r="BI4242" s="42">
        <v>455.68305889999999</v>
      </c>
      <c r="BJ4242" s="42">
        <v>889.53886230000001</v>
      </c>
      <c r="BK4242" s="42">
        <v>216.42967619999999</v>
      </c>
    </row>
    <row r="4243" spans="52:63">
      <c r="AZ4243" s="42">
        <v>4357</v>
      </c>
      <c r="BA4243" s="42">
        <v>927.68421049999995</v>
      </c>
      <c r="BB4243" s="42">
        <v>328.17647060000002</v>
      </c>
      <c r="BC4243" s="42">
        <v>590</v>
      </c>
      <c r="BD4243" s="42">
        <v>482.85714289999999</v>
      </c>
      <c r="BE4243" s="42">
        <v>89.11538462</v>
      </c>
      <c r="BF4243" s="42">
        <v>789.9</v>
      </c>
      <c r="BG4243" s="42">
        <v>1153.5714290000001</v>
      </c>
      <c r="BH4243" s="42">
        <v>196.50352939999999</v>
      </c>
      <c r="BI4243" s="42">
        <v>455.68305889999999</v>
      </c>
      <c r="BJ4243" s="42">
        <v>889.53886230000001</v>
      </c>
      <c r="BK4243" s="42">
        <v>216.42967619999999</v>
      </c>
    </row>
    <row r="4244" spans="52:63">
      <c r="AZ4244" s="42">
        <v>4358</v>
      </c>
      <c r="BA4244" s="42">
        <v>927.68421049999995</v>
      </c>
      <c r="BB4244" s="42">
        <v>328.17647060000002</v>
      </c>
      <c r="BC4244" s="42">
        <v>590</v>
      </c>
      <c r="BD4244" s="42">
        <v>482.85714289999999</v>
      </c>
      <c r="BE4244" s="42">
        <v>89.11538462</v>
      </c>
      <c r="BF4244" s="42">
        <v>789.9</v>
      </c>
      <c r="BG4244" s="42">
        <v>1153.5714290000001</v>
      </c>
      <c r="BH4244" s="42">
        <v>196.50352939999999</v>
      </c>
      <c r="BI4244" s="42">
        <v>455.68305889999999</v>
      </c>
      <c r="BJ4244" s="42">
        <v>889.53886230000001</v>
      </c>
      <c r="BK4244" s="42">
        <v>216.42967619999999</v>
      </c>
    </row>
    <row r="4245" spans="52:63">
      <c r="AZ4245" s="42">
        <v>4359</v>
      </c>
      <c r="BA4245" s="42">
        <v>927.68421049999995</v>
      </c>
      <c r="BB4245" s="42">
        <v>328.17647060000002</v>
      </c>
      <c r="BC4245" s="42">
        <v>590</v>
      </c>
      <c r="BD4245" s="42">
        <v>482.85714289999999</v>
      </c>
      <c r="BE4245" s="42">
        <v>89.11538462</v>
      </c>
      <c r="BF4245" s="42">
        <v>789.9</v>
      </c>
      <c r="BG4245" s="42">
        <v>1153.5714290000001</v>
      </c>
      <c r="BH4245" s="42">
        <v>196.50352939999999</v>
      </c>
      <c r="BI4245" s="42">
        <v>455.68305889999999</v>
      </c>
      <c r="BJ4245" s="42">
        <v>889.53886230000001</v>
      </c>
      <c r="BK4245" s="42">
        <v>216.42967619999999</v>
      </c>
    </row>
    <row r="4246" spans="52:63">
      <c r="AZ4246" s="42">
        <v>4360</v>
      </c>
      <c r="BA4246" s="42">
        <v>927.68421049999995</v>
      </c>
      <c r="BB4246" s="42">
        <v>328.17647060000002</v>
      </c>
      <c r="BC4246" s="42">
        <v>590</v>
      </c>
      <c r="BD4246" s="42">
        <v>482.85714289999999</v>
      </c>
      <c r="BE4246" s="42">
        <v>89.11538462</v>
      </c>
      <c r="BF4246" s="42">
        <v>789.9</v>
      </c>
      <c r="BG4246" s="42">
        <v>1153.5714290000001</v>
      </c>
      <c r="BH4246" s="42">
        <v>196.50352939999999</v>
      </c>
      <c r="BI4246" s="42">
        <v>455.68305889999999</v>
      </c>
      <c r="BJ4246" s="42">
        <v>889.53886230000001</v>
      </c>
      <c r="BK4246" s="42">
        <v>216.42967619999999</v>
      </c>
    </row>
    <row r="4247" spans="52:63">
      <c r="AZ4247" s="42">
        <v>4361</v>
      </c>
      <c r="BA4247" s="42">
        <v>927.68421049999995</v>
      </c>
      <c r="BB4247" s="42">
        <v>328.17647060000002</v>
      </c>
      <c r="BC4247" s="42">
        <v>590</v>
      </c>
      <c r="BD4247" s="42">
        <v>482.85714289999999</v>
      </c>
      <c r="BE4247" s="42">
        <v>89.11538462</v>
      </c>
      <c r="BF4247" s="42">
        <v>789.9</v>
      </c>
      <c r="BG4247" s="42">
        <v>1153.5714290000001</v>
      </c>
      <c r="BH4247" s="42">
        <v>196.50352939999999</v>
      </c>
      <c r="BI4247" s="42">
        <v>455.68305889999999</v>
      </c>
      <c r="BJ4247" s="42">
        <v>889.53886230000001</v>
      </c>
      <c r="BK4247" s="42">
        <v>216.42967619999999</v>
      </c>
    </row>
    <row r="4248" spans="52:63">
      <c r="AZ4248" s="42">
        <v>4362</v>
      </c>
      <c r="BA4248" s="42">
        <v>927.68421049999995</v>
      </c>
      <c r="BB4248" s="42">
        <v>328.17647060000002</v>
      </c>
      <c r="BC4248" s="42">
        <v>590</v>
      </c>
      <c r="BD4248" s="42">
        <v>482.85714289999999</v>
      </c>
      <c r="BE4248" s="42">
        <v>89.11538462</v>
      </c>
      <c r="BF4248" s="42">
        <v>789.9</v>
      </c>
      <c r="BG4248" s="42">
        <v>1153.5714290000001</v>
      </c>
      <c r="BH4248" s="42">
        <v>196.50352939999999</v>
      </c>
      <c r="BI4248" s="42">
        <v>455.68305889999999</v>
      </c>
      <c r="BJ4248" s="42">
        <v>889.53886230000001</v>
      </c>
      <c r="BK4248" s="42">
        <v>216.42967619999999</v>
      </c>
    </row>
    <row r="4249" spans="52:63">
      <c r="AZ4249" s="42">
        <v>4363</v>
      </c>
      <c r="BA4249" s="42">
        <v>927.68421049999995</v>
      </c>
      <c r="BB4249" s="42">
        <v>328.17647060000002</v>
      </c>
      <c r="BC4249" s="42">
        <v>590</v>
      </c>
      <c r="BD4249" s="42">
        <v>482.85714289999999</v>
      </c>
      <c r="BE4249" s="42">
        <v>89.11538462</v>
      </c>
      <c r="BF4249" s="42">
        <v>789.9</v>
      </c>
      <c r="BG4249" s="42">
        <v>1153.5714290000001</v>
      </c>
      <c r="BH4249" s="42">
        <v>196.50352939999999</v>
      </c>
      <c r="BI4249" s="42">
        <v>455.68305889999999</v>
      </c>
      <c r="BJ4249" s="42">
        <v>889.53886230000001</v>
      </c>
      <c r="BK4249" s="42">
        <v>216.42967619999999</v>
      </c>
    </row>
    <row r="4250" spans="52:63">
      <c r="AZ4250" s="42">
        <v>4364</v>
      </c>
      <c r="BA4250" s="42">
        <v>927.68421049999995</v>
      </c>
      <c r="BB4250" s="42">
        <v>328.17647060000002</v>
      </c>
      <c r="BC4250" s="42">
        <v>590</v>
      </c>
      <c r="BD4250" s="42">
        <v>482.85714289999999</v>
      </c>
      <c r="BE4250" s="42">
        <v>89.11538462</v>
      </c>
      <c r="BF4250" s="42">
        <v>789.9</v>
      </c>
      <c r="BG4250" s="42">
        <v>1153.5714290000001</v>
      </c>
      <c r="BH4250" s="42">
        <v>196.50352939999999</v>
      </c>
      <c r="BI4250" s="42">
        <v>455.68305889999999</v>
      </c>
      <c r="BJ4250" s="42">
        <v>889.53886230000001</v>
      </c>
      <c r="BK4250" s="42">
        <v>216.42967619999999</v>
      </c>
    </row>
    <row r="4251" spans="52:63">
      <c r="AZ4251" s="42">
        <v>4365</v>
      </c>
      <c r="BA4251" s="42">
        <v>927.68421049999995</v>
      </c>
      <c r="BB4251" s="42">
        <v>328.17647060000002</v>
      </c>
      <c r="BC4251" s="42">
        <v>590</v>
      </c>
      <c r="BD4251" s="42">
        <v>482.85714289999999</v>
      </c>
      <c r="BE4251" s="42">
        <v>89.11538462</v>
      </c>
      <c r="BF4251" s="42">
        <v>789.9</v>
      </c>
      <c r="BG4251" s="42">
        <v>1153.5714290000001</v>
      </c>
      <c r="BH4251" s="42">
        <v>196.50352939999999</v>
      </c>
      <c r="BI4251" s="42">
        <v>455.68305889999999</v>
      </c>
      <c r="BJ4251" s="42">
        <v>889.53886230000001</v>
      </c>
      <c r="BK4251" s="42">
        <v>216.42967619999999</v>
      </c>
    </row>
    <row r="4252" spans="52:63">
      <c r="AZ4252" s="42">
        <v>4366</v>
      </c>
      <c r="BA4252" s="42">
        <v>927.68421049999995</v>
      </c>
      <c r="BB4252" s="42">
        <v>328.17647060000002</v>
      </c>
      <c r="BC4252" s="42">
        <v>590</v>
      </c>
      <c r="BD4252" s="42">
        <v>482.85714289999999</v>
      </c>
      <c r="BE4252" s="42">
        <v>89.11538462</v>
      </c>
      <c r="BF4252" s="42">
        <v>789.9</v>
      </c>
      <c r="BG4252" s="42">
        <v>1153.5714290000001</v>
      </c>
      <c r="BH4252" s="42">
        <v>196.50352939999999</v>
      </c>
      <c r="BI4252" s="42">
        <v>455.68305889999999</v>
      </c>
      <c r="BJ4252" s="42">
        <v>889.53886230000001</v>
      </c>
      <c r="BK4252" s="42">
        <v>216.42967619999999</v>
      </c>
    </row>
    <row r="4253" spans="52:63">
      <c r="AZ4253" s="42">
        <v>4367</v>
      </c>
      <c r="BA4253" s="42">
        <v>927.68421049999995</v>
      </c>
      <c r="BB4253" s="42">
        <v>328.17647060000002</v>
      </c>
      <c r="BC4253" s="42">
        <v>590</v>
      </c>
      <c r="BD4253" s="42">
        <v>482.85714289999999</v>
      </c>
      <c r="BE4253" s="42">
        <v>89.11538462</v>
      </c>
      <c r="BF4253" s="42">
        <v>789.9</v>
      </c>
      <c r="BG4253" s="42">
        <v>1153.5714290000001</v>
      </c>
      <c r="BH4253" s="42">
        <v>196.50352939999999</v>
      </c>
      <c r="BI4253" s="42">
        <v>455.68305889999999</v>
      </c>
      <c r="BJ4253" s="42">
        <v>889.53886230000001</v>
      </c>
      <c r="BK4253" s="42">
        <v>216.42967619999999</v>
      </c>
    </row>
    <row r="4254" spans="52:63">
      <c r="AZ4254" s="42">
        <v>4368</v>
      </c>
      <c r="BA4254" s="42">
        <v>927.68421049999995</v>
      </c>
      <c r="BB4254" s="42">
        <v>328.17647060000002</v>
      </c>
      <c r="BC4254" s="42">
        <v>590</v>
      </c>
      <c r="BD4254" s="42">
        <v>482.85714289999999</v>
      </c>
      <c r="BE4254" s="42">
        <v>89.11538462</v>
      </c>
      <c r="BF4254" s="42">
        <v>789.9</v>
      </c>
      <c r="BG4254" s="42">
        <v>1153.5714290000001</v>
      </c>
      <c r="BH4254" s="42">
        <v>196.50352939999999</v>
      </c>
      <c r="BI4254" s="42">
        <v>455.68305889999999</v>
      </c>
      <c r="BJ4254" s="42">
        <v>889.53886230000001</v>
      </c>
      <c r="BK4254" s="42">
        <v>216.42967619999999</v>
      </c>
    </row>
    <row r="4255" spans="52:63">
      <c r="AZ4255" s="42">
        <v>4369</v>
      </c>
      <c r="BA4255" s="42">
        <v>906.73684209999999</v>
      </c>
      <c r="BB4255" s="42">
        <v>319.76470590000002</v>
      </c>
      <c r="BC4255" s="42">
        <v>585.04999999999995</v>
      </c>
      <c r="BD4255" s="42">
        <v>477.09523810000002</v>
      </c>
      <c r="BE4255" s="42">
        <v>87.846153849999993</v>
      </c>
      <c r="BF4255" s="42">
        <v>777.9</v>
      </c>
      <c r="BG4255" s="42">
        <v>1150.380952</v>
      </c>
      <c r="BH4255" s="42">
        <v>192.39835529999999</v>
      </c>
      <c r="BI4255" s="42">
        <v>444.36612980000001</v>
      </c>
      <c r="BJ4255" s="42">
        <v>863.7506022</v>
      </c>
      <c r="BK4255" s="42">
        <v>212.3353213</v>
      </c>
    </row>
    <row r="4256" spans="52:63">
      <c r="AZ4256" s="42">
        <v>4370</v>
      </c>
      <c r="BA4256" s="42">
        <v>906.73684209999999</v>
      </c>
      <c r="BB4256" s="42">
        <v>319.76470590000002</v>
      </c>
      <c r="BC4256" s="42">
        <v>585.04999999999995</v>
      </c>
      <c r="BD4256" s="42">
        <v>477.09523810000002</v>
      </c>
      <c r="BE4256" s="42">
        <v>87.846153849999993</v>
      </c>
      <c r="BF4256" s="42">
        <v>777.9</v>
      </c>
      <c r="BG4256" s="42">
        <v>1150.380952</v>
      </c>
      <c r="BH4256" s="42">
        <v>192.39835529999999</v>
      </c>
      <c r="BI4256" s="42">
        <v>444.36612980000001</v>
      </c>
      <c r="BJ4256" s="42">
        <v>863.7506022</v>
      </c>
      <c r="BK4256" s="42">
        <v>212.3353213</v>
      </c>
    </row>
    <row r="4257" spans="52:63">
      <c r="AZ4257" s="42">
        <v>4371</v>
      </c>
      <c r="BA4257" s="42">
        <v>906.73684209999999</v>
      </c>
      <c r="BB4257" s="42">
        <v>319.76470590000002</v>
      </c>
      <c r="BC4257" s="42">
        <v>585.04999999999995</v>
      </c>
      <c r="BD4257" s="42">
        <v>477.09523810000002</v>
      </c>
      <c r="BE4257" s="42">
        <v>87.846153849999993</v>
      </c>
      <c r="BF4257" s="42">
        <v>777.9</v>
      </c>
      <c r="BG4257" s="42">
        <v>1150.380952</v>
      </c>
      <c r="BH4257" s="42">
        <v>192.39835529999999</v>
      </c>
      <c r="BI4257" s="42">
        <v>444.36612980000001</v>
      </c>
      <c r="BJ4257" s="42">
        <v>863.7506022</v>
      </c>
      <c r="BK4257" s="42">
        <v>212.3353213</v>
      </c>
    </row>
    <row r="4258" spans="52:63">
      <c r="AZ4258" s="42">
        <v>4372</v>
      </c>
      <c r="BA4258" s="42">
        <v>906.73684209999999</v>
      </c>
      <c r="BB4258" s="42">
        <v>319.76470590000002</v>
      </c>
      <c r="BC4258" s="42">
        <v>585.04999999999995</v>
      </c>
      <c r="BD4258" s="42">
        <v>477.09523810000002</v>
      </c>
      <c r="BE4258" s="42">
        <v>87.846153849999993</v>
      </c>
      <c r="BF4258" s="42">
        <v>777.9</v>
      </c>
      <c r="BG4258" s="42">
        <v>1150.380952</v>
      </c>
      <c r="BH4258" s="42">
        <v>192.39835529999999</v>
      </c>
      <c r="BI4258" s="42">
        <v>444.36612980000001</v>
      </c>
      <c r="BJ4258" s="42">
        <v>863.7506022</v>
      </c>
      <c r="BK4258" s="42">
        <v>212.3353213</v>
      </c>
    </row>
    <row r="4259" spans="52:63">
      <c r="AZ4259" s="42">
        <v>4373</v>
      </c>
      <c r="BA4259" s="42">
        <v>906.73684209999999</v>
      </c>
      <c r="BB4259" s="42">
        <v>319.76470590000002</v>
      </c>
      <c r="BC4259" s="42">
        <v>585.04999999999995</v>
      </c>
      <c r="BD4259" s="42">
        <v>477.09523810000002</v>
      </c>
      <c r="BE4259" s="42">
        <v>87.846153849999993</v>
      </c>
      <c r="BF4259" s="42">
        <v>777.9</v>
      </c>
      <c r="BG4259" s="42">
        <v>1150.380952</v>
      </c>
      <c r="BH4259" s="42">
        <v>192.39835529999999</v>
      </c>
      <c r="BI4259" s="42">
        <v>444.36612980000001</v>
      </c>
      <c r="BJ4259" s="42">
        <v>863.7506022</v>
      </c>
      <c r="BK4259" s="42">
        <v>212.3353213</v>
      </c>
    </row>
    <row r="4260" spans="52:63">
      <c r="AZ4260" s="42">
        <v>4374</v>
      </c>
      <c r="BA4260" s="42">
        <v>906.73684209999999</v>
      </c>
      <c r="BB4260" s="42">
        <v>319.76470590000002</v>
      </c>
      <c r="BC4260" s="42">
        <v>585.04999999999995</v>
      </c>
      <c r="BD4260" s="42">
        <v>477.09523810000002</v>
      </c>
      <c r="BE4260" s="42">
        <v>87.846153849999993</v>
      </c>
      <c r="BF4260" s="42">
        <v>777.9</v>
      </c>
      <c r="BG4260" s="42">
        <v>1150.380952</v>
      </c>
      <c r="BH4260" s="42">
        <v>192.39835529999999</v>
      </c>
      <c r="BI4260" s="42">
        <v>444.36612980000001</v>
      </c>
      <c r="BJ4260" s="42">
        <v>863.7506022</v>
      </c>
      <c r="BK4260" s="42">
        <v>212.3353213</v>
      </c>
    </row>
    <row r="4261" spans="52:63">
      <c r="AZ4261" s="42">
        <v>4375</v>
      </c>
      <c r="BA4261" s="42">
        <v>906.73684209999999</v>
      </c>
      <c r="BB4261" s="42">
        <v>319.76470590000002</v>
      </c>
      <c r="BC4261" s="42">
        <v>585.04999999999995</v>
      </c>
      <c r="BD4261" s="42">
        <v>477.09523810000002</v>
      </c>
      <c r="BE4261" s="42">
        <v>87.846153849999993</v>
      </c>
      <c r="BF4261" s="42">
        <v>777.9</v>
      </c>
      <c r="BG4261" s="42">
        <v>1150.380952</v>
      </c>
      <c r="BH4261" s="42">
        <v>192.39835529999999</v>
      </c>
      <c r="BI4261" s="42">
        <v>444.36612980000001</v>
      </c>
      <c r="BJ4261" s="42">
        <v>863.7506022</v>
      </c>
      <c r="BK4261" s="42">
        <v>212.3353213</v>
      </c>
    </row>
    <row r="4262" spans="52:63">
      <c r="AZ4262" s="42">
        <v>4376</v>
      </c>
      <c r="BA4262" s="42">
        <v>906.73684209999999</v>
      </c>
      <c r="BB4262" s="42">
        <v>319.76470590000002</v>
      </c>
      <c r="BC4262" s="42">
        <v>585.04999999999995</v>
      </c>
      <c r="BD4262" s="42">
        <v>477.09523810000002</v>
      </c>
      <c r="BE4262" s="42">
        <v>87.846153849999993</v>
      </c>
      <c r="BF4262" s="42">
        <v>777.9</v>
      </c>
      <c r="BG4262" s="42">
        <v>1150.380952</v>
      </c>
      <c r="BH4262" s="42">
        <v>192.39835529999999</v>
      </c>
      <c r="BI4262" s="42">
        <v>444.36612980000001</v>
      </c>
      <c r="BJ4262" s="42">
        <v>863.7506022</v>
      </c>
      <c r="BK4262" s="42">
        <v>212.3353213</v>
      </c>
    </row>
    <row r="4263" spans="52:63">
      <c r="AZ4263" s="42">
        <v>4377</v>
      </c>
      <c r="BA4263" s="42">
        <v>906.73684209999999</v>
      </c>
      <c r="BB4263" s="42">
        <v>319.76470590000002</v>
      </c>
      <c r="BC4263" s="42">
        <v>585.04999999999995</v>
      </c>
      <c r="BD4263" s="42">
        <v>477.09523810000002</v>
      </c>
      <c r="BE4263" s="42">
        <v>87.846153849999993</v>
      </c>
      <c r="BF4263" s="42">
        <v>777.9</v>
      </c>
      <c r="BG4263" s="42">
        <v>1150.380952</v>
      </c>
      <c r="BH4263" s="42">
        <v>192.39835529999999</v>
      </c>
      <c r="BI4263" s="42">
        <v>444.36612980000001</v>
      </c>
      <c r="BJ4263" s="42">
        <v>863.7506022</v>
      </c>
      <c r="BK4263" s="42">
        <v>212.3353213</v>
      </c>
    </row>
    <row r="4264" spans="52:63">
      <c r="AZ4264" s="42">
        <v>4378</v>
      </c>
      <c r="BA4264" s="42">
        <v>906.73684209999999</v>
      </c>
      <c r="BB4264" s="42">
        <v>319.76470590000002</v>
      </c>
      <c r="BC4264" s="42">
        <v>585.04999999999995</v>
      </c>
      <c r="BD4264" s="42">
        <v>477.09523810000002</v>
      </c>
      <c r="BE4264" s="42">
        <v>87.846153849999993</v>
      </c>
      <c r="BF4264" s="42">
        <v>777.9</v>
      </c>
      <c r="BG4264" s="42">
        <v>1150.380952</v>
      </c>
      <c r="BH4264" s="42">
        <v>192.39835529999999</v>
      </c>
      <c r="BI4264" s="42">
        <v>444.36612980000001</v>
      </c>
      <c r="BJ4264" s="42">
        <v>863.7506022</v>
      </c>
      <c r="BK4264" s="42">
        <v>212.3353213</v>
      </c>
    </row>
    <row r="4265" spans="52:63">
      <c r="AZ4265" s="42">
        <v>4379</v>
      </c>
      <c r="BA4265" s="42">
        <v>906.73684209999999</v>
      </c>
      <c r="BB4265" s="42">
        <v>319.76470590000002</v>
      </c>
      <c r="BC4265" s="42">
        <v>585.04999999999995</v>
      </c>
      <c r="BD4265" s="42">
        <v>477.09523810000002</v>
      </c>
      <c r="BE4265" s="42">
        <v>87.846153849999993</v>
      </c>
      <c r="BF4265" s="42">
        <v>777.9</v>
      </c>
      <c r="BG4265" s="42">
        <v>1150.380952</v>
      </c>
      <c r="BH4265" s="42">
        <v>192.39835529999999</v>
      </c>
      <c r="BI4265" s="42">
        <v>444.36612980000001</v>
      </c>
      <c r="BJ4265" s="42">
        <v>863.7506022</v>
      </c>
      <c r="BK4265" s="42">
        <v>212.3353213</v>
      </c>
    </row>
    <row r="4266" spans="52:63">
      <c r="AZ4266" s="42">
        <v>4380</v>
      </c>
      <c r="BA4266" s="42">
        <v>906.73684209999999</v>
      </c>
      <c r="BB4266" s="42">
        <v>319.76470590000002</v>
      </c>
      <c r="BC4266" s="42">
        <v>585.04999999999995</v>
      </c>
      <c r="BD4266" s="42">
        <v>477.09523810000002</v>
      </c>
      <c r="BE4266" s="42">
        <v>87.846153849999993</v>
      </c>
      <c r="BF4266" s="42">
        <v>777.9</v>
      </c>
      <c r="BG4266" s="42">
        <v>1150.380952</v>
      </c>
      <c r="BH4266" s="42">
        <v>192.39835529999999</v>
      </c>
      <c r="BI4266" s="42">
        <v>444.36612980000001</v>
      </c>
      <c r="BJ4266" s="42">
        <v>863.7506022</v>
      </c>
      <c r="BK4266" s="42">
        <v>212.3353213</v>
      </c>
    </row>
    <row r="4267" spans="52:63">
      <c r="AZ4267" s="42">
        <v>4381</v>
      </c>
      <c r="BA4267" s="42">
        <v>906.73684209999999</v>
      </c>
      <c r="BB4267" s="42">
        <v>319.76470590000002</v>
      </c>
      <c r="BC4267" s="42">
        <v>585.04999999999995</v>
      </c>
      <c r="BD4267" s="42">
        <v>477.09523810000002</v>
      </c>
      <c r="BE4267" s="42">
        <v>87.846153849999993</v>
      </c>
      <c r="BF4267" s="42">
        <v>777.9</v>
      </c>
      <c r="BG4267" s="42">
        <v>1150.380952</v>
      </c>
      <c r="BH4267" s="42">
        <v>192.39835529999999</v>
      </c>
      <c r="BI4267" s="42">
        <v>444.36612980000001</v>
      </c>
      <c r="BJ4267" s="42">
        <v>863.7506022</v>
      </c>
      <c r="BK4267" s="42">
        <v>212.3353213</v>
      </c>
    </row>
    <row r="4268" spans="52:63">
      <c r="AZ4268" s="42">
        <v>4382</v>
      </c>
      <c r="BA4268" s="42">
        <v>906.73684209999999</v>
      </c>
      <c r="BB4268" s="42">
        <v>319.76470590000002</v>
      </c>
      <c r="BC4268" s="42">
        <v>585.04999999999995</v>
      </c>
      <c r="BD4268" s="42">
        <v>477.09523810000002</v>
      </c>
      <c r="BE4268" s="42">
        <v>87.846153849999993</v>
      </c>
      <c r="BF4268" s="42">
        <v>777.9</v>
      </c>
      <c r="BG4268" s="42">
        <v>1150.380952</v>
      </c>
      <c r="BH4268" s="42">
        <v>192.39835529999999</v>
      </c>
      <c r="BI4268" s="42">
        <v>444.36612980000001</v>
      </c>
      <c r="BJ4268" s="42">
        <v>863.7506022</v>
      </c>
      <c r="BK4268" s="42">
        <v>212.3353213</v>
      </c>
    </row>
    <row r="4269" spans="52:63">
      <c r="AZ4269" s="42">
        <v>4383</v>
      </c>
      <c r="BA4269" s="42">
        <v>906.73684209999999</v>
      </c>
      <c r="BB4269" s="42">
        <v>319.76470590000002</v>
      </c>
      <c r="BC4269" s="42">
        <v>585.04999999999995</v>
      </c>
      <c r="BD4269" s="42">
        <v>477.09523810000002</v>
      </c>
      <c r="BE4269" s="42">
        <v>87.846153849999993</v>
      </c>
      <c r="BF4269" s="42">
        <v>777.9</v>
      </c>
      <c r="BG4269" s="42">
        <v>1150.380952</v>
      </c>
      <c r="BH4269" s="42">
        <v>192.39835529999999</v>
      </c>
      <c r="BI4269" s="42">
        <v>444.36612980000001</v>
      </c>
      <c r="BJ4269" s="42">
        <v>863.7506022</v>
      </c>
      <c r="BK4269" s="42">
        <v>212.3353213</v>
      </c>
    </row>
    <row r="4270" spans="52:63">
      <c r="AZ4270" s="42">
        <v>4384</v>
      </c>
      <c r="BA4270" s="42">
        <v>906.73684209999999</v>
      </c>
      <c r="BB4270" s="42">
        <v>319.76470590000002</v>
      </c>
      <c r="BC4270" s="42">
        <v>585.04999999999995</v>
      </c>
      <c r="BD4270" s="42">
        <v>477.09523810000002</v>
      </c>
      <c r="BE4270" s="42">
        <v>87.846153849999993</v>
      </c>
      <c r="BF4270" s="42">
        <v>777.9</v>
      </c>
      <c r="BG4270" s="42">
        <v>1150.380952</v>
      </c>
      <c r="BH4270" s="42">
        <v>192.39835529999999</v>
      </c>
      <c r="BI4270" s="42">
        <v>444.36612980000001</v>
      </c>
      <c r="BJ4270" s="42">
        <v>863.7506022</v>
      </c>
      <c r="BK4270" s="42">
        <v>212.3353213</v>
      </c>
    </row>
    <row r="4271" spans="52:63">
      <c r="AZ4271" s="42">
        <v>4385</v>
      </c>
      <c r="BA4271" s="42">
        <v>906.73684209999999</v>
      </c>
      <c r="BB4271" s="42">
        <v>319.76470590000002</v>
      </c>
      <c r="BC4271" s="42">
        <v>585.04999999999995</v>
      </c>
      <c r="BD4271" s="42">
        <v>477.09523810000002</v>
      </c>
      <c r="BE4271" s="42">
        <v>87.846153849999993</v>
      </c>
      <c r="BF4271" s="42">
        <v>777.9</v>
      </c>
      <c r="BG4271" s="42">
        <v>1150.380952</v>
      </c>
      <c r="BH4271" s="42">
        <v>192.39835529999999</v>
      </c>
      <c r="BI4271" s="42">
        <v>444.36612980000001</v>
      </c>
      <c r="BJ4271" s="42">
        <v>863.7506022</v>
      </c>
      <c r="BK4271" s="42">
        <v>212.3353213</v>
      </c>
    </row>
    <row r="4272" spans="52:63">
      <c r="AZ4272" s="42">
        <v>4386</v>
      </c>
      <c r="BA4272" s="42">
        <v>906.73684209999999</v>
      </c>
      <c r="BB4272" s="42">
        <v>319.76470590000002</v>
      </c>
      <c r="BC4272" s="42">
        <v>585.04999999999995</v>
      </c>
      <c r="BD4272" s="42">
        <v>477.09523810000002</v>
      </c>
      <c r="BE4272" s="42">
        <v>87.846153849999993</v>
      </c>
      <c r="BF4272" s="42">
        <v>777.9</v>
      </c>
      <c r="BG4272" s="42">
        <v>1150.380952</v>
      </c>
      <c r="BH4272" s="42">
        <v>192.39835529999999</v>
      </c>
      <c r="BI4272" s="42">
        <v>444.36612980000001</v>
      </c>
      <c r="BJ4272" s="42">
        <v>863.7506022</v>
      </c>
      <c r="BK4272" s="42">
        <v>212.3353213</v>
      </c>
    </row>
    <row r="4273" spans="52:63">
      <c r="AZ4273" s="42">
        <v>4387</v>
      </c>
      <c r="BA4273" s="42">
        <v>906.73684209999999</v>
      </c>
      <c r="BB4273" s="42">
        <v>319.76470590000002</v>
      </c>
      <c r="BC4273" s="42">
        <v>585.04999999999995</v>
      </c>
      <c r="BD4273" s="42">
        <v>477.09523810000002</v>
      </c>
      <c r="BE4273" s="42">
        <v>87.846153849999993</v>
      </c>
      <c r="BF4273" s="42">
        <v>777.9</v>
      </c>
      <c r="BG4273" s="42">
        <v>1150.380952</v>
      </c>
      <c r="BH4273" s="42">
        <v>192.39835529999999</v>
      </c>
      <c r="BI4273" s="42">
        <v>444.36612980000001</v>
      </c>
      <c r="BJ4273" s="42">
        <v>863.7506022</v>
      </c>
      <c r="BK4273" s="42">
        <v>212.3353213</v>
      </c>
    </row>
    <row r="4274" spans="52:63">
      <c r="AZ4274" s="42">
        <v>4388</v>
      </c>
      <c r="BA4274" s="42">
        <v>906.73684209999999</v>
      </c>
      <c r="BB4274" s="42">
        <v>319.76470590000002</v>
      </c>
      <c r="BC4274" s="42">
        <v>585.04999999999995</v>
      </c>
      <c r="BD4274" s="42">
        <v>477.09523810000002</v>
      </c>
      <c r="BE4274" s="42">
        <v>87.846153849999993</v>
      </c>
      <c r="BF4274" s="42">
        <v>777.9</v>
      </c>
      <c r="BG4274" s="42">
        <v>1150.380952</v>
      </c>
      <c r="BH4274" s="42">
        <v>192.39835529999999</v>
      </c>
      <c r="BI4274" s="42">
        <v>444.36612980000001</v>
      </c>
      <c r="BJ4274" s="42">
        <v>863.7506022</v>
      </c>
      <c r="BK4274" s="42">
        <v>212.3353213</v>
      </c>
    </row>
    <row r="4275" spans="52:63">
      <c r="AZ4275" s="42">
        <v>4389</v>
      </c>
      <c r="BA4275" s="42">
        <v>906.73684209999999</v>
      </c>
      <c r="BB4275" s="42">
        <v>319.76470590000002</v>
      </c>
      <c r="BC4275" s="42">
        <v>585.04999999999995</v>
      </c>
      <c r="BD4275" s="42">
        <v>477.09523810000002</v>
      </c>
      <c r="BE4275" s="42">
        <v>87.846153849999993</v>
      </c>
      <c r="BF4275" s="42">
        <v>777.9</v>
      </c>
      <c r="BG4275" s="42">
        <v>1150.380952</v>
      </c>
      <c r="BH4275" s="42">
        <v>192.39835529999999</v>
      </c>
      <c r="BI4275" s="42">
        <v>444.36612980000001</v>
      </c>
      <c r="BJ4275" s="42">
        <v>863.7506022</v>
      </c>
      <c r="BK4275" s="42">
        <v>212.3353213</v>
      </c>
    </row>
    <row r="4276" spans="52:63">
      <c r="AZ4276" s="42">
        <v>4390</v>
      </c>
      <c r="BA4276" s="42">
        <v>906.73684209999999</v>
      </c>
      <c r="BB4276" s="42">
        <v>319.76470590000002</v>
      </c>
      <c r="BC4276" s="42">
        <v>585.04999999999995</v>
      </c>
      <c r="BD4276" s="42">
        <v>477.09523810000002</v>
      </c>
      <c r="BE4276" s="42">
        <v>87.846153849999993</v>
      </c>
      <c r="BF4276" s="42">
        <v>777.9</v>
      </c>
      <c r="BG4276" s="42">
        <v>1150.380952</v>
      </c>
      <c r="BH4276" s="42">
        <v>192.39835529999999</v>
      </c>
      <c r="BI4276" s="42">
        <v>444.36612980000001</v>
      </c>
      <c r="BJ4276" s="42">
        <v>863.7506022</v>
      </c>
      <c r="BK4276" s="42">
        <v>212.3353213</v>
      </c>
    </row>
    <row r="4277" spans="52:63">
      <c r="AZ4277" s="42">
        <v>4391</v>
      </c>
      <c r="BA4277" s="42">
        <v>906.73684209999999</v>
      </c>
      <c r="BB4277" s="42">
        <v>319.76470590000002</v>
      </c>
      <c r="BC4277" s="42">
        <v>585.04999999999995</v>
      </c>
      <c r="BD4277" s="42">
        <v>477.09523810000002</v>
      </c>
      <c r="BE4277" s="42">
        <v>87.846153849999993</v>
      </c>
      <c r="BF4277" s="42">
        <v>777.9</v>
      </c>
      <c r="BG4277" s="42">
        <v>1150.380952</v>
      </c>
      <c r="BH4277" s="42">
        <v>192.39835529999999</v>
      </c>
      <c r="BI4277" s="42">
        <v>444.36612980000001</v>
      </c>
      <c r="BJ4277" s="42">
        <v>863.7506022</v>
      </c>
      <c r="BK4277" s="42">
        <v>212.3353213</v>
      </c>
    </row>
    <row r="4278" spans="52:63">
      <c r="AZ4278" s="42">
        <v>4392</v>
      </c>
      <c r="BA4278" s="42">
        <v>906.73684209999999</v>
      </c>
      <c r="BB4278" s="42">
        <v>319.76470590000002</v>
      </c>
      <c r="BC4278" s="42">
        <v>585.04999999999995</v>
      </c>
      <c r="BD4278" s="42">
        <v>477.09523810000002</v>
      </c>
      <c r="BE4278" s="42">
        <v>87.846153849999993</v>
      </c>
      <c r="BF4278" s="42">
        <v>777.9</v>
      </c>
      <c r="BG4278" s="42">
        <v>1150.380952</v>
      </c>
      <c r="BH4278" s="42">
        <v>192.39835529999999</v>
      </c>
      <c r="BI4278" s="42">
        <v>444.36612980000001</v>
      </c>
      <c r="BJ4278" s="42">
        <v>863.7506022</v>
      </c>
      <c r="BK4278" s="42">
        <v>212.3353213</v>
      </c>
    </row>
    <row r="4279" spans="52:63">
      <c r="AZ4279" s="42">
        <v>4393</v>
      </c>
      <c r="BA4279" s="42">
        <v>884.73684209999999</v>
      </c>
      <c r="BB4279" s="42">
        <v>312.35294119999998</v>
      </c>
      <c r="BC4279" s="42">
        <v>580.25</v>
      </c>
      <c r="BD4279" s="42">
        <v>471.47619049999997</v>
      </c>
      <c r="BE4279" s="42">
        <v>86.692307690000007</v>
      </c>
      <c r="BF4279" s="42">
        <v>768.45</v>
      </c>
      <c r="BG4279" s="42">
        <v>1149</v>
      </c>
      <c r="BH4279" s="42">
        <v>192.5884868</v>
      </c>
      <c r="BI4279" s="42">
        <v>431.31004760000002</v>
      </c>
      <c r="BJ4279" s="42">
        <v>856.79851759999997</v>
      </c>
      <c r="BK4279" s="42">
        <v>208.51477209999999</v>
      </c>
    </row>
    <row r="4280" spans="52:63">
      <c r="AZ4280" s="42">
        <v>4394</v>
      </c>
      <c r="BA4280" s="42">
        <v>884.73684209999999</v>
      </c>
      <c r="BB4280" s="42">
        <v>312.35294119999998</v>
      </c>
      <c r="BC4280" s="42">
        <v>580.25</v>
      </c>
      <c r="BD4280" s="42">
        <v>471.47619049999997</v>
      </c>
      <c r="BE4280" s="42">
        <v>86.692307690000007</v>
      </c>
      <c r="BF4280" s="42">
        <v>768.45</v>
      </c>
      <c r="BG4280" s="42">
        <v>1149</v>
      </c>
      <c r="BH4280" s="42">
        <v>192.5884868</v>
      </c>
      <c r="BI4280" s="42">
        <v>431.31004760000002</v>
      </c>
      <c r="BJ4280" s="42">
        <v>856.79851759999997</v>
      </c>
      <c r="BK4280" s="42">
        <v>208.51477209999999</v>
      </c>
    </row>
    <row r="4281" spans="52:63">
      <c r="AZ4281" s="42">
        <v>4395</v>
      </c>
      <c r="BA4281" s="42">
        <v>884.73684209999999</v>
      </c>
      <c r="BB4281" s="42">
        <v>312.35294119999998</v>
      </c>
      <c r="BC4281" s="42">
        <v>580.25</v>
      </c>
      <c r="BD4281" s="42">
        <v>471.47619049999997</v>
      </c>
      <c r="BE4281" s="42">
        <v>86.692307690000007</v>
      </c>
      <c r="BF4281" s="42">
        <v>768.45</v>
      </c>
      <c r="BG4281" s="42">
        <v>1149</v>
      </c>
      <c r="BH4281" s="42">
        <v>192.5884868</v>
      </c>
      <c r="BI4281" s="42">
        <v>431.31004760000002</v>
      </c>
      <c r="BJ4281" s="42">
        <v>856.79851759999997</v>
      </c>
      <c r="BK4281" s="42">
        <v>208.51477209999999</v>
      </c>
    </row>
    <row r="4282" spans="52:63">
      <c r="AZ4282" s="42">
        <v>4396</v>
      </c>
      <c r="BA4282" s="42">
        <v>884.73684209999999</v>
      </c>
      <c r="BB4282" s="42">
        <v>312.35294119999998</v>
      </c>
      <c r="BC4282" s="42">
        <v>580.25</v>
      </c>
      <c r="BD4282" s="42">
        <v>471.47619049999997</v>
      </c>
      <c r="BE4282" s="42">
        <v>86.692307690000007</v>
      </c>
      <c r="BF4282" s="42">
        <v>768.45</v>
      </c>
      <c r="BG4282" s="42">
        <v>1149</v>
      </c>
      <c r="BH4282" s="42">
        <v>192.5884868</v>
      </c>
      <c r="BI4282" s="42">
        <v>431.31004760000002</v>
      </c>
      <c r="BJ4282" s="42">
        <v>856.79851759999997</v>
      </c>
      <c r="BK4282" s="42">
        <v>208.51477209999999</v>
      </c>
    </row>
    <row r="4283" spans="52:63">
      <c r="AZ4283" s="42">
        <v>4397</v>
      </c>
      <c r="BA4283" s="42">
        <v>884.73684209999999</v>
      </c>
      <c r="BB4283" s="42">
        <v>312.35294119999998</v>
      </c>
      <c r="BC4283" s="42">
        <v>580.25</v>
      </c>
      <c r="BD4283" s="42">
        <v>471.47619049999997</v>
      </c>
      <c r="BE4283" s="42">
        <v>86.692307690000007</v>
      </c>
      <c r="BF4283" s="42">
        <v>768.45</v>
      </c>
      <c r="BG4283" s="42">
        <v>1149</v>
      </c>
      <c r="BH4283" s="42">
        <v>192.5884868</v>
      </c>
      <c r="BI4283" s="42">
        <v>431.31004760000002</v>
      </c>
      <c r="BJ4283" s="42">
        <v>856.79851759999997</v>
      </c>
      <c r="BK4283" s="42">
        <v>208.51477209999999</v>
      </c>
    </row>
    <row r="4284" spans="52:63">
      <c r="AZ4284" s="42">
        <v>4398</v>
      </c>
      <c r="BA4284" s="42">
        <v>884.73684209999999</v>
      </c>
      <c r="BB4284" s="42">
        <v>312.35294119999998</v>
      </c>
      <c r="BC4284" s="42">
        <v>580.25</v>
      </c>
      <c r="BD4284" s="42">
        <v>471.47619049999997</v>
      </c>
      <c r="BE4284" s="42">
        <v>86.692307690000007</v>
      </c>
      <c r="BF4284" s="42">
        <v>768.45</v>
      </c>
      <c r="BG4284" s="42">
        <v>1149</v>
      </c>
      <c r="BH4284" s="42">
        <v>192.5884868</v>
      </c>
      <c r="BI4284" s="42">
        <v>431.31004760000002</v>
      </c>
      <c r="BJ4284" s="42">
        <v>856.79851759999997</v>
      </c>
      <c r="BK4284" s="42">
        <v>208.51477209999999</v>
      </c>
    </row>
    <row r="4285" spans="52:63">
      <c r="AZ4285" s="42">
        <v>4399</v>
      </c>
      <c r="BA4285" s="42">
        <v>884.73684209999999</v>
      </c>
      <c r="BB4285" s="42">
        <v>312.35294119999998</v>
      </c>
      <c r="BC4285" s="42">
        <v>580.25</v>
      </c>
      <c r="BD4285" s="42">
        <v>471.47619049999997</v>
      </c>
      <c r="BE4285" s="42">
        <v>86.692307690000007</v>
      </c>
      <c r="BF4285" s="42">
        <v>768.45</v>
      </c>
      <c r="BG4285" s="42">
        <v>1149</v>
      </c>
      <c r="BH4285" s="42">
        <v>192.5884868</v>
      </c>
      <c r="BI4285" s="42">
        <v>431.31004760000002</v>
      </c>
      <c r="BJ4285" s="42">
        <v>856.79851759999997</v>
      </c>
      <c r="BK4285" s="42">
        <v>208.51477209999999</v>
      </c>
    </row>
    <row r="4286" spans="52:63">
      <c r="AZ4286" s="42">
        <v>4400</v>
      </c>
      <c r="BA4286" s="42">
        <v>884.73684209999999</v>
      </c>
      <c r="BB4286" s="42">
        <v>312.35294119999998</v>
      </c>
      <c r="BC4286" s="42">
        <v>580.25</v>
      </c>
      <c r="BD4286" s="42">
        <v>471.47619049999997</v>
      </c>
      <c r="BE4286" s="42">
        <v>86.692307690000007</v>
      </c>
      <c r="BF4286" s="42">
        <v>768.45</v>
      </c>
      <c r="BG4286" s="42">
        <v>1149</v>
      </c>
      <c r="BH4286" s="42">
        <v>192.5884868</v>
      </c>
      <c r="BI4286" s="42">
        <v>431.31004760000002</v>
      </c>
      <c r="BJ4286" s="42">
        <v>856.79851759999997</v>
      </c>
      <c r="BK4286" s="42">
        <v>208.51477209999999</v>
      </c>
    </row>
    <row r="4287" spans="52:63">
      <c r="AZ4287" s="42">
        <v>4401</v>
      </c>
      <c r="BA4287" s="42">
        <v>884.73684209999999</v>
      </c>
      <c r="BB4287" s="42">
        <v>312.35294119999998</v>
      </c>
      <c r="BC4287" s="42">
        <v>580.25</v>
      </c>
      <c r="BD4287" s="42">
        <v>471.47619049999997</v>
      </c>
      <c r="BE4287" s="42">
        <v>86.692307690000007</v>
      </c>
      <c r="BF4287" s="42">
        <v>768.45</v>
      </c>
      <c r="BG4287" s="42">
        <v>1149</v>
      </c>
      <c r="BH4287" s="42">
        <v>192.5884868</v>
      </c>
      <c r="BI4287" s="42">
        <v>431.31004760000002</v>
      </c>
      <c r="BJ4287" s="42">
        <v>856.79851759999997</v>
      </c>
      <c r="BK4287" s="42">
        <v>208.51477209999999</v>
      </c>
    </row>
    <row r="4288" spans="52:63">
      <c r="AZ4288" s="42">
        <v>4402</v>
      </c>
      <c r="BA4288" s="42">
        <v>884.73684209999999</v>
      </c>
      <c r="BB4288" s="42">
        <v>312.35294119999998</v>
      </c>
      <c r="BC4288" s="42">
        <v>580.25</v>
      </c>
      <c r="BD4288" s="42">
        <v>471.47619049999997</v>
      </c>
      <c r="BE4288" s="42">
        <v>86.692307690000007</v>
      </c>
      <c r="BF4288" s="42">
        <v>768.45</v>
      </c>
      <c r="BG4288" s="42">
        <v>1149</v>
      </c>
      <c r="BH4288" s="42">
        <v>192.5884868</v>
      </c>
      <c r="BI4288" s="42">
        <v>431.31004760000002</v>
      </c>
      <c r="BJ4288" s="42">
        <v>856.79851759999997</v>
      </c>
      <c r="BK4288" s="42">
        <v>208.51477209999999</v>
      </c>
    </row>
    <row r="4289" spans="52:63">
      <c r="AZ4289" s="42">
        <v>4403</v>
      </c>
      <c r="BA4289" s="42">
        <v>884.73684209999999</v>
      </c>
      <c r="BB4289" s="42">
        <v>312.35294119999998</v>
      </c>
      <c r="BC4289" s="42">
        <v>580.25</v>
      </c>
      <c r="BD4289" s="42">
        <v>471.47619049999997</v>
      </c>
      <c r="BE4289" s="42">
        <v>86.692307690000007</v>
      </c>
      <c r="BF4289" s="42">
        <v>768.45</v>
      </c>
      <c r="BG4289" s="42">
        <v>1149</v>
      </c>
      <c r="BH4289" s="42">
        <v>192.5884868</v>
      </c>
      <c r="BI4289" s="42">
        <v>431.31004760000002</v>
      </c>
      <c r="BJ4289" s="42">
        <v>856.79851759999997</v>
      </c>
      <c r="BK4289" s="42">
        <v>208.51477209999999</v>
      </c>
    </row>
    <row r="4290" spans="52:63">
      <c r="AZ4290" s="42">
        <v>4404</v>
      </c>
      <c r="BA4290" s="42">
        <v>884.73684209999999</v>
      </c>
      <c r="BB4290" s="42">
        <v>312.35294119999998</v>
      </c>
      <c r="BC4290" s="42">
        <v>580.25</v>
      </c>
      <c r="BD4290" s="42">
        <v>471.47619049999997</v>
      </c>
      <c r="BE4290" s="42">
        <v>86.692307690000007</v>
      </c>
      <c r="BF4290" s="42">
        <v>768.45</v>
      </c>
      <c r="BG4290" s="42">
        <v>1149</v>
      </c>
      <c r="BH4290" s="42">
        <v>192.5884868</v>
      </c>
      <c r="BI4290" s="42">
        <v>431.31004760000002</v>
      </c>
      <c r="BJ4290" s="42">
        <v>856.79851759999997</v>
      </c>
      <c r="BK4290" s="42">
        <v>208.51477209999999</v>
      </c>
    </row>
    <row r="4291" spans="52:63">
      <c r="AZ4291" s="42">
        <v>4405</v>
      </c>
      <c r="BA4291" s="42">
        <v>884.73684209999999</v>
      </c>
      <c r="BB4291" s="42">
        <v>312.35294119999998</v>
      </c>
      <c r="BC4291" s="42">
        <v>580.25</v>
      </c>
      <c r="BD4291" s="42">
        <v>471.47619049999997</v>
      </c>
      <c r="BE4291" s="42">
        <v>86.692307690000007</v>
      </c>
      <c r="BF4291" s="42">
        <v>768.45</v>
      </c>
      <c r="BG4291" s="42">
        <v>1149</v>
      </c>
      <c r="BH4291" s="42">
        <v>192.5884868</v>
      </c>
      <c r="BI4291" s="42">
        <v>431.31004760000002</v>
      </c>
      <c r="BJ4291" s="42">
        <v>856.79851759999997</v>
      </c>
      <c r="BK4291" s="42">
        <v>208.51477209999999</v>
      </c>
    </row>
    <row r="4292" spans="52:63">
      <c r="AZ4292" s="42">
        <v>4406</v>
      </c>
      <c r="BA4292" s="42">
        <v>884.73684209999999</v>
      </c>
      <c r="BB4292" s="42">
        <v>312.35294119999998</v>
      </c>
      <c r="BC4292" s="42">
        <v>580.25</v>
      </c>
      <c r="BD4292" s="42">
        <v>471.47619049999997</v>
      </c>
      <c r="BE4292" s="42">
        <v>86.692307690000007</v>
      </c>
      <c r="BF4292" s="42">
        <v>768.45</v>
      </c>
      <c r="BG4292" s="42">
        <v>1149</v>
      </c>
      <c r="BH4292" s="42">
        <v>192.5884868</v>
      </c>
      <c r="BI4292" s="42">
        <v>431.31004760000002</v>
      </c>
      <c r="BJ4292" s="42">
        <v>856.79851759999997</v>
      </c>
      <c r="BK4292" s="42">
        <v>208.51477209999999</v>
      </c>
    </row>
    <row r="4293" spans="52:63">
      <c r="AZ4293" s="42">
        <v>4407</v>
      </c>
      <c r="BA4293" s="42">
        <v>884.73684209999999</v>
      </c>
      <c r="BB4293" s="42">
        <v>312.35294119999998</v>
      </c>
      <c r="BC4293" s="42">
        <v>580.25</v>
      </c>
      <c r="BD4293" s="42">
        <v>471.47619049999997</v>
      </c>
      <c r="BE4293" s="42">
        <v>86.692307690000007</v>
      </c>
      <c r="BF4293" s="42">
        <v>768.45</v>
      </c>
      <c r="BG4293" s="42">
        <v>1149</v>
      </c>
      <c r="BH4293" s="42">
        <v>192.5884868</v>
      </c>
      <c r="BI4293" s="42">
        <v>431.31004760000002</v>
      </c>
      <c r="BJ4293" s="42">
        <v>856.79851759999997</v>
      </c>
      <c r="BK4293" s="42">
        <v>208.51477209999999</v>
      </c>
    </row>
    <row r="4294" spans="52:63">
      <c r="AZ4294" s="42">
        <v>4408</v>
      </c>
      <c r="BA4294" s="42">
        <v>884.73684209999999</v>
      </c>
      <c r="BB4294" s="42">
        <v>312.35294119999998</v>
      </c>
      <c r="BC4294" s="42">
        <v>580.25</v>
      </c>
      <c r="BD4294" s="42">
        <v>471.47619049999997</v>
      </c>
      <c r="BE4294" s="42">
        <v>86.692307690000007</v>
      </c>
      <c r="BF4294" s="42">
        <v>768.45</v>
      </c>
      <c r="BG4294" s="42">
        <v>1149</v>
      </c>
      <c r="BH4294" s="42">
        <v>192.5884868</v>
      </c>
      <c r="BI4294" s="42">
        <v>431.31004760000002</v>
      </c>
      <c r="BJ4294" s="42">
        <v>856.79851759999997</v>
      </c>
      <c r="BK4294" s="42">
        <v>208.51477209999999</v>
      </c>
    </row>
    <row r="4295" spans="52:63">
      <c r="AZ4295" s="42">
        <v>4409</v>
      </c>
      <c r="BA4295" s="42">
        <v>884.73684209999999</v>
      </c>
      <c r="BB4295" s="42">
        <v>312.35294119999998</v>
      </c>
      <c r="BC4295" s="42">
        <v>580.25</v>
      </c>
      <c r="BD4295" s="42">
        <v>471.47619049999997</v>
      </c>
      <c r="BE4295" s="42">
        <v>86.692307690000007</v>
      </c>
      <c r="BF4295" s="42">
        <v>768.45</v>
      </c>
      <c r="BG4295" s="42">
        <v>1149</v>
      </c>
      <c r="BH4295" s="42">
        <v>192.5884868</v>
      </c>
      <c r="BI4295" s="42">
        <v>431.31004760000002</v>
      </c>
      <c r="BJ4295" s="42">
        <v>856.79851759999997</v>
      </c>
      <c r="BK4295" s="42">
        <v>208.51477209999999</v>
      </c>
    </row>
    <row r="4296" spans="52:63">
      <c r="AZ4296" s="42">
        <v>4410</v>
      </c>
      <c r="BA4296" s="42">
        <v>884.73684209999999</v>
      </c>
      <c r="BB4296" s="42">
        <v>312.35294119999998</v>
      </c>
      <c r="BC4296" s="42">
        <v>580.25</v>
      </c>
      <c r="BD4296" s="42">
        <v>471.47619049999997</v>
      </c>
      <c r="BE4296" s="42">
        <v>86.692307690000007</v>
      </c>
      <c r="BF4296" s="42">
        <v>768.45</v>
      </c>
      <c r="BG4296" s="42">
        <v>1149</v>
      </c>
      <c r="BH4296" s="42">
        <v>192.5884868</v>
      </c>
      <c r="BI4296" s="42">
        <v>431.31004760000002</v>
      </c>
      <c r="BJ4296" s="42">
        <v>856.79851759999997</v>
      </c>
      <c r="BK4296" s="42">
        <v>208.51477209999999</v>
      </c>
    </row>
    <row r="4297" spans="52:63">
      <c r="AZ4297" s="42">
        <v>4411</v>
      </c>
      <c r="BA4297" s="42">
        <v>884.73684209999999</v>
      </c>
      <c r="BB4297" s="42">
        <v>312.35294119999998</v>
      </c>
      <c r="BC4297" s="42">
        <v>580.25</v>
      </c>
      <c r="BD4297" s="42">
        <v>471.47619049999997</v>
      </c>
      <c r="BE4297" s="42">
        <v>86.692307690000007</v>
      </c>
      <c r="BF4297" s="42">
        <v>768.45</v>
      </c>
      <c r="BG4297" s="42">
        <v>1149</v>
      </c>
      <c r="BH4297" s="42">
        <v>192.5884868</v>
      </c>
      <c r="BI4297" s="42">
        <v>431.31004760000002</v>
      </c>
      <c r="BJ4297" s="42">
        <v>856.79851759999997</v>
      </c>
      <c r="BK4297" s="42">
        <v>208.51477209999999</v>
      </c>
    </row>
    <row r="4298" spans="52:63">
      <c r="AZ4298" s="42">
        <v>4412</v>
      </c>
      <c r="BA4298" s="42">
        <v>884.73684209999999</v>
      </c>
      <c r="BB4298" s="42">
        <v>312.35294119999998</v>
      </c>
      <c r="BC4298" s="42">
        <v>580.25</v>
      </c>
      <c r="BD4298" s="42">
        <v>471.47619049999997</v>
      </c>
      <c r="BE4298" s="42">
        <v>86.692307690000007</v>
      </c>
      <c r="BF4298" s="42">
        <v>768.45</v>
      </c>
      <c r="BG4298" s="42">
        <v>1149</v>
      </c>
      <c r="BH4298" s="42">
        <v>192.5884868</v>
      </c>
      <c r="BI4298" s="42">
        <v>431.31004760000002</v>
      </c>
      <c r="BJ4298" s="42">
        <v>856.79851759999997</v>
      </c>
      <c r="BK4298" s="42">
        <v>208.51477209999999</v>
      </c>
    </row>
    <row r="4299" spans="52:63">
      <c r="AZ4299" s="42">
        <v>4413</v>
      </c>
      <c r="BA4299" s="42">
        <v>884.73684209999999</v>
      </c>
      <c r="BB4299" s="42">
        <v>312.35294119999998</v>
      </c>
      <c r="BC4299" s="42">
        <v>580.25</v>
      </c>
      <c r="BD4299" s="42">
        <v>471.47619049999997</v>
      </c>
      <c r="BE4299" s="42">
        <v>86.692307690000007</v>
      </c>
      <c r="BF4299" s="42">
        <v>768.45</v>
      </c>
      <c r="BG4299" s="42">
        <v>1149</v>
      </c>
      <c r="BH4299" s="42">
        <v>192.5884868</v>
      </c>
      <c r="BI4299" s="42">
        <v>431.31004760000002</v>
      </c>
      <c r="BJ4299" s="42">
        <v>856.79851759999997</v>
      </c>
      <c r="BK4299" s="42">
        <v>208.51477209999999</v>
      </c>
    </row>
    <row r="4300" spans="52:63">
      <c r="AZ4300" s="42">
        <v>4414</v>
      </c>
      <c r="BA4300" s="42">
        <v>884.73684209999999</v>
      </c>
      <c r="BB4300" s="42">
        <v>312.35294119999998</v>
      </c>
      <c r="BC4300" s="42">
        <v>580.25</v>
      </c>
      <c r="BD4300" s="42">
        <v>471.47619049999997</v>
      </c>
      <c r="BE4300" s="42">
        <v>86.692307690000007</v>
      </c>
      <c r="BF4300" s="42">
        <v>768.45</v>
      </c>
      <c r="BG4300" s="42">
        <v>1149</v>
      </c>
      <c r="BH4300" s="42">
        <v>192.5884868</v>
      </c>
      <c r="BI4300" s="42">
        <v>431.31004760000002</v>
      </c>
      <c r="BJ4300" s="42">
        <v>856.79851759999997</v>
      </c>
      <c r="BK4300" s="42">
        <v>208.51477209999999</v>
      </c>
    </row>
    <row r="4301" spans="52:63">
      <c r="AZ4301" s="42">
        <v>4415</v>
      </c>
      <c r="BA4301" s="42">
        <v>884.73684209999999</v>
      </c>
      <c r="BB4301" s="42">
        <v>312.35294119999998</v>
      </c>
      <c r="BC4301" s="42">
        <v>580.25</v>
      </c>
      <c r="BD4301" s="42">
        <v>471.47619049999997</v>
      </c>
      <c r="BE4301" s="42">
        <v>86.692307690000007</v>
      </c>
      <c r="BF4301" s="42">
        <v>768.45</v>
      </c>
      <c r="BG4301" s="42">
        <v>1149</v>
      </c>
      <c r="BH4301" s="42">
        <v>192.5884868</v>
      </c>
      <c r="BI4301" s="42">
        <v>431.31004760000002</v>
      </c>
      <c r="BJ4301" s="42">
        <v>856.79851759999997</v>
      </c>
      <c r="BK4301" s="42">
        <v>208.51477209999999</v>
      </c>
    </row>
    <row r="4302" spans="52:63">
      <c r="AZ4302" s="42">
        <v>4416</v>
      </c>
      <c r="BA4302" s="42">
        <v>884.73684209999999</v>
      </c>
      <c r="BB4302" s="42">
        <v>312.35294119999998</v>
      </c>
      <c r="BC4302" s="42">
        <v>580.25</v>
      </c>
      <c r="BD4302" s="42">
        <v>471.47619049999997</v>
      </c>
      <c r="BE4302" s="42">
        <v>86.692307690000007</v>
      </c>
      <c r="BF4302" s="42">
        <v>768.45</v>
      </c>
      <c r="BG4302" s="42">
        <v>1149</v>
      </c>
      <c r="BH4302" s="42">
        <v>192.5884868</v>
      </c>
      <c r="BI4302" s="42">
        <v>431.31004760000002</v>
      </c>
      <c r="BJ4302" s="42">
        <v>856.79851759999997</v>
      </c>
      <c r="BK4302" s="42">
        <v>208.51477209999999</v>
      </c>
    </row>
    <row r="4303" spans="52:63">
      <c r="AZ4303" s="42">
        <v>4417</v>
      </c>
      <c r="BA4303" s="42">
        <v>863.68421049999995</v>
      </c>
      <c r="BB4303" s="42">
        <v>306.64705880000002</v>
      </c>
      <c r="BC4303" s="42">
        <v>576.95000000000005</v>
      </c>
      <c r="BD4303" s="42">
        <v>465.61904759999999</v>
      </c>
      <c r="BE4303" s="42">
        <v>85.553846149999998</v>
      </c>
      <c r="BF4303" s="42">
        <v>760.35</v>
      </c>
      <c r="BG4303" s="42">
        <v>1145</v>
      </c>
      <c r="BH4303" s="42">
        <v>193.00131579999999</v>
      </c>
      <c r="BI4303" s="42">
        <v>426.93342389999998</v>
      </c>
      <c r="BJ4303" s="42">
        <v>843.35951</v>
      </c>
      <c r="BK4303" s="42">
        <v>205.76818539999999</v>
      </c>
    </row>
    <row r="4304" spans="52:63">
      <c r="AZ4304" s="42">
        <v>4418</v>
      </c>
      <c r="BA4304" s="42">
        <v>863.68421049999995</v>
      </c>
      <c r="BB4304" s="42">
        <v>306.64705880000002</v>
      </c>
      <c r="BC4304" s="42">
        <v>576.95000000000005</v>
      </c>
      <c r="BD4304" s="42">
        <v>465.61904759999999</v>
      </c>
      <c r="BE4304" s="42">
        <v>85.553846149999998</v>
      </c>
      <c r="BF4304" s="42">
        <v>760.35</v>
      </c>
      <c r="BG4304" s="42">
        <v>1145</v>
      </c>
      <c r="BH4304" s="42">
        <v>193.00131579999999</v>
      </c>
      <c r="BI4304" s="42">
        <v>426.93342389999998</v>
      </c>
      <c r="BJ4304" s="42">
        <v>843.35951</v>
      </c>
      <c r="BK4304" s="42">
        <v>205.76818539999999</v>
      </c>
    </row>
    <row r="4305" spans="52:63">
      <c r="AZ4305" s="42">
        <v>4419</v>
      </c>
      <c r="BA4305" s="42">
        <v>863.68421049999995</v>
      </c>
      <c r="BB4305" s="42">
        <v>306.64705880000002</v>
      </c>
      <c r="BC4305" s="42">
        <v>576.95000000000005</v>
      </c>
      <c r="BD4305" s="42">
        <v>465.61904759999999</v>
      </c>
      <c r="BE4305" s="42">
        <v>85.553846149999998</v>
      </c>
      <c r="BF4305" s="42">
        <v>760.35</v>
      </c>
      <c r="BG4305" s="42">
        <v>1145</v>
      </c>
      <c r="BH4305" s="42">
        <v>193.00131579999999</v>
      </c>
      <c r="BI4305" s="42">
        <v>426.93342389999998</v>
      </c>
      <c r="BJ4305" s="42">
        <v>843.35951</v>
      </c>
      <c r="BK4305" s="42">
        <v>205.76818539999999</v>
      </c>
    </row>
    <row r="4306" spans="52:63">
      <c r="AZ4306" s="42">
        <v>4420</v>
      </c>
      <c r="BA4306" s="42">
        <v>863.68421049999995</v>
      </c>
      <c r="BB4306" s="42">
        <v>306.64705880000002</v>
      </c>
      <c r="BC4306" s="42">
        <v>576.95000000000005</v>
      </c>
      <c r="BD4306" s="42">
        <v>465.61904759999999</v>
      </c>
      <c r="BE4306" s="42">
        <v>85.553846149999998</v>
      </c>
      <c r="BF4306" s="42">
        <v>760.35</v>
      </c>
      <c r="BG4306" s="42">
        <v>1145</v>
      </c>
      <c r="BH4306" s="42">
        <v>193.00131579999999</v>
      </c>
      <c r="BI4306" s="42">
        <v>426.93342389999998</v>
      </c>
      <c r="BJ4306" s="42">
        <v>843.35951</v>
      </c>
      <c r="BK4306" s="42">
        <v>205.76818539999999</v>
      </c>
    </row>
    <row r="4307" spans="52:63">
      <c r="AZ4307" s="42">
        <v>4421</v>
      </c>
      <c r="BA4307" s="42">
        <v>863.68421049999995</v>
      </c>
      <c r="BB4307" s="42">
        <v>306.64705880000002</v>
      </c>
      <c r="BC4307" s="42">
        <v>576.95000000000005</v>
      </c>
      <c r="BD4307" s="42">
        <v>465.61904759999999</v>
      </c>
      <c r="BE4307" s="42">
        <v>85.553846149999998</v>
      </c>
      <c r="BF4307" s="42">
        <v>760.35</v>
      </c>
      <c r="BG4307" s="42">
        <v>1145</v>
      </c>
      <c r="BH4307" s="42">
        <v>193.00131579999999</v>
      </c>
      <c r="BI4307" s="42">
        <v>426.93342389999998</v>
      </c>
      <c r="BJ4307" s="42">
        <v>843.35951</v>
      </c>
      <c r="BK4307" s="42">
        <v>205.76818539999999</v>
      </c>
    </row>
    <row r="4308" spans="52:63">
      <c r="AZ4308" s="42">
        <v>4422</v>
      </c>
      <c r="BA4308" s="42">
        <v>863.68421049999995</v>
      </c>
      <c r="BB4308" s="42">
        <v>306.64705880000002</v>
      </c>
      <c r="BC4308" s="42">
        <v>576.95000000000005</v>
      </c>
      <c r="BD4308" s="42">
        <v>465.61904759999999</v>
      </c>
      <c r="BE4308" s="42">
        <v>85.553846149999998</v>
      </c>
      <c r="BF4308" s="42">
        <v>760.35</v>
      </c>
      <c r="BG4308" s="42">
        <v>1145</v>
      </c>
      <c r="BH4308" s="42">
        <v>193.00131579999999</v>
      </c>
      <c r="BI4308" s="42">
        <v>426.93342389999998</v>
      </c>
      <c r="BJ4308" s="42">
        <v>843.35951</v>
      </c>
      <c r="BK4308" s="42">
        <v>205.76818539999999</v>
      </c>
    </row>
    <row r="4309" spans="52:63">
      <c r="AZ4309" s="42">
        <v>4423</v>
      </c>
      <c r="BA4309" s="42">
        <v>863.68421049999995</v>
      </c>
      <c r="BB4309" s="42">
        <v>306.64705880000002</v>
      </c>
      <c r="BC4309" s="42">
        <v>576.95000000000005</v>
      </c>
      <c r="BD4309" s="42">
        <v>465.61904759999999</v>
      </c>
      <c r="BE4309" s="42">
        <v>85.553846149999998</v>
      </c>
      <c r="BF4309" s="42">
        <v>760.35</v>
      </c>
      <c r="BG4309" s="42">
        <v>1145</v>
      </c>
      <c r="BH4309" s="42">
        <v>193.00131579999999</v>
      </c>
      <c r="BI4309" s="42">
        <v>426.93342389999998</v>
      </c>
      <c r="BJ4309" s="42">
        <v>843.35951</v>
      </c>
      <c r="BK4309" s="42">
        <v>205.76818539999999</v>
      </c>
    </row>
    <row r="4310" spans="52:63">
      <c r="AZ4310" s="42">
        <v>4424</v>
      </c>
      <c r="BA4310" s="42">
        <v>863.68421049999995</v>
      </c>
      <c r="BB4310" s="42">
        <v>306.64705880000002</v>
      </c>
      <c r="BC4310" s="42">
        <v>576.95000000000005</v>
      </c>
      <c r="BD4310" s="42">
        <v>465.61904759999999</v>
      </c>
      <c r="BE4310" s="42">
        <v>85.553846149999998</v>
      </c>
      <c r="BF4310" s="42">
        <v>760.35</v>
      </c>
      <c r="BG4310" s="42">
        <v>1145</v>
      </c>
      <c r="BH4310" s="42">
        <v>193.00131579999999</v>
      </c>
      <c r="BI4310" s="42">
        <v>426.93342389999998</v>
      </c>
      <c r="BJ4310" s="42">
        <v>843.35951</v>
      </c>
      <c r="BK4310" s="42">
        <v>205.76818539999999</v>
      </c>
    </row>
    <row r="4311" spans="52:63">
      <c r="AZ4311" s="42">
        <v>4425</v>
      </c>
      <c r="BA4311" s="42">
        <v>863.68421049999995</v>
      </c>
      <c r="BB4311" s="42">
        <v>306.64705880000002</v>
      </c>
      <c r="BC4311" s="42">
        <v>576.95000000000005</v>
      </c>
      <c r="BD4311" s="42">
        <v>465.61904759999999</v>
      </c>
      <c r="BE4311" s="42">
        <v>85.553846149999998</v>
      </c>
      <c r="BF4311" s="42">
        <v>760.35</v>
      </c>
      <c r="BG4311" s="42">
        <v>1145</v>
      </c>
      <c r="BH4311" s="42">
        <v>193.00131579999999</v>
      </c>
      <c r="BI4311" s="42">
        <v>426.93342389999998</v>
      </c>
      <c r="BJ4311" s="42">
        <v>843.35951</v>
      </c>
      <c r="BK4311" s="42">
        <v>205.76818539999999</v>
      </c>
    </row>
    <row r="4312" spans="52:63">
      <c r="AZ4312" s="42">
        <v>4426</v>
      </c>
      <c r="BA4312" s="42">
        <v>863.68421049999995</v>
      </c>
      <c r="BB4312" s="42">
        <v>306.64705880000002</v>
      </c>
      <c r="BC4312" s="42">
        <v>576.95000000000005</v>
      </c>
      <c r="BD4312" s="42">
        <v>465.61904759999999</v>
      </c>
      <c r="BE4312" s="42">
        <v>85.553846149999998</v>
      </c>
      <c r="BF4312" s="42">
        <v>760.35</v>
      </c>
      <c r="BG4312" s="42">
        <v>1145</v>
      </c>
      <c r="BH4312" s="42">
        <v>193.00131579999999</v>
      </c>
      <c r="BI4312" s="42">
        <v>426.93342389999998</v>
      </c>
      <c r="BJ4312" s="42">
        <v>843.35951</v>
      </c>
      <c r="BK4312" s="42">
        <v>205.76818539999999</v>
      </c>
    </row>
    <row r="4313" spans="52:63">
      <c r="AZ4313" s="42">
        <v>4427</v>
      </c>
      <c r="BA4313" s="42">
        <v>863.68421049999995</v>
      </c>
      <c r="BB4313" s="42">
        <v>306.64705880000002</v>
      </c>
      <c r="BC4313" s="42">
        <v>576.95000000000005</v>
      </c>
      <c r="BD4313" s="42">
        <v>465.61904759999999</v>
      </c>
      <c r="BE4313" s="42">
        <v>85.553846149999998</v>
      </c>
      <c r="BF4313" s="42">
        <v>760.35</v>
      </c>
      <c r="BG4313" s="42">
        <v>1145</v>
      </c>
      <c r="BH4313" s="42">
        <v>193.00131579999999</v>
      </c>
      <c r="BI4313" s="42">
        <v>426.93342389999998</v>
      </c>
      <c r="BJ4313" s="42">
        <v>843.35951</v>
      </c>
      <c r="BK4313" s="42">
        <v>205.76818539999999</v>
      </c>
    </row>
    <row r="4314" spans="52:63">
      <c r="AZ4314" s="42">
        <v>4428</v>
      </c>
      <c r="BA4314" s="42">
        <v>863.68421049999995</v>
      </c>
      <c r="BB4314" s="42">
        <v>306.64705880000002</v>
      </c>
      <c r="BC4314" s="42">
        <v>576.95000000000005</v>
      </c>
      <c r="BD4314" s="42">
        <v>465.61904759999999</v>
      </c>
      <c r="BE4314" s="42">
        <v>85.553846149999998</v>
      </c>
      <c r="BF4314" s="42">
        <v>760.35</v>
      </c>
      <c r="BG4314" s="42">
        <v>1145</v>
      </c>
      <c r="BH4314" s="42">
        <v>193.00131579999999</v>
      </c>
      <c r="BI4314" s="42">
        <v>426.93342389999998</v>
      </c>
      <c r="BJ4314" s="42">
        <v>843.35951</v>
      </c>
      <c r="BK4314" s="42">
        <v>205.76818539999999</v>
      </c>
    </row>
    <row r="4315" spans="52:63">
      <c r="AZ4315" s="42">
        <v>4429</v>
      </c>
      <c r="BA4315" s="42">
        <v>863.68421049999995</v>
      </c>
      <c r="BB4315" s="42">
        <v>306.64705880000002</v>
      </c>
      <c r="BC4315" s="42">
        <v>576.95000000000005</v>
      </c>
      <c r="BD4315" s="42">
        <v>465.61904759999999</v>
      </c>
      <c r="BE4315" s="42">
        <v>85.553846149999998</v>
      </c>
      <c r="BF4315" s="42">
        <v>760.35</v>
      </c>
      <c r="BG4315" s="42">
        <v>1145</v>
      </c>
      <c r="BH4315" s="42">
        <v>193.00131579999999</v>
      </c>
      <c r="BI4315" s="42">
        <v>426.93342389999998</v>
      </c>
      <c r="BJ4315" s="42">
        <v>843.35951</v>
      </c>
      <c r="BK4315" s="42">
        <v>205.76818539999999</v>
      </c>
    </row>
    <row r="4316" spans="52:63">
      <c r="AZ4316" s="42">
        <v>4430</v>
      </c>
      <c r="BA4316" s="42">
        <v>863.68421049999995</v>
      </c>
      <c r="BB4316" s="42">
        <v>306.64705880000002</v>
      </c>
      <c r="BC4316" s="42">
        <v>576.95000000000005</v>
      </c>
      <c r="BD4316" s="42">
        <v>465.61904759999999</v>
      </c>
      <c r="BE4316" s="42">
        <v>85.553846149999998</v>
      </c>
      <c r="BF4316" s="42">
        <v>760.35</v>
      </c>
      <c r="BG4316" s="42">
        <v>1145</v>
      </c>
      <c r="BH4316" s="42">
        <v>193.00131579999999</v>
      </c>
      <c r="BI4316" s="42">
        <v>426.93342389999998</v>
      </c>
      <c r="BJ4316" s="42">
        <v>843.35951</v>
      </c>
      <c r="BK4316" s="42">
        <v>205.76818539999999</v>
      </c>
    </row>
    <row r="4317" spans="52:63">
      <c r="AZ4317" s="42">
        <v>4431</v>
      </c>
      <c r="BA4317" s="42">
        <v>863.68421049999995</v>
      </c>
      <c r="BB4317" s="42">
        <v>306.64705880000002</v>
      </c>
      <c r="BC4317" s="42">
        <v>576.95000000000005</v>
      </c>
      <c r="BD4317" s="42">
        <v>465.61904759999999</v>
      </c>
      <c r="BE4317" s="42">
        <v>85.553846149999998</v>
      </c>
      <c r="BF4317" s="42">
        <v>760.35</v>
      </c>
      <c r="BG4317" s="42">
        <v>1145</v>
      </c>
      <c r="BH4317" s="42">
        <v>193.00131579999999</v>
      </c>
      <c r="BI4317" s="42">
        <v>426.93342389999998</v>
      </c>
      <c r="BJ4317" s="42">
        <v>843.35951</v>
      </c>
      <c r="BK4317" s="42">
        <v>205.76818539999999</v>
      </c>
    </row>
    <row r="4318" spans="52:63">
      <c r="AZ4318" s="42">
        <v>4432</v>
      </c>
      <c r="BA4318" s="42">
        <v>863.68421049999995</v>
      </c>
      <c r="BB4318" s="42">
        <v>306.64705880000002</v>
      </c>
      <c r="BC4318" s="42">
        <v>576.95000000000005</v>
      </c>
      <c r="BD4318" s="42">
        <v>465.61904759999999</v>
      </c>
      <c r="BE4318" s="42">
        <v>85.553846149999998</v>
      </c>
      <c r="BF4318" s="42">
        <v>760.35</v>
      </c>
      <c r="BG4318" s="42">
        <v>1145</v>
      </c>
      <c r="BH4318" s="42">
        <v>193.00131579999999</v>
      </c>
      <c r="BI4318" s="42">
        <v>426.93342389999998</v>
      </c>
      <c r="BJ4318" s="42">
        <v>843.35951</v>
      </c>
      <c r="BK4318" s="42">
        <v>205.76818539999999</v>
      </c>
    </row>
    <row r="4319" spans="52:63">
      <c r="AZ4319" s="42">
        <v>4433</v>
      </c>
      <c r="BA4319" s="42">
        <v>863.68421049999995</v>
      </c>
      <c r="BB4319" s="42">
        <v>306.64705880000002</v>
      </c>
      <c r="BC4319" s="42">
        <v>576.95000000000005</v>
      </c>
      <c r="BD4319" s="42">
        <v>465.61904759999999</v>
      </c>
      <c r="BE4319" s="42">
        <v>85.553846149999998</v>
      </c>
      <c r="BF4319" s="42">
        <v>760.35</v>
      </c>
      <c r="BG4319" s="42">
        <v>1145</v>
      </c>
      <c r="BH4319" s="42">
        <v>193.00131579999999</v>
      </c>
      <c r="BI4319" s="42">
        <v>426.93342389999998</v>
      </c>
      <c r="BJ4319" s="42">
        <v>843.35951</v>
      </c>
      <c r="BK4319" s="42">
        <v>205.76818539999999</v>
      </c>
    </row>
    <row r="4320" spans="52:63">
      <c r="AZ4320" s="42">
        <v>4434</v>
      </c>
      <c r="BA4320" s="42">
        <v>863.68421049999995</v>
      </c>
      <c r="BB4320" s="42">
        <v>306.64705880000002</v>
      </c>
      <c r="BC4320" s="42">
        <v>576.95000000000005</v>
      </c>
      <c r="BD4320" s="42">
        <v>465.61904759999999</v>
      </c>
      <c r="BE4320" s="42">
        <v>85.553846149999998</v>
      </c>
      <c r="BF4320" s="42">
        <v>760.35</v>
      </c>
      <c r="BG4320" s="42">
        <v>1145</v>
      </c>
      <c r="BH4320" s="42">
        <v>193.00131579999999</v>
      </c>
      <c r="BI4320" s="42">
        <v>426.93342389999998</v>
      </c>
      <c r="BJ4320" s="42">
        <v>843.35951</v>
      </c>
      <c r="BK4320" s="42">
        <v>205.76818539999999</v>
      </c>
    </row>
    <row r="4321" spans="52:63">
      <c r="AZ4321" s="42">
        <v>4435</v>
      </c>
      <c r="BA4321" s="42">
        <v>863.68421049999995</v>
      </c>
      <c r="BB4321" s="42">
        <v>306.64705880000002</v>
      </c>
      <c r="BC4321" s="42">
        <v>576.95000000000005</v>
      </c>
      <c r="BD4321" s="42">
        <v>465.61904759999999</v>
      </c>
      <c r="BE4321" s="42">
        <v>85.553846149999998</v>
      </c>
      <c r="BF4321" s="42">
        <v>760.35</v>
      </c>
      <c r="BG4321" s="42">
        <v>1145</v>
      </c>
      <c r="BH4321" s="42">
        <v>193.00131579999999</v>
      </c>
      <c r="BI4321" s="42">
        <v>426.93342389999998</v>
      </c>
      <c r="BJ4321" s="42">
        <v>843.35951</v>
      </c>
      <c r="BK4321" s="42">
        <v>205.76818539999999</v>
      </c>
    </row>
    <row r="4322" spans="52:63">
      <c r="AZ4322" s="42">
        <v>4436</v>
      </c>
      <c r="BA4322" s="42">
        <v>863.68421049999995</v>
      </c>
      <c r="BB4322" s="42">
        <v>306.64705880000002</v>
      </c>
      <c r="BC4322" s="42">
        <v>576.95000000000005</v>
      </c>
      <c r="BD4322" s="42">
        <v>465.61904759999999</v>
      </c>
      <c r="BE4322" s="42">
        <v>85.553846149999998</v>
      </c>
      <c r="BF4322" s="42">
        <v>760.35</v>
      </c>
      <c r="BG4322" s="42">
        <v>1145</v>
      </c>
      <c r="BH4322" s="42">
        <v>193.00131579999999</v>
      </c>
      <c r="BI4322" s="42">
        <v>426.93342389999998</v>
      </c>
      <c r="BJ4322" s="42">
        <v>843.35951</v>
      </c>
      <c r="BK4322" s="42">
        <v>205.76818539999999</v>
      </c>
    </row>
    <row r="4323" spans="52:63">
      <c r="AZ4323" s="42">
        <v>4437</v>
      </c>
      <c r="BA4323" s="42">
        <v>863.68421049999995</v>
      </c>
      <c r="BB4323" s="42">
        <v>306.64705880000002</v>
      </c>
      <c r="BC4323" s="42">
        <v>576.95000000000005</v>
      </c>
      <c r="BD4323" s="42">
        <v>465.61904759999999</v>
      </c>
      <c r="BE4323" s="42">
        <v>85.553846149999998</v>
      </c>
      <c r="BF4323" s="42">
        <v>760.35</v>
      </c>
      <c r="BG4323" s="42">
        <v>1145</v>
      </c>
      <c r="BH4323" s="42">
        <v>193.00131579999999</v>
      </c>
      <c r="BI4323" s="42">
        <v>426.93342389999998</v>
      </c>
      <c r="BJ4323" s="42">
        <v>843.35951</v>
      </c>
      <c r="BK4323" s="42">
        <v>205.76818539999999</v>
      </c>
    </row>
    <row r="4324" spans="52:63">
      <c r="AZ4324" s="42">
        <v>4438</v>
      </c>
      <c r="BA4324" s="42">
        <v>863.68421049999995</v>
      </c>
      <c r="BB4324" s="42">
        <v>306.64705880000002</v>
      </c>
      <c r="BC4324" s="42">
        <v>576.95000000000005</v>
      </c>
      <c r="BD4324" s="42">
        <v>465.61904759999999</v>
      </c>
      <c r="BE4324" s="42">
        <v>85.553846149999998</v>
      </c>
      <c r="BF4324" s="42">
        <v>760.35</v>
      </c>
      <c r="BG4324" s="42">
        <v>1145</v>
      </c>
      <c r="BH4324" s="42">
        <v>193.00131579999999</v>
      </c>
      <c r="BI4324" s="42">
        <v>426.93342389999998</v>
      </c>
      <c r="BJ4324" s="42">
        <v>843.35951</v>
      </c>
      <c r="BK4324" s="42">
        <v>205.76818539999999</v>
      </c>
    </row>
    <row r="4325" spans="52:63">
      <c r="AZ4325" s="42">
        <v>4439</v>
      </c>
      <c r="BA4325" s="42">
        <v>863.68421049999995</v>
      </c>
      <c r="BB4325" s="42">
        <v>306.64705880000002</v>
      </c>
      <c r="BC4325" s="42">
        <v>576.95000000000005</v>
      </c>
      <c r="BD4325" s="42">
        <v>465.61904759999999</v>
      </c>
      <c r="BE4325" s="42">
        <v>85.553846149999998</v>
      </c>
      <c r="BF4325" s="42">
        <v>760.35</v>
      </c>
      <c r="BG4325" s="42">
        <v>1145</v>
      </c>
      <c r="BH4325" s="42">
        <v>193.00131579999999</v>
      </c>
      <c r="BI4325" s="42">
        <v>426.93342389999998</v>
      </c>
      <c r="BJ4325" s="42">
        <v>843.35951</v>
      </c>
      <c r="BK4325" s="42">
        <v>205.76818539999999</v>
      </c>
    </row>
    <row r="4326" spans="52:63">
      <c r="AZ4326" s="42">
        <v>4440</v>
      </c>
      <c r="BA4326" s="42">
        <v>863.68421049999995</v>
      </c>
      <c r="BB4326" s="42">
        <v>306.64705880000002</v>
      </c>
      <c r="BC4326" s="42">
        <v>576.95000000000005</v>
      </c>
      <c r="BD4326" s="42">
        <v>465.61904759999999</v>
      </c>
      <c r="BE4326" s="42">
        <v>85.553846149999998</v>
      </c>
      <c r="BF4326" s="42">
        <v>760.35</v>
      </c>
      <c r="BG4326" s="42">
        <v>1145</v>
      </c>
      <c r="BH4326" s="42">
        <v>193.00131579999999</v>
      </c>
      <c r="BI4326" s="42">
        <v>426.93342389999998</v>
      </c>
      <c r="BJ4326" s="42">
        <v>843.35951</v>
      </c>
      <c r="BK4326" s="42">
        <v>205.76818539999999</v>
      </c>
    </row>
    <row r="4327" spans="52:63">
      <c r="AZ4327" s="42">
        <v>4441</v>
      </c>
      <c r="BA4327" s="42">
        <v>841.36842109999998</v>
      </c>
      <c r="BB4327" s="42">
        <v>300.82352939999998</v>
      </c>
      <c r="BC4327" s="42">
        <v>572.1</v>
      </c>
      <c r="BD4327" s="42">
        <v>461.38095240000001</v>
      </c>
      <c r="BE4327" s="42">
        <v>82.8</v>
      </c>
      <c r="BF4327" s="42">
        <v>754.85</v>
      </c>
      <c r="BG4327" s="42">
        <v>1140.0952380000001</v>
      </c>
      <c r="BH4327" s="42">
        <v>192.1398026</v>
      </c>
      <c r="BI4327" s="42">
        <v>422.04734239999999</v>
      </c>
      <c r="BJ4327" s="42">
        <v>827.88413119999996</v>
      </c>
      <c r="BK4327" s="42">
        <v>204.0660393</v>
      </c>
    </row>
    <row r="4328" spans="52:63">
      <c r="AZ4328" s="42">
        <v>4442</v>
      </c>
      <c r="BA4328" s="42">
        <v>841.36842109999998</v>
      </c>
      <c r="BB4328" s="42">
        <v>300.82352939999998</v>
      </c>
      <c r="BC4328" s="42">
        <v>572.1</v>
      </c>
      <c r="BD4328" s="42">
        <v>461.38095240000001</v>
      </c>
      <c r="BE4328" s="42">
        <v>82.8</v>
      </c>
      <c r="BF4328" s="42">
        <v>754.85</v>
      </c>
      <c r="BG4328" s="42">
        <v>1140.0952380000001</v>
      </c>
      <c r="BH4328" s="42">
        <v>192.1398026</v>
      </c>
      <c r="BI4328" s="42">
        <v>422.04734239999999</v>
      </c>
      <c r="BJ4328" s="42">
        <v>827.88413119999996</v>
      </c>
      <c r="BK4328" s="42">
        <v>204.0660393</v>
      </c>
    </row>
    <row r="4329" spans="52:63">
      <c r="AZ4329" s="42">
        <v>4443</v>
      </c>
      <c r="BA4329" s="42">
        <v>841.36842109999998</v>
      </c>
      <c r="BB4329" s="42">
        <v>300.82352939999998</v>
      </c>
      <c r="BC4329" s="42">
        <v>572.1</v>
      </c>
      <c r="BD4329" s="42">
        <v>461.38095240000001</v>
      </c>
      <c r="BE4329" s="42">
        <v>82.8</v>
      </c>
      <c r="BF4329" s="42">
        <v>754.85</v>
      </c>
      <c r="BG4329" s="42">
        <v>1140.0952380000001</v>
      </c>
      <c r="BH4329" s="42">
        <v>192.1398026</v>
      </c>
      <c r="BI4329" s="42">
        <v>422.04734239999999</v>
      </c>
      <c r="BJ4329" s="42">
        <v>827.88413119999996</v>
      </c>
      <c r="BK4329" s="42">
        <v>204.0660393</v>
      </c>
    </row>
    <row r="4330" spans="52:63">
      <c r="AZ4330" s="42">
        <v>4444</v>
      </c>
      <c r="BA4330" s="42">
        <v>841.36842109999998</v>
      </c>
      <c r="BB4330" s="42">
        <v>300.82352939999998</v>
      </c>
      <c r="BC4330" s="42">
        <v>572.1</v>
      </c>
      <c r="BD4330" s="42">
        <v>461.38095240000001</v>
      </c>
      <c r="BE4330" s="42">
        <v>82.8</v>
      </c>
      <c r="BF4330" s="42">
        <v>754.85</v>
      </c>
      <c r="BG4330" s="42">
        <v>1140.0952380000001</v>
      </c>
      <c r="BH4330" s="42">
        <v>192.1398026</v>
      </c>
      <c r="BI4330" s="42">
        <v>422.04734239999999</v>
      </c>
      <c r="BJ4330" s="42">
        <v>827.88413119999996</v>
      </c>
      <c r="BK4330" s="42">
        <v>204.0660393</v>
      </c>
    </row>
    <row r="4331" spans="52:63">
      <c r="AZ4331" s="42">
        <v>4445</v>
      </c>
      <c r="BA4331" s="42">
        <v>841.36842109999998</v>
      </c>
      <c r="BB4331" s="42">
        <v>300.82352939999998</v>
      </c>
      <c r="BC4331" s="42">
        <v>572.1</v>
      </c>
      <c r="BD4331" s="42">
        <v>461.38095240000001</v>
      </c>
      <c r="BE4331" s="42">
        <v>82.8</v>
      </c>
      <c r="BF4331" s="42">
        <v>754.85</v>
      </c>
      <c r="BG4331" s="42">
        <v>1140.0952380000001</v>
      </c>
      <c r="BH4331" s="42">
        <v>192.1398026</v>
      </c>
      <c r="BI4331" s="42">
        <v>422.04734239999999</v>
      </c>
      <c r="BJ4331" s="42">
        <v>827.88413119999996</v>
      </c>
      <c r="BK4331" s="42">
        <v>204.0660393</v>
      </c>
    </row>
    <row r="4332" spans="52:63">
      <c r="AZ4332" s="42">
        <v>4446</v>
      </c>
      <c r="BA4332" s="42">
        <v>841.36842109999998</v>
      </c>
      <c r="BB4332" s="42">
        <v>300.82352939999998</v>
      </c>
      <c r="BC4332" s="42">
        <v>572.1</v>
      </c>
      <c r="BD4332" s="42">
        <v>461.38095240000001</v>
      </c>
      <c r="BE4332" s="42">
        <v>82.8</v>
      </c>
      <c r="BF4332" s="42">
        <v>754.85</v>
      </c>
      <c r="BG4332" s="42">
        <v>1140.0952380000001</v>
      </c>
      <c r="BH4332" s="42">
        <v>192.1398026</v>
      </c>
      <c r="BI4332" s="42">
        <v>422.04734239999999</v>
      </c>
      <c r="BJ4332" s="42">
        <v>827.88413119999996</v>
      </c>
      <c r="BK4332" s="42">
        <v>204.0660393</v>
      </c>
    </row>
    <row r="4333" spans="52:63">
      <c r="AZ4333" s="42">
        <v>4447</v>
      </c>
      <c r="BA4333" s="42">
        <v>841.36842109999998</v>
      </c>
      <c r="BB4333" s="42">
        <v>300.82352939999998</v>
      </c>
      <c r="BC4333" s="42">
        <v>572.1</v>
      </c>
      <c r="BD4333" s="42">
        <v>461.38095240000001</v>
      </c>
      <c r="BE4333" s="42">
        <v>82.8</v>
      </c>
      <c r="BF4333" s="42">
        <v>754.85</v>
      </c>
      <c r="BG4333" s="42">
        <v>1140.0952380000001</v>
      </c>
      <c r="BH4333" s="42">
        <v>192.1398026</v>
      </c>
      <c r="BI4333" s="42">
        <v>422.04734239999999</v>
      </c>
      <c r="BJ4333" s="42">
        <v>827.88413119999996</v>
      </c>
      <c r="BK4333" s="42">
        <v>204.0660393</v>
      </c>
    </row>
    <row r="4334" spans="52:63">
      <c r="AZ4334" s="42">
        <v>4448</v>
      </c>
      <c r="BA4334" s="42">
        <v>841.36842109999998</v>
      </c>
      <c r="BB4334" s="42">
        <v>300.82352939999998</v>
      </c>
      <c r="BC4334" s="42">
        <v>572.1</v>
      </c>
      <c r="BD4334" s="42">
        <v>461.38095240000001</v>
      </c>
      <c r="BE4334" s="42">
        <v>82.8</v>
      </c>
      <c r="BF4334" s="42">
        <v>754.85</v>
      </c>
      <c r="BG4334" s="42">
        <v>1140.0952380000001</v>
      </c>
      <c r="BH4334" s="42">
        <v>192.1398026</v>
      </c>
      <c r="BI4334" s="42">
        <v>422.04734239999999</v>
      </c>
      <c r="BJ4334" s="42">
        <v>827.88413119999996</v>
      </c>
      <c r="BK4334" s="42">
        <v>204.0660393</v>
      </c>
    </row>
    <row r="4335" spans="52:63">
      <c r="AZ4335" s="42">
        <v>4449</v>
      </c>
      <c r="BA4335" s="42">
        <v>841.36842109999998</v>
      </c>
      <c r="BB4335" s="42">
        <v>300.82352939999998</v>
      </c>
      <c r="BC4335" s="42">
        <v>572.1</v>
      </c>
      <c r="BD4335" s="42">
        <v>461.38095240000001</v>
      </c>
      <c r="BE4335" s="42">
        <v>82.8</v>
      </c>
      <c r="BF4335" s="42">
        <v>754.85</v>
      </c>
      <c r="BG4335" s="42">
        <v>1140.0952380000001</v>
      </c>
      <c r="BH4335" s="42">
        <v>192.1398026</v>
      </c>
      <c r="BI4335" s="42">
        <v>422.04734239999999</v>
      </c>
      <c r="BJ4335" s="42">
        <v>827.88413119999996</v>
      </c>
      <c r="BK4335" s="42">
        <v>204.0660393</v>
      </c>
    </row>
    <row r="4336" spans="52:63">
      <c r="AZ4336" s="42">
        <v>4450</v>
      </c>
      <c r="BA4336" s="42">
        <v>841.36842109999998</v>
      </c>
      <c r="BB4336" s="42">
        <v>300.82352939999998</v>
      </c>
      <c r="BC4336" s="42">
        <v>572.1</v>
      </c>
      <c r="BD4336" s="42">
        <v>461.38095240000001</v>
      </c>
      <c r="BE4336" s="42">
        <v>82.8</v>
      </c>
      <c r="BF4336" s="42">
        <v>754.85</v>
      </c>
      <c r="BG4336" s="42">
        <v>1140.0952380000001</v>
      </c>
      <c r="BH4336" s="42">
        <v>192.1398026</v>
      </c>
      <c r="BI4336" s="42">
        <v>422.04734239999999</v>
      </c>
      <c r="BJ4336" s="42">
        <v>827.88413119999996</v>
      </c>
      <c r="BK4336" s="42">
        <v>204.0660393</v>
      </c>
    </row>
    <row r="4337" spans="52:63">
      <c r="AZ4337" s="42">
        <v>4451</v>
      </c>
      <c r="BA4337" s="42">
        <v>841.36842109999998</v>
      </c>
      <c r="BB4337" s="42">
        <v>300.82352939999998</v>
      </c>
      <c r="BC4337" s="42">
        <v>572.1</v>
      </c>
      <c r="BD4337" s="42">
        <v>461.38095240000001</v>
      </c>
      <c r="BE4337" s="42">
        <v>82.8</v>
      </c>
      <c r="BF4337" s="42">
        <v>754.85</v>
      </c>
      <c r="BG4337" s="42">
        <v>1140.0952380000001</v>
      </c>
      <c r="BH4337" s="42">
        <v>192.1398026</v>
      </c>
      <c r="BI4337" s="42">
        <v>422.04734239999999</v>
      </c>
      <c r="BJ4337" s="42">
        <v>827.88413119999996</v>
      </c>
      <c r="BK4337" s="42">
        <v>204.0660393</v>
      </c>
    </row>
    <row r="4338" spans="52:63">
      <c r="AZ4338" s="42">
        <v>4452</v>
      </c>
      <c r="BA4338" s="42">
        <v>841.36842109999998</v>
      </c>
      <c r="BB4338" s="42">
        <v>300.82352939999998</v>
      </c>
      <c r="BC4338" s="42">
        <v>572.1</v>
      </c>
      <c r="BD4338" s="42">
        <v>461.38095240000001</v>
      </c>
      <c r="BE4338" s="42">
        <v>82.8</v>
      </c>
      <c r="BF4338" s="42">
        <v>754.85</v>
      </c>
      <c r="BG4338" s="42">
        <v>1140.0952380000001</v>
      </c>
      <c r="BH4338" s="42">
        <v>192.1398026</v>
      </c>
      <c r="BI4338" s="42">
        <v>422.04734239999999</v>
      </c>
      <c r="BJ4338" s="42">
        <v>827.88413119999996</v>
      </c>
      <c r="BK4338" s="42">
        <v>204.0660393</v>
      </c>
    </row>
    <row r="4339" spans="52:63">
      <c r="AZ4339" s="42">
        <v>4453</v>
      </c>
      <c r="BA4339" s="42">
        <v>841.36842109999998</v>
      </c>
      <c r="BB4339" s="42">
        <v>300.82352939999998</v>
      </c>
      <c r="BC4339" s="42">
        <v>572.1</v>
      </c>
      <c r="BD4339" s="42">
        <v>461.38095240000001</v>
      </c>
      <c r="BE4339" s="42">
        <v>82.8</v>
      </c>
      <c r="BF4339" s="42">
        <v>754.85</v>
      </c>
      <c r="BG4339" s="42">
        <v>1140.0952380000001</v>
      </c>
      <c r="BH4339" s="42">
        <v>192.1398026</v>
      </c>
      <c r="BI4339" s="42">
        <v>422.04734239999999</v>
      </c>
      <c r="BJ4339" s="42">
        <v>827.88413119999996</v>
      </c>
      <c r="BK4339" s="42">
        <v>204.0660393</v>
      </c>
    </row>
    <row r="4340" spans="52:63">
      <c r="AZ4340" s="42">
        <v>4454</v>
      </c>
      <c r="BA4340" s="42">
        <v>841.36842109999998</v>
      </c>
      <c r="BB4340" s="42">
        <v>300.82352939999998</v>
      </c>
      <c r="BC4340" s="42">
        <v>572.1</v>
      </c>
      <c r="BD4340" s="42">
        <v>461.38095240000001</v>
      </c>
      <c r="BE4340" s="42">
        <v>82.8</v>
      </c>
      <c r="BF4340" s="42">
        <v>754.85</v>
      </c>
      <c r="BG4340" s="42">
        <v>1140.0952380000001</v>
      </c>
      <c r="BH4340" s="42">
        <v>192.1398026</v>
      </c>
      <c r="BI4340" s="42">
        <v>422.04734239999999</v>
      </c>
      <c r="BJ4340" s="42">
        <v>827.88413119999996</v>
      </c>
      <c r="BK4340" s="42">
        <v>204.0660393</v>
      </c>
    </row>
    <row r="4341" spans="52:63">
      <c r="AZ4341" s="42">
        <v>4455</v>
      </c>
      <c r="BA4341" s="42">
        <v>841.36842109999998</v>
      </c>
      <c r="BB4341" s="42">
        <v>300.82352939999998</v>
      </c>
      <c r="BC4341" s="42">
        <v>572.1</v>
      </c>
      <c r="BD4341" s="42">
        <v>461.38095240000001</v>
      </c>
      <c r="BE4341" s="42">
        <v>82.8</v>
      </c>
      <c r="BF4341" s="42">
        <v>754.85</v>
      </c>
      <c r="BG4341" s="42">
        <v>1140.0952380000001</v>
      </c>
      <c r="BH4341" s="42">
        <v>192.1398026</v>
      </c>
      <c r="BI4341" s="42">
        <v>422.04734239999999</v>
      </c>
      <c r="BJ4341" s="42">
        <v>827.88413119999996</v>
      </c>
      <c r="BK4341" s="42">
        <v>204.0660393</v>
      </c>
    </row>
    <row r="4342" spans="52:63">
      <c r="AZ4342" s="42">
        <v>4456</v>
      </c>
      <c r="BA4342" s="42">
        <v>841.36842109999998</v>
      </c>
      <c r="BB4342" s="42">
        <v>300.82352939999998</v>
      </c>
      <c r="BC4342" s="42">
        <v>572.1</v>
      </c>
      <c r="BD4342" s="42">
        <v>461.38095240000001</v>
      </c>
      <c r="BE4342" s="42">
        <v>82.8</v>
      </c>
      <c r="BF4342" s="42">
        <v>754.85</v>
      </c>
      <c r="BG4342" s="42">
        <v>1140.0952380000001</v>
      </c>
      <c r="BH4342" s="42">
        <v>192.1398026</v>
      </c>
      <c r="BI4342" s="42">
        <v>422.04734239999999</v>
      </c>
      <c r="BJ4342" s="42">
        <v>827.88413119999996</v>
      </c>
      <c r="BK4342" s="42">
        <v>204.0660393</v>
      </c>
    </row>
    <row r="4343" spans="52:63">
      <c r="AZ4343" s="42">
        <v>4457</v>
      </c>
      <c r="BA4343" s="42">
        <v>841.36842109999998</v>
      </c>
      <c r="BB4343" s="42">
        <v>300.82352939999998</v>
      </c>
      <c r="BC4343" s="42">
        <v>572.1</v>
      </c>
      <c r="BD4343" s="42">
        <v>461.38095240000001</v>
      </c>
      <c r="BE4343" s="42">
        <v>82.8</v>
      </c>
      <c r="BF4343" s="42">
        <v>754.85</v>
      </c>
      <c r="BG4343" s="42">
        <v>1140.0952380000001</v>
      </c>
      <c r="BH4343" s="42">
        <v>192.1398026</v>
      </c>
      <c r="BI4343" s="42">
        <v>422.04734239999999</v>
      </c>
      <c r="BJ4343" s="42">
        <v>827.88413119999996</v>
      </c>
      <c r="BK4343" s="42">
        <v>204.0660393</v>
      </c>
    </row>
    <row r="4344" spans="52:63">
      <c r="AZ4344" s="42">
        <v>4458</v>
      </c>
      <c r="BA4344" s="42">
        <v>841.36842109999998</v>
      </c>
      <c r="BB4344" s="42">
        <v>300.82352939999998</v>
      </c>
      <c r="BC4344" s="42">
        <v>572.1</v>
      </c>
      <c r="BD4344" s="42">
        <v>461.38095240000001</v>
      </c>
      <c r="BE4344" s="42">
        <v>82.8</v>
      </c>
      <c r="BF4344" s="42">
        <v>754.85</v>
      </c>
      <c r="BG4344" s="42">
        <v>1140.0952380000001</v>
      </c>
      <c r="BH4344" s="42">
        <v>192.1398026</v>
      </c>
      <c r="BI4344" s="42">
        <v>422.04734239999999</v>
      </c>
      <c r="BJ4344" s="42">
        <v>827.88413119999996</v>
      </c>
      <c r="BK4344" s="42">
        <v>204.0660393</v>
      </c>
    </row>
    <row r="4345" spans="52:63">
      <c r="AZ4345" s="42">
        <v>4459</v>
      </c>
      <c r="BA4345" s="42">
        <v>841.36842109999998</v>
      </c>
      <c r="BB4345" s="42">
        <v>300.82352939999998</v>
      </c>
      <c r="BC4345" s="42">
        <v>572.1</v>
      </c>
      <c r="BD4345" s="42">
        <v>461.38095240000001</v>
      </c>
      <c r="BE4345" s="42">
        <v>82.8</v>
      </c>
      <c r="BF4345" s="42">
        <v>754.85</v>
      </c>
      <c r="BG4345" s="42">
        <v>1140.0952380000001</v>
      </c>
      <c r="BH4345" s="42">
        <v>192.1398026</v>
      </c>
      <c r="BI4345" s="42">
        <v>422.04734239999999</v>
      </c>
      <c r="BJ4345" s="42">
        <v>827.88413119999996</v>
      </c>
      <c r="BK4345" s="42">
        <v>204.0660393</v>
      </c>
    </row>
    <row r="4346" spans="52:63">
      <c r="AZ4346" s="42">
        <v>4460</v>
      </c>
      <c r="BA4346" s="42">
        <v>841.36842109999998</v>
      </c>
      <c r="BB4346" s="42">
        <v>300.82352939999998</v>
      </c>
      <c r="BC4346" s="42">
        <v>572.1</v>
      </c>
      <c r="BD4346" s="42">
        <v>461.38095240000001</v>
      </c>
      <c r="BE4346" s="42">
        <v>82.8</v>
      </c>
      <c r="BF4346" s="42">
        <v>754.85</v>
      </c>
      <c r="BG4346" s="42">
        <v>1140.0952380000001</v>
      </c>
      <c r="BH4346" s="42">
        <v>192.1398026</v>
      </c>
      <c r="BI4346" s="42">
        <v>422.04734239999999</v>
      </c>
      <c r="BJ4346" s="42">
        <v>827.88413119999996</v>
      </c>
      <c r="BK4346" s="42">
        <v>204.0660393</v>
      </c>
    </row>
    <row r="4347" spans="52:63">
      <c r="AZ4347" s="42">
        <v>4461</v>
      </c>
      <c r="BA4347" s="42">
        <v>841.36842109999998</v>
      </c>
      <c r="BB4347" s="42">
        <v>300.82352939999998</v>
      </c>
      <c r="BC4347" s="42">
        <v>572.1</v>
      </c>
      <c r="BD4347" s="42">
        <v>461.38095240000001</v>
      </c>
      <c r="BE4347" s="42">
        <v>82.8</v>
      </c>
      <c r="BF4347" s="42">
        <v>754.85</v>
      </c>
      <c r="BG4347" s="42">
        <v>1140.0952380000001</v>
      </c>
      <c r="BH4347" s="42">
        <v>192.1398026</v>
      </c>
      <c r="BI4347" s="42">
        <v>422.04734239999999</v>
      </c>
      <c r="BJ4347" s="42">
        <v>827.88413119999996</v>
      </c>
      <c r="BK4347" s="42">
        <v>204.0660393</v>
      </c>
    </row>
    <row r="4348" spans="52:63">
      <c r="AZ4348" s="42">
        <v>4462</v>
      </c>
      <c r="BA4348" s="42">
        <v>841.36842109999998</v>
      </c>
      <c r="BB4348" s="42">
        <v>300.82352939999998</v>
      </c>
      <c r="BC4348" s="42">
        <v>572.1</v>
      </c>
      <c r="BD4348" s="42">
        <v>461.38095240000001</v>
      </c>
      <c r="BE4348" s="42">
        <v>82.8</v>
      </c>
      <c r="BF4348" s="42">
        <v>754.85</v>
      </c>
      <c r="BG4348" s="42">
        <v>1140.0952380000001</v>
      </c>
      <c r="BH4348" s="42">
        <v>192.1398026</v>
      </c>
      <c r="BI4348" s="42">
        <v>422.04734239999999</v>
      </c>
      <c r="BJ4348" s="42">
        <v>827.88413119999996</v>
      </c>
      <c r="BK4348" s="42">
        <v>204.0660393</v>
      </c>
    </row>
    <row r="4349" spans="52:63">
      <c r="AZ4349" s="42">
        <v>4463</v>
      </c>
      <c r="BA4349" s="42">
        <v>841.36842109999998</v>
      </c>
      <c r="BB4349" s="42">
        <v>300.82352939999998</v>
      </c>
      <c r="BC4349" s="42">
        <v>572.1</v>
      </c>
      <c r="BD4349" s="42">
        <v>461.38095240000001</v>
      </c>
      <c r="BE4349" s="42">
        <v>82.8</v>
      </c>
      <c r="BF4349" s="42">
        <v>754.85</v>
      </c>
      <c r="BG4349" s="42">
        <v>1140.0952380000001</v>
      </c>
      <c r="BH4349" s="42">
        <v>192.1398026</v>
      </c>
      <c r="BI4349" s="42">
        <v>422.04734239999999</v>
      </c>
      <c r="BJ4349" s="42">
        <v>827.88413119999996</v>
      </c>
      <c r="BK4349" s="42">
        <v>204.0660393</v>
      </c>
    </row>
    <row r="4350" spans="52:63">
      <c r="AZ4350" s="42">
        <v>4464</v>
      </c>
      <c r="BA4350" s="42">
        <v>841.36842109999998</v>
      </c>
      <c r="BB4350" s="42">
        <v>300.82352939999998</v>
      </c>
      <c r="BC4350" s="42">
        <v>572.1</v>
      </c>
      <c r="BD4350" s="42">
        <v>461.38095240000001</v>
      </c>
      <c r="BE4350" s="42">
        <v>82.8</v>
      </c>
      <c r="BF4350" s="42">
        <v>754.85</v>
      </c>
      <c r="BG4350" s="42">
        <v>1140.0952380000001</v>
      </c>
      <c r="BH4350" s="42">
        <v>192.1398026</v>
      </c>
      <c r="BI4350" s="42">
        <v>422.04734239999999</v>
      </c>
      <c r="BJ4350" s="42">
        <v>827.88413119999996</v>
      </c>
      <c r="BK4350" s="42">
        <v>204.0660393</v>
      </c>
    </row>
    <row r="4351" spans="52:63">
      <c r="AZ4351" s="42">
        <v>4465</v>
      </c>
      <c r="BA4351" s="42">
        <v>821.94736839999996</v>
      </c>
      <c r="BB4351" s="42">
        <v>293.8823529</v>
      </c>
      <c r="BC4351" s="42">
        <v>566.54999999999995</v>
      </c>
      <c r="BD4351" s="42">
        <v>456.14285710000001</v>
      </c>
      <c r="BE4351" s="42">
        <v>76.928571430000005</v>
      </c>
      <c r="BF4351" s="42">
        <v>744</v>
      </c>
      <c r="BG4351" s="42">
        <v>1137.142857</v>
      </c>
      <c r="BH4351" s="42">
        <v>191.37861839999999</v>
      </c>
      <c r="BI4351" s="42">
        <v>413.05131770000003</v>
      </c>
      <c r="BJ4351" s="42">
        <v>842.92658289999997</v>
      </c>
      <c r="BK4351" s="42">
        <v>201.5745268</v>
      </c>
    </row>
    <row r="4352" spans="52:63">
      <c r="AZ4352" s="42">
        <v>4466</v>
      </c>
      <c r="BA4352" s="42">
        <v>821.94736839999996</v>
      </c>
      <c r="BB4352" s="42">
        <v>293.8823529</v>
      </c>
      <c r="BC4352" s="42">
        <v>566.54999999999995</v>
      </c>
      <c r="BD4352" s="42">
        <v>456.14285710000001</v>
      </c>
      <c r="BE4352" s="42">
        <v>76.928571430000005</v>
      </c>
      <c r="BF4352" s="42">
        <v>744</v>
      </c>
      <c r="BG4352" s="42">
        <v>1137.142857</v>
      </c>
      <c r="BH4352" s="42">
        <v>191.37861839999999</v>
      </c>
      <c r="BI4352" s="42">
        <v>413.05131770000003</v>
      </c>
      <c r="BJ4352" s="42">
        <v>842.92658289999997</v>
      </c>
      <c r="BK4352" s="42">
        <v>201.5745268</v>
      </c>
    </row>
    <row r="4353" spans="52:63">
      <c r="AZ4353" s="42">
        <v>4467</v>
      </c>
      <c r="BA4353" s="42">
        <v>821.94736839999996</v>
      </c>
      <c r="BB4353" s="42">
        <v>293.8823529</v>
      </c>
      <c r="BC4353" s="42">
        <v>566.54999999999995</v>
      </c>
      <c r="BD4353" s="42">
        <v>456.14285710000001</v>
      </c>
      <c r="BE4353" s="42">
        <v>76.928571430000005</v>
      </c>
      <c r="BF4353" s="42">
        <v>744</v>
      </c>
      <c r="BG4353" s="42">
        <v>1137.142857</v>
      </c>
      <c r="BH4353" s="42">
        <v>191.37861839999999</v>
      </c>
      <c r="BI4353" s="42">
        <v>413.05131770000003</v>
      </c>
      <c r="BJ4353" s="42">
        <v>842.92658289999997</v>
      </c>
      <c r="BK4353" s="42">
        <v>201.5745268</v>
      </c>
    </row>
    <row r="4354" spans="52:63">
      <c r="AZ4354" s="42">
        <v>4468</v>
      </c>
      <c r="BA4354" s="42">
        <v>821.94736839999996</v>
      </c>
      <c r="BB4354" s="42">
        <v>293.8823529</v>
      </c>
      <c r="BC4354" s="42">
        <v>566.54999999999995</v>
      </c>
      <c r="BD4354" s="42">
        <v>456.14285710000001</v>
      </c>
      <c r="BE4354" s="42">
        <v>76.928571430000005</v>
      </c>
      <c r="BF4354" s="42">
        <v>744</v>
      </c>
      <c r="BG4354" s="42">
        <v>1137.142857</v>
      </c>
      <c r="BH4354" s="42">
        <v>191.37861839999999</v>
      </c>
      <c r="BI4354" s="42">
        <v>413.05131770000003</v>
      </c>
      <c r="BJ4354" s="42">
        <v>842.92658289999997</v>
      </c>
      <c r="BK4354" s="42">
        <v>201.5745268</v>
      </c>
    </row>
    <row r="4355" spans="52:63">
      <c r="AZ4355" s="42">
        <v>4469</v>
      </c>
      <c r="BA4355" s="42">
        <v>821.94736839999996</v>
      </c>
      <c r="BB4355" s="42">
        <v>293.8823529</v>
      </c>
      <c r="BC4355" s="42">
        <v>566.54999999999995</v>
      </c>
      <c r="BD4355" s="42">
        <v>456.14285710000001</v>
      </c>
      <c r="BE4355" s="42">
        <v>76.928571430000005</v>
      </c>
      <c r="BF4355" s="42">
        <v>744</v>
      </c>
      <c r="BG4355" s="42">
        <v>1137.142857</v>
      </c>
      <c r="BH4355" s="42">
        <v>191.37861839999999</v>
      </c>
      <c r="BI4355" s="42">
        <v>413.05131770000003</v>
      </c>
      <c r="BJ4355" s="42">
        <v>842.92658289999997</v>
      </c>
      <c r="BK4355" s="42">
        <v>201.5745268</v>
      </c>
    </row>
    <row r="4356" spans="52:63">
      <c r="AZ4356" s="42">
        <v>4470</v>
      </c>
      <c r="BA4356" s="42">
        <v>821.94736839999996</v>
      </c>
      <c r="BB4356" s="42">
        <v>293.8823529</v>
      </c>
      <c r="BC4356" s="42">
        <v>566.54999999999995</v>
      </c>
      <c r="BD4356" s="42">
        <v>456.14285710000001</v>
      </c>
      <c r="BE4356" s="42">
        <v>76.928571430000005</v>
      </c>
      <c r="BF4356" s="42">
        <v>744</v>
      </c>
      <c r="BG4356" s="42">
        <v>1137.142857</v>
      </c>
      <c r="BH4356" s="42">
        <v>191.37861839999999</v>
      </c>
      <c r="BI4356" s="42">
        <v>413.05131770000003</v>
      </c>
      <c r="BJ4356" s="42">
        <v>842.92658289999997</v>
      </c>
      <c r="BK4356" s="42">
        <v>201.5745268</v>
      </c>
    </row>
    <row r="4357" spans="52:63">
      <c r="AZ4357" s="42">
        <v>4471</v>
      </c>
      <c r="BA4357" s="42">
        <v>821.94736839999996</v>
      </c>
      <c r="BB4357" s="42">
        <v>293.8823529</v>
      </c>
      <c r="BC4357" s="42">
        <v>566.54999999999995</v>
      </c>
      <c r="BD4357" s="42">
        <v>456.14285710000001</v>
      </c>
      <c r="BE4357" s="42">
        <v>76.928571430000005</v>
      </c>
      <c r="BF4357" s="42">
        <v>744</v>
      </c>
      <c r="BG4357" s="42">
        <v>1137.142857</v>
      </c>
      <c r="BH4357" s="42">
        <v>191.37861839999999</v>
      </c>
      <c r="BI4357" s="42">
        <v>413.05131770000003</v>
      </c>
      <c r="BJ4357" s="42">
        <v>842.92658289999997</v>
      </c>
      <c r="BK4357" s="42">
        <v>201.5745268</v>
      </c>
    </row>
    <row r="4358" spans="52:63">
      <c r="AZ4358" s="42">
        <v>4472</v>
      </c>
      <c r="BA4358" s="42">
        <v>821.94736839999996</v>
      </c>
      <c r="BB4358" s="42">
        <v>293.8823529</v>
      </c>
      <c r="BC4358" s="42">
        <v>566.54999999999995</v>
      </c>
      <c r="BD4358" s="42">
        <v>456.14285710000001</v>
      </c>
      <c r="BE4358" s="42">
        <v>76.928571430000005</v>
      </c>
      <c r="BF4358" s="42">
        <v>744</v>
      </c>
      <c r="BG4358" s="42">
        <v>1137.142857</v>
      </c>
      <c r="BH4358" s="42">
        <v>191.37861839999999</v>
      </c>
      <c r="BI4358" s="42">
        <v>413.05131770000003</v>
      </c>
      <c r="BJ4358" s="42">
        <v>842.92658289999997</v>
      </c>
      <c r="BK4358" s="42">
        <v>201.5745268</v>
      </c>
    </row>
    <row r="4359" spans="52:63">
      <c r="AZ4359" s="42">
        <v>4473</v>
      </c>
      <c r="BA4359" s="42">
        <v>821.94736839999996</v>
      </c>
      <c r="BB4359" s="42">
        <v>293.8823529</v>
      </c>
      <c r="BC4359" s="42">
        <v>566.54999999999995</v>
      </c>
      <c r="BD4359" s="42">
        <v>456.14285710000001</v>
      </c>
      <c r="BE4359" s="42">
        <v>76.928571430000005</v>
      </c>
      <c r="BF4359" s="42">
        <v>744</v>
      </c>
      <c r="BG4359" s="42">
        <v>1137.142857</v>
      </c>
      <c r="BH4359" s="42">
        <v>191.37861839999999</v>
      </c>
      <c r="BI4359" s="42">
        <v>413.05131770000003</v>
      </c>
      <c r="BJ4359" s="42">
        <v>842.92658289999997</v>
      </c>
      <c r="BK4359" s="42">
        <v>201.5745268</v>
      </c>
    </row>
    <row r="4360" spans="52:63">
      <c r="AZ4360" s="42">
        <v>4474</v>
      </c>
      <c r="BA4360" s="42">
        <v>821.94736839999996</v>
      </c>
      <c r="BB4360" s="42">
        <v>293.8823529</v>
      </c>
      <c r="BC4360" s="42">
        <v>566.54999999999995</v>
      </c>
      <c r="BD4360" s="42">
        <v>456.14285710000001</v>
      </c>
      <c r="BE4360" s="42">
        <v>76.928571430000005</v>
      </c>
      <c r="BF4360" s="42">
        <v>744</v>
      </c>
      <c r="BG4360" s="42">
        <v>1137.142857</v>
      </c>
      <c r="BH4360" s="42">
        <v>191.37861839999999</v>
      </c>
      <c r="BI4360" s="42">
        <v>413.05131770000003</v>
      </c>
      <c r="BJ4360" s="42">
        <v>842.92658289999997</v>
      </c>
      <c r="BK4360" s="42">
        <v>201.5745268</v>
      </c>
    </row>
    <row r="4361" spans="52:63">
      <c r="AZ4361" s="42">
        <v>4475</v>
      </c>
      <c r="BA4361" s="42">
        <v>821.94736839999996</v>
      </c>
      <c r="BB4361" s="42">
        <v>293.8823529</v>
      </c>
      <c r="BC4361" s="42">
        <v>566.54999999999995</v>
      </c>
      <c r="BD4361" s="42">
        <v>456.14285710000001</v>
      </c>
      <c r="BE4361" s="42">
        <v>76.928571430000005</v>
      </c>
      <c r="BF4361" s="42">
        <v>744</v>
      </c>
      <c r="BG4361" s="42">
        <v>1137.142857</v>
      </c>
      <c r="BH4361" s="42">
        <v>191.37861839999999</v>
      </c>
      <c r="BI4361" s="42">
        <v>413.05131770000003</v>
      </c>
      <c r="BJ4361" s="42">
        <v>842.92658289999997</v>
      </c>
      <c r="BK4361" s="42">
        <v>201.5745268</v>
      </c>
    </row>
    <row r="4362" spans="52:63">
      <c r="AZ4362" s="42">
        <v>4476</v>
      </c>
      <c r="BA4362" s="42">
        <v>821.94736839999996</v>
      </c>
      <c r="BB4362" s="42">
        <v>293.8823529</v>
      </c>
      <c r="BC4362" s="42">
        <v>566.54999999999995</v>
      </c>
      <c r="BD4362" s="42">
        <v>456.14285710000001</v>
      </c>
      <c r="BE4362" s="42">
        <v>76.928571430000005</v>
      </c>
      <c r="BF4362" s="42">
        <v>744</v>
      </c>
      <c r="BG4362" s="42">
        <v>1137.142857</v>
      </c>
      <c r="BH4362" s="42">
        <v>191.37861839999999</v>
      </c>
      <c r="BI4362" s="42">
        <v>413.05131770000003</v>
      </c>
      <c r="BJ4362" s="42">
        <v>842.92658289999997</v>
      </c>
      <c r="BK4362" s="42">
        <v>201.5745268</v>
      </c>
    </row>
    <row r="4363" spans="52:63">
      <c r="AZ4363" s="42">
        <v>4477</v>
      </c>
      <c r="BA4363" s="42">
        <v>821.94736839999996</v>
      </c>
      <c r="BB4363" s="42">
        <v>293.8823529</v>
      </c>
      <c r="BC4363" s="42">
        <v>566.54999999999995</v>
      </c>
      <c r="BD4363" s="42">
        <v>456.14285710000001</v>
      </c>
      <c r="BE4363" s="42">
        <v>76.928571430000005</v>
      </c>
      <c r="BF4363" s="42">
        <v>744</v>
      </c>
      <c r="BG4363" s="42">
        <v>1137.142857</v>
      </c>
      <c r="BH4363" s="42">
        <v>191.37861839999999</v>
      </c>
      <c r="BI4363" s="42">
        <v>413.05131770000003</v>
      </c>
      <c r="BJ4363" s="42">
        <v>842.92658289999997</v>
      </c>
      <c r="BK4363" s="42">
        <v>201.5745268</v>
      </c>
    </row>
    <row r="4364" spans="52:63">
      <c r="AZ4364" s="42">
        <v>4478</v>
      </c>
      <c r="BA4364" s="42">
        <v>821.94736839999996</v>
      </c>
      <c r="BB4364" s="42">
        <v>293.8823529</v>
      </c>
      <c r="BC4364" s="42">
        <v>566.54999999999995</v>
      </c>
      <c r="BD4364" s="42">
        <v>456.14285710000001</v>
      </c>
      <c r="BE4364" s="42">
        <v>76.928571430000005</v>
      </c>
      <c r="BF4364" s="42">
        <v>744</v>
      </c>
      <c r="BG4364" s="42">
        <v>1137.142857</v>
      </c>
      <c r="BH4364" s="42">
        <v>191.37861839999999</v>
      </c>
      <c r="BI4364" s="42">
        <v>413.05131770000003</v>
      </c>
      <c r="BJ4364" s="42">
        <v>842.92658289999997</v>
      </c>
      <c r="BK4364" s="42">
        <v>201.5745268</v>
      </c>
    </row>
    <row r="4365" spans="52:63">
      <c r="AZ4365" s="42">
        <v>4479</v>
      </c>
      <c r="BA4365" s="42">
        <v>821.94736839999996</v>
      </c>
      <c r="BB4365" s="42">
        <v>293.8823529</v>
      </c>
      <c r="BC4365" s="42">
        <v>566.54999999999995</v>
      </c>
      <c r="BD4365" s="42">
        <v>456.14285710000001</v>
      </c>
      <c r="BE4365" s="42">
        <v>76.928571430000005</v>
      </c>
      <c r="BF4365" s="42">
        <v>744</v>
      </c>
      <c r="BG4365" s="42">
        <v>1137.142857</v>
      </c>
      <c r="BH4365" s="42">
        <v>191.37861839999999</v>
      </c>
      <c r="BI4365" s="42">
        <v>413.05131770000003</v>
      </c>
      <c r="BJ4365" s="42">
        <v>842.92658289999997</v>
      </c>
      <c r="BK4365" s="42">
        <v>201.5745268</v>
      </c>
    </row>
    <row r="4366" spans="52:63">
      <c r="AZ4366" s="42">
        <v>4480</v>
      </c>
      <c r="BA4366" s="42">
        <v>821.94736839999996</v>
      </c>
      <c r="BB4366" s="42">
        <v>293.8823529</v>
      </c>
      <c r="BC4366" s="42">
        <v>566.54999999999995</v>
      </c>
      <c r="BD4366" s="42">
        <v>456.14285710000001</v>
      </c>
      <c r="BE4366" s="42">
        <v>76.928571430000005</v>
      </c>
      <c r="BF4366" s="42">
        <v>744</v>
      </c>
      <c r="BG4366" s="42">
        <v>1137.142857</v>
      </c>
      <c r="BH4366" s="42">
        <v>191.37861839999999</v>
      </c>
      <c r="BI4366" s="42">
        <v>413.05131770000003</v>
      </c>
      <c r="BJ4366" s="42">
        <v>842.92658289999997</v>
      </c>
      <c r="BK4366" s="42">
        <v>201.5745268</v>
      </c>
    </row>
    <row r="4367" spans="52:63">
      <c r="AZ4367" s="42">
        <v>4481</v>
      </c>
      <c r="BA4367" s="42">
        <v>821.94736839999996</v>
      </c>
      <c r="BB4367" s="42">
        <v>293.8823529</v>
      </c>
      <c r="BC4367" s="42">
        <v>566.54999999999995</v>
      </c>
      <c r="BD4367" s="42">
        <v>456.14285710000001</v>
      </c>
      <c r="BE4367" s="42">
        <v>76.928571430000005</v>
      </c>
      <c r="BF4367" s="42">
        <v>744</v>
      </c>
      <c r="BG4367" s="42">
        <v>1137.142857</v>
      </c>
      <c r="BH4367" s="42">
        <v>191.37861839999999</v>
      </c>
      <c r="BI4367" s="42">
        <v>413.05131770000003</v>
      </c>
      <c r="BJ4367" s="42">
        <v>842.92658289999997</v>
      </c>
      <c r="BK4367" s="42">
        <v>201.5745268</v>
      </c>
    </row>
    <row r="4368" spans="52:63">
      <c r="AZ4368" s="42">
        <v>4482</v>
      </c>
      <c r="BA4368" s="42">
        <v>821.94736839999996</v>
      </c>
      <c r="BB4368" s="42">
        <v>293.8823529</v>
      </c>
      <c r="BC4368" s="42">
        <v>566.54999999999995</v>
      </c>
      <c r="BD4368" s="42">
        <v>456.14285710000001</v>
      </c>
      <c r="BE4368" s="42">
        <v>76.928571430000005</v>
      </c>
      <c r="BF4368" s="42">
        <v>744</v>
      </c>
      <c r="BG4368" s="42">
        <v>1137.142857</v>
      </c>
      <c r="BH4368" s="42">
        <v>191.37861839999999</v>
      </c>
      <c r="BI4368" s="42">
        <v>413.05131770000003</v>
      </c>
      <c r="BJ4368" s="42">
        <v>842.92658289999997</v>
      </c>
      <c r="BK4368" s="42">
        <v>201.5745268</v>
      </c>
    </row>
    <row r="4369" spans="52:63">
      <c r="AZ4369" s="42">
        <v>4483</v>
      </c>
      <c r="BA4369" s="42">
        <v>821.94736839999996</v>
      </c>
      <c r="BB4369" s="42">
        <v>293.8823529</v>
      </c>
      <c r="BC4369" s="42">
        <v>566.54999999999995</v>
      </c>
      <c r="BD4369" s="42">
        <v>456.14285710000001</v>
      </c>
      <c r="BE4369" s="42">
        <v>76.928571430000005</v>
      </c>
      <c r="BF4369" s="42">
        <v>744</v>
      </c>
      <c r="BG4369" s="42">
        <v>1137.142857</v>
      </c>
      <c r="BH4369" s="42">
        <v>191.37861839999999</v>
      </c>
      <c r="BI4369" s="42">
        <v>413.05131770000003</v>
      </c>
      <c r="BJ4369" s="42">
        <v>842.92658289999997</v>
      </c>
      <c r="BK4369" s="42">
        <v>201.5745268</v>
      </c>
    </row>
    <row r="4370" spans="52:63">
      <c r="AZ4370" s="42">
        <v>4484</v>
      </c>
      <c r="BA4370" s="42">
        <v>821.94736839999996</v>
      </c>
      <c r="BB4370" s="42">
        <v>293.8823529</v>
      </c>
      <c r="BC4370" s="42">
        <v>566.54999999999995</v>
      </c>
      <c r="BD4370" s="42">
        <v>456.14285710000001</v>
      </c>
      <c r="BE4370" s="42">
        <v>76.928571430000005</v>
      </c>
      <c r="BF4370" s="42">
        <v>744</v>
      </c>
      <c r="BG4370" s="42">
        <v>1137.142857</v>
      </c>
      <c r="BH4370" s="42">
        <v>191.37861839999999</v>
      </c>
      <c r="BI4370" s="42">
        <v>413.05131770000003</v>
      </c>
      <c r="BJ4370" s="42">
        <v>842.92658289999997</v>
      </c>
      <c r="BK4370" s="42">
        <v>201.5745268</v>
      </c>
    </row>
    <row r="4371" spans="52:63">
      <c r="AZ4371" s="42">
        <v>4485</v>
      </c>
      <c r="BA4371" s="42">
        <v>821.94736839999996</v>
      </c>
      <c r="BB4371" s="42">
        <v>293.8823529</v>
      </c>
      <c r="BC4371" s="42">
        <v>566.54999999999995</v>
      </c>
      <c r="BD4371" s="42">
        <v>456.14285710000001</v>
      </c>
      <c r="BE4371" s="42">
        <v>76.928571430000005</v>
      </c>
      <c r="BF4371" s="42">
        <v>744</v>
      </c>
      <c r="BG4371" s="42">
        <v>1137.142857</v>
      </c>
      <c r="BH4371" s="42">
        <v>191.37861839999999</v>
      </c>
      <c r="BI4371" s="42">
        <v>413.05131770000003</v>
      </c>
      <c r="BJ4371" s="42">
        <v>842.92658289999997</v>
      </c>
      <c r="BK4371" s="42">
        <v>201.5745268</v>
      </c>
    </row>
    <row r="4372" spans="52:63">
      <c r="AZ4372" s="42">
        <v>4486</v>
      </c>
      <c r="BA4372" s="42">
        <v>821.94736839999996</v>
      </c>
      <c r="BB4372" s="42">
        <v>293.8823529</v>
      </c>
      <c r="BC4372" s="42">
        <v>566.54999999999995</v>
      </c>
      <c r="BD4372" s="42">
        <v>456.14285710000001</v>
      </c>
      <c r="BE4372" s="42">
        <v>76.928571430000005</v>
      </c>
      <c r="BF4372" s="42">
        <v>744</v>
      </c>
      <c r="BG4372" s="42">
        <v>1137.142857</v>
      </c>
      <c r="BH4372" s="42">
        <v>191.37861839999999</v>
      </c>
      <c r="BI4372" s="42">
        <v>413.05131770000003</v>
      </c>
      <c r="BJ4372" s="42">
        <v>842.92658289999997</v>
      </c>
      <c r="BK4372" s="42">
        <v>201.5745268</v>
      </c>
    </row>
    <row r="4373" spans="52:63">
      <c r="AZ4373" s="42">
        <v>4487</v>
      </c>
      <c r="BA4373" s="42">
        <v>821.94736839999996</v>
      </c>
      <c r="BB4373" s="42">
        <v>293.8823529</v>
      </c>
      <c r="BC4373" s="42">
        <v>566.54999999999995</v>
      </c>
      <c r="BD4373" s="42">
        <v>456.14285710000001</v>
      </c>
      <c r="BE4373" s="42">
        <v>76.928571430000005</v>
      </c>
      <c r="BF4373" s="42">
        <v>744</v>
      </c>
      <c r="BG4373" s="42">
        <v>1137.142857</v>
      </c>
      <c r="BH4373" s="42">
        <v>191.37861839999999</v>
      </c>
      <c r="BI4373" s="42">
        <v>413.05131770000003</v>
      </c>
      <c r="BJ4373" s="42">
        <v>842.92658289999997</v>
      </c>
      <c r="BK4373" s="42">
        <v>201.5745268</v>
      </c>
    </row>
    <row r="4374" spans="52:63">
      <c r="AZ4374" s="42">
        <v>4488</v>
      </c>
      <c r="BA4374" s="42">
        <v>821.94736839999996</v>
      </c>
      <c r="BB4374" s="42">
        <v>293.8823529</v>
      </c>
      <c r="BC4374" s="42">
        <v>566.54999999999995</v>
      </c>
      <c r="BD4374" s="42">
        <v>456.14285710000001</v>
      </c>
      <c r="BE4374" s="42">
        <v>76.928571430000005</v>
      </c>
      <c r="BF4374" s="42">
        <v>744</v>
      </c>
      <c r="BG4374" s="42">
        <v>1137.142857</v>
      </c>
      <c r="BH4374" s="42">
        <v>191.37861839999999</v>
      </c>
      <c r="BI4374" s="42">
        <v>413.05131770000003</v>
      </c>
      <c r="BJ4374" s="42">
        <v>842.92658289999997</v>
      </c>
      <c r="BK4374" s="42">
        <v>201.5745268</v>
      </c>
    </row>
    <row r="4375" spans="52:63">
      <c r="AZ4375" s="42">
        <v>4489</v>
      </c>
      <c r="BA4375" s="42">
        <v>804.21052629999997</v>
      </c>
      <c r="BB4375" s="42">
        <v>288.05882350000002</v>
      </c>
      <c r="BC4375" s="42">
        <v>561.25</v>
      </c>
      <c r="BD4375" s="42">
        <v>451.38095240000001</v>
      </c>
      <c r="BE4375" s="42">
        <v>77.746153849999999</v>
      </c>
      <c r="BF4375" s="42">
        <v>753.66666669999995</v>
      </c>
      <c r="BG4375" s="42">
        <v>1132.0952380000001</v>
      </c>
      <c r="BH4375" s="42">
        <v>189.7273026</v>
      </c>
      <c r="BI4375" s="42">
        <v>409.97625099999999</v>
      </c>
      <c r="BJ4375" s="42">
        <v>829.70412339999996</v>
      </c>
      <c r="BK4375" s="42">
        <v>196.43914699999999</v>
      </c>
    </row>
    <row r="4376" spans="52:63">
      <c r="AZ4376" s="42">
        <v>4490</v>
      </c>
      <c r="BA4376" s="42">
        <v>804.21052629999997</v>
      </c>
      <c r="BB4376" s="42">
        <v>288.05882350000002</v>
      </c>
      <c r="BC4376" s="42">
        <v>561.25</v>
      </c>
      <c r="BD4376" s="42">
        <v>451.38095240000001</v>
      </c>
      <c r="BE4376" s="42">
        <v>77.746153849999999</v>
      </c>
      <c r="BF4376" s="42">
        <v>753.66666669999995</v>
      </c>
      <c r="BG4376" s="42">
        <v>1132.0952380000001</v>
      </c>
      <c r="BH4376" s="42">
        <v>189.7273026</v>
      </c>
      <c r="BI4376" s="42">
        <v>409.97625099999999</v>
      </c>
      <c r="BJ4376" s="42">
        <v>829.70412339999996</v>
      </c>
      <c r="BK4376" s="42">
        <v>196.43914699999999</v>
      </c>
    </row>
    <row r="4377" spans="52:63">
      <c r="AZ4377" s="42">
        <v>4491</v>
      </c>
      <c r="BA4377" s="42">
        <v>804.21052629999997</v>
      </c>
      <c r="BB4377" s="42">
        <v>288.05882350000002</v>
      </c>
      <c r="BC4377" s="42">
        <v>561.25</v>
      </c>
      <c r="BD4377" s="42">
        <v>451.38095240000001</v>
      </c>
      <c r="BE4377" s="42">
        <v>77.746153849999999</v>
      </c>
      <c r="BF4377" s="42">
        <v>753.66666669999995</v>
      </c>
      <c r="BG4377" s="42">
        <v>1132.0952380000001</v>
      </c>
      <c r="BH4377" s="42">
        <v>189.7273026</v>
      </c>
      <c r="BI4377" s="42">
        <v>409.97625099999999</v>
      </c>
      <c r="BJ4377" s="42">
        <v>829.70412339999996</v>
      </c>
      <c r="BK4377" s="42">
        <v>196.43914699999999</v>
      </c>
    </row>
    <row r="4378" spans="52:63">
      <c r="AZ4378" s="42">
        <v>4492</v>
      </c>
      <c r="BA4378" s="42">
        <v>804.21052629999997</v>
      </c>
      <c r="BB4378" s="42">
        <v>288.05882350000002</v>
      </c>
      <c r="BC4378" s="42">
        <v>561.25</v>
      </c>
      <c r="BD4378" s="42">
        <v>451.38095240000001</v>
      </c>
      <c r="BE4378" s="42">
        <v>77.746153849999999</v>
      </c>
      <c r="BF4378" s="42">
        <v>753.66666669999995</v>
      </c>
      <c r="BG4378" s="42">
        <v>1132.0952380000001</v>
      </c>
      <c r="BH4378" s="42">
        <v>189.7273026</v>
      </c>
      <c r="BI4378" s="42">
        <v>409.97625099999999</v>
      </c>
      <c r="BJ4378" s="42">
        <v>829.70412339999996</v>
      </c>
      <c r="BK4378" s="42">
        <v>196.43914699999999</v>
      </c>
    </row>
    <row r="4379" spans="52:63">
      <c r="AZ4379" s="42">
        <v>4493</v>
      </c>
      <c r="BA4379" s="42">
        <v>804.21052629999997</v>
      </c>
      <c r="BB4379" s="42">
        <v>288.05882350000002</v>
      </c>
      <c r="BC4379" s="42">
        <v>561.25</v>
      </c>
      <c r="BD4379" s="42">
        <v>451.38095240000001</v>
      </c>
      <c r="BE4379" s="42">
        <v>77.746153849999999</v>
      </c>
      <c r="BF4379" s="42">
        <v>753.66666669999995</v>
      </c>
      <c r="BG4379" s="42">
        <v>1132.0952380000001</v>
      </c>
      <c r="BH4379" s="42">
        <v>189.7273026</v>
      </c>
      <c r="BI4379" s="42">
        <v>409.97625099999999</v>
      </c>
      <c r="BJ4379" s="42">
        <v>829.70412339999996</v>
      </c>
      <c r="BK4379" s="42">
        <v>196.43914699999999</v>
      </c>
    </row>
    <row r="4380" spans="52:63">
      <c r="AZ4380" s="42">
        <v>4494</v>
      </c>
      <c r="BA4380" s="42">
        <v>804.21052629999997</v>
      </c>
      <c r="BB4380" s="42">
        <v>288.05882350000002</v>
      </c>
      <c r="BC4380" s="42">
        <v>561.25</v>
      </c>
      <c r="BD4380" s="42">
        <v>451.38095240000001</v>
      </c>
      <c r="BE4380" s="42">
        <v>77.746153849999999</v>
      </c>
      <c r="BF4380" s="42">
        <v>753.66666669999995</v>
      </c>
      <c r="BG4380" s="42">
        <v>1132.0952380000001</v>
      </c>
      <c r="BH4380" s="42">
        <v>189.7273026</v>
      </c>
      <c r="BI4380" s="42">
        <v>409.97625099999999</v>
      </c>
      <c r="BJ4380" s="42">
        <v>829.70412339999996</v>
      </c>
      <c r="BK4380" s="42">
        <v>196.43914699999999</v>
      </c>
    </row>
    <row r="4381" spans="52:63">
      <c r="AZ4381" s="42">
        <v>4495</v>
      </c>
      <c r="BA4381" s="42">
        <v>804.21052629999997</v>
      </c>
      <c r="BB4381" s="42">
        <v>288.05882350000002</v>
      </c>
      <c r="BC4381" s="42">
        <v>561.25</v>
      </c>
      <c r="BD4381" s="42">
        <v>451.38095240000001</v>
      </c>
      <c r="BE4381" s="42">
        <v>77.746153849999999</v>
      </c>
      <c r="BF4381" s="42">
        <v>753.66666669999995</v>
      </c>
      <c r="BG4381" s="42">
        <v>1132.0952380000001</v>
      </c>
      <c r="BH4381" s="42">
        <v>189.7273026</v>
      </c>
      <c r="BI4381" s="42">
        <v>409.97625099999999</v>
      </c>
      <c r="BJ4381" s="42">
        <v>829.70412339999996</v>
      </c>
      <c r="BK4381" s="42">
        <v>196.43914699999999</v>
      </c>
    </row>
    <row r="4382" spans="52:63">
      <c r="AZ4382" s="42">
        <v>4496</v>
      </c>
      <c r="BA4382" s="42">
        <v>804.21052629999997</v>
      </c>
      <c r="BB4382" s="42">
        <v>288.05882350000002</v>
      </c>
      <c r="BC4382" s="42">
        <v>561.25</v>
      </c>
      <c r="BD4382" s="42">
        <v>451.38095240000001</v>
      </c>
      <c r="BE4382" s="42">
        <v>77.746153849999999</v>
      </c>
      <c r="BF4382" s="42">
        <v>753.66666669999995</v>
      </c>
      <c r="BG4382" s="42">
        <v>1132.0952380000001</v>
      </c>
      <c r="BH4382" s="42">
        <v>189.7273026</v>
      </c>
      <c r="BI4382" s="42">
        <v>409.97625099999999</v>
      </c>
      <c r="BJ4382" s="42">
        <v>829.70412339999996</v>
      </c>
      <c r="BK4382" s="42">
        <v>196.43914699999999</v>
      </c>
    </row>
    <row r="4383" spans="52:63">
      <c r="AZ4383" s="42">
        <v>4497</v>
      </c>
      <c r="BA4383" s="42">
        <v>804.21052629999997</v>
      </c>
      <c r="BB4383" s="42">
        <v>288.05882350000002</v>
      </c>
      <c r="BC4383" s="42">
        <v>561.25</v>
      </c>
      <c r="BD4383" s="42">
        <v>451.38095240000001</v>
      </c>
      <c r="BE4383" s="42">
        <v>77.746153849999999</v>
      </c>
      <c r="BF4383" s="42">
        <v>753.66666669999995</v>
      </c>
      <c r="BG4383" s="42">
        <v>1132.0952380000001</v>
      </c>
      <c r="BH4383" s="42">
        <v>189.7273026</v>
      </c>
      <c r="BI4383" s="42">
        <v>409.97625099999999</v>
      </c>
      <c r="BJ4383" s="42">
        <v>829.70412339999996</v>
      </c>
      <c r="BK4383" s="42">
        <v>196.43914699999999</v>
      </c>
    </row>
    <row r="4384" spans="52:63">
      <c r="AZ4384" s="42">
        <v>4498</v>
      </c>
      <c r="BA4384" s="42">
        <v>804.21052629999997</v>
      </c>
      <c r="BB4384" s="42">
        <v>288.05882350000002</v>
      </c>
      <c r="BC4384" s="42">
        <v>561.25</v>
      </c>
      <c r="BD4384" s="42">
        <v>451.38095240000001</v>
      </c>
      <c r="BE4384" s="42">
        <v>77.746153849999999</v>
      </c>
      <c r="BF4384" s="42">
        <v>753.66666669999995</v>
      </c>
      <c r="BG4384" s="42">
        <v>1132.0952380000001</v>
      </c>
      <c r="BH4384" s="42">
        <v>189.7273026</v>
      </c>
      <c r="BI4384" s="42">
        <v>409.97625099999999</v>
      </c>
      <c r="BJ4384" s="42">
        <v>829.70412339999996</v>
      </c>
      <c r="BK4384" s="42">
        <v>196.43914699999999</v>
      </c>
    </row>
    <row r="4385" spans="52:63">
      <c r="AZ4385" s="42">
        <v>4499</v>
      </c>
      <c r="BA4385" s="42">
        <v>804.21052629999997</v>
      </c>
      <c r="BB4385" s="42">
        <v>288.05882350000002</v>
      </c>
      <c r="BC4385" s="42">
        <v>561.25</v>
      </c>
      <c r="BD4385" s="42">
        <v>451.38095240000001</v>
      </c>
      <c r="BE4385" s="42">
        <v>77.746153849999999</v>
      </c>
      <c r="BF4385" s="42">
        <v>753.66666669999995</v>
      </c>
      <c r="BG4385" s="42">
        <v>1132.0952380000001</v>
      </c>
      <c r="BH4385" s="42">
        <v>189.7273026</v>
      </c>
      <c r="BI4385" s="42">
        <v>409.97625099999999</v>
      </c>
      <c r="BJ4385" s="42">
        <v>829.70412339999996</v>
      </c>
      <c r="BK4385" s="42">
        <v>196.43914699999999</v>
      </c>
    </row>
    <row r="4386" spans="52:63">
      <c r="AZ4386" s="42">
        <v>4500</v>
      </c>
      <c r="BA4386" s="42">
        <v>804.21052629999997</v>
      </c>
      <c r="BB4386" s="42">
        <v>288.05882350000002</v>
      </c>
      <c r="BC4386" s="42">
        <v>561.25</v>
      </c>
      <c r="BD4386" s="42">
        <v>451.38095240000001</v>
      </c>
      <c r="BE4386" s="42">
        <v>77.746153849999999</v>
      </c>
      <c r="BF4386" s="42">
        <v>753.66666669999995</v>
      </c>
      <c r="BG4386" s="42">
        <v>1132.0952380000001</v>
      </c>
      <c r="BH4386" s="42">
        <v>189.7273026</v>
      </c>
      <c r="BI4386" s="42">
        <v>409.97625099999999</v>
      </c>
      <c r="BJ4386" s="42">
        <v>829.70412339999996</v>
      </c>
      <c r="BK4386" s="42">
        <v>196.43914699999999</v>
      </c>
    </row>
    <row r="4387" spans="52:63">
      <c r="AZ4387" s="42">
        <v>4501</v>
      </c>
      <c r="BA4387" s="42">
        <v>804.21052629999997</v>
      </c>
      <c r="BB4387" s="42">
        <v>288.05882350000002</v>
      </c>
      <c r="BC4387" s="42">
        <v>561.25</v>
      </c>
      <c r="BD4387" s="42">
        <v>451.38095240000001</v>
      </c>
      <c r="BE4387" s="42">
        <v>77.746153849999999</v>
      </c>
      <c r="BF4387" s="42">
        <v>753.66666669999995</v>
      </c>
      <c r="BG4387" s="42">
        <v>1132.0952380000001</v>
      </c>
      <c r="BH4387" s="42">
        <v>189.7273026</v>
      </c>
      <c r="BI4387" s="42">
        <v>409.97625099999999</v>
      </c>
      <c r="BJ4387" s="42">
        <v>829.70412339999996</v>
      </c>
      <c r="BK4387" s="42">
        <v>196.43914699999999</v>
      </c>
    </row>
    <row r="4388" spans="52:63">
      <c r="AZ4388" s="42">
        <v>4502</v>
      </c>
      <c r="BA4388" s="42">
        <v>804.21052629999997</v>
      </c>
      <c r="BB4388" s="42">
        <v>288.05882350000002</v>
      </c>
      <c r="BC4388" s="42">
        <v>561.25</v>
      </c>
      <c r="BD4388" s="42">
        <v>451.38095240000001</v>
      </c>
      <c r="BE4388" s="42">
        <v>77.746153849999999</v>
      </c>
      <c r="BF4388" s="42">
        <v>753.66666669999995</v>
      </c>
      <c r="BG4388" s="42">
        <v>1132.0952380000001</v>
      </c>
      <c r="BH4388" s="42">
        <v>189.7273026</v>
      </c>
      <c r="BI4388" s="42">
        <v>409.97625099999999</v>
      </c>
      <c r="BJ4388" s="42">
        <v>829.70412339999996</v>
      </c>
      <c r="BK4388" s="42">
        <v>196.43914699999999</v>
      </c>
    </row>
    <row r="4389" spans="52:63">
      <c r="AZ4389" s="42">
        <v>4503</v>
      </c>
      <c r="BA4389" s="42">
        <v>804.21052629999997</v>
      </c>
      <c r="BB4389" s="42">
        <v>288.05882350000002</v>
      </c>
      <c r="BC4389" s="42">
        <v>561.25</v>
      </c>
      <c r="BD4389" s="42">
        <v>451.38095240000001</v>
      </c>
      <c r="BE4389" s="42">
        <v>77.746153849999999</v>
      </c>
      <c r="BF4389" s="42">
        <v>753.66666669999995</v>
      </c>
      <c r="BG4389" s="42">
        <v>1132.0952380000001</v>
      </c>
      <c r="BH4389" s="42">
        <v>189.7273026</v>
      </c>
      <c r="BI4389" s="42">
        <v>409.97625099999999</v>
      </c>
      <c r="BJ4389" s="42">
        <v>829.70412339999996</v>
      </c>
      <c r="BK4389" s="42">
        <v>196.43914699999999</v>
      </c>
    </row>
    <row r="4390" spans="52:63">
      <c r="AZ4390" s="42">
        <v>4504</v>
      </c>
      <c r="BA4390" s="42">
        <v>804.21052629999997</v>
      </c>
      <c r="BB4390" s="42">
        <v>288.05882350000002</v>
      </c>
      <c r="BC4390" s="42">
        <v>561.25</v>
      </c>
      <c r="BD4390" s="42">
        <v>451.38095240000001</v>
      </c>
      <c r="BE4390" s="42">
        <v>77.746153849999999</v>
      </c>
      <c r="BF4390" s="42">
        <v>753.66666669999995</v>
      </c>
      <c r="BG4390" s="42">
        <v>1132.0952380000001</v>
      </c>
      <c r="BH4390" s="42">
        <v>189.7273026</v>
      </c>
      <c r="BI4390" s="42">
        <v>409.97625099999999</v>
      </c>
      <c r="BJ4390" s="42">
        <v>829.70412339999996</v>
      </c>
      <c r="BK4390" s="42">
        <v>196.43914699999999</v>
      </c>
    </row>
    <row r="4391" spans="52:63">
      <c r="AZ4391" s="42">
        <v>4505</v>
      </c>
      <c r="BA4391" s="42">
        <v>804.21052629999997</v>
      </c>
      <c r="BB4391" s="42">
        <v>288.05882350000002</v>
      </c>
      <c r="BC4391" s="42">
        <v>561.25</v>
      </c>
      <c r="BD4391" s="42">
        <v>451.38095240000001</v>
      </c>
      <c r="BE4391" s="42">
        <v>77.746153849999999</v>
      </c>
      <c r="BF4391" s="42">
        <v>753.66666669999995</v>
      </c>
      <c r="BG4391" s="42">
        <v>1132.0952380000001</v>
      </c>
      <c r="BH4391" s="42">
        <v>189.7273026</v>
      </c>
      <c r="BI4391" s="42">
        <v>409.97625099999999</v>
      </c>
      <c r="BJ4391" s="42">
        <v>829.70412339999996</v>
      </c>
      <c r="BK4391" s="42">
        <v>196.43914699999999</v>
      </c>
    </row>
    <row r="4392" spans="52:63">
      <c r="AZ4392" s="42">
        <v>4506</v>
      </c>
      <c r="BA4392" s="42">
        <v>804.21052629999997</v>
      </c>
      <c r="BB4392" s="42">
        <v>288.05882350000002</v>
      </c>
      <c r="BC4392" s="42">
        <v>561.25</v>
      </c>
      <c r="BD4392" s="42">
        <v>451.38095240000001</v>
      </c>
      <c r="BE4392" s="42">
        <v>77.746153849999999</v>
      </c>
      <c r="BF4392" s="42">
        <v>753.66666669999995</v>
      </c>
      <c r="BG4392" s="42">
        <v>1132.0952380000001</v>
      </c>
      <c r="BH4392" s="42">
        <v>189.7273026</v>
      </c>
      <c r="BI4392" s="42">
        <v>409.97625099999999</v>
      </c>
      <c r="BJ4392" s="42">
        <v>829.70412339999996</v>
      </c>
      <c r="BK4392" s="42">
        <v>196.43914699999999</v>
      </c>
    </row>
    <row r="4393" spans="52:63">
      <c r="AZ4393" s="42">
        <v>4507</v>
      </c>
      <c r="BA4393" s="42">
        <v>804.21052629999997</v>
      </c>
      <c r="BB4393" s="42">
        <v>288.05882350000002</v>
      </c>
      <c r="BC4393" s="42">
        <v>561.25</v>
      </c>
      <c r="BD4393" s="42">
        <v>451.38095240000001</v>
      </c>
      <c r="BE4393" s="42">
        <v>77.746153849999999</v>
      </c>
      <c r="BF4393" s="42">
        <v>753.66666669999995</v>
      </c>
      <c r="BG4393" s="42">
        <v>1132.0952380000001</v>
      </c>
      <c r="BH4393" s="42">
        <v>189.7273026</v>
      </c>
      <c r="BI4393" s="42">
        <v>409.97625099999999</v>
      </c>
      <c r="BJ4393" s="42">
        <v>829.70412339999996</v>
      </c>
      <c r="BK4393" s="42">
        <v>196.43914699999999</v>
      </c>
    </row>
    <row r="4394" spans="52:63">
      <c r="AZ4394" s="42">
        <v>4508</v>
      </c>
      <c r="BA4394" s="42">
        <v>804.21052629999997</v>
      </c>
      <c r="BB4394" s="42">
        <v>288.05882350000002</v>
      </c>
      <c r="BC4394" s="42">
        <v>561.25</v>
      </c>
      <c r="BD4394" s="42">
        <v>451.38095240000001</v>
      </c>
      <c r="BE4394" s="42">
        <v>77.746153849999999</v>
      </c>
      <c r="BF4394" s="42">
        <v>753.66666669999995</v>
      </c>
      <c r="BG4394" s="42">
        <v>1132.0952380000001</v>
      </c>
      <c r="BH4394" s="42">
        <v>189.7273026</v>
      </c>
      <c r="BI4394" s="42">
        <v>409.97625099999999</v>
      </c>
      <c r="BJ4394" s="42">
        <v>829.70412339999996</v>
      </c>
      <c r="BK4394" s="42">
        <v>196.43914699999999</v>
      </c>
    </row>
    <row r="4395" spans="52:63">
      <c r="AZ4395" s="42">
        <v>4509</v>
      </c>
      <c r="BA4395" s="42">
        <v>804.21052629999997</v>
      </c>
      <c r="BB4395" s="42">
        <v>288.05882350000002</v>
      </c>
      <c r="BC4395" s="42">
        <v>561.25</v>
      </c>
      <c r="BD4395" s="42">
        <v>451.38095240000001</v>
      </c>
      <c r="BE4395" s="42">
        <v>77.746153849999999</v>
      </c>
      <c r="BF4395" s="42">
        <v>753.66666669999995</v>
      </c>
      <c r="BG4395" s="42">
        <v>1132.0952380000001</v>
      </c>
      <c r="BH4395" s="42">
        <v>189.7273026</v>
      </c>
      <c r="BI4395" s="42">
        <v>409.97625099999999</v>
      </c>
      <c r="BJ4395" s="42">
        <v>829.70412339999996</v>
      </c>
      <c r="BK4395" s="42">
        <v>196.43914699999999</v>
      </c>
    </row>
    <row r="4396" spans="52:63">
      <c r="AZ4396" s="42">
        <v>4510</v>
      </c>
      <c r="BA4396" s="42">
        <v>804.21052629999997</v>
      </c>
      <c r="BB4396" s="42">
        <v>288.05882350000002</v>
      </c>
      <c r="BC4396" s="42">
        <v>561.25</v>
      </c>
      <c r="BD4396" s="42">
        <v>451.38095240000001</v>
      </c>
      <c r="BE4396" s="42">
        <v>77.746153849999999</v>
      </c>
      <c r="BF4396" s="42">
        <v>753.66666669999995</v>
      </c>
      <c r="BG4396" s="42">
        <v>1132.0952380000001</v>
      </c>
      <c r="BH4396" s="42">
        <v>189.7273026</v>
      </c>
      <c r="BI4396" s="42">
        <v>409.97625099999999</v>
      </c>
      <c r="BJ4396" s="42">
        <v>829.70412339999996</v>
      </c>
      <c r="BK4396" s="42">
        <v>196.43914699999999</v>
      </c>
    </row>
    <row r="4397" spans="52:63">
      <c r="AZ4397" s="42">
        <v>4511</v>
      </c>
      <c r="BA4397" s="42">
        <v>804.21052629999997</v>
      </c>
      <c r="BB4397" s="42">
        <v>288.05882350000002</v>
      </c>
      <c r="BC4397" s="42">
        <v>561.25</v>
      </c>
      <c r="BD4397" s="42">
        <v>451.38095240000001</v>
      </c>
      <c r="BE4397" s="42">
        <v>77.746153849999999</v>
      </c>
      <c r="BF4397" s="42">
        <v>753.66666669999995</v>
      </c>
      <c r="BG4397" s="42">
        <v>1132.0952380000001</v>
      </c>
      <c r="BH4397" s="42">
        <v>189.7273026</v>
      </c>
      <c r="BI4397" s="42">
        <v>409.97625099999999</v>
      </c>
      <c r="BJ4397" s="42">
        <v>829.70412339999996</v>
      </c>
      <c r="BK4397" s="42">
        <v>196.43914699999999</v>
      </c>
    </row>
    <row r="4398" spans="52:63">
      <c r="AZ4398" s="42">
        <v>4512</v>
      </c>
      <c r="BA4398" s="42">
        <v>804.21052629999997</v>
      </c>
      <c r="BB4398" s="42">
        <v>288.05882350000002</v>
      </c>
      <c r="BC4398" s="42">
        <v>561.25</v>
      </c>
      <c r="BD4398" s="42">
        <v>451.38095240000001</v>
      </c>
      <c r="BE4398" s="42">
        <v>77.746153849999999</v>
      </c>
      <c r="BF4398" s="42">
        <v>753.66666669999995</v>
      </c>
      <c r="BG4398" s="42">
        <v>1132.0952380000001</v>
      </c>
      <c r="BH4398" s="42">
        <v>189.7273026</v>
      </c>
      <c r="BI4398" s="42">
        <v>409.97625099999999</v>
      </c>
      <c r="BJ4398" s="42">
        <v>829.70412339999996</v>
      </c>
      <c r="BK4398" s="42">
        <v>196.43914699999999</v>
      </c>
    </row>
    <row r="4399" spans="52:63">
      <c r="AZ4399" s="42">
        <v>4513</v>
      </c>
      <c r="BA4399" s="42">
        <v>783.78947370000003</v>
      </c>
      <c r="BB4399" s="42">
        <v>283</v>
      </c>
      <c r="BC4399" s="42">
        <v>556.20000000000005</v>
      </c>
      <c r="BD4399" s="42">
        <v>446.33333329999999</v>
      </c>
      <c r="BE4399" s="42">
        <v>75.938461540000006</v>
      </c>
      <c r="BF4399" s="42">
        <v>730.5</v>
      </c>
      <c r="BG4399" s="42">
        <v>1128.5714290000001</v>
      </c>
      <c r="BH4399" s="42">
        <v>187.7894737</v>
      </c>
      <c r="BI4399" s="42">
        <v>412.78186199999999</v>
      </c>
      <c r="BJ4399" s="42">
        <v>817.13322129999995</v>
      </c>
      <c r="BK4399" s="42">
        <v>193.57386009999999</v>
      </c>
    </row>
    <row r="4400" spans="52:63">
      <c r="AZ4400" s="42">
        <v>4514</v>
      </c>
      <c r="BA4400" s="42">
        <v>783.78947370000003</v>
      </c>
      <c r="BB4400" s="42">
        <v>283</v>
      </c>
      <c r="BC4400" s="42">
        <v>556.20000000000005</v>
      </c>
      <c r="BD4400" s="42">
        <v>446.33333329999999</v>
      </c>
      <c r="BE4400" s="42">
        <v>75.938461540000006</v>
      </c>
      <c r="BF4400" s="42">
        <v>730.5</v>
      </c>
      <c r="BG4400" s="42">
        <v>1128.5714290000001</v>
      </c>
      <c r="BH4400" s="42">
        <v>187.7894737</v>
      </c>
      <c r="BI4400" s="42">
        <v>412.78186199999999</v>
      </c>
      <c r="BJ4400" s="42">
        <v>817.13322129999995</v>
      </c>
      <c r="BK4400" s="42">
        <v>193.57386009999999</v>
      </c>
    </row>
    <row r="4401" spans="52:63">
      <c r="AZ4401" s="42">
        <v>4515</v>
      </c>
      <c r="BA4401" s="42">
        <v>783.78947370000003</v>
      </c>
      <c r="BB4401" s="42">
        <v>283</v>
      </c>
      <c r="BC4401" s="42">
        <v>556.20000000000005</v>
      </c>
      <c r="BD4401" s="42">
        <v>446.33333329999999</v>
      </c>
      <c r="BE4401" s="42">
        <v>75.938461540000006</v>
      </c>
      <c r="BF4401" s="42">
        <v>730.5</v>
      </c>
      <c r="BG4401" s="42">
        <v>1128.5714290000001</v>
      </c>
      <c r="BH4401" s="42">
        <v>187.7894737</v>
      </c>
      <c r="BI4401" s="42">
        <v>412.78186199999999</v>
      </c>
      <c r="BJ4401" s="42">
        <v>817.13322129999995</v>
      </c>
      <c r="BK4401" s="42">
        <v>193.57386009999999</v>
      </c>
    </row>
    <row r="4402" spans="52:63">
      <c r="AZ4402" s="42">
        <v>4516</v>
      </c>
      <c r="BA4402" s="42">
        <v>783.78947370000003</v>
      </c>
      <c r="BB4402" s="42">
        <v>283</v>
      </c>
      <c r="BC4402" s="42">
        <v>556.20000000000005</v>
      </c>
      <c r="BD4402" s="42">
        <v>446.33333329999999</v>
      </c>
      <c r="BE4402" s="42">
        <v>75.938461540000006</v>
      </c>
      <c r="BF4402" s="42">
        <v>730.5</v>
      </c>
      <c r="BG4402" s="42">
        <v>1128.5714290000001</v>
      </c>
      <c r="BH4402" s="42">
        <v>187.7894737</v>
      </c>
      <c r="BI4402" s="42">
        <v>412.78186199999999</v>
      </c>
      <c r="BJ4402" s="42">
        <v>817.13322129999995</v>
      </c>
      <c r="BK4402" s="42">
        <v>193.57386009999999</v>
      </c>
    </row>
    <row r="4403" spans="52:63">
      <c r="AZ4403" s="42">
        <v>4517</v>
      </c>
      <c r="BA4403" s="42">
        <v>783.78947370000003</v>
      </c>
      <c r="BB4403" s="42">
        <v>283</v>
      </c>
      <c r="BC4403" s="42">
        <v>556.20000000000005</v>
      </c>
      <c r="BD4403" s="42">
        <v>446.33333329999999</v>
      </c>
      <c r="BE4403" s="42">
        <v>75.938461540000006</v>
      </c>
      <c r="BF4403" s="42">
        <v>730.5</v>
      </c>
      <c r="BG4403" s="42">
        <v>1128.5714290000001</v>
      </c>
      <c r="BH4403" s="42">
        <v>187.7894737</v>
      </c>
      <c r="BI4403" s="42">
        <v>412.78186199999999</v>
      </c>
      <c r="BJ4403" s="42">
        <v>817.13322129999995</v>
      </c>
      <c r="BK4403" s="42">
        <v>193.57386009999999</v>
      </c>
    </row>
    <row r="4404" spans="52:63">
      <c r="AZ4404" s="42">
        <v>4518</v>
      </c>
      <c r="BA4404" s="42">
        <v>783.78947370000003</v>
      </c>
      <c r="BB4404" s="42">
        <v>283</v>
      </c>
      <c r="BC4404" s="42">
        <v>556.20000000000005</v>
      </c>
      <c r="BD4404" s="42">
        <v>446.33333329999999</v>
      </c>
      <c r="BE4404" s="42">
        <v>75.938461540000006</v>
      </c>
      <c r="BF4404" s="42">
        <v>730.5</v>
      </c>
      <c r="BG4404" s="42">
        <v>1128.5714290000001</v>
      </c>
      <c r="BH4404" s="42">
        <v>187.7894737</v>
      </c>
      <c r="BI4404" s="42">
        <v>412.78186199999999</v>
      </c>
      <c r="BJ4404" s="42">
        <v>817.13322129999995</v>
      </c>
      <c r="BK4404" s="42">
        <v>193.57386009999999</v>
      </c>
    </row>
    <row r="4405" spans="52:63">
      <c r="AZ4405" s="42">
        <v>4519</v>
      </c>
      <c r="BA4405" s="42">
        <v>783.78947370000003</v>
      </c>
      <c r="BB4405" s="42">
        <v>283</v>
      </c>
      <c r="BC4405" s="42">
        <v>556.20000000000005</v>
      </c>
      <c r="BD4405" s="42">
        <v>446.33333329999999</v>
      </c>
      <c r="BE4405" s="42">
        <v>75.938461540000006</v>
      </c>
      <c r="BF4405" s="42">
        <v>730.5</v>
      </c>
      <c r="BG4405" s="42">
        <v>1128.5714290000001</v>
      </c>
      <c r="BH4405" s="42">
        <v>187.7894737</v>
      </c>
      <c r="BI4405" s="42">
        <v>412.78186199999999</v>
      </c>
      <c r="BJ4405" s="42">
        <v>817.13322129999995</v>
      </c>
      <c r="BK4405" s="42">
        <v>193.57386009999999</v>
      </c>
    </row>
    <row r="4406" spans="52:63">
      <c r="AZ4406" s="42">
        <v>4520</v>
      </c>
      <c r="BA4406" s="42">
        <v>783.78947370000003</v>
      </c>
      <c r="BB4406" s="42">
        <v>283</v>
      </c>
      <c r="BC4406" s="42">
        <v>556.20000000000005</v>
      </c>
      <c r="BD4406" s="42">
        <v>446.33333329999999</v>
      </c>
      <c r="BE4406" s="42">
        <v>75.938461540000006</v>
      </c>
      <c r="BF4406" s="42">
        <v>730.5</v>
      </c>
      <c r="BG4406" s="42">
        <v>1128.5714290000001</v>
      </c>
      <c r="BH4406" s="42">
        <v>187.7894737</v>
      </c>
      <c r="BI4406" s="42">
        <v>412.78186199999999</v>
      </c>
      <c r="BJ4406" s="42">
        <v>817.13322129999995</v>
      </c>
      <c r="BK4406" s="42">
        <v>193.57386009999999</v>
      </c>
    </row>
    <row r="4407" spans="52:63">
      <c r="AZ4407" s="42">
        <v>4521</v>
      </c>
      <c r="BA4407" s="42">
        <v>783.78947370000003</v>
      </c>
      <c r="BB4407" s="42">
        <v>283</v>
      </c>
      <c r="BC4407" s="42">
        <v>556.20000000000005</v>
      </c>
      <c r="BD4407" s="42">
        <v>446.33333329999999</v>
      </c>
      <c r="BE4407" s="42">
        <v>75.938461540000006</v>
      </c>
      <c r="BF4407" s="42">
        <v>730.5</v>
      </c>
      <c r="BG4407" s="42">
        <v>1128.5714290000001</v>
      </c>
      <c r="BH4407" s="42">
        <v>187.7894737</v>
      </c>
      <c r="BI4407" s="42">
        <v>412.78186199999999</v>
      </c>
      <c r="BJ4407" s="42">
        <v>817.13322129999995</v>
      </c>
      <c r="BK4407" s="42">
        <v>193.57386009999999</v>
      </c>
    </row>
    <row r="4408" spans="52:63">
      <c r="AZ4408" s="42">
        <v>4522</v>
      </c>
      <c r="BA4408" s="42">
        <v>783.78947370000003</v>
      </c>
      <c r="BB4408" s="42">
        <v>283</v>
      </c>
      <c r="BC4408" s="42">
        <v>556.20000000000005</v>
      </c>
      <c r="BD4408" s="42">
        <v>446.33333329999999</v>
      </c>
      <c r="BE4408" s="42">
        <v>75.938461540000006</v>
      </c>
      <c r="BF4408" s="42">
        <v>730.5</v>
      </c>
      <c r="BG4408" s="42">
        <v>1128.5714290000001</v>
      </c>
      <c r="BH4408" s="42">
        <v>187.7894737</v>
      </c>
      <c r="BI4408" s="42">
        <v>412.78186199999999</v>
      </c>
      <c r="BJ4408" s="42">
        <v>817.13322129999995</v>
      </c>
      <c r="BK4408" s="42">
        <v>193.57386009999999</v>
      </c>
    </row>
    <row r="4409" spans="52:63">
      <c r="AZ4409" s="42">
        <v>4523</v>
      </c>
      <c r="BA4409" s="42">
        <v>783.78947370000003</v>
      </c>
      <c r="BB4409" s="42">
        <v>283</v>
      </c>
      <c r="BC4409" s="42">
        <v>556.20000000000005</v>
      </c>
      <c r="BD4409" s="42">
        <v>446.33333329999999</v>
      </c>
      <c r="BE4409" s="42">
        <v>75.938461540000006</v>
      </c>
      <c r="BF4409" s="42">
        <v>730.5</v>
      </c>
      <c r="BG4409" s="42">
        <v>1128.5714290000001</v>
      </c>
      <c r="BH4409" s="42">
        <v>187.7894737</v>
      </c>
      <c r="BI4409" s="42">
        <v>412.78186199999999</v>
      </c>
      <c r="BJ4409" s="42">
        <v>817.13322129999995</v>
      </c>
      <c r="BK4409" s="42">
        <v>193.57386009999999</v>
      </c>
    </row>
    <row r="4410" spans="52:63">
      <c r="AZ4410" s="42">
        <v>4524</v>
      </c>
      <c r="BA4410" s="42">
        <v>783.78947370000003</v>
      </c>
      <c r="BB4410" s="42">
        <v>283</v>
      </c>
      <c r="BC4410" s="42">
        <v>556.20000000000005</v>
      </c>
      <c r="BD4410" s="42">
        <v>446.33333329999999</v>
      </c>
      <c r="BE4410" s="42">
        <v>75.938461540000006</v>
      </c>
      <c r="BF4410" s="42">
        <v>730.5</v>
      </c>
      <c r="BG4410" s="42">
        <v>1128.5714290000001</v>
      </c>
      <c r="BH4410" s="42">
        <v>187.7894737</v>
      </c>
      <c r="BI4410" s="42">
        <v>412.78186199999999</v>
      </c>
      <c r="BJ4410" s="42">
        <v>817.13322129999995</v>
      </c>
      <c r="BK4410" s="42">
        <v>193.57386009999999</v>
      </c>
    </row>
    <row r="4411" spans="52:63">
      <c r="AZ4411" s="42">
        <v>4525</v>
      </c>
      <c r="BA4411" s="42">
        <v>783.78947370000003</v>
      </c>
      <c r="BB4411" s="42">
        <v>283</v>
      </c>
      <c r="BC4411" s="42">
        <v>556.20000000000005</v>
      </c>
      <c r="BD4411" s="42">
        <v>446.33333329999999</v>
      </c>
      <c r="BE4411" s="42">
        <v>75.938461540000006</v>
      </c>
      <c r="BF4411" s="42">
        <v>730.5</v>
      </c>
      <c r="BG4411" s="42">
        <v>1128.5714290000001</v>
      </c>
      <c r="BH4411" s="42">
        <v>187.7894737</v>
      </c>
      <c r="BI4411" s="42">
        <v>412.78186199999999</v>
      </c>
      <c r="BJ4411" s="42">
        <v>817.13322129999995</v>
      </c>
      <c r="BK4411" s="42">
        <v>193.57386009999999</v>
      </c>
    </row>
    <row r="4412" spans="52:63">
      <c r="AZ4412" s="42">
        <v>4526</v>
      </c>
      <c r="BA4412" s="42">
        <v>783.78947370000003</v>
      </c>
      <c r="BB4412" s="42">
        <v>283</v>
      </c>
      <c r="BC4412" s="42">
        <v>556.20000000000005</v>
      </c>
      <c r="BD4412" s="42">
        <v>446.33333329999999</v>
      </c>
      <c r="BE4412" s="42">
        <v>75.938461540000006</v>
      </c>
      <c r="BF4412" s="42">
        <v>730.5</v>
      </c>
      <c r="BG4412" s="42">
        <v>1128.5714290000001</v>
      </c>
      <c r="BH4412" s="42">
        <v>187.7894737</v>
      </c>
      <c r="BI4412" s="42">
        <v>412.78186199999999</v>
      </c>
      <c r="BJ4412" s="42">
        <v>817.13322129999995</v>
      </c>
      <c r="BK4412" s="42">
        <v>193.57386009999999</v>
      </c>
    </row>
    <row r="4413" spans="52:63">
      <c r="AZ4413" s="42">
        <v>4527</v>
      </c>
      <c r="BA4413" s="42">
        <v>783.78947370000003</v>
      </c>
      <c r="BB4413" s="42">
        <v>283</v>
      </c>
      <c r="BC4413" s="42">
        <v>556.20000000000005</v>
      </c>
      <c r="BD4413" s="42">
        <v>446.33333329999999</v>
      </c>
      <c r="BE4413" s="42">
        <v>75.938461540000006</v>
      </c>
      <c r="BF4413" s="42">
        <v>730.5</v>
      </c>
      <c r="BG4413" s="42">
        <v>1128.5714290000001</v>
      </c>
      <c r="BH4413" s="42">
        <v>187.7894737</v>
      </c>
      <c r="BI4413" s="42">
        <v>412.78186199999999</v>
      </c>
      <c r="BJ4413" s="42">
        <v>817.13322129999995</v>
      </c>
      <c r="BK4413" s="42">
        <v>193.57386009999999</v>
      </c>
    </row>
    <row r="4414" spans="52:63">
      <c r="AZ4414" s="42">
        <v>4528</v>
      </c>
      <c r="BA4414" s="42">
        <v>783.78947370000003</v>
      </c>
      <c r="BB4414" s="42">
        <v>283</v>
      </c>
      <c r="BC4414" s="42">
        <v>556.20000000000005</v>
      </c>
      <c r="BD4414" s="42">
        <v>446.33333329999999</v>
      </c>
      <c r="BE4414" s="42">
        <v>75.938461540000006</v>
      </c>
      <c r="BF4414" s="42">
        <v>730.5</v>
      </c>
      <c r="BG4414" s="42">
        <v>1128.5714290000001</v>
      </c>
      <c r="BH4414" s="42">
        <v>187.7894737</v>
      </c>
      <c r="BI4414" s="42">
        <v>412.78186199999999</v>
      </c>
      <c r="BJ4414" s="42">
        <v>817.13322129999995</v>
      </c>
      <c r="BK4414" s="42">
        <v>193.57386009999999</v>
      </c>
    </row>
    <row r="4415" spans="52:63">
      <c r="AZ4415" s="42">
        <v>4529</v>
      </c>
      <c r="BA4415" s="42">
        <v>783.78947370000003</v>
      </c>
      <c r="BB4415" s="42">
        <v>283</v>
      </c>
      <c r="BC4415" s="42">
        <v>556.20000000000005</v>
      </c>
      <c r="BD4415" s="42">
        <v>446.33333329999999</v>
      </c>
      <c r="BE4415" s="42">
        <v>75.938461540000006</v>
      </c>
      <c r="BF4415" s="42">
        <v>730.5</v>
      </c>
      <c r="BG4415" s="42">
        <v>1128.5714290000001</v>
      </c>
      <c r="BH4415" s="42">
        <v>187.7894737</v>
      </c>
      <c r="BI4415" s="42">
        <v>412.78186199999999</v>
      </c>
      <c r="BJ4415" s="42">
        <v>817.13322129999995</v>
      </c>
      <c r="BK4415" s="42">
        <v>193.57386009999999</v>
      </c>
    </row>
    <row r="4416" spans="52:63">
      <c r="AZ4416" s="42">
        <v>4530</v>
      </c>
      <c r="BA4416" s="42">
        <v>783.78947370000003</v>
      </c>
      <c r="BB4416" s="42">
        <v>283</v>
      </c>
      <c r="BC4416" s="42">
        <v>556.20000000000005</v>
      </c>
      <c r="BD4416" s="42">
        <v>446.33333329999999</v>
      </c>
      <c r="BE4416" s="42">
        <v>75.938461540000006</v>
      </c>
      <c r="BF4416" s="42">
        <v>730.5</v>
      </c>
      <c r="BG4416" s="42">
        <v>1128.5714290000001</v>
      </c>
      <c r="BH4416" s="42">
        <v>187.7894737</v>
      </c>
      <c r="BI4416" s="42">
        <v>412.78186199999999</v>
      </c>
      <c r="BJ4416" s="42">
        <v>817.13322129999995</v>
      </c>
      <c r="BK4416" s="42">
        <v>193.57386009999999</v>
      </c>
    </row>
    <row r="4417" spans="52:63">
      <c r="AZ4417" s="42">
        <v>4531</v>
      </c>
      <c r="BA4417" s="42">
        <v>783.78947370000003</v>
      </c>
      <c r="BB4417" s="42">
        <v>283</v>
      </c>
      <c r="BC4417" s="42">
        <v>556.20000000000005</v>
      </c>
      <c r="BD4417" s="42">
        <v>446.33333329999999</v>
      </c>
      <c r="BE4417" s="42">
        <v>75.938461540000006</v>
      </c>
      <c r="BF4417" s="42">
        <v>730.5</v>
      </c>
      <c r="BG4417" s="42">
        <v>1128.5714290000001</v>
      </c>
      <c r="BH4417" s="42">
        <v>187.7894737</v>
      </c>
      <c r="BI4417" s="42">
        <v>412.78186199999999</v>
      </c>
      <c r="BJ4417" s="42">
        <v>817.13322129999995</v>
      </c>
      <c r="BK4417" s="42">
        <v>193.57386009999999</v>
      </c>
    </row>
    <row r="4418" spans="52:63">
      <c r="AZ4418" s="42">
        <v>4532</v>
      </c>
      <c r="BA4418" s="42">
        <v>783.78947370000003</v>
      </c>
      <c r="BB4418" s="42">
        <v>283</v>
      </c>
      <c r="BC4418" s="42">
        <v>556.20000000000005</v>
      </c>
      <c r="BD4418" s="42">
        <v>446.33333329999999</v>
      </c>
      <c r="BE4418" s="42">
        <v>75.938461540000006</v>
      </c>
      <c r="BF4418" s="42">
        <v>730.5</v>
      </c>
      <c r="BG4418" s="42">
        <v>1128.5714290000001</v>
      </c>
      <c r="BH4418" s="42">
        <v>187.7894737</v>
      </c>
      <c r="BI4418" s="42">
        <v>412.78186199999999</v>
      </c>
      <c r="BJ4418" s="42">
        <v>817.13322129999995</v>
      </c>
      <c r="BK4418" s="42">
        <v>193.57386009999999</v>
      </c>
    </row>
    <row r="4419" spans="52:63">
      <c r="AZ4419" s="42">
        <v>4533</v>
      </c>
      <c r="BA4419" s="42">
        <v>783.78947370000003</v>
      </c>
      <c r="BB4419" s="42">
        <v>283</v>
      </c>
      <c r="BC4419" s="42">
        <v>556.20000000000005</v>
      </c>
      <c r="BD4419" s="42">
        <v>446.33333329999999</v>
      </c>
      <c r="BE4419" s="42">
        <v>75.938461540000006</v>
      </c>
      <c r="BF4419" s="42">
        <v>730.5</v>
      </c>
      <c r="BG4419" s="42">
        <v>1128.5714290000001</v>
      </c>
      <c r="BH4419" s="42">
        <v>187.7894737</v>
      </c>
      <c r="BI4419" s="42">
        <v>412.78186199999999</v>
      </c>
      <c r="BJ4419" s="42">
        <v>817.13322129999995</v>
      </c>
      <c r="BK4419" s="42">
        <v>193.57386009999999</v>
      </c>
    </row>
    <row r="4420" spans="52:63">
      <c r="AZ4420" s="42">
        <v>4534</v>
      </c>
      <c r="BA4420" s="42">
        <v>783.78947370000003</v>
      </c>
      <c r="BB4420" s="42">
        <v>283</v>
      </c>
      <c r="BC4420" s="42">
        <v>556.20000000000005</v>
      </c>
      <c r="BD4420" s="42">
        <v>446.33333329999999</v>
      </c>
      <c r="BE4420" s="42">
        <v>75.938461540000006</v>
      </c>
      <c r="BF4420" s="42">
        <v>730.5</v>
      </c>
      <c r="BG4420" s="42">
        <v>1128.5714290000001</v>
      </c>
      <c r="BH4420" s="42">
        <v>187.7894737</v>
      </c>
      <c r="BI4420" s="42">
        <v>412.78186199999999</v>
      </c>
      <c r="BJ4420" s="42">
        <v>817.13322129999995</v>
      </c>
      <c r="BK4420" s="42">
        <v>193.57386009999999</v>
      </c>
    </row>
    <row r="4421" spans="52:63">
      <c r="AZ4421" s="42">
        <v>4535</v>
      </c>
      <c r="BA4421" s="42">
        <v>783.78947370000003</v>
      </c>
      <c r="BB4421" s="42">
        <v>283</v>
      </c>
      <c r="BC4421" s="42">
        <v>556.20000000000005</v>
      </c>
      <c r="BD4421" s="42">
        <v>446.33333329999999</v>
      </c>
      <c r="BE4421" s="42">
        <v>75.938461540000006</v>
      </c>
      <c r="BF4421" s="42">
        <v>730.5</v>
      </c>
      <c r="BG4421" s="42">
        <v>1128.5714290000001</v>
      </c>
      <c r="BH4421" s="42">
        <v>187.7894737</v>
      </c>
      <c r="BI4421" s="42">
        <v>412.78186199999999</v>
      </c>
      <c r="BJ4421" s="42">
        <v>817.13322129999995</v>
      </c>
      <c r="BK4421" s="42">
        <v>193.57386009999999</v>
      </c>
    </row>
    <row r="4422" spans="52:63">
      <c r="AZ4422" s="42">
        <v>4536</v>
      </c>
      <c r="BA4422" s="42">
        <v>783.78947370000003</v>
      </c>
      <c r="BB4422" s="42">
        <v>283</v>
      </c>
      <c r="BC4422" s="42">
        <v>556.20000000000005</v>
      </c>
      <c r="BD4422" s="42">
        <v>446.33333329999999</v>
      </c>
      <c r="BE4422" s="42">
        <v>75.938461540000006</v>
      </c>
      <c r="BF4422" s="42">
        <v>730.5</v>
      </c>
      <c r="BG4422" s="42">
        <v>1128.5714290000001</v>
      </c>
      <c r="BH4422" s="42">
        <v>187.7894737</v>
      </c>
      <c r="BI4422" s="42">
        <v>412.78186199999999</v>
      </c>
      <c r="BJ4422" s="42">
        <v>817.13322129999995</v>
      </c>
      <c r="BK4422" s="42">
        <v>193.57386009999999</v>
      </c>
    </row>
    <row r="4423" spans="52:63">
      <c r="AZ4423" s="42">
        <v>4537</v>
      </c>
      <c r="BA4423" s="42">
        <v>775.47368419999998</v>
      </c>
      <c r="BB4423" s="42">
        <v>277</v>
      </c>
      <c r="BC4423" s="42">
        <v>550.20000000000005</v>
      </c>
      <c r="BD4423" s="42">
        <v>441.952381</v>
      </c>
      <c r="BE4423" s="42">
        <v>73.946153850000002</v>
      </c>
      <c r="BF4423" s="42">
        <v>721.6</v>
      </c>
      <c r="BG4423" s="42">
        <v>1123.666667</v>
      </c>
      <c r="BH4423" s="42">
        <v>187.82348680000001</v>
      </c>
      <c r="BI4423" s="42">
        <v>407.66186909999999</v>
      </c>
      <c r="BJ4423" s="42">
        <v>801.57358369999997</v>
      </c>
      <c r="BK4423" s="42">
        <v>189.74700530000001</v>
      </c>
    </row>
    <row r="4424" spans="52:63">
      <c r="AZ4424" s="42">
        <v>4538</v>
      </c>
      <c r="BA4424" s="42">
        <v>775.47368419999998</v>
      </c>
      <c r="BB4424" s="42">
        <v>277</v>
      </c>
      <c r="BC4424" s="42">
        <v>550.20000000000005</v>
      </c>
      <c r="BD4424" s="42">
        <v>441.952381</v>
      </c>
      <c r="BE4424" s="42">
        <v>73.946153850000002</v>
      </c>
      <c r="BF4424" s="42">
        <v>721.6</v>
      </c>
      <c r="BG4424" s="42">
        <v>1123.666667</v>
      </c>
      <c r="BH4424" s="42">
        <v>187.82348680000001</v>
      </c>
      <c r="BI4424" s="42">
        <v>407.66186909999999</v>
      </c>
      <c r="BJ4424" s="42">
        <v>801.57358369999997</v>
      </c>
      <c r="BK4424" s="42">
        <v>189.74700530000001</v>
      </c>
    </row>
    <row r="4425" spans="52:63">
      <c r="AZ4425" s="42">
        <v>4539</v>
      </c>
      <c r="BA4425" s="42">
        <v>775.47368419999998</v>
      </c>
      <c r="BB4425" s="42">
        <v>277</v>
      </c>
      <c r="BC4425" s="42">
        <v>550.20000000000005</v>
      </c>
      <c r="BD4425" s="42">
        <v>441.952381</v>
      </c>
      <c r="BE4425" s="42">
        <v>73.946153850000002</v>
      </c>
      <c r="BF4425" s="42">
        <v>721.6</v>
      </c>
      <c r="BG4425" s="42">
        <v>1123.666667</v>
      </c>
      <c r="BH4425" s="42">
        <v>187.82348680000001</v>
      </c>
      <c r="BI4425" s="42">
        <v>407.66186909999999</v>
      </c>
      <c r="BJ4425" s="42">
        <v>801.57358369999997</v>
      </c>
      <c r="BK4425" s="42">
        <v>189.74700530000001</v>
      </c>
    </row>
    <row r="4426" spans="52:63">
      <c r="AZ4426" s="42">
        <v>4540</v>
      </c>
      <c r="BA4426" s="42">
        <v>775.47368419999998</v>
      </c>
      <c r="BB4426" s="42">
        <v>277</v>
      </c>
      <c r="BC4426" s="42">
        <v>550.20000000000005</v>
      </c>
      <c r="BD4426" s="42">
        <v>441.952381</v>
      </c>
      <c r="BE4426" s="42">
        <v>73.946153850000002</v>
      </c>
      <c r="BF4426" s="42">
        <v>721.6</v>
      </c>
      <c r="BG4426" s="42">
        <v>1123.666667</v>
      </c>
      <c r="BH4426" s="42">
        <v>187.82348680000001</v>
      </c>
      <c r="BI4426" s="42">
        <v>407.66186909999999</v>
      </c>
      <c r="BJ4426" s="42">
        <v>801.57358369999997</v>
      </c>
      <c r="BK4426" s="42">
        <v>189.74700530000001</v>
      </c>
    </row>
    <row r="4427" spans="52:63">
      <c r="AZ4427" s="42">
        <v>4541</v>
      </c>
      <c r="BA4427" s="42">
        <v>775.47368419999998</v>
      </c>
      <c r="BB4427" s="42">
        <v>277</v>
      </c>
      <c r="BC4427" s="42">
        <v>550.20000000000005</v>
      </c>
      <c r="BD4427" s="42">
        <v>441.952381</v>
      </c>
      <c r="BE4427" s="42">
        <v>73.946153850000002</v>
      </c>
      <c r="BF4427" s="42">
        <v>721.6</v>
      </c>
      <c r="BG4427" s="42">
        <v>1123.666667</v>
      </c>
      <c r="BH4427" s="42">
        <v>187.82348680000001</v>
      </c>
      <c r="BI4427" s="42">
        <v>407.66186909999999</v>
      </c>
      <c r="BJ4427" s="42">
        <v>801.57358369999997</v>
      </c>
      <c r="BK4427" s="42">
        <v>189.74700530000001</v>
      </c>
    </row>
    <row r="4428" spans="52:63">
      <c r="AZ4428" s="42">
        <v>4542</v>
      </c>
      <c r="BA4428" s="42">
        <v>775.47368419999998</v>
      </c>
      <c r="BB4428" s="42">
        <v>277</v>
      </c>
      <c r="BC4428" s="42">
        <v>550.20000000000005</v>
      </c>
      <c r="BD4428" s="42">
        <v>441.952381</v>
      </c>
      <c r="BE4428" s="42">
        <v>73.946153850000002</v>
      </c>
      <c r="BF4428" s="42">
        <v>721.6</v>
      </c>
      <c r="BG4428" s="42">
        <v>1123.666667</v>
      </c>
      <c r="BH4428" s="42">
        <v>187.82348680000001</v>
      </c>
      <c r="BI4428" s="42">
        <v>407.66186909999999</v>
      </c>
      <c r="BJ4428" s="42">
        <v>801.57358369999997</v>
      </c>
      <c r="BK4428" s="42">
        <v>189.74700530000001</v>
      </c>
    </row>
    <row r="4429" spans="52:63">
      <c r="AZ4429" s="42">
        <v>4543</v>
      </c>
      <c r="BA4429" s="42">
        <v>775.47368419999998</v>
      </c>
      <c r="BB4429" s="42">
        <v>277</v>
      </c>
      <c r="BC4429" s="42">
        <v>550.20000000000005</v>
      </c>
      <c r="BD4429" s="42">
        <v>441.952381</v>
      </c>
      <c r="BE4429" s="42">
        <v>73.946153850000002</v>
      </c>
      <c r="BF4429" s="42">
        <v>721.6</v>
      </c>
      <c r="BG4429" s="42">
        <v>1123.666667</v>
      </c>
      <c r="BH4429" s="42">
        <v>187.82348680000001</v>
      </c>
      <c r="BI4429" s="42">
        <v>407.66186909999999</v>
      </c>
      <c r="BJ4429" s="42">
        <v>801.57358369999997</v>
      </c>
      <c r="BK4429" s="42">
        <v>189.74700530000001</v>
      </c>
    </row>
    <row r="4430" spans="52:63">
      <c r="AZ4430" s="42">
        <v>4544</v>
      </c>
      <c r="BA4430" s="42">
        <v>775.47368419999998</v>
      </c>
      <c r="BB4430" s="42">
        <v>277</v>
      </c>
      <c r="BC4430" s="42">
        <v>550.20000000000005</v>
      </c>
      <c r="BD4430" s="42">
        <v>441.952381</v>
      </c>
      <c r="BE4430" s="42">
        <v>73.946153850000002</v>
      </c>
      <c r="BF4430" s="42">
        <v>721.6</v>
      </c>
      <c r="BG4430" s="42">
        <v>1123.666667</v>
      </c>
      <c r="BH4430" s="42">
        <v>187.82348680000001</v>
      </c>
      <c r="BI4430" s="42">
        <v>407.66186909999999</v>
      </c>
      <c r="BJ4430" s="42">
        <v>801.57358369999997</v>
      </c>
      <c r="BK4430" s="42">
        <v>189.74700530000001</v>
      </c>
    </row>
    <row r="4431" spans="52:63">
      <c r="AZ4431" s="42">
        <v>4545</v>
      </c>
      <c r="BA4431" s="42">
        <v>775.47368419999998</v>
      </c>
      <c r="BB4431" s="42">
        <v>277</v>
      </c>
      <c r="BC4431" s="42">
        <v>550.20000000000005</v>
      </c>
      <c r="BD4431" s="42">
        <v>441.952381</v>
      </c>
      <c r="BE4431" s="42">
        <v>73.946153850000002</v>
      </c>
      <c r="BF4431" s="42">
        <v>721.6</v>
      </c>
      <c r="BG4431" s="42">
        <v>1123.666667</v>
      </c>
      <c r="BH4431" s="42">
        <v>187.82348680000001</v>
      </c>
      <c r="BI4431" s="42">
        <v>407.66186909999999</v>
      </c>
      <c r="BJ4431" s="42">
        <v>801.57358369999997</v>
      </c>
      <c r="BK4431" s="42">
        <v>189.74700530000001</v>
      </c>
    </row>
    <row r="4432" spans="52:63">
      <c r="AZ4432" s="42">
        <v>4546</v>
      </c>
      <c r="BA4432" s="42">
        <v>775.47368419999998</v>
      </c>
      <c r="BB4432" s="42">
        <v>277</v>
      </c>
      <c r="BC4432" s="42">
        <v>550.20000000000005</v>
      </c>
      <c r="BD4432" s="42">
        <v>441.952381</v>
      </c>
      <c r="BE4432" s="42">
        <v>73.946153850000002</v>
      </c>
      <c r="BF4432" s="42">
        <v>721.6</v>
      </c>
      <c r="BG4432" s="42">
        <v>1123.666667</v>
      </c>
      <c r="BH4432" s="42">
        <v>187.82348680000001</v>
      </c>
      <c r="BI4432" s="42">
        <v>407.66186909999999</v>
      </c>
      <c r="BJ4432" s="42">
        <v>801.57358369999997</v>
      </c>
      <c r="BK4432" s="42">
        <v>189.74700530000001</v>
      </c>
    </row>
    <row r="4433" spans="52:63">
      <c r="AZ4433" s="42">
        <v>4547</v>
      </c>
      <c r="BA4433" s="42">
        <v>775.47368419999998</v>
      </c>
      <c r="BB4433" s="42">
        <v>277</v>
      </c>
      <c r="BC4433" s="42">
        <v>550.20000000000005</v>
      </c>
      <c r="BD4433" s="42">
        <v>441.952381</v>
      </c>
      <c r="BE4433" s="42">
        <v>73.946153850000002</v>
      </c>
      <c r="BF4433" s="42">
        <v>721.6</v>
      </c>
      <c r="BG4433" s="42">
        <v>1123.666667</v>
      </c>
      <c r="BH4433" s="42">
        <v>187.82348680000001</v>
      </c>
      <c r="BI4433" s="42">
        <v>407.66186909999999</v>
      </c>
      <c r="BJ4433" s="42">
        <v>801.57358369999997</v>
      </c>
      <c r="BK4433" s="42">
        <v>189.74700530000001</v>
      </c>
    </row>
    <row r="4434" spans="52:63">
      <c r="AZ4434" s="42">
        <v>4548</v>
      </c>
      <c r="BA4434" s="42">
        <v>775.47368419999998</v>
      </c>
      <c r="BB4434" s="42">
        <v>277</v>
      </c>
      <c r="BC4434" s="42">
        <v>550.20000000000005</v>
      </c>
      <c r="BD4434" s="42">
        <v>441.952381</v>
      </c>
      <c r="BE4434" s="42">
        <v>73.946153850000002</v>
      </c>
      <c r="BF4434" s="42">
        <v>721.6</v>
      </c>
      <c r="BG4434" s="42">
        <v>1123.666667</v>
      </c>
      <c r="BH4434" s="42">
        <v>187.82348680000001</v>
      </c>
      <c r="BI4434" s="42">
        <v>407.66186909999999</v>
      </c>
      <c r="BJ4434" s="42">
        <v>801.57358369999997</v>
      </c>
      <c r="BK4434" s="42">
        <v>189.74700530000001</v>
      </c>
    </row>
    <row r="4435" spans="52:63">
      <c r="AZ4435" s="42">
        <v>4549</v>
      </c>
      <c r="BA4435" s="42">
        <v>775.47368419999998</v>
      </c>
      <c r="BB4435" s="42">
        <v>277</v>
      </c>
      <c r="BC4435" s="42">
        <v>550.20000000000005</v>
      </c>
      <c r="BD4435" s="42">
        <v>441.952381</v>
      </c>
      <c r="BE4435" s="42">
        <v>73.946153850000002</v>
      </c>
      <c r="BF4435" s="42">
        <v>721.6</v>
      </c>
      <c r="BG4435" s="42">
        <v>1123.666667</v>
      </c>
      <c r="BH4435" s="42">
        <v>187.82348680000001</v>
      </c>
      <c r="BI4435" s="42">
        <v>407.66186909999999</v>
      </c>
      <c r="BJ4435" s="42">
        <v>801.57358369999997</v>
      </c>
      <c r="BK4435" s="42">
        <v>189.74700530000001</v>
      </c>
    </row>
    <row r="4436" spans="52:63">
      <c r="AZ4436" s="42">
        <v>4550</v>
      </c>
      <c r="BA4436" s="42">
        <v>775.47368419999998</v>
      </c>
      <c r="BB4436" s="42">
        <v>277</v>
      </c>
      <c r="BC4436" s="42">
        <v>550.20000000000005</v>
      </c>
      <c r="BD4436" s="42">
        <v>441.952381</v>
      </c>
      <c r="BE4436" s="42">
        <v>73.946153850000002</v>
      </c>
      <c r="BF4436" s="42">
        <v>721.6</v>
      </c>
      <c r="BG4436" s="42">
        <v>1123.666667</v>
      </c>
      <c r="BH4436" s="42">
        <v>187.82348680000001</v>
      </c>
      <c r="BI4436" s="42">
        <v>407.66186909999999</v>
      </c>
      <c r="BJ4436" s="42">
        <v>801.57358369999997</v>
      </c>
      <c r="BK4436" s="42">
        <v>189.74700530000001</v>
      </c>
    </row>
    <row r="4437" spans="52:63">
      <c r="AZ4437" s="42">
        <v>4551</v>
      </c>
      <c r="BA4437" s="42">
        <v>775.47368419999998</v>
      </c>
      <c r="BB4437" s="42">
        <v>277</v>
      </c>
      <c r="BC4437" s="42">
        <v>550.20000000000005</v>
      </c>
      <c r="BD4437" s="42">
        <v>441.952381</v>
      </c>
      <c r="BE4437" s="42">
        <v>73.946153850000002</v>
      </c>
      <c r="BF4437" s="42">
        <v>721.6</v>
      </c>
      <c r="BG4437" s="42">
        <v>1123.666667</v>
      </c>
      <c r="BH4437" s="42">
        <v>187.82348680000001</v>
      </c>
      <c r="BI4437" s="42">
        <v>407.66186909999999</v>
      </c>
      <c r="BJ4437" s="42">
        <v>801.57358369999997</v>
      </c>
      <c r="BK4437" s="42">
        <v>189.74700530000001</v>
      </c>
    </row>
    <row r="4438" spans="52:63">
      <c r="AZ4438" s="42">
        <v>4552</v>
      </c>
      <c r="BA4438" s="42">
        <v>775.47368419999998</v>
      </c>
      <c r="BB4438" s="42">
        <v>277</v>
      </c>
      <c r="BC4438" s="42">
        <v>550.20000000000005</v>
      </c>
      <c r="BD4438" s="42">
        <v>441.952381</v>
      </c>
      <c r="BE4438" s="42">
        <v>73.946153850000002</v>
      </c>
      <c r="BF4438" s="42">
        <v>721.6</v>
      </c>
      <c r="BG4438" s="42">
        <v>1123.666667</v>
      </c>
      <c r="BH4438" s="42">
        <v>187.82348680000001</v>
      </c>
      <c r="BI4438" s="42">
        <v>407.66186909999999</v>
      </c>
      <c r="BJ4438" s="42">
        <v>801.57358369999997</v>
      </c>
      <c r="BK4438" s="42">
        <v>189.74700530000001</v>
      </c>
    </row>
    <row r="4439" spans="52:63">
      <c r="AZ4439" s="42">
        <v>4553</v>
      </c>
      <c r="BA4439" s="42">
        <v>775.47368419999998</v>
      </c>
      <c r="BB4439" s="42">
        <v>277</v>
      </c>
      <c r="BC4439" s="42">
        <v>550.20000000000005</v>
      </c>
      <c r="BD4439" s="42">
        <v>441.952381</v>
      </c>
      <c r="BE4439" s="42">
        <v>73.946153850000002</v>
      </c>
      <c r="BF4439" s="42">
        <v>721.6</v>
      </c>
      <c r="BG4439" s="42">
        <v>1123.666667</v>
      </c>
      <c r="BH4439" s="42">
        <v>187.82348680000001</v>
      </c>
      <c r="BI4439" s="42">
        <v>407.66186909999999</v>
      </c>
      <c r="BJ4439" s="42">
        <v>801.57358369999997</v>
      </c>
      <c r="BK4439" s="42">
        <v>189.74700530000001</v>
      </c>
    </row>
    <row r="4440" spans="52:63">
      <c r="AZ4440" s="42">
        <v>4554</v>
      </c>
      <c r="BA4440" s="42">
        <v>775.47368419999998</v>
      </c>
      <c r="BB4440" s="42">
        <v>277</v>
      </c>
      <c r="BC4440" s="42">
        <v>550.20000000000005</v>
      </c>
      <c r="BD4440" s="42">
        <v>441.952381</v>
      </c>
      <c r="BE4440" s="42">
        <v>73.946153850000002</v>
      </c>
      <c r="BF4440" s="42">
        <v>721.6</v>
      </c>
      <c r="BG4440" s="42">
        <v>1123.666667</v>
      </c>
      <c r="BH4440" s="42">
        <v>187.82348680000001</v>
      </c>
      <c r="BI4440" s="42">
        <v>407.66186909999999</v>
      </c>
      <c r="BJ4440" s="42">
        <v>801.57358369999997</v>
      </c>
      <c r="BK4440" s="42">
        <v>189.74700530000001</v>
      </c>
    </row>
    <row r="4441" spans="52:63">
      <c r="AZ4441" s="42">
        <v>4555</v>
      </c>
      <c r="BA4441" s="42">
        <v>775.47368419999998</v>
      </c>
      <c r="BB4441" s="42">
        <v>277</v>
      </c>
      <c r="BC4441" s="42">
        <v>550.20000000000005</v>
      </c>
      <c r="BD4441" s="42">
        <v>441.952381</v>
      </c>
      <c r="BE4441" s="42">
        <v>73.946153850000002</v>
      </c>
      <c r="BF4441" s="42">
        <v>721.6</v>
      </c>
      <c r="BG4441" s="42">
        <v>1123.666667</v>
      </c>
      <c r="BH4441" s="42">
        <v>187.82348680000001</v>
      </c>
      <c r="BI4441" s="42">
        <v>407.66186909999999</v>
      </c>
      <c r="BJ4441" s="42">
        <v>801.57358369999997</v>
      </c>
      <c r="BK4441" s="42">
        <v>189.74700530000001</v>
      </c>
    </row>
    <row r="4442" spans="52:63">
      <c r="AZ4442" s="42">
        <v>4556</v>
      </c>
      <c r="BA4442" s="42">
        <v>775.47368419999998</v>
      </c>
      <c r="BB4442" s="42">
        <v>277</v>
      </c>
      <c r="BC4442" s="42">
        <v>550.20000000000005</v>
      </c>
      <c r="BD4442" s="42">
        <v>441.952381</v>
      </c>
      <c r="BE4442" s="42">
        <v>73.946153850000002</v>
      </c>
      <c r="BF4442" s="42">
        <v>721.6</v>
      </c>
      <c r="BG4442" s="42">
        <v>1123.666667</v>
      </c>
      <c r="BH4442" s="42">
        <v>187.82348680000001</v>
      </c>
      <c r="BI4442" s="42">
        <v>407.66186909999999</v>
      </c>
      <c r="BJ4442" s="42">
        <v>801.57358369999997</v>
      </c>
      <c r="BK4442" s="42">
        <v>189.74700530000001</v>
      </c>
    </row>
    <row r="4443" spans="52:63">
      <c r="AZ4443" s="42">
        <v>4557</v>
      </c>
      <c r="BA4443" s="42">
        <v>775.47368419999998</v>
      </c>
      <c r="BB4443" s="42">
        <v>277</v>
      </c>
      <c r="BC4443" s="42">
        <v>550.20000000000005</v>
      </c>
      <c r="BD4443" s="42">
        <v>441.952381</v>
      </c>
      <c r="BE4443" s="42">
        <v>73.946153850000002</v>
      </c>
      <c r="BF4443" s="42">
        <v>721.6</v>
      </c>
      <c r="BG4443" s="42">
        <v>1123.666667</v>
      </c>
      <c r="BH4443" s="42">
        <v>187.82348680000001</v>
      </c>
      <c r="BI4443" s="42">
        <v>407.66186909999999</v>
      </c>
      <c r="BJ4443" s="42">
        <v>801.57358369999997</v>
      </c>
      <c r="BK4443" s="42">
        <v>189.74700530000001</v>
      </c>
    </row>
    <row r="4444" spans="52:63">
      <c r="AZ4444" s="42">
        <v>4558</v>
      </c>
      <c r="BA4444" s="42">
        <v>775.47368419999998</v>
      </c>
      <c r="BB4444" s="42">
        <v>277</v>
      </c>
      <c r="BC4444" s="42">
        <v>550.20000000000005</v>
      </c>
      <c r="BD4444" s="42">
        <v>441.952381</v>
      </c>
      <c r="BE4444" s="42">
        <v>73.946153850000002</v>
      </c>
      <c r="BF4444" s="42">
        <v>721.6</v>
      </c>
      <c r="BG4444" s="42">
        <v>1123.666667</v>
      </c>
      <c r="BH4444" s="42">
        <v>187.82348680000001</v>
      </c>
      <c r="BI4444" s="42">
        <v>407.66186909999999</v>
      </c>
      <c r="BJ4444" s="42">
        <v>801.57358369999997</v>
      </c>
      <c r="BK4444" s="42">
        <v>189.74700530000001</v>
      </c>
    </row>
    <row r="4445" spans="52:63">
      <c r="AZ4445" s="42">
        <v>4559</v>
      </c>
      <c r="BA4445" s="42">
        <v>775.47368419999998</v>
      </c>
      <c r="BB4445" s="42">
        <v>277</v>
      </c>
      <c r="BC4445" s="42">
        <v>550.20000000000005</v>
      </c>
      <c r="BD4445" s="42">
        <v>441.952381</v>
      </c>
      <c r="BE4445" s="42">
        <v>73.946153850000002</v>
      </c>
      <c r="BF4445" s="42">
        <v>721.6</v>
      </c>
      <c r="BG4445" s="42">
        <v>1123.666667</v>
      </c>
      <c r="BH4445" s="42">
        <v>187.82348680000001</v>
      </c>
      <c r="BI4445" s="42">
        <v>407.66186909999999</v>
      </c>
      <c r="BJ4445" s="42">
        <v>801.57358369999997</v>
      </c>
      <c r="BK4445" s="42">
        <v>189.74700530000001</v>
      </c>
    </row>
    <row r="4446" spans="52:63">
      <c r="AZ4446" s="42">
        <v>4560</v>
      </c>
      <c r="BA4446" s="42">
        <v>775.47368419999998</v>
      </c>
      <c r="BB4446" s="42">
        <v>277</v>
      </c>
      <c r="BC4446" s="42">
        <v>550.20000000000005</v>
      </c>
      <c r="BD4446" s="42">
        <v>441.952381</v>
      </c>
      <c r="BE4446" s="42">
        <v>73.946153850000002</v>
      </c>
      <c r="BF4446" s="42">
        <v>721.6</v>
      </c>
      <c r="BG4446" s="42">
        <v>1123.666667</v>
      </c>
      <c r="BH4446" s="42">
        <v>187.82348680000001</v>
      </c>
      <c r="BI4446" s="42">
        <v>407.66186909999999</v>
      </c>
      <c r="BJ4446" s="42">
        <v>801.57358369999997</v>
      </c>
      <c r="BK4446" s="42">
        <v>189.74700530000001</v>
      </c>
    </row>
    <row r="4447" spans="52:63">
      <c r="AZ4447" s="42">
        <v>4561</v>
      </c>
      <c r="BA4447" s="42">
        <v>745</v>
      </c>
      <c r="BB4447" s="42">
        <v>273.29411759999999</v>
      </c>
      <c r="BC4447" s="42">
        <v>546.04999999999995</v>
      </c>
      <c r="BD4447" s="42">
        <v>436.52380950000003</v>
      </c>
      <c r="BE4447" s="42">
        <v>72.861538460000006</v>
      </c>
      <c r="BF4447" s="42">
        <v>714.9</v>
      </c>
      <c r="BG4447" s="42">
        <v>1119.5238099999999</v>
      </c>
      <c r="BH4447" s="42">
        <v>184.52532890000001</v>
      </c>
      <c r="BI4447" s="42">
        <v>401.9428532</v>
      </c>
      <c r="BJ4447" s="42">
        <v>808.68157880000001</v>
      </c>
      <c r="BK4447" s="42">
        <v>188.72998849999999</v>
      </c>
    </row>
    <row r="4448" spans="52:63">
      <c r="AZ4448" s="42">
        <v>4562</v>
      </c>
      <c r="BA4448" s="42">
        <v>745</v>
      </c>
      <c r="BB4448" s="42">
        <v>273.29411759999999</v>
      </c>
      <c r="BC4448" s="42">
        <v>546.04999999999995</v>
      </c>
      <c r="BD4448" s="42">
        <v>436.52380950000003</v>
      </c>
      <c r="BE4448" s="42">
        <v>72.861538460000006</v>
      </c>
      <c r="BF4448" s="42">
        <v>714.9</v>
      </c>
      <c r="BG4448" s="42">
        <v>1119.5238099999999</v>
      </c>
      <c r="BH4448" s="42">
        <v>184.52532890000001</v>
      </c>
      <c r="BI4448" s="42">
        <v>401.9428532</v>
      </c>
      <c r="BJ4448" s="42">
        <v>808.68157880000001</v>
      </c>
      <c r="BK4448" s="42">
        <v>188.72998849999999</v>
      </c>
    </row>
    <row r="4449" spans="52:63">
      <c r="AZ4449" s="42">
        <v>4563</v>
      </c>
      <c r="BA4449" s="42">
        <v>745</v>
      </c>
      <c r="BB4449" s="42">
        <v>273.29411759999999</v>
      </c>
      <c r="BC4449" s="42">
        <v>546.04999999999995</v>
      </c>
      <c r="BD4449" s="42">
        <v>436.52380950000003</v>
      </c>
      <c r="BE4449" s="42">
        <v>72.861538460000006</v>
      </c>
      <c r="BF4449" s="42">
        <v>714.9</v>
      </c>
      <c r="BG4449" s="42">
        <v>1119.5238099999999</v>
      </c>
      <c r="BH4449" s="42">
        <v>184.52532890000001</v>
      </c>
      <c r="BI4449" s="42">
        <v>401.9428532</v>
      </c>
      <c r="BJ4449" s="42">
        <v>808.68157880000001</v>
      </c>
      <c r="BK4449" s="42">
        <v>188.72998849999999</v>
      </c>
    </row>
    <row r="4450" spans="52:63">
      <c r="AZ4450" s="42">
        <v>4564</v>
      </c>
      <c r="BA4450" s="42">
        <v>745</v>
      </c>
      <c r="BB4450" s="42">
        <v>273.29411759999999</v>
      </c>
      <c r="BC4450" s="42">
        <v>546.04999999999995</v>
      </c>
      <c r="BD4450" s="42">
        <v>436.52380950000003</v>
      </c>
      <c r="BE4450" s="42">
        <v>72.861538460000006</v>
      </c>
      <c r="BF4450" s="42">
        <v>714.9</v>
      </c>
      <c r="BG4450" s="42">
        <v>1119.5238099999999</v>
      </c>
      <c r="BH4450" s="42">
        <v>184.52532890000001</v>
      </c>
      <c r="BI4450" s="42">
        <v>401.9428532</v>
      </c>
      <c r="BJ4450" s="42">
        <v>808.68157880000001</v>
      </c>
      <c r="BK4450" s="42">
        <v>188.72998849999999</v>
      </c>
    </row>
    <row r="4451" spans="52:63">
      <c r="AZ4451" s="42">
        <v>4565</v>
      </c>
      <c r="BA4451" s="42">
        <v>745</v>
      </c>
      <c r="BB4451" s="42">
        <v>273.29411759999999</v>
      </c>
      <c r="BC4451" s="42">
        <v>546.04999999999995</v>
      </c>
      <c r="BD4451" s="42">
        <v>436.52380950000003</v>
      </c>
      <c r="BE4451" s="42">
        <v>72.861538460000006</v>
      </c>
      <c r="BF4451" s="42">
        <v>714.9</v>
      </c>
      <c r="BG4451" s="42">
        <v>1119.5238099999999</v>
      </c>
      <c r="BH4451" s="42">
        <v>184.52532890000001</v>
      </c>
      <c r="BI4451" s="42">
        <v>401.9428532</v>
      </c>
      <c r="BJ4451" s="42">
        <v>808.68157880000001</v>
      </c>
      <c r="BK4451" s="42">
        <v>188.72998849999999</v>
      </c>
    </row>
    <row r="4452" spans="52:63">
      <c r="AZ4452" s="42">
        <v>4566</v>
      </c>
      <c r="BA4452" s="42">
        <v>745</v>
      </c>
      <c r="BB4452" s="42">
        <v>273.29411759999999</v>
      </c>
      <c r="BC4452" s="42">
        <v>546.04999999999995</v>
      </c>
      <c r="BD4452" s="42">
        <v>436.52380950000003</v>
      </c>
      <c r="BE4452" s="42">
        <v>72.861538460000006</v>
      </c>
      <c r="BF4452" s="42">
        <v>714.9</v>
      </c>
      <c r="BG4452" s="42">
        <v>1119.5238099999999</v>
      </c>
      <c r="BH4452" s="42">
        <v>184.52532890000001</v>
      </c>
      <c r="BI4452" s="42">
        <v>401.9428532</v>
      </c>
      <c r="BJ4452" s="42">
        <v>808.68157880000001</v>
      </c>
      <c r="BK4452" s="42">
        <v>188.72998849999999</v>
      </c>
    </row>
    <row r="4453" spans="52:63">
      <c r="AZ4453" s="42">
        <v>4567</v>
      </c>
      <c r="BA4453" s="42">
        <v>745</v>
      </c>
      <c r="BB4453" s="42">
        <v>273.29411759999999</v>
      </c>
      <c r="BC4453" s="42">
        <v>546.04999999999995</v>
      </c>
      <c r="BD4453" s="42">
        <v>436.52380950000003</v>
      </c>
      <c r="BE4453" s="42">
        <v>72.861538460000006</v>
      </c>
      <c r="BF4453" s="42">
        <v>714.9</v>
      </c>
      <c r="BG4453" s="42">
        <v>1119.5238099999999</v>
      </c>
      <c r="BH4453" s="42">
        <v>184.52532890000001</v>
      </c>
      <c r="BI4453" s="42">
        <v>401.9428532</v>
      </c>
      <c r="BJ4453" s="42">
        <v>808.68157880000001</v>
      </c>
      <c r="BK4453" s="42">
        <v>188.72998849999999</v>
      </c>
    </row>
    <row r="4454" spans="52:63">
      <c r="AZ4454" s="42">
        <v>4568</v>
      </c>
      <c r="BA4454" s="42">
        <v>745</v>
      </c>
      <c r="BB4454" s="42">
        <v>273.29411759999999</v>
      </c>
      <c r="BC4454" s="42">
        <v>546.04999999999995</v>
      </c>
      <c r="BD4454" s="42">
        <v>436.52380950000003</v>
      </c>
      <c r="BE4454" s="42">
        <v>72.861538460000006</v>
      </c>
      <c r="BF4454" s="42">
        <v>714.9</v>
      </c>
      <c r="BG4454" s="42">
        <v>1119.5238099999999</v>
      </c>
      <c r="BH4454" s="42">
        <v>184.52532890000001</v>
      </c>
      <c r="BI4454" s="42">
        <v>401.9428532</v>
      </c>
      <c r="BJ4454" s="42">
        <v>808.68157880000001</v>
      </c>
      <c r="BK4454" s="42">
        <v>188.72998849999999</v>
      </c>
    </row>
    <row r="4455" spans="52:63">
      <c r="AZ4455" s="42">
        <v>4569</v>
      </c>
      <c r="BA4455" s="42">
        <v>745</v>
      </c>
      <c r="BB4455" s="42">
        <v>273.29411759999999</v>
      </c>
      <c r="BC4455" s="42">
        <v>546.04999999999995</v>
      </c>
      <c r="BD4455" s="42">
        <v>436.52380950000003</v>
      </c>
      <c r="BE4455" s="42">
        <v>72.861538460000006</v>
      </c>
      <c r="BF4455" s="42">
        <v>714.9</v>
      </c>
      <c r="BG4455" s="42">
        <v>1119.5238099999999</v>
      </c>
      <c r="BH4455" s="42">
        <v>184.52532890000001</v>
      </c>
      <c r="BI4455" s="42">
        <v>401.9428532</v>
      </c>
      <c r="BJ4455" s="42">
        <v>808.68157880000001</v>
      </c>
      <c r="BK4455" s="42">
        <v>188.72998849999999</v>
      </c>
    </row>
    <row r="4456" spans="52:63">
      <c r="AZ4456" s="42">
        <v>4570</v>
      </c>
      <c r="BA4456" s="42">
        <v>745</v>
      </c>
      <c r="BB4456" s="42">
        <v>273.29411759999999</v>
      </c>
      <c r="BC4456" s="42">
        <v>546.04999999999995</v>
      </c>
      <c r="BD4456" s="42">
        <v>436.52380950000003</v>
      </c>
      <c r="BE4456" s="42">
        <v>72.861538460000006</v>
      </c>
      <c r="BF4456" s="42">
        <v>714.9</v>
      </c>
      <c r="BG4456" s="42">
        <v>1119.5238099999999</v>
      </c>
      <c r="BH4456" s="42">
        <v>184.52532890000001</v>
      </c>
      <c r="BI4456" s="42">
        <v>401.9428532</v>
      </c>
      <c r="BJ4456" s="42">
        <v>808.68157880000001</v>
      </c>
      <c r="BK4456" s="42">
        <v>188.72998849999999</v>
      </c>
    </row>
    <row r="4457" spans="52:63">
      <c r="AZ4457" s="42">
        <v>4571</v>
      </c>
      <c r="BA4457" s="42">
        <v>745</v>
      </c>
      <c r="BB4457" s="42">
        <v>273.29411759999999</v>
      </c>
      <c r="BC4457" s="42">
        <v>546.04999999999995</v>
      </c>
      <c r="BD4457" s="42">
        <v>436.52380950000003</v>
      </c>
      <c r="BE4457" s="42">
        <v>72.861538460000006</v>
      </c>
      <c r="BF4457" s="42">
        <v>714.9</v>
      </c>
      <c r="BG4457" s="42">
        <v>1119.5238099999999</v>
      </c>
      <c r="BH4457" s="42">
        <v>184.52532890000001</v>
      </c>
      <c r="BI4457" s="42">
        <v>401.9428532</v>
      </c>
      <c r="BJ4457" s="42">
        <v>808.68157880000001</v>
      </c>
      <c r="BK4457" s="42">
        <v>188.72998849999999</v>
      </c>
    </row>
    <row r="4458" spans="52:63">
      <c r="AZ4458" s="42">
        <v>4572</v>
      </c>
      <c r="BA4458" s="42">
        <v>745</v>
      </c>
      <c r="BB4458" s="42">
        <v>273.29411759999999</v>
      </c>
      <c r="BC4458" s="42">
        <v>546.04999999999995</v>
      </c>
      <c r="BD4458" s="42">
        <v>436.52380950000003</v>
      </c>
      <c r="BE4458" s="42">
        <v>72.861538460000006</v>
      </c>
      <c r="BF4458" s="42">
        <v>714.9</v>
      </c>
      <c r="BG4458" s="42">
        <v>1119.5238099999999</v>
      </c>
      <c r="BH4458" s="42">
        <v>184.52532890000001</v>
      </c>
      <c r="BI4458" s="42">
        <v>401.9428532</v>
      </c>
      <c r="BJ4458" s="42">
        <v>808.68157880000001</v>
      </c>
      <c r="BK4458" s="42">
        <v>188.72998849999999</v>
      </c>
    </row>
    <row r="4459" spans="52:63">
      <c r="AZ4459" s="42">
        <v>4573</v>
      </c>
      <c r="BA4459" s="42">
        <v>745</v>
      </c>
      <c r="BB4459" s="42">
        <v>273.29411759999999</v>
      </c>
      <c r="BC4459" s="42">
        <v>546.04999999999995</v>
      </c>
      <c r="BD4459" s="42">
        <v>436.52380950000003</v>
      </c>
      <c r="BE4459" s="42">
        <v>72.861538460000006</v>
      </c>
      <c r="BF4459" s="42">
        <v>714.9</v>
      </c>
      <c r="BG4459" s="42">
        <v>1119.5238099999999</v>
      </c>
      <c r="BH4459" s="42">
        <v>184.52532890000001</v>
      </c>
      <c r="BI4459" s="42">
        <v>401.9428532</v>
      </c>
      <c r="BJ4459" s="42">
        <v>808.68157880000001</v>
      </c>
      <c r="BK4459" s="42">
        <v>188.72998849999999</v>
      </c>
    </row>
    <row r="4460" spans="52:63">
      <c r="AZ4460" s="42">
        <v>4574</v>
      </c>
      <c r="BA4460" s="42">
        <v>745</v>
      </c>
      <c r="BB4460" s="42">
        <v>273.29411759999999</v>
      </c>
      <c r="BC4460" s="42">
        <v>546.04999999999995</v>
      </c>
      <c r="BD4460" s="42">
        <v>436.52380950000003</v>
      </c>
      <c r="BE4460" s="42">
        <v>72.861538460000006</v>
      </c>
      <c r="BF4460" s="42">
        <v>714.9</v>
      </c>
      <c r="BG4460" s="42">
        <v>1119.5238099999999</v>
      </c>
      <c r="BH4460" s="42">
        <v>184.52532890000001</v>
      </c>
      <c r="BI4460" s="42">
        <v>401.9428532</v>
      </c>
      <c r="BJ4460" s="42">
        <v>808.68157880000001</v>
      </c>
      <c r="BK4460" s="42">
        <v>188.72998849999999</v>
      </c>
    </row>
    <row r="4461" spans="52:63">
      <c r="AZ4461" s="42">
        <v>4575</v>
      </c>
      <c r="BA4461" s="42">
        <v>745</v>
      </c>
      <c r="BB4461" s="42">
        <v>273.29411759999999</v>
      </c>
      <c r="BC4461" s="42">
        <v>546.04999999999995</v>
      </c>
      <c r="BD4461" s="42">
        <v>436.52380950000003</v>
      </c>
      <c r="BE4461" s="42">
        <v>72.861538460000006</v>
      </c>
      <c r="BF4461" s="42">
        <v>714.9</v>
      </c>
      <c r="BG4461" s="42">
        <v>1119.5238099999999</v>
      </c>
      <c r="BH4461" s="42">
        <v>184.52532890000001</v>
      </c>
      <c r="BI4461" s="42">
        <v>401.9428532</v>
      </c>
      <c r="BJ4461" s="42">
        <v>808.68157880000001</v>
      </c>
      <c r="BK4461" s="42">
        <v>188.72998849999999</v>
      </c>
    </row>
    <row r="4462" spans="52:63">
      <c r="AZ4462" s="42">
        <v>4576</v>
      </c>
      <c r="BA4462" s="42">
        <v>745</v>
      </c>
      <c r="BB4462" s="42">
        <v>273.29411759999999</v>
      </c>
      <c r="BC4462" s="42">
        <v>546.04999999999995</v>
      </c>
      <c r="BD4462" s="42">
        <v>436.52380950000003</v>
      </c>
      <c r="BE4462" s="42">
        <v>72.861538460000006</v>
      </c>
      <c r="BF4462" s="42">
        <v>714.9</v>
      </c>
      <c r="BG4462" s="42">
        <v>1119.5238099999999</v>
      </c>
      <c r="BH4462" s="42">
        <v>184.52532890000001</v>
      </c>
      <c r="BI4462" s="42">
        <v>401.9428532</v>
      </c>
      <c r="BJ4462" s="42">
        <v>808.68157880000001</v>
      </c>
      <c r="BK4462" s="42">
        <v>188.72998849999999</v>
      </c>
    </row>
    <row r="4463" spans="52:63">
      <c r="AZ4463" s="42">
        <v>4577</v>
      </c>
      <c r="BA4463" s="42">
        <v>745</v>
      </c>
      <c r="BB4463" s="42">
        <v>273.29411759999999</v>
      </c>
      <c r="BC4463" s="42">
        <v>546.04999999999995</v>
      </c>
      <c r="BD4463" s="42">
        <v>436.52380950000003</v>
      </c>
      <c r="BE4463" s="42">
        <v>72.861538460000006</v>
      </c>
      <c r="BF4463" s="42">
        <v>714.9</v>
      </c>
      <c r="BG4463" s="42">
        <v>1119.5238099999999</v>
      </c>
      <c r="BH4463" s="42">
        <v>184.52532890000001</v>
      </c>
      <c r="BI4463" s="42">
        <v>401.9428532</v>
      </c>
      <c r="BJ4463" s="42">
        <v>808.68157880000001</v>
      </c>
      <c r="BK4463" s="42">
        <v>188.72998849999999</v>
      </c>
    </row>
    <row r="4464" spans="52:63">
      <c r="AZ4464" s="42">
        <v>4578</v>
      </c>
      <c r="BA4464" s="42">
        <v>745</v>
      </c>
      <c r="BB4464" s="42">
        <v>273.29411759999999</v>
      </c>
      <c r="BC4464" s="42">
        <v>546.04999999999995</v>
      </c>
      <c r="BD4464" s="42">
        <v>436.52380950000003</v>
      </c>
      <c r="BE4464" s="42">
        <v>72.861538460000006</v>
      </c>
      <c r="BF4464" s="42">
        <v>714.9</v>
      </c>
      <c r="BG4464" s="42">
        <v>1119.5238099999999</v>
      </c>
      <c r="BH4464" s="42">
        <v>184.52532890000001</v>
      </c>
      <c r="BI4464" s="42">
        <v>401.9428532</v>
      </c>
      <c r="BJ4464" s="42">
        <v>808.68157880000001</v>
      </c>
      <c r="BK4464" s="42">
        <v>188.72998849999999</v>
      </c>
    </row>
    <row r="4465" spans="52:63">
      <c r="AZ4465" s="42">
        <v>4579</v>
      </c>
      <c r="BA4465" s="42">
        <v>745</v>
      </c>
      <c r="BB4465" s="42">
        <v>273.29411759999999</v>
      </c>
      <c r="BC4465" s="42">
        <v>546.04999999999995</v>
      </c>
      <c r="BD4465" s="42">
        <v>436.52380950000003</v>
      </c>
      <c r="BE4465" s="42">
        <v>72.861538460000006</v>
      </c>
      <c r="BF4465" s="42">
        <v>714.9</v>
      </c>
      <c r="BG4465" s="42">
        <v>1119.5238099999999</v>
      </c>
      <c r="BH4465" s="42">
        <v>184.52532890000001</v>
      </c>
      <c r="BI4465" s="42">
        <v>401.9428532</v>
      </c>
      <c r="BJ4465" s="42">
        <v>808.68157880000001</v>
      </c>
      <c r="BK4465" s="42">
        <v>188.72998849999999</v>
      </c>
    </row>
    <row r="4466" spans="52:63">
      <c r="AZ4466" s="42">
        <v>4580</v>
      </c>
      <c r="BA4466" s="42">
        <v>745</v>
      </c>
      <c r="BB4466" s="42">
        <v>273.29411759999999</v>
      </c>
      <c r="BC4466" s="42">
        <v>546.04999999999995</v>
      </c>
      <c r="BD4466" s="42">
        <v>436.52380950000003</v>
      </c>
      <c r="BE4466" s="42">
        <v>72.861538460000006</v>
      </c>
      <c r="BF4466" s="42">
        <v>714.9</v>
      </c>
      <c r="BG4466" s="42">
        <v>1119.5238099999999</v>
      </c>
      <c r="BH4466" s="42">
        <v>184.52532890000001</v>
      </c>
      <c r="BI4466" s="42">
        <v>401.9428532</v>
      </c>
      <c r="BJ4466" s="42">
        <v>808.68157880000001</v>
      </c>
      <c r="BK4466" s="42">
        <v>188.72998849999999</v>
      </c>
    </row>
    <row r="4467" spans="52:63">
      <c r="AZ4467" s="42">
        <v>4581</v>
      </c>
      <c r="BA4467" s="42">
        <v>745</v>
      </c>
      <c r="BB4467" s="42">
        <v>273.29411759999999</v>
      </c>
      <c r="BC4467" s="42">
        <v>546.04999999999995</v>
      </c>
      <c r="BD4467" s="42">
        <v>436.52380950000003</v>
      </c>
      <c r="BE4467" s="42">
        <v>72.861538460000006</v>
      </c>
      <c r="BF4467" s="42">
        <v>714.9</v>
      </c>
      <c r="BG4467" s="42">
        <v>1119.5238099999999</v>
      </c>
      <c r="BH4467" s="42">
        <v>184.52532890000001</v>
      </c>
      <c r="BI4467" s="42">
        <v>401.9428532</v>
      </c>
      <c r="BJ4467" s="42">
        <v>808.68157880000001</v>
      </c>
      <c r="BK4467" s="42">
        <v>188.72998849999999</v>
      </c>
    </row>
    <row r="4468" spans="52:63">
      <c r="AZ4468" s="42">
        <v>4582</v>
      </c>
      <c r="BA4468" s="42">
        <v>745</v>
      </c>
      <c r="BB4468" s="42">
        <v>273.29411759999999</v>
      </c>
      <c r="BC4468" s="42">
        <v>546.04999999999995</v>
      </c>
      <c r="BD4468" s="42">
        <v>436.52380950000003</v>
      </c>
      <c r="BE4468" s="42">
        <v>72.861538460000006</v>
      </c>
      <c r="BF4468" s="42">
        <v>714.9</v>
      </c>
      <c r="BG4468" s="42">
        <v>1119.5238099999999</v>
      </c>
      <c r="BH4468" s="42">
        <v>184.52532890000001</v>
      </c>
      <c r="BI4468" s="42">
        <v>401.9428532</v>
      </c>
      <c r="BJ4468" s="42">
        <v>808.68157880000001</v>
      </c>
      <c r="BK4468" s="42">
        <v>188.72998849999999</v>
      </c>
    </row>
    <row r="4469" spans="52:63">
      <c r="AZ4469" s="42">
        <v>4583</v>
      </c>
      <c r="BA4469" s="42">
        <v>745</v>
      </c>
      <c r="BB4469" s="42">
        <v>273.29411759999999</v>
      </c>
      <c r="BC4469" s="42">
        <v>546.04999999999995</v>
      </c>
      <c r="BD4469" s="42">
        <v>436.52380950000003</v>
      </c>
      <c r="BE4469" s="42">
        <v>72.861538460000006</v>
      </c>
      <c r="BF4469" s="42">
        <v>714.9</v>
      </c>
      <c r="BG4469" s="42">
        <v>1119.5238099999999</v>
      </c>
      <c r="BH4469" s="42">
        <v>184.52532890000001</v>
      </c>
      <c r="BI4469" s="42">
        <v>401.9428532</v>
      </c>
      <c r="BJ4469" s="42">
        <v>808.68157880000001</v>
      </c>
      <c r="BK4469" s="42">
        <v>188.72998849999999</v>
      </c>
    </row>
    <row r="4470" spans="52:63">
      <c r="AZ4470" s="42">
        <v>4584</v>
      </c>
      <c r="BA4470" s="42">
        <v>745</v>
      </c>
      <c r="BB4470" s="42">
        <v>273.29411759999999</v>
      </c>
      <c r="BC4470" s="42">
        <v>546.04999999999995</v>
      </c>
      <c r="BD4470" s="42">
        <v>436.52380950000003</v>
      </c>
      <c r="BE4470" s="42">
        <v>72.861538460000006</v>
      </c>
      <c r="BF4470" s="42">
        <v>714.9</v>
      </c>
      <c r="BG4470" s="42">
        <v>1119.5238099999999</v>
      </c>
      <c r="BH4470" s="42">
        <v>184.52532890000001</v>
      </c>
      <c r="BI4470" s="42">
        <v>401.9428532</v>
      </c>
      <c r="BJ4470" s="42">
        <v>808.68157880000001</v>
      </c>
      <c r="BK4470" s="42">
        <v>188.72998849999999</v>
      </c>
    </row>
    <row r="4471" spans="52:63">
      <c r="AZ4471" s="42">
        <v>4585</v>
      </c>
      <c r="BA4471" s="42">
        <v>727.31578950000005</v>
      </c>
      <c r="BB4471" s="42">
        <v>270.35294119999998</v>
      </c>
      <c r="BC4471" s="42">
        <v>541.75</v>
      </c>
      <c r="BD4471" s="42">
        <v>433</v>
      </c>
      <c r="BE4471" s="42">
        <v>70.861538460000006</v>
      </c>
      <c r="BF4471" s="42">
        <v>706.25</v>
      </c>
      <c r="BG4471" s="42">
        <v>1115.5238099999999</v>
      </c>
      <c r="BH4471" s="42">
        <v>182.31019739999999</v>
      </c>
      <c r="BI4471" s="42">
        <v>404.70354800000001</v>
      </c>
      <c r="BJ4471" s="42">
        <v>821.39953349999996</v>
      </c>
      <c r="BK4471" s="42">
        <v>188.99804889999999</v>
      </c>
    </row>
    <row r="4472" spans="52:63">
      <c r="AZ4472" s="42">
        <v>4586</v>
      </c>
      <c r="BA4472" s="42">
        <v>727.31578950000005</v>
      </c>
      <c r="BB4472" s="42">
        <v>270.35294119999998</v>
      </c>
      <c r="BC4472" s="42">
        <v>541.75</v>
      </c>
      <c r="BD4472" s="42">
        <v>433</v>
      </c>
      <c r="BE4472" s="42">
        <v>70.861538460000006</v>
      </c>
      <c r="BF4472" s="42">
        <v>706.25</v>
      </c>
      <c r="BG4472" s="42">
        <v>1115.5238099999999</v>
      </c>
      <c r="BH4472" s="42">
        <v>182.31019739999999</v>
      </c>
      <c r="BI4472" s="42">
        <v>404.70354800000001</v>
      </c>
      <c r="BJ4472" s="42">
        <v>821.39953349999996</v>
      </c>
      <c r="BK4472" s="42">
        <v>188.99804889999999</v>
      </c>
    </row>
    <row r="4473" spans="52:63">
      <c r="AZ4473" s="42">
        <v>4587</v>
      </c>
      <c r="BA4473" s="42">
        <v>727.31578950000005</v>
      </c>
      <c r="BB4473" s="42">
        <v>270.35294119999998</v>
      </c>
      <c r="BC4473" s="42">
        <v>541.75</v>
      </c>
      <c r="BD4473" s="42">
        <v>433</v>
      </c>
      <c r="BE4473" s="42">
        <v>70.861538460000006</v>
      </c>
      <c r="BF4473" s="42">
        <v>706.25</v>
      </c>
      <c r="BG4473" s="42">
        <v>1115.5238099999999</v>
      </c>
      <c r="BH4473" s="42">
        <v>182.31019739999999</v>
      </c>
      <c r="BI4473" s="42">
        <v>404.70354800000001</v>
      </c>
      <c r="BJ4473" s="42">
        <v>821.39953349999996</v>
      </c>
      <c r="BK4473" s="42">
        <v>188.99804889999999</v>
      </c>
    </row>
    <row r="4474" spans="52:63">
      <c r="AZ4474" s="42">
        <v>4588</v>
      </c>
      <c r="BA4474" s="42">
        <v>727.31578950000005</v>
      </c>
      <c r="BB4474" s="42">
        <v>270.35294119999998</v>
      </c>
      <c r="BC4474" s="42">
        <v>541.75</v>
      </c>
      <c r="BD4474" s="42">
        <v>433</v>
      </c>
      <c r="BE4474" s="42">
        <v>70.861538460000006</v>
      </c>
      <c r="BF4474" s="42">
        <v>706.25</v>
      </c>
      <c r="BG4474" s="42">
        <v>1115.5238099999999</v>
      </c>
      <c r="BH4474" s="42">
        <v>182.31019739999999</v>
      </c>
      <c r="BI4474" s="42">
        <v>404.70354800000001</v>
      </c>
      <c r="BJ4474" s="42">
        <v>821.39953349999996</v>
      </c>
      <c r="BK4474" s="42">
        <v>188.99804889999999</v>
      </c>
    </row>
    <row r="4475" spans="52:63">
      <c r="AZ4475" s="42">
        <v>4589</v>
      </c>
      <c r="BA4475" s="42">
        <v>727.31578950000005</v>
      </c>
      <c r="BB4475" s="42">
        <v>270.35294119999998</v>
      </c>
      <c r="BC4475" s="42">
        <v>541.75</v>
      </c>
      <c r="BD4475" s="42">
        <v>433</v>
      </c>
      <c r="BE4475" s="42">
        <v>70.861538460000006</v>
      </c>
      <c r="BF4475" s="42">
        <v>706.25</v>
      </c>
      <c r="BG4475" s="42">
        <v>1115.5238099999999</v>
      </c>
      <c r="BH4475" s="42">
        <v>182.31019739999999</v>
      </c>
      <c r="BI4475" s="42">
        <v>404.70354800000001</v>
      </c>
      <c r="BJ4475" s="42">
        <v>821.39953349999996</v>
      </c>
      <c r="BK4475" s="42">
        <v>188.99804889999999</v>
      </c>
    </row>
    <row r="4476" spans="52:63">
      <c r="AZ4476" s="42">
        <v>4590</v>
      </c>
      <c r="BA4476" s="42">
        <v>727.31578950000005</v>
      </c>
      <c r="BB4476" s="42">
        <v>270.35294119999998</v>
      </c>
      <c r="BC4476" s="42">
        <v>541.75</v>
      </c>
      <c r="BD4476" s="42">
        <v>433</v>
      </c>
      <c r="BE4476" s="42">
        <v>70.861538460000006</v>
      </c>
      <c r="BF4476" s="42">
        <v>706.25</v>
      </c>
      <c r="BG4476" s="42">
        <v>1115.5238099999999</v>
      </c>
      <c r="BH4476" s="42">
        <v>182.31019739999999</v>
      </c>
      <c r="BI4476" s="42">
        <v>404.70354800000001</v>
      </c>
      <c r="BJ4476" s="42">
        <v>821.39953349999996</v>
      </c>
      <c r="BK4476" s="42">
        <v>188.99804889999999</v>
      </c>
    </row>
    <row r="4477" spans="52:63">
      <c r="AZ4477" s="42">
        <v>4591</v>
      </c>
      <c r="BA4477" s="42">
        <v>727.31578950000005</v>
      </c>
      <c r="BB4477" s="42">
        <v>270.35294119999998</v>
      </c>
      <c r="BC4477" s="42">
        <v>541.75</v>
      </c>
      <c r="BD4477" s="42">
        <v>433</v>
      </c>
      <c r="BE4477" s="42">
        <v>70.861538460000006</v>
      </c>
      <c r="BF4477" s="42">
        <v>706.25</v>
      </c>
      <c r="BG4477" s="42">
        <v>1115.5238099999999</v>
      </c>
      <c r="BH4477" s="42">
        <v>182.31019739999999</v>
      </c>
      <c r="BI4477" s="42">
        <v>404.70354800000001</v>
      </c>
      <c r="BJ4477" s="42">
        <v>821.39953349999996</v>
      </c>
      <c r="BK4477" s="42">
        <v>188.99804889999999</v>
      </c>
    </row>
    <row r="4478" spans="52:63">
      <c r="AZ4478" s="42">
        <v>4592</v>
      </c>
      <c r="BA4478" s="42">
        <v>727.31578950000005</v>
      </c>
      <c r="BB4478" s="42">
        <v>270.35294119999998</v>
      </c>
      <c r="BC4478" s="42">
        <v>541.75</v>
      </c>
      <c r="BD4478" s="42">
        <v>433</v>
      </c>
      <c r="BE4478" s="42">
        <v>70.861538460000006</v>
      </c>
      <c r="BF4478" s="42">
        <v>706.25</v>
      </c>
      <c r="BG4478" s="42">
        <v>1115.5238099999999</v>
      </c>
      <c r="BH4478" s="42">
        <v>182.31019739999999</v>
      </c>
      <c r="BI4478" s="42">
        <v>404.70354800000001</v>
      </c>
      <c r="BJ4478" s="42">
        <v>821.39953349999996</v>
      </c>
      <c r="BK4478" s="42">
        <v>188.99804889999999</v>
      </c>
    </row>
    <row r="4479" spans="52:63">
      <c r="AZ4479" s="42">
        <v>4593</v>
      </c>
      <c r="BA4479" s="42">
        <v>727.31578950000005</v>
      </c>
      <c r="BB4479" s="42">
        <v>270.35294119999998</v>
      </c>
      <c r="BC4479" s="42">
        <v>541.75</v>
      </c>
      <c r="BD4479" s="42">
        <v>433</v>
      </c>
      <c r="BE4479" s="42">
        <v>70.861538460000006</v>
      </c>
      <c r="BF4479" s="42">
        <v>706.25</v>
      </c>
      <c r="BG4479" s="42">
        <v>1115.5238099999999</v>
      </c>
      <c r="BH4479" s="42">
        <v>182.31019739999999</v>
      </c>
      <c r="BI4479" s="42">
        <v>404.70354800000001</v>
      </c>
      <c r="BJ4479" s="42">
        <v>821.39953349999996</v>
      </c>
      <c r="BK4479" s="42">
        <v>188.99804889999999</v>
      </c>
    </row>
    <row r="4480" spans="52:63">
      <c r="AZ4480" s="42">
        <v>4594</v>
      </c>
      <c r="BA4480" s="42">
        <v>727.31578950000005</v>
      </c>
      <c r="BB4480" s="42">
        <v>270.35294119999998</v>
      </c>
      <c r="BC4480" s="42">
        <v>541.75</v>
      </c>
      <c r="BD4480" s="42">
        <v>433</v>
      </c>
      <c r="BE4480" s="42">
        <v>70.861538460000006</v>
      </c>
      <c r="BF4480" s="42">
        <v>706.25</v>
      </c>
      <c r="BG4480" s="42">
        <v>1115.5238099999999</v>
      </c>
      <c r="BH4480" s="42">
        <v>182.31019739999999</v>
      </c>
      <c r="BI4480" s="42">
        <v>404.70354800000001</v>
      </c>
      <c r="BJ4480" s="42">
        <v>821.39953349999996</v>
      </c>
      <c r="BK4480" s="42">
        <v>188.99804889999999</v>
      </c>
    </row>
    <row r="4481" spans="52:63">
      <c r="AZ4481" s="42">
        <v>4595</v>
      </c>
      <c r="BA4481" s="42">
        <v>727.31578950000005</v>
      </c>
      <c r="BB4481" s="42">
        <v>270.35294119999998</v>
      </c>
      <c r="BC4481" s="42">
        <v>541.75</v>
      </c>
      <c r="BD4481" s="42">
        <v>433</v>
      </c>
      <c r="BE4481" s="42">
        <v>70.861538460000006</v>
      </c>
      <c r="BF4481" s="42">
        <v>706.25</v>
      </c>
      <c r="BG4481" s="42">
        <v>1115.5238099999999</v>
      </c>
      <c r="BH4481" s="42">
        <v>182.31019739999999</v>
      </c>
      <c r="BI4481" s="42">
        <v>404.70354800000001</v>
      </c>
      <c r="BJ4481" s="42">
        <v>821.39953349999996</v>
      </c>
      <c r="BK4481" s="42">
        <v>188.99804889999999</v>
      </c>
    </row>
    <row r="4482" spans="52:63">
      <c r="AZ4482" s="42">
        <v>4596</v>
      </c>
      <c r="BA4482" s="42">
        <v>727.31578950000005</v>
      </c>
      <c r="BB4482" s="42">
        <v>270.35294119999998</v>
      </c>
      <c r="BC4482" s="42">
        <v>541.75</v>
      </c>
      <c r="BD4482" s="42">
        <v>433</v>
      </c>
      <c r="BE4482" s="42">
        <v>70.861538460000006</v>
      </c>
      <c r="BF4482" s="42">
        <v>706.25</v>
      </c>
      <c r="BG4482" s="42">
        <v>1115.5238099999999</v>
      </c>
      <c r="BH4482" s="42">
        <v>182.31019739999999</v>
      </c>
      <c r="BI4482" s="42">
        <v>404.70354800000001</v>
      </c>
      <c r="BJ4482" s="42">
        <v>821.39953349999996</v>
      </c>
      <c r="BK4482" s="42">
        <v>188.99804889999999</v>
      </c>
    </row>
    <row r="4483" spans="52:63">
      <c r="AZ4483" s="42">
        <v>4597</v>
      </c>
      <c r="BA4483" s="42">
        <v>727.31578950000005</v>
      </c>
      <c r="BB4483" s="42">
        <v>270.35294119999998</v>
      </c>
      <c r="BC4483" s="42">
        <v>541.75</v>
      </c>
      <c r="BD4483" s="42">
        <v>433</v>
      </c>
      <c r="BE4483" s="42">
        <v>70.861538460000006</v>
      </c>
      <c r="BF4483" s="42">
        <v>706.25</v>
      </c>
      <c r="BG4483" s="42">
        <v>1115.5238099999999</v>
      </c>
      <c r="BH4483" s="42">
        <v>182.31019739999999</v>
      </c>
      <c r="BI4483" s="42">
        <v>404.70354800000001</v>
      </c>
      <c r="BJ4483" s="42">
        <v>821.39953349999996</v>
      </c>
      <c r="BK4483" s="42">
        <v>188.99804889999999</v>
      </c>
    </row>
    <row r="4484" spans="52:63">
      <c r="AZ4484" s="42">
        <v>4598</v>
      </c>
      <c r="BA4484" s="42">
        <v>727.31578950000005</v>
      </c>
      <c r="BB4484" s="42">
        <v>270.35294119999998</v>
      </c>
      <c r="BC4484" s="42">
        <v>541.75</v>
      </c>
      <c r="BD4484" s="42">
        <v>433</v>
      </c>
      <c r="BE4484" s="42">
        <v>70.861538460000006</v>
      </c>
      <c r="BF4484" s="42">
        <v>706.25</v>
      </c>
      <c r="BG4484" s="42">
        <v>1115.5238099999999</v>
      </c>
      <c r="BH4484" s="42">
        <v>182.31019739999999</v>
      </c>
      <c r="BI4484" s="42">
        <v>404.70354800000001</v>
      </c>
      <c r="BJ4484" s="42">
        <v>821.39953349999996</v>
      </c>
      <c r="BK4484" s="42">
        <v>188.99804889999999</v>
      </c>
    </row>
    <row r="4485" spans="52:63">
      <c r="AZ4485" s="42">
        <v>4599</v>
      </c>
      <c r="BA4485" s="42">
        <v>727.31578950000005</v>
      </c>
      <c r="BB4485" s="42">
        <v>270.35294119999998</v>
      </c>
      <c r="BC4485" s="42">
        <v>541.75</v>
      </c>
      <c r="BD4485" s="42">
        <v>433</v>
      </c>
      <c r="BE4485" s="42">
        <v>70.861538460000006</v>
      </c>
      <c r="BF4485" s="42">
        <v>706.25</v>
      </c>
      <c r="BG4485" s="42">
        <v>1115.5238099999999</v>
      </c>
      <c r="BH4485" s="42">
        <v>182.31019739999999</v>
      </c>
      <c r="BI4485" s="42">
        <v>404.70354800000001</v>
      </c>
      <c r="BJ4485" s="42">
        <v>821.39953349999996</v>
      </c>
      <c r="BK4485" s="42">
        <v>188.99804889999999</v>
      </c>
    </row>
    <row r="4486" spans="52:63">
      <c r="AZ4486" s="42">
        <v>4600</v>
      </c>
      <c r="BA4486" s="42">
        <v>727.31578950000005</v>
      </c>
      <c r="BB4486" s="42">
        <v>270.35294119999998</v>
      </c>
      <c r="BC4486" s="42">
        <v>541.75</v>
      </c>
      <c r="BD4486" s="42">
        <v>433</v>
      </c>
      <c r="BE4486" s="42">
        <v>70.861538460000006</v>
      </c>
      <c r="BF4486" s="42">
        <v>706.25</v>
      </c>
      <c r="BG4486" s="42">
        <v>1115.5238099999999</v>
      </c>
      <c r="BH4486" s="42">
        <v>182.31019739999999</v>
      </c>
      <c r="BI4486" s="42">
        <v>404.70354800000001</v>
      </c>
      <c r="BJ4486" s="42">
        <v>821.39953349999996</v>
      </c>
      <c r="BK4486" s="42">
        <v>188.99804889999999</v>
      </c>
    </row>
    <row r="4487" spans="52:63">
      <c r="AZ4487" s="42">
        <v>4601</v>
      </c>
      <c r="BA4487" s="42">
        <v>727.31578950000005</v>
      </c>
      <c r="BB4487" s="42">
        <v>270.35294119999998</v>
      </c>
      <c r="BC4487" s="42">
        <v>541.75</v>
      </c>
      <c r="BD4487" s="42">
        <v>433</v>
      </c>
      <c r="BE4487" s="42">
        <v>70.861538460000006</v>
      </c>
      <c r="BF4487" s="42">
        <v>706.25</v>
      </c>
      <c r="BG4487" s="42">
        <v>1115.5238099999999</v>
      </c>
      <c r="BH4487" s="42">
        <v>182.31019739999999</v>
      </c>
      <c r="BI4487" s="42">
        <v>404.70354800000001</v>
      </c>
      <c r="BJ4487" s="42">
        <v>821.39953349999996</v>
      </c>
      <c r="BK4487" s="42">
        <v>188.99804889999999</v>
      </c>
    </row>
    <row r="4488" spans="52:63">
      <c r="AZ4488" s="42">
        <v>4602</v>
      </c>
      <c r="BA4488" s="42">
        <v>727.31578950000005</v>
      </c>
      <c r="BB4488" s="42">
        <v>270.35294119999998</v>
      </c>
      <c r="BC4488" s="42">
        <v>541.75</v>
      </c>
      <c r="BD4488" s="42">
        <v>433</v>
      </c>
      <c r="BE4488" s="42">
        <v>70.861538460000006</v>
      </c>
      <c r="BF4488" s="42">
        <v>706.25</v>
      </c>
      <c r="BG4488" s="42">
        <v>1115.5238099999999</v>
      </c>
      <c r="BH4488" s="42">
        <v>182.31019739999999</v>
      </c>
      <c r="BI4488" s="42">
        <v>404.70354800000001</v>
      </c>
      <c r="BJ4488" s="42">
        <v>821.39953349999996</v>
      </c>
      <c r="BK4488" s="42">
        <v>188.99804889999999</v>
      </c>
    </row>
    <row r="4489" spans="52:63">
      <c r="AZ4489" s="42">
        <v>4603</v>
      </c>
      <c r="BA4489" s="42">
        <v>727.31578950000005</v>
      </c>
      <c r="BB4489" s="42">
        <v>270.35294119999998</v>
      </c>
      <c r="BC4489" s="42">
        <v>541.75</v>
      </c>
      <c r="BD4489" s="42">
        <v>433</v>
      </c>
      <c r="BE4489" s="42">
        <v>70.861538460000006</v>
      </c>
      <c r="BF4489" s="42">
        <v>706.25</v>
      </c>
      <c r="BG4489" s="42">
        <v>1115.5238099999999</v>
      </c>
      <c r="BH4489" s="42">
        <v>182.31019739999999</v>
      </c>
      <c r="BI4489" s="42">
        <v>404.70354800000001</v>
      </c>
      <c r="BJ4489" s="42">
        <v>821.39953349999996</v>
      </c>
      <c r="BK4489" s="42">
        <v>188.99804889999999</v>
      </c>
    </row>
    <row r="4490" spans="52:63">
      <c r="AZ4490" s="42">
        <v>4604</v>
      </c>
      <c r="BA4490" s="42">
        <v>727.31578950000005</v>
      </c>
      <c r="BB4490" s="42">
        <v>270.35294119999998</v>
      </c>
      <c r="BC4490" s="42">
        <v>541.75</v>
      </c>
      <c r="BD4490" s="42">
        <v>433</v>
      </c>
      <c r="BE4490" s="42">
        <v>70.861538460000006</v>
      </c>
      <c r="BF4490" s="42">
        <v>706.25</v>
      </c>
      <c r="BG4490" s="42">
        <v>1115.5238099999999</v>
      </c>
      <c r="BH4490" s="42">
        <v>182.31019739999999</v>
      </c>
      <c r="BI4490" s="42">
        <v>404.70354800000001</v>
      </c>
      <c r="BJ4490" s="42">
        <v>821.39953349999996</v>
      </c>
      <c r="BK4490" s="42">
        <v>188.99804889999999</v>
      </c>
    </row>
    <row r="4491" spans="52:63">
      <c r="AZ4491" s="42">
        <v>4605</v>
      </c>
      <c r="BA4491" s="42">
        <v>727.31578950000005</v>
      </c>
      <c r="BB4491" s="42">
        <v>270.35294119999998</v>
      </c>
      <c r="BC4491" s="42">
        <v>541.75</v>
      </c>
      <c r="BD4491" s="42">
        <v>433</v>
      </c>
      <c r="BE4491" s="42">
        <v>70.861538460000006</v>
      </c>
      <c r="BF4491" s="42">
        <v>706.25</v>
      </c>
      <c r="BG4491" s="42">
        <v>1115.5238099999999</v>
      </c>
      <c r="BH4491" s="42">
        <v>182.31019739999999</v>
      </c>
      <c r="BI4491" s="42">
        <v>404.70354800000001</v>
      </c>
      <c r="BJ4491" s="42">
        <v>821.39953349999996</v>
      </c>
      <c r="BK4491" s="42">
        <v>188.99804889999999</v>
      </c>
    </row>
    <row r="4492" spans="52:63">
      <c r="AZ4492" s="42">
        <v>4606</v>
      </c>
      <c r="BA4492" s="42">
        <v>727.31578950000005</v>
      </c>
      <c r="BB4492" s="42">
        <v>270.35294119999998</v>
      </c>
      <c r="BC4492" s="42">
        <v>541.75</v>
      </c>
      <c r="BD4492" s="42">
        <v>433</v>
      </c>
      <c r="BE4492" s="42">
        <v>70.861538460000006</v>
      </c>
      <c r="BF4492" s="42">
        <v>706.25</v>
      </c>
      <c r="BG4492" s="42">
        <v>1115.5238099999999</v>
      </c>
      <c r="BH4492" s="42">
        <v>182.31019739999999</v>
      </c>
      <c r="BI4492" s="42">
        <v>404.70354800000001</v>
      </c>
      <c r="BJ4492" s="42">
        <v>821.39953349999996</v>
      </c>
      <c r="BK4492" s="42">
        <v>188.99804889999999</v>
      </c>
    </row>
    <row r="4493" spans="52:63">
      <c r="AZ4493" s="42">
        <v>4607</v>
      </c>
      <c r="BA4493" s="42">
        <v>727.31578950000005</v>
      </c>
      <c r="BB4493" s="42">
        <v>270.35294119999998</v>
      </c>
      <c r="BC4493" s="42">
        <v>541.75</v>
      </c>
      <c r="BD4493" s="42">
        <v>433</v>
      </c>
      <c r="BE4493" s="42">
        <v>70.861538460000006</v>
      </c>
      <c r="BF4493" s="42">
        <v>706.25</v>
      </c>
      <c r="BG4493" s="42">
        <v>1115.5238099999999</v>
      </c>
      <c r="BH4493" s="42">
        <v>182.31019739999999</v>
      </c>
      <c r="BI4493" s="42">
        <v>404.70354800000001</v>
      </c>
      <c r="BJ4493" s="42">
        <v>821.39953349999996</v>
      </c>
      <c r="BK4493" s="42">
        <v>188.99804889999999</v>
      </c>
    </row>
    <row r="4494" spans="52:63">
      <c r="AZ4494" s="42">
        <v>4608</v>
      </c>
      <c r="BA4494" s="42">
        <v>727.31578950000005</v>
      </c>
      <c r="BB4494" s="42">
        <v>270.35294119999998</v>
      </c>
      <c r="BC4494" s="42">
        <v>541.75</v>
      </c>
      <c r="BD4494" s="42">
        <v>433</v>
      </c>
      <c r="BE4494" s="42">
        <v>70.861538460000006</v>
      </c>
      <c r="BF4494" s="42">
        <v>706.25</v>
      </c>
      <c r="BG4494" s="42">
        <v>1115.5238099999999</v>
      </c>
      <c r="BH4494" s="42">
        <v>182.31019739999999</v>
      </c>
      <c r="BI4494" s="42">
        <v>404.70354800000001</v>
      </c>
      <c r="BJ4494" s="42">
        <v>821.39953349999996</v>
      </c>
      <c r="BK4494" s="42">
        <v>188.99804889999999</v>
      </c>
    </row>
    <row r="4495" spans="52:63">
      <c r="AZ4495" s="42">
        <v>4609</v>
      </c>
      <c r="BA4495" s="42">
        <v>714.21052629999997</v>
      </c>
      <c r="BB4495" s="42">
        <v>268.23529409999998</v>
      </c>
      <c r="BC4495" s="42">
        <v>537.35</v>
      </c>
      <c r="BD4495" s="42">
        <v>429.42857140000001</v>
      </c>
      <c r="BE4495" s="42">
        <v>68.730769230000007</v>
      </c>
      <c r="BF4495" s="42">
        <v>694.95</v>
      </c>
      <c r="BG4495" s="42">
        <v>1109.7619050000001</v>
      </c>
      <c r="BH4495" s="42">
        <v>179.7</v>
      </c>
      <c r="BI4495" s="42">
        <v>404.15801520000002</v>
      </c>
      <c r="BJ4495" s="42">
        <v>830.01337880000005</v>
      </c>
      <c r="BK4495" s="42">
        <v>190.8306589</v>
      </c>
    </row>
    <row r="4496" spans="52:63">
      <c r="AZ4496" s="42">
        <v>4610</v>
      </c>
      <c r="BA4496" s="42">
        <v>714.21052629999997</v>
      </c>
      <c r="BB4496" s="42">
        <v>268.23529409999998</v>
      </c>
      <c r="BC4496" s="42">
        <v>537.35</v>
      </c>
      <c r="BD4496" s="42">
        <v>429.42857140000001</v>
      </c>
      <c r="BE4496" s="42">
        <v>68.730769230000007</v>
      </c>
      <c r="BF4496" s="42">
        <v>694.95</v>
      </c>
      <c r="BG4496" s="42">
        <v>1109.7619050000001</v>
      </c>
      <c r="BH4496" s="42">
        <v>179.7</v>
      </c>
      <c r="BI4496" s="42">
        <v>404.15801520000002</v>
      </c>
      <c r="BJ4496" s="42">
        <v>830.01337880000005</v>
      </c>
      <c r="BK4496" s="42">
        <v>190.8306589</v>
      </c>
    </row>
    <row r="4497" spans="52:63">
      <c r="AZ4497" s="42">
        <v>4611</v>
      </c>
      <c r="BA4497" s="42">
        <v>714.21052629999997</v>
      </c>
      <c r="BB4497" s="42">
        <v>268.23529409999998</v>
      </c>
      <c r="BC4497" s="42">
        <v>537.35</v>
      </c>
      <c r="BD4497" s="42">
        <v>429.42857140000001</v>
      </c>
      <c r="BE4497" s="42">
        <v>68.730769230000007</v>
      </c>
      <c r="BF4497" s="42">
        <v>694.95</v>
      </c>
      <c r="BG4497" s="42">
        <v>1109.7619050000001</v>
      </c>
      <c r="BH4497" s="42">
        <v>179.7</v>
      </c>
      <c r="BI4497" s="42">
        <v>404.15801520000002</v>
      </c>
      <c r="BJ4497" s="42">
        <v>830.01337880000005</v>
      </c>
      <c r="BK4497" s="42">
        <v>190.8306589</v>
      </c>
    </row>
    <row r="4498" spans="52:63">
      <c r="AZ4498" s="42">
        <v>4612</v>
      </c>
      <c r="BA4498" s="42">
        <v>714.21052629999997</v>
      </c>
      <c r="BB4498" s="42">
        <v>268.23529409999998</v>
      </c>
      <c r="BC4498" s="42">
        <v>537.35</v>
      </c>
      <c r="BD4498" s="42">
        <v>429.42857140000001</v>
      </c>
      <c r="BE4498" s="42">
        <v>68.730769230000007</v>
      </c>
      <c r="BF4498" s="42">
        <v>694.95</v>
      </c>
      <c r="BG4498" s="42">
        <v>1109.7619050000001</v>
      </c>
      <c r="BH4498" s="42">
        <v>179.7</v>
      </c>
      <c r="BI4498" s="42">
        <v>404.15801520000002</v>
      </c>
      <c r="BJ4498" s="42">
        <v>830.01337880000005</v>
      </c>
      <c r="BK4498" s="42">
        <v>190.8306589</v>
      </c>
    </row>
    <row r="4499" spans="52:63">
      <c r="AZ4499" s="42">
        <v>4613</v>
      </c>
      <c r="BA4499" s="42">
        <v>714.21052629999997</v>
      </c>
      <c r="BB4499" s="42">
        <v>268.23529409999998</v>
      </c>
      <c r="BC4499" s="42">
        <v>537.35</v>
      </c>
      <c r="BD4499" s="42">
        <v>429.42857140000001</v>
      </c>
      <c r="BE4499" s="42">
        <v>68.730769230000007</v>
      </c>
      <c r="BF4499" s="42">
        <v>694.95</v>
      </c>
      <c r="BG4499" s="42">
        <v>1109.7619050000001</v>
      </c>
      <c r="BH4499" s="42">
        <v>179.7</v>
      </c>
      <c r="BI4499" s="42">
        <v>404.15801520000002</v>
      </c>
      <c r="BJ4499" s="42">
        <v>830.01337880000005</v>
      </c>
      <c r="BK4499" s="42">
        <v>190.8306589</v>
      </c>
    </row>
    <row r="4500" spans="52:63">
      <c r="AZ4500" s="42">
        <v>4614</v>
      </c>
      <c r="BA4500" s="42">
        <v>714.21052629999997</v>
      </c>
      <c r="BB4500" s="42">
        <v>268.23529409999998</v>
      </c>
      <c r="BC4500" s="42">
        <v>537.35</v>
      </c>
      <c r="BD4500" s="42">
        <v>429.42857140000001</v>
      </c>
      <c r="BE4500" s="42">
        <v>68.730769230000007</v>
      </c>
      <c r="BF4500" s="42">
        <v>694.95</v>
      </c>
      <c r="BG4500" s="42">
        <v>1109.7619050000001</v>
      </c>
      <c r="BH4500" s="42">
        <v>179.7</v>
      </c>
      <c r="BI4500" s="42">
        <v>404.15801520000002</v>
      </c>
      <c r="BJ4500" s="42">
        <v>830.01337880000005</v>
      </c>
      <c r="BK4500" s="42">
        <v>190.8306589</v>
      </c>
    </row>
    <row r="4501" spans="52:63">
      <c r="AZ4501" s="42">
        <v>4615</v>
      </c>
      <c r="BA4501" s="42">
        <v>714.21052629999997</v>
      </c>
      <c r="BB4501" s="42">
        <v>268.23529409999998</v>
      </c>
      <c r="BC4501" s="42">
        <v>537.35</v>
      </c>
      <c r="BD4501" s="42">
        <v>429.42857140000001</v>
      </c>
      <c r="BE4501" s="42">
        <v>68.730769230000007</v>
      </c>
      <c r="BF4501" s="42">
        <v>694.95</v>
      </c>
      <c r="BG4501" s="42">
        <v>1109.7619050000001</v>
      </c>
      <c r="BH4501" s="42">
        <v>179.7</v>
      </c>
      <c r="BI4501" s="42">
        <v>404.15801520000002</v>
      </c>
      <c r="BJ4501" s="42">
        <v>830.01337880000005</v>
      </c>
      <c r="BK4501" s="42">
        <v>190.8306589</v>
      </c>
    </row>
    <row r="4502" spans="52:63">
      <c r="AZ4502" s="42">
        <v>4616</v>
      </c>
      <c r="BA4502" s="42">
        <v>714.21052629999997</v>
      </c>
      <c r="BB4502" s="42">
        <v>268.23529409999998</v>
      </c>
      <c r="BC4502" s="42">
        <v>537.35</v>
      </c>
      <c r="BD4502" s="42">
        <v>429.42857140000001</v>
      </c>
      <c r="BE4502" s="42">
        <v>68.730769230000007</v>
      </c>
      <c r="BF4502" s="42">
        <v>694.95</v>
      </c>
      <c r="BG4502" s="42">
        <v>1109.7619050000001</v>
      </c>
      <c r="BH4502" s="42">
        <v>179.7</v>
      </c>
      <c r="BI4502" s="42">
        <v>404.15801520000002</v>
      </c>
      <c r="BJ4502" s="42">
        <v>830.01337880000005</v>
      </c>
      <c r="BK4502" s="42">
        <v>190.8306589</v>
      </c>
    </row>
    <row r="4503" spans="52:63">
      <c r="AZ4503" s="42">
        <v>4617</v>
      </c>
      <c r="BA4503" s="42">
        <v>714.21052629999997</v>
      </c>
      <c r="BB4503" s="42">
        <v>268.23529409999998</v>
      </c>
      <c r="BC4503" s="42">
        <v>537.35</v>
      </c>
      <c r="BD4503" s="42">
        <v>429.42857140000001</v>
      </c>
      <c r="BE4503" s="42">
        <v>68.730769230000007</v>
      </c>
      <c r="BF4503" s="42">
        <v>694.95</v>
      </c>
      <c r="BG4503" s="42">
        <v>1109.7619050000001</v>
      </c>
      <c r="BH4503" s="42">
        <v>179.7</v>
      </c>
      <c r="BI4503" s="42">
        <v>404.15801520000002</v>
      </c>
      <c r="BJ4503" s="42">
        <v>830.01337880000005</v>
      </c>
      <c r="BK4503" s="42">
        <v>190.8306589</v>
      </c>
    </row>
    <row r="4504" spans="52:63">
      <c r="AZ4504" s="42">
        <v>4618</v>
      </c>
      <c r="BA4504" s="42">
        <v>714.21052629999997</v>
      </c>
      <c r="BB4504" s="42">
        <v>268.23529409999998</v>
      </c>
      <c r="BC4504" s="42">
        <v>537.35</v>
      </c>
      <c r="BD4504" s="42">
        <v>429.42857140000001</v>
      </c>
      <c r="BE4504" s="42">
        <v>68.730769230000007</v>
      </c>
      <c r="BF4504" s="42">
        <v>694.95</v>
      </c>
      <c r="BG4504" s="42">
        <v>1109.7619050000001</v>
      </c>
      <c r="BH4504" s="42">
        <v>179.7</v>
      </c>
      <c r="BI4504" s="42">
        <v>404.15801520000002</v>
      </c>
      <c r="BJ4504" s="42">
        <v>830.01337880000005</v>
      </c>
      <c r="BK4504" s="42">
        <v>190.8306589</v>
      </c>
    </row>
    <row r="4505" spans="52:63">
      <c r="AZ4505" s="42">
        <v>4619</v>
      </c>
      <c r="BA4505" s="42">
        <v>714.21052629999997</v>
      </c>
      <c r="BB4505" s="42">
        <v>268.23529409999998</v>
      </c>
      <c r="BC4505" s="42">
        <v>537.35</v>
      </c>
      <c r="BD4505" s="42">
        <v>429.42857140000001</v>
      </c>
      <c r="BE4505" s="42">
        <v>68.730769230000007</v>
      </c>
      <c r="BF4505" s="42">
        <v>694.95</v>
      </c>
      <c r="BG4505" s="42">
        <v>1109.7619050000001</v>
      </c>
      <c r="BH4505" s="42">
        <v>179.7</v>
      </c>
      <c r="BI4505" s="42">
        <v>404.15801520000002</v>
      </c>
      <c r="BJ4505" s="42">
        <v>830.01337880000005</v>
      </c>
      <c r="BK4505" s="42">
        <v>190.8306589</v>
      </c>
    </row>
    <row r="4506" spans="52:63">
      <c r="AZ4506" s="42">
        <v>4620</v>
      </c>
      <c r="BA4506" s="42">
        <v>714.21052629999997</v>
      </c>
      <c r="BB4506" s="42">
        <v>268.23529409999998</v>
      </c>
      <c r="BC4506" s="42">
        <v>537.35</v>
      </c>
      <c r="BD4506" s="42">
        <v>429.42857140000001</v>
      </c>
      <c r="BE4506" s="42">
        <v>68.730769230000007</v>
      </c>
      <c r="BF4506" s="42">
        <v>694.95</v>
      </c>
      <c r="BG4506" s="42">
        <v>1109.7619050000001</v>
      </c>
      <c r="BH4506" s="42">
        <v>179.7</v>
      </c>
      <c r="BI4506" s="42">
        <v>404.15801520000002</v>
      </c>
      <c r="BJ4506" s="42">
        <v>830.01337880000005</v>
      </c>
      <c r="BK4506" s="42">
        <v>190.8306589</v>
      </c>
    </row>
    <row r="4507" spans="52:63">
      <c r="AZ4507" s="42">
        <v>4621</v>
      </c>
      <c r="BA4507" s="42">
        <v>714.21052629999997</v>
      </c>
      <c r="BB4507" s="42">
        <v>268.23529409999998</v>
      </c>
      <c r="BC4507" s="42">
        <v>537.35</v>
      </c>
      <c r="BD4507" s="42">
        <v>429.42857140000001</v>
      </c>
      <c r="BE4507" s="42">
        <v>68.730769230000007</v>
      </c>
      <c r="BF4507" s="42">
        <v>694.95</v>
      </c>
      <c r="BG4507" s="42">
        <v>1109.7619050000001</v>
      </c>
      <c r="BH4507" s="42">
        <v>179.7</v>
      </c>
      <c r="BI4507" s="42">
        <v>404.15801520000002</v>
      </c>
      <c r="BJ4507" s="42">
        <v>830.01337880000005</v>
      </c>
      <c r="BK4507" s="42">
        <v>190.8306589</v>
      </c>
    </row>
    <row r="4508" spans="52:63">
      <c r="AZ4508" s="42">
        <v>4622</v>
      </c>
      <c r="BA4508" s="42">
        <v>714.21052629999997</v>
      </c>
      <c r="BB4508" s="42">
        <v>268.23529409999998</v>
      </c>
      <c r="BC4508" s="42">
        <v>537.35</v>
      </c>
      <c r="BD4508" s="42">
        <v>429.42857140000001</v>
      </c>
      <c r="BE4508" s="42">
        <v>68.730769230000007</v>
      </c>
      <c r="BF4508" s="42">
        <v>694.95</v>
      </c>
      <c r="BG4508" s="42">
        <v>1109.7619050000001</v>
      </c>
      <c r="BH4508" s="42">
        <v>179.7</v>
      </c>
      <c r="BI4508" s="42">
        <v>404.15801520000002</v>
      </c>
      <c r="BJ4508" s="42">
        <v>830.01337880000005</v>
      </c>
      <c r="BK4508" s="42">
        <v>190.8306589</v>
      </c>
    </row>
    <row r="4509" spans="52:63">
      <c r="AZ4509" s="42">
        <v>4623</v>
      </c>
      <c r="BA4509" s="42">
        <v>714.21052629999997</v>
      </c>
      <c r="BB4509" s="42">
        <v>268.23529409999998</v>
      </c>
      <c r="BC4509" s="42">
        <v>537.35</v>
      </c>
      <c r="BD4509" s="42">
        <v>429.42857140000001</v>
      </c>
      <c r="BE4509" s="42">
        <v>68.730769230000007</v>
      </c>
      <c r="BF4509" s="42">
        <v>694.95</v>
      </c>
      <c r="BG4509" s="42">
        <v>1109.7619050000001</v>
      </c>
      <c r="BH4509" s="42">
        <v>179.7</v>
      </c>
      <c r="BI4509" s="42">
        <v>404.15801520000002</v>
      </c>
      <c r="BJ4509" s="42">
        <v>830.01337880000005</v>
      </c>
      <c r="BK4509" s="42">
        <v>190.8306589</v>
      </c>
    </row>
    <row r="4510" spans="52:63">
      <c r="AZ4510" s="42">
        <v>4624</v>
      </c>
      <c r="BA4510" s="42">
        <v>714.21052629999997</v>
      </c>
      <c r="BB4510" s="42">
        <v>268.23529409999998</v>
      </c>
      <c r="BC4510" s="42">
        <v>537.35</v>
      </c>
      <c r="BD4510" s="42">
        <v>429.42857140000001</v>
      </c>
      <c r="BE4510" s="42">
        <v>68.730769230000007</v>
      </c>
      <c r="BF4510" s="42">
        <v>694.95</v>
      </c>
      <c r="BG4510" s="42">
        <v>1109.7619050000001</v>
      </c>
      <c r="BH4510" s="42">
        <v>179.7</v>
      </c>
      <c r="BI4510" s="42">
        <v>404.15801520000002</v>
      </c>
      <c r="BJ4510" s="42">
        <v>830.01337880000005</v>
      </c>
      <c r="BK4510" s="42">
        <v>190.8306589</v>
      </c>
    </row>
    <row r="4511" spans="52:63">
      <c r="AZ4511" s="42">
        <v>4625</v>
      </c>
      <c r="BA4511" s="42">
        <v>714.21052629999997</v>
      </c>
      <c r="BB4511" s="42">
        <v>268.23529409999998</v>
      </c>
      <c r="BC4511" s="42">
        <v>537.35</v>
      </c>
      <c r="BD4511" s="42">
        <v>429.42857140000001</v>
      </c>
      <c r="BE4511" s="42">
        <v>68.730769230000007</v>
      </c>
      <c r="BF4511" s="42">
        <v>694.95</v>
      </c>
      <c r="BG4511" s="42">
        <v>1109.7619050000001</v>
      </c>
      <c r="BH4511" s="42">
        <v>179.7</v>
      </c>
      <c r="BI4511" s="42">
        <v>404.15801520000002</v>
      </c>
      <c r="BJ4511" s="42">
        <v>830.01337880000005</v>
      </c>
      <c r="BK4511" s="42">
        <v>190.8306589</v>
      </c>
    </row>
    <row r="4512" spans="52:63">
      <c r="AZ4512" s="42">
        <v>4626</v>
      </c>
      <c r="BA4512" s="42">
        <v>714.21052629999997</v>
      </c>
      <c r="BB4512" s="42">
        <v>268.23529409999998</v>
      </c>
      <c r="BC4512" s="42">
        <v>537.35</v>
      </c>
      <c r="BD4512" s="42">
        <v>429.42857140000001</v>
      </c>
      <c r="BE4512" s="42">
        <v>68.730769230000007</v>
      </c>
      <c r="BF4512" s="42">
        <v>694.95</v>
      </c>
      <c r="BG4512" s="42">
        <v>1109.7619050000001</v>
      </c>
      <c r="BH4512" s="42">
        <v>179.7</v>
      </c>
      <c r="BI4512" s="42">
        <v>404.15801520000002</v>
      </c>
      <c r="BJ4512" s="42">
        <v>830.01337880000005</v>
      </c>
      <c r="BK4512" s="42">
        <v>190.8306589</v>
      </c>
    </row>
    <row r="4513" spans="52:63">
      <c r="AZ4513" s="42">
        <v>4627</v>
      </c>
      <c r="BA4513" s="42">
        <v>714.21052629999997</v>
      </c>
      <c r="BB4513" s="42">
        <v>268.23529409999998</v>
      </c>
      <c r="BC4513" s="42">
        <v>537.35</v>
      </c>
      <c r="BD4513" s="42">
        <v>429.42857140000001</v>
      </c>
      <c r="BE4513" s="42">
        <v>68.730769230000007</v>
      </c>
      <c r="BF4513" s="42">
        <v>694.95</v>
      </c>
      <c r="BG4513" s="42">
        <v>1109.7619050000001</v>
      </c>
      <c r="BH4513" s="42">
        <v>179.7</v>
      </c>
      <c r="BI4513" s="42">
        <v>404.15801520000002</v>
      </c>
      <c r="BJ4513" s="42">
        <v>830.01337880000005</v>
      </c>
      <c r="BK4513" s="42">
        <v>190.8306589</v>
      </c>
    </row>
    <row r="4514" spans="52:63">
      <c r="AZ4514" s="42">
        <v>4628</v>
      </c>
      <c r="BA4514" s="42">
        <v>714.21052629999997</v>
      </c>
      <c r="BB4514" s="42">
        <v>268.23529409999998</v>
      </c>
      <c r="BC4514" s="42">
        <v>537.35</v>
      </c>
      <c r="BD4514" s="42">
        <v>429.42857140000001</v>
      </c>
      <c r="BE4514" s="42">
        <v>68.730769230000007</v>
      </c>
      <c r="BF4514" s="42">
        <v>694.95</v>
      </c>
      <c r="BG4514" s="42">
        <v>1109.7619050000001</v>
      </c>
      <c r="BH4514" s="42">
        <v>179.7</v>
      </c>
      <c r="BI4514" s="42">
        <v>404.15801520000002</v>
      </c>
      <c r="BJ4514" s="42">
        <v>830.01337880000005</v>
      </c>
      <c r="BK4514" s="42">
        <v>190.8306589</v>
      </c>
    </row>
    <row r="4515" spans="52:63">
      <c r="AZ4515" s="42">
        <v>4629</v>
      </c>
      <c r="BA4515" s="42">
        <v>714.21052629999997</v>
      </c>
      <c r="BB4515" s="42">
        <v>268.23529409999998</v>
      </c>
      <c r="BC4515" s="42">
        <v>537.35</v>
      </c>
      <c r="BD4515" s="42">
        <v>429.42857140000001</v>
      </c>
      <c r="BE4515" s="42">
        <v>68.730769230000007</v>
      </c>
      <c r="BF4515" s="42">
        <v>694.95</v>
      </c>
      <c r="BG4515" s="42">
        <v>1109.7619050000001</v>
      </c>
      <c r="BH4515" s="42">
        <v>179.7</v>
      </c>
      <c r="BI4515" s="42">
        <v>404.15801520000002</v>
      </c>
      <c r="BJ4515" s="42">
        <v>830.01337880000005</v>
      </c>
      <c r="BK4515" s="42">
        <v>190.8306589</v>
      </c>
    </row>
    <row r="4516" spans="52:63">
      <c r="AZ4516" s="42">
        <v>4630</v>
      </c>
      <c r="BA4516" s="42">
        <v>714.21052629999997</v>
      </c>
      <c r="BB4516" s="42">
        <v>268.23529409999998</v>
      </c>
      <c r="BC4516" s="42">
        <v>537.35</v>
      </c>
      <c r="BD4516" s="42">
        <v>429.42857140000001</v>
      </c>
      <c r="BE4516" s="42">
        <v>68.730769230000007</v>
      </c>
      <c r="BF4516" s="42">
        <v>694.95</v>
      </c>
      <c r="BG4516" s="42">
        <v>1109.7619050000001</v>
      </c>
      <c r="BH4516" s="42">
        <v>179.7</v>
      </c>
      <c r="BI4516" s="42">
        <v>404.15801520000002</v>
      </c>
      <c r="BJ4516" s="42">
        <v>830.01337880000005</v>
      </c>
      <c r="BK4516" s="42">
        <v>190.8306589</v>
      </c>
    </row>
    <row r="4517" spans="52:63">
      <c r="AZ4517" s="42">
        <v>4631</v>
      </c>
      <c r="BA4517" s="42">
        <v>714.21052629999997</v>
      </c>
      <c r="BB4517" s="42">
        <v>268.23529409999998</v>
      </c>
      <c r="BC4517" s="42">
        <v>537.35</v>
      </c>
      <c r="BD4517" s="42">
        <v>429.42857140000001</v>
      </c>
      <c r="BE4517" s="42">
        <v>68.730769230000007</v>
      </c>
      <c r="BF4517" s="42">
        <v>694.95</v>
      </c>
      <c r="BG4517" s="42">
        <v>1109.7619050000001</v>
      </c>
      <c r="BH4517" s="42">
        <v>179.7</v>
      </c>
      <c r="BI4517" s="42">
        <v>404.15801520000002</v>
      </c>
      <c r="BJ4517" s="42">
        <v>830.01337880000005</v>
      </c>
      <c r="BK4517" s="42">
        <v>190.8306589</v>
      </c>
    </row>
    <row r="4518" spans="52:63">
      <c r="AZ4518" s="42">
        <v>4632</v>
      </c>
      <c r="BA4518" s="42">
        <v>714.21052629999997</v>
      </c>
      <c r="BB4518" s="42">
        <v>268.23529409999998</v>
      </c>
      <c r="BC4518" s="42">
        <v>537.35</v>
      </c>
      <c r="BD4518" s="42">
        <v>429.42857140000001</v>
      </c>
      <c r="BE4518" s="42">
        <v>68.730769230000007</v>
      </c>
      <c r="BF4518" s="42">
        <v>694.95</v>
      </c>
      <c r="BG4518" s="42">
        <v>1109.7619050000001</v>
      </c>
      <c r="BH4518" s="42">
        <v>179.7</v>
      </c>
      <c r="BI4518" s="42">
        <v>404.15801520000002</v>
      </c>
      <c r="BJ4518" s="42">
        <v>830.01337880000005</v>
      </c>
      <c r="BK4518" s="42">
        <v>190.8306589</v>
      </c>
    </row>
    <row r="4519" spans="52:63">
      <c r="AZ4519" s="42">
        <v>4633</v>
      </c>
      <c r="BA4519" s="42">
        <v>707.68421049999995</v>
      </c>
      <c r="BB4519" s="42">
        <v>283.5</v>
      </c>
      <c r="BC4519" s="42">
        <v>533.04999999999995</v>
      </c>
      <c r="BD4519" s="42">
        <v>425.19047619999998</v>
      </c>
      <c r="BE4519" s="42">
        <v>66.11538462</v>
      </c>
      <c r="BF4519" s="42">
        <v>686</v>
      </c>
      <c r="BG4519" s="42">
        <v>1109.4761900000001</v>
      </c>
      <c r="BH4519" s="42">
        <v>177.42203950000001</v>
      </c>
      <c r="BI4519" s="42">
        <v>399.4571924</v>
      </c>
      <c r="BJ4519" s="42">
        <v>835.12269249999997</v>
      </c>
      <c r="BK4519" s="42">
        <v>196.6955385</v>
      </c>
    </row>
    <row r="4520" spans="52:63">
      <c r="AZ4520" s="42">
        <v>4634</v>
      </c>
      <c r="BA4520" s="42">
        <v>707.68421049999995</v>
      </c>
      <c r="BB4520" s="42">
        <v>283.5</v>
      </c>
      <c r="BC4520" s="42">
        <v>533.04999999999995</v>
      </c>
      <c r="BD4520" s="42">
        <v>425.19047619999998</v>
      </c>
      <c r="BE4520" s="42">
        <v>66.11538462</v>
      </c>
      <c r="BF4520" s="42">
        <v>686</v>
      </c>
      <c r="BG4520" s="42">
        <v>1109.4761900000001</v>
      </c>
      <c r="BH4520" s="42">
        <v>177.42203950000001</v>
      </c>
      <c r="BI4520" s="42">
        <v>399.4571924</v>
      </c>
      <c r="BJ4520" s="42">
        <v>835.12269249999997</v>
      </c>
      <c r="BK4520" s="42">
        <v>196.6955385</v>
      </c>
    </row>
    <row r="4521" spans="52:63">
      <c r="AZ4521" s="42">
        <v>4635</v>
      </c>
      <c r="BA4521" s="42">
        <v>707.68421049999995</v>
      </c>
      <c r="BB4521" s="42">
        <v>283.5</v>
      </c>
      <c r="BC4521" s="42">
        <v>533.04999999999995</v>
      </c>
      <c r="BD4521" s="42">
        <v>425.19047619999998</v>
      </c>
      <c r="BE4521" s="42">
        <v>66.11538462</v>
      </c>
      <c r="BF4521" s="42">
        <v>686</v>
      </c>
      <c r="BG4521" s="42">
        <v>1109.4761900000001</v>
      </c>
      <c r="BH4521" s="42">
        <v>177.42203950000001</v>
      </c>
      <c r="BI4521" s="42">
        <v>399.4571924</v>
      </c>
      <c r="BJ4521" s="42">
        <v>835.12269249999997</v>
      </c>
      <c r="BK4521" s="42">
        <v>196.6955385</v>
      </c>
    </row>
    <row r="4522" spans="52:63">
      <c r="AZ4522" s="42">
        <v>4636</v>
      </c>
      <c r="BA4522" s="42">
        <v>707.68421049999995</v>
      </c>
      <c r="BB4522" s="42">
        <v>283.5</v>
      </c>
      <c r="BC4522" s="42">
        <v>533.04999999999995</v>
      </c>
      <c r="BD4522" s="42">
        <v>425.19047619999998</v>
      </c>
      <c r="BE4522" s="42">
        <v>66.11538462</v>
      </c>
      <c r="BF4522" s="42">
        <v>686</v>
      </c>
      <c r="BG4522" s="42">
        <v>1109.4761900000001</v>
      </c>
      <c r="BH4522" s="42">
        <v>177.42203950000001</v>
      </c>
      <c r="BI4522" s="42">
        <v>399.4571924</v>
      </c>
      <c r="BJ4522" s="42">
        <v>835.12269249999997</v>
      </c>
      <c r="BK4522" s="42">
        <v>196.6955385</v>
      </c>
    </row>
    <row r="4523" spans="52:63">
      <c r="AZ4523" s="42">
        <v>4637</v>
      </c>
      <c r="BA4523" s="42">
        <v>707.68421049999995</v>
      </c>
      <c r="BB4523" s="42">
        <v>283.5</v>
      </c>
      <c r="BC4523" s="42">
        <v>533.04999999999995</v>
      </c>
      <c r="BD4523" s="42">
        <v>425.19047619999998</v>
      </c>
      <c r="BE4523" s="42">
        <v>66.11538462</v>
      </c>
      <c r="BF4523" s="42">
        <v>686</v>
      </c>
      <c r="BG4523" s="42">
        <v>1109.4761900000001</v>
      </c>
      <c r="BH4523" s="42">
        <v>177.42203950000001</v>
      </c>
      <c r="BI4523" s="42">
        <v>399.4571924</v>
      </c>
      <c r="BJ4523" s="42">
        <v>835.12269249999997</v>
      </c>
      <c r="BK4523" s="42">
        <v>196.6955385</v>
      </c>
    </row>
    <row r="4524" spans="52:63">
      <c r="AZ4524" s="42">
        <v>4638</v>
      </c>
      <c r="BA4524" s="42">
        <v>707.68421049999995</v>
      </c>
      <c r="BB4524" s="42">
        <v>283.5</v>
      </c>
      <c r="BC4524" s="42">
        <v>533.04999999999995</v>
      </c>
      <c r="BD4524" s="42">
        <v>425.19047619999998</v>
      </c>
      <c r="BE4524" s="42">
        <v>66.11538462</v>
      </c>
      <c r="BF4524" s="42">
        <v>686</v>
      </c>
      <c r="BG4524" s="42">
        <v>1109.4761900000001</v>
      </c>
      <c r="BH4524" s="42">
        <v>177.42203950000001</v>
      </c>
      <c r="BI4524" s="42">
        <v>399.4571924</v>
      </c>
      <c r="BJ4524" s="42">
        <v>835.12269249999997</v>
      </c>
      <c r="BK4524" s="42">
        <v>196.6955385</v>
      </c>
    </row>
    <row r="4525" spans="52:63">
      <c r="AZ4525" s="42">
        <v>4639</v>
      </c>
      <c r="BA4525" s="42">
        <v>707.68421049999995</v>
      </c>
      <c r="BB4525" s="42">
        <v>283.5</v>
      </c>
      <c r="BC4525" s="42">
        <v>533.04999999999995</v>
      </c>
      <c r="BD4525" s="42">
        <v>425.19047619999998</v>
      </c>
      <c r="BE4525" s="42">
        <v>66.11538462</v>
      </c>
      <c r="BF4525" s="42">
        <v>686</v>
      </c>
      <c r="BG4525" s="42">
        <v>1109.4761900000001</v>
      </c>
      <c r="BH4525" s="42">
        <v>177.42203950000001</v>
      </c>
      <c r="BI4525" s="42">
        <v>399.4571924</v>
      </c>
      <c r="BJ4525" s="42">
        <v>835.12269249999997</v>
      </c>
      <c r="BK4525" s="42">
        <v>196.6955385</v>
      </c>
    </row>
    <row r="4526" spans="52:63">
      <c r="AZ4526" s="42">
        <v>4640</v>
      </c>
      <c r="BA4526" s="42">
        <v>707.68421049999995</v>
      </c>
      <c r="BB4526" s="42">
        <v>283.5</v>
      </c>
      <c r="BC4526" s="42">
        <v>533.04999999999995</v>
      </c>
      <c r="BD4526" s="42">
        <v>425.19047619999998</v>
      </c>
      <c r="BE4526" s="42">
        <v>66.11538462</v>
      </c>
      <c r="BF4526" s="42">
        <v>686</v>
      </c>
      <c r="BG4526" s="42">
        <v>1109.4761900000001</v>
      </c>
      <c r="BH4526" s="42">
        <v>177.42203950000001</v>
      </c>
      <c r="BI4526" s="42">
        <v>399.4571924</v>
      </c>
      <c r="BJ4526" s="42">
        <v>835.12269249999997</v>
      </c>
      <c r="BK4526" s="42">
        <v>196.6955385</v>
      </c>
    </row>
    <row r="4527" spans="52:63">
      <c r="AZ4527" s="42">
        <v>4641</v>
      </c>
      <c r="BA4527" s="42">
        <v>707.68421049999995</v>
      </c>
      <c r="BB4527" s="42">
        <v>283.5</v>
      </c>
      <c r="BC4527" s="42">
        <v>533.04999999999995</v>
      </c>
      <c r="BD4527" s="42">
        <v>425.19047619999998</v>
      </c>
      <c r="BE4527" s="42">
        <v>66.11538462</v>
      </c>
      <c r="BF4527" s="42">
        <v>686</v>
      </c>
      <c r="BG4527" s="42">
        <v>1109.4761900000001</v>
      </c>
      <c r="BH4527" s="42">
        <v>177.42203950000001</v>
      </c>
      <c r="BI4527" s="42">
        <v>399.4571924</v>
      </c>
      <c r="BJ4527" s="42">
        <v>835.12269249999997</v>
      </c>
      <c r="BK4527" s="42">
        <v>196.6955385</v>
      </c>
    </row>
    <row r="4528" spans="52:63">
      <c r="AZ4528" s="42">
        <v>4642</v>
      </c>
      <c r="BA4528" s="42">
        <v>707.68421049999995</v>
      </c>
      <c r="BB4528" s="42">
        <v>283.5</v>
      </c>
      <c r="BC4528" s="42">
        <v>533.04999999999995</v>
      </c>
      <c r="BD4528" s="42">
        <v>425.19047619999998</v>
      </c>
      <c r="BE4528" s="42">
        <v>66.11538462</v>
      </c>
      <c r="BF4528" s="42">
        <v>686</v>
      </c>
      <c r="BG4528" s="42">
        <v>1109.4761900000001</v>
      </c>
      <c r="BH4528" s="42">
        <v>177.42203950000001</v>
      </c>
      <c r="BI4528" s="42">
        <v>399.4571924</v>
      </c>
      <c r="BJ4528" s="42">
        <v>835.12269249999997</v>
      </c>
      <c r="BK4528" s="42">
        <v>196.6955385</v>
      </c>
    </row>
    <row r="4529" spans="52:63">
      <c r="AZ4529" s="42">
        <v>4643</v>
      </c>
      <c r="BA4529" s="42">
        <v>707.68421049999995</v>
      </c>
      <c r="BB4529" s="42">
        <v>283.5</v>
      </c>
      <c r="BC4529" s="42">
        <v>533.04999999999995</v>
      </c>
      <c r="BD4529" s="42">
        <v>425.19047619999998</v>
      </c>
      <c r="BE4529" s="42">
        <v>66.11538462</v>
      </c>
      <c r="BF4529" s="42">
        <v>686</v>
      </c>
      <c r="BG4529" s="42">
        <v>1109.4761900000001</v>
      </c>
      <c r="BH4529" s="42">
        <v>177.42203950000001</v>
      </c>
      <c r="BI4529" s="42">
        <v>399.4571924</v>
      </c>
      <c r="BJ4529" s="42">
        <v>835.12269249999997</v>
      </c>
      <c r="BK4529" s="42">
        <v>196.6955385</v>
      </c>
    </row>
    <row r="4530" spans="52:63">
      <c r="AZ4530" s="42">
        <v>4644</v>
      </c>
      <c r="BA4530" s="42">
        <v>707.68421049999995</v>
      </c>
      <c r="BB4530" s="42">
        <v>283.5</v>
      </c>
      <c r="BC4530" s="42">
        <v>533.04999999999995</v>
      </c>
      <c r="BD4530" s="42">
        <v>425.19047619999998</v>
      </c>
      <c r="BE4530" s="42">
        <v>66.11538462</v>
      </c>
      <c r="BF4530" s="42">
        <v>686</v>
      </c>
      <c r="BG4530" s="42">
        <v>1109.4761900000001</v>
      </c>
      <c r="BH4530" s="42">
        <v>177.42203950000001</v>
      </c>
      <c r="BI4530" s="42">
        <v>399.4571924</v>
      </c>
      <c r="BJ4530" s="42">
        <v>835.12269249999997</v>
      </c>
      <c r="BK4530" s="42">
        <v>196.6955385</v>
      </c>
    </row>
    <row r="4531" spans="52:63">
      <c r="AZ4531" s="42">
        <v>4645</v>
      </c>
      <c r="BA4531" s="42">
        <v>707.68421049999995</v>
      </c>
      <c r="BB4531" s="42">
        <v>283.5</v>
      </c>
      <c r="BC4531" s="42">
        <v>533.04999999999995</v>
      </c>
      <c r="BD4531" s="42">
        <v>425.19047619999998</v>
      </c>
      <c r="BE4531" s="42">
        <v>66.11538462</v>
      </c>
      <c r="BF4531" s="42">
        <v>686</v>
      </c>
      <c r="BG4531" s="42">
        <v>1109.4761900000001</v>
      </c>
      <c r="BH4531" s="42">
        <v>177.42203950000001</v>
      </c>
      <c r="BI4531" s="42">
        <v>399.4571924</v>
      </c>
      <c r="BJ4531" s="42">
        <v>835.12269249999997</v>
      </c>
      <c r="BK4531" s="42">
        <v>196.6955385</v>
      </c>
    </row>
    <row r="4532" spans="52:63">
      <c r="AZ4532" s="42">
        <v>4646</v>
      </c>
      <c r="BA4532" s="42">
        <v>707.68421049999995</v>
      </c>
      <c r="BB4532" s="42">
        <v>283.5</v>
      </c>
      <c r="BC4532" s="42">
        <v>533.04999999999995</v>
      </c>
      <c r="BD4532" s="42">
        <v>425.19047619999998</v>
      </c>
      <c r="BE4532" s="42">
        <v>66.11538462</v>
      </c>
      <c r="BF4532" s="42">
        <v>686</v>
      </c>
      <c r="BG4532" s="42">
        <v>1109.4761900000001</v>
      </c>
      <c r="BH4532" s="42">
        <v>177.42203950000001</v>
      </c>
      <c r="BI4532" s="42">
        <v>399.4571924</v>
      </c>
      <c r="BJ4532" s="42">
        <v>835.12269249999997</v>
      </c>
      <c r="BK4532" s="42">
        <v>196.6955385</v>
      </c>
    </row>
    <row r="4533" spans="52:63">
      <c r="AZ4533" s="42">
        <v>4647</v>
      </c>
      <c r="BA4533" s="42">
        <v>707.68421049999995</v>
      </c>
      <c r="BB4533" s="42">
        <v>283.5</v>
      </c>
      <c r="BC4533" s="42">
        <v>533.04999999999995</v>
      </c>
      <c r="BD4533" s="42">
        <v>425.19047619999998</v>
      </c>
      <c r="BE4533" s="42">
        <v>66.11538462</v>
      </c>
      <c r="BF4533" s="42">
        <v>686</v>
      </c>
      <c r="BG4533" s="42">
        <v>1109.4761900000001</v>
      </c>
      <c r="BH4533" s="42">
        <v>177.42203950000001</v>
      </c>
      <c r="BI4533" s="42">
        <v>399.4571924</v>
      </c>
      <c r="BJ4533" s="42">
        <v>835.12269249999997</v>
      </c>
      <c r="BK4533" s="42">
        <v>196.6955385</v>
      </c>
    </row>
    <row r="4534" spans="52:63">
      <c r="AZ4534" s="42">
        <v>4648</v>
      </c>
      <c r="BA4534" s="42">
        <v>707.68421049999995</v>
      </c>
      <c r="BB4534" s="42">
        <v>283.5</v>
      </c>
      <c r="BC4534" s="42">
        <v>533.04999999999995</v>
      </c>
      <c r="BD4534" s="42">
        <v>425.19047619999998</v>
      </c>
      <c r="BE4534" s="42">
        <v>66.11538462</v>
      </c>
      <c r="BF4534" s="42">
        <v>686</v>
      </c>
      <c r="BG4534" s="42">
        <v>1109.4761900000001</v>
      </c>
      <c r="BH4534" s="42">
        <v>177.42203950000001</v>
      </c>
      <c r="BI4534" s="42">
        <v>399.4571924</v>
      </c>
      <c r="BJ4534" s="42">
        <v>835.12269249999997</v>
      </c>
      <c r="BK4534" s="42">
        <v>196.6955385</v>
      </c>
    </row>
    <row r="4535" spans="52:63">
      <c r="AZ4535" s="42">
        <v>4649</v>
      </c>
      <c r="BA4535" s="42">
        <v>707.68421049999995</v>
      </c>
      <c r="BB4535" s="42">
        <v>283.5</v>
      </c>
      <c r="BC4535" s="42">
        <v>533.04999999999995</v>
      </c>
      <c r="BD4535" s="42">
        <v>425.19047619999998</v>
      </c>
      <c r="BE4535" s="42">
        <v>66.11538462</v>
      </c>
      <c r="BF4535" s="42">
        <v>686</v>
      </c>
      <c r="BG4535" s="42">
        <v>1109.4761900000001</v>
      </c>
      <c r="BH4535" s="42">
        <v>177.42203950000001</v>
      </c>
      <c r="BI4535" s="42">
        <v>399.4571924</v>
      </c>
      <c r="BJ4535" s="42">
        <v>835.12269249999997</v>
      </c>
      <c r="BK4535" s="42">
        <v>196.6955385</v>
      </c>
    </row>
    <row r="4536" spans="52:63">
      <c r="AZ4536" s="42">
        <v>4650</v>
      </c>
      <c r="BA4536" s="42">
        <v>707.68421049999995</v>
      </c>
      <c r="BB4536" s="42">
        <v>283.5</v>
      </c>
      <c r="BC4536" s="42">
        <v>533.04999999999995</v>
      </c>
      <c r="BD4536" s="42">
        <v>425.19047619999998</v>
      </c>
      <c r="BE4536" s="42">
        <v>66.11538462</v>
      </c>
      <c r="BF4536" s="42">
        <v>686</v>
      </c>
      <c r="BG4536" s="42">
        <v>1109.4761900000001</v>
      </c>
      <c r="BH4536" s="42">
        <v>177.42203950000001</v>
      </c>
      <c r="BI4536" s="42">
        <v>399.4571924</v>
      </c>
      <c r="BJ4536" s="42">
        <v>835.12269249999997</v>
      </c>
      <c r="BK4536" s="42">
        <v>196.6955385</v>
      </c>
    </row>
    <row r="4537" spans="52:63">
      <c r="AZ4537" s="42">
        <v>4651</v>
      </c>
      <c r="BA4537" s="42">
        <v>707.68421049999995</v>
      </c>
      <c r="BB4537" s="42">
        <v>283.5</v>
      </c>
      <c r="BC4537" s="42">
        <v>533.04999999999995</v>
      </c>
      <c r="BD4537" s="42">
        <v>425.19047619999998</v>
      </c>
      <c r="BE4537" s="42">
        <v>66.11538462</v>
      </c>
      <c r="BF4537" s="42">
        <v>686</v>
      </c>
      <c r="BG4537" s="42">
        <v>1109.4761900000001</v>
      </c>
      <c r="BH4537" s="42">
        <v>177.42203950000001</v>
      </c>
      <c r="BI4537" s="42">
        <v>399.4571924</v>
      </c>
      <c r="BJ4537" s="42">
        <v>835.12269249999997</v>
      </c>
      <c r="BK4537" s="42">
        <v>196.6955385</v>
      </c>
    </row>
    <row r="4538" spans="52:63">
      <c r="AZ4538" s="42">
        <v>4652</v>
      </c>
      <c r="BA4538" s="42">
        <v>707.68421049999995</v>
      </c>
      <c r="BB4538" s="42">
        <v>283.5</v>
      </c>
      <c r="BC4538" s="42">
        <v>533.04999999999995</v>
      </c>
      <c r="BD4538" s="42">
        <v>425.19047619999998</v>
      </c>
      <c r="BE4538" s="42">
        <v>66.11538462</v>
      </c>
      <c r="BF4538" s="42">
        <v>686</v>
      </c>
      <c r="BG4538" s="42">
        <v>1109.4761900000001</v>
      </c>
      <c r="BH4538" s="42">
        <v>177.42203950000001</v>
      </c>
      <c r="BI4538" s="42">
        <v>399.4571924</v>
      </c>
      <c r="BJ4538" s="42">
        <v>835.12269249999997</v>
      </c>
      <c r="BK4538" s="42">
        <v>196.6955385</v>
      </c>
    </row>
    <row r="4539" spans="52:63">
      <c r="AZ4539" s="42">
        <v>4653</v>
      </c>
      <c r="BA4539" s="42">
        <v>707.68421049999995</v>
      </c>
      <c r="BB4539" s="42">
        <v>283.5</v>
      </c>
      <c r="BC4539" s="42">
        <v>533.04999999999995</v>
      </c>
      <c r="BD4539" s="42">
        <v>425.19047619999998</v>
      </c>
      <c r="BE4539" s="42">
        <v>66.11538462</v>
      </c>
      <c r="BF4539" s="42">
        <v>686</v>
      </c>
      <c r="BG4539" s="42">
        <v>1109.4761900000001</v>
      </c>
      <c r="BH4539" s="42">
        <v>177.42203950000001</v>
      </c>
      <c r="BI4539" s="42">
        <v>399.4571924</v>
      </c>
      <c r="BJ4539" s="42">
        <v>835.12269249999997</v>
      </c>
      <c r="BK4539" s="42">
        <v>196.6955385</v>
      </c>
    </row>
    <row r="4540" spans="52:63">
      <c r="AZ4540" s="42">
        <v>4654</v>
      </c>
      <c r="BA4540" s="42">
        <v>707.68421049999995</v>
      </c>
      <c r="BB4540" s="42">
        <v>283.5</v>
      </c>
      <c r="BC4540" s="42">
        <v>533.04999999999995</v>
      </c>
      <c r="BD4540" s="42">
        <v>425.19047619999998</v>
      </c>
      <c r="BE4540" s="42">
        <v>66.11538462</v>
      </c>
      <c r="BF4540" s="42">
        <v>686</v>
      </c>
      <c r="BG4540" s="42">
        <v>1109.4761900000001</v>
      </c>
      <c r="BH4540" s="42">
        <v>177.42203950000001</v>
      </c>
      <c r="BI4540" s="42">
        <v>399.4571924</v>
      </c>
      <c r="BJ4540" s="42">
        <v>835.12269249999997</v>
      </c>
      <c r="BK4540" s="42">
        <v>196.6955385</v>
      </c>
    </row>
    <row r="4541" spans="52:63">
      <c r="AZ4541" s="42">
        <v>4655</v>
      </c>
      <c r="BA4541" s="42">
        <v>707.68421049999995</v>
      </c>
      <c r="BB4541" s="42">
        <v>283.5</v>
      </c>
      <c r="BC4541" s="42">
        <v>533.04999999999995</v>
      </c>
      <c r="BD4541" s="42">
        <v>425.19047619999998</v>
      </c>
      <c r="BE4541" s="42">
        <v>66.11538462</v>
      </c>
      <c r="BF4541" s="42">
        <v>686</v>
      </c>
      <c r="BG4541" s="42">
        <v>1109.4761900000001</v>
      </c>
      <c r="BH4541" s="42">
        <v>177.42203950000001</v>
      </c>
      <c r="BI4541" s="42">
        <v>399.4571924</v>
      </c>
      <c r="BJ4541" s="42">
        <v>835.12269249999997</v>
      </c>
      <c r="BK4541" s="42">
        <v>196.6955385</v>
      </c>
    </row>
    <row r="4542" spans="52:63">
      <c r="AZ4542" s="42">
        <v>4656</v>
      </c>
      <c r="BA4542" s="42">
        <v>707.68421049999995</v>
      </c>
      <c r="BB4542" s="42">
        <v>283.5</v>
      </c>
      <c r="BC4542" s="42">
        <v>533.04999999999995</v>
      </c>
      <c r="BD4542" s="42">
        <v>425.19047619999998</v>
      </c>
      <c r="BE4542" s="42">
        <v>66.11538462</v>
      </c>
      <c r="BF4542" s="42">
        <v>686</v>
      </c>
      <c r="BG4542" s="42">
        <v>1109.4761900000001</v>
      </c>
      <c r="BH4542" s="42">
        <v>177.42203950000001</v>
      </c>
      <c r="BI4542" s="42">
        <v>399.4571924</v>
      </c>
      <c r="BJ4542" s="42">
        <v>835.12269249999997</v>
      </c>
      <c r="BK4542" s="42">
        <v>196.6955385</v>
      </c>
    </row>
    <row r="4543" spans="52:63">
      <c r="AZ4543" s="42">
        <v>4657</v>
      </c>
      <c r="BA4543" s="42">
        <v>703.89473680000003</v>
      </c>
      <c r="BB4543" s="42">
        <v>279.61111110000002</v>
      </c>
      <c r="BC4543" s="42">
        <v>529.9</v>
      </c>
      <c r="BD4543" s="42">
        <v>420.80952380000002</v>
      </c>
      <c r="BE4543" s="42">
        <v>64.215384619999995</v>
      </c>
      <c r="BF4543" s="42">
        <v>673.75</v>
      </c>
      <c r="BG4543" s="42">
        <v>1108.142857</v>
      </c>
      <c r="BH4543" s="42">
        <v>176.91178410000001</v>
      </c>
      <c r="BI4543" s="42">
        <v>397.29377729999999</v>
      </c>
      <c r="BJ4543" s="42">
        <v>843.02652090000004</v>
      </c>
      <c r="BK4543" s="42">
        <v>202.09452279999999</v>
      </c>
    </row>
    <row r="4544" spans="52:63">
      <c r="AZ4544" s="42">
        <v>4658</v>
      </c>
      <c r="BA4544" s="42">
        <v>703.89473680000003</v>
      </c>
      <c r="BB4544" s="42">
        <v>279.61111110000002</v>
      </c>
      <c r="BC4544" s="42">
        <v>529.9</v>
      </c>
      <c r="BD4544" s="42">
        <v>420.80952380000002</v>
      </c>
      <c r="BE4544" s="42">
        <v>64.215384619999995</v>
      </c>
      <c r="BF4544" s="42">
        <v>673.75</v>
      </c>
      <c r="BG4544" s="42">
        <v>1108.142857</v>
      </c>
      <c r="BH4544" s="42">
        <v>176.91178410000001</v>
      </c>
      <c r="BI4544" s="42">
        <v>397.29377729999999</v>
      </c>
      <c r="BJ4544" s="42">
        <v>843.02652090000004</v>
      </c>
      <c r="BK4544" s="42">
        <v>202.09452279999999</v>
      </c>
    </row>
    <row r="4545" spans="52:63">
      <c r="AZ4545" s="42">
        <v>4659</v>
      </c>
      <c r="BA4545" s="42">
        <v>703.89473680000003</v>
      </c>
      <c r="BB4545" s="42">
        <v>279.61111110000002</v>
      </c>
      <c r="BC4545" s="42">
        <v>529.9</v>
      </c>
      <c r="BD4545" s="42">
        <v>420.80952380000002</v>
      </c>
      <c r="BE4545" s="42">
        <v>64.215384619999995</v>
      </c>
      <c r="BF4545" s="42">
        <v>673.75</v>
      </c>
      <c r="BG4545" s="42">
        <v>1108.142857</v>
      </c>
      <c r="BH4545" s="42">
        <v>176.91178410000001</v>
      </c>
      <c r="BI4545" s="42">
        <v>397.29377729999999</v>
      </c>
      <c r="BJ4545" s="42">
        <v>843.02652090000004</v>
      </c>
      <c r="BK4545" s="42">
        <v>202.09452279999999</v>
      </c>
    </row>
    <row r="4546" spans="52:63">
      <c r="AZ4546" s="42">
        <v>4660</v>
      </c>
      <c r="BA4546" s="42">
        <v>703.89473680000003</v>
      </c>
      <c r="BB4546" s="42">
        <v>279.61111110000002</v>
      </c>
      <c r="BC4546" s="42">
        <v>529.9</v>
      </c>
      <c r="BD4546" s="42">
        <v>420.80952380000002</v>
      </c>
      <c r="BE4546" s="42">
        <v>64.215384619999995</v>
      </c>
      <c r="BF4546" s="42">
        <v>673.75</v>
      </c>
      <c r="BG4546" s="42">
        <v>1108.142857</v>
      </c>
      <c r="BH4546" s="42">
        <v>176.91178410000001</v>
      </c>
      <c r="BI4546" s="42">
        <v>397.29377729999999</v>
      </c>
      <c r="BJ4546" s="42">
        <v>843.02652090000004</v>
      </c>
      <c r="BK4546" s="42">
        <v>202.09452279999999</v>
      </c>
    </row>
    <row r="4547" spans="52:63">
      <c r="AZ4547" s="42">
        <v>4661</v>
      </c>
      <c r="BA4547" s="42">
        <v>703.89473680000003</v>
      </c>
      <c r="BB4547" s="42">
        <v>279.61111110000002</v>
      </c>
      <c r="BC4547" s="42">
        <v>529.9</v>
      </c>
      <c r="BD4547" s="42">
        <v>420.80952380000002</v>
      </c>
      <c r="BE4547" s="42">
        <v>64.215384619999995</v>
      </c>
      <c r="BF4547" s="42">
        <v>673.75</v>
      </c>
      <c r="BG4547" s="42">
        <v>1108.142857</v>
      </c>
      <c r="BH4547" s="42">
        <v>176.91178410000001</v>
      </c>
      <c r="BI4547" s="42">
        <v>397.29377729999999</v>
      </c>
      <c r="BJ4547" s="42">
        <v>843.02652090000004</v>
      </c>
      <c r="BK4547" s="42">
        <v>202.09452279999999</v>
      </c>
    </row>
    <row r="4548" spans="52:63">
      <c r="AZ4548" s="42">
        <v>4662</v>
      </c>
      <c r="BA4548" s="42">
        <v>703.89473680000003</v>
      </c>
      <c r="BB4548" s="42">
        <v>279.61111110000002</v>
      </c>
      <c r="BC4548" s="42">
        <v>529.9</v>
      </c>
      <c r="BD4548" s="42">
        <v>420.80952380000002</v>
      </c>
      <c r="BE4548" s="42">
        <v>64.215384619999995</v>
      </c>
      <c r="BF4548" s="42">
        <v>673.75</v>
      </c>
      <c r="BG4548" s="42">
        <v>1108.142857</v>
      </c>
      <c r="BH4548" s="42">
        <v>176.91178410000001</v>
      </c>
      <c r="BI4548" s="42">
        <v>397.29377729999999</v>
      </c>
      <c r="BJ4548" s="42">
        <v>843.02652090000004</v>
      </c>
      <c r="BK4548" s="42">
        <v>202.09452279999999</v>
      </c>
    </row>
    <row r="4549" spans="52:63">
      <c r="AZ4549" s="42">
        <v>4663</v>
      </c>
      <c r="BA4549" s="42">
        <v>703.89473680000003</v>
      </c>
      <c r="BB4549" s="42">
        <v>279.61111110000002</v>
      </c>
      <c r="BC4549" s="42">
        <v>529.9</v>
      </c>
      <c r="BD4549" s="42">
        <v>420.80952380000002</v>
      </c>
      <c r="BE4549" s="42">
        <v>64.215384619999995</v>
      </c>
      <c r="BF4549" s="42">
        <v>673.75</v>
      </c>
      <c r="BG4549" s="42">
        <v>1108.142857</v>
      </c>
      <c r="BH4549" s="42">
        <v>176.91178410000001</v>
      </c>
      <c r="BI4549" s="42">
        <v>397.29377729999999</v>
      </c>
      <c r="BJ4549" s="42">
        <v>843.02652090000004</v>
      </c>
      <c r="BK4549" s="42">
        <v>202.09452279999999</v>
      </c>
    </row>
    <row r="4550" spans="52:63">
      <c r="AZ4550" s="42">
        <v>4664</v>
      </c>
      <c r="BA4550" s="42">
        <v>703.89473680000003</v>
      </c>
      <c r="BB4550" s="42">
        <v>279.61111110000002</v>
      </c>
      <c r="BC4550" s="42">
        <v>529.9</v>
      </c>
      <c r="BD4550" s="42">
        <v>420.80952380000002</v>
      </c>
      <c r="BE4550" s="42">
        <v>64.215384619999995</v>
      </c>
      <c r="BF4550" s="42">
        <v>673.75</v>
      </c>
      <c r="BG4550" s="42">
        <v>1108.142857</v>
      </c>
      <c r="BH4550" s="42">
        <v>176.91178410000001</v>
      </c>
      <c r="BI4550" s="42">
        <v>397.29377729999999</v>
      </c>
      <c r="BJ4550" s="42">
        <v>843.02652090000004</v>
      </c>
      <c r="BK4550" s="42">
        <v>202.09452279999999</v>
      </c>
    </row>
    <row r="4551" spans="52:63">
      <c r="AZ4551" s="42">
        <v>4665</v>
      </c>
      <c r="BA4551" s="42">
        <v>703.89473680000003</v>
      </c>
      <c r="BB4551" s="42">
        <v>279.61111110000002</v>
      </c>
      <c r="BC4551" s="42">
        <v>529.9</v>
      </c>
      <c r="BD4551" s="42">
        <v>420.80952380000002</v>
      </c>
      <c r="BE4551" s="42">
        <v>64.215384619999995</v>
      </c>
      <c r="BF4551" s="42">
        <v>673.75</v>
      </c>
      <c r="BG4551" s="42">
        <v>1108.142857</v>
      </c>
      <c r="BH4551" s="42">
        <v>176.91178410000001</v>
      </c>
      <c r="BI4551" s="42">
        <v>397.29377729999999</v>
      </c>
      <c r="BJ4551" s="42">
        <v>843.02652090000004</v>
      </c>
      <c r="BK4551" s="42">
        <v>202.09452279999999</v>
      </c>
    </row>
    <row r="4552" spans="52:63">
      <c r="AZ4552" s="42">
        <v>4666</v>
      </c>
      <c r="BA4552" s="42">
        <v>703.89473680000003</v>
      </c>
      <c r="BB4552" s="42">
        <v>279.61111110000002</v>
      </c>
      <c r="BC4552" s="42">
        <v>529.9</v>
      </c>
      <c r="BD4552" s="42">
        <v>420.80952380000002</v>
      </c>
      <c r="BE4552" s="42">
        <v>64.215384619999995</v>
      </c>
      <c r="BF4552" s="42">
        <v>673.75</v>
      </c>
      <c r="BG4552" s="42">
        <v>1108.142857</v>
      </c>
      <c r="BH4552" s="42">
        <v>176.91178410000001</v>
      </c>
      <c r="BI4552" s="42">
        <v>397.29377729999999</v>
      </c>
      <c r="BJ4552" s="42">
        <v>843.02652090000004</v>
      </c>
      <c r="BK4552" s="42">
        <v>202.09452279999999</v>
      </c>
    </row>
    <row r="4553" spans="52:63">
      <c r="AZ4553" s="42">
        <v>4667</v>
      </c>
      <c r="BA4553" s="42">
        <v>703.89473680000003</v>
      </c>
      <c r="BB4553" s="42">
        <v>279.61111110000002</v>
      </c>
      <c r="BC4553" s="42">
        <v>529.9</v>
      </c>
      <c r="BD4553" s="42">
        <v>420.80952380000002</v>
      </c>
      <c r="BE4553" s="42">
        <v>64.215384619999995</v>
      </c>
      <c r="BF4553" s="42">
        <v>673.75</v>
      </c>
      <c r="BG4553" s="42">
        <v>1108.142857</v>
      </c>
      <c r="BH4553" s="42">
        <v>176.91178410000001</v>
      </c>
      <c r="BI4553" s="42">
        <v>397.29377729999999</v>
      </c>
      <c r="BJ4553" s="42">
        <v>843.02652090000004</v>
      </c>
      <c r="BK4553" s="42">
        <v>202.09452279999999</v>
      </c>
    </row>
    <row r="4554" spans="52:63">
      <c r="AZ4554" s="42">
        <v>4668</v>
      </c>
      <c r="BA4554" s="42">
        <v>703.89473680000003</v>
      </c>
      <c r="BB4554" s="42">
        <v>279.61111110000002</v>
      </c>
      <c r="BC4554" s="42">
        <v>529.9</v>
      </c>
      <c r="BD4554" s="42">
        <v>420.80952380000002</v>
      </c>
      <c r="BE4554" s="42">
        <v>64.215384619999995</v>
      </c>
      <c r="BF4554" s="42">
        <v>673.75</v>
      </c>
      <c r="BG4554" s="42">
        <v>1108.142857</v>
      </c>
      <c r="BH4554" s="42">
        <v>176.91178410000001</v>
      </c>
      <c r="BI4554" s="42">
        <v>397.29377729999999</v>
      </c>
      <c r="BJ4554" s="42">
        <v>843.02652090000004</v>
      </c>
      <c r="BK4554" s="42">
        <v>202.09452279999999</v>
      </c>
    </row>
    <row r="4555" spans="52:63">
      <c r="AZ4555" s="42">
        <v>4669</v>
      </c>
      <c r="BA4555" s="42">
        <v>703.89473680000003</v>
      </c>
      <c r="BB4555" s="42">
        <v>279.61111110000002</v>
      </c>
      <c r="BC4555" s="42">
        <v>529.9</v>
      </c>
      <c r="BD4555" s="42">
        <v>420.80952380000002</v>
      </c>
      <c r="BE4555" s="42">
        <v>64.215384619999995</v>
      </c>
      <c r="BF4555" s="42">
        <v>673.75</v>
      </c>
      <c r="BG4555" s="42">
        <v>1108.142857</v>
      </c>
      <c r="BH4555" s="42">
        <v>176.91178410000001</v>
      </c>
      <c r="BI4555" s="42">
        <v>397.29377729999999</v>
      </c>
      <c r="BJ4555" s="42">
        <v>843.02652090000004</v>
      </c>
      <c r="BK4555" s="42">
        <v>202.09452279999999</v>
      </c>
    </row>
    <row r="4556" spans="52:63">
      <c r="AZ4556" s="42">
        <v>4670</v>
      </c>
      <c r="BA4556" s="42">
        <v>703.89473680000003</v>
      </c>
      <c r="BB4556" s="42">
        <v>279.61111110000002</v>
      </c>
      <c r="BC4556" s="42">
        <v>529.9</v>
      </c>
      <c r="BD4556" s="42">
        <v>420.80952380000002</v>
      </c>
      <c r="BE4556" s="42">
        <v>64.215384619999995</v>
      </c>
      <c r="BF4556" s="42">
        <v>673.75</v>
      </c>
      <c r="BG4556" s="42">
        <v>1108.142857</v>
      </c>
      <c r="BH4556" s="42">
        <v>176.91178410000001</v>
      </c>
      <c r="BI4556" s="42">
        <v>397.29377729999999</v>
      </c>
      <c r="BJ4556" s="42">
        <v>843.02652090000004</v>
      </c>
      <c r="BK4556" s="42">
        <v>202.09452279999999</v>
      </c>
    </row>
    <row r="4557" spans="52:63">
      <c r="AZ4557" s="42">
        <v>4671</v>
      </c>
      <c r="BA4557" s="42">
        <v>703.89473680000003</v>
      </c>
      <c r="BB4557" s="42">
        <v>279.61111110000002</v>
      </c>
      <c r="BC4557" s="42">
        <v>529.9</v>
      </c>
      <c r="BD4557" s="42">
        <v>420.80952380000002</v>
      </c>
      <c r="BE4557" s="42">
        <v>64.215384619999995</v>
      </c>
      <c r="BF4557" s="42">
        <v>673.75</v>
      </c>
      <c r="BG4557" s="42">
        <v>1108.142857</v>
      </c>
      <c r="BH4557" s="42">
        <v>176.91178410000001</v>
      </c>
      <c r="BI4557" s="42">
        <v>397.29377729999999</v>
      </c>
      <c r="BJ4557" s="42">
        <v>843.02652090000004</v>
      </c>
      <c r="BK4557" s="42">
        <v>202.09452279999999</v>
      </c>
    </row>
    <row r="4558" spans="52:63">
      <c r="AZ4558" s="42">
        <v>4672</v>
      </c>
      <c r="BA4558" s="42">
        <v>703.89473680000003</v>
      </c>
      <c r="BB4558" s="42">
        <v>279.61111110000002</v>
      </c>
      <c r="BC4558" s="42">
        <v>529.9</v>
      </c>
      <c r="BD4558" s="42">
        <v>420.80952380000002</v>
      </c>
      <c r="BE4558" s="42">
        <v>64.215384619999995</v>
      </c>
      <c r="BF4558" s="42">
        <v>673.75</v>
      </c>
      <c r="BG4558" s="42">
        <v>1108.142857</v>
      </c>
      <c r="BH4558" s="42">
        <v>176.91178410000001</v>
      </c>
      <c r="BI4558" s="42">
        <v>397.29377729999999</v>
      </c>
      <c r="BJ4558" s="42">
        <v>843.02652090000004</v>
      </c>
      <c r="BK4558" s="42">
        <v>202.09452279999999</v>
      </c>
    </row>
    <row r="4559" spans="52:63">
      <c r="AZ4559" s="42">
        <v>4673</v>
      </c>
      <c r="BA4559" s="42">
        <v>703.89473680000003</v>
      </c>
      <c r="BB4559" s="42">
        <v>279.61111110000002</v>
      </c>
      <c r="BC4559" s="42">
        <v>529.9</v>
      </c>
      <c r="BD4559" s="42">
        <v>420.80952380000002</v>
      </c>
      <c r="BE4559" s="42">
        <v>64.215384619999995</v>
      </c>
      <c r="BF4559" s="42">
        <v>673.75</v>
      </c>
      <c r="BG4559" s="42">
        <v>1108.142857</v>
      </c>
      <c r="BH4559" s="42">
        <v>176.91178410000001</v>
      </c>
      <c r="BI4559" s="42">
        <v>397.29377729999999</v>
      </c>
      <c r="BJ4559" s="42">
        <v>843.02652090000004</v>
      </c>
      <c r="BK4559" s="42">
        <v>202.09452279999999</v>
      </c>
    </row>
    <row r="4560" spans="52:63">
      <c r="AZ4560" s="42">
        <v>4674</v>
      </c>
      <c r="BA4560" s="42">
        <v>703.89473680000003</v>
      </c>
      <c r="BB4560" s="42">
        <v>279.61111110000002</v>
      </c>
      <c r="BC4560" s="42">
        <v>529.9</v>
      </c>
      <c r="BD4560" s="42">
        <v>420.80952380000002</v>
      </c>
      <c r="BE4560" s="42">
        <v>64.215384619999995</v>
      </c>
      <c r="BF4560" s="42">
        <v>673.75</v>
      </c>
      <c r="BG4560" s="42">
        <v>1108.142857</v>
      </c>
      <c r="BH4560" s="42">
        <v>176.91178410000001</v>
      </c>
      <c r="BI4560" s="42">
        <v>397.29377729999999</v>
      </c>
      <c r="BJ4560" s="42">
        <v>843.02652090000004</v>
      </c>
      <c r="BK4560" s="42">
        <v>202.09452279999999</v>
      </c>
    </row>
    <row r="4561" spans="52:63">
      <c r="AZ4561" s="42">
        <v>4675</v>
      </c>
      <c r="BA4561" s="42">
        <v>703.89473680000003</v>
      </c>
      <c r="BB4561" s="42">
        <v>279.61111110000002</v>
      </c>
      <c r="BC4561" s="42">
        <v>529.9</v>
      </c>
      <c r="BD4561" s="42">
        <v>420.80952380000002</v>
      </c>
      <c r="BE4561" s="42">
        <v>64.215384619999995</v>
      </c>
      <c r="BF4561" s="42">
        <v>673.75</v>
      </c>
      <c r="BG4561" s="42">
        <v>1108.142857</v>
      </c>
      <c r="BH4561" s="42">
        <v>176.91178410000001</v>
      </c>
      <c r="BI4561" s="42">
        <v>397.29377729999999</v>
      </c>
      <c r="BJ4561" s="42">
        <v>843.02652090000004</v>
      </c>
      <c r="BK4561" s="42">
        <v>202.09452279999999</v>
      </c>
    </row>
    <row r="4562" spans="52:63">
      <c r="AZ4562" s="42">
        <v>4676</v>
      </c>
      <c r="BA4562" s="42">
        <v>703.89473680000003</v>
      </c>
      <c r="BB4562" s="42">
        <v>279.61111110000002</v>
      </c>
      <c r="BC4562" s="42">
        <v>529.9</v>
      </c>
      <c r="BD4562" s="42">
        <v>420.80952380000002</v>
      </c>
      <c r="BE4562" s="42">
        <v>64.215384619999995</v>
      </c>
      <c r="BF4562" s="42">
        <v>673.75</v>
      </c>
      <c r="BG4562" s="42">
        <v>1108.142857</v>
      </c>
      <c r="BH4562" s="42">
        <v>176.91178410000001</v>
      </c>
      <c r="BI4562" s="42">
        <v>397.29377729999999</v>
      </c>
      <c r="BJ4562" s="42">
        <v>843.02652090000004</v>
      </c>
      <c r="BK4562" s="42">
        <v>202.09452279999999</v>
      </c>
    </row>
    <row r="4563" spans="52:63">
      <c r="AZ4563" s="42">
        <v>4677</v>
      </c>
      <c r="BA4563" s="42">
        <v>703.89473680000003</v>
      </c>
      <c r="BB4563" s="42">
        <v>279.61111110000002</v>
      </c>
      <c r="BC4563" s="42">
        <v>529.9</v>
      </c>
      <c r="BD4563" s="42">
        <v>420.80952380000002</v>
      </c>
      <c r="BE4563" s="42">
        <v>64.215384619999995</v>
      </c>
      <c r="BF4563" s="42">
        <v>673.75</v>
      </c>
      <c r="BG4563" s="42">
        <v>1108.142857</v>
      </c>
      <c r="BH4563" s="42">
        <v>176.91178410000001</v>
      </c>
      <c r="BI4563" s="42">
        <v>397.29377729999999</v>
      </c>
      <c r="BJ4563" s="42">
        <v>843.02652090000004</v>
      </c>
      <c r="BK4563" s="42">
        <v>202.09452279999999</v>
      </c>
    </row>
    <row r="4564" spans="52:63">
      <c r="AZ4564" s="42">
        <v>4678</v>
      </c>
      <c r="BA4564" s="42">
        <v>703.89473680000003</v>
      </c>
      <c r="BB4564" s="42">
        <v>279.61111110000002</v>
      </c>
      <c r="BC4564" s="42">
        <v>529.9</v>
      </c>
      <c r="BD4564" s="42">
        <v>420.80952380000002</v>
      </c>
      <c r="BE4564" s="42">
        <v>64.215384619999995</v>
      </c>
      <c r="BF4564" s="42">
        <v>673.75</v>
      </c>
      <c r="BG4564" s="42">
        <v>1108.142857</v>
      </c>
      <c r="BH4564" s="42">
        <v>176.91178410000001</v>
      </c>
      <c r="BI4564" s="42">
        <v>397.29377729999999</v>
      </c>
      <c r="BJ4564" s="42">
        <v>843.02652090000004</v>
      </c>
      <c r="BK4564" s="42">
        <v>202.09452279999999</v>
      </c>
    </row>
    <row r="4565" spans="52:63">
      <c r="AZ4565" s="42">
        <v>4679</v>
      </c>
      <c r="BA4565" s="42">
        <v>703.89473680000003</v>
      </c>
      <c r="BB4565" s="42">
        <v>279.61111110000002</v>
      </c>
      <c r="BC4565" s="42">
        <v>529.9</v>
      </c>
      <c r="BD4565" s="42">
        <v>420.80952380000002</v>
      </c>
      <c r="BE4565" s="42">
        <v>64.215384619999995</v>
      </c>
      <c r="BF4565" s="42">
        <v>673.75</v>
      </c>
      <c r="BG4565" s="42">
        <v>1108.142857</v>
      </c>
      <c r="BH4565" s="42">
        <v>176.91178410000001</v>
      </c>
      <c r="BI4565" s="42">
        <v>397.29377729999999</v>
      </c>
      <c r="BJ4565" s="42">
        <v>843.02652090000004</v>
      </c>
      <c r="BK4565" s="42">
        <v>202.09452279999999</v>
      </c>
    </row>
    <row r="4566" spans="52:63">
      <c r="AZ4566" s="42">
        <v>4680</v>
      </c>
      <c r="BA4566" s="42">
        <v>703.89473680000003</v>
      </c>
      <c r="BB4566" s="42">
        <v>279.61111110000002</v>
      </c>
      <c r="BC4566" s="42">
        <v>529.9</v>
      </c>
      <c r="BD4566" s="42">
        <v>420.80952380000002</v>
      </c>
      <c r="BE4566" s="42">
        <v>64.215384619999995</v>
      </c>
      <c r="BF4566" s="42">
        <v>673.75</v>
      </c>
      <c r="BG4566" s="42">
        <v>1108.142857</v>
      </c>
      <c r="BH4566" s="42">
        <v>176.91178410000001</v>
      </c>
      <c r="BI4566" s="42">
        <v>397.29377729999999</v>
      </c>
      <c r="BJ4566" s="42">
        <v>843.02652090000004</v>
      </c>
      <c r="BK4566" s="42">
        <v>202.09452279999999</v>
      </c>
    </row>
    <row r="4567" spans="52:63">
      <c r="AZ4567" s="42">
        <v>4681</v>
      </c>
      <c r="BA4567" s="42">
        <v>700.42105260000005</v>
      </c>
      <c r="BB4567" s="42">
        <v>275.38888889999998</v>
      </c>
      <c r="BC4567" s="42">
        <v>525.5</v>
      </c>
      <c r="BD4567" s="42">
        <v>416.952381</v>
      </c>
      <c r="BE4567" s="42">
        <v>62.707692309999999</v>
      </c>
      <c r="BF4567" s="42">
        <v>660.7</v>
      </c>
      <c r="BG4567" s="42">
        <v>1102.7142859999999</v>
      </c>
      <c r="BH4567" s="42">
        <v>176.56044120000001</v>
      </c>
      <c r="BI4567" s="42">
        <v>405.73788689999998</v>
      </c>
      <c r="BJ4567" s="42">
        <v>846.37767459999998</v>
      </c>
      <c r="BK4567" s="42">
        <v>201.57628</v>
      </c>
    </row>
    <row r="4568" spans="52:63">
      <c r="AZ4568" s="42">
        <v>4682</v>
      </c>
      <c r="BA4568" s="42">
        <v>700.42105260000005</v>
      </c>
      <c r="BB4568" s="42">
        <v>275.38888889999998</v>
      </c>
      <c r="BC4568" s="42">
        <v>525.5</v>
      </c>
      <c r="BD4568" s="42">
        <v>416.952381</v>
      </c>
      <c r="BE4568" s="42">
        <v>62.707692309999999</v>
      </c>
      <c r="BF4568" s="42">
        <v>660.7</v>
      </c>
      <c r="BG4568" s="42">
        <v>1102.7142859999999</v>
      </c>
      <c r="BH4568" s="42">
        <v>176.56044120000001</v>
      </c>
      <c r="BI4568" s="42">
        <v>405.73788689999998</v>
      </c>
      <c r="BJ4568" s="42">
        <v>846.37767459999998</v>
      </c>
      <c r="BK4568" s="42">
        <v>201.57628</v>
      </c>
    </row>
    <row r="4569" spans="52:63">
      <c r="AZ4569" s="42">
        <v>4683</v>
      </c>
      <c r="BA4569" s="42">
        <v>700.42105260000005</v>
      </c>
      <c r="BB4569" s="42">
        <v>275.38888889999998</v>
      </c>
      <c r="BC4569" s="42">
        <v>525.5</v>
      </c>
      <c r="BD4569" s="42">
        <v>416.952381</v>
      </c>
      <c r="BE4569" s="42">
        <v>62.707692309999999</v>
      </c>
      <c r="BF4569" s="42">
        <v>660.7</v>
      </c>
      <c r="BG4569" s="42">
        <v>1102.7142859999999</v>
      </c>
      <c r="BH4569" s="42">
        <v>176.56044120000001</v>
      </c>
      <c r="BI4569" s="42">
        <v>405.73788689999998</v>
      </c>
      <c r="BJ4569" s="42">
        <v>846.37767459999998</v>
      </c>
      <c r="BK4569" s="42">
        <v>201.57628</v>
      </c>
    </row>
    <row r="4570" spans="52:63">
      <c r="AZ4570" s="42">
        <v>4684</v>
      </c>
      <c r="BA4570" s="42">
        <v>700.42105260000005</v>
      </c>
      <c r="BB4570" s="42">
        <v>275.38888889999998</v>
      </c>
      <c r="BC4570" s="42">
        <v>525.5</v>
      </c>
      <c r="BD4570" s="42">
        <v>416.952381</v>
      </c>
      <c r="BE4570" s="42">
        <v>62.707692309999999</v>
      </c>
      <c r="BF4570" s="42">
        <v>660.7</v>
      </c>
      <c r="BG4570" s="42">
        <v>1102.7142859999999</v>
      </c>
      <c r="BH4570" s="42">
        <v>176.56044120000001</v>
      </c>
      <c r="BI4570" s="42">
        <v>405.73788689999998</v>
      </c>
      <c r="BJ4570" s="42">
        <v>846.37767459999998</v>
      </c>
      <c r="BK4570" s="42">
        <v>201.57628</v>
      </c>
    </row>
    <row r="4571" spans="52:63">
      <c r="AZ4571" s="42">
        <v>4685</v>
      </c>
      <c r="BA4571" s="42">
        <v>700.42105260000005</v>
      </c>
      <c r="BB4571" s="42">
        <v>275.38888889999998</v>
      </c>
      <c r="BC4571" s="42">
        <v>525.5</v>
      </c>
      <c r="BD4571" s="42">
        <v>416.952381</v>
      </c>
      <c r="BE4571" s="42">
        <v>62.707692309999999</v>
      </c>
      <c r="BF4571" s="42">
        <v>660.7</v>
      </c>
      <c r="BG4571" s="42">
        <v>1102.7142859999999</v>
      </c>
      <c r="BH4571" s="42">
        <v>176.56044120000001</v>
      </c>
      <c r="BI4571" s="42">
        <v>405.73788689999998</v>
      </c>
      <c r="BJ4571" s="42">
        <v>846.37767459999998</v>
      </c>
      <c r="BK4571" s="42">
        <v>201.57628</v>
      </c>
    </row>
    <row r="4572" spans="52:63">
      <c r="AZ4572" s="42">
        <v>4686</v>
      </c>
      <c r="BA4572" s="42">
        <v>700.42105260000005</v>
      </c>
      <c r="BB4572" s="42">
        <v>275.38888889999998</v>
      </c>
      <c r="BC4572" s="42">
        <v>525.5</v>
      </c>
      <c r="BD4572" s="42">
        <v>416.952381</v>
      </c>
      <c r="BE4572" s="42">
        <v>62.707692309999999</v>
      </c>
      <c r="BF4572" s="42">
        <v>660.7</v>
      </c>
      <c r="BG4572" s="42">
        <v>1102.7142859999999</v>
      </c>
      <c r="BH4572" s="42">
        <v>176.56044120000001</v>
      </c>
      <c r="BI4572" s="42">
        <v>405.73788689999998</v>
      </c>
      <c r="BJ4572" s="42">
        <v>846.37767459999998</v>
      </c>
      <c r="BK4572" s="42">
        <v>201.57628</v>
      </c>
    </row>
    <row r="4573" spans="52:63">
      <c r="AZ4573" s="42">
        <v>4687</v>
      </c>
      <c r="BA4573" s="42">
        <v>700.42105260000005</v>
      </c>
      <c r="BB4573" s="42">
        <v>275.38888889999998</v>
      </c>
      <c r="BC4573" s="42">
        <v>525.5</v>
      </c>
      <c r="BD4573" s="42">
        <v>416.952381</v>
      </c>
      <c r="BE4573" s="42">
        <v>62.707692309999999</v>
      </c>
      <c r="BF4573" s="42">
        <v>660.7</v>
      </c>
      <c r="BG4573" s="42">
        <v>1102.7142859999999</v>
      </c>
      <c r="BH4573" s="42">
        <v>176.56044120000001</v>
      </c>
      <c r="BI4573" s="42">
        <v>405.73788689999998</v>
      </c>
      <c r="BJ4573" s="42">
        <v>846.37767459999998</v>
      </c>
      <c r="BK4573" s="42">
        <v>201.57628</v>
      </c>
    </row>
    <row r="4574" spans="52:63">
      <c r="AZ4574" s="42">
        <v>4688</v>
      </c>
      <c r="BA4574" s="42">
        <v>700.42105260000005</v>
      </c>
      <c r="BB4574" s="42">
        <v>275.38888889999998</v>
      </c>
      <c r="BC4574" s="42">
        <v>525.5</v>
      </c>
      <c r="BD4574" s="42">
        <v>416.952381</v>
      </c>
      <c r="BE4574" s="42">
        <v>62.707692309999999</v>
      </c>
      <c r="BF4574" s="42">
        <v>660.7</v>
      </c>
      <c r="BG4574" s="42">
        <v>1102.7142859999999</v>
      </c>
      <c r="BH4574" s="42">
        <v>176.56044120000001</v>
      </c>
      <c r="BI4574" s="42">
        <v>405.73788689999998</v>
      </c>
      <c r="BJ4574" s="42">
        <v>846.37767459999998</v>
      </c>
      <c r="BK4574" s="42">
        <v>201.57628</v>
      </c>
    </row>
    <row r="4575" spans="52:63">
      <c r="AZ4575" s="42">
        <v>4689</v>
      </c>
      <c r="BA4575" s="42">
        <v>700.42105260000005</v>
      </c>
      <c r="BB4575" s="42">
        <v>275.38888889999998</v>
      </c>
      <c r="BC4575" s="42">
        <v>525.5</v>
      </c>
      <c r="BD4575" s="42">
        <v>416.952381</v>
      </c>
      <c r="BE4575" s="42">
        <v>62.707692309999999</v>
      </c>
      <c r="BF4575" s="42">
        <v>660.7</v>
      </c>
      <c r="BG4575" s="42">
        <v>1102.7142859999999</v>
      </c>
      <c r="BH4575" s="42">
        <v>176.56044120000001</v>
      </c>
      <c r="BI4575" s="42">
        <v>405.73788689999998</v>
      </c>
      <c r="BJ4575" s="42">
        <v>846.37767459999998</v>
      </c>
      <c r="BK4575" s="42">
        <v>201.57628</v>
      </c>
    </row>
    <row r="4576" spans="52:63">
      <c r="AZ4576" s="42">
        <v>4690</v>
      </c>
      <c r="BA4576" s="42">
        <v>700.42105260000005</v>
      </c>
      <c r="BB4576" s="42">
        <v>275.38888889999998</v>
      </c>
      <c r="BC4576" s="42">
        <v>525.5</v>
      </c>
      <c r="BD4576" s="42">
        <v>416.952381</v>
      </c>
      <c r="BE4576" s="42">
        <v>62.707692309999999</v>
      </c>
      <c r="BF4576" s="42">
        <v>660.7</v>
      </c>
      <c r="BG4576" s="42">
        <v>1102.7142859999999</v>
      </c>
      <c r="BH4576" s="42">
        <v>176.56044120000001</v>
      </c>
      <c r="BI4576" s="42">
        <v>405.73788689999998</v>
      </c>
      <c r="BJ4576" s="42">
        <v>846.37767459999998</v>
      </c>
      <c r="BK4576" s="42">
        <v>201.57628</v>
      </c>
    </row>
    <row r="4577" spans="52:63">
      <c r="AZ4577" s="42">
        <v>4691</v>
      </c>
      <c r="BA4577" s="42">
        <v>700.42105260000005</v>
      </c>
      <c r="BB4577" s="42">
        <v>275.38888889999998</v>
      </c>
      <c r="BC4577" s="42">
        <v>525.5</v>
      </c>
      <c r="BD4577" s="42">
        <v>416.952381</v>
      </c>
      <c r="BE4577" s="42">
        <v>62.707692309999999</v>
      </c>
      <c r="BF4577" s="42">
        <v>660.7</v>
      </c>
      <c r="BG4577" s="42">
        <v>1102.7142859999999</v>
      </c>
      <c r="BH4577" s="42">
        <v>176.56044120000001</v>
      </c>
      <c r="BI4577" s="42">
        <v>405.73788689999998</v>
      </c>
      <c r="BJ4577" s="42">
        <v>846.37767459999998</v>
      </c>
      <c r="BK4577" s="42">
        <v>201.57628</v>
      </c>
    </row>
    <row r="4578" spans="52:63">
      <c r="AZ4578" s="42">
        <v>4692</v>
      </c>
      <c r="BA4578" s="42">
        <v>700.42105260000005</v>
      </c>
      <c r="BB4578" s="42">
        <v>275.38888889999998</v>
      </c>
      <c r="BC4578" s="42">
        <v>525.5</v>
      </c>
      <c r="BD4578" s="42">
        <v>416.952381</v>
      </c>
      <c r="BE4578" s="42">
        <v>62.707692309999999</v>
      </c>
      <c r="BF4578" s="42">
        <v>660.7</v>
      </c>
      <c r="BG4578" s="42">
        <v>1102.7142859999999</v>
      </c>
      <c r="BH4578" s="42">
        <v>176.56044120000001</v>
      </c>
      <c r="BI4578" s="42">
        <v>405.73788689999998</v>
      </c>
      <c r="BJ4578" s="42">
        <v>846.37767459999998</v>
      </c>
      <c r="BK4578" s="42">
        <v>201.57628</v>
      </c>
    </row>
    <row r="4579" spans="52:63">
      <c r="AZ4579" s="42">
        <v>4693</v>
      </c>
      <c r="BA4579" s="42">
        <v>700.42105260000005</v>
      </c>
      <c r="BB4579" s="42">
        <v>275.38888889999998</v>
      </c>
      <c r="BC4579" s="42">
        <v>525.5</v>
      </c>
      <c r="BD4579" s="42">
        <v>416.952381</v>
      </c>
      <c r="BE4579" s="42">
        <v>62.707692309999999</v>
      </c>
      <c r="BF4579" s="42">
        <v>660.7</v>
      </c>
      <c r="BG4579" s="42">
        <v>1102.7142859999999</v>
      </c>
      <c r="BH4579" s="42">
        <v>176.56044120000001</v>
      </c>
      <c r="BI4579" s="42">
        <v>405.73788689999998</v>
      </c>
      <c r="BJ4579" s="42">
        <v>846.37767459999998</v>
      </c>
      <c r="BK4579" s="42">
        <v>201.57628</v>
      </c>
    </row>
    <row r="4580" spans="52:63">
      <c r="AZ4580" s="42">
        <v>4694</v>
      </c>
      <c r="BA4580" s="42">
        <v>700.42105260000005</v>
      </c>
      <c r="BB4580" s="42">
        <v>275.38888889999998</v>
      </c>
      <c r="BC4580" s="42">
        <v>525.5</v>
      </c>
      <c r="BD4580" s="42">
        <v>416.952381</v>
      </c>
      <c r="BE4580" s="42">
        <v>62.707692309999999</v>
      </c>
      <c r="BF4580" s="42">
        <v>660.7</v>
      </c>
      <c r="BG4580" s="42">
        <v>1102.7142859999999</v>
      </c>
      <c r="BH4580" s="42">
        <v>176.56044120000001</v>
      </c>
      <c r="BI4580" s="42">
        <v>405.73788689999998</v>
      </c>
      <c r="BJ4580" s="42">
        <v>846.37767459999998</v>
      </c>
      <c r="BK4580" s="42">
        <v>201.57628</v>
      </c>
    </row>
    <row r="4581" spans="52:63">
      <c r="AZ4581" s="42">
        <v>4695</v>
      </c>
      <c r="BA4581" s="42">
        <v>700.42105260000005</v>
      </c>
      <c r="BB4581" s="42">
        <v>275.38888889999998</v>
      </c>
      <c r="BC4581" s="42">
        <v>525.5</v>
      </c>
      <c r="BD4581" s="42">
        <v>416.952381</v>
      </c>
      <c r="BE4581" s="42">
        <v>62.707692309999999</v>
      </c>
      <c r="BF4581" s="42">
        <v>660.7</v>
      </c>
      <c r="BG4581" s="42">
        <v>1102.7142859999999</v>
      </c>
      <c r="BH4581" s="42">
        <v>176.56044120000001</v>
      </c>
      <c r="BI4581" s="42">
        <v>405.73788689999998</v>
      </c>
      <c r="BJ4581" s="42">
        <v>846.37767459999998</v>
      </c>
      <c r="BK4581" s="42">
        <v>201.57628</v>
      </c>
    </row>
    <row r="4582" spans="52:63">
      <c r="AZ4582" s="42">
        <v>4696</v>
      </c>
      <c r="BA4582" s="42">
        <v>700.42105260000005</v>
      </c>
      <c r="BB4582" s="42">
        <v>275.38888889999998</v>
      </c>
      <c r="BC4582" s="42">
        <v>525.5</v>
      </c>
      <c r="BD4582" s="42">
        <v>416.952381</v>
      </c>
      <c r="BE4582" s="42">
        <v>62.707692309999999</v>
      </c>
      <c r="BF4582" s="42">
        <v>660.7</v>
      </c>
      <c r="BG4582" s="42">
        <v>1102.7142859999999</v>
      </c>
      <c r="BH4582" s="42">
        <v>176.56044120000001</v>
      </c>
      <c r="BI4582" s="42">
        <v>405.73788689999998</v>
      </c>
      <c r="BJ4582" s="42">
        <v>846.37767459999998</v>
      </c>
      <c r="BK4582" s="42">
        <v>201.57628</v>
      </c>
    </row>
    <row r="4583" spans="52:63">
      <c r="AZ4583" s="42">
        <v>4697</v>
      </c>
      <c r="BA4583" s="42">
        <v>700.42105260000005</v>
      </c>
      <c r="BB4583" s="42">
        <v>275.38888889999998</v>
      </c>
      <c r="BC4583" s="42">
        <v>525.5</v>
      </c>
      <c r="BD4583" s="42">
        <v>416.952381</v>
      </c>
      <c r="BE4583" s="42">
        <v>62.707692309999999</v>
      </c>
      <c r="BF4583" s="42">
        <v>660.7</v>
      </c>
      <c r="BG4583" s="42">
        <v>1102.7142859999999</v>
      </c>
      <c r="BH4583" s="42">
        <v>176.56044120000001</v>
      </c>
      <c r="BI4583" s="42">
        <v>405.73788689999998</v>
      </c>
      <c r="BJ4583" s="42">
        <v>846.37767459999998</v>
      </c>
      <c r="BK4583" s="42">
        <v>201.57628</v>
      </c>
    </row>
    <row r="4584" spans="52:63">
      <c r="AZ4584" s="42">
        <v>4698</v>
      </c>
      <c r="BA4584" s="42">
        <v>700.42105260000005</v>
      </c>
      <c r="BB4584" s="42">
        <v>275.38888889999998</v>
      </c>
      <c r="BC4584" s="42">
        <v>525.5</v>
      </c>
      <c r="BD4584" s="42">
        <v>416.952381</v>
      </c>
      <c r="BE4584" s="42">
        <v>62.707692309999999</v>
      </c>
      <c r="BF4584" s="42">
        <v>660.7</v>
      </c>
      <c r="BG4584" s="42">
        <v>1102.7142859999999</v>
      </c>
      <c r="BH4584" s="42">
        <v>176.56044120000001</v>
      </c>
      <c r="BI4584" s="42">
        <v>405.73788689999998</v>
      </c>
      <c r="BJ4584" s="42">
        <v>846.37767459999998</v>
      </c>
      <c r="BK4584" s="42">
        <v>201.57628</v>
      </c>
    </row>
    <row r="4585" spans="52:63">
      <c r="AZ4585" s="42">
        <v>4699</v>
      </c>
      <c r="BA4585" s="42">
        <v>700.42105260000005</v>
      </c>
      <c r="BB4585" s="42">
        <v>275.38888889999998</v>
      </c>
      <c r="BC4585" s="42">
        <v>525.5</v>
      </c>
      <c r="BD4585" s="42">
        <v>416.952381</v>
      </c>
      <c r="BE4585" s="42">
        <v>62.707692309999999</v>
      </c>
      <c r="BF4585" s="42">
        <v>660.7</v>
      </c>
      <c r="BG4585" s="42">
        <v>1102.7142859999999</v>
      </c>
      <c r="BH4585" s="42">
        <v>176.56044120000001</v>
      </c>
      <c r="BI4585" s="42">
        <v>405.73788689999998</v>
      </c>
      <c r="BJ4585" s="42">
        <v>846.37767459999998</v>
      </c>
      <c r="BK4585" s="42">
        <v>201.57628</v>
      </c>
    </row>
    <row r="4586" spans="52:63">
      <c r="AZ4586" s="42">
        <v>4700</v>
      </c>
      <c r="BA4586" s="42">
        <v>700.42105260000005</v>
      </c>
      <c r="BB4586" s="42">
        <v>275.38888889999998</v>
      </c>
      <c r="BC4586" s="42">
        <v>525.5</v>
      </c>
      <c r="BD4586" s="42">
        <v>416.952381</v>
      </c>
      <c r="BE4586" s="42">
        <v>62.707692309999999</v>
      </c>
      <c r="BF4586" s="42">
        <v>660.7</v>
      </c>
      <c r="BG4586" s="42">
        <v>1102.7142859999999</v>
      </c>
      <c r="BH4586" s="42">
        <v>176.56044120000001</v>
      </c>
      <c r="BI4586" s="42">
        <v>405.73788689999998</v>
      </c>
      <c r="BJ4586" s="42">
        <v>846.37767459999998</v>
      </c>
      <c r="BK4586" s="42">
        <v>201.57628</v>
      </c>
    </row>
    <row r="4587" spans="52:63">
      <c r="AZ4587" s="42">
        <v>4701</v>
      </c>
      <c r="BA4587" s="42">
        <v>700.42105260000005</v>
      </c>
      <c r="BB4587" s="42">
        <v>275.38888889999998</v>
      </c>
      <c r="BC4587" s="42">
        <v>525.5</v>
      </c>
      <c r="BD4587" s="42">
        <v>416.952381</v>
      </c>
      <c r="BE4587" s="42">
        <v>62.707692309999999</v>
      </c>
      <c r="BF4587" s="42">
        <v>660.7</v>
      </c>
      <c r="BG4587" s="42">
        <v>1102.7142859999999</v>
      </c>
      <c r="BH4587" s="42">
        <v>176.56044120000001</v>
      </c>
      <c r="BI4587" s="42">
        <v>405.73788689999998</v>
      </c>
      <c r="BJ4587" s="42">
        <v>846.37767459999998</v>
      </c>
      <c r="BK4587" s="42">
        <v>201.57628</v>
      </c>
    </row>
    <row r="4588" spans="52:63">
      <c r="AZ4588" s="42">
        <v>4702</v>
      </c>
      <c r="BA4588" s="42">
        <v>700.42105260000005</v>
      </c>
      <c r="BB4588" s="42">
        <v>275.38888889999998</v>
      </c>
      <c r="BC4588" s="42">
        <v>525.5</v>
      </c>
      <c r="BD4588" s="42">
        <v>416.952381</v>
      </c>
      <c r="BE4588" s="42">
        <v>62.707692309999999</v>
      </c>
      <c r="BF4588" s="42">
        <v>660.7</v>
      </c>
      <c r="BG4588" s="42">
        <v>1102.7142859999999</v>
      </c>
      <c r="BH4588" s="42">
        <v>176.56044120000001</v>
      </c>
      <c r="BI4588" s="42">
        <v>405.73788689999998</v>
      </c>
      <c r="BJ4588" s="42">
        <v>846.37767459999998</v>
      </c>
      <c r="BK4588" s="42">
        <v>201.57628</v>
      </c>
    </row>
    <row r="4589" spans="52:63">
      <c r="AZ4589" s="42">
        <v>4703</v>
      </c>
      <c r="BA4589" s="42">
        <v>700.42105260000005</v>
      </c>
      <c r="BB4589" s="42">
        <v>275.38888889999998</v>
      </c>
      <c r="BC4589" s="42">
        <v>525.5</v>
      </c>
      <c r="BD4589" s="42">
        <v>416.952381</v>
      </c>
      <c r="BE4589" s="42">
        <v>62.707692309999999</v>
      </c>
      <c r="BF4589" s="42">
        <v>660.7</v>
      </c>
      <c r="BG4589" s="42">
        <v>1102.7142859999999</v>
      </c>
      <c r="BH4589" s="42">
        <v>176.56044120000001</v>
      </c>
      <c r="BI4589" s="42">
        <v>405.73788689999998</v>
      </c>
      <c r="BJ4589" s="42">
        <v>846.37767459999998</v>
      </c>
      <c r="BK4589" s="42">
        <v>201.57628</v>
      </c>
    </row>
    <row r="4590" spans="52:63">
      <c r="AZ4590" s="42">
        <v>4704</v>
      </c>
      <c r="BA4590" s="42">
        <v>700.42105260000005</v>
      </c>
      <c r="BB4590" s="42">
        <v>275.38888889999998</v>
      </c>
      <c r="BC4590" s="42">
        <v>525.5</v>
      </c>
      <c r="BD4590" s="42">
        <v>416.952381</v>
      </c>
      <c r="BE4590" s="42">
        <v>62.707692309999999</v>
      </c>
      <c r="BF4590" s="42">
        <v>660.7</v>
      </c>
      <c r="BG4590" s="42">
        <v>1102.7142859999999</v>
      </c>
      <c r="BH4590" s="42">
        <v>176.56044120000001</v>
      </c>
      <c r="BI4590" s="42">
        <v>405.73788689999998</v>
      </c>
      <c r="BJ4590" s="42">
        <v>846.37767459999998</v>
      </c>
      <c r="BK4590" s="42">
        <v>201.57628</v>
      </c>
    </row>
    <row r="4591" spans="52:63">
      <c r="AZ4591" s="42">
        <v>4705</v>
      </c>
      <c r="BA4591" s="42">
        <v>696.57894739999995</v>
      </c>
      <c r="BB4591" s="42">
        <v>272.05555559999999</v>
      </c>
      <c r="BC4591" s="42">
        <v>519.5</v>
      </c>
      <c r="BD4591" s="42">
        <v>411.42857140000001</v>
      </c>
      <c r="BE4591" s="42">
        <v>60.976923079999999</v>
      </c>
      <c r="BF4591" s="42">
        <v>649.45000000000005</v>
      </c>
      <c r="BG4591" s="42">
        <v>1098.0952380000001</v>
      </c>
      <c r="BH4591" s="42">
        <v>170.79374999999999</v>
      </c>
      <c r="BI4591" s="42">
        <v>407.06138970000001</v>
      </c>
      <c r="BJ4591" s="42">
        <v>843.73358299999995</v>
      </c>
      <c r="BK4591" s="42">
        <v>200.4863249</v>
      </c>
    </row>
    <row r="4592" spans="52:63">
      <c r="AZ4592" s="42">
        <v>4706</v>
      </c>
      <c r="BA4592" s="42">
        <v>696.57894739999995</v>
      </c>
      <c r="BB4592" s="42">
        <v>272.05555559999999</v>
      </c>
      <c r="BC4592" s="42">
        <v>519.5</v>
      </c>
      <c r="BD4592" s="42">
        <v>411.42857140000001</v>
      </c>
      <c r="BE4592" s="42">
        <v>60.976923079999999</v>
      </c>
      <c r="BF4592" s="42">
        <v>649.45000000000005</v>
      </c>
      <c r="BG4592" s="42">
        <v>1098.0952380000001</v>
      </c>
      <c r="BH4592" s="42">
        <v>170.79374999999999</v>
      </c>
      <c r="BI4592" s="42">
        <v>407.06138970000001</v>
      </c>
      <c r="BJ4592" s="42">
        <v>843.73358299999995</v>
      </c>
      <c r="BK4592" s="42">
        <v>200.4863249</v>
      </c>
    </row>
    <row r="4593" spans="52:63">
      <c r="AZ4593" s="42">
        <v>4707</v>
      </c>
      <c r="BA4593" s="42">
        <v>696.57894739999995</v>
      </c>
      <c r="BB4593" s="42">
        <v>272.05555559999999</v>
      </c>
      <c r="BC4593" s="42">
        <v>519.5</v>
      </c>
      <c r="BD4593" s="42">
        <v>411.42857140000001</v>
      </c>
      <c r="BE4593" s="42">
        <v>60.976923079999999</v>
      </c>
      <c r="BF4593" s="42">
        <v>649.45000000000005</v>
      </c>
      <c r="BG4593" s="42">
        <v>1098.0952380000001</v>
      </c>
      <c r="BH4593" s="42">
        <v>170.79374999999999</v>
      </c>
      <c r="BI4593" s="42">
        <v>407.06138970000001</v>
      </c>
      <c r="BJ4593" s="42">
        <v>843.73358299999995</v>
      </c>
      <c r="BK4593" s="42">
        <v>200.4863249</v>
      </c>
    </row>
    <row r="4594" spans="52:63">
      <c r="AZ4594" s="42">
        <v>4708</v>
      </c>
      <c r="BA4594" s="42">
        <v>696.57894739999995</v>
      </c>
      <c r="BB4594" s="42">
        <v>272.05555559999999</v>
      </c>
      <c r="BC4594" s="42">
        <v>519.5</v>
      </c>
      <c r="BD4594" s="42">
        <v>411.42857140000001</v>
      </c>
      <c r="BE4594" s="42">
        <v>60.976923079999999</v>
      </c>
      <c r="BF4594" s="42">
        <v>649.45000000000005</v>
      </c>
      <c r="BG4594" s="42">
        <v>1098.0952380000001</v>
      </c>
      <c r="BH4594" s="42">
        <v>170.79374999999999</v>
      </c>
      <c r="BI4594" s="42">
        <v>407.06138970000001</v>
      </c>
      <c r="BJ4594" s="42">
        <v>843.73358299999995</v>
      </c>
      <c r="BK4594" s="42">
        <v>200.4863249</v>
      </c>
    </row>
    <row r="4595" spans="52:63">
      <c r="AZ4595" s="42">
        <v>4709</v>
      </c>
      <c r="BA4595" s="42">
        <v>696.57894739999995</v>
      </c>
      <c r="BB4595" s="42">
        <v>272.05555559999999</v>
      </c>
      <c r="BC4595" s="42">
        <v>519.5</v>
      </c>
      <c r="BD4595" s="42">
        <v>411.42857140000001</v>
      </c>
      <c r="BE4595" s="42">
        <v>60.976923079999999</v>
      </c>
      <c r="BF4595" s="42">
        <v>649.45000000000005</v>
      </c>
      <c r="BG4595" s="42">
        <v>1098.0952380000001</v>
      </c>
      <c r="BH4595" s="42">
        <v>170.79374999999999</v>
      </c>
      <c r="BI4595" s="42">
        <v>407.06138970000001</v>
      </c>
      <c r="BJ4595" s="42">
        <v>843.73358299999995</v>
      </c>
      <c r="BK4595" s="42">
        <v>200.4863249</v>
      </c>
    </row>
    <row r="4596" spans="52:63">
      <c r="AZ4596" s="42">
        <v>4710</v>
      </c>
      <c r="BA4596" s="42">
        <v>696.57894739999995</v>
      </c>
      <c r="BB4596" s="42">
        <v>272.05555559999999</v>
      </c>
      <c r="BC4596" s="42">
        <v>519.5</v>
      </c>
      <c r="BD4596" s="42">
        <v>411.42857140000001</v>
      </c>
      <c r="BE4596" s="42">
        <v>60.976923079999999</v>
      </c>
      <c r="BF4596" s="42">
        <v>649.45000000000005</v>
      </c>
      <c r="BG4596" s="42">
        <v>1098.0952380000001</v>
      </c>
      <c r="BH4596" s="42">
        <v>170.79374999999999</v>
      </c>
      <c r="BI4596" s="42">
        <v>407.06138970000001</v>
      </c>
      <c r="BJ4596" s="42">
        <v>843.73358299999995</v>
      </c>
      <c r="BK4596" s="42">
        <v>200.4863249</v>
      </c>
    </row>
    <row r="4597" spans="52:63">
      <c r="AZ4597" s="42">
        <v>4711</v>
      </c>
      <c r="BA4597" s="42">
        <v>696.57894739999995</v>
      </c>
      <c r="BB4597" s="42">
        <v>272.05555559999999</v>
      </c>
      <c r="BC4597" s="42">
        <v>519.5</v>
      </c>
      <c r="BD4597" s="42">
        <v>411.42857140000001</v>
      </c>
      <c r="BE4597" s="42">
        <v>60.976923079999999</v>
      </c>
      <c r="BF4597" s="42">
        <v>649.45000000000005</v>
      </c>
      <c r="BG4597" s="42">
        <v>1098.0952380000001</v>
      </c>
      <c r="BH4597" s="42">
        <v>170.79374999999999</v>
      </c>
      <c r="BI4597" s="42">
        <v>407.06138970000001</v>
      </c>
      <c r="BJ4597" s="42">
        <v>843.73358299999995</v>
      </c>
      <c r="BK4597" s="42">
        <v>200.4863249</v>
      </c>
    </row>
    <row r="4598" spans="52:63">
      <c r="AZ4598" s="42">
        <v>4712</v>
      </c>
      <c r="BA4598" s="42">
        <v>696.57894739999995</v>
      </c>
      <c r="BB4598" s="42">
        <v>272.05555559999999</v>
      </c>
      <c r="BC4598" s="42">
        <v>519.5</v>
      </c>
      <c r="BD4598" s="42">
        <v>411.42857140000001</v>
      </c>
      <c r="BE4598" s="42">
        <v>60.976923079999999</v>
      </c>
      <c r="BF4598" s="42">
        <v>649.45000000000005</v>
      </c>
      <c r="BG4598" s="42">
        <v>1098.0952380000001</v>
      </c>
      <c r="BH4598" s="42">
        <v>170.79374999999999</v>
      </c>
      <c r="BI4598" s="42">
        <v>407.06138970000001</v>
      </c>
      <c r="BJ4598" s="42">
        <v>843.73358299999995</v>
      </c>
      <c r="BK4598" s="42">
        <v>200.4863249</v>
      </c>
    </row>
    <row r="4599" spans="52:63">
      <c r="AZ4599" s="42">
        <v>4713</v>
      </c>
      <c r="BA4599" s="42">
        <v>696.57894739999995</v>
      </c>
      <c r="BB4599" s="42">
        <v>272.05555559999999</v>
      </c>
      <c r="BC4599" s="42">
        <v>519.5</v>
      </c>
      <c r="BD4599" s="42">
        <v>411.42857140000001</v>
      </c>
      <c r="BE4599" s="42">
        <v>60.976923079999999</v>
      </c>
      <c r="BF4599" s="42">
        <v>649.45000000000005</v>
      </c>
      <c r="BG4599" s="42">
        <v>1098.0952380000001</v>
      </c>
      <c r="BH4599" s="42">
        <v>170.79374999999999</v>
      </c>
      <c r="BI4599" s="42">
        <v>407.06138970000001</v>
      </c>
      <c r="BJ4599" s="42">
        <v>843.73358299999995</v>
      </c>
      <c r="BK4599" s="42">
        <v>200.4863249</v>
      </c>
    </row>
    <row r="4600" spans="52:63">
      <c r="AZ4600" s="42">
        <v>4714</v>
      </c>
      <c r="BA4600" s="42">
        <v>696.57894739999995</v>
      </c>
      <c r="BB4600" s="42">
        <v>272.05555559999999</v>
      </c>
      <c r="BC4600" s="42">
        <v>519.5</v>
      </c>
      <c r="BD4600" s="42">
        <v>411.42857140000001</v>
      </c>
      <c r="BE4600" s="42">
        <v>60.976923079999999</v>
      </c>
      <c r="BF4600" s="42">
        <v>649.45000000000005</v>
      </c>
      <c r="BG4600" s="42">
        <v>1098.0952380000001</v>
      </c>
      <c r="BH4600" s="42">
        <v>170.79374999999999</v>
      </c>
      <c r="BI4600" s="42">
        <v>407.06138970000001</v>
      </c>
      <c r="BJ4600" s="42">
        <v>843.73358299999995</v>
      </c>
      <c r="BK4600" s="42">
        <v>200.4863249</v>
      </c>
    </row>
    <row r="4601" spans="52:63">
      <c r="AZ4601" s="42">
        <v>4715</v>
      </c>
      <c r="BA4601" s="42">
        <v>696.57894739999995</v>
      </c>
      <c r="BB4601" s="42">
        <v>272.05555559999999</v>
      </c>
      <c r="BC4601" s="42">
        <v>519.5</v>
      </c>
      <c r="BD4601" s="42">
        <v>411.42857140000001</v>
      </c>
      <c r="BE4601" s="42">
        <v>60.976923079999999</v>
      </c>
      <c r="BF4601" s="42">
        <v>649.45000000000005</v>
      </c>
      <c r="BG4601" s="42">
        <v>1098.0952380000001</v>
      </c>
      <c r="BH4601" s="42">
        <v>170.79374999999999</v>
      </c>
      <c r="BI4601" s="42">
        <v>407.06138970000001</v>
      </c>
      <c r="BJ4601" s="42">
        <v>843.73358299999995</v>
      </c>
      <c r="BK4601" s="42">
        <v>200.4863249</v>
      </c>
    </row>
    <row r="4602" spans="52:63">
      <c r="AZ4602" s="42">
        <v>4716</v>
      </c>
      <c r="BA4602" s="42">
        <v>696.57894739999995</v>
      </c>
      <c r="BB4602" s="42">
        <v>272.05555559999999</v>
      </c>
      <c r="BC4602" s="42">
        <v>519.5</v>
      </c>
      <c r="BD4602" s="42">
        <v>411.42857140000001</v>
      </c>
      <c r="BE4602" s="42">
        <v>60.976923079999999</v>
      </c>
      <c r="BF4602" s="42">
        <v>649.45000000000005</v>
      </c>
      <c r="BG4602" s="42">
        <v>1098.0952380000001</v>
      </c>
      <c r="BH4602" s="42">
        <v>170.79374999999999</v>
      </c>
      <c r="BI4602" s="42">
        <v>407.06138970000001</v>
      </c>
      <c r="BJ4602" s="42">
        <v>843.73358299999995</v>
      </c>
      <c r="BK4602" s="42">
        <v>200.4863249</v>
      </c>
    </row>
    <row r="4603" spans="52:63">
      <c r="AZ4603" s="42">
        <v>4717</v>
      </c>
      <c r="BA4603" s="42">
        <v>696.57894739999995</v>
      </c>
      <c r="BB4603" s="42">
        <v>272.05555559999999</v>
      </c>
      <c r="BC4603" s="42">
        <v>519.5</v>
      </c>
      <c r="BD4603" s="42">
        <v>411.42857140000001</v>
      </c>
      <c r="BE4603" s="42">
        <v>60.976923079999999</v>
      </c>
      <c r="BF4603" s="42">
        <v>649.45000000000005</v>
      </c>
      <c r="BG4603" s="42">
        <v>1098.0952380000001</v>
      </c>
      <c r="BH4603" s="42">
        <v>170.79374999999999</v>
      </c>
      <c r="BI4603" s="42">
        <v>407.06138970000001</v>
      </c>
      <c r="BJ4603" s="42">
        <v>843.73358299999995</v>
      </c>
      <c r="BK4603" s="42">
        <v>200.4863249</v>
      </c>
    </row>
    <row r="4604" spans="52:63">
      <c r="AZ4604" s="42">
        <v>4718</v>
      </c>
      <c r="BA4604" s="42">
        <v>696.57894739999995</v>
      </c>
      <c r="BB4604" s="42">
        <v>272.05555559999999</v>
      </c>
      <c r="BC4604" s="42">
        <v>519.5</v>
      </c>
      <c r="BD4604" s="42">
        <v>411.42857140000001</v>
      </c>
      <c r="BE4604" s="42">
        <v>60.976923079999999</v>
      </c>
      <c r="BF4604" s="42">
        <v>649.45000000000005</v>
      </c>
      <c r="BG4604" s="42">
        <v>1098.0952380000001</v>
      </c>
      <c r="BH4604" s="42">
        <v>170.79374999999999</v>
      </c>
      <c r="BI4604" s="42">
        <v>407.06138970000001</v>
      </c>
      <c r="BJ4604" s="42">
        <v>843.73358299999995</v>
      </c>
      <c r="BK4604" s="42">
        <v>200.4863249</v>
      </c>
    </row>
    <row r="4605" spans="52:63">
      <c r="AZ4605" s="42">
        <v>4719</v>
      </c>
      <c r="BA4605" s="42">
        <v>696.57894739999995</v>
      </c>
      <c r="BB4605" s="42">
        <v>272.05555559999999</v>
      </c>
      <c r="BC4605" s="42">
        <v>519.5</v>
      </c>
      <c r="BD4605" s="42">
        <v>411.42857140000001</v>
      </c>
      <c r="BE4605" s="42">
        <v>60.976923079999999</v>
      </c>
      <c r="BF4605" s="42">
        <v>649.45000000000005</v>
      </c>
      <c r="BG4605" s="42">
        <v>1098.0952380000001</v>
      </c>
      <c r="BH4605" s="42">
        <v>170.79374999999999</v>
      </c>
      <c r="BI4605" s="42">
        <v>407.06138970000001</v>
      </c>
      <c r="BJ4605" s="42">
        <v>843.73358299999995</v>
      </c>
      <c r="BK4605" s="42">
        <v>200.4863249</v>
      </c>
    </row>
    <row r="4606" spans="52:63">
      <c r="AZ4606" s="42">
        <v>4720</v>
      </c>
      <c r="BA4606" s="42">
        <v>696.57894739999995</v>
      </c>
      <c r="BB4606" s="42">
        <v>272.05555559999999</v>
      </c>
      <c r="BC4606" s="42">
        <v>519.5</v>
      </c>
      <c r="BD4606" s="42">
        <v>411.42857140000001</v>
      </c>
      <c r="BE4606" s="42">
        <v>60.976923079999999</v>
      </c>
      <c r="BF4606" s="42">
        <v>649.45000000000005</v>
      </c>
      <c r="BG4606" s="42">
        <v>1098.0952380000001</v>
      </c>
      <c r="BH4606" s="42">
        <v>170.79374999999999</v>
      </c>
      <c r="BI4606" s="42">
        <v>407.06138970000001</v>
      </c>
      <c r="BJ4606" s="42">
        <v>843.73358299999995</v>
      </c>
      <c r="BK4606" s="42">
        <v>200.4863249</v>
      </c>
    </row>
    <row r="4607" spans="52:63">
      <c r="AZ4607" s="42">
        <v>4721</v>
      </c>
      <c r="BA4607" s="42">
        <v>696.57894739999995</v>
      </c>
      <c r="BB4607" s="42">
        <v>272.05555559999999</v>
      </c>
      <c r="BC4607" s="42">
        <v>519.5</v>
      </c>
      <c r="BD4607" s="42">
        <v>411.42857140000001</v>
      </c>
      <c r="BE4607" s="42">
        <v>60.976923079999999</v>
      </c>
      <c r="BF4607" s="42">
        <v>649.45000000000005</v>
      </c>
      <c r="BG4607" s="42">
        <v>1098.0952380000001</v>
      </c>
      <c r="BH4607" s="42">
        <v>170.79374999999999</v>
      </c>
      <c r="BI4607" s="42">
        <v>407.06138970000001</v>
      </c>
      <c r="BJ4607" s="42">
        <v>843.73358299999995</v>
      </c>
      <c r="BK4607" s="42">
        <v>200.4863249</v>
      </c>
    </row>
    <row r="4608" spans="52:63">
      <c r="AZ4608" s="42">
        <v>4722</v>
      </c>
      <c r="BA4608" s="42">
        <v>696.57894739999995</v>
      </c>
      <c r="BB4608" s="42">
        <v>272.05555559999999</v>
      </c>
      <c r="BC4608" s="42">
        <v>519.5</v>
      </c>
      <c r="BD4608" s="42">
        <v>411.42857140000001</v>
      </c>
      <c r="BE4608" s="42">
        <v>60.976923079999999</v>
      </c>
      <c r="BF4608" s="42">
        <v>649.45000000000005</v>
      </c>
      <c r="BG4608" s="42">
        <v>1098.0952380000001</v>
      </c>
      <c r="BH4608" s="42">
        <v>170.79374999999999</v>
      </c>
      <c r="BI4608" s="42">
        <v>407.06138970000001</v>
      </c>
      <c r="BJ4608" s="42">
        <v>843.73358299999995</v>
      </c>
      <c r="BK4608" s="42">
        <v>200.4863249</v>
      </c>
    </row>
    <row r="4609" spans="52:63">
      <c r="AZ4609" s="42">
        <v>4723</v>
      </c>
      <c r="BA4609" s="42">
        <v>696.57894739999995</v>
      </c>
      <c r="BB4609" s="42">
        <v>272.05555559999999</v>
      </c>
      <c r="BC4609" s="42">
        <v>519.5</v>
      </c>
      <c r="BD4609" s="42">
        <v>411.42857140000001</v>
      </c>
      <c r="BE4609" s="42">
        <v>60.976923079999999</v>
      </c>
      <c r="BF4609" s="42">
        <v>649.45000000000005</v>
      </c>
      <c r="BG4609" s="42">
        <v>1098.0952380000001</v>
      </c>
      <c r="BH4609" s="42">
        <v>170.79374999999999</v>
      </c>
      <c r="BI4609" s="42">
        <v>407.06138970000001</v>
      </c>
      <c r="BJ4609" s="42">
        <v>843.73358299999995</v>
      </c>
      <c r="BK4609" s="42">
        <v>200.4863249</v>
      </c>
    </row>
    <row r="4610" spans="52:63">
      <c r="AZ4610" s="42">
        <v>4724</v>
      </c>
      <c r="BA4610" s="42">
        <v>696.57894739999995</v>
      </c>
      <c r="BB4610" s="42">
        <v>272.05555559999999</v>
      </c>
      <c r="BC4610" s="42">
        <v>519.5</v>
      </c>
      <c r="BD4610" s="42">
        <v>411.42857140000001</v>
      </c>
      <c r="BE4610" s="42">
        <v>60.976923079999999</v>
      </c>
      <c r="BF4610" s="42">
        <v>649.45000000000005</v>
      </c>
      <c r="BG4610" s="42">
        <v>1098.0952380000001</v>
      </c>
      <c r="BH4610" s="42">
        <v>170.79374999999999</v>
      </c>
      <c r="BI4610" s="42">
        <v>407.06138970000001</v>
      </c>
      <c r="BJ4610" s="42">
        <v>843.73358299999995</v>
      </c>
      <c r="BK4610" s="42">
        <v>200.4863249</v>
      </c>
    </row>
    <row r="4611" spans="52:63">
      <c r="AZ4611" s="42">
        <v>4725</v>
      </c>
      <c r="BA4611" s="42">
        <v>696.57894739999995</v>
      </c>
      <c r="BB4611" s="42">
        <v>272.05555559999999</v>
      </c>
      <c r="BC4611" s="42">
        <v>519.5</v>
      </c>
      <c r="BD4611" s="42">
        <v>411.42857140000001</v>
      </c>
      <c r="BE4611" s="42">
        <v>60.976923079999999</v>
      </c>
      <c r="BF4611" s="42">
        <v>649.45000000000005</v>
      </c>
      <c r="BG4611" s="42">
        <v>1098.0952380000001</v>
      </c>
      <c r="BH4611" s="42">
        <v>170.79374999999999</v>
      </c>
      <c r="BI4611" s="42">
        <v>407.06138970000001</v>
      </c>
      <c r="BJ4611" s="42">
        <v>843.73358299999995</v>
      </c>
      <c r="BK4611" s="42">
        <v>200.4863249</v>
      </c>
    </row>
    <row r="4612" spans="52:63">
      <c r="AZ4612" s="42">
        <v>4726</v>
      </c>
      <c r="BA4612" s="42">
        <v>696.57894739999995</v>
      </c>
      <c r="BB4612" s="42">
        <v>272.05555559999999</v>
      </c>
      <c r="BC4612" s="42">
        <v>519.5</v>
      </c>
      <c r="BD4612" s="42">
        <v>411.42857140000001</v>
      </c>
      <c r="BE4612" s="42">
        <v>60.976923079999999</v>
      </c>
      <c r="BF4612" s="42">
        <v>649.45000000000005</v>
      </c>
      <c r="BG4612" s="42">
        <v>1098.0952380000001</v>
      </c>
      <c r="BH4612" s="42">
        <v>170.79374999999999</v>
      </c>
      <c r="BI4612" s="42">
        <v>407.06138970000001</v>
      </c>
      <c r="BJ4612" s="42">
        <v>843.73358299999995</v>
      </c>
      <c r="BK4612" s="42">
        <v>200.4863249</v>
      </c>
    </row>
    <row r="4613" spans="52:63">
      <c r="AZ4613" s="42">
        <v>4727</v>
      </c>
      <c r="BA4613" s="42">
        <v>696.57894739999995</v>
      </c>
      <c r="BB4613" s="42">
        <v>272.05555559999999</v>
      </c>
      <c r="BC4613" s="42">
        <v>519.5</v>
      </c>
      <c r="BD4613" s="42">
        <v>411.42857140000001</v>
      </c>
      <c r="BE4613" s="42">
        <v>60.976923079999999</v>
      </c>
      <c r="BF4613" s="42">
        <v>649.45000000000005</v>
      </c>
      <c r="BG4613" s="42">
        <v>1098.0952380000001</v>
      </c>
      <c r="BH4613" s="42">
        <v>170.79374999999999</v>
      </c>
      <c r="BI4613" s="42">
        <v>407.06138970000001</v>
      </c>
      <c r="BJ4613" s="42">
        <v>843.73358299999995</v>
      </c>
      <c r="BK4613" s="42">
        <v>200.4863249</v>
      </c>
    </row>
    <row r="4614" spans="52:63">
      <c r="AZ4614" s="42">
        <v>4728</v>
      </c>
      <c r="BA4614" s="42">
        <v>696.57894739999995</v>
      </c>
      <c r="BB4614" s="42">
        <v>272.05555559999999</v>
      </c>
      <c r="BC4614" s="42">
        <v>519.5</v>
      </c>
      <c r="BD4614" s="42">
        <v>411.42857140000001</v>
      </c>
      <c r="BE4614" s="42">
        <v>60.976923079999999</v>
      </c>
      <c r="BF4614" s="42">
        <v>649.45000000000005</v>
      </c>
      <c r="BG4614" s="42">
        <v>1098.0952380000001</v>
      </c>
      <c r="BH4614" s="42">
        <v>170.79374999999999</v>
      </c>
      <c r="BI4614" s="42">
        <v>407.06138970000001</v>
      </c>
      <c r="BJ4614" s="42">
        <v>843.73358299999995</v>
      </c>
      <c r="BK4614" s="42">
        <v>200.4863249</v>
      </c>
    </row>
    <row r="4615" spans="52:63">
      <c r="AZ4615" s="42">
        <v>4729</v>
      </c>
      <c r="BA4615" s="42">
        <v>693.47368419999998</v>
      </c>
      <c r="BB4615" s="42">
        <v>268.88888889999998</v>
      </c>
      <c r="BC4615" s="42">
        <v>515.45000000000005</v>
      </c>
      <c r="BD4615" s="42">
        <v>406.57142859999999</v>
      </c>
      <c r="BE4615" s="42">
        <v>57.321428570000002</v>
      </c>
      <c r="BF4615" s="42">
        <v>641</v>
      </c>
      <c r="BG4615" s="42">
        <v>1092.2380949999999</v>
      </c>
      <c r="BH4615" s="42">
        <v>169.68519739999999</v>
      </c>
      <c r="BI4615" s="42">
        <v>398.84228100000001</v>
      </c>
      <c r="BJ4615" s="42">
        <v>839.24118209999995</v>
      </c>
      <c r="BK4615" s="42">
        <v>198.64892889999999</v>
      </c>
    </row>
    <row r="4616" spans="52:63">
      <c r="AZ4616" s="42">
        <v>4730</v>
      </c>
      <c r="BA4616" s="42">
        <v>693.47368419999998</v>
      </c>
      <c r="BB4616" s="42">
        <v>268.88888889999998</v>
      </c>
      <c r="BC4616" s="42">
        <v>515.45000000000005</v>
      </c>
      <c r="BD4616" s="42">
        <v>406.57142859999999</v>
      </c>
      <c r="BE4616" s="42">
        <v>57.321428570000002</v>
      </c>
      <c r="BF4616" s="42">
        <v>641</v>
      </c>
      <c r="BG4616" s="42">
        <v>1092.2380949999999</v>
      </c>
      <c r="BH4616" s="42">
        <v>169.68519739999999</v>
      </c>
      <c r="BI4616" s="42">
        <v>398.84228100000001</v>
      </c>
      <c r="BJ4616" s="42">
        <v>839.24118209999995</v>
      </c>
      <c r="BK4616" s="42">
        <v>198.64892889999999</v>
      </c>
    </row>
    <row r="4617" spans="52:63">
      <c r="AZ4617" s="42">
        <v>4731</v>
      </c>
      <c r="BA4617" s="42">
        <v>693.47368419999998</v>
      </c>
      <c r="BB4617" s="42">
        <v>268.88888889999998</v>
      </c>
      <c r="BC4617" s="42">
        <v>515.45000000000005</v>
      </c>
      <c r="BD4617" s="42">
        <v>406.57142859999999</v>
      </c>
      <c r="BE4617" s="42">
        <v>57.321428570000002</v>
      </c>
      <c r="BF4617" s="42">
        <v>641</v>
      </c>
      <c r="BG4617" s="42">
        <v>1092.2380949999999</v>
      </c>
      <c r="BH4617" s="42">
        <v>169.68519739999999</v>
      </c>
      <c r="BI4617" s="42">
        <v>398.84228100000001</v>
      </c>
      <c r="BJ4617" s="42">
        <v>839.24118209999995</v>
      </c>
      <c r="BK4617" s="42">
        <v>198.64892889999999</v>
      </c>
    </row>
    <row r="4618" spans="52:63">
      <c r="AZ4618" s="42">
        <v>4732</v>
      </c>
      <c r="BA4618" s="42">
        <v>693.47368419999998</v>
      </c>
      <c r="BB4618" s="42">
        <v>268.88888889999998</v>
      </c>
      <c r="BC4618" s="42">
        <v>515.45000000000005</v>
      </c>
      <c r="BD4618" s="42">
        <v>406.57142859999999</v>
      </c>
      <c r="BE4618" s="42">
        <v>57.321428570000002</v>
      </c>
      <c r="BF4618" s="42">
        <v>641</v>
      </c>
      <c r="BG4618" s="42">
        <v>1092.2380949999999</v>
      </c>
      <c r="BH4618" s="42">
        <v>169.68519739999999</v>
      </c>
      <c r="BI4618" s="42">
        <v>398.84228100000001</v>
      </c>
      <c r="BJ4618" s="42">
        <v>839.24118209999995</v>
      </c>
      <c r="BK4618" s="42">
        <v>198.64892889999999</v>
      </c>
    </row>
    <row r="4619" spans="52:63">
      <c r="AZ4619" s="42">
        <v>4733</v>
      </c>
      <c r="BA4619" s="42">
        <v>693.47368419999998</v>
      </c>
      <c r="BB4619" s="42">
        <v>268.88888889999998</v>
      </c>
      <c r="BC4619" s="42">
        <v>515.45000000000005</v>
      </c>
      <c r="BD4619" s="42">
        <v>406.57142859999999</v>
      </c>
      <c r="BE4619" s="42">
        <v>57.321428570000002</v>
      </c>
      <c r="BF4619" s="42">
        <v>641</v>
      </c>
      <c r="BG4619" s="42">
        <v>1092.2380949999999</v>
      </c>
      <c r="BH4619" s="42">
        <v>169.68519739999999</v>
      </c>
      <c r="BI4619" s="42">
        <v>398.84228100000001</v>
      </c>
      <c r="BJ4619" s="42">
        <v>839.24118209999995</v>
      </c>
      <c r="BK4619" s="42">
        <v>198.64892889999999</v>
      </c>
    </row>
    <row r="4620" spans="52:63">
      <c r="AZ4620" s="42">
        <v>4734</v>
      </c>
      <c r="BA4620" s="42">
        <v>693.47368419999998</v>
      </c>
      <c r="BB4620" s="42">
        <v>268.88888889999998</v>
      </c>
      <c r="BC4620" s="42">
        <v>515.45000000000005</v>
      </c>
      <c r="BD4620" s="42">
        <v>406.57142859999999</v>
      </c>
      <c r="BE4620" s="42">
        <v>57.321428570000002</v>
      </c>
      <c r="BF4620" s="42">
        <v>641</v>
      </c>
      <c r="BG4620" s="42">
        <v>1092.2380949999999</v>
      </c>
      <c r="BH4620" s="42">
        <v>169.68519739999999</v>
      </c>
      <c r="BI4620" s="42">
        <v>398.84228100000001</v>
      </c>
      <c r="BJ4620" s="42">
        <v>839.24118209999995</v>
      </c>
      <c r="BK4620" s="42">
        <v>198.64892889999999</v>
      </c>
    </row>
    <row r="4621" spans="52:63">
      <c r="AZ4621" s="42">
        <v>4735</v>
      </c>
      <c r="BA4621" s="42">
        <v>693.47368419999998</v>
      </c>
      <c r="BB4621" s="42">
        <v>268.88888889999998</v>
      </c>
      <c r="BC4621" s="42">
        <v>515.45000000000005</v>
      </c>
      <c r="BD4621" s="42">
        <v>406.57142859999999</v>
      </c>
      <c r="BE4621" s="42">
        <v>57.321428570000002</v>
      </c>
      <c r="BF4621" s="42">
        <v>641</v>
      </c>
      <c r="BG4621" s="42">
        <v>1092.2380949999999</v>
      </c>
      <c r="BH4621" s="42">
        <v>169.68519739999999</v>
      </c>
      <c r="BI4621" s="42">
        <v>398.84228100000001</v>
      </c>
      <c r="BJ4621" s="42">
        <v>839.24118209999995</v>
      </c>
      <c r="BK4621" s="42">
        <v>198.64892889999999</v>
      </c>
    </row>
    <row r="4622" spans="52:63">
      <c r="AZ4622" s="42">
        <v>4736</v>
      </c>
      <c r="BA4622" s="42">
        <v>693.47368419999998</v>
      </c>
      <c r="BB4622" s="42">
        <v>268.88888889999998</v>
      </c>
      <c r="BC4622" s="42">
        <v>515.45000000000005</v>
      </c>
      <c r="BD4622" s="42">
        <v>406.57142859999999</v>
      </c>
      <c r="BE4622" s="42">
        <v>57.321428570000002</v>
      </c>
      <c r="BF4622" s="42">
        <v>641</v>
      </c>
      <c r="BG4622" s="42">
        <v>1092.2380949999999</v>
      </c>
      <c r="BH4622" s="42">
        <v>169.68519739999999</v>
      </c>
      <c r="BI4622" s="42">
        <v>398.84228100000001</v>
      </c>
      <c r="BJ4622" s="42">
        <v>839.24118209999995</v>
      </c>
      <c r="BK4622" s="42">
        <v>198.64892889999999</v>
      </c>
    </row>
    <row r="4623" spans="52:63">
      <c r="AZ4623" s="42">
        <v>4737</v>
      </c>
      <c r="BA4623" s="42">
        <v>693.47368419999998</v>
      </c>
      <c r="BB4623" s="42">
        <v>268.88888889999998</v>
      </c>
      <c r="BC4623" s="42">
        <v>515.45000000000005</v>
      </c>
      <c r="BD4623" s="42">
        <v>406.57142859999999</v>
      </c>
      <c r="BE4623" s="42">
        <v>57.321428570000002</v>
      </c>
      <c r="BF4623" s="42">
        <v>641</v>
      </c>
      <c r="BG4623" s="42">
        <v>1092.2380949999999</v>
      </c>
      <c r="BH4623" s="42">
        <v>169.68519739999999</v>
      </c>
      <c r="BI4623" s="42">
        <v>398.84228100000001</v>
      </c>
      <c r="BJ4623" s="42">
        <v>839.24118209999995</v>
      </c>
      <c r="BK4623" s="42">
        <v>198.64892889999999</v>
      </c>
    </row>
    <row r="4624" spans="52:63">
      <c r="AZ4624" s="42">
        <v>4738</v>
      </c>
      <c r="BA4624" s="42">
        <v>693.47368419999998</v>
      </c>
      <c r="BB4624" s="42">
        <v>268.88888889999998</v>
      </c>
      <c r="BC4624" s="42">
        <v>515.45000000000005</v>
      </c>
      <c r="BD4624" s="42">
        <v>406.57142859999999</v>
      </c>
      <c r="BE4624" s="42">
        <v>57.321428570000002</v>
      </c>
      <c r="BF4624" s="42">
        <v>641</v>
      </c>
      <c r="BG4624" s="42">
        <v>1092.2380949999999</v>
      </c>
      <c r="BH4624" s="42">
        <v>169.68519739999999</v>
      </c>
      <c r="BI4624" s="42">
        <v>398.84228100000001</v>
      </c>
      <c r="BJ4624" s="42">
        <v>839.24118209999995</v>
      </c>
      <c r="BK4624" s="42">
        <v>198.64892889999999</v>
      </c>
    </row>
    <row r="4625" spans="52:63">
      <c r="AZ4625" s="42">
        <v>4739</v>
      </c>
      <c r="BA4625" s="42">
        <v>693.47368419999998</v>
      </c>
      <c r="BB4625" s="42">
        <v>268.88888889999998</v>
      </c>
      <c r="BC4625" s="42">
        <v>515.45000000000005</v>
      </c>
      <c r="BD4625" s="42">
        <v>406.57142859999999</v>
      </c>
      <c r="BE4625" s="42">
        <v>57.321428570000002</v>
      </c>
      <c r="BF4625" s="42">
        <v>641</v>
      </c>
      <c r="BG4625" s="42">
        <v>1092.2380949999999</v>
      </c>
      <c r="BH4625" s="42">
        <v>169.68519739999999</v>
      </c>
      <c r="BI4625" s="42">
        <v>398.84228100000001</v>
      </c>
      <c r="BJ4625" s="42">
        <v>839.24118209999995</v>
      </c>
      <c r="BK4625" s="42">
        <v>198.64892889999999</v>
      </c>
    </row>
    <row r="4626" spans="52:63">
      <c r="AZ4626" s="42">
        <v>4740</v>
      </c>
      <c r="BA4626" s="42">
        <v>693.47368419999998</v>
      </c>
      <c r="BB4626" s="42">
        <v>268.88888889999998</v>
      </c>
      <c r="BC4626" s="42">
        <v>515.45000000000005</v>
      </c>
      <c r="BD4626" s="42">
        <v>406.57142859999999</v>
      </c>
      <c r="BE4626" s="42">
        <v>57.321428570000002</v>
      </c>
      <c r="BF4626" s="42">
        <v>641</v>
      </c>
      <c r="BG4626" s="42">
        <v>1092.2380949999999</v>
      </c>
      <c r="BH4626" s="42">
        <v>169.68519739999999</v>
      </c>
      <c r="BI4626" s="42">
        <v>398.84228100000001</v>
      </c>
      <c r="BJ4626" s="42">
        <v>839.24118209999995</v>
      </c>
      <c r="BK4626" s="42">
        <v>198.64892889999999</v>
      </c>
    </row>
    <row r="4627" spans="52:63">
      <c r="AZ4627" s="42">
        <v>4741</v>
      </c>
      <c r="BA4627" s="42">
        <v>693.47368419999998</v>
      </c>
      <c r="BB4627" s="42">
        <v>268.88888889999998</v>
      </c>
      <c r="BC4627" s="42">
        <v>515.45000000000005</v>
      </c>
      <c r="BD4627" s="42">
        <v>406.57142859999999</v>
      </c>
      <c r="BE4627" s="42">
        <v>57.321428570000002</v>
      </c>
      <c r="BF4627" s="42">
        <v>641</v>
      </c>
      <c r="BG4627" s="42">
        <v>1092.2380949999999</v>
      </c>
      <c r="BH4627" s="42">
        <v>169.68519739999999</v>
      </c>
      <c r="BI4627" s="42">
        <v>398.84228100000001</v>
      </c>
      <c r="BJ4627" s="42">
        <v>839.24118209999995</v>
      </c>
      <c r="BK4627" s="42">
        <v>198.64892889999999</v>
      </c>
    </row>
    <row r="4628" spans="52:63">
      <c r="AZ4628" s="42">
        <v>4742</v>
      </c>
      <c r="BA4628" s="42">
        <v>693.47368419999998</v>
      </c>
      <c r="BB4628" s="42">
        <v>268.88888889999998</v>
      </c>
      <c r="BC4628" s="42">
        <v>515.45000000000005</v>
      </c>
      <c r="BD4628" s="42">
        <v>406.57142859999999</v>
      </c>
      <c r="BE4628" s="42">
        <v>57.321428570000002</v>
      </c>
      <c r="BF4628" s="42">
        <v>641</v>
      </c>
      <c r="BG4628" s="42">
        <v>1092.2380949999999</v>
      </c>
      <c r="BH4628" s="42">
        <v>169.68519739999999</v>
      </c>
      <c r="BI4628" s="42">
        <v>398.84228100000001</v>
      </c>
      <c r="BJ4628" s="42">
        <v>839.24118209999995</v>
      </c>
      <c r="BK4628" s="42">
        <v>198.64892889999999</v>
      </c>
    </row>
    <row r="4629" spans="52:63">
      <c r="AZ4629" s="42">
        <v>4743</v>
      </c>
      <c r="BA4629" s="42">
        <v>693.47368419999998</v>
      </c>
      <c r="BB4629" s="42">
        <v>268.88888889999998</v>
      </c>
      <c r="BC4629" s="42">
        <v>515.45000000000005</v>
      </c>
      <c r="BD4629" s="42">
        <v>406.57142859999999</v>
      </c>
      <c r="BE4629" s="42">
        <v>57.321428570000002</v>
      </c>
      <c r="BF4629" s="42">
        <v>641</v>
      </c>
      <c r="BG4629" s="42">
        <v>1092.2380949999999</v>
      </c>
      <c r="BH4629" s="42">
        <v>169.68519739999999</v>
      </c>
      <c r="BI4629" s="42">
        <v>398.84228100000001</v>
      </c>
      <c r="BJ4629" s="42">
        <v>839.24118209999995</v>
      </c>
      <c r="BK4629" s="42">
        <v>198.64892889999999</v>
      </c>
    </row>
    <row r="4630" spans="52:63">
      <c r="AZ4630" s="42">
        <v>4744</v>
      </c>
      <c r="BA4630" s="42">
        <v>693.47368419999998</v>
      </c>
      <c r="BB4630" s="42">
        <v>268.88888889999998</v>
      </c>
      <c r="BC4630" s="42">
        <v>515.45000000000005</v>
      </c>
      <c r="BD4630" s="42">
        <v>406.57142859999999</v>
      </c>
      <c r="BE4630" s="42">
        <v>57.321428570000002</v>
      </c>
      <c r="BF4630" s="42">
        <v>641</v>
      </c>
      <c r="BG4630" s="42">
        <v>1092.2380949999999</v>
      </c>
      <c r="BH4630" s="42">
        <v>169.68519739999999</v>
      </c>
      <c r="BI4630" s="42">
        <v>398.84228100000001</v>
      </c>
      <c r="BJ4630" s="42">
        <v>839.24118209999995</v>
      </c>
      <c r="BK4630" s="42">
        <v>198.64892889999999</v>
      </c>
    </row>
    <row r="4631" spans="52:63">
      <c r="AZ4631" s="42">
        <v>4745</v>
      </c>
      <c r="BA4631" s="42">
        <v>693.47368419999998</v>
      </c>
      <c r="BB4631" s="42">
        <v>268.88888889999998</v>
      </c>
      <c r="BC4631" s="42">
        <v>515.45000000000005</v>
      </c>
      <c r="BD4631" s="42">
        <v>406.57142859999999</v>
      </c>
      <c r="BE4631" s="42">
        <v>57.321428570000002</v>
      </c>
      <c r="BF4631" s="42">
        <v>641</v>
      </c>
      <c r="BG4631" s="42">
        <v>1092.2380949999999</v>
      </c>
      <c r="BH4631" s="42">
        <v>169.68519739999999</v>
      </c>
      <c r="BI4631" s="42">
        <v>398.84228100000001</v>
      </c>
      <c r="BJ4631" s="42">
        <v>839.24118209999995</v>
      </c>
      <c r="BK4631" s="42">
        <v>198.64892889999999</v>
      </c>
    </row>
    <row r="4632" spans="52:63">
      <c r="AZ4632" s="42">
        <v>4746</v>
      </c>
      <c r="BA4632" s="42">
        <v>693.47368419999998</v>
      </c>
      <c r="BB4632" s="42">
        <v>268.88888889999998</v>
      </c>
      <c r="BC4632" s="42">
        <v>515.45000000000005</v>
      </c>
      <c r="BD4632" s="42">
        <v>406.57142859999999</v>
      </c>
      <c r="BE4632" s="42">
        <v>57.321428570000002</v>
      </c>
      <c r="BF4632" s="42">
        <v>641</v>
      </c>
      <c r="BG4632" s="42">
        <v>1092.2380949999999</v>
      </c>
      <c r="BH4632" s="42">
        <v>169.68519739999999</v>
      </c>
      <c r="BI4632" s="42">
        <v>398.84228100000001</v>
      </c>
      <c r="BJ4632" s="42">
        <v>839.24118209999995</v>
      </c>
      <c r="BK4632" s="42">
        <v>198.64892889999999</v>
      </c>
    </row>
    <row r="4633" spans="52:63">
      <c r="AZ4633" s="42">
        <v>4747</v>
      </c>
      <c r="BA4633" s="42">
        <v>693.47368419999998</v>
      </c>
      <c r="BB4633" s="42">
        <v>268.88888889999998</v>
      </c>
      <c r="BC4633" s="42">
        <v>515.45000000000005</v>
      </c>
      <c r="BD4633" s="42">
        <v>406.57142859999999</v>
      </c>
      <c r="BE4633" s="42">
        <v>57.321428570000002</v>
      </c>
      <c r="BF4633" s="42">
        <v>641</v>
      </c>
      <c r="BG4633" s="42">
        <v>1092.2380949999999</v>
      </c>
      <c r="BH4633" s="42">
        <v>169.68519739999999</v>
      </c>
      <c r="BI4633" s="42">
        <v>398.84228100000001</v>
      </c>
      <c r="BJ4633" s="42">
        <v>839.24118209999995</v>
      </c>
      <c r="BK4633" s="42">
        <v>198.64892889999999</v>
      </c>
    </row>
    <row r="4634" spans="52:63">
      <c r="AZ4634" s="42">
        <v>4748</v>
      </c>
      <c r="BA4634" s="42">
        <v>693.47368419999998</v>
      </c>
      <c r="BB4634" s="42">
        <v>268.88888889999998</v>
      </c>
      <c r="BC4634" s="42">
        <v>515.45000000000005</v>
      </c>
      <c r="BD4634" s="42">
        <v>406.57142859999999</v>
      </c>
      <c r="BE4634" s="42">
        <v>57.321428570000002</v>
      </c>
      <c r="BF4634" s="42">
        <v>641</v>
      </c>
      <c r="BG4634" s="42">
        <v>1092.2380949999999</v>
      </c>
      <c r="BH4634" s="42">
        <v>169.68519739999999</v>
      </c>
      <c r="BI4634" s="42">
        <v>398.84228100000001</v>
      </c>
      <c r="BJ4634" s="42">
        <v>839.24118209999995</v>
      </c>
      <c r="BK4634" s="42">
        <v>198.64892889999999</v>
      </c>
    </row>
    <row r="4635" spans="52:63">
      <c r="AZ4635" s="42">
        <v>4749</v>
      </c>
      <c r="BA4635" s="42">
        <v>693.47368419999998</v>
      </c>
      <c r="BB4635" s="42">
        <v>268.88888889999998</v>
      </c>
      <c r="BC4635" s="42">
        <v>515.45000000000005</v>
      </c>
      <c r="BD4635" s="42">
        <v>406.57142859999999</v>
      </c>
      <c r="BE4635" s="42">
        <v>57.321428570000002</v>
      </c>
      <c r="BF4635" s="42">
        <v>641</v>
      </c>
      <c r="BG4635" s="42">
        <v>1092.2380949999999</v>
      </c>
      <c r="BH4635" s="42">
        <v>169.68519739999999</v>
      </c>
      <c r="BI4635" s="42">
        <v>398.84228100000001</v>
      </c>
      <c r="BJ4635" s="42">
        <v>839.24118209999995</v>
      </c>
      <c r="BK4635" s="42">
        <v>198.64892889999999</v>
      </c>
    </row>
    <row r="4636" spans="52:63">
      <c r="AZ4636" s="42">
        <v>4750</v>
      </c>
      <c r="BA4636" s="42">
        <v>693.47368419999998</v>
      </c>
      <c r="BB4636" s="42">
        <v>268.88888889999998</v>
      </c>
      <c r="BC4636" s="42">
        <v>515.45000000000005</v>
      </c>
      <c r="BD4636" s="42">
        <v>406.57142859999999</v>
      </c>
      <c r="BE4636" s="42">
        <v>57.321428570000002</v>
      </c>
      <c r="BF4636" s="42">
        <v>641</v>
      </c>
      <c r="BG4636" s="42">
        <v>1092.2380949999999</v>
      </c>
      <c r="BH4636" s="42">
        <v>169.68519739999999</v>
      </c>
      <c r="BI4636" s="42">
        <v>398.84228100000001</v>
      </c>
      <c r="BJ4636" s="42">
        <v>839.24118209999995</v>
      </c>
      <c r="BK4636" s="42">
        <v>198.64892889999999</v>
      </c>
    </row>
    <row r="4637" spans="52:63">
      <c r="AZ4637" s="42">
        <v>4751</v>
      </c>
      <c r="BA4637" s="42">
        <v>693.47368419999998</v>
      </c>
      <c r="BB4637" s="42">
        <v>268.88888889999998</v>
      </c>
      <c r="BC4637" s="42">
        <v>515.45000000000005</v>
      </c>
      <c r="BD4637" s="42">
        <v>406.57142859999999</v>
      </c>
      <c r="BE4637" s="42">
        <v>57.321428570000002</v>
      </c>
      <c r="BF4637" s="42">
        <v>641</v>
      </c>
      <c r="BG4637" s="42">
        <v>1092.2380949999999</v>
      </c>
      <c r="BH4637" s="42">
        <v>169.68519739999999</v>
      </c>
      <c r="BI4637" s="42">
        <v>398.84228100000001</v>
      </c>
      <c r="BJ4637" s="42">
        <v>839.24118209999995</v>
      </c>
      <c r="BK4637" s="42">
        <v>198.64892889999999</v>
      </c>
    </row>
    <row r="4638" spans="52:63">
      <c r="AZ4638" s="42">
        <v>4752</v>
      </c>
      <c r="BA4638" s="42">
        <v>693.47368419999998</v>
      </c>
      <c r="BB4638" s="42">
        <v>268.88888889999998</v>
      </c>
      <c r="BC4638" s="42">
        <v>515.45000000000005</v>
      </c>
      <c r="BD4638" s="42">
        <v>406.57142859999999</v>
      </c>
      <c r="BE4638" s="42">
        <v>57.321428570000002</v>
      </c>
      <c r="BF4638" s="42">
        <v>641</v>
      </c>
      <c r="BG4638" s="42">
        <v>1092.2380949999999</v>
      </c>
      <c r="BH4638" s="42">
        <v>169.68519739999999</v>
      </c>
      <c r="BI4638" s="42">
        <v>398.84228100000001</v>
      </c>
      <c r="BJ4638" s="42">
        <v>839.24118209999995</v>
      </c>
      <c r="BK4638" s="42">
        <v>198.64892889999999</v>
      </c>
    </row>
    <row r="4639" spans="52:63">
      <c r="AZ4639" s="42">
        <v>4753</v>
      </c>
      <c r="BA4639" s="42">
        <v>688.89473680000003</v>
      </c>
      <c r="BB4639" s="42">
        <v>265.27777780000002</v>
      </c>
      <c r="BC4639" s="42">
        <v>511.3</v>
      </c>
      <c r="BD4639" s="42">
        <v>404.2857143</v>
      </c>
      <c r="BE4639" s="42">
        <v>58.515384619999999</v>
      </c>
      <c r="BF4639" s="42">
        <v>653.23809519999998</v>
      </c>
      <c r="BG4639" s="42">
        <v>1090.0952380000001</v>
      </c>
      <c r="BH4639" s="42">
        <v>170.22335530000001</v>
      </c>
      <c r="BI4639" s="42">
        <v>398.87104340000002</v>
      </c>
      <c r="BJ4639" s="42">
        <v>831.19454229999997</v>
      </c>
      <c r="BK4639" s="42">
        <v>192.2890367</v>
      </c>
    </row>
    <row r="4640" spans="52:63">
      <c r="AZ4640" s="42">
        <v>4754</v>
      </c>
      <c r="BA4640" s="42">
        <v>688.89473680000003</v>
      </c>
      <c r="BB4640" s="42">
        <v>265.27777780000002</v>
      </c>
      <c r="BC4640" s="42">
        <v>511.3</v>
      </c>
      <c r="BD4640" s="42">
        <v>404.2857143</v>
      </c>
      <c r="BE4640" s="42">
        <v>58.515384619999999</v>
      </c>
      <c r="BF4640" s="42">
        <v>653.23809519999998</v>
      </c>
      <c r="BG4640" s="42">
        <v>1090.0952380000001</v>
      </c>
      <c r="BH4640" s="42">
        <v>170.22335530000001</v>
      </c>
      <c r="BI4640" s="42">
        <v>398.87104340000002</v>
      </c>
      <c r="BJ4640" s="42">
        <v>831.19454229999997</v>
      </c>
      <c r="BK4640" s="42">
        <v>192.2890367</v>
      </c>
    </row>
    <row r="4641" spans="52:63">
      <c r="AZ4641" s="42">
        <v>4755</v>
      </c>
      <c r="BA4641" s="42">
        <v>688.89473680000003</v>
      </c>
      <c r="BB4641" s="42">
        <v>265.27777780000002</v>
      </c>
      <c r="BC4641" s="42">
        <v>511.3</v>
      </c>
      <c r="BD4641" s="42">
        <v>404.2857143</v>
      </c>
      <c r="BE4641" s="42">
        <v>58.515384619999999</v>
      </c>
      <c r="BF4641" s="42">
        <v>653.23809519999998</v>
      </c>
      <c r="BG4641" s="42">
        <v>1090.0952380000001</v>
      </c>
      <c r="BH4641" s="42">
        <v>170.22335530000001</v>
      </c>
      <c r="BI4641" s="42">
        <v>398.87104340000002</v>
      </c>
      <c r="BJ4641" s="42">
        <v>831.19454229999997</v>
      </c>
      <c r="BK4641" s="42">
        <v>192.2890367</v>
      </c>
    </row>
    <row r="4642" spans="52:63">
      <c r="AZ4642" s="42">
        <v>4756</v>
      </c>
      <c r="BA4642" s="42">
        <v>688.89473680000003</v>
      </c>
      <c r="BB4642" s="42">
        <v>265.27777780000002</v>
      </c>
      <c r="BC4642" s="42">
        <v>511.3</v>
      </c>
      <c r="BD4642" s="42">
        <v>404.2857143</v>
      </c>
      <c r="BE4642" s="42">
        <v>58.515384619999999</v>
      </c>
      <c r="BF4642" s="42">
        <v>653.23809519999998</v>
      </c>
      <c r="BG4642" s="42">
        <v>1090.0952380000001</v>
      </c>
      <c r="BH4642" s="42">
        <v>170.22335530000001</v>
      </c>
      <c r="BI4642" s="42">
        <v>398.87104340000002</v>
      </c>
      <c r="BJ4642" s="42">
        <v>831.19454229999997</v>
      </c>
      <c r="BK4642" s="42">
        <v>192.2890367</v>
      </c>
    </row>
    <row r="4643" spans="52:63">
      <c r="AZ4643" s="42">
        <v>4757</v>
      </c>
      <c r="BA4643" s="42">
        <v>688.89473680000003</v>
      </c>
      <c r="BB4643" s="42">
        <v>265.27777780000002</v>
      </c>
      <c r="BC4643" s="42">
        <v>511.3</v>
      </c>
      <c r="BD4643" s="42">
        <v>404.2857143</v>
      </c>
      <c r="BE4643" s="42">
        <v>58.515384619999999</v>
      </c>
      <c r="BF4643" s="42">
        <v>653.23809519999998</v>
      </c>
      <c r="BG4643" s="42">
        <v>1090.0952380000001</v>
      </c>
      <c r="BH4643" s="42">
        <v>170.22335530000001</v>
      </c>
      <c r="BI4643" s="42">
        <v>398.87104340000002</v>
      </c>
      <c r="BJ4643" s="42">
        <v>831.19454229999997</v>
      </c>
      <c r="BK4643" s="42">
        <v>192.2890367</v>
      </c>
    </row>
    <row r="4644" spans="52:63">
      <c r="AZ4644" s="42">
        <v>4758</v>
      </c>
      <c r="BA4644" s="42">
        <v>688.89473680000003</v>
      </c>
      <c r="BB4644" s="42">
        <v>265.27777780000002</v>
      </c>
      <c r="BC4644" s="42">
        <v>511.3</v>
      </c>
      <c r="BD4644" s="42">
        <v>404.2857143</v>
      </c>
      <c r="BE4644" s="42">
        <v>58.515384619999999</v>
      </c>
      <c r="BF4644" s="42">
        <v>653.23809519999998</v>
      </c>
      <c r="BG4644" s="42">
        <v>1090.0952380000001</v>
      </c>
      <c r="BH4644" s="42">
        <v>170.22335530000001</v>
      </c>
      <c r="BI4644" s="42">
        <v>398.87104340000002</v>
      </c>
      <c r="BJ4644" s="42">
        <v>831.19454229999997</v>
      </c>
      <c r="BK4644" s="42">
        <v>192.2890367</v>
      </c>
    </row>
    <row r="4645" spans="52:63">
      <c r="AZ4645" s="42">
        <v>4759</v>
      </c>
      <c r="BA4645" s="42">
        <v>688.89473680000003</v>
      </c>
      <c r="BB4645" s="42">
        <v>265.27777780000002</v>
      </c>
      <c r="BC4645" s="42">
        <v>511.3</v>
      </c>
      <c r="BD4645" s="42">
        <v>404.2857143</v>
      </c>
      <c r="BE4645" s="42">
        <v>58.515384619999999</v>
      </c>
      <c r="BF4645" s="42">
        <v>653.23809519999998</v>
      </c>
      <c r="BG4645" s="42">
        <v>1090.0952380000001</v>
      </c>
      <c r="BH4645" s="42">
        <v>170.22335530000001</v>
      </c>
      <c r="BI4645" s="42">
        <v>398.87104340000002</v>
      </c>
      <c r="BJ4645" s="42">
        <v>831.19454229999997</v>
      </c>
      <c r="BK4645" s="42">
        <v>192.2890367</v>
      </c>
    </row>
    <row r="4646" spans="52:63">
      <c r="AZ4646" s="42">
        <v>4760</v>
      </c>
      <c r="BA4646" s="42">
        <v>688.89473680000003</v>
      </c>
      <c r="BB4646" s="42">
        <v>265.27777780000002</v>
      </c>
      <c r="BC4646" s="42">
        <v>511.3</v>
      </c>
      <c r="BD4646" s="42">
        <v>404.2857143</v>
      </c>
      <c r="BE4646" s="42">
        <v>58.515384619999999</v>
      </c>
      <c r="BF4646" s="42">
        <v>653.23809519999998</v>
      </c>
      <c r="BG4646" s="42">
        <v>1090.0952380000001</v>
      </c>
      <c r="BH4646" s="42">
        <v>170.22335530000001</v>
      </c>
      <c r="BI4646" s="42">
        <v>398.87104340000002</v>
      </c>
      <c r="BJ4646" s="42">
        <v>831.19454229999997</v>
      </c>
      <c r="BK4646" s="42">
        <v>192.2890367</v>
      </c>
    </row>
    <row r="4647" spans="52:63">
      <c r="AZ4647" s="42">
        <v>4761</v>
      </c>
      <c r="BA4647" s="42">
        <v>688.89473680000003</v>
      </c>
      <c r="BB4647" s="42">
        <v>265.27777780000002</v>
      </c>
      <c r="BC4647" s="42">
        <v>511.3</v>
      </c>
      <c r="BD4647" s="42">
        <v>404.2857143</v>
      </c>
      <c r="BE4647" s="42">
        <v>58.515384619999999</v>
      </c>
      <c r="BF4647" s="42">
        <v>653.23809519999998</v>
      </c>
      <c r="BG4647" s="42">
        <v>1090.0952380000001</v>
      </c>
      <c r="BH4647" s="42">
        <v>170.22335530000001</v>
      </c>
      <c r="BI4647" s="42">
        <v>398.87104340000002</v>
      </c>
      <c r="BJ4647" s="42">
        <v>831.19454229999997</v>
      </c>
      <c r="BK4647" s="42">
        <v>192.2890367</v>
      </c>
    </row>
    <row r="4648" spans="52:63">
      <c r="AZ4648" s="42">
        <v>4762</v>
      </c>
      <c r="BA4648" s="42">
        <v>688.89473680000003</v>
      </c>
      <c r="BB4648" s="42">
        <v>265.27777780000002</v>
      </c>
      <c r="BC4648" s="42">
        <v>511.3</v>
      </c>
      <c r="BD4648" s="42">
        <v>404.2857143</v>
      </c>
      <c r="BE4648" s="42">
        <v>58.515384619999999</v>
      </c>
      <c r="BF4648" s="42">
        <v>653.23809519999998</v>
      </c>
      <c r="BG4648" s="42">
        <v>1090.0952380000001</v>
      </c>
      <c r="BH4648" s="42">
        <v>170.22335530000001</v>
      </c>
      <c r="BI4648" s="42">
        <v>398.87104340000002</v>
      </c>
      <c r="BJ4648" s="42">
        <v>831.19454229999997</v>
      </c>
      <c r="BK4648" s="42">
        <v>192.2890367</v>
      </c>
    </row>
    <row r="4649" spans="52:63">
      <c r="AZ4649" s="42">
        <v>4763</v>
      </c>
      <c r="BA4649" s="42">
        <v>688.89473680000003</v>
      </c>
      <c r="BB4649" s="42">
        <v>265.27777780000002</v>
      </c>
      <c r="BC4649" s="42">
        <v>511.3</v>
      </c>
      <c r="BD4649" s="42">
        <v>404.2857143</v>
      </c>
      <c r="BE4649" s="42">
        <v>58.515384619999999</v>
      </c>
      <c r="BF4649" s="42">
        <v>653.23809519999998</v>
      </c>
      <c r="BG4649" s="42">
        <v>1090.0952380000001</v>
      </c>
      <c r="BH4649" s="42">
        <v>170.22335530000001</v>
      </c>
      <c r="BI4649" s="42">
        <v>398.87104340000002</v>
      </c>
      <c r="BJ4649" s="42">
        <v>831.19454229999997</v>
      </c>
      <c r="BK4649" s="42">
        <v>192.2890367</v>
      </c>
    </row>
    <row r="4650" spans="52:63">
      <c r="AZ4650" s="42">
        <v>4764</v>
      </c>
      <c r="BA4650" s="42">
        <v>688.89473680000003</v>
      </c>
      <c r="BB4650" s="42">
        <v>265.27777780000002</v>
      </c>
      <c r="BC4650" s="42">
        <v>511.3</v>
      </c>
      <c r="BD4650" s="42">
        <v>404.2857143</v>
      </c>
      <c r="BE4650" s="42">
        <v>58.515384619999999</v>
      </c>
      <c r="BF4650" s="42">
        <v>653.23809519999998</v>
      </c>
      <c r="BG4650" s="42">
        <v>1090.0952380000001</v>
      </c>
      <c r="BH4650" s="42">
        <v>170.22335530000001</v>
      </c>
      <c r="BI4650" s="42">
        <v>398.87104340000002</v>
      </c>
      <c r="BJ4650" s="42">
        <v>831.19454229999997</v>
      </c>
      <c r="BK4650" s="42">
        <v>192.2890367</v>
      </c>
    </row>
    <row r="4651" spans="52:63">
      <c r="AZ4651" s="42">
        <v>4765</v>
      </c>
      <c r="BA4651" s="42">
        <v>688.89473680000003</v>
      </c>
      <c r="BB4651" s="42">
        <v>265.27777780000002</v>
      </c>
      <c r="BC4651" s="42">
        <v>511.3</v>
      </c>
      <c r="BD4651" s="42">
        <v>404.2857143</v>
      </c>
      <c r="BE4651" s="42">
        <v>58.515384619999999</v>
      </c>
      <c r="BF4651" s="42">
        <v>653.23809519999998</v>
      </c>
      <c r="BG4651" s="42">
        <v>1090.0952380000001</v>
      </c>
      <c r="BH4651" s="42">
        <v>170.22335530000001</v>
      </c>
      <c r="BI4651" s="42">
        <v>398.87104340000002</v>
      </c>
      <c r="BJ4651" s="42">
        <v>831.19454229999997</v>
      </c>
      <c r="BK4651" s="42">
        <v>192.2890367</v>
      </c>
    </row>
    <row r="4652" spans="52:63">
      <c r="AZ4652" s="42">
        <v>4766</v>
      </c>
      <c r="BA4652" s="42">
        <v>688.89473680000003</v>
      </c>
      <c r="BB4652" s="42">
        <v>265.27777780000002</v>
      </c>
      <c r="BC4652" s="42">
        <v>511.3</v>
      </c>
      <c r="BD4652" s="42">
        <v>404.2857143</v>
      </c>
      <c r="BE4652" s="42">
        <v>58.515384619999999</v>
      </c>
      <c r="BF4652" s="42">
        <v>653.23809519999998</v>
      </c>
      <c r="BG4652" s="42">
        <v>1090.0952380000001</v>
      </c>
      <c r="BH4652" s="42">
        <v>170.22335530000001</v>
      </c>
      <c r="BI4652" s="42">
        <v>398.87104340000002</v>
      </c>
      <c r="BJ4652" s="42">
        <v>831.19454229999997</v>
      </c>
      <c r="BK4652" s="42">
        <v>192.2890367</v>
      </c>
    </row>
    <row r="4653" spans="52:63">
      <c r="AZ4653" s="42">
        <v>4767</v>
      </c>
      <c r="BA4653" s="42">
        <v>688.89473680000003</v>
      </c>
      <c r="BB4653" s="42">
        <v>265.27777780000002</v>
      </c>
      <c r="BC4653" s="42">
        <v>511.3</v>
      </c>
      <c r="BD4653" s="42">
        <v>404.2857143</v>
      </c>
      <c r="BE4653" s="42">
        <v>58.515384619999999</v>
      </c>
      <c r="BF4653" s="42">
        <v>653.23809519999998</v>
      </c>
      <c r="BG4653" s="42">
        <v>1090.0952380000001</v>
      </c>
      <c r="BH4653" s="42">
        <v>170.22335530000001</v>
      </c>
      <c r="BI4653" s="42">
        <v>398.87104340000002</v>
      </c>
      <c r="BJ4653" s="42">
        <v>831.19454229999997</v>
      </c>
      <c r="BK4653" s="42">
        <v>192.2890367</v>
      </c>
    </row>
    <row r="4654" spans="52:63">
      <c r="AZ4654" s="42">
        <v>4768</v>
      </c>
      <c r="BA4654" s="42">
        <v>688.89473680000003</v>
      </c>
      <c r="BB4654" s="42">
        <v>265.27777780000002</v>
      </c>
      <c r="BC4654" s="42">
        <v>511.3</v>
      </c>
      <c r="BD4654" s="42">
        <v>404.2857143</v>
      </c>
      <c r="BE4654" s="42">
        <v>58.515384619999999</v>
      </c>
      <c r="BF4654" s="42">
        <v>653.23809519999998</v>
      </c>
      <c r="BG4654" s="42">
        <v>1090.0952380000001</v>
      </c>
      <c r="BH4654" s="42">
        <v>170.22335530000001</v>
      </c>
      <c r="BI4654" s="42">
        <v>398.87104340000002</v>
      </c>
      <c r="BJ4654" s="42">
        <v>831.19454229999997</v>
      </c>
      <c r="BK4654" s="42">
        <v>192.2890367</v>
      </c>
    </row>
    <row r="4655" spans="52:63">
      <c r="AZ4655" s="42">
        <v>4769</v>
      </c>
      <c r="BA4655" s="42">
        <v>688.89473680000003</v>
      </c>
      <c r="BB4655" s="42">
        <v>265.27777780000002</v>
      </c>
      <c r="BC4655" s="42">
        <v>511.3</v>
      </c>
      <c r="BD4655" s="42">
        <v>404.2857143</v>
      </c>
      <c r="BE4655" s="42">
        <v>58.515384619999999</v>
      </c>
      <c r="BF4655" s="42">
        <v>653.23809519999998</v>
      </c>
      <c r="BG4655" s="42">
        <v>1090.0952380000001</v>
      </c>
      <c r="BH4655" s="42">
        <v>170.22335530000001</v>
      </c>
      <c r="BI4655" s="42">
        <v>398.87104340000002</v>
      </c>
      <c r="BJ4655" s="42">
        <v>831.19454229999997</v>
      </c>
      <c r="BK4655" s="42">
        <v>192.2890367</v>
      </c>
    </row>
    <row r="4656" spans="52:63">
      <c r="AZ4656" s="42">
        <v>4770</v>
      </c>
      <c r="BA4656" s="42">
        <v>688.89473680000003</v>
      </c>
      <c r="BB4656" s="42">
        <v>265.27777780000002</v>
      </c>
      <c r="BC4656" s="42">
        <v>511.3</v>
      </c>
      <c r="BD4656" s="42">
        <v>404.2857143</v>
      </c>
      <c r="BE4656" s="42">
        <v>58.515384619999999</v>
      </c>
      <c r="BF4656" s="42">
        <v>653.23809519999998</v>
      </c>
      <c r="BG4656" s="42">
        <v>1090.0952380000001</v>
      </c>
      <c r="BH4656" s="42">
        <v>170.22335530000001</v>
      </c>
      <c r="BI4656" s="42">
        <v>398.87104340000002</v>
      </c>
      <c r="BJ4656" s="42">
        <v>831.19454229999997</v>
      </c>
      <c r="BK4656" s="42">
        <v>192.2890367</v>
      </c>
    </row>
    <row r="4657" spans="52:63">
      <c r="AZ4657" s="42">
        <v>4771</v>
      </c>
      <c r="BA4657" s="42">
        <v>688.89473680000003</v>
      </c>
      <c r="BB4657" s="42">
        <v>265.27777780000002</v>
      </c>
      <c r="BC4657" s="42">
        <v>511.3</v>
      </c>
      <c r="BD4657" s="42">
        <v>404.2857143</v>
      </c>
      <c r="BE4657" s="42">
        <v>58.515384619999999</v>
      </c>
      <c r="BF4657" s="42">
        <v>653.23809519999998</v>
      </c>
      <c r="BG4657" s="42">
        <v>1090.0952380000001</v>
      </c>
      <c r="BH4657" s="42">
        <v>170.22335530000001</v>
      </c>
      <c r="BI4657" s="42">
        <v>398.87104340000002</v>
      </c>
      <c r="BJ4657" s="42">
        <v>831.19454229999997</v>
      </c>
      <c r="BK4657" s="42">
        <v>192.2890367</v>
      </c>
    </row>
    <row r="4658" spans="52:63">
      <c r="AZ4658" s="42">
        <v>4772</v>
      </c>
      <c r="BA4658" s="42">
        <v>688.89473680000003</v>
      </c>
      <c r="BB4658" s="42">
        <v>265.27777780000002</v>
      </c>
      <c r="BC4658" s="42">
        <v>511.3</v>
      </c>
      <c r="BD4658" s="42">
        <v>404.2857143</v>
      </c>
      <c r="BE4658" s="42">
        <v>58.515384619999999</v>
      </c>
      <c r="BF4658" s="42">
        <v>653.23809519999998</v>
      </c>
      <c r="BG4658" s="42">
        <v>1090.0952380000001</v>
      </c>
      <c r="BH4658" s="42">
        <v>170.22335530000001</v>
      </c>
      <c r="BI4658" s="42">
        <v>398.87104340000002</v>
      </c>
      <c r="BJ4658" s="42">
        <v>831.19454229999997</v>
      </c>
      <c r="BK4658" s="42">
        <v>192.2890367</v>
      </c>
    </row>
    <row r="4659" spans="52:63">
      <c r="AZ4659" s="42">
        <v>4773</v>
      </c>
      <c r="BA4659" s="42">
        <v>688.89473680000003</v>
      </c>
      <c r="BB4659" s="42">
        <v>265.27777780000002</v>
      </c>
      <c r="BC4659" s="42">
        <v>511.3</v>
      </c>
      <c r="BD4659" s="42">
        <v>404.2857143</v>
      </c>
      <c r="BE4659" s="42">
        <v>58.515384619999999</v>
      </c>
      <c r="BF4659" s="42">
        <v>653.23809519999998</v>
      </c>
      <c r="BG4659" s="42">
        <v>1090.0952380000001</v>
      </c>
      <c r="BH4659" s="42">
        <v>170.22335530000001</v>
      </c>
      <c r="BI4659" s="42">
        <v>398.87104340000002</v>
      </c>
      <c r="BJ4659" s="42">
        <v>831.19454229999997</v>
      </c>
      <c r="BK4659" s="42">
        <v>192.2890367</v>
      </c>
    </row>
    <row r="4660" spans="52:63">
      <c r="AZ4660" s="42">
        <v>4774</v>
      </c>
      <c r="BA4660" s="42">
        <v>688.89473680000003</v>
      </c>
      <c r="BB4660" s="42">
        <v>265.27777780000002</v>
      </c>
      <c r="BC4660" s="42">
        <v>511.3</v>
      </c>
      <c r="BD4660" s="42">
        <v>404.2857143</v>
      </c>
      <c r="BE4660" s="42">
        <v>58.515384619999999</v>
      </c>
      <c r="BF4660" s="42">
        <v>653.23809519999998</v>
      </c>
      <c r="BG4660" s="42">
        <v>1090.0952380000001</v>
      </c>
      <c r="BH4660" s="42">
        <v>170.22335530000001</v>
      </c>
      <c r="BI4660" s="42">
        <v>398.87104340000002</v>
      </c>
      <c r="BJ4660" s="42">
        <v>831.19454229999997</v>
      </c>
      <c r="BK4660" s="42">
        <v>192.2890367</v>
      </c>
    </row>
    <row r="4661" spans="52:63">
      <c r="AZ4661" s="42">
        <v>4775</v>
      </c>
      <c r="BA4661" s="42">
        <v>688.89473680000003</v>
      </c>
      <c r="BB4661" s="42">
        <v>265.27777780000002</v>
      </c>
      <c r="BC4661" s="42">
        <v>511.3</v>
      </c>
      <c r="BD4661" s="42">
        <v>404.2857143</v>
      </c>
      <c r="BE4661" s="42">
        <v>58.515384619999999</v>
      </c>
      <c r="BF4661" s="42">
        <v>653.23809519999998</v>
      </c>
      <c r="BG4661" s="42">
        <v>1090.0952380000001</v>
      </c>
      <c r="BH4661" s="42">
        <v>170.22335530000001</v>
      </c>
      <c r="BI4661" s="42">
        <v>398.87104340000002</v>
      </c>
      <c r="BJ4661" s="42">
        <v>831.19454229999997</v>
      </c>
      <c r="BK4661" s="42">
        <v>192.2890367</v>
      </c>
    </row>
    <row r="4662" spans="52:63">
      <c r="AZ4662" s="42">
        <v>4776</v>
      </c>
      <c r="BA4662" s="42">
        <v>688.89473680000003</v>
      </c>
      <c r="BB4662" s="42">
        <v>265.27777780000002</v>
      </c>
      <c r="BC4662" s="42">
        <v>511.3</v>
      </c>
      <c r="BD4662" s="42">
        <v>404.2857143</v>
      </c>
      <c r="BE4662" s="42">
        <v>58.515384619999999</v>
      </c>
      <c r="BF4662" s="42">
        <v>653.23809519999998</v>
      </c>
      <c r="BG4662" s="42">
        <v>1090.0952380000001</v>
      </c>
      <c r="BH4662" s="42">
        <v>170.22335530000001</v>
      </c>
      <c r="BI4662" s="42">
        <v>398.87104340000002</v>
      </c>
      <c r="BJ4662" s="42">
        <v>831.19454229999997</v>
      </c>
      <c r="BK4662" s="42">
        <v>192.2890367</v>
      </c>
    </row>
    <row r="4663" spans="52:63">
      <c r="AZ4663" s="42">
        <v>4777</v>
      </c>
      <c r="BA4663" s="42">
        <v>687.10526319999997</v>
      </c>
      <c r="BB4663" s="42">
        <v>263.05555559999999</v>
      </c>
      <c r="BC4663" s="42">
        <v>506.3</v>
      </c>
      <c r="BD4663" s="42">
        <v>399.14285710000001</v>
      </c>
      <c r="BE4663" s="42">
        <v>57.407692310000002</v>
      </c>
      <c r="BF4663" s="42">
        <v>628.04999999999995</v>
      </c>
      <c r="BG4663" s="42">
        <v>1088.809524</v>
      </c>
      <c r="BH4663" s="42">
        <v>172.21940789999999</v>
      </c>
      <c r="BI4663" s="42">
        <v>404.48891589999999</v>
      </c>
      <c r="BJ4663" s="42">
        <v>840.06110169999999</v>
      </c>
      <c r="BK4663" s="42">
        <v>185.53525490000001</v>
      </c>
    </row>
    <row r="4664" spans="52:63">
      <c r="AZ4664" s="42">
        <v>4778</v>
      </c>
      <c r="BA4664" s="42">
        <v>687.10526319999997</v>
      </c>
      <c r="BB4664" s="42">
        <v>263.05555559999999</v>
      </c>
      <c r="BC4664" s="42">
        <v>506.3</v>
      </c>
      <c r="BD4664" s="42">
        <v>399.14285710000001</v>
      </c>
      <c r="BE4664" s="42">
        <v>57.407692310000002</v>
      </c>
      <c r="BF4664" s="42">
        <v>628.04999999999995</v>
      </c>
      <c r="BG4664" s="42">
        <v>1088.809524</v>
      </c>
      <c r="BH4664" s="42">
        <v>172.21940789999999</v>
      </c>
      <c r="BI4664" s="42">
        <v>404.48891589999999</v>
      </c>
      <c r="BJ4664" s="42">
        <v>840.06110169999999</v>
      </c>
      <c r="BK4664" s="42">
        <v>185.53525490000001</v>
      </c>
    </row>
    <row r="4665" spans="52:63">
      <c r="AZ4665" s="42">
        <v>4779</v>
      </c>
      <c r="BA4665" s="42">
        <v>687.10526319999997</v>
      </c>
      <c r="BB4665" s="42">
        <v>263.05555559999999</v>
      </c>
      <c r="BC4665" s="42">
        <v>506.3</v>
      </c>
      <c r="BD4665" s="42">
        <v>399.14285710000001</v>
      </c>
      <c r="BE4665" s="42">
        <v>57.407692310000002</v>
      </c>
      <c r="BF4665" s="42">
        <v>628.04999999999995</v>
      </c>
      <c r="BG4665" s="42">
        <v>1088.809524</v>
      </c>
      <c r="BH4665" s="42">
        <v>172.21940789999999</v>
      </c>
      <c r="BI4665" s="42">
        <v>404.48891589999999</v>
      </c>
      <c r="BJ4665" s="42">
        <v>840.06110169999999</v>
      </c>
      <c r="BK4665" s="42">
        <v>185.53525490000001</v>
      </c>
    </row>
    <row r="4666" spans="52:63">
      <c r="AZ4666" s="42">
        <v>4780</v>
      </c>
      <c r="BA4666" s="42">
        <v>687.10526319999997</v>
      </c>
      <c r="BB4666" s="42">
        <v>263.05555559999999</v>
      </c>
      <c r="BC4666" s="42">
        <v>506.3</v>
      </c>
      <c r="BD4666" s="42">
        <v>399.14285710000001</v>
      </c>
      <c r="BE4666" s="42">
        <v>57.407692310000002</v>
      </c>
      <c r="BF4666" s="42">
        <v>628.04999999999995</v>
      </c>
      <c r="BG4666" s="42">
        <v>1088.809524</v>
      </c>
      <c r="BH4666" s="42">
        <v>172.21940789999999</v>
      </c>
      <c r="BI4666" s="42">
        <v>404.48891589999999</v>
      </c>
      <c r="BJ4666" s="42">
        <v>840.06110169999999</v>
      </c>
      <c r="BK4666" s="42">
        <v>185.53525490000001</v>
      </c>
    </row>
    <row r="4667" spans="52:63">
      <c r="AZ4667" s="42">
        <v>4781</v>
      </c>
      <c r="BA4667" s="42">
        <v>687.10526319999997</v>
      </c>
      <c r="BB4667" s="42">
        <v>263.05555559999999</v>
      </c>
      <c r="BC4667" s="42">
        <v>506.3</v>
      </c>
      <c r="BD4667" s="42">
        <v>399.14285710000001</v>
      </c>
      <c r="BE4667" s="42">
        <v>57.407692310000002</v>
      </c>
      <c r="BF4667" s="42">
        <v>628.04999999999995</v>
      </c>
      <c r="BG4667" s="42">
        <v>1088.809524</v>
      </c>
      <c r="BH4667" s="42">
        <v>172.21940789999999</v>
      </c>
      <c r="BI4667" s="42">
        <v>404.48891589999999</v>
      </c>
      <c r="BJ4667" s="42">
        <v>840.06110169999999</v>
      </c>
      <c r="BK4667" s="42">
        <v>185.53525490000001</v>
      </c>
    </row>
    <row r="4668" spans="52:63">
      <c r="AZ4668" s="42">
        <v>4782</v>
      </c>
      <c r="BA4668" s="42">
        <v>687.10526319999997</v>
      </c>
      <c r="BB4668" s="42">
        <v>263.05555559999999</v>
      </c>
      <c r="BC4668" s="42">
        <v>506.3</v>
      </c>
      <c r="BD4668" s="42">
        <v>399.14285710000001</v>
      </c>
      <c r="BE4668" s="42">
        <v>57.407692310000002</v>
      </c>
      <c r="BF4668" s="42">
        <v>628.04999999999995</v>
      </c>
      <c r="BG4668" s="42">
        <v>1088.809524</v>
      </c>
      <c r="BH4668" s="42">
        <v>172.21940789999999</v>
      </c>
      <c r="BI4668" s="42">
        <v>404.48891589999999</v>
      </c>
      <c r="BJ4668" s="42">
        <v>840.06110169999999</v>
      </c>
      <c r="BK4668" s="42">
        <v>185.53525490000001</v>
      </c>
    </row>
    <row r="4669" spans="52:63">
      <c r="AZ4669" s="42">
        <v>4783</v>
      </c>
      <c r="BA4669" s="42">
        <v>687.10526319999997</v>
      </c>
      <c r="BB4669" s="42">
        <v>263.05555559999999</v>
      </c>
      <c r="BC4669" s="42">
        <v>506.3</v>
      </c>
      <c r="BD4669" s="42">
        <v>399.14285710000001</v>
      </c>
      <c r="BE4669" s="42">
        <v>57.407692310000002</v>
      </c>
      <c r="BF4669" s="42">
        <v>628.04999999999995</v>
      </c>
      <c r="BG4669" s="42">
        <v>1088.809524</v>
      </c>
      <c r="BH4669" s="42">
        <v>172.21940789999999</v>
      </c>
      <c r="BI4669" s="42">
        <v>404.48891589999999</v>
      </c>
      <c r="BJ4669" s="42">
        <v>840.06110169999999</v>
      </c>
      <c r="BK4669" s="42">
        <v>185.53525490000001</v>
      </c>
    </row>
    <row r="4670" spans="52:63">
      <c r="AZ4670" s="42">
        <v>4784</v>
      </c>
      <c r="BA4670" s="42">
        <v>687.10526319999997</v>
      </c>
      <c r="BB4670" s="42">
        <v>263.05555559999999</v>
      </c>
      <c r="BC4670" s="42">
        <v>506.3</v>
      </c>
      <c r="BD4670" s="42">
        <v>399.14285710000001</v>
      </c>
      <c r="BE4670" s="42">
        <v>57.407692310000002</v>
      </c>
      <c r="BF4670" s="42">
        <v>628.04999999999995</v>
      </c>
      <c r="BG4670" s="42">
        <v>1088.809524</v>
      </c>
      <c r="BH4670" s="42">
        <v>172.21940789999999</v>
      </c>
      <c r="BI4670" s="42">
        <v>404.48891589999999</v>
      </c>
      <c r="BJ4670" s="42">
        <v>840.06110169999999</v>
      </c>
      <c r="BK4670" s="42">
        <v>185.53525490000001</v>
      </c>
    </row>
    <row r="4671" spans="52:63">
      <c r="AZ4671" s="42">
        <v>4785</v>
      </c>
      <c r="BA4671" s="42">
        <v>687.10526319999997</v>
      </c>
      <c r="BB4671" s="42">
        <v>263.05555559999999</v>
      </c>
      <c r="BC4671" s="42">
        <v>506.3</v>
      </c>
      <c r="BD4671" s="42">
        <v>399.14285710000001</v>
      </c>
      <c r="BE4671" s="42">
        <v>57.407692310000002</v>
      </c>
      <c r="BF4671" s="42">
        <v>628.04999999999995</v>
      </c>
      <c r="BG4671" s="42">
        <v>1088.809524</v>
      </c>
      <c r="BH4671" s="42">
        <v>172.21940789999999</v>
      </c>
      <c r="BI4671" s="42">
        <v>404.48891589999999</v>
      </c>
      <c r="BJ4671" s="42">
        <v>840.06110169999999</v>
      </c>
      <c r="BK4671" s="42">
        <v>185.53525490000001</v>
      </c>
    </row>
    <row r="4672" spans="52:63">
      <c r="AZ4672" s="42">
        <v>4786</v>
      </c>
      <c r="BA4672" s="42">
        <v>687.10526319999997</v>
      </c>
      <c r="BB4672" s="42">
        <v>263.05555559999999</v>
      </c>
      <c r="BC4672" s="42">
        <v>506.3</v>
      </c>
      <c r="BD4672" s="42">
        <v>399.14285710000001</v>
      </c>
      <c r="BE4672" s="42">
        <v>57.407692310000002</v>
      </c>
      <c r="BF4672" s="42">
        <v>628.04999999999995</v>
      </c>
      <c r="BG4672" s="42">
        <v>1088.809524</v>
      </c>
      <c r="BH4672" s="42">
        <v>172.21940789999999</v>
      </c>
      <c r="BI4672" s="42">
        <v>404.48891589999999</v>
      </c>
      <c r="BJ4672" s="42">
        <v>840.06110169999999</v>
      </c>
      <c r="BK4672" s="42">
        <v>185.53525490000001</v>
      </c>
    </row>
    <row r="4673" spans="52:63">
      <c r="AZ4673" s="42">
        <v>4787</v>
      </c>
      <c r="BA4673" s="42">
        <v>687.10526319999997</v>
      </c>
      <c r="BB4673" s="42">
        <v>263.05555559999999</v>
      </c>
      <c r="BC4673" s="42">
        <v>506.3</v>
      </c>
      <c r="BD4673" s="42">
        <v>399.14285710000001</v>
      </c>
      <c r="BE4673" s="42">
        <v>57.407692310000002</v>
      </c>
      <c r="BF4673" s="42">
        <v>628.04999999999995</v>
      </c>
      <c r="BG4673" s="42">
        <v>1088.809524</v>
      </c>
      <c r="BH4673" s="42">
        <v>172.21940789999999</v>
      </c>
      <c r="BI4673" s="42">
        <v>404.48891589999999</v>
      </c>
      <c r="BJ4673" s="42">
        <v>840.06110169999999</v>
      </c>
      <c r="BK4673" s="42">
        <v>185.53525490000001</v>
      </c>
    </row>
    <row r="4674" spans="52:63">
      <c r="AZ4674" s="42">
        <v>4788</v>
      </c>
      <c r="BA4674" s="42">
        <v>687.10526319999997</v>
      </c>
      <c r="BB4674" s="42">
        <v>263.05555559999999</v>
      </c>
      <c r="BC4674" s="42">
        <v>506.3</v>
      </c>
      <c r="BD4674" s="42">
        <v>399.14285710000001</v>
      </c>
      <c r="BE4674" s="42">
        <v>57.407692310000002</v>
      </c>
      <c r="BF4674" s="42">
        <v>628.04999999999995</v>
      </c>
      <c r="BG4674" s="42">
        <v>1088.809524</v>
      </c>
      <c r="BH4674" s="42">
        <v>172.21940789999999</v>
      </c>
      <c r="BI4674" s="42">
        <v>404.48891589999999</v>
      </c>
      <c r="BJ4674" s="42">
        <v>840.06110169999999</v>
      </c>
      <c r="BK4674" s="42">
        <v>185.53525490000001</v>
      </c>
    </row>
    <row r="4675" spans="52:63">
      <c r="AZ4675" s="42">
        <v>4789</v>
      </c>
      <c r="BA4675" s="42">
        <v>687.10526319999997</v>
      </c>
      <c r="BB4675" s="42">
        <v>263.05555559999999</v>
      </c>
      <c r="BC4675" s="42">
        <v>506.3</v>
      </c>
      <c r="BD4675" s="42">
        <v>399.14285710000001</v>
      </c>
      <c r="BE4675" s="42">
        <v>57.407692310000002</v>
      </c>
      <c r="BF4675" s="42">
        <v>628.04999999999995</v>
      </c>
      <c r="BG4675" s="42">
        <v>1088.809524</v>
      </c>
      <c r="BH4675" s="42">
        <v>172.21940789999999</v>
      </c>
      <c r="BI4675" s="42">
        <v>404.48891589999999</v>
      </c>
      <c r="BJ4675" s="42">
        <v>840.06110169999999</v>
      </c>
      <c r="BK4675" s="42">
        <v>185.53525490000001</v>
      </c>
    </row>
    <row r="4676" spans="52:63">
      <c r="AZ4676" s="42">
        <v>4790</v>
      </c>
      <c r="BA4676" s="42">
        <v>687.10526319999997</v>
      </c>
      <c r="BB4676" s="42">
        <v>263.05555559999999</v>
      </c>
      <c r="BC4676" s="42">
        <v>506.3</v>
      </c>
      <c r="BD4676" s="42">
        <v>399.14285710000001</v>
      </c>
      <c r="BE4676" s="42">
        <v>57.407692310000002</v>
      </c>
      <c r="BF4676" s="42">
        <v>628.04999999999995</v>
      </c>
      <c r="BG4676" s="42">
        <v>1088.809524</v>
      </c>
      <c r="BH4676" s="42">
        <v>172.21940789999999</v>
      </c>
      <c r="BI4676" s="42">
        <v>404.48891589999999</v>
      </c>
      <c r="BJ4676" s="42">
        <v>840.06110169999999</v>
      </c>
      <c r="BK4676" s="42">
        <v>185.53525490000001</v>
      </c>
    </row>
    <row r="4677" spans="52:63">
      <c r="AZ4677" s="42">
        <v>4791</v>
      </c>
      <c r="BA4677" s="42">
        <v>687.10526319999997</v>
      </c>
      <c r="BB4677" s="42">
        <v>263.05555559999999</v>
      </c>
      <c r="BC4677" s="42">
        <v>506.3</v>
      </c>
      <c r="BD4677" s="42">
        <v>399.14285710000001</v>
      </c>
      <c r="BE4677" s="42">
        <v>57.407692310000002</v>
      </c>
      <c r="BF4677" s="42">
        <v>628.04999999999995</v>
      </c>
      <c r="BG4677" s="42">
        <v>1088.809524</v>
      </c>
      <c r="BH4677" s="42">
        <v>172.21940789999999</v>
      </c>
      <c r="BI4677" s="42">
        <v>404.48891589999999</v>
      </c>
      <c r="BJ4677" s="42">
        <v>840.06110169999999</v>
      </c>
      <c r="BK4677" s="42">
        <v>185.53525490000001</v>
      </c>
    </row>
    <row r="4678" spans="52:63">
      <c r="AZ4678" s="42">
        <v>4792</v>
      </c>
      <c r="BA4678" s="42">
        <v>687.10526319999997</v>
      </c>
      <c r="BB4678" s="42">
        <v>263.05555559999999</v>
      </c>
      <c r="BC4678" s="42">
        <v>506.3</v>
      </c>
      <c r="BD4678" s="42">
        <v>399.14285710000001</v>
      </c>
      <c r="BE4678" s="42">
        <v>57.407692310000002</v>
      </c>
      <c r="BF4678" s="42">
        <v>628.04999999999995</v>
      </c>
      <c r="BG4678" s="42">
        <v>1088.809524</v>
      </c>
      <c r="BH4678" s="42">
        <v>172.21940789999999</v>
      </c>
      <c r="BI4678" s="42">
        <v>404.48891589999999</v>
      </c>
      <c r="BJ4678" s="42">
        <v>840.06110169999999</v>
      </c>
      <c r="BK4678" s="42">
        <v>185.53525490000001</v>
      </c>
    </row>
    <row r="4679" spans="52:63">
      <c r="AZ4679" s="42">
        <v>4793</v>
      </c>
      <c r="BA4679" s="42">
        <v>687.10526319999997</v>
      </c>
      <c r="BB4679" s="42">
        <v>263.05555559999999</v>
      </c>
      <c r="BC4679" s="42">
        <v>506.3</v>
      </c>
      <c r="BD4679" s="42">
        <v>399.14285710000001</v>
      </c>
      <c r="BE4679" s="42">
        <v>57.407692310000002</v>
      </c>
      <c r="BF4679" s="42">
        <v>628.04999999999995</v>
      </c>
      <c r="BG4679" s="42">
        <v>1088.809524</v>
      </c>
      <c r="BH4679" s="42">
        <v>172.21940789999999</v>
      </c>
      <c r="BI4679" s="42">
        <v>404.48891589999999</v>
      </c>
      <c r="BJ4679" s="42">
        <v>840.06110169999999</v>
      </c>
      <c r="BK4679" s="42">
        <v>185.53525490000001</v>
      </c>
    </row>
    <row r="4680" spans="52:63">
      <c r="AZ4680" s="42">
        <v>4794</v>
      </c>
      <c r="BA4680" s="42">
        <v>687.10526319999997</v>
      </c>
      <c r="BB4680" s="42">
        <v>263.05555559999999</v>
      </c>
      <c r="BC4680" s="42">
        <v>506.3</v>
      </c>
      <c r="BD4680" s="42">
        <v>399.14285710000001</v>
      </c>
      <c r="BE4680" s="42">
        <v>57.407692310000002</v>
      </c>
      <c r="BF4680" s="42">
        <v>628.04999999999995</v>
      </c>
      <c r="BG4680" s="42">
        <v>1088.809524</v>
      </c>
      <c r="BH4680" s="42">
        <v>172.21940789999999</v>
      </c>
      <c r="BI4680" s="42">
        <v>404.48891589999999</v>
      </c>
      <c r="BJ4680" s="42">
        <v>840.06110169999999</v>
      </c>
      <c r="BK4680" s="42">
        <v>185.53525490000001</v>
      </c>
    </row>
    <row r="4681" spans="52:63">
      <c r="AZ4681" s="42">
        <v>4795</v>
      </c>
      <c r="BA4681" s="42">
        <v>687.10526319999997</v>
      </c>
      <c r="BB4681" s="42">
        <v>263.05555559999999</v>
      </c>
      <c r="BC4681" s="42">
        <v>506.3</v>
      </c>
      <c r="BD4681" s="42">
        <v>399.14285710000001</v>
      </c>
      <c r="BE4681" s="42">
        <v>57.407692310000002</v>
      </c>
      <c r="BF4681" s="42">
        <v>628.04999999999995</v>
      </c>
      <c r="BG4681" s="42">
        <v>1088.809524</v>
      </c>
      <c r="BH4681" s="42">
        <v>172.21940789999999</v>
      </c>
      <c r="BI4681" s="42">
        <v>404.48891589999999</v>
      </c>
      <c r="BJ4681" s="42">
        <v>840.06110169999999</v>
      </c>
      <c r="BK4681" s="42">
        <v>185.53525490000001</v>
      </c>
    </row>
    <row r="4682" spans="52:63">
      <c r="AZ4682" s="42">
        <v>4796</v>
      </c>
      <c r="BA4682" s="42">
        <v>687.10526319999997</v>
      </c>
      <c r="BB4682" s="42">
        <v>263.05555559999999</v>
      </c>
      <c r="BC4682" s="42">
        <v>506.3</v>
      </c>
      <c r="BD4682" s="42">
        <v>399.14285710000001</v>
      </c>
      <c r="BE4682" s="42">
        <v>57.407692310000002</v>
      </c>
      <c r="BF4682" s="42">
        <v>628.04999999999995</v>
      </c>
      <c r="BG4682" s="42">
        <v>1088.809524</v>
      </c>
      <c r="BH4682" s="42">
        <v>172.21940789999999</v>
      </c>
      <c r="BI4682" s="42">
        <v>404.48891589999999</v>
      </c>
      <c r="BJ4682" s="42">
        <v>840.06110169999999</v>
      </c>
      <c r="BK4682" s="42">
        <v>185.53525490000001</v>
      </c>
    </row>
    <row r="4683" spans="52:63">
      <c r="AZ4683" s="42">
        <v>4797</v>
      </c>
      <c r="BA4683" s="42">
        <v>687.10526319999997</v>
      </c>
      <c r="BB4683" s="42">
        <v>263.05555559999999</v>
      </c>
      <c r="BC4683" s="42">
        <v>506.3</v>
      </c>
      <c r="BD4683" s="42">
        <v>399.14285710000001</v>
      </c>
      <c r="BE4683" s="42">
        <v>57.407692310000002</v>
      </c>
      <c r="BF4683" s="42">
        <v>628.04999999999995</v>
      </c>
      <c r="BG4683" s="42">
        <v>1088.809524</v>
      </c>
      <c r="BH4683" s="42">
        <v>172.21940789999999</v>
      </c>
      <c r="BI4683" s="42">
        <v>404.48891589999999</v>
      </c>
      <c r="BJ4683" s="42">
        <v>840.06110169999999</v>
      </c>
      <c r="BK4683" s="42">
        <v>185.53525490000001</v>
      </c>
    </row>
    <row r="4684" spans="52:63">
      <c r="AZ4684" s="42">
        <v>4798</v>
      </c>
      <c r="BA4684" s="42">
        <v>687.10526319999997</v>
      </c>
      <c r="BB4684" s="42">
        <v>263.05555559999999</v>
      </c>
      <c r="BC4684" s="42">
        <v>506.3</v>
      </c>
      <c r="BD4684" s="42">
        <v>399.14285710000001</v>
      </c>
      <c r="BE4684" s="42">
        <v>57.407692310000002</v>
      </c>
      <c r="BF4684" s="42">
        <v>628.04999999999995</v>
      </c>
      <c r="BG4684" s="42">
        <v>1088.809524</v>
      </c>
      <c r="BH4684" s="42">
        <v>172.21940789999999</v>
      </c>
      <c r="BI4684" s="42">
        <v>404.48891589999999</v>
      </c>
      <c r="BJ4684" s="42">
        <v>840.06110169999999</v>
      </c>
      <c r="BK4684" s="42">
        <v>185.53525490000001</v>
      </c>
    </row>
    <row r="4685" spans="52:63">
      <c r="AZ4685" s="42">
        <v>4799</v>
      </c>
      <c r="BA4685" s="42">
        <v>687.10526319999997</v>
      </c>
      <c r="BB4685" s="42">
        <v>263.05555559999999</v>
      </c>
      <c r="BC4685" s="42">
        <v>506.3</v>
      </c>
      <c r="BD4685" s="42">
        <v>399.14285710000001</v>
      </c>
      <c r="BE4685" s="42">
        <v>57.407692310000002</v>
      </c>
      <c r="BF4685" s="42">
        <v>628.04999999999995</v>
      </c>
      <c r="BG4685" s="42">
        <v>1088.809524</v>
      </c>
      <c r="BH4685" s="42">
        <v>172.21940789999999</v>
      </c>
      <c r="BI4685" s="42">
        <v>404.48891589999999</v>
      </c>
      <c r="BJ4685" s="42">
        <v>840.06110169999999</v>
      </c>
      <c r="BK4685" s="42">
        <v>185.53525490000001</v>
      </c>
    </row>
    <row r="4686" spans="52:63">
      <c r="AZ4686" s="42">
        <v>4800</v>
      </c>
      <c r="BA4686" s="42">
        <v>687.10526319999997</v>
      </c>
      <c r="BB4686" s="42">
        <v>263.05555559999999</v>
      </c>
      <c r="BC4686" s="42">
        <v>506.3</v>
      </c>
      <c r="BD4686" s="42">
        <v>399.14285710000001</v>
      </c>
      <c r="BE4686" s="42">
        <v>57.407692310000002</v>
      </c>
      <c r="BF4686" s="42">
        <v>628.04999999999995</v>
      </c>
      <c r="BG4686" s="42">
        <v>1088.809524</v>
      </c>
      <c r="BH4686" s="42">
        <v>172.21940789999999</v>
      </c>
      <c r="BI4686" s="42">
        <v>404.48891589999999</v>
      </c>
      <c r="BJ4686" s="42">
        <v>840.06110169999999</v>
      </c>
      <c r="BK4686" s="42">
        <v>185.53525490000001</v>
      </c>
    </row>
    <row r="4687" spans="52:63">
      <c r="AZ4687" s="42">
        <v>4801</v>
      </c>
      <c r="BA4687" s="42">
        <v>683.57894739999995</v>
      </c>
      <c r="BB4687" s="42">
        <v>260.5</v>
      </c>
      <c r="BC4687" s="42">
        <v>503</v>
      </c>
      <c r="BD4687" s="42">
        <v>394.85714289999999</v>
      </c>
      <c r="BE4687" s="42">
        <v>55.73076923</v>
      </c>
      <c r="BF4687" s="42">
        <v>622.35</v>
      </c>
      <c r="BG4687" s="42">
        <v>1083.619048</v>
      </c>
      <c r="BH4687" s="42">
        <v>174.02763160000001</v>
      </c>
      <c r="BI4687" s="42">
        <v>399.61782699999998</v>
      </c>
      <c r="BJ4687" s="42">
        <v>851.43329359999996</v>
      </c>
      <c r="BK4687" s="42">
        <v>182.61149399999999</v>
      </c>
    </row>
    <row r="4688" spans="52:63">
      <c r="AZ4688" s="42">
        <v>4802</v>
      </c>
      <c r="BA4688" s="42">
        <v>683.57894739999995</v>
      </c>
      <c r="BB4688" s="42">
        <v>260.5</v>
      </c>
      <c r="BC4688" s="42">
        <v>503</v>
      </c>
      <c r="BD4688" s="42">
        <v>394.85714289999999</v>
      </c>
      <c r="BE4688" s="42">
        <v>55.73076923</v>
      </c>
      <c r="BF4688" s="42">
        <v>622.35</v>
      </c>
      <c r="BG4688" s="42">
        <v>1083.619048</v>
      </c>
      <c r="BH4688" s="42">
        <v>174.02763160000001</v>
      </c>
      <c r="BI4688" s="42">
        <v>399.61782699999998</v>
      </c>
      <c r="BJ4688" s="42">
        <v>851.43329359999996</v>
      </c>
      <c r="BK4688" s="42">
        <v>182.61149399999999</v>
      </c>
    </row>
    <row r="4689" spans="52:63">
      <c r="AZ4689" s="42">
        <v>4803</v>
      </c>
      <c r="BA4689" s="42">
        <v>683.57894739999995</v>
      </c>
      <c r="BB4689" s="42">
        <v>260.5</v>
      </c>
      <c r="BC4689" s="42">
        <v>503</v>
      </c>
      <c r="BD4689" s="42">
        <v>394.85714289999999</v>
      </c>
      <c r="BE4689" s="42">
        <v>55.73076923</v>
      </c>
      <c r="BF4689" s="42">
        <v>622.35</v>
      </c>
      <c r="BG4689" s="42">
        <v>1083.619048</v>
      </c>
      <c r="BH4689" s="42">
        <v>174.02763160000001</v>
      </c>
      <c r="BI4689" s="42">
        <v>399.61782699999998</v>
      </c>
      <c r="BJ4689" s="42">
        <v>851.43329359999996</v>
      </c>
      <c r="BK4689" s="42">
        <v>182.61149399999999</v>
      </c>
    </row>
    <row r="4690" spans="52:63">
      <c r="AZ4690" s="42">
        <v>4804</v>
      </c>
      <c r="BA4690" s="42">
        <v>683.57894739999995</v>
      </c>
      <c r="BB4690" s="42">
        <v>260.5</v>
      </c>
      <c r="BC4690" s="42">
        <v>503</v>
      </c>
      <c r="BD4690" s="42">
        <v>394.85714289999999</v>
      </c>
      <c r="BE4690" s="42">
        <v>55.73076923</v>
      </c>
      <c r="BF4690" s="42">
        <v>622.35</v>
      </c>
      <c r="BG4690" s="42">
        <v>1083.619048</v>
      </c>
      <c r="BH4690" s="42">
        <v>174.02763160000001</v>
      </c>
      <c r="BI4690" s="42">
        <v>399.61782699999998</v>
      </c>
      <c r="BJ4690" s="42">
        <v>851.43329359999996</v>
      </c>
      <c r="BK4690" s="42">
        <v>182.61149399999999</v>
      </c>
    </row>
    <row r="4691" spans="52:63">
      <c r="AZ4691" s="42">
        <v>4805</v>
      </c>
      <c r="BA4691" s="42">
        <v>683.57894739999995</v>
      </c>
      <c r="BB4691" s="42">
        <v>260.5</v>
      </c>
      <c r="BC4691" s="42">
        <v>503</v>
      </c>
      <c r="BD4691" s="42">
        <v>394.85714289999999</v>
      </c>
      <c r="BE4691" s="42">
        <v>55.73076923</v>
      </c>
      <c r="BF4691" s="42">
        <v>622.35</v>
      </c>
      <c r="BG4691" s="42">
        <v>1083.619048</v>
      </c>
      <c r="BH4691" s="42">
        <v>174.02763160000001</v>
      </c>
      <c r="BI4691" s="42">
        <v>399.61782699999998</v>
      </c>
      <c r="BJ4691" s="42">
        <v>851.43329359999996</v>
      </c>
      <c r="BK4691" s="42">
        <v>182.61149399999999</v>
      </c>
    </row>
    <row r="4692" spans="52:63">
      <c r="AZ4692" s="42">
        <v>4806</v>
      </c>
      <c r="BA4692" s="42">
        <v>683.57894739999995</v>
      </c>
      <c r="BB4692" s="42">
        <v>260.5</v>
      </c>
      <c r="BC4692" s="42">
        <v>503</v>
      </c>
      <c r="BD4692" s="42">
        <v>394.85714289999999</v>
      </c>
      <c r="BE4692" s="42">
        <v>55.73076923</v>
      </c>
      <c r="BF4692" s="42">
        <v>622.35</v>
      </c>
      <c r="BG4692" s="42">
        <v>1083.619048</v>
      </c>
      <c r="BH4692" s="42">
        <v>174.02763160000001</v>
      </c>
      <c r="BI4692" s="42">
        <v>399.61782699999998</v>
      </c>
      <c r="BJ4692" s="42">
        <v>851.43329359999996</v>
      </c>
      <c r="BK4692" s="42">
        <v>182.61149399999999</v>
      </c>
    </row>
    <row r="4693" spans="52:63">
      <c r="AZ4693" s="42">
        <v>4807</v>
      </c>
      <c r="BA4693" s="42">
        <v>683.57894739999995</v>
      </c>
      <c r="BB4693" s="42">
        <v>260.5</v>
      </c>
      <c r="BC4693" s="42">
        <v>503</v>
      </c>
      <c r="BD4693" s="42">
        <v>394.85714289999999</v>
      </c>
      <c r="BE4693" s="42">
        <v>55.73076923</v>
      </c>
      <c r="BF4693" s="42">
        <v>622.35</v>
      </c>
      <c r="BG4693" s="42">
        <v>1083.619048</v>
      </c>
      <c r="BH4693" s="42">
        <v>174.02763160000001</v>
      </c>
      <c r="BI4693" s="42">
        <v>399.61782699999998</v>
      </c>
      <c r="BJ4693" s="42">
        <v>851.43329359999996</v>
      </c>
      <c r="BK4693" s="42">
        <v>182.61149399999999</v>
      </c>
    </row>
    <row r="4694" spans="52:63">
      <c r="AZ4694" s="42">
        <v>4808</v>
      </c>
      <c r="BA4694" s="42">
        <v>683.57894739999995</v>
      </c>
      <c r="BB4694" s="42">
        <v>260.5</v>
      </c>
      <c r="BC4694" s="42">
        <v>503</v>
      </c>
      <c r="BD4694" s="42">
        <v>394.85714289999999</v>
      </c>
      <c r="BE4694" s="42">
        <v>55.73076923</v>
      </c>
      <c r="BF4694" s="42">
        <v>622.35</v>
      </c>
      <c r="BG4694" s="42">
        <v>1083.619048</v>
      </c>
      <c r="BH4694" s="42">
        <v>174.02763160000001</v>
      </c>
      <c r="BI4694" s="42">
        <v>399.61782699999998</v>
      </c>
      <c r="BJ4694" s="42">
        <v>851.43329359999996</v>
      </c>
      <c r="BK4694" s="42">
        <v>182.61149399999999</v>
      </c>
    </row>
    <row r="4695" spans="52:63">
      <c r="AZ4695" s="42">
        <v>4809</v>
      </c>
      <c r="BA4695" s="42">
        <v>683.57894739999995</v>
      </c>
      <c r="BB4695" s="42">
        <v>260.5</v>
      </c>
      <c r="BC4695" s="42">
        <v>503</v>
      </c>
      <c r="BD4695" s="42">
        <v>394.85714289999999</v>
      </c>
      <c r="BE4695" s="42">
        <v>55.73076923</v>
      </c>
      <c r="BF4695" s="42">
        <v>622.35</v>
      </c>
      <c r="BG4695" s="42">
        <v>1083.619048</v>
      </c>
      <c r="BH4695" s="42">
        <v>174.02763160000001</v>
      </c>
      <c r="BI4695" s="42">
        <v>399.61782699999998</v>
      </c>
      <c r="BJ4695" s="42">
        <v>851.43329359999996</v>
      </c>
      <c r="BK4695" s="42">
        <v>182.61149399999999</v>
      </c>
    </row>
    <row r="4696" spans="52:63">
      <c r="AZ4696" s="42">
        <v>4810</v>
      </c>
      <c r="BA4696" s="42">
        <v>683.57894739999995</v>
      </c>
      <c r="BB4696" s="42">
        <v>260.5</v>
      </c>
      <c r="BC4696" s="42">
        <v>503</v>
      </c>
      <c r="BD4696" s="42">
        <v>394.85714289999999</v>
      </c>
      <c r="BE4696" s="42">
        <v>55.73076923</v>
      </c>
      <c r="BF4696" s="42">
        <v>622.35</v>
      </c>
      <c r="BG4696" s="42">
        <v>1083.619048</v>
      </c>
      <c r="BH4696" s="42">
        <v>174.02763160000001</v>
      </c>
      <c r="BI4696" s="42">
        <v>399.61782699999998</v>
      </c>
      <c r="BJ4696" s="42">
        <v>851.43329359999996</v>
      </c>
      <c r="BK4696" s="42">
        <v>182.61149399999999</v>
      </c>
    </row>
    <row r="4697" spans="52:63">
      <c r="AZ4697" s="42">
        <v>4811</v>
      </c>
      <c r="BA4697" s="42">
        <v>683.57894739999995</v>
      </c>
      <c r="BB4697" s="42">
        <v>260.5</v>
      </c>
      <c r="BC4697" s="42">
        <v>503</v>
      </c>
      <c r="BD4697" s="42">
        <v>394.85714289999999</v>
      </c>
      <c r="BE4697" s="42">
        <v>55.73076923</v>
      </c>
      <c r="BF4697" s="42">
        <v>622.35</v>
      </c>
      <c r="BG4697" s="42">
        <v>1083.619048</v>
      </c>
      <c r="BH4697" s="42">
        <v>174.02763160000001</v>
      </c>
      <c r="BI4697" s="42">
        <v>399.61782699999998</v>
      </c>
      <c r="BJ4697" s="42">
        <v>851.43329359999996</v>
      </c>
      <c r="BK4697" s="42">
        <v>182.61149399999999</v>
      </c>
    </row>
    <row r="4698" spans="52:63">
      <c r="AZ4698" s="42">
        <v>4812</v>
      </c>
      <c r="BA4698" s="42">
        <v>683.57894739999995</v>
      </c>
      <c r="BB4698" s="42">
        <v>260.5</v>
      </c>
      <c r="BC4698" s="42">
        <v>503</v>
      </c>
      <c r="BD4698" s="42">
        <v>394.85714289999999</v>
      </c>
      <c r="BE4698" s="42">
        <v>55.73076923</v>
      </c>
      <c r="BF4698" s="42">
        <v>622.35</v>
      </c>
      <c r="BG4698" s="42">
        <v>1083.619048</v>
      </c>
      <c r="BH4698" s="42">
        <v>174.02763160000001</v>
      </c>
      <c r="BI4698" s="42">
        <v>399.61782699999998</v>
      </c>
      <c r="BJ4698" s="42">
        <v>851.43329359999996</v>
      </c>
      <c r="BK4698" s="42">
        <v>182.61149399999999</v>
      </c>
    </row>
    <row r="4699" spans="52:63">
      <c r="AZ4699" s="42">
        <v>4813</v>
      </c>
      <c r="BA4699" s="42">
        <v>683.57894739999995</v>
      </c>
      <c r="BB4699" s="42">
        <v>260.5</v>
      </c>
      <c r="BC4699" s="42">
        <v>503</v>
      </c>
      <c r="BD4699" s="42">
        <v>394.85714289999999</v>
      </c>
      <c r="BE4699" s="42">
        <v>55.73076923</v>
      </c>
      <c r="BF4699" s="42">
        <v>622.35</v>
      </c>
      <c r="BG4699" s="42">
        <v>1083.619048</v>
      </c>
      <c r="BH4699" s="42">
        <v>174.02763160000001</v>
      </c>
      <c r="BI4699" s="42">
        <v>399.61782699999998</v>
      </c>
      <c r="BJ4699" s="42">
        <v>851.43329359999996</v>
      </c>
      <c r="BK4699" s="42">
        <v>182.61149399999999</v>
      </c>
    </row>
    <row r="4700" spans="52:63">
      <c r="AZ4700" s="42">
        <v>4814</v>
      </c>
      <c r="BA4700" s="42">
        <v>683.57894739999995</v>
      </c>
      <c r="BB4700" s="42">
        <v>260.5</v>
      </c>
      <c r="BC4700" s="42">
        <v>503</v>
      </c>
      <c r="BD4700" s="42">
        <v>394.85714289999999</v>
      </c>
      <c r="BE4700" s="42">
        <v>55.73076923</v>
      </c>
      <c r="BF4700" s="42">
        <v>622.35</v>
      </c>
      <c r="BG4700" s="42">
        <v>1083.619048</v>
      </c>
      <c r="BH4700" s="42">
        <v>174.02763160000001</v>
      </c>
      <c r="BI4700" s="42">
        <v>399.61782699999998</v>
      </c>
      <c r="BJ4700" s="42">
        <v>851.43329359999996</v>
      </c>
      <c r="BK4700" s="42">
        <v>182.61149399999999</v>
      </c>
    </row>
    <row r="4701" spans="52:63">
      <c r="AZ4701" s="42">
        <v>4815</v>
      </c>
      <c r="BA4701" s="42">
        <v>683.57894739999995</v>
      </c>
      <c r="BB4701" s="42">
        <v>260.5</v>
      </c>
      <c r="BC4701" s="42">
        <v>503</v>
      </c>
      <c r="BD4701" s="42">
        <v>394.85714289999999</v>
      </c>
      <c r="BE4701" s="42">
        <v>55.73076923</v>
      </c>
      <c r="BF4701" s="42">
        <v>622.35</v>
      </c>
      <c r="BG4701" s="42">
        <v>1083.619048</v>
      </c>
      <c r="BH4701" s="42">
        <v>174.02763160000001</v>
      </c>
      <c r="BI4701" s="42">
        <v>399.61782699999998</v>
      </c>
      <c r="BJ4701" s="42">
        <v>851.43329359999996</v>
      </c>
      <c r="BK4701" s="42">
        <v>182.61149399999999</v>
      </c>
    </row>
    <row r="4702" spans="52:63">
      <c r="AZ4702" s="42">
        <v>4816</v>
      </c>
      <c r="BA4702" s="42">
        <v>683.57894739999995</v>
      </c>
      <c r="BB4702" s="42">
        <v>260.5</v>
      </c>
      <c r="BC4702" s="42">
        <v>503</v>
      </c>
      <c r="BD4702" s="42">
        <v>394.85714289999999</v>
      </c>
      <c r="BE4702" s="42">
        <v>55.73076923</v>
      </c>
      <c r="BF4702" s="42">
        <v>622.35</v>
      </c>
      <c r="BG4702" s="42">
        <v>1083.619048</v>
      </c>
      <c r="BH4702" s="42">
        <v>174.02763160000001</v>
      </c>
      <c r="BI4702" s="42">
        <v>399.61782699999998</v>
      </c>
      <c r="BJ4702" s="42">
        <v>851.43329359999996</v>
      </c>
      <c r="BK4702" s="42">
        <v>182.61149399999999</v>
      </c>
    </row>
    <row r="4703" spans="52:63">
      <c r="AZ4703" s="42">
        <v>4817</v>
      </c>
      <c r="BA4703" s="42">
        <v>683.57894739999995</v>
      </c>
      <c r="BB4703" s="42">
        <v>260.5</v>
      </c>
      <c r="BC4703" s="42">
        <v>503</v>
      </c>
      <c r="BD4703" s="42">
        <v>394.85714289999999</v>
      </c>
      <c r="BE4703" s="42">
        <v>55.73076923</v>
      </c>
      <c r="BF4703" s="42">
        <v>622.35</v>
      </c>
      <c r="BG4703" s="42">
        <v>1083.619048</v>
      </c>
      <c r="BH4703" s="42">
        <v>174.02763160000001</v>
      </c>
      <c r="BI4703" s="42">
        <v>399.61782699999998</v>
      </c>
      <c r="BJ4703" s="42">
        <v>851.43329359999996</v>
      </c>
      <c r="BK4703" s="42">
        <v>182.61149399999999</v>
      </c>
    </row>
    <row r="4704" spans="52:63">
      <c r="AZ4704" s="42">
        <v>4818</v>
      </c>
      <c r="BA4704" s="42">
        <v>683.57894739999995</v>
      </c>
      <c r="BB4704" s="42">
        <v>260.5</v>
      </c>
      <c r="BC4704" s="42">
        <v>503</v>
      </c>
      <c r="BD4704" s="42">
        <v>394.85714289999999</v>
      </c>
      <c r="BE4704" s="42">
        <v>55.73076923</v>
      </c>
      <c r="BF4704" s="42">
        <v>622.35</v>
      </c>
      <c r="BG4704" s="42">
        <v>1083.619048</v>
      </c>
      <c r="BH4704" s="42">
        <v>174.02763160000001</v>
      </c>
      <c r="BI4704" s="42">
        <v>399.61782699999998</v>
      </c>
      <c r="BJ4704" s="42">
        <v>851.43329359999996</v>
      </c>
      <c r="BK4704" s="42">
        <v>182.61149399999999</v>
      </c>
    </row>
    <row r="4705" spans="52:63">
      <c r="AZ4705" s="42">
        <v>4819</v>
      </c>
      <c r="BA4705" s="42">
        <v>683.57894739999995</v>
      </c>
      <c r="BB4705" s="42">
        <v>260.5</v>
      </c>
      <c r="BC4705" s="42">
        <v>503</v>
      </c>
      <c r="BD4705" s="42">
        <v>394.85714289999999</v>
      </c>
      <c r="BE4705" s="42">
        <v>55.73076923</v>
      </c>
      <c r="BF4705" s="42">
        <v>622.35</v>
      </c>
      <c r="BG4705" s="42">
        <v>1083.619048</v>
      </c>
      <c r="BH4705" s="42">
        <v>174.02763160000001</v>
      </c>
      <c r="BI4705" s="42">
        <v>399.61782699999998</v>
      </c>
      <c r="BJ4705" s="42">
        <v>851.43329359999996</v>
      </c>
      <c r="BK4705" s="42">
        <v>182.61149399999999</v>
      </c>
    </row>
    <row r="4706" spans="52:63">
      <c r="AZ4706" s="42">
        <v>4820</v>
      </c>
      <c r="BA4706" s="42">
        <v>683.57894739999995</v>
      </c>
      <c r="BB4706" s="42">
        <v>260.5</v>
      </c>
      <c r="BC4706" s="42">
        <v>503</v>
      </c>
      <c r="BD4706" s="42">
        <v>394.85714289999999</v>
      </c>
      <c r="BE4706" s="42">
        <v>55.73076923</v>
      </c>
      <c r="BF4706" s="42">
        <v>622.35</v>
      </c>
      <c r="BG4706" s="42">
        <v>1083.619048</v>
      </c>
      <c r="BH4706" s="42">
        <v>174.02763160000001</v>
      </c>
      <c r="BI4706" s="42">
        <v>399.61782699999998</v>
      </c>
      <c r="BJ4706" s="42">
        <v>851.43329359999996</v>
      </c>
      <c r="BK4706" s="42">
        <v>182.61149399999999</v>
      </c>
    </row>
    <row r="4707" spans="52:63">
      <c r="AZ4707" s="42">
        <v>4821</v>
      </c>
      <c r="BA4707" s="42">
        <v>683.57894739999995</v>
      </c>
      <c r="BB4707" s="42">
        <v>260.5</v>
      </c>
      <c r="BC4707" s="42">
        <v>503</v>
      </c>
      <c r="BD4707" s="42">
        <v>394.85714289999999</v>
      </c>
      <c r="BE4707" s="42">
        <v>55.73076923</v>
      </c>
      <c r="BF4707" s="42">
        <v>622.35</v>
      </c>
      <c r="BG4707" s="42">
        <v>1083.619048</v>
      </c>
      <c r="BH4707" s="42">
        <v>174.02763160000001</v>
      </c>
      <c r="BI4707" s="42">
        <v>399.61782699999998</v>
      </c>
      <c r="BJ4707" s="42">
        <v>851.43329359999996</v>
      </c>
      <c r="BK4707" s="42">
        <v>182.61149399999999</v>
      </c>
    </row>
    <row r="4708" spans="52:63">
      <c r="AZ4708" s="42">
        <v>4822</v>
      </c>
      <c r="BA4708" s="42">
        <v>683.57894739999995</v>
      </c>
      <c r="BB4708" s="42">
        <v>260.5</v>
      </c>
      <c r="BC4708" s="42">
        <v>503</v>
      </c>
      <c r="BD4708" s="42">
        <v>394.85714289999999</v>
      </c>
      <c r="BE4708" s="42">
        <v>55.73076923</v>
      </c>
      <c r="BF4708" s="42">
        <v>622.35</v>
      </c>
      <c r="BG4708" s="42">
        <v>1083.619048</v>
      </c>
      <c r="BH4708" s="42">
        <v>174.02763160000001</v>
      </c>
      <c r="BI4708" s="42">
        <v>399.61782699999998</v>
      </c>
      <c r="BJ4708" s="42">
        <v>851.43329359999996</v>
      </c>
      <c r="BK4708" s="42">
        <v>182.61149399999999</v>
      </c>
    </row>
    <row r="4709" spans="52:63">
      <c r="AZ4709" s="42">
        <v>4823</v>
      </c>
      <c r="BA4709" s="42">
        <v>683.57894739999995</v>
      </c>
      <c r="BB4709" s="42">
        <v>260.5</v>
      </c>
      <c r="BC4709" s="42">
        <v>503</v>
      </c>
      <c r="BD4709" s="42">
        <v>394.85714289999999</v>
      </c>
      <c r="BE4709" s="42">
        <v>55.73076923</v>
      </c>
      <c r="BF4709" s="42">
        <v>622.35</v>
      </c>
      <c r="BG4709" s="42">
        <v>1083.619048</v>
      </c>
      <c r="BH4709" s="42">
        <v>174.02763160000001</v>
      </c>
      <c r="BI4709" s="42">
        <v>399.61782699999998</v>
      </c>
      <c r="BJ4709" s="42">
        <v>851.43329359999996</v>
      </c>
      <c r="BK4709" s="42">
        <v>182.61149399999999</v>
      </c>
    </row>
    <row r="4710" spans="52:63">
      <c r="AZ4710" s="42">
        <v>4824</v>
      </c>
      <c r="BA4710" s="42">
        <v>683.57894739999995</v>
      </c>
      <c r="BB4710" s="42">
        <v>260.5</v>
      </c>
      <c r="BC4710" s="42">
        <v>503</v>
      </c>
      <c r="BD4710" s="42">
        <v>394.85714289999999</v>
      </c>
      <c r="BE4710" s="42">
        <v>55.73076923</v>
      </c>
      <c r="BF4710" s="42">
        <v>622.35</v>
      </c>
      <c r="BG4710" s="42">
        <v>1083.619048</v>
      </c>
      <c r="BH4710" s="42">
        <v>174.02763160000001</v>
      </c>
      <c r="BI4710" s="42">
        <v>399.61782699999998</v>
      </c>
      <c r="BJ4710" s="42">
        <v>851.43329359999996</v>
      </c>
      <c r="BK4710" s="42">
        <v>182.61149399999999</v>
      </c>
    </row>
    <row r="4711" spans="52:63">
      <c r="AZ4711" s="42">
        <v>4825</v>
      </c>
      <c r="BA4711" s="42">
        <v>678.05263160000004</v>
      </c>
      <c r="BB4711" s="42">
        <v>258.5</v>
      </c>
      <c r="BC4711" s="42">
        <v>497.95</v>
      </c>
      <c r="BD4711" s="42">
        <v>390.14285710000001</v>
      </c>
      <c r="BE4711" s="42">
        <v>53.1</v>
      </c>
      <c r="BF4711" s="42">
        <v>617.54999999999995</v>
      </c>
      <c r="BG4711" s="42">
        <v>1081.4285709999999</v>
      </c>
      <c r="BH4711" s="42">
        <v>175.1164474</v>
      </c>
      <c r="BI4711" s="42">
        <v>396.07335499999999</v>
      </c>
      <c r="BJ4711" s="42">
        <v>847.53551430000005</v>
      </c>
      <c r="BK4711" s="42">
        <v>182.61449490000001</v>
      </c>
    </row>
    <row r="4712" spans="52:63">
      <c r="AZ4712" s="42">
        <v>4826</v>
      </c>
      <c r="BA4712" s="42">
        <v>678.05263160000004</v>
      </c>
      <c r="BB4712" s="42">
        <v>258.5</v>
      </c>
      <c r="BC4712" s="42">
        <v>497.95</v>
      </c>
      <c r="BD4712" s="42">
        <v>390.14285710000001</v>
      </c>
      <c r="BE4712" s="42">
        <v>53.1</v>
      </c>
      <c r="BF4712" s="42">
        <v>617.54999999999995</v>
      </c>
      <c r="BG4712" s="42">
        <v>1081.4285709999999</v>
      </c>
      <c r="BH4712" s="42">
        <v>175.1164474</v>
      </c>
      <c r="BI4712" s="42">
        <v>396.07335499999999</v>
      </c>
      <c r="BJ4712" s="42">
        <v>847.53551430000005</v>
      </c>
      <c r="BK4712" s="42">
        <v>182.61449490000001</v>
      </c>
    </row>
    <row r="4713" spans="52:63">
      <c r="AZ4713" s="42">
        <v>4827</v>
      </c>
      <c r="BA4713" s="42">
        <v>678.05263160000004</v>
      </c>
      <c r="BB4713" s="42">
        <v>258.5</v>
      </c>
      <c r="BC4713" s="42">
        <v>497.95</v>
      </c>
      <c r="BD4713" s="42">
        <v>390.14285710000001</v>
      </c>
      <c r="BE4713" s="42">
        <v>53.1</v>
      </c>
      <c r="BF4713" s="42">
        <v>617.54999999999995</v>
      </c>
      <c r="BG4713" s="42">
        <v>1081.4285709999999</v>
      </c>
      <c r="BH4713" s="42">
        <v>175.1164474</v>
      </c>
      <c r="BI4713" s="42">
        <v>396.07335499999999</v>
      </c>
      <c r="BJ4713" s="42">
        <v>847.53551430000005</v>
      </c>
      <c r="BK4713" s="42">
        <v>182.61449490000001</v>
      </c>
    </row>
    <row r="4714" spans="52:63">
      <c r="AZ4714" s="42">
        <v>4828</v>
      </c>
      <c r="BA4714" s="42">
        <v>678.05263160000004</v>
      </c>
      <c r="BB4714" s="42">
        <v>258.5</v>
      </c>
      <c r="BC4714" s="42">
        <v>497.95</v>
      </c>
      <c r="BD4714" s="42">
        <v>390.14285710000001</v>
      </c>
      <c r="BE4714" s="42">
        <v>53.1</v>
      </c>
      <c r="BF4714" s="42">
        <v>617.54999999999995</v>
      </c>
      <c r="BG4714" s="42">
        <v>1081.4285709999999</v>
      </c>
      <c r="BH4714" s="42">
        <v>175.1164474</v>
      </c>
      <c r="BI4714" s="42">
        <v>396.07335499999999</v>
      </c>
      <c r="BJ4714" s="42">
        <v>847.53551430000005</v>
      </c>
      <c r="BK4714" s="42">
        <v>182.61449490000001</v>
      </c>
    </row>
    <row r="4715" spans="52:63">
      <c r="AZ4715" s="42">
        <v>4829</v>
      </c>
      <c r="BA4715" s="42">
        <v>678.05263160000004</v>
      </c>
      <c r="BB4715" s="42">
        <v>258.5</v>
      </c>
      <c r="BC4715" s="42">
        <v>497.95</v>
      </c>
      <c r="BD4715" s="42">
        <v>390.14285710000001</v>
      </c>
      <c r="BE4715" s="42">
        <v>53.1</v>
      </c>
      <c r="BF4715" s="42">
        <v>617.54999999999995</v>
      </c>
      <c r="BG4715" s="42">
        <v>1081.4285709999999</v>
      </c>
      <c r="BH4715" s="42">
        <v>175.1164474</v>
      </c>
      <c r="BI4715" s="42">
        <v>396.07335499999999</v>
      </c>
      <c r="BJ4715" s="42">
        <v>847.53551430000005</v>
      </c>
      <c r="BK4715" s="42">
        <v>182.61449490000001</v>
      </c>
    </row>
    <row r="4716" spans="52:63">
      <c r="AZ4716" s="42">
        <v>4830</v>
      </c>
      <c r="BA4716" s="42">
        <v>678.05263160000004</v>
      </c>
      <c r="BB4716" s="42">
        <v>258.5</v>
      </c>
      <c r="BC4716" s="42">
        <v>497.95</v>
      </c>
      <c r="BD4716" s="42">
        <v>390.14285710000001</v>
      </c>
      <c r="BE4716" s="42">
        <v>53.1</v>
      </c>
      <c r="BF4716" s="42">
        <v>617.54999999999995</v>
      </c>
      <c r="BG4716" s="42">
        <v>1081.4285709999999</v>
      </c>
      <c r="BH4716" s="42">
        <v>175.1164474</v>
      </c>
      <c r="BI4716" s="42">
        <v>396.07335499999999</v>
      </c>
      <c r="BJ4716" s="42">
        <v>847.53551430000005</v>
      </c>
      <c r="BK4716" s="42">
        <v>182.61449490000001</v>
      </c>
    </row>
    <row r="4717" spans="52:63">
      <c r="AZ4717" s="42">
        <v>4831</v>
      </c>
      <c r="BA4717" s="42">
        <v>678.05263160000004</v>
      </c>
      <c r="BB4717" s="42">
        <v>258.5</v>
      </c>
      <c r="BC4717" s="42">
        <v>497.95</v>
      </c>
      <c r="BD4717" s="42">
        <v>390.14285710000001</v>
      </c>
      <c r="BE4717" s="42">
        <v>53.1</v>
      </c>
      <c r="BF4717" s="42">
        <v>617.54999999999995</v>
      </c>
      <c r="BG4717" s="42">
        <v>1081.4285709999999</v>
      </c>
      <c r="BH4717" s="42">
        <v>175.1164474</v>
      </c>
      <c r="BI4717" s="42">
        <v>396.07335499999999</v>
      </c>
      <c r="BJ4717" s="42">
        <v>847.53551430000005</v>
      </c>
      <c r="BK4717" s="42">
        <v>182.61449490000001</v>
      </c>
    </row>
    <row r="4718" spans="52:63">
      <c r="AZ4718" s="42">
        <v>4832</v>
      </c>
      <c r="BA4718" s="42">
        <v>678.05263160000004</v>
      </c>
      <c r="BB4718" s="42">
        <v>258.5</v>
      </c>
      <c r="BC4718" s="42">
        <v>497.95</v>
      </c>
      <c r="BD4718" s="42">
        <v>390.14285710000001</v>
      </c>
      <c r="BE4718" s="42">
        <v>53.1</v>
      </c>
      <c r="BF4718" s="42">
        <v>617.54999999999995</v>
      </c>
      <c r="BG4718" s="42">
        <v>1081.4285709999999</v>
      </c>
      <c r="BH4718" s="42">
        <v>175.1164474</v>
      </c>
      <c r="BI4718" s="42">
        <v>396.07335499999999</v>
      </c>
      <c r="BJ4718" s="42">
        <v>847.53551430000005</v>
      </c>
      <c r="BK4718" s="42">
        <v>182.61449490000001</v>
      </c>
    </row>
    <row r="4719" spans="52:63">
      <c r="AZ4719" s="42">
        <v>4833</v>
      </c>
      <c r="BA4719" s="42">
        <v>678.05263160000004</v>
      </c>
      <c r="BB4719" s="42">
        <v>258.5</v>
      </c>
      <c r="BC4719" s="42">
        <v>497.95</v>
      </c>
      <c r="BD4719" s="42">
        <v>390.14285710000001</v>
      </c>
      <c r="BE4719" s="42">
        <v>53.1</v>
      </c>
      <c r="BF4719" s="42">
        <v>617.54999999999995</v>
      </c>
      <c r="BG4719" s="42">
        <v>1081.4285709999999</v>
      </c>
      <c r="BH4719" s="42">
        <v>175.1164474</v>
      </c>
      <c r="BI4719" s="42">
        <v>396.07335499999999</v>
      </c>
      <c r="BJ4719" s="42">
        <v>847.53551430000005</v>
      </c>
      <c r="BK4719" s="42">
        <v>182.61449490000001</v>
      </c>
    </row>
    <row r="4720" spans="52:63">
      <c r="AZ4720" s="42">
        <v>4834</v>
      </c>
      <c r="BA4720" s="42">
        <v>678.05263160000004</v>
      </c>
      <c r="BB4720" s="42">
        <v>258.5</v>
      </c>
      <c r="BC4720" s="42">
        <v>497.95</v>
      </c>
      <c r="BD4720" s="42">
        <v>390.14285710000001</v>
      </c>
      <c r="BE4720" s="42">
        <v>53.1</v>
      </c>
      <c r="BF4720" s="42">
        <v>617.54999999999995</v>
      </c>
      <c r="BG4720" s="42">
        <v>1081.4285709999999</v>
      </c>
      <c r="BH4720" s="42">
        <v>175.1164474</v>
      </c>
      <c r="BI4720" s="42">
        <v>396.07335499999999</v>
      </c>
      <c r="BJ4720" s="42">
        <v>847.53551430000005</v>
      </c>
      <c r="BK4720" s="42">
        <v>182.61449490000001</v>
      </c>
    </row>
    <row r="4721" spans="52:63">
      <c r="AZ4721" s="42">
        <v>4835</v>
      </c>
      <c r="BA4721" s="42">
        <v>678.05263160000004</v>
      </c>
      <c r="BB4721" s="42">
        <v>258.5</v>
      </c>
      <c r="BC4721" s="42">
        <v>497.95</v>
      </c>
      <c r="BD4721" s="42">
        <v>390.14285710000001</v>
      </c>
      <c r="BE4721" s="42">
        <v>53.1</v>
      </c>
      <c r="BF4721" s="42">
        <v>617.54999999999995</v>
      </c>
      <c r="BG4721" s="42">
        <v>1081.4285709999999</v>
      </c>
      <c r="BH4721" s="42">
        <v>175.1164474</v>
      </c>
      <c r="BI4721" s="42">
        <v>396.07335499999999</v>
      </c>
      <c r="BJ4721" s="42">
        <v>847.53551430000005</v>
      </c>
      <c r="BK4721" s="42">
        <v>182.61449490000001</v>
      </c>
    </row>
    <row r="4722" spans="52:63">
      <c r="AZ4722" s="42">
        <v>4836</v>
      </c>
      <c r="BA4722" s="42">
        <v>678.05263160000004</v>
      </c>
      <c r="BB4722" s="42">
        <v>258.5</v>
      </c>
      <c r="BC4722" s="42">
        <v>497.95</v>
      </c>
      <c r="BD4722" s="42">
        <v>390.14285710000001</v>
      </c>
      <c r="BE4722" s="42">
        <v>53.1</v>
      </c>
      <c r="BF4722" s="42">
        <v>617.54999999999995</v>
      </c>
      <c r="BG4722" s="42">
        <v>1081.4285709999999</v>
      </c>
      <c r="BH4722" s="42">
        <v>175.1164474</v>
      </c>
      <c r="BI4722" s="42">
        <v>396.07335499999999</v>
      </c>
      <c r="BJ4722" s="42">
        <v>847.53551430000005</v>
      </c>
      <c r="BK4722" s="42">
        <v>182.61449490000001</v>
      </c>
    </row>
    <row r="4723" spans="52:63">
      <c r="AZ4723" s="42">
        <v>4837</v>
      </c>
      <c r="BA4723" s="42">
        <v>678.05263160000004</v>
      </c>
      <c r="BB4723" s="42">
        <v>258.5</v>
      </c>
      <c r="BC4723" s="42">
        <v>497.95</v>
      </c>
      <c r="BD4723" s="42">
        <v>390.14285710000001</v>
      </c>
      <c r="BE4723" s="42">
        <v>53.1</v>
      </c>
      <c r="BF4723" s="42">
        <v>617.54999999999995</v>
      </c>
      <c r="BG4723" s="42">
        <v>1081.4285709999999</v>
      </c>
      <c r="BH4723" s="42">
        <v>175.1164474</v>
      </c>
      <c r="BI4723" s="42">
        <v>396.07335499999999</v>
      </c>
      <c r="BJ4723" s="42">
        <v>847.53551430000005</v>
      </c>
      <c r="BK4723" s="42">
        <v>182.61449490000001</v>
      </c>
    </row>
    <row r="4724" spans="52:63">
      <c r="AZ4724" s="42">
        <v>4838</v>
      </c>
      <c r="BA4724" s="42">
        <v>678.05263160000004</v>
      </c>
      <c r="BB4724" s="42">
        <v>258.5</v>
      </c>
      <c r="BC4724" s="42">
        <v>497.95</v>
      </c>
      <c r="BD4724" s="42">
        <v>390.14285710000001</v>
      </c>
      <c r="BE4724" s="42">
        <v>53.1</v>
      </c>
      <c r="BF4724" s="42">
        <v>617.54999999999995</v>
      </c>
      <c r="BG4724" s="42">
        <v>1081.4285709999999</v>
      </c>
      <c r="BH4724" s="42">
        <v>175.1164474</v>
      </c>
      <c r="BI4724" s="42">
        <v>396.07335499999999</v>
      </c>
      <c r="BJ4724" s="42">
        <v>847.53551430000005</v>
      </c>
      <c r="BK4724" s="42">
        <v>182.61449490000001</v>
      </c>
    </row>
    <row r="4725" spans="52:63">
      <c r="AZ4725" s="42">
        <v>4839</v>
      </c>
      <c r="BA4725" s="42">
        <v>678.05263160000004</v>
      </c>
      <c r="BB4725" s="42">
        <v>258.5</v>
      </c>
      <c r="BC4725" s="42">
        <v>497.95</v>
      </c>
      <c r="BD4725" s="42">
        <v>390.14285710000001</v>
      </c>
      <c r="BE4725" s="42">
        <v>53.1</v>
      </c>
      <c r="BF4725" s="42">
        <v>617.54999999999995</v>
      </c>
      <c r="BG4725" s="42">
        <v>1081.4285709999999</v>
      </c>
      <c r="BH4725" s="42">
        <v>175.1164474</v>
      </c>
      <c r="BI4725" s="42">
        <v>396.07335499999999</v>
      </c>
      <c r="BJ4725" s="42">
        <v>847.53551430000005</v>
      </c>
      <c r="BK4725" s="42">
        <v>182.61449490000001</v>
      </c>
    </row>
    <row r="4726" spans="52:63">
      <c r="AZ4726" s="42">
        <v>4840</v>
      </c>
      <c r="BA4726" s="42">
        <v>678.05263160000004</v>
      </c>
      <c r="BB4726" s="42">
        <v>258.5</v>
      </c>
      <c r="BC4726" s="42">
        <v>497.95</v>
      </c>
      <c r="BD4726" s="42">
        <v>390.14285710000001</v>
      </c>
      <c r="BE4726" s="42">
        <v>53.1</v>
      </c>
      <c r="BF4726" s="42">
        <v>617.54999999999995</v>
      </c>
      <c r="BG4726" s="42">
        <v>1081.4285709999999</v>
      </c>
      <c r="BH4726" s="42">
        <v>175.1164474</v>
      </c>
      <c r="BI4726" s="42">
        <v>396.07335499999999</v>
      </c>
      <c r="BJ4726" s="42">
        <v>847.53551430000005</v>
      </c>
      <c r="BK4726" s="42">
        <v>182.61449490000001</v>
      </c>
    </row>
    <row r="4727" spans="52:63">
      <c r="AZ4727" s="42">
        <v>4841</v>
      </c>
      <c r="BA4727" s="42">
        <v>678.05263160000004</v>
      </c>
      <c r="BB4727" s="42">
        <v>258.5</v>
      </c>
      <c r="BC4727" s="42">
        <v>497.95</v>
      </c>
      <c r="BD4727" s="42">
        <v>390.14285710000001</v>
      </c>
      <c r="BE4727" s="42">
        <v>53.1</v>
      </c>
      <c r="BF4727" s="42">
        <v>617.54999999999995</v>
      </c>
      <c r="BG4727" s="42">
        <v>1081.4285709999999</v>
      </c>
      <c r="BH4727" s="42">
        <v>175.1164474</v>
      </c>
      <c r="BI4727" s="42">
        <v>396.07335499999999</v>
      </c>
      <c r="BJ4727" s="42">
        <v>847.53551430000005</v>
      </c>
      <c r="BK4727" s="42">
        <v>182.61449490000001</v>
      </c>
    </row>
    <row r="4728" spans="52:63">
      <c r="AZ4728" s="42">
        <v>4842</v>
      </c>
      <c r="BA4728" s="42">
        <v>678.05263160000004</v>
      </c>
      <c r="BB4728" s="42">
        <v>258.5</v>
      </c>
      <c r="BC4728" s="42">
        <v>497.95</v>
      </c>
      <c r="BD4728" s="42">
        <v>390.14285710000001</v>
      </c>
      <c r="BE4728" s="42">
        <v>53.1</v>
      </c>
      <c r="BF4728" s="42">
        <v>617.54999999999995</v>
      </c>
      <c r="BG4728" s="42">
        <v>1081.4285709999999</v>
      </c>
      <c r="BH4728" s="42">
        <v>175.1164474</v>
      </c>
      <c r="BI4728" s="42">
        <v>396.07335499999999</v>
      </c>
      <c r="BJ4728" s="42">
        <v>847.53551430000005</v>
      </c>
      <c r="BK4728" s="42">
        <v>182.61449490000001</v>
      </c>
    </row>
    <row r="4729" spans="52:63">
      <c r="AZ4729" s="42">
        <v>4843</v>
      </c>
      <c r="BA4729" s="42">
        <v>678.05263160000004</v>
      </c>
      <c r="BB4729" s="42">
        <v>258.5</v>
      </c>
      <c r="BC4729" s="42">
        <v>497.95</v>
      </c>
      <c r="BD4729" s="42">
        <v>390.14285710000001</v>
      </c>
      <c r="BE4729" s="42">
        <v>53.1</v>
      </c>
      <c r="BF4729" s="42">
        <v>617.54999999999995</v>
      </c>
      <c r="BG4729" s="42">
        <v>1081.4285709999999</v>
      </c>
      <c r="BH4729" s="42">
        <v>175.1164474</v>
      </c>
      <c r="BI4729" s="42">
        <v>396.07335499999999</v>
      </c>
      <c r="BJ4729" s="42">
        <v>847.53551430000005</v>
      </c>
      <c r="BK4729" s="42">
        <v>182.61449490000001</v>
      </c>
    </row>
    <row r="4730" spans="52:63">
      <c r="AZ4730" s="42">
        <v>4844</v>
      </c>
      <c r="BA4730" s="42">
        <v>678.05263160000004</v>
      </c>
      <c r="BB4730" s="42">
        <v>258.5</v>
      </c>
      <c r="BC4730" s="42">
        <v>497.95</v>
      </c>
      <c r="BD4730" s="42">
        <v>390.14285710000001</v>
      </c>
      <c r="BE4730" s="42">
        <v>53.1</v>
      </c>
      <c r="BF4730" s="42">
        <v>617.54999999999995</v>
      </c>
      <c r="BG4730" s="42">
        <v>1081.4285709999999</v>
      </c>
      <c r="BH4730" s="42">
        <v>175.1164474</v>
      </c>
      <c r="BI4730" s="42">
        <v>396.07335499999999</v>
      </c>
      <c r="BJ4730" s="42">
        <v>847.53551430000005</v>
      </c>
      <c r="BK4730" s="42">
        <v>182.61449490000001</v>
      </c>
    </row>
    <row r="4731" spans="52:63">
      <c r="AZ4731" s="42">
        <v>4845</v>
      </c>
      <c r="BA4731" s="42">
        <v>678.05263160000004</v>
      </c>
      <c r="BB4731" s="42">
        <v>258.5</v>
      </c>
      <c r="BC4731" s="42">
        <v>497.95</v>
      </c>
      <c r="BD4731" s="42">
        <v>390.14285710000001</v>
      </c>
      <c r="BE4731" s="42">
        <v>53.1</v>
      </c>
      <c r="BF4731" s="42">
        <v>617.54999999999995</v>
      </c>
      <c r="BG4731" s="42">
        <v>1081.4285709999999</v>
      </c>
      <c r="BH4731" s="42">
        <v>175.1164474</v>
      </c>
      <c r="BI4731" s="42">
        <v>396.07335499999999</v>
      </c>
      <c r="BJ4731" s="42">
        <v>847.53551430000005</v>
      </c>
      <c r="BK4731" s="42">
        <v>182.61449490000001</v>
      </c>
    </row>
    <row r="4732" spans="52:63">
      <c r="AZ4732" s="42">
        <v>4846</v>
      </c>
      <c r="BA4732" s="42">
        <v>678.05263160000004</v>
      </c>
      <c r="BB4732" s="42">
        <v>258.5</v>
      </c>
      <c r="BC4732" s="42">
        <v>497.95</v>
      </c>
      <c r="BD4732" s="42">
        <v>390.14285710000001</v>
      </c>
      <c r="BE4732" s="42">
        <v>53.1</v>
      </c>
      <c r="BF4732" s="42">
        <v>617.54999999999995</v>
      </c>
      <c r="BG4732" s="42">
        <v>1081.4285709999999</v>
      </c>
      <c r="BH4732" s="42">
        <v>175.1164474</v>
      </c>
      <c r="BI4732" s="42">
        <v>396.07335499999999</v>
      </c>
      <c r="BJ4732" s="42">
        <v>847.53551430000005</v>
      </c>
      <c r="BK4732" s="42">
        <v>182.61449490000001</v>
      </c>
    </row>
    <row r="4733" spans="52:63">
      <c r="AZ4733" s="42">
        <v>4847</v>
      </c>
      <c r="BA4733" s="42">
        <v>678.05263160000004</v>
      </c>
      <c r="BB4733" s="42">
        <v>258.5</v>
      </c>
      <c r="BC4733" s="42">
        <v>497.95</v>
      </c>
      <c r="BD4733" s="42">
        <v>390.14285710000001</v>
      </c>
      <c r="BE4733" s="42">
        <v>53.1</v>
      </c>
      <c r="BF4733" s="42">
        <v>617.54999999999995</v>
      </c>
      <c r="BG4733" s="42">
        <v>1081.4285709999999</v>
      </c>
      <c r="BH4733" s="42">
        <v>175.1164474</v>
      </c>
      <c r="BI4733" s="42">
        <v>396.07335499999999</v>
      </c>
      <c r="BJ4733" s="42">
        <v>847.53551430000005</v>
      </c>
      <c r="BK4733" s="42">
        <v>182.61449490000001</v>
      </c>
    </row>
    <row r="4734" spans="52:63">
      <c r="AZ4734" s="42">
        <v>4848</v>
      </c>
      <c r="BA4734" s="42">
        <v>678.05263160000004</v>
      </c>
      <c r="BB4734" s="42">
        <v>258.5</v>
      </c>
      <c r="BC4734" s="42">
        <v>497.95</v>
      </c>
      <c r="BD4734" s="42">
        <v>390.14285710000001</v>
      </c>
      <c r="BE4734" s="42">
        <v>53.1</v>
      </c>
      <c r="BF4734" s="42">
        <v>617.54999999999995</v>
      </c>
      <c r="BG4734" s="42">
        <v>1081.4285709999999</v>
      </c>
      <c r="BH4734" s="42">
        <v>175.1164474</v>
      </c>
      <c r="BI4734" s="42">
        <v>396.07335499999999</v>
      </c>
      <c r="BJ4734" s="42">
        <v>847.53551430000005</v>
      </c>
      <c r="BK4734" s="42">
        <v>182.61449490000001</v>
      </c>
    </row>
    <row r="4735" spans="52:63">
      <c r="AZ4735" s="42">
        <v>4849</v>
      </c>
      <c r="BA4735" s="42">
        <v>669.57894739999995</v>
      </c>
      <c r="BB4735" s="42">
        <v>257.33333329999999</v>
      </c>
      <c r="BC4735" s="42">
        <v>492.95</v>
      </c>
      <c r="BD4735" s="42">
        <v>385.7142857</v>
      </c>
      <c r="BE4735" s="42">
        <v>52</v>
      </c>
      <c r="BF4735" s="42">
        <v>614.75</v>
      </c>
      <c r="BG4735" s="42">
        <v>1076.7142859999999</v>
      </c>
      <c r="BH4735" s="42">
        <v>175.5003289</v>
      </c>
      <c r="BI4735" s="42">
        <v>402.4885802</v>
      </c>
      <c r="BJ4735" s="42">
        <v>849.07849850000002</v>
      </c>
      <c r="BK4735" s="42">
        <v>182.8040967</v>
      </c>
    </row>
    <row r="4736" spans="52:63">
      <c r="AZ4736" s="42">
        <v>4850</v>
      </c>
      <c r="BA4736" s="42">
        <v>669.57894739999995</v>
      </c>
      <c r="BB4736" s="42">
        <v>257.33333329999999</v>
      </c>
      <c r="BC4736" s="42">
        <v>492.95</v>
      </c>
      <c r="BD4736" s="42">
        <v>385.7142857</v>
      </c>
      <c r="BE4736" s="42">
        <v>52</v>
      </c>
      <c r="BF4736" s="42">
        <v>614.75</v>
      </c>
      <c r="BG4736" s="42">
        <v>1076.7142859999999</v>
      </c>
      <c r="BH4736" s="42">
        <v>175.5003289</v>
      </c>
      <c r="BI4736" s="42">
        <v>402.4885802</v>
      </c>
      <c r="BJ4736" s="42">
        <v>849.07849850000002</v>
      </c>
      <c r="BK4736" s="42">
        <v>182.8040967</v>
      </c>
    </row>
    <row r="4737" spans="52:63">
      <c r="AZ4737" s="42">
        <v>4851</v>
      </c>
      <c r="BA4737" s="42">
        <v>669.57894739999995</v>
      </c>
      <c r="BB4737" s="42">
        <v>257.33333329999999</v>
      </c>
      <c r="BC4737" s="42">
        <v>492.95</v>
      </c>
      <c r="BD4737" s="42">
        <v>385.7142857</v>
      </c>
      <c r="BE4737" s="42">
        <v>52</v>
      </c>
      <c r="BF4737" s="42">
        <v>614.75</v>
      </c>
      <c r="BG4737" s="42">
        <v>1076.7142859999999</v>
      </c>
      <c r="BH4737" s="42">
        <v>175.5003289</v>
      </c>
      <c r="BI4737" s="42">
        <v>402.4885802</v>
      </c>
      <c r="BJ4737" s="42">
        <v>849.07849850000002</v>
      </c>
      <c r="BK4737" s="42">
        <v>182.8040967</v>
      </c>
    </row>
    <row r="4738" spans="52:63">
      <c r="AZ4738" s="42">
        <v>4852</v>
      </c>
      <c r="BA4738" s="42">
        <v>669.57894739999995</v>
      </c>
      <c r="BB4738" s="42">
        <v>257.33333329999999</v>
      </c>
      <c r="BC4738" s="42">
        <v>492.95</v>
      </c>
      <c r="BD4738" s="42">
        <v>385.7142857</v>
      </c>
      <c r="BE4738" s="42">
        <v>52</v>
      </c>
      <c r="BF4738" s="42">
        <v>614.75</v>
      </c>
      <c r="BG4738" s="42">
        <v>1076.7142859999999</v>
      </c>
      <c r="BH4738" s="42">
        <v>175.5003289</v>
      </c>
      <c r="BI4738" s="42">
        <v>402.4885802</v>
      </c>
      <c r="BJ4738" s="42">
        <v>849.07849850000002</v>
      </c>
      <c r="BK4738" s="42">
        <v>182.8040967</v>
      </c>
    </row>
    <row r="4739" spans="52:63">
      <c r="AZ4739" s="42">
        <v>4853</v>
      </c>
      <c r="BA4739" s="42">
        <v>669.57894739999995</v>
      </c>
      <c r="BB4739" s="42">
        <v>257.33333329999999</v>
      </c>
      <c r="BC4739" s="42">
        <v>492.95</v>
      </c>
      <c r="BD4739" s="42">
        <v>385.7142857</v>
      </c>
      <c r="BE4739" s="42">
        <v>52</v>
      </c>
      <c r="BF4739" s="42">
        <v>614.75</v>
      </c>
      <c r="BG4739" s="42">
        <v>1076.7142859999999</v>
      </c>
      <c r="BH4739" s="42">
        <v>175.5003289</v>
      </c>
      <c r="BI4739" s="42">
        <v>402.4885802</v>
      </c>
      <c r="BJ4739" s="42">
        <v>849.07849850000002</v>
      </c>
      <c r="BK4739" s="42">
        <v>182.8040967</v>
      </c>
    </row>
    <row r="4740" spans="52:63">
      <c r="AZ4740" s="42">
        <v>4854</v>
      </c>
      <c r="BA4740" s="42">
        <v>669.57894739999995</v>
      </c>
      <c r="BB4740" s="42">
        <v>257.33333329999999</v>
      </c>
      <c r="BC4740" s="42">
        <v>492.95</v>
      </c>
      <c r="BD4740" s="42">
        <v>385.7142857</v>
      </c>
      <c r="BE4740" s="42">
        <v>52</v>
      </c>
      <c r="BF4740" s="42">
        <v>614.75</v>
      </c>
      <c r="BG4740" s="42">
        <v>1076.7142859999999</v>
      </c>
      <c r="BH4740" s="42">
        <v>175.5003289</v>
      </c>
      <c r="BI4740" s="42">
        <v>402.4885802</v>
      </c>
      <c r="BJ4740" s="42">
        <v>849.07849850000002</v>
      </c>
      <c r="BK4740" s="42">
        <v>182.8040967</v>
      </c>
    </row>
    <row r="4741" spans="52:63">
      <c r="AZ4741" s="42">
        <v>4855</v>
      </c>
      <c r="BA4741" s="42">
        <v>669.57894739999995</v>
      </c>
      <c r="BB4741" s="42">
        <v>257.33333329999999</v>
      </c>
      <c r="BC4741" s="42">
        <v>492.95</v>
      </c>
      <c r="BD4741" s="42">
        <v>385.7142857</v>
      </c>
      <c r="BE4741" s="42">
        <v>52</v>
      </c>
      <c r="BF4741" s="42">
        <v>614.75</v>
      </c>
      <c r="BG4741" s="42">
        <v>1076.7142859999999</v>
      </c>
      <c r="BH4741" s="42">
        <v>175.5003289</v>
      </c>
      <c r="BI4741" s="42">
        <v>402.4885802</v>
      </c>
      <c r="BJ4741" s="42">
        <v>849.07849850000002</v>
      </c>
      <c r="BK4741" s="42">
        <v>182.8040967</v>
      </c>
    </row>
    <row r="4742" spans="52:63">
      <c r="AZ4742" s="42">
        <v>4856</v>
      </c>
      <c r="BA4742" s="42">
        <v>669.57894739999995</v>
      </c>
      <c r="BB4742" s="42">
        <v>257.33333329999999</v>
      </c>
      <c r="BC4742" s="42">
        <v>492.95</v>
      </c>
      <c r="BD4742" s="42">
        <v>385.7142857</v>
      </c>
      <c r="BE4742" s="42">
        <v>52</v>
      </c>
      <c r="BF4742" s="42">
        <v>614.75</v>
      </c>
      <c r="BG4742" s="42">
        <v>1076.7142859999999</v>
      </c>
      <c r="BH4742" s="42">
        <v>175.5003289</v>
      </c>
      <c r="BI4742" s="42">
        <v>402.4885802</v>
      </c>
      <c r="BJ4742" s="42">
        <v>849.07849850000002</v>
      </c>
      <c r="BK4742" s="42">
        <v>182.8040967</v>
      </c>
    </row>
    <row r="4743" spans="52:63">
      <c r="AZ4743" s="42">
        <v>4857</v>
      </c>
      <c r="BA4743" s="42">
        <v>669.57894739999995</v>
      </c>
      <c r="BB4743" s="42">
        <v>257.33333329999999</v>
      </c>
      <c r="BC4743" s="42">
        <v>492.95</v>
      </c>
      <c r="BD4743" s="42">
        <v>385.7142857</v>
      </c>
      <c r="BE4743" s="42">
        <v>52</v>
      </c>
      <c r="BF4743" s="42">
        <v>614.75</v>
      </c>
      <c r="BG4743" s="42">
        <v>1076.7142859999999</v>
      </c>
      <c r="BH4743" s="42">
        <v>175.5003289</v>
      </c>
      <c r="BI4743" s="42">
        <v>402.4885802</v>
      </c>
      <c r="BJ4743" s="42">
        <v>849.07849850000002</v>
      </c>
      <c r="BK4743" s="42">
        <v>182.8040967</v>
      </c>
    </row>
    <row r="4744" spans="52:63">
      <c r="AZ4744" s="42">
        <v>4858</v>
      </c>
      <c r="BA4744" s="42">
        <v>669.57894739999995</v>
      </c>
      <c r="BB4744" s="42">
        <v>257.33333329999999</v>
      </c>
      <c r="BC4744" s="42">
        <v>492.95</v>
      </c>
      <c r="BD4744" s="42">
        <v>385.7142857</v>
      </c>
      <c r="BE4744" s="42">
        <v>52</v>
      </c>
      <c r="BF4744" s="42">
        <v>614.75</v>
      </c>
      <c r="BG4744" s="42">
        <v>1076.7142859999999</v>
      </c>
      <c r="BH4744" s="42">
        <v>175.5003289</v>
      </c>
      <c r="BI4744" s="42">
        <v>402.4885802</v>
      </c>
      <c r="BJ4744" s="42">
        <v>849.07849850000002</v>
      </c>
      <c r="BK4744" s="42">
        <v>182.8040967</v>
      </c>
    </row>
    <row r="4745" spans="52:63">
      <c r="AZ4745" s="42">
        <v>4859</v>
      </c>
      <c r="BA4745" s="42">
        <v>669.57894739999995</v>
      </c>
      <c r="BB4745" s="42">
        <v>257.33333329999999</v>
      </c>
      <c r="BC4745" s="42">
        <v>492.95</v>
      </c>
      <c r="BD4745" s="42">
        <v>385.7142857</v>
      </c>
      <c r="BE4745" s="42">
        <v>52</v>
      </c>
      <c r="BF4745" s="42">
        <v>614.75</v>
      </c>
      <c r="BG4745" s="42">
        <v>1076.7142859999999</v>
      </c>
      <c r="BH4745" s="42">
        <v>175.5003289</v>
      </c>
      <c r="BI4745" s="42">
        <v>402.4885802</v>
      </c>
      <c r="BJ4745" s="42">
        <v>849.07849850000002</v>
      </c>
      <c r="BK4745" s="42">
        <v>182.8040967</v>
      </c>
    </row>
    <row r="4746" spans="52:63">
      <c r="AZ4746" s="42">
        <v>4860</v>
      </c>
      <c r="BA4746" s="42">
        <v>669.57894739999995</v>
      </c>
      <c r="BB4746" s="42">
        <v>257.33333329999999</v>
      </c>
      <c r="BC4746" s="42">
        <v>492.95</v>
      </c>
      <c r="BD4746" s="42">
        <v>385.7142857</v>
      </c>
      <c r="BE4746" s="42">
        <v>52</v>
      </c>
      <c r="BF4746" s="42">
        <v>614.75</v>
      </c>
      <c r="BG4746" s="42">
        <v>1076.7142859999999</v>
      </c>
      <c r="BH4746" s="42">
        <v>175.5003289</v>
      </c>
      <c r="BI4746" s="42">
        <v>402.4885802</v>
      </c>
      <c r="BJ4746" s="42">
        <v>849.07849850000002</v>
      </c>
      <c r="BK4746" s="42">
        <v>182.8040967</v>
      </c>
    </row>
    <row r="4747" spans="52:63">
      <c r="AZ4747" s="42">
        <v>4861</v>
      </c>
      <c r="BA4747" s="42">
        <v>669.57894739999995</v>
      </c>
      <c r="BB4747" s="42">
        <v>257.33333329999999</v>
      </c>
      <c r="BC4747" s="42">
        <v>492.95</v>
      </c>
      <c r="BD4747" s="42">
        <v>385.7142857</v>
      </c>
      <c r="BE4747" s="42">
        <v>52</v>
      </c>
      <c r="BF4747" s="42">
        <v>614.75</v>
      </c>
      <c r="BG4747" s="42">
        <v>1076.7142859999999</v>
      </c>
      <c r="BH4747" s="42">
        <v>175.5003289</v>
      </c>
      <c r="BI4747" s="42">
        <v>402.4885802</v>
      </c>
      <c r="BJ4747" s="42">
        <v>849.07849850000002</v>
      </c>
      <c r="BK4747" s="42">
        <v>182.8040967</v>
      </c>
    </row>
    <row r="4748" spans="52:63">
      <c r="AZ4748" s="42">
        <v>4862</v>
      </c>
      <c r="BA4748" s="42">
        <v>669.57894739999995</v>
      </c>
      <c r="BB4748" s="42">
        <v>257.33333329999999</v>
      </c>
      <c r="BC4748" s="42">
        <v>492.95</v>
      </c>
      <c r="BD4748" s="42">
        <v>385.7142857</v>
      </c>
      <c r="BE4748" s="42">
        <v>52</v>
      </c>
      <c r="BF4748" s="42">
        <v>614.75</v>
      </c>
      <c r="BG4748" s="42">
        <v>1076.7142859999999</v>
      </c>
      <c r="BH4748" s="42">
        <v>175.5003289</v>
      </c>
      <c r="BI4748" s="42">
        <v>402.4885802</v>
      </c>
      <c r="BJ4748" s="42">
        <v>849.07849850000002</v>
      </c>
      <c r="BK4748" s="42">
        <v>182.8040967</v>
      </c>
    </row>
    <row r="4749" spans="52:63">
      <c r="AZ4749" s="42">
        <v>4863</v>
      </c>
      <c r="BA4749" s="42">
        <v>669.57894739999995</v>
      </c>
      <c r="BB4749" s="42">
        <v>257.33333329999999</v>
      </c>
      <c r="BC4749" s="42">
        <v>492.95</v>
      </c>
      <c r="BD4749" s="42">
        <v>385.7142857</v>
      </c>
      <c r="BE4749" s="42">
        <v>52</v>
      </c>
      <c r="BF4749" s="42">
        <v>614.75</v>
      </c>
      <c r="BG4749" s="42">
        <v>1076.7142859999999</v>
      </c>
      <c r="BH4749" s="42">
        <v>175.5003289</v>
      </c>
      <c r="BI4749" s="42">
        <v>402.4885802</v>
      </c>
      <c r="BJ4749" s="42">
        <v>849.07849850000002</v>
      </c>
      <c r="BK4749" s="42">
        <v>182.8040967</v>
      </c>
    </row>
    <row r="4750" spans="52:63">
      <c r="AZ4750" s="42">
        <v>4864</v>
      </c>
      <c r="BA4750" s="42">
        <v>669.57894739999995</v>
      </c>
      <c r="BB4750" s="42">
        <v>257.33333329999999</v>
      </c>
      <c r="BC4750" s="42">
        <v>492.95</v>
      </c>
      <c r="BD4750" s="42">
        <v>385.7142857</v>
      </c>
      <c r="BE4750" s="42">
        <v>52</v>
      </c>
      <c r="BF4750" s="42">
        <v>614.75</v>
      </c>
      <c r="BG4750" s="42">
        <v>1076.7142859999999</v>
      </c>
      <c r="BH4750" s="42">
        <v>175.5003289</v>
      </c>
      <c r="BI4750" s="42">
        <v>402.4885802</v>
      </c>
      <c r="BJ4750" s="42">
        <v>849.07849850000002</v>
      </c>
      <c r="BK4750" s="42">
        <v>182.8040967</v>
      </c>
    </row>
    <row r="4751" spans="52:63">
      <c r="AZ4751" s="42">
        <v>4865</v>
      </c>
      <c r="BA4751" s="42">
        <v>669.57894739999995</v>
      </c>
      <c r="BB4751" s="42">
        <v>257.33333329999999</v>
      </c>
      <c r="BC4751" s="42">
        <v>492.95</v>
      </c>
      <c r="BD4751" s="42">
        <v>385.7142857</v>
      </c>
      <c r="BE4751" s="42">
        <v>52</v>
      </c>
      <c r="BF4751" s="42">
        <v>614.75</v>
      </c>
      <c r="BG4751" s="42">
        <v>1076.7142859999999</v>
      </c>
      <c r="BH4751" s="42">
        <v>175.5003289</v>
      </c>
      <c r="BI4751" s="42">
        <v>402.4885802</v>
      </c>
      <c r="BJ4751" s="42">
        <v>849.07849850000002</v>
      </c>
      <c r="BK4751" s="42">
        <v>182.8040967</v>
      </c>
    </row>
    <row r="4752" spans="52:63">
      <c r="AZ4752" s="42">
        <v>4866</v>
      </c>
      <c r="BA4752" s="42">
        <v>669.57894739999995</v>
      </c>
      <c r="BB4752" s="42">
        <v>257.33333329999999</v>
      </c>
      <c r="BC4752" s="42">
        <v>492.95</v>
      </c>
      <c r="BD4752" s="42">
        <v>385.7142857</v>
      </c>
      <c r="BE4752" s="42">
        <v>52</v>
      </c>
      <c r="BF4752" s="42">
        <v>614.75</v>
      </c>
      <c r="BG4752" s="42">
        <v>1076.7142859999999</v>
      </c>
      <c r="BH4752" s="42">
        <v>175.5003289</v>
      </c>
      <c r="BI4752" s="42">
        <v>402.4885802</v>
      </c>
      <c r="BJ4752" s="42">
        <v>849.07849850000002</v>
      </c>
      <c r="BK4752" s="42">
        <v>182.8040967</v>
      </c>
    </row>
    <row r="4753" spans="52:63">
      <c r="AZ4753" s="42">
        <v>4867</v>
      </c>
      <c r="BA4753" s="42">
        <v>669.57894739999995</v>
      </c>
      <c r="BB4753" s="42">
        <v>257.33333329999999</v>
      </c>
      <c r="BC4753" s="42">
        <v>492.95</v>
      </c>
      <c r="BD4753" s="42">
        <v>385.7142857</v>
      </c>
      <c r="BE4753" s="42">
        <v>52</v>
      </c>
      <c r="BF4753" s="42">
        <v>614.75</v>
      </c>
      <c r="BG4753" s="42">
        <v>1076.7142859999999</v>
      </c>
      <c r="BH4753" s="42">
        <v>175.5003289</v>
      </c>
      <c r="BI4753" s="42">
        <v>402.4885802</v>
      </c>
      <c r="BJ4753" s="42">
        <v>849.07849850000002</v>
      </c>
      <c r="BK4753" s="42">
        <v>182.8040967</v>
      </c>
    </row>
    <row r="4754" spans="52:63">
      <c r="AZ4754" s="42">
        <v>4868</v>
      </c>
      <c r="BA4754" s="42">
        <v>669.57894739999995</v>
      </c>
      <c r="BB4754" s="42">
        <v>257.33333329999999</v>
      </c>
      <c r="BC4754" s="42">
        <v>492.95</v>
      </c>
      <c r="BD4754" s="42">
        <v>385.7142857</v>
      </c>
      <c r="BE4754" s="42">
        <v>52</v>
      </c>
      <c r="BF4754" s="42">
        <v>614.75</v>
      </c>
      <c r="BG4754" s="42">
        <v>1076.7142859999999</v>
      </c>
      <c r="BH4754" s="42">
        <v>175.5003289</v>
      </c>
      <c r="BI4754" s="42">
        <v>402.4885802</v>
      </c>
      <c r="BJ4754" s="42">
        <v>849.07849850000002</v>
      </c>
      <c r="BK4754" s="42">
        <v>182.8040967</v>
      </c>
    </row>
    <row r="4755" spans="52:63">
      <c r="AZ4755" s="42">
        <v>4869</v>
      </c>
      <c r="BA4755" s="42">
        <v>669.57894739999995</v>
      </c>
      <c r="BB4755" s="42">
        <v>257.33333329999999</v>
      </c>
      <c r="BC4755" s="42">
        <v>492.95</v>
      </c>
      <c r="BD4755" s="42">
        <v>385.7142857</v>
      </c>
      <c r="BE4755" s="42">
        <v>52</v>
      </c>
      <c r="BF4755" s="42">
        <v>614.75</v>
      </c>
      <c r="BG4755" s="42">
        <v>1076.7142859999999</v>
      </c>
      <c r="BH4755" s="42">
        <v>175.5003289</v>
      </c>
      <c r="BI4755" s="42">
        <v>402.4885802</v>
      </c>
      <c r="BJ4755" s="42">
        <v>849.07849850000002</v>
      </c>
      <c r="BK4755" s="42">
        <v>182.8040967</v>
      </c>
    </row>
    <row r="4756" spans="52:63">
      <c r="AZ4756" s="42">
        <v>4870</v>
      </c>
      <c r="BA4756" s="42">
        <v>669.57894739999995</v>
      </c>
      <c r="BB4756" s="42">
        <v>257.33333329999999</v>
      </c>
      <c r="BC4756" s="42">
        <v>492.95</v>
      </c>
      <c r="BD4756" s="42">
        <v>385.7142857</v>
      </c>
      <c r="BE4756" s="42">
        <v>52</v>
      </c>
      <c r="BF4756" s="42">
        <v>614.75</v>
      </c>
      <c r="BG4756" s="42">
        <v>1076.7142859999999</v>
      </c>
      <c r="BH4756" s="42">
        <v>175.5003289</v>
      </c>
      <c r="BI4756" s="42">
        <v>402.4885802</v>
      </c>
      <c r="BJ4756" s="42">
        <v>849.07849850000002</v>
      </c>
      <c r="BK4756" s="42">
        <v>182.8040967</v>
      </c>
    </row>
    <row r="4757" spans="52:63">
      <c r="AZ4757" s="42">
        <v>4871</v>
      </c>
      <c r="BA4757" s="42">
        <v>669.57894739999995</v>
      </c>
      <c r="BB4757" s="42">
        <v>257.33333329999999</v>
      </c>
      <c r="BC4757" s="42">
        <v>492.95</v>
      </c>
      <c r="BD4757" s="42">
        <v>385.7142857</v>
      </c>
      <c r="BE4757" s="42">
        <v>52</v>
      </c>
      <c r="BF4757" s="42">
        <v>614.75</v>
      </c>
      <c r="BG4757" s="42">
        <v>1076.7142859999999</v>
      </c>
      <c r="BH4757" s="42">
        <v>175.5003289</v>
      </c>
      <c r="BI4757" s="42">
        <v>402.4885802</v>
      </c>
      <c r="BJ4757" s="42">
        <v>849.07849850000002</v>
      </c>
      <c r="BK4757" s="42">
        <v>182.8040967</v>
      </c>
    </row>
    <row r="4758" spans="52:63">
      <c r="AZ4758" s="42">
        <v>4872</v>
      </c>
      <c r="BA4758" s="42">
        <v>669.57894739999995</v>
      </c>
      <c r="BB4758" s="42">
        <v>257.33333329999999</v>
      </c>
      <c r="BC4758" s="42">
        <v>492.95</v>
      </c>
      <c r="BD4758" s="42">
        <v>385.7142857</v>
      </c>
      <c r="BE4758" s="42">
        <v>52</v>
      </c>
      <c r="BF4758" s="42">
        <v>614.75</v>
      </c>
      <c r="BG4758" s="42">
        <v>1076.7142859999999</v>
      </c>
      <c r="BH4758" s="42">
        <v>175.5003289</v>
      </c>
      <c r="BI4758" s="42">
        <v>402.4885802</v>
      </c>
      <c r="BJ4758" s="42">
        <v>849.07849850000002</v>
      </c>
      <c r="BK4758" s="42">
        <v>182.8040967</v>
      </c>
    </row>
    <row r="4759" spans="52:63">
      <c r="AZ4759" s="42">
        <v>4873</v>
      </c>
      <c r="BA4759" s="42">
        <v>658.21052629999997</v>
      </c>
      <c r="BB4759" s="42">
        <v>257.05555559999999</v>
      </c>
      <c r="BC4759" s="42">
        <v>488.2</v>
      </c>
      <c r="BD4759" s="42">
        <v>384.047619</v>
      </c>
      <c r="BE4759" s="42">
        <v>51.207142859999998</v>
      </c>
      <c r="BF4759" s="42">
        <v>614.65</v>
      </c>
      <c r="BG4759" s="42">
        <v>1072.0952380000001</v>
      </c>
      <c r="BH4759" s="42">
        <v>175.13256580000001</v>
      </c>
      <c r="BI4759" s="42">
        <v>402.77082580000001</v>
      </c>
      <c r="BJ4759" s="42">
        <v>853.73660410000002</v>
      </c>
      <c r="BK4759" s="42">
        <v>183.66509740000001</v>
      </c>
    </row>
    <row r="4760" spans="52:63">
      <c r="AZ4760" s="42">
        <v>4874</v>
      </c>
      <c r="BA4760" s="42">
        <v>658.21052629999997</v>
      </c>
      <c r="BB4760" s="42">
        <v>257.05555559999999</v>
      </c>
      <c r="BC4760" s="42">
        <v>488.2</v>
      </c>
      <c r="BD4760" s="42">
        <v>384.047619</v>
      </c>
      <c r="BE4760" s="42">
        <v>51.207142859999998</v>
      </c>
      <c r="BF4760" s="42">
        <v>614.65</v>
      </c>
      <c r="BG4760" s="42">
        <v>1072.0952380000001</v>
      </c>
      <c r="BH4760" s="42">
        <v>175.13256580000001</v>
      </c>
      <c r="BI4760" s="42">
        <v>402.77082580000001</v>
      </c>
      <c r="BJ4760" s="42">
        <v>853.73660410000002</v>
      </c>
      <c r="BK4760" s="42">
        <v>183.66509740000001</v>
      </c>
    </row>
    <row r="4761" spans="52:63">
      <c r="AZ4761" s="42">
        <v>4875</v>
      </c>
      <c r="BA4761" s="42">
        <v>658.21052629999997</v>
      </c>
      <c r="BB4761" s="42">
        <v>257.05555559999999</v>
      </c>
      <c r="BC4761" s="42">
        <v>488.2</v>
      </c>
      <c r="BD4761" s="42">
        <v>384.047619</v>
      </c>
      <c r="BE4761" s="42">
        <v>51.207142859999998</v>
      </c>
      <c r="BF4761" s="42">
        <v>614.65</v>
      </c>
      <c r="BG4761" s="42">
        <v>1072.0952380000001</v>
      </c>
      <c r="BH4761" s="42">
        <v>175.13256580000001</v>
      </c>
      <c r="BI4761" s="42">
        <v>402.77082580000001</v>
      </c>
      <c r="BJ4761" s="42">
        <v>853.73660410000002</v>
      </c>
      <c r="BK4761" s="42">
        <v>183.66509740000001</v>
      </c>
    </row>
    <row r="4762" spans="52:63">
      <c r="AZ4762" s="42">
        <v>4876</v>
      </c>
      <c r="BA4762" s="42">
        <v>658.21052629999997</v>
      </c>
      <c r="BB4762" s="42">
        <v>257.05555559999999</v>
      </c>
      <c r="BC4762" s="42">
        <v>488.2</v>
      </c>
      <c r="BD4762" s="42">
        <v>384.047619</v>
      </c>
      <c r="BE4762" s="42">
        <v>51.207142859999998</v>
      </c>
      <c r="BF4762" s="42">
        <v>614.65</v>
      </c>
      <c r="BG4762" s="42">
        <v>1072.0952380000001</v>
      </c>
      <c r="BH4762" s="42">
        <v>175.13256580000001</v>
      </c>
      <c r="BI4762" s="42">
        <v>402.77082580000001</v>
      </c>
      <c r="BJ4762" s="42">
        <v>853.73660410000002</v>
      </c>
      <c r="BK4762" s="42">
        <v>183.66509740000001</v>
      </c>
    </row>
    <row r="4763" spans="52:63">
      <c r="AZ4763" s="42">
        <v>4877</v>
      </c>
      <c r="BA4763" s="42">
        <v>658.21052629999997</v>
      </c>
      <c r="BB4763" s="42">
        <v>257.05555559999999</v>
      </c>
      <c r="BC4763" s="42">
        <v>488.2</v>
      </c>
      <c r="BD4763" s="42">
        <v>384.047619</v>
      </c>
      <c r="BE4763" s="42">
        <v>51.207142859999998</v>
      </c>
      <c r="BF4763" s="42">
        <v>614.65</v>
      </c>
      <c r="BG4763" s="42">
        <v>1072.0952380000001</v>
      </c>
      <c r="BH4763" s="42">
        <v>175.13256580000001</v>
      </c>
      <c r="BI4763" s="42">
        <v>402.77082580000001</v>
      </c>
      <c r="BJ4763" s="42">
        <v>853.73660410000002</v>
      </c>
      <c r="BK4763" s="42">
        <v>183.66509740000001</v>
      </c>
    </row>
    <row r="4764" spans="52:63">
      <c r="AZ4764" s="42">
        <v>4878</v>
      </c>
      <c r="BA4764" s="42">
        <v>658.21052629999997</v>
      </c>
      <c r="BB4764" s="42">
        <v>257.05555559999999</v>
      </c>
      <c r="BC4764" s="42">
        <v>488.2</v>
      </c>
      <c r="BD4764" s="42">
        <v>384.047619</v>
      </c>
      <c r="BE4764" s="42">
        <v>51.207142859999998</v>
      </c>
      <c r="BF4764" s="42">
        <v>614.65</v>
      </c>
      <c r="BG4764" s="42">
        <v>1072.0952380000001</v>
      </c>
      <c r="BH4764" s="42">
        <v>175.13256580000001</v>
      </c>
      <c r="BI4764" s="42">
        <v>402.77082580000001</v>
      </c>
      <c r="BJ4764" s="42">
        <v>853.73660410000002</v>
      </c>
      <c r="BK4764" s="42">
        <v>183.66509740000001</v>
      </c>
    </row>
    <row r="4765" spans="52:63">
      <c r="AZ4765" s="42">
        <v>4879</v>
      </c>
      <c r="BA4765" s="42">
        <v>658.21052629999997</v>
      </c>
      <c r="BB4765" s="42">
        <v>257.05555559999999</v>
      </c>
      <c r="BC4765" s="42">
        <v>488.2</v>
      </c>
      <c r="BD4765" s="42">
        <v>384.047619</v>
      </c>
      <c r="BE4765" s="42">
        <v>51.207142859999998</v>
      </c>
      <c r="BF4765" s="42">
        <v>614.65</v>
      </c>
      <c r="BG4765" s="42">
        <v>1072.0952380000001</v>
      </c>
      <c r="BH4765" s="42">
        <v>175.13256580000001</v>
      </c>
      <c r="BI4765" s="42">
        <v>402.77082580000001</v>
      </c>
      <c r="BJ4765" s="42">
        <v>853.73660410000002</v>
      </c>
      <c r="BK4765" s="42">
        <v>183.66509740000001</v>
      </c>
    </row>
    <row r="4766" spans="52:63">
      <c r="AZ4766" s="42">
        <v>4880</v>
      </c>
      <c r="BA4766" s="42">
        <v>658.21052629999997</v>
      </c>
      <c r="BB4766" s="42">
        <v>257.05555559999999</v>
      </c>
      <c r="BC4766" s="42">
        <v>488.2</v>
      </c>
      <c r="BD4766" s="42">
        <v>384.047619</v>
      </c>
      <c r="BE4766" s="42">
        <v>51.207142859999998</v>
      </c>
      <c r="BF4766" s="42">
        <v>614.65</v>
      </c>
      <c r="BG4766" s="42">
        <v>1072.0952380000001</v>
      </c>
      <c r="BH4766" s="42">
        <v>175.13256580000001</v>
      </c>
      <c r="BI4766" s="42">
        <v>402.77082580000001</v>
      </c>
      <c r="BJ4766" s="42">
        <v>853.73660410000002</v>
      </c>
      <c r="BK4766" s="42">
        <v>183.66509740000001</v>
      </c>
    </row>
    <row r="4767" spans="52:63">
      <c r="AZ4767" s="42">
        <v>4881</v>
      </c>
      <c r="BA4767" s="42">
        <v>658.21052629999997</v>
      </c>
      <c r="BB4767" s="42">
        <v>257.05555559999999</v>
      </c>
      <c r="BC4767" s="42">
        <v>488.2</v>
      </c>
      <c r="BD4767" s="42">
        <v>384.047619</v>
      </c>
      <c r="BE4767" s="42">
        <v>51.207142859999998</v>
      </c>
      <c r="BF4767" s="42">
        <v>614.65</v>
      </c>
      <c r="BG4767" s="42">
        <v>1072.0952380000001</v>
      </c>
      <c r="BH4767" s="42">
        <v>175.13256580000001</v>
      </c>
      <c r="BI4767" s="42">
        <v>402.77082580000001</v>
      </c>
      <c r="BJ4767" s="42">
        <v>853.73660410000002</v>
      </c>
      <c r="BK4767" s="42">
        <v>183.66509740000001</v>
      </c>
    </row>
    <row r="4768" spans="52:63">
      <c r="AZ4768" s="42">
        <v>4882</v>
      </c>
      <c r="BA4768" s="42">
        <v>658.21052629999997</v>
      </c>
      <c r="BB4768" s="42">
        <v>257.05555559999999</v>
      </c>
      <c r="BC4768" s="42">
        <v>488.2</v>
      </c>
      <c r="BD4768" s="42">
        <v>384.047619</v>
      </c>
      <c r="BE4768" s="42">
        <v>51.207142859999998</v>
      </c>
      <c r="BF4768" s="42">
        <v>614.65</v>
      </c>
      <c r="BG4768" s="42">
        <v>1072.0952380000001</v>
      </c>
      <c r="BH4768" s="42">
        <v>175.13256580000001</v>
      </c>
      <c r="BI4768" s="42">
        <v>402.77082580000001</v>
      </c>
      <c r="BJ4768" s="42">
        <v>853.73660410000002</v>
      </c>
      <c r="BK4768" s="42">
        <v>183.66509740000001</v>
      </c>
    </row>
    <row r="4769" spans="52:63">
      <c r="AZ4769" s="42">
        <v>4883</v>
      </c>
      <c r="BA4769" s="42">
        <v>658.21052629999997</v>
      </c>
      <c r="BB4769" s="42">
        <v>257.05555559999999</v>
      </c>
      <c r="BC4769" s="42">
        <v>488.2</v>
      </c>
      <c r="BD4769" s="42">
        <v>384.047619</v>
      </c>
      <c r="BE4769" s="42">
        <v>51.207142859999998</v>
      </c>
      <c r="BF4769" s="42">
        <v>614.65</v>
      </c>
      <c r="BG4769" s="42">
        <v>1072.0952380000001</v>
      </c>
      <c r="BH4769" s="42">
        <v>175.13256580000001</v>
      </c>
      <c r="BI4769" s="42">
        <v>402.77082580000001</v>
      </c>
      <c r="BJ4769" s="42">
        <v>853.73660410000002</v>
      </c>
      <c r="BK4769" s="42">
        <v>183.66509740000001</v>
      </c>
    </row>
    <row r="4770" spans="52:63">
      <c r="AZ4770" s="42">
        <v>4884</v>
      </c>
      <c r="BA4770" s="42">
        <v>658.21052629999997</v>
      </c>
      <c r="BB4770" s="42">
        <v>257.05555559999999</v>
      </c>
      <c r="BC4770" s="42">
        <v>488.2</v>
      </c>
      <c r="BD4770" s="42">
        <v>384.047619</v>
      </c>
      <c r="BE4770" s="42">
        <v>51.207142859999998</v>
      </c>
      <c r="BF4770" s="42">
        <v>614.65</v>
      </c>
      <c r="BG4770" s="42">
        <v>1072.0952380000001</v>
      </c>
      <c r="BH4770" s="42">
        <v>175.13256580000001</v>
      </c>
      <c r="BI4770" s="42">
        <v>402.77082580000001</v>
      </c>
      <c r="BJ4770" s="42">
        <v>853.73660410000002</v>
      </c>
      <c r="BK4770" s="42">
        <v>183.66509740000001</v>
      </c>
    </row>
    <row r="4771" spans="52:63">
      <c r="AZ4771" s="42">
        <v>4885</v>
      </c>
      <c r="BA4771" s="42">
        <v>658.21052629999997</v>
      </c>
      <c r="BB4771" s="42">
        <v>257.05555559999999</v>
      </c>
      <c r="BC4771" s="42">
        <v>488.2</v>
      </c>
      <c r="BD4771" s="42">
        <v>384.047619</v>
      </c>
      <c r="BE4771" s="42">
        <v>51.207142859999998</v>
      </c>
      <c r="BF4771" s="42">
        <v>614.65</v>
      </c>
      <c r="BG4771" s="42">
        <v>1072.0952380000001</v>
      </c>
      <c r="BH4771" s="42">
        <v>175.13256580000001</v>
      </c>
      <c r="BI4771" s="42">
        <v>402.77082580000001</v>
      </c>
      <c r="BJ4771" s="42">
        <v>853.73660410000002</v>
      </c>
      <c r="BK4771" s="42">
        <v>183.66509740000001</v>
      </c>
    </row>
    <row r="4772" spans="52:63">
      <c r="AZ4772" s="42">
        <v>4886</v>
      </c>
      <c r="BA4772" s="42">
        <v>658.21052629999997</v>
      </c>
      <c r="BB4772" s="42">
        <v>257.05555559999999</v>
      </c>
      <c r="BC4772" s="42">
        <v>488.2</v>
      </c>
      <c r="BD4772" s="42">
        <v>384.047619</v>
      </c>
      <c r="BE4772" s="42">
        <v>51.207142859999998</v>
      </c>
      <c r="BF4772" s="42">
        <v>614.65</v>
      </c>
      <c r="BG4772" s="42">
        <v>1072.0952380000001</v>
      </c>
      <c r="BH4772" s="42">
        <v>175.13256580000001</v>
      </c>
      <c r="BI4772" s="42">
        <v>402.77082580000001</v>
      </c>
      <c r="BJ4772" s="42">
        <v>853.73660410000002</v>
      </c>
      <c r="BK4772" s="42">
        <v>183.66509740000001</v>
      </c>
    </row>
    <row r="4773" spans="52:63">
      <c r="AZ4773" s="42">
        <v>4887</v>
      </c>
      <c r="BA4773" s="42">
        <v>658.21052629999997</v>
      </c>
      <c r="BB4773" s="42">
        <v>257.05555559999999</v>
      </c>
      <c r="BC4773" s="42">
        <v>488.2</v>
      </c>
      <c r="BD4773" s="42">
        <v>384.047619</v>
      </c>
      <c r="BE4773" s="42">
        <v>51.207142859999998</v>
      </c>
      <c r="BF4773" s="42">
        <v>614.65</v>
      </c>
      <c r="BG4773" s="42">
        <v>1072.0952380000001</v>
      </c>
      <c r="BH4773" s="42">
        <v>175.13256580000001</v>
      </c>
      <c r="BI4773" s="42">
        <v>402.77082580000001</v>
      </c>
      <c r="BJ4773" s="42">
        <v>853.73660410000002</v>
      </c>
      <c r="BK4773" s="42">
        <v>183.66509740000001</v>
      </c>
    </row>
    <row r="4774" spans="52:63">
      <c r="AZ4774" s="42">
        <v>4888</v>
      </c>
      <c r="BA4774" s="42">
        <v>658.21052629999997</v>
      </c>
      <c r="BB4774" s="42">
        <v>257.05555559999999</v>
      </c>
      <c r="BC4774" s="42">
        <v>488.2</v>
      </c>
      <c r="BD4774" s="42">
        <v>384.047619</v>
      </c>
      <c r="BE4774" s="42">
        <v>51.207142859999998</v>
      </c>
      <c r="BF4774" s="42">
        <v>614.65</v>
      </c>
      <c r="BG4774" s="42">
        <v>1072.0952380000001</v>
      </c>
      <c r="BH4774" s="42">
        <v>175.13256580000001</v>
      </c>
      <c r="BI4774" s="42">
        <v>402.77082580000001</v>
      </c>
      <c r="BJ4774" s="42">
        <v>853.73660410000002</v>
      </c>
      <c r="BK4774" s="42">
        <v>183.66509740000001</v>
      </c>
    </row>
    <row r="4775" spans="52:63">
      <c r="AZ4775" s="42">
        <v>4889</v>
      </c>
      <c r="BA4775" s="42">
        <v>658.21052629999997</v>
      </c>
      <c r="BB4775" s="42">
        <v>257.05555559999999</v>
      </c>
      <c r="BC4775" s="42">
        <v>488.2</v>
      </c>
      <c r="BD4775" s="42">
        <v>384.047619</v>
      </c>
      <c r="BE4775" s="42">
        <v>51.207142859999998</v>
      </c>
      <c r="BF4775" s="42">
        <v>614.65</v>
      </c>
      <c r="BG4775" s="42">
        <v>1072.0952380000001</v>
      </c>
      <c r="BH4775" s="42">
        <v>175.13256580000001</v>
      </c>
      <c r="BI4775" s="42">
        <v>402.77082580000001</v>
      </c>
      <c r="BJ4775" s="42">
        <v>853.73660410000002</v>
      </c>
      <c r="BK4775" s="42">
        <v>183.66509740000001</v>
      </c>
    </row>
    <row r="4776" spans="52:63">
      <c r="AZ4776" s="42">
        <v>4890</v>
      </c>
      <c r="BA4776" s="42">
        <v>658.21052629999997</v>
      </c>
      <c r="BB4776" s="42">
        <v>257.05555559999999</v>
      </c>
      <c r="BC4776" s="42">
        <v>488.2</v>
      </c>
      <c r="BD4776" s="42">
        <v>384.047619</v>
      </c>
      <c r="BE4776" s="42">
        <v>51.207142859999998</v>
      </c>
      <c r="BF4776" s="42">
        <v>614.65</v>
      </c>
      <c r="BG4776" s="42">
        <v>1072.0952380000001</v>
      </c>
      <c r="BH4776" s="42">
        <v>175.13256580000001</v>
      </c>
      <c r="BI4776" s="42">
        <v>402.77082580000001</v>
      </c>
      <c r="BJ4776" s="42">
        <v>853.73660410000002</v>
      </c>
      <c r="BK4776" s="42">
        <v>183.66509740000001</v>
      </c>
    </row>
    <row r="4777" spans="52:63">
      <c r="AZ4777" s="42">
        <v>4891</v>
      </c>
      <c r="BA4777" s="42">
        <v>658.21052629999997</v>
      </c>
      <c r="BB4777" s="42">
        <v>257.05555559999999</v>
      </c>
      <c r="BC4777" s="42">
        <v>488.2</v>
      </c>
      <c r="BD4777" s="42">
        <v>384.047619</v>
      </c>
      <c r="BE4777" s="42">
        <v>51.207142859999998</v>
      </c>
      <c r="BF4777" s="42">
        <v>614.65</v>
      </c>
      <c r="BG4777" s="42">
        <v>1072.0952380000001</v>
      </c>
      <c r="BH4777" s="42">
        <v>175.13256580000001</v>
      </c>
      <c r="BI4777" s="42">
        <v>402.77082580000001</v>
      </c>
      <c r="BJ4777" s="42">
        <v>853.73660410000002</v>
      </c>
      <c r="BK4777" s="42">
        <v>183.66509740000001</v>
      </c>
    </row>
    <row r="4778" spans="52:63">
      <c r="AZ4778" s="42">
        <v>4892</v>
      </c>
      <c r="BA4778" s="42">
        <v>658.21052629999997</v>
      </c>
      <c r="BB4778" s="42">
        <v>257.05555559999999</v>
      </c>
      <c r="BC4778" s="42">
        <v>488.2</v>
      </c>
      <c r="BD4778" s="42">
        <v>384.047619</v>
      </c>
      <c r="BE4778" s="42">
        <v>51.207142859999998</v>
      </c>
      <c r="BF4778" s="42">
        <v>614.65</v>
      </c>
      <c r="BG4778" s="42">
        <v>1072.0952380000001</v>
      </c>
      <c r="BH4778" s="42">
        <v>175.13256580000001</v>
      </c>
      <c r="BI4778" s="42">
        <v>402.77082580000001</v>
      </c>
      <c r="BJ4778" s="42">
        <v>853.73660410000002</v>
      </c>
      <c r="BK4778" s="42">
        <v>183.66509740000001</v>
      </c>
    </row>
    <row r="4779" spans="52:63">
      <c r="AZ4779" s="42">
        <v>4893</v>
      </c>
      <c r="BA4779" s="42">
        <v>658.21052629999997</v>
      </c>
      <c r="BB4779" s="42">
        <v>257.05555559999999</v>
      </c>
      <c r="BC4779" s="42">
        <v>488.2</v>
      </c>
      <c r="BD4779" s="42">
        <v>384.047619</v>
      </c>
      <c r="BE4779" s="42">
        <v>51.207142859999998</v>
      </c>
      <c r="BF4779" s="42">
        <v>614.65</v>
      </c>
      <c r="BG4779" s="42">
        <v>1072.0952380000001</v>
      </c>
      <c r="BH4779" s="42">
        <v>175.13256580000001</v>
      </c>
      <c r="BI4779" s="42">
        <v>402.77082580000001</v>
      </c>
      <c r="BJ4779" s="42">
        <v>853.73660410000002</v>
      </c>
      <c r="BK4779" s="42">
        <v>183.66509740000001</v>
      </c>
    </row>
    <row r="4780" spans="52:63">
      <c r="AZ4780" s="42">
        <v>4894</v>
      </c>
      <c r="BA4780" s="42">
        <v>658.21052629999997</v>
      </c>
      <c r="BB4780" s="42">
        <v>257.05555559999999</v>
      </c>
      <c r="BC4780" s="42">
        <v>488.2</v>
      </c>
      <c r="BD4780" s="42">
        <v>384.047619</v>
      </c>
      <c r="BE4780" s="42">
        <v>51.207142859999998</v>
      </c>
      <c r="BF4780" s="42">
        <v>614.65</v>
      </c>
      <c r="BG4780" s="42">
        <v>1072.0952380000001</v>
      </c>
      <c r="BH4780" s="42">
        <v>175.13256580000001</v>
      </c>
      <c r="BI4780" s="42">
        <v>402.77082580000001</v>
      </c>
      <c r="BJ4780" s="42">
        <v>853.73660410000002</v>
      </c>
      <c r="BK4780" s="42">
        <v>183.66509740000001</v>
      </c>
    </row>
    <row r="4781" spans="52:63">
      <c r="AZ4781" s="42">
        <v>4895</v>
      </c>
      <c r="BA4781" s="42">
        <v>658.21052629999997</v>
      </c>
      <c r="BB4781" s="42">
        <v>257.05555559999999</v>
      </c>
      <c r="BC4781" s="42">
        <v>488.2</v>
      </c>
      <c r="BD4781" s="42">
        <v>384.047619</v>
      </c>
      <c r="BE4781" s="42">
        <v>51.207142859999998</v>
      </c>
      <c r="BF4781" s="42">
        <v>614.65</v>
      </c>
      <c r="BG4781" s="42">
        <v>1072.0952380000001</v>
      </c>
      <c r="BH4781" s="42">
        <v>175.13256580000001</v>
      </c>
      <c r="BI4781" s="42">
        <v>402.77082580000001</v>
      </c>
      <c r="BJ4781" s="42">
        <v>853.73660410000002</v>
      </c>
      <c r="BK4781" s="42">
        <v>183.66509740000001</v>
      </c>
    </row>
    <row r="4782" spans="52:63">
      <c r="AZ4782" s="42">
        <v>4896</v>
      </c>
      <c r="BA4782" s="42">
        <v>658.21052629999997</v>
      </c>
      <c r="BB4782" s="42">
        <v>257.05555559999999</v>
      </c>
      <c r="BC4782" s="42">
        <v>488.2</v>
      </c>
      <c r="BD4782" s="42">
        <v>384.047619</v>
      </c>
      <c r="BE4782" s="42">
        <v>51.207142859999998</v>
      </c>
      <c r="BF4782" s="42">
        <v>614.65</v>
      </c>
      <c r="BG4782" s="42">
        <v>1072.0952380000001</v>
      </c>
      <c r="BH4782" s="42">
        <v>175.13256580000001</v>
      </c>
      <c r="BI4782" s="42">
        <v>402.77082580000001</v>
      </c>
      <c r="BJ4782" s="42">
        <v>853.73660410000002</v>
      </c>
      <c r="BK4782" s="42">
        <v>183.66509740000001</v>
      </c>
    </row>
    <row r="4783" spans="52:63">
      <c r="AZ4783" s="42">
        <v>4897</v>
      </c>
      <c r="BA4783" s="42">
        <v>645.36842109999998</v>
      </c>
      <c r="BB4783" s="42">
        <v>256.94444440000001</v>
      </c>
      <c r="BC4783" s="42">
        <v>483.7</v>
      </c>
      <c r="BD4783" s="42">
        <v>382.80952380000002</v>
      </c>
      <c r="BE4783" s="42">
        <v>51.186428569999997</v>
      </c>
      <c r="BF4783" s="42">
        <v>615.75</v>
      </c>
      <c r="BG4783" s="42">
        <v>1066.2380949999999</v>
      </c>
      <c r="BH4783" s="42">
        <v>173.79111839999999</v>
      </c>
      <c r="BI4783" s="42">
        <v>402.1880764</v>
      </c>
      <c r="BJ4783" s="42">
        <v>855.12372249999999</v>
      </c>
      <c r="BK4783" s="42">
        <v>185.63940779999999</v>
      </c>
    </row>
    <row r="4784" spans="52:63">
      <c r="AZ4784" s="42">
        <v>4898</v>
      </c>
      <c r="BA4784" s="42">
        <v>645.36842109999998</v>
      </c>
      <c r="BB4784" s="42">
        <v>256.94444440000001</v>
      </c>
      <c r="BC4784" s="42">
        <v>483.7</v>
      </c>
      <c r="BD4784" s="42">
        <v>382.80952380000002</v>
      </c>
      <c r="BE4784" s="42">
        <v>51.186428569999997</v>
      </c>
      <c r="BF4784" s="42">
        <v>615.75</v>
      </c>
      <c r="BG4784" s="42">
        <v>1066.2380949999999</v>
      </c>
      <c r="BH4784" s="42">
        <v>173.79111839999999</v>
      </c>
      <c r="BI4784" s="42">
        <v>402.1880764</v>
      </c>
      <c r="BJ4784" s="42">
        <v>855.12372249999999</v>
      </c>
      <c r="BK4784" s="42">
        <v>185.63940779999999</v>
      </c>
    </row>
    <row r="4785" spans="52:63">
      <c r="AZ4785" s="42">
        <v>4899</v>
      </c>
      <c r="BA4785" s="42">
        <v>645.36842109999998</v>
      </c>
      <c r="BB4785" s="42">
        <v>256.94444440000001</v>
      </c>
      <c r="BC4785" s="42">
        <v>483.7</v>
      </c>
      <c r="BD4785" s="42">
        <v>382.80952380000002</v>
      </c>
      <c r="BE4785" s="42">
        <v>51.186428569999997</v>
      </c>
      <c r="BF4785" s="42">
        <v>615.75</v>
      </c>
      <c r="BG4785" s="42">
        <v>1066.2380949999999</v>
      </c>
      <c r="BH4785" s="42">
        <v>173.79111839999999</v>
      </c>
      <c r="BI4785" s="42">
        <v>402.1880764</v>
      </c>
      <c r="BJ4785" s="42">
        <v>855.12372249999999</v>
      </c>
      <c r="BK4785" s="42">
        <v>185.63940779999999</v>
      </c>
    </row>
    <row r="4786" spans="52:63">
      <c r="AZ4786" s="42">
        <v>4900</v>
      </c>
      <c r="BA4786" s="42">
        <v>645.36842109999998</v>
      </c>
      <c r="BB4786" s="42">
        <v>256.94444440000001</v>
      </c>
      <c r="BC4786" s="42">
        <v>483.7</v>
      </c>
      <c r="BD4786" s="42">
        <v>382.80952380000002</v>
      </c>
      <c r="BE4786" s="42">
        <v>51.186428569999997</v>
      </c>
      <c r="BF4786" s="42">
        <v>615.75</v>
      </c>
      <c r="BG4786" s="42">
        <v>1066.2380949999999</v>
      </c>
      <c r="BH4786" s="42">
        <v>173.79111839999999</v>
      </c>
      <c r="BI4786" s="42">
        <v>402.1880764</v>
      </c>
      <c r="BJ4786" s="42">
        <v>855.12372249999999</v>
      </c>
      <c r="BK4786" s="42">
        <v>185.63940779999999</v>
      </c>
    </row>
    <row r="4787" spans="52:63">
      <c r="AZ4787" s="42">
        <v>4901</v>
      </c>
      <c r="BA4787" s="42">
        <v>645.36842109999998</v>
      </c>
      <c r="BB4787" s="42">
        <v>256.94444440000001</v>
      </c>
      <c r="BC4787" s="42">
        <v>483.7</v>
      </c>
      <c r="BD4787" s="42">
        <v>382.80952380000002</v>
      </c>
      <c r="BE4787" s="42">
        <v>51.186428569999997</v>
      </c>
      <c r="BF4787" s="42">
        <v>615.75</v>
      </c>
      <c r="BG4787" s="42">
        <v>1066.2380949999999</v>
      </c>
      <c r="BH4787" s="42">
        <v>173.79111839999999</v>
      </c>
      <c r="BI4787" s="42">
        <v>402.1880764</v>
      </c>
      <c r="BJ4787" s="42">
        <v>855.12372249999999</v>
      </c>
      <c r="BK4787" s="42">
        <v>185.63940779999999</v>
      </c>
    </row>
    <row r="4788" spans="52:63">
      <c r="AZ4788" s="42">
        <v>4902</v>
      </c>
      <c r="BA4788" s="42">
        <v>645.36842109999998</v>
      </c>
      <c r="BB4788" s="42">
        <v>256.94444440000001</v>
      </c>
      <c r="BC4788" s="42">
        <v>483.7</v>
      </c>
      <c r="BD4788" s="42">
        <v>382.80952380000002</v>
      </c>
      <c r="BE4788" s="42">
        <v>51.186428569999997</v>
      </c>
      <c r="BF4788" s="42">
        <v>615.75</v>
      </c>
      <c r="BG4788" s="42">
        <v>1066.2380949999999</v>
      </c>
      <c r="BH4788" s="42">
        <v>173.79111839999999</v>
      </c>
      <c r="BI4788" s="42">
        <v>402.1880764</v>
      </c>
      <c r="BJ4788" s="42">
        <v>855.12372249999999</v>
      </c>
      <c r="BK4788" s="42">
        <v>185.63940779999999</v>
      </c>
    </row>
    <row r="4789" spans="52:63">
      <c r="AZ4789" s="42">
        <v>4903</v>
      </c>
      <c r="BA4789" s="42">
        <v>645.36842109999998</v>
      </c>
      <c r="BB4789" s="42">
        <v>256.94444440000001</v>
      </c>
      <c r="BC4789" s="42">
        <v>483.7</v>
      </c>
      <c r="BD4789" s="42">
        <v>382.80952380000002</v>
      </c>
      <c r="BE4789" s="42">
        <v>51.186428569999997</v>
      </c>
      <c r="BF4789" s="42">
        <v>615.75</v>
      </c>
      <c r="BG4789" s="42">
        <v>1066.2380949999999</v>
      </c>
      <c r="BH4789" s="42">
        <v>173.79111839999999</v>
      </c>
      <c r="BI4789" s="42">
        <v>402.1880764</v>
      </c>
      <c r="BJ4789" s="42">
        <v>855.12372249999999</v>
      </c>
      <c r="BK4789" s="42">
        <v>185.63940779999999</v>
      </c>
    </row>
    <row r="4790" spans="52:63">
      <c r="AZ4790" s="42">
        <v>4904</v>
      </c>
      <c r="BA4790" s="42">
        <v>645.36842109999998</v>
      </c>
      <c r="BB4790" s="42">
        <v>256.94444440000001</v>
      </c>
      <c r="BC4790" s="42">
        <v>483.7</v>
      </c>
      <c r="BD4790" s="42">
        <v>382.80952380000002</v>
      </c>
      <c r="BE4790" s="42">
        <v>51.186428569999997</v>
      </c>
      <c r="BF4790" s="42">
        <v>615.75</v>
      </c>
      <c r="BG4790" s="42">
        <v>1066.2380949999999</v>
      </c>
      <c r="BH4790" s="42">
        <v>173.79111839999999</v>
      </c>
      <c r="BI4790" s="42">
        <v>402.1880764</v>
      </c>
      <c r="BJ4790" s="42">
        <v>855.12372249999999</v>
      </c>
      <c r="BK4790" s="42">
        <v>185.63940779999999</v>
      </c>
    </row>
    <row r="4791" spans="52:63">
      <c r="AZ4791" s="42">
        <v>4905</v>
      </c>
      <c r="BA4791" s="42">
        <v>645.36842109999998</v>
      </c>
      <c r="BB4791" s="42">
        <v>256.94444440000001</v>
      </c>
      <c r="BC4791" s="42">
        <v>483.7</v>
      </c>
      <c r="BD4791" s="42">
        <v>382.80952380000002</v>
      </c>
      <c r="BE4791" s="42">
        <v>51.186428569999997</v>
      </c>
      <c r="BF4791" s="42">
        <v>615.75</v>
      </c>
      <c r="BG4791" s="42">
        <v>1066.2380949999999</v>
      </c>
      <c r="BH4791" s="42">
        <v>173.79111839999999</v>
      </c>
      <c r="BI4791" s="42">
        <v>402.1880764</v>
      </c>
      <c r="BJ4791" s="42">
        <v>855.12372249999999</v>
      </c>
      <c r="BK4791" s="42">
        <v>185.63940779999999</v>
      </c>
    </row>
    <row r="4792" spans="52:63">
      <c r="AZ4792" s="42">
        <v>4906</v>
      </c>
      <c r="BA4792" s="42">
        <v>645.36842109999998</v>
      </c>
      <c r="BB4792" s="42">
        <v>256.94444440000001</v>
      </c>
      <c r="BC4792" s="42">
        <v>483.7</v>
      </c>
      <c r="BD4792" s="42">
        <v>382.80952380000002</v>
      </c>
      <c r="BE4792" s="42">
        <v>51.186428569999997</v>
      </c>
      <c r="BF4792" s="42">
        <v>615.75</v>
      </c>
      <c r="BG4792" s="42">
        <v>1066.2380949999999</v>
      </c>
      <c r="BH4792" s="42">
        <v>173.79111839999999</v>
      </c>
      <c r="BI4792" s="42">
        <v>402.1880764</v>
      </c>
      <c r="BJ4792" s="42">
        <v>855.12372249999999</v>
      </c>
      <c r="BK4792" s="42">
        <v>185.63940779999999</v>
      </c>
    </row>
    <row r="4793" spans="52:63">
      <c r="AZ4793" s="42">
        <v>4907</v>
      </c>
      <c r="BA4793" s="42">
        <v>645.36842109999998</v>
      </c>
      <c r="BB4793" s="42">
        <v>256.94444440000001</v>
      </c>
      <c r="BC4793" s="42">
        <v>483.7</v>
      </c>
      <c r="BD4793" s="42">
        <v>382.80952380000002</v>
      </c>
      <c r="BE4793" s="42">
        <v>51.186428569999997</v>
      </c>
      <c r="BF4793" s="42">
        <v>615.75</v>
      </c>
      <c r="BG4793" s="42">
        <v>1066.2380949999999</v>
      </c>
      <c r="BH4793" s="42">
        <v>173.79111839999999</v>
      </c>
      <c r="BI4793" s="42">
        <v>402.1880764</v>
      </c>
      <c r="BJ4793" s="42">
        <v>855.12372249999999</v>
      </c>
      <c r="BK4793" s="42">
        <v>185.63940779999999</v>
      </c>
    </row>
    <row r="4794" spans="52:63">
      <c r="AZ4794" s="42">
        <v>4908</v>
      </c>
      <c r="BA4794" s="42">
        <v>645.36842109999998</v>
      </c>
      <c r="BB4794" s="42">
        <v>256.94444440000001</v>
      </c>
      <c r="BC4794" s="42">
        <v>483.7</v>
      </c>
      <c r="BD4794" s="42">
        <v>382.80952380000002</v>
      </c>
      <c r="BE4794" s="42">
        <v>51.186428569999997</v>
      </c>
      <c r="BF4794" s="42">
        <v>615.75</v>
      </c>
      <c r="BG4794" s="42">
        <v>1066.2380949999999</v>
      </c>
      <c r="BH4794" s="42">
        <v>173.79111839999999</v>
      </c>
      <c r="BI4794" s="42">
        <v>402.1880764</v>
      </c>
      <c r="BJ4794" s="42">
        <v>855.12372249999999</v>
      </c>
      <c r="BK4794" s="42">
        <v>185.63940779999999</v>
      </c>
    </row>
    <row r="4795" spans="52:63">
      <c r="AZ4795" s="42">
        <v>4909</v>
      </c>
      <c r="BA4795" s="42">
        <v>645.36842109999998</v>
      </c>
      <c r="BB4795" s="42">
        <v>256.94444440000001</v>
      </c>
      <c r="BC4795" s="42">
        <v>483.7</v>
      </c>
      <c r="BD4795" s="42">
        <v>382.80952380000002</v>
      </c>
      <c r="BE4795" s="42">
        <v>51.186428569999997</v>
      </c>
      <c r="BF4795" s="42">
        <v>615.75</v>
      </c>
      <c r="BG4795" s="42">
        <v>1066.2380949999999</v>
      </c>
      <c r="BH4795" s="42">
        <v>173.79111839999999</v>
      </c>
      <c r="BI4795" s="42">
        <v>402.1880764</v>
      </c>
      <c r="BJ4795" s="42">
        <v>855.12372249999999</v>
      </c>
      <c r="BK4795" s="42">
        <v>185.63940779999999</v>
      </c>
    </row>
    <row r="4796" spans="52:63">
      <c r="AZ4796" s="42">
        <v>4910</v>
      </c>
      <c r="BA4796" s="42">
        <v>645.36842109999998</v>
      </c>
      <c r="BB4796" s="42">
        <v>256.94444440000001</v>
      </c>
      <c r="BC4796" s="42">
        <v>483.7</v>
      </c>
      <c r="BD4796" s="42">
        <v>382.80952380000002</v>
      </c>
      <c r="BE4796" s="42">
        <v>51.186428569999997</v>
      </c>
      <c r="BF4796" s="42">
        <v>615.75</v>
      </c>
      <c r="BG4796" s="42">
        <v>1066.2380949999999</v>
      </c>
      <c r="BH4796" s="42">
        <v>173.79111839999999</v>
      </c>
      <c r="BI4796" s="42">
        <v>402.1880764</v>
      </c>
      <c r="BJ4796" s="42">
        <v>855.12372249999999</v>
      </c>
      <c r="BK4796" s="42">
        <v>185.63940779999999</v>
      </c>
    </row>
    <row r="4797" spans="52:63">
      <c r="AZ4797" s="42">
        <v>4911</v>
      </c>
      <c r="BA4797" s="42">
        <v>645.36842109999998</v>
      </c>
      <c r="BB4797" s="42">
        <v>256.94444440000001</v>
      </c>
      <c r="BC4797" s="42">
        <v>483.7</v>
      </c>
      <c r="BD4797" s="42">
        <v>382.80952380000002</v>
      </c>
      <c r="BE4797" s="42">
        <v>51.186428569999997</v>
      </c>
      <c r="BF4797" s="42">
        <v>615.75</v>
      </c>
      <c r="BG4797" s="42">
        <v>1066.2380949999999</v>
      </c>
      <c r="BH4797" s="42">
        <v>173.79111839999999</v>
      </c>
      <c r="BI4797" s="42">
        <v>402.1880764</v>
      </c>
      <c r="BJ4797" s="42">
        <v>855.12372249999999</v>
      </c>
      <c r="BK4797" s="42">
        <v>185.63940779999999</v>
      </c>
    </row>
    <row r="4798" spans="52:63">
      <c r="AZ4798" s="42">
        <v>4912</v>
      </c>
      <c r="BA4798" s="42">
        <v>645.36842109999998</v>
      </c>
      <c r="BB4798" s="42">
        <v>256.94444440000001</v>
      </c>
      <c r="BC4798" s="42">
        <v>483.7</v>
      </c>
      <c r="BD4798" s="42">
        <v>382.80952380000002</v>
      </c>
      <c r="BE4798" s="42">
        <v>51.186428569999997</v>
      </c>
      <c r="BF4798" s="42">
        <v>615.75</v>
      </c>
      <c r="BG4798" s="42">
        <v>1066.2380949999999</v>
      </c>
      <c r="BH4798" s="42">
        <v>173.79111839999999</v>
      </c>
      <c r="BI4798" s="42">
        <v>402.1880764</v>
      </c>
      <c r="BJ4798" s="42">
        <v>855.12372249999999</v>
      </c>
      <c r="BK4798" s="42">
        <v>185.63940779999999</v>
      </c>
    </row>
    <row r="4799" spans="52:63">
      <c r="AZ4799" s="42">
        <v>4913</v>
      </c>
      <c r="BA4799" s="42">
        <v>645.36842109999998</v>
      </c>
      <c r="BB4799" s="42">
        <v>256.94444440000001</v>
      </c>
      <c r="BC4799" s="42">
        <v>483.7</v>
      </c>
      <c r="BD4799" s="42">
        <v>382.80952380000002</v>
      </c>
      <c r="BE4799" s="42">
        <v>51.186428569999997</v>
      </c>
      <c r="BF4799" s="42">
        <v>615.75</v>
      </c>
      <c r="BG4799" s="42">
        <v>1066.2380949999999</v>
      </c>
      <c r="BH4799" s="42">
        <v>173.79111839999999</v>
      </c>
      <c r="BI4799" s="42">
        <v>402.1880764</v>
      </c>
      <c r="BJ4799" s="42">
        <v>855.12372249999999</v>
      </c>
      <c r="BK4799" s="42">
        <v>185.63940779999999</v>
      </c>
    </row>
    <row r="4800" spans="52:63">
      <c r="AZ4800" s="42">
        <v>4914</v>
      </c>
      <c r="BA4800" s="42">
        <v>645.36842109999998</v>
      </c>
      <c r="BB4800" s="42">
        <v>256.94444440000001</v>
      </c>
      <c r="BC4800" s="42">
        <v>483.7</v>
      </c>
      <c r="BD4800" s="42">
        <v>382.80952380000002</v>
      </c>
      <c r="BE4800" s="42">
        <v>51.186428569999997</v>
      </c>
      <c r="BF4800" s="42">
        <v>615.75</v>
      </c>
      <c r="BG4800" s="42">
        <v>1066.2380949999999</v>
      </c>
      <c r="BH4800" s="42">
        <v>173.79111839999999</v>
      </c>
      <c r="BI4800" s="42">
        <v>402.1880764</v>
      </c>
      <c r="BJ4800" s="42">
        <v>855.12372249999999</v>
      </c>
      <c r="BK4800" s="42">
        <v>185.63940779999999</v>
      </c>
    </row>
    <row r="4801" spans="52:63">
      <c r="AZ4801" s="42">
        <v>4915</v>
      </c>
      <c r="BA4801" s="42">
        <v>645.36842109999998</v>
      </c>
      <c r="BB4801" s="42">
        <v>256.94444440000001</v>
      </c>
      <c r="BC4801" s="42">
        <v>483.7</v>
      </c>
      <c r="BD4801" s="42">
        <v>382.80952380000002</v>
      </c>
      <c r="BE4801" s="42">
        <v>51.186428569999997</v>
      </c>
      <c r="BF4801" s="42">
        <v>615.75</v>
      </c>
      <c r="BG4801" s="42">
        <v>1066.2380949999999</v>
      </c>
      <c r="BH4801" s="42">
        <v>173.79111839999999</v>
      </c>
      <c r="BI4801" s="42">
        <v>402.1880764</v>
      </c>
      <c r="BJ4801" s="42">
        <v>855.12372249999999</v>
      </c>
      <c r="BK4801" s="42">
        <v>185.63940779999999</v>
      </c>
    </row>
    <row r="4802" spans="52:63">
      <c r="AZ4802" s="42">
        <v>4916</v>
      </c>
      <c r="BA4802" s="42">
        <v>645.36842109999998</v>
      </c>
      <c r="BB4802" s="42">
        <v>256.94444440000001</v>
      </c>
      <c r="BC4802" s="42">
        <v>483.7</v>
      </c>
      <c r="BD4802" s="42">
        <v>382.80952380000002</v>
      </c>
      <c r="BE4802" s="42">
        <v>51.186428569999997</v>
      </c>
      <c r="BF4802" s="42">
        <v>615.75</v>
      </c>
      <c r="BG4802" s="42">
        <v>1066.2380949999999</v>
      </c>
      <c r="BH4802" s="42">
        <v>173.79111839999999</v>
      </c>
      <c r="BI4802" s="42">
        <v>402.1880764</v>
      </c>
      <c r="BJ4802" s="42">
        <v>855.12372249999999</v>
      </c>
      <c r="BK4802" s="42">
        <v>185.63940779999999</v>
      </c>
    </row>
    <row r="4803" spans="52:63">
      <c r="AZ4803" s="42">
        <v>4917</v>
      </c>
      <c r="BA4803" s="42">
        <v>645.36842109999998</v>
      </c>
      <c r="BB4803" s="42">
        <v>256.94444440000001</v>
      </c>
      <c r="BC4803" s="42">
        <v>483.7</v>
      </c>
      <c r="BD4803" s="42">
        <v>382.80952380000002</v>
      </c>
      <c r="BE4803" s="42">
        <v>51.186428569999997</v>
      </c>
      <c r="BF4803" s="42">
        <v>615.75</v>
      </c>
      <c r="BG4803" s="42">
        <v>1066.2380949999999</v>
      </c>
      <c r="BH4803" s="42">
        <v>173.79111839999999</v>
      </c>
      <c r="BI4803" s="42">
        <v>402.1880764</v>
      </c>
      <c r="BJ4803" s="42">
        <v>855.12372249999999</v>
      </c>
      <c r="BK4803" s="42">
        <v>185.63940779999999</v>
      </c>
    </row>
    <row r="4804" spans="52:63">
      <c r="AZ4804" s="42">
        <v>4918</v>
      </c>
      <c r="BA4804" s="42">
        <v>645.36842109999998</v>
      </c>
      <c r="BB4804" s="42">
        <v>256.94444440000001</v>
      </c>
      <c r="BC4804" s="42">
        <v>483.7</v>
      </c>
      <c r="BD4804" s="42">
        <v>382.80952380000002</v>
      </c>
      <c r="BE4804" s="42">
        <v>51.186428569999997</v>
      </c>
      <c r="BF4804" s="42">
        <v>615.75</v>
      </c>
      <c r="BG4804" s="42">
        <v>1066.2380949999999</v>
      </c>
      <c r="BH4804" s="42">
        <v>173.79111839999999</v>
      </c>
      <c r="BI4804" s="42">
        <v>402.1880764</v>
      </c>
      <c r="BJ4804" s="42">
        <v>855.12372249999999</v>
      </c>
      <c r="BK4804" s="42">
        <v>185.63940779999999</v>
      </c>
    </row>
    <row r="4805" spans="52:63">
      <c r="AZ4805" s="42">
        <v>4919</v>
      </c>
      <c r="BA4805" s="42">
        <v>645.36842109999998</v>
      </c>
      <c r="BB4805" s="42">
        <v>256.94444440000001</v>
      </c>
      <c r="BC4805" s="42">
        <v>483.7</v>
      </c>
      <c r="BD4805" s="42">
        <v>382.80952380000002</v>
      </c>
      <c r="BE4805" s="42">
        <v>51.186428569999997</v>
      </c>
      <c r="BF4805" s="42">
        <v>615.75</v>
      </c>
      <c r="BG4805" s="42">
        <v>1066.2380949999999</v>
      </c>
      <c r="BH4805" s="42">
        <v>173.79111839999999</v>
      </c>
      <c r="BI4805" s="42">
        <v>402.1880764</v>
      </c>
      <c r="BJ4805" s="42">
        <v>855.12372249999999</v>
      </c>
      <c r="BK4805" s="42">
        <v>185.63940779999999</v>
      </c>
    </row>
    <row r="4806" spans="52:63">
      <c r="AZ4806" s="42">
        <v>4920</v>
      </c>
      <c r="BA4806" s="42">
        <v>645.36842109999998</v>
      </c>
      <c r="BB4806" s="42">
        <v>256.94444440000001</v>
      </c>
      <c r="BC4806" s="42">
        <v>483.7</v>
      </c>
      <c r="BD4806" s="42">
        <v>382.80952380000002</v>
      </c>
      <c r="BE4806" s="42">
        <v>51.186428569999997</v>
      </c>
      <c r="BF4806" s="42">
        <v>615.75</v>
      </c>
      <c r="BG4806" s="42">
        <v>1066.2380949999999</v>
      </c>
      <c r="BH4806" s="42">
        <v>173.79111839999999</v>
      </c>
      <c r="BI4806" s="42">
        <v>402.1880764</v>
      </c>
      <c r="BJ4806" s="42">
        <v>855.12372249999999</v>
      </c>
      <c r="BK4806" s="42">
        <v>185.63940779999999</v>
      </c>
    </row>
    <row r="4807" spans="52:63">
      <c r="AZ4807" s="42">
        <v>4921</v>
      </c>
      <c r="BA4807" s="42">
        <v>633.47368419999998</v>
      </c>
      <c r="BB4807" s="42">
        <v>256.94444440000001</v>
      </c>
      <c r="BC4807" s="42">
        <v>479.1</v>
      </c>
      <c r="BD4807" s="42">
        <v>381.52380950000003</v>
      </c>
      <c r="BE4807" s="42">
        <v>49.442666670000001</v>
      </c>
      <c r="BF4807" s="42">
        <v>618.29999999999995</v>
      </c>
      <c r="BG4807" s="42">
        <v>1062.5714290000001</v>
      </c>
      <c r="BH4807" s="42">
        <v>172.30328950000001</v>
      </c>
      <c r="BI4807" s="42">
        <v>400.23890519999998</v>
      </c>
      <c r="BJ4807" s="42">
        <v>846.64482399999997</v>
      </c>
      <c r="BK4807" s="42">
        <v>188.80953600000001</v>
      </c>
    </row>
    <row r="4808" spans="52:63">
      <c r="AZ4808" s="42">
        <v>4922</v>
      </c>
      <c r="BA4808" s="42">
        <v>633.47368419999998</v>
      </c>
      <c r="BB4808" s="42">
        <v>256.94444440000001</v>
      </c>
      <c r="BC4808" s="42">
        <v>479.1</v>
      </c>
      <c r="BD4808" s="42">
        <v>381.52380950000003</v>
      </c>
      <c r="BE4808" s="42">
        <v>49.442666670000001</v>
      </c>
      <c r="BF4808" s="42">
        <v>618.29999999999995</v>
      </c>
      <c r="BG4808" s="42">
        <v>1062.5714290000001</v>
      </c>
      <c r="BH4808" s="42">
        <v>172.30328950000001</v>
      </c>
      <c r="BI4808" s="42">
        <v>400.23890519999998</v>
      </c>
      <c r="BJ4808" s="42">
        <v>846.64482399999997</v>
      </c>
      <c r="BK4808" s="42">
        <v>188.80953600000001</v>
      </c>
    </row>
    <row r="4809" spans="52:63">
      <c r="AZ4809" s="42">
        <v>4923</v>
      </c>
      <c r="BA4809" s="42">
        <v>633.47368419999998</v>
      </c>
      <c r="BB4809" s="42">
        <v>256.94444440000001</v>
      </c>
      <c r="BC4809" s="42">
        <v>479.1</v>
      </c>
      <c r="BD4809" s="42">
        <v>381.52380950000003</v>
      </c>
      <c r="BE4809" s="42">
        <v>49.442666670000001</v>
      </c>
      <c r="BF4809" s="42">
        <v>618.29999999999995</v>
      </c>
      <c r="BG4809" s="42">
        <v>1062.5714290000001</v>
      </c>
      <c r="BH4809" s="42">
        <v>172.30328950000001</v>
      </c>
      <c r="BI4809" s="42">
        <v>400.23890519999998</v>
      </c>
      <c r="BJ4809" s="42">
        <v>846.64482399999997</v>
      </c>
      <c r="BK4809" s="42">
        <v>188.80953600000001</v>
      </c>
    </row>
    <row r="4810" spans="52:63">
      <c r="AZ4810" s="42">
        <v>4924</v>
      </c>
      <c r="BA4810" s="42">
        <v>633.47368419999998</v>
      </c>
      <c r="BB4810" s="42">
        <v>256.94444440000001</v>
      </c>
      <c r="BC4810" s="42">
        <v>479.1</v>
      </c>
      <c r="BD4810" s="42">
        <v>381.52380950000003</v>
      </c>
      <c r="BE4810" s="42">
        <v>49.442666670000001</v>
      </c>
      <c r="BF4810" s="42">
        <v>618.29999999999995</v>
      </c>
      <c r="BG4810" s="42">
        <v>1062.5714290000001</v>
      </c>
      <c r="BH4810" s="42">
        <v>172.30328950000001</v>
      </c>
      <c r="BI4810" s="42">
        <v>400.23890519999998</v>
      </c>
      <c r="BJ4810" s="42">
        <v>846.64482399999997</v>
      </c>
      <c r="BK4810" s="42">
        <v>188.80953600000001</v>
      </c>
    </row>
    <row r="4811" spans="52:63">
      <c r="AZ4811" s="42">
        <v>4925</v>
      </c>
      <c r="BA4811" s="42">
        <v>633.47368419999998</v>
      </c>
      <c r="BB4811" s="42">
        <v>256.94444440000001</v>
      </c>
      <c r="BC4811" s="42">
        <v>479.1</v>
      </c>
      <c r="BD4811" s="42">
        <v>381.52380950000003</v>
      </c>
      <c r="BE4811" s="42">
        <v>49.442666670000001</v>
      </c>
      <c r="BF4811" s="42">
        <v>618.29999999999995</v>
      </c>
      <c r="BG4811" s="42">
        <v>1062.5714290000001</v>
      </c>
      <c r="BH4811" s="42">
        <v>172.30328950000001</v>
      </c>
      <c r="BI4811" s="42">
        <v>400.23890519999998</v>
      </c>
      <c r="BJ4811" s="42">
        <v>846.64482399999997</v>
      </c>
      <c r="BK4811" s="42">
        <v>188.80953600000001</v>
      </c>
    </row>
    <row r="4812" spans="52:63">
      <c r="AZ4812" s="42">
        <v>4926</v>
      </c>
      <c r="BA4812" s="42">
        <v>633.47368419999998</v>
      </c>
      <c r="BB4812" s="42">
        <v>256.94444440000001</v>
      </c>
      <c r="BC4812" s="42">
        <v>479.1</v>
      </c>
      <c r="BD4812" s="42">
        <v>381.52380950000003</v>
      </c>
      <c r="BE4812" s="42">
        <v>49.442666670000001</v>
      </c>
      <c r="BF4812" s="42">
        <v>618.29999999999995</v>
      </c>
      <c r="BG4812" s="42">
        <v>1062.5714290000001</v>
      </c>
      <c r="BH4812" s="42">
        <v>172.30328950000001</v>
      </c>
      <c r="BI4812" s="42">
        <v>400.23890519999998</v>
      </c>
      <c r="BJ4812" s="42">
        <v>846.64482399999997</v>
      </c>
      <c r="BK4812" s="42">
        <v>188.80953600000001</v>
      </c>
    </row>
    <row r="4813" spans="52:63">
      <c r="AZ4813" s="42">
        <v>4927</v>
      </c>
      <c r="BA4813" s="42">
        <v>633.47368419999998</v>
      </c>
      <c r="BB4813" s="42">
        <v>256.94444440000001</v>
      </c>
      <c r="BC4813" s="42">
        <v>479.1</v>
      </c>
      <c r="BD4813" s="42">
        <v>381.52380950000003</v>
      </c>
      <c r="BE4813" s="42">
        <v>49.442666670000001</v>
      </c>
      <c r="BF4813" s="42">
        <v>618.29999999999995</v>
      </c>
      <c r="BG4813" s="42">
        <v>1062.5714290000001</v>
      </c>
      <c r="BH4813" s="42">
        <v>172.30328950000001</v>
      </c>
      <c r="BI4813" s="42">
        <v>400.23890519999998</v>
      </c>
      <c r="BJ4813" s="42">
        <v>846.64482399999997</v>
      </c>
      <c r="BK4813" s="42">
        <v>188.80953600000001</v>
      </c>
    </row>
    <row r="4814" spans="52:63">
      <c r="AZ4814" s="42">
        <v>4928</v>
      </c>
      <c r="BA4814" s="42">
        <v>633.47368419999998</v>
      </c>
      <c r="BB4814" s="42">
        <v>256.94444440000001</v>
      </c>
      <c r="BC4814" s="42">
        <v>479.1</v>
      </c>
      <c r="BD4814" s="42">
        <v>381.52380950000003</v>
      </c>
      <c r="BE4814" s="42">
        <v>49.442666670000001</v>
      </c>
      <c r="BF4814" s="42">
        <v>618.29999999999995</v>
      </c>
      <c r="BG4814" s="42">
        <v>1062.5714290000001</v>
      </c>
      <c r="BH4814" s="42">
        <v>172.30328950000001</v>
      </c>
      <c r="BI4814" s="42">
        <v>400.23890519999998</v>
      </c>
      <c r="BJ4814" s="42">
        <v>846.64482399999997</v>
      </c>
      <c r="BK4814" s="42">
        <v>188.80953600000001</v>
      </c>
    </row>
    <row r="4815" spans="52:63">
      <c r="AZ4815" s="42">
        <v>4929</v>
      </c>
      <c r="BA4815" s="42">
        <v>633.47368419999998</v>
      </c>
      <c r="BB4815" s="42">
        <v>256.94444440000001</v>
      </c>
      <c r="BC4815" s="42">
        <v>479.1</v>
      </c>
      <c r="BD4815" s="42">
        <v>381.52380950000003</v>
      </c>
      <c r="BE4815" s="42">
        <v>49.442666670000001</v>
      </c>
      <c r="BF4815" s="42">
        <v>618.29999999999995</v>
      </c>
      <c r="BG4815" s="42">
        <v>1062.5714290000001</v>
      </c>
      <c r="BH4815" s="42">
        <v>172.30328950000001</v>
      </c>
      <c r="BI4815" s="42">
        <v>400.23890519999998</v>
      </c>
      <c r="BJ4815" s="42">
        <v>846.64482399999997</v>
      </c>
      <c r="BK4815" s="42">
        <v>188.80953600000001</v>
      </c>
    </row>
    <row r="4816" spans="52:63">
      <c r="AZ4816" s="42">
        <v>4930</v>
      </c>
      <c r="BA4816" s="42">
        <v>633.47368419999998</v>
      </c>
      <c r="BB4816" s="42">
        <v>256.94444440000001</v>
      </c>
      <c r="BC4816" s="42">
        <v>479.1</v>
      </c>
      <c r="BD4816" s="42">
        <v>381.52380950000003</v>
      </c>
      <c r="BE4816" s="42">
        <v>49.442666670000001</v>
      </c>
      <c r="BF4816" s="42">
        <v>618.29999999999995</v>
      </c>
      <c r="BG4816" s="42">
        <v>1062.5714290000001</v>
      </c>
      <c r="BH4816" s="42">
        <v>172.30328950000001</v>
      </c>
      <c r="BI4816" s="42">
        <v>400.23890519999998</v>
      </c>
      <c r="BJ4816" s="42">
        <v>846.64482399999997</v>
      </c>
      <c r="BK4816" s="42">
        <v>188.80953600000001</v>
      </c>
    </row>
    <row r="4817" spans="52:63">
      <c r="AZ4817" s="42">
        <v>4931</v>
      </c>
      <c r="BA4817" s="42">
        <v>633.47368419999998</v>
      </c>
      <c r="BB4817" s="42">
        <v>256.94444440000001</v>
      </c>
      <c r="BC4817" s="42">
        <v>479.1</v>
      </c>
      <c r="BD4817" s="42">
        <v>381.52380950000003</v>
      </c>
      <c r="BE4817" s="42">
        <v>49.442666670000001</v>
      </c>
      <c r="BF4817" s="42">
        <v>618.29999999999995</v>
      </c>
      <c r="BG4817" s="42">
        <v>1062.5714290000001</v>
      </c>
      <c r="BH4817" s="42">
        <v>172.30328950000001</v>
      </c>
      <c r="BI4817" s="42">
        <v>400.23890519999998</v>
      </c>
      <c r="BJ4817" s="42">
        <v>846.64482399999997</v>
      </c>
      <c r="BK4817" s="42">
        <v>188.80953600000001</v>
      </c>
    </row>
    <row r="4818" spans="52:63">
      <c r="AZ4818" s="42">
        <v>4932</v>
      </c>
      <c r="BA4818" s="42">
        <v>633.47368419999998</v>
      </c>
      <c r="BB4818" s="42">
        <v>256.94444440000001</v>
      </c>
      <c r="BC4818" s="42">
        <v>479.1</v>
      </c>
      <c r="BD4818" s="42">
        <v>381.52380950000003</v>
      </c>
      <c r="BE4818" s="42">
        <v>49.442666670000001</v>
      </c>
      <c r="BF4818" s="42">
        <v>618.29999999999995</v>
      </c>
      <c r="BG4818" s="42">
        <v>1062.5714290000001</v>
      </c>
      <c r="BH4818" s="42">
        <v>172.30328950000001</v>
      </c>
      <c r="BI4818" s="42">
        <v>400.23890519999998</v>
      </c>
      <c r="BJ4818" s="42">
        <v>846.64482399999997</v>
      </c>
      <c r="BK4818" s="42">
        <v>188.80953600000001</v>
      </c>
    </row>
    <row r="4819" spans="52:63">
      <c r="AZ4819" s="42">
        <v>4933</v>
      </c>
      <c r="BA4819" s="42">
        <v>633.47368419999998</v>
      </c>
      <c r="BB4819" s="42">
        <v>256.94444440000001</v>
      </c>
      <c r="BC4819" s="42">
        <v>479.1</v>
      </c>
      <c r="BD4819" s="42">
        <v>381.52380950000003</v>
      </c>
      <c r="BE4819" s="42">
        <v>49.442666670000001</v>
      </c>
      <c r="BF4819" s="42">
        <v>618.29999999999995</v>
      </c>
      <c r="BG4819" s="42">
        <v>1062.5714290000001</v>
      </c>
      <c r="BH4819" s="42">
        <v>172.30328950000001</v>
      </c>
      <c r="BI4819" s="42">
        <v>400.23890519999998</v>
      </c>
      <c r="BJ4819" s="42">
        <v>846.64482399999997</v>
      </c>
      <c r="BK4819" s="42">
        <v>188.80953600000001</v>
      </c>
    </row>
    <row r="4820" spans="52:63">
      <c r="AZ4820" s="42">
        <v>4934</v>
      </c>
      <c r="BA4820" s="42">
        <v>633.47368419999998</v>
      </c>
      <c r="BB4820" s="42">
        <v>256.94444440000001</v>
      </c>
      <c r="BC4820" s="42">
        <v>479.1</v>
      </c>
      <c r="BD4820" s="42">
        <v>381.52380950000003</v>
      </c>
      <c r="BE4820" s="42">
        <v>49.442666670000001</v>
      </c>
      <c r="BF4820" s="42">
        <v>618.29999999999995</v>
      </c>
      <c r="BG4820" s="42">
        <v>1062.5714290000001</v>
      </c>
      <c r="BH4820" s="42">
        <v>172.30328950000001</v>
      </c>
      <c r="BI4820" s="42">
        <v>400.23890519999998</v>
      </c>
      <c r="BJ4820" s="42">
        <v>846.64482399999997</v>
      </c>
      <c r="BK4820" s="42">
        <v>188.80953600000001</v>
      </c>
    </row>
    <row r="4821" spans="52:63">
      <c r="AZ4821" s="42">
        <v>4935</v>
      </c>
      <c r="BA4821" s="42">
        <v>633.47368419999998</v>
      </c>
      <c r="BB4821" s="42">
        <v>256.94444440000001</v>
      </c>
      <c r="BC4821" s="42">
        <v>479.1</v>
      </c>
      <c r="BD4821" s="42">
        <v>381.52380950000003</v>
      </c>
      <c r="BE4821" s="42">
        <v>49.442666670000001</v>
      </c>
      <c r="BF4821" s="42">
        <v>618.29999999999995</v>
      </c>
      <c r="BG4821" s="42">
        <v>1062.5714290000001</v>
      </c>
      <c r="BH4821" s="42">
        <v>172.30328950000001</v>
      </c>
      <c r="BI4821" s="42">
        <v>400.23890519999998</v>
      </c>
      <c r="BJ4821" s="42">
        <v>846.64482399999997</v>
      </c>
      <c r="BK4821" s="42">
        <v>188.80953600000001</v>
      </c>
    </row>
    <row r="4822" spans="52:63">
      <c r="AZ4822" s="42">
        <v>4936</v>
      </c>
      <c r="BA4822" s="42">
        <v>633.47368419999998</v>
      </c>
      <c r="BB4822" s="42">
        <v>256.94444440000001</v>
      </c>
      <c r="BC4822" s="42">
        <v>479.1</v>
      </c>
      <c r="BD4822" s="42">
        <v>381.52380950000003</v>
      </c>
      <c r="BE4822" s="42">
        <v>49.442666670000001</v>
      </c>
      <c r="BF4822" s="42">
        <v>618.29999999999995</v>
      </c>
      <c r="BG4822" s="42">
        <v>1062.5714290000001</v>
      </c>
      <c r="BH4822" s="42">
        <v>172.30328950000001</v>
      </c>
      <c r="BI4822" s="42">
        <v>400.23890519999998</v>
      </c>
      <c r="BJ4822" s="42">
        <v>846.64482399999997</v>
      </c>
      <c r="BK4822" s="42">
        <v>188.80953600000001</v>
      </c>
    </row>
    <row r="4823" spans="52:63">
      <c r="AZ4823" s="42">
        <v>4937</v>
      </c>
      <c r="BA4823" s="42">
        <v>633.47368419999998</v>
      </c>
      <c r="BB4823" s="42">
        <v>256.94444440000001</v>
      </c>
      <c r="BC4823" s="42">
        <v>479.1</v>
      </c>
      <c r="BD4823" s="42">
        <v>381.52380950000003</v>
      </c>
      <c r="BE4823" s="42">
        <v>49.442666670000001</v>
      </c>
      <c r="BF4823" s="42">
        <v>618.29999999999995</v>
      </c>
      <c r="BG4823" s="42">
        <v>1062.5714290000001</v>
      </c>
      <c r="BH4823" s="42">
        <v>172.30328950000001</v>
      </c>
      <c r="BI4823" s="42">
        <v>400.23890519999998</v>
      </c>
      <c r="BJ4823" s="42">
        <v>846.64482399999997</v>
      </c>
      <c r="BK4823" s="42">
        <v>188.80953600000001</v>
      </c>
    </row>
    <row r="4824" spans="52:63">
      <c r="AZ4824" s="42">
        <v>4938</v>
      </c>
      <c r="BA4824" s="42">
        <v>633.47368419999998</v>
      </c>
      <c r="BB4824" s="42">
        <v>256.94444440000001</v>
      </c>
      <c r="BC4824" s="42">
        <v>479.1</v>
      </c>
      <c r="BD4824" s="42">
        <v>381.52380950000003</v>
      </c>
      <c r="BE4824" s="42">
        <v>49.442666670000001</v>
      </c>
      <c r="BF4824" s="42">
        <v>618.29999999999995</v>
      </c>
      <c r="BG4824" s="42">
        <v>1062.5714290000001</v>
      </c>
      <c r="BH4824" s="42">
        <v>172.30328950000001</v>
      </c>
      <c r="BI4824" s="42">
        <v>400.23890519999998</v>
      </c>
      <c r="BJ4824" s="42">
        <v>846.64482399999997</v>
      </c>
      <c r="BK4824" s="42">
        <v>188.80953600000001</v>
      </c>
    </row>
    <row r="4825" spans="52:63">
      <c r="AZ4825" s="42">
        <v>4939</v>
      </c>
      <c r="BA4825" s="42">
        <v>633.47368419999998</v>
      </c>
      <c r="BB4825" s="42">
        <v>256.94444440000001</v>
      </c>
      <c r="BC4825" s="42">
        <v>479.1</v>
      </c>
      <c r="BD4825" s="42">
        <v>381.52380950000003</v>
      </c>
      <c r="BE4825" s="42">
        <v>49.442666670000001</v>
      </c>
      <c r="BF4825" s="42">
        <v>618.29999999999995</v>
      </c>
      <c r="BG4825" s="42">
        <v>1062.5714290000001</v>
      </c>
      <c r="BH4825" s="42">
        <v>172.30328950000001</v>
      </c>
      <c r="BI4825" s="42">
        <v>400.23890519999998</v>
      </c>
      <c r="BJ4825" s="42">
        <v>846.64482399999997</v>
      </c>
      <c r="BK4825" s="42">
        <v>188.80953600000001</v>
      </c>
    </row>
    <row r="4826" spans="52:63">
      <c r="AZ4826" s="42">
        <v>4940</v>
      </c>
      <c r="BA4826" s="42">
        <v>633.47368419999998</v>
      </c>
      <c r="BB4826" s="42">
        <v>256.94444440000001</v>
      </c>
      <c r="BC4826" s="42">
        <v>479.1</v>
      </c>
      <c r="BD4826" s="42">
        <v>381.52380950000003</v>
      </c>
      <c r="BE4826" s="42">
        <v>49.442666670000001</v>
      </c>
      <c r="BF4826" s="42">
        <v>618.29999999999995</v>
      </c>
      <c r="BG4826" s="42">
        <v>1062.5714290000001</v>
      </c>
      <c r="BH4826" s="42">
        <v>172.30328950000001</v>
      </c>
      <c r="BI4826" s="42">
        <v>400.23890519999998</v>
      </c>
      <c r="BJ4826" s="42">
        <v>846.64482399999997</v>
      </c>
      <c r="BK4826" s="42">
        <v>188.80953600000001</v>
      </c>
    </row>
    <row r="4827" spans="52:63">
      <c r="AZ4827" s="42">
        <v>4941</v>
      </c>
      <c r="BA4827" s="42">
        <v>633.47368419999998</v>
      </c>
      <c r="BB4827" s="42">
        <v>256.94444440000001</v>
      </c>
      <c r="BC4827" s="42">
        <v>479.1</v>
      </c>
      <c r="BD4827" s="42">
        <v>381.52380950000003</v>
      </c>
      <c r="BE4827" s="42">
        <v>49.442666670000001</v>
      </c>
      <c r="BF4827" s="42">
        <v>618.29999999999995</v>
      </c>
      <c r="BG4827" s="42">
        <v>1062.5714290000001</v>
      </c>
      <c r="BH4827" s="42">
        <v>172.30328950000001</v>
      </c>
      <c r="BI4827" s="42">
        <v>400.23890519999998</v>
      </c>
      <c r="BJ4827" s="42">
        <v>846.64482399999997</v>
      </c>
      <c r="BK4827" s="42">
        <v>188.80953600000001</v>
      </c>
    </row>
    <row r="4828" spans="52:63">
      <c r="AZ4828" s="42">
        <v>4942</v>
      </c>
      <c r="BA4828" s="42">
        <v>633.47368419999998</v>
      </c>
      <c r="BB4828" s="42">
        <v>256.94444440000001</v>
      </c>
      <c r="BC4828" s="42">
        <v>479.1</v>
      </c>
      <c r="BD4828" s="42">
        <v>381.52380950000003</v>
      </c>
      <c r="BE4828" s="42">
        <v>49.442666670000001</v>
      </c>
      <c r="BF4828" s="42">
        <v>618.29999999999995</v>
      </c>
      <c r="BG4828" s="42">
        <v>1062.5714290000001</v>
      </c>
      <c r="BH4828" s="42">
        <v>172.30328950000001</v>
      </c>
      <c r="BI4828" s="42">
        <v>400.23890519999998</v>
      </c>
      <c r="BJ4828" s="42">
        <v>846.64482399999997</v>
      </c>
      <c r="BK4828" s="42">
        <v>188.80953600000001</v>
      </c>
    </row>
    <row r="4829" spans="52:63">
      <c r="AZ4829" s="42">
        <v>4943</v>
      </c>
      <c r="BA4829" s="42">
        <v>633.47368419999998</v>
      </c>
      <c r="BB4829" s="42">
        <v>256.94444440000001</v>
      </c>
      <c r="BC4829" s="42">
        <v>479.1</v>
      </c>
      <c r="BD4829" s="42">
        <v>381.52380950000003</v>
      </c>
      <c r="BE4829" s="42">
        <v>49.442666670000001</v>
      </c>
      <c r="BF4829" s="42">
        <v>618.29999999999995</v>
      </c>
      <c r="BG4829" s="42">
        <v>1062.5714290000001</v>
      </c>
      <c r="BH4829" s="42">
        <v>172.30328950000001</v>
      </c>
      <c r="BI4829" s="42">
        <v>400.23890519999998</v>
      </c>
      <c r="BJ4829" s="42">
        <v>846.64482399999997</v>
      </c>
      <c r="BK4829" s="42">
        <v>188.80953600000001</v>
      </c>
    </row>
    <row r="4830" spans="52:63">
      <c r="AZ4830" s="42">
        <v>4944</v>
      </c>
      <c r="BA4830" s="42">
        <v>633.47368419999998</v>
      </c>
      <c r="BB4830" s="42">
        <v>256.94444440000001</v>
      </c>
      <c r="BC4830" s="42">
        <v>479.1</v>
      </c>
      <c r="BD4830" s="42">
        <v>381.52380950000003</v>
      </c>
      <c r="BE4830" s="42">
        <v>49.442666670000001</v>
      </c>
      <c r="BF4830" s="42">
        <v>618.29999999999995</v>
      </c>
      <c r="BG4830" s="42">
        <v>1062.5714290000001</v>
      </c>
      <c r="BH4830" s="42">
        <v>172.30328950000001</v>
      </c>
      <c r="BI4830" s="42">
        <v>400.23890519999998</v>
      </c>
      <c r="BJ4830" s="42">
        <v>846.64482399999997</v>
      </c>
      <c r="BK4830" s="42">
        <v>188.80953600000001</v>
      </c>
    </row>
    <row r="4831" spans="52:63">
      <c r="AZ4831" s="42">
        <v>4945</v>
      </c>
      <c r="BA4831" s="42">
        <v>622.21052629999997</v>
      </c>
      <c r="BB4831" s="42">
        <v>258.27777780000002</v>
      </c>
      <c r="BC4831" s="42">
        <v>473.2</v>
      </c>
      <c r="BD4831" s="42">
        <v>379.09523810000002</v>
      </c>
      <c r="BE4831" s="42">
        <v>50.717142860000003</v>
      </c>
      <c r="BF4831" s="42">
        <v>620.45000000000005</v>
      </c>
      <c r="BG4831" s="42">
        <v>1057.7619050000001</v>
      </c>
      <c r="BH4831" s="42">
        <v>172.38782889999999</v>
      </c>
      <c r="BI4831" s="42">
        <v>400.20784700000002</v>
      </c>
      <c r="BJ4831" s="42">
        <v>836.54475549999995</v>
      </c>
      <c r="BK4831" s="42">
        <v>190.4628927</v>
      </c>
    </row>
    <row r="4832" spans="52:63">
      <c r="AZ4832" s="42">
        <v>4946</v>
      </c>
      <c r="BA4832" s="42">
        <v>622.21052629999997</v>
      </c>
      <c r="BB4832" s="42">
        <v>258.27777780000002</v>
      </c>
      <c r="BC4832" s="42">
        <v>473.2</v>
      </c>
      <c r="BD4832" s="42">
        <v>379.09523810000002</v>
      </c>
      <c r="BE4832" s="42">
        <v>50.717142860000003</v>
      </c>
      <c r="BF4832" s="42">
        <v>620.45000000000005</v>
      </c>
      <c r="BG4832" s="42">
        <v>1057.7619050000001</v>
      </c>
      <c r="BH4832" s="42">
        <v>172.38782889999999</v>
      </c>
      <c r="BI4832" s="42">
        <v>400.20784700000002</v>
      </c>
      <c r="BJ4832" s="42">
        <v>836.54475549999995</v>
      </c>
      <c r="BK4832" s="42">
        <v>190.4628927</v>
      </c>
    </row>
    <row r="4833" spans="52:63">
      <c r="AZ4833" s="42">
        <v>4947</v>
      </c>
      <c r="BA4833" s="42">
        <v>622.21052629999997</v>
      </c>
      <c r="BB4833" s="42">
        <v>258.27777780000002</v>
      </c>
      <c r="BC4833" s="42">
        <v>473.2</v>
      </c>
      <c r="BD4833" s="42">
        <v>379.09523810000002</v>
      </c>
      <c r="BE4833" s="42">
        <v>50.717142860000003</v>
      </c>
      <c r="BF4833" s="42">
        <v>620.45000000000005</v>
      </c>
      <c r="BG4833" s="42">
        <v>1057.7619050000001</v>
      </c>
      <c r="BH4833" s="42">
        <v>172.38782889999999</v>
      </c>
      <c r="BI4833" s="42">
        <v>400.20784700000002</v>
      </c>
      <c r="BJ4833" s="42">
        <v>836.54475549999995</v>
      </c>
      <c r="BK4833" s="42">
        <v>190.4628927</v>
      </c>
    </row>
    <row r="4834" spans="52:63">
      <c r="AZ4834" s="42">
        <v>4948</v>
      </c>
      <c r="BA4834" s="42">
        <v>622.21052629999997</v>
      </c>
      <c r="BB4834" s="42">
        <v>258.27777780000002</v>
      </c>
      <c r="BC4834" s="42">
        <v>473.2</v>
      </c>
      <c r="BD4834" s="42">
        <v>379.09523810000002</v>
      </c>
      <c r="BE4834" s="42">
        <v>50.717142860000003</v>
      </c>
      <c r="BF4834" s="42">
        <v>620.45000000000005</v>
      </c>
      <c r="BG4834" s="42">
        <v>1057.7619050000001</v>
      </c>
      <c r="BH4834" s="42">
        <v>172.38782889999999</v>
      </c>
      <c r="BI4834" s="42">
        <v>400.20784700000002</v>
      </c>
      <c r="BJ4834" s="42">
        <v>836.54475549999995</v>
      </c>
      <c r="BK4834" s="42">
        <v>190.4628927</v>
      </c>
    </row>
    <row r="4835" spans="52:63">
      <c r="AZ4835" s="42">
        <v>4949</v>
      </c>
      <c r="BA4835" s="42">
        <v>622.21052629999997</v>
      </c>
      <c r="BB4835" s="42">
        <v>258.27777780000002</v>
      </c>
      <c r="BC4835" s="42">
        <v>473.2</v>
      </c>
      <c r="BD4835" s="42">
        <v>379.09523810000002</v>
      </c>
      <c r="BE4835" s="42">
        <v>50.717142860000003</v>
      </c>
      <c r="BF4835" s="42">
        <v>620.45000000000005</v>
      </c>
      <c r="BG4835" s="42">
        <v>1057.7619050000001</v>
      </c>
      <c r="BH4835" s="42">
        <v>172.38782889999999</v>
      </c>
      <c r="BI4835" s="42">
        <v>400.20784700000002</v>
      </c>
      <c r="BJ4835" s="42">
        <v>836.54475549999995</v>
      </c>
      <c r="BK4835" s="42">
        <v>190.4628927</v>
      </c>
    </row>
    <row r="4836" spans="52:63">
      <c r="AZ4836" s="42">
        <v>4950</v>
      </c>
      <c r="BA4836" s="42">
        <v>622.21052629999997</v>
      </c>
      <c r="BB4836" s="42">
        <v>258.27777780000002</v>
      </c>
      <c r="BC4836" s="42">
        <v>473.2</v>
      </c>
      <c r="BD4836" s="42">
        <v>379.09523810000002</v>
      </c>
      <c r="BE4836" s="42">
        <v>50.717142860000003</v>
      </c>
      <c r="BF4836" s="42">
        <v>620.45000000000005</v>
      </c>
      <c r="BG4836" s="42">
        <v>1057.7619050000001</v>
      </c>
      <c r="BH4836" s="42">
        <v>172.38782889999999</v>
      </c>
      <c r="BI4836" s="42">
        <v>400.20784700000002</v>
      </c>
      <c r="BJ4836" s="42">
        <v>836.54475549999995</v>
      </c>
      <c r="BK4836" s="42">
        <v>190.4628927</v>
      </c>
    </row>
    <row r="4837" spans="52:63">
      <c r="AZ4837" s="42">
        <v>4951</v>
      </c>
      <c r="BA4837" s="42">
        <v>622.21052629999997</v>
      </c>
      <c r="BB4837" s="42">
        <v>258.27777780000002</v>
      </c>
      <c r="BC4837" s="42">
        <v>473.2</v>
      </c>
      <c r="BD4837" s="42">
        <v>379.09523810000002</v>
      </c>
      <c r="BE4837" s="42">
        <v>50.717142860000003</v>
      </c>
      <c r="BF4837" s="42">
        <v>620.45000000000005</v>
      </c>
      <c r="BG4837" s="42">
        <v>1057.7619050000001</v>
      </c>
      <c r="BH4837" s="42">
        <v>172.38782889999999</v>
      </c>
      <c r="BI4837" s="42">
        <v>400.20784700000002</v>
      </c>
      <c r="BJ4837" s="42">
        <v>836.54475549999995</v>
      </c>
      <c r="BK4837" s="42">
        <v>190.4628927</v>
      </c>
    </row>
    <row r="4838" spans="52:63">
      <c r="AZ4838" s="42">
        <v>4952</v>
      </c>
      <c r="BA4838" s="42">
        <v>622.21052629999997</v>
      </c>
      <c r="BB4838" s="42">
        <v>258.27777780000002</v>
      </c>
      <c r="BC4838" s="42">
        <v>473.2</v>
      </c>
      <c r="BD4838" s="42">
        <v>379.09523810000002</v>
      </c>
      <c r="BE4838" s="42">
        <v>50.717142860000003</v>
      </c>
      <c r="BF4838" s="42">
        <v>620.45000000000005</v>
      </c>
      <c r="BG4838" s="42">
        <v>1057.7619050000001</v>
      </c>
      <c r="BH4838" s="42">
        <v>172.38782889999999</v>
      </c>
      <c r="BI4838" s="42">
        <v>400.20784700000002</v>
      </c>
      <c r="BJ4838" s="42">
        <v>836.54475549999995</v>
      </c>
      <c r="BK4838" s="42">
        <v>190.4628927</v>
      </c>
    </row>
    <row r="4839" spans="52:63">
      <c r="AZ4839" s="42">
        <v>4953</v>
      </c>
      <c r="BA4839" s="42">
        <v>622.21052629999997</v>
      </c>
      <c r="BB4839" s="42">
        <v>258.27777780000002</v>
      </c>
      <c r="BC4839" s="42">
        <v>473.2</v>
      </c>
      <c r="BD4839" s="42">
        <v>379.09523810000002</v>
      </c>
      <c r="BE4839" s="42">
        <v>50.717142860000003</v>
      </c>
      <c r="BF4839" s="42">
        <v>620.45000000000005</v>
      </c>
      <c r="BG4839" s="42">
        <v>1057.7619050000001</v>
      </c>
      <c r="BH4839" s="42">
        <v>172.38782889999999</v>
      </c>
      <c r="BI4839" s="42">
        <v>400.20784700000002</v>
      </c>
      <c r="BJ4839" s="42">
        <v>836.54475549999995</v>
      </c>
      <c r="BK4839" s="42">
        <v>190.4628927</v>
      </c>
    </row>
    <row r="4840" spans="52:63">
      <c r="AZ4840" s="42">
        <v>4954</v>
      </c>
      <c r="BA4840" s="42">
        <v>622.21052629999997</v>
      </c>
      <c r="BB4840" s="42">
        <v>258.27777780000002</v>
      </c>
      <c r="BC4840" s="42">
        <v>473.2</v>
      </c>
      <c r="BD4840" s="42">
        <v>379.09523810000002</v>
      </c>
      <c r="BE4840" s="42">
        <v>50.717142860000003</v>
      </c>
      <c r="BF4840" s="42">
        <v>620.45000000000005</v>
      </c>
      <c r="BG4840" s="42">
        <v>1057.7619050000001</v>
      </c>
      <c r="BH4840" s="42">
        <v>172.38782889999999</v>
      </c>
      <c r="BI4840" s="42">
        <v>400.20784700000002</v>
      </c>
      <c r="BJ4840" s="42">
        <v>836.54475549999995</v>
      </c>
      <c r="BK4840" s="42">
        <v>190.4628927</v>
      </c>
    </row>
    <row r="4841" spans="52:63">
      <c r="AZ4841" s="42">
        <v>4955</v>
      </c>
      <c r="BA4841" s="42">
        <v>622.21052629999997</v>
      </c>
      <c r="BB4841" s="42">
        <v>258.27777780000002</v>
      </c>
      <c r="BC4841" s="42">
        <v>473.2</v>
      </c>
      <c r="BD4841" s="42">
        <v>379.09523810000002</v>
      </c>
      <c r="BE4841" s="42">
        <v>50.717142860000003</v>
      </c>
      <c r="BF4841" s="42">
        <v>620.45000000000005</v>
      </c>
      <c r="BG4841" s="42">
        <v>1057.7619050000001</v>
      </c>
      <c r="BH4841" s="42">
        <v>172.38782889999999</v>
      </c>
      <c r="BI4841" s="42">
        <v>400.20784700000002</v>
      </c>
      <c r="BJ4841" s="42">
        <v>836.54475549999995</v>
      </c>
      <c r="BK4841" s="42">
        <v>190.4628927</v>
      </c>
    </row>
    <row r="4842" spans="52:63">
      <c r="AZ4842" s="42">
        <v>4956</v>
      </c>
      <c r="BA4842" s="42">
        <v>622.21052629999997</v>
      </c>
      <c r="BB4842" s="42">
        <v>258.27777780000002</v>
      </c>
      <c r="BC4842" s="42">
        <v>473.2</v>
      </c>
      <c r="BD4842" s="42">
        <v>379.09523810000002</v>
      </c>
      <c r="BE4842" s="42">
        <v>50.717142860000003</v>
      </c>
      <c r="BF4842" s="42">
        <v>620.45000000000005</v>
      </c>
      <c r="BG4842" s="42">
        <v>1057.7619050000001</v>
      </c>
      <c r="BH4842" s="42">
        <v>172.38782889999999</v>
      </c>
      <c r="BI4842" s="42">
        <v>400.20784700000002</v>
      </c>
      <c r="BJ4842" s="42">
        <v>836.54475549999995</v>
      </c>
      <c r="BK4842" s="42">
        <v>190.4628927</v>
      </c>
    </row>
    <row r="4843" spans="52:63">
      <c r="AZ4843" s="42">
        <v>4957</v>
      </c>
      <c r="BA4843" s="42">
        <v>622.21052629999997</v>
      </c>
      <c r="BB4843" s="42">
        <v>258.27777780000002</v>
      </c>
      <c r="BC4843" s="42">
        <v>473.2</v>
      </c>
      <c r="BD4843" s="42">
        <v>379.09523810000002</v>
      </c>
      <c r="BE4843" s="42">
        <v>50.717142860000003</v>
      </c>
      <c r="BF4843" s="42">
        <v>620.45000000000005</v>
      </c>
      <c r="BG4843" s="42">
        <v>1057.7619050000001</v>
      </c>
      <c r="BH4843" s="42">
        <v>172.38782889999999</v>
      </c>
      <c r="BI4843" s="42">
        <v>400.20784700000002</v>
      </c>
      <c r="BJ4843" s="42">
        <v>836.54475549999995</v>
      </c>
      <c r="BK4843" s="42">
        <v>190.4628927</v>
      </c>
    </row>
    <row r="4844" spans="52:63">
      <c r="AZ4844" s="42">
        <v>4958</v>
      </c>
      <c r="BA4844" s="42">
        <v>622.21052629999997</v>
      </c>
      <c r="BB4844" s="42">
        <v>258.27777780000002</v>
      </c>
      <c r="BC4844" s="42">
        <v>473.2</v>
      </c>
      <c r="BD4844" s="42">
        <v>379.09523810000002</v>
      </c>
      <c r="BE4844" s="42">
        <v>50.717142860000003</v>
      </c>
      <c r="BF4844" s="42">
        <v>620.45000000000005</v>
      </c>
      <c r="BG4844" s="42">
        <v>1057.7619050000001</v>
      </c>
      <c r="BH4844" s="42">
        <v>172.38782889999999</v>
      </c>
      <c r="BI4844" s="42">
        <v>400.20784700000002</v>
      </c>
      <c r="BJ4844" s="42">
        <v>836.54475549999995</v>
      </c>
      <c r="BK4844" s="42">
        <v>190.4628927</v>
      </c>
    </row>
    <row r="4845" spans="52:63">
      <c r="AZ4845" s="42">
        <v>4959</v>
      </c>
      <c r="BA4845" s="42">
        <v>622.21052629999997</v>
      </c>
      <c r="BB4845" s="42">
        <v>258.27777780000002</v>
      </c>
      <c r="BC4845" s="42">
        <v>473.2</v>
      </c>
      <c r="BD4845" s="42">
        <v>379.09523810000002</v>
      </c>
      <c r="BE4845" s="42">
        <v>50.717142860000003</v>
      </c>
      <c r="BF4845" s="42">
        <v>620.45000000000005</v>
      </c>
      <c r="BG4845" s="42">
        <v>1057.7619050000001</v>
      </c>
      <c r="BH4845" s="42">
        <v>172.38782889999999</v>
      </c>
      <c r="BI4845" s="42">
        <v>400.20784700000002</v>
      </c>
      <c r="BJ4845" s="42">
        <v>836.54475549999995</v>
      </c>
      <c r="BK4845" s="42">
        <v>190.4628927</v>
      </c>
    </row>
    <row r="4846" spans="52:63">
      <c r="AZ4846" s="42">
        <v>4960</v>
      </c>
      <c r="BA4846" s="42">
        <v>622.21052629999997</v>
      </c>
      <c r="BB4846" s="42">
        <v>258.27777780000002</v>
      </c>
      <c r="BC4846" s="42">
        <v>473.2</v>
      </c>
      <c r="BD4846" s="42">
        <v>379.09523810000002</v>
      </c>
      <c r="BE4846" s="42">
        <v>50.717142860000003</v>
      </c>
      <c r="BF4846" s="42">
        <v>620.45000000000005</v>
      </c>
      <c r="BG4846" s="42">
        <v>1057.7619050000001</v>
      </c>
      <c r="BH4846" s="42">
        <v>172.38782889999999</v>
      </c>
      <c r="BI4846" s="42">
        <v>400.20784700000002</v>
      </c>
      <c r="BJ4846" s="42">
        <v>836.54475549999995</v>
      </c>
      <c r="BK4846" s="42">
        <v>190.4628927</v>
      </c>
    </row>
    <row r="4847" spans="52:63">
      <c r="AZ4847" s="42">
        <v>4961</v>
      </c>
      <c r="BA4847" s="42">
        <v>622.21052629999997</v>
      </c>
      <c r="BB4847" s="42">
        <v>258.27777780000002</v>
      </c>
      <c r="BC4847" s="42">
        <v>473.2</v>
      </c>
      <c r="BD4847" s="42">
        <v>379.09523810000002</v>
      </c>
      <c r="BE4847" s="42">
        <v>50.717142860000003</v>
      </c>
      <c r="BF4847" s="42">
        <v>620.45000000000005</v>
      </c>
      <c r="BG4847" s="42">
        <v>1057.7619050000001</v>
      </c>
      <c r="BH4847" s="42">
        <v>172.38782889999999</v>
      </c>
      <c r="BI4847" s="42">
        <v>400.20784700000002</v>
      </c>
      <c r="BJ4847" s="42">
        <v>836.54475549999995</v>
      </c>
      <c r="BK4847" s="42">
        <v>190.4628927</v>
      </c>
    </row>
    <row r="4848" spans="52:63">
      <c r="AZ4848" s="42">
        <v>4962</v>
      </c>
      <c r="BA4848" s="42">
        <v>622.21052629999997</v>
      </c>
      <c r="BB4848" s="42">
        <v>258.27777780000002</v>
      </c>
      <c r="BC4848" s="42">
        <v>473.2</v>
      </c>
      <c r="BD4848" s="42">
        <v>379.09523810000002</v>
      </c>
      <c r="BE4848" s="42">
        <v>50.717142860000003</v>
      </c>
      <c r="BF4848" s="42">
        <v>620.45000000000005</v>
      </c>
      <c r="BG4848" s="42">
        <v>1057.7619050000001</v>
      </c>
      <c r="BH4848" s="42">
        <v>172.38782889999999</v>
      </c>
      <c r="BI4848" s="42">
        <v>400.20784700000002</v>
      </c>
      <c r="BJ4848" s="42">
        <v>836.54475549999995</v>
      </c>
      <c r="BK4848" s="42">
        <v>190.4628927</v>
      </c>
    </row>
    <row r="4849" spans="52:63">
      <c r="AZ4849" s="42">
        <v>4963</v>
      </c>
      <c r="BA4849" s="42">
        <v>622.21052629999997</v>
      </c>
      <c r="BB4849" s="42">
        <v>258.27777780000002</v>
      </c>
      <c r="BC4849" s="42">
        <v>473.2</v>
      </c>
      <c r="BD4849" s="42">
        <v>379.09523810000002</v>
      </c>
      <c r="BE4849" s="42">
        <v>50.717142860000003</v>
      </c>
      <c r="BF4849" s="42">
        <v>620.45000000000005</v>
      </c>
      <c r="BG4849" s="42">
        <v>1057.7619050000001</v>
      </c>
      <c r="BH4849" s="42">
        <v>172.38782889999999</v>
      </c>
      <c r="BI4849" s="42">
        <v>400.20784700000002</v>
      </c>
      <c r="BJ4849" s="42">
        <v>836.54475549999995</v>
      </c>
      <c r="BK4849" s="42">
        <v>190.4628927</v>
      </c>
    </row>
    <row r="4850" spans="52:63">
      <c r="AZ4850" s="42">
        <v>4964</v>
      </c>
      <c r="BA4850" s="42">
        <v>622.21052629999997</v>
      </c>
      <c r="BB4850" s="42">
        <v>258.27777780000002</v>
      </c>
      <c r="BC4850" s="42">
        <v>473.2</v>
      </c>
      <c r="BD4850" s="42">
        <v>379.09523810000002</v>
      </c>
      <c r="BE4850" s="42">
        <v>50.717142860000003</v>
      </c>
      <c r="BF4850" s="42">
        <v>620.45000000000005</v>
      </c>
      <c r="BG4850" s="42">
        <v>1057.7619050000001</v>
      </c>
      <c r="BH4850" s="42">
        <v>172.38782889999999</v>
      </c>
      <c r="BI4850" s="42">
        <v>400.20784700000002</v>
      </c>
      <c r="BJ4850" s="42">
        <v>836.54475549999995</v>
      </c>
      <c r="BK4850" s="42">
        <v>190.4628927</v>
      </c>
    </row>
    <row r="4851" spans="52:63">
      <c r="AZ4851" s="42">
        <v>4965</v>
      </c>
      <c r="BA4851" s="42">
        <v>622.21052629999997</v>
      </c>
      <c r="BB4851" s="42">
        <v>258.27777780000002</v>
      </c>
      <c r="BC4851" s="42">
        <v>473.2</v>
      </c>
      <c r="BD4851" s="42">
        <v>379.09523810000002</v>
      </c>
      <c r="BE4851" s="42">
        <v>50.717142860000003</v>
      </c>
      <c r="BF4851" s="42">
        <v>620.45000000000005</v>
      </c>
      <c r="BG4851" s="42">
        <v>1057.7619050000001</v>
      </c>
      <c r="BH4851" s="42">
        <v>172.38782889999999</v>
      </c>
      <c r="BI4851" s="42">
        <v>400.20784700000002</v>
      </c>
      <c r="BJ4851" s="42">
        <v>836.54475549999995</v>
      </c>
      <c r="BK4851" s="42">
        <v>190.4628927</v>
      </c>
    </row>
    <row r="4852" spans="52:63">
      <c r="AZ4852" s="42">
        <v>4966</v>
      </c>
      <c r="BA4852" s="42">
        <v>622.21052629999997</v>
      </c>
      <c r="BB4852" s="42">
        <v>258.27777780000002</v>
      </c>
      <c r="BC4852" s="42">
        <v>473.2</v>
      </c>
      <c r="BD4852" s="42">
        <v>379.09523810000002</v>
      </c>
      <c r="BE4852" s="42">
        <v>50.717142860000003</v>
      </c>
      <c r="BF4852" s="42">
        <v>620.45000000000005</v>
      </c>
      <c r="BG4852" s="42">
        <v>1057.7619050000001</v>
      </c>
      <c r="BH4852" s="42">
        <v>172.38782889999999</v>
      </c>
      <c r="BI4852" s="42">
        <v>400.20784700000002</v>
      </c>
      <c r="BJ4852" s="42">
        <v>836.54475549999995</v>
      </c>
      <c r="BK4852" s="42">
        <v>190.4628927</v>
      </c>
    </row>
    <row r="4853" spans="52:63">
      <c r="AZ4853" s="42">
        <v>4967</v>
      </c>
      <c r="BA4853" s="42">
        <v>622.21052629999997</v>
      </c>
      <c r="BB4853" s="42">
        <v>258.27777780000002</v>
      </c>
      <c r="BC4853" s="42">
        <v>473.2</v>
      </c>
      <c r="BD4853" s="42">
        <v>379.09523810000002</v>
      </c>
      <c r="BE4853" s="42">
        <v>50.717142860000003</v>
      </c>
      <c r="BF4853" s="42">
        <v>620.45000000000005</v>
      </c>
      <c r="BG4853" s="42">
        <v>1057.7619050000001</v>
      </c>
      <c r="BH4853" s="42">
        <v>172.38782889999999</v>
      </c>
      <c r="BI4853" s="42">
        <v>400.20784700000002</v>
      </c>
      <c r="BJ4853" s="42">
        <v>836.54475549999995</v>
      </c>
      <c r="BK4853" s="42">
        <v>190.4628927</v>
      </c>
    </row>
    <row r="4854" spans="52:63">
      <c r="AZ4854" s="42">
        <v>4968</v>
      </c>
      <c r="BA4854" s="42">
        <v>622.21052629999997</v>
      </c>
      <c r="BB4854" s="42">
        <v>258.27777780000002</v>
      </c>
      <c r="BC4854" s="42">
        <v>473.2</v>
      </c>
      <c r="BD4854" s="42">
        <v>379.09523810000002</v>
      </c>
      <c r="BE4854" s="42">
        <v>50.717142860000003</v>
      </c>
      <c r="BF4854" s="42">
        <v>620.45000000000005</v>
      </c>
      <c r="BG4854" s="42">
        <v>1057.7619050000001</v>
      </c>
      <c r="BH4854" s="42">
        <v>172.38782889999999</v>
      </c>
      <c r="BI4854" s="42">
        <v>400.20784700000002</v>
      </c>
      <c r="BJ4854" s="42">
        <v>836.54475549999995</v>
      </c>
      <c r="BK4854" s="42">
        <v>190.4628927</v>
      </c>
    </row>
    <row r="4855" spans="52:63">
      <c r="AZ4855" s="42">
        <v>4969</v>
      </c>
      <c r="BA4855" s="42">
        <v>612.94736839999996</v>
      </c>
      <c r="BB4855" s="42">
        <v>258.22222219999998</v>
      </c>
      <c r="BC4855" s="42">
        <v>468.4</v>
      </c>
      <c r="BD4855" s="42">
        <v>376.7142857</v>
      </c>
      <c r="BE4855" s="42">
        <v>50.13071429</v>
      </c>
      <c r="BF4855" s="42">
        <v>628.75</v>
      </c>
      <c r="BG4855" s="42">
        <v>1055</v>
      </c>
      <c r="BH4855" s="42">
        <v>173.5851974</v>
      </c>
      <c r="BI4855" s="42">
        <v>403.31556130000001</v>
      </c>
      <c r="BJ4855" s="42">
        <v>824.02518659999998</v>
      </c>
      <c r="BK4855" s="42">
        <v>191.21339810000001</v>
      </c>
    </row>
    <row r="4856" spans="52:63">
      <c r="AZ4856" s="42">
        <v>4970</v>
      </c>
      <c r="BA4856" s="42">
        <v>612.94736839999996</v>
      </c>
      <c r="BB4856" s="42">
        <v>258.22222219999998</v>
      </c>
      <c r="BC4856" s="42">
        <v>468.4</v>
      </c>
      <c r="BD4856" s="42">
        <v>376.7142857</v>
      </c>
      <c r="BE4856" s="42">
        <v>50.13071429</v>
      </c>
      <c r="BF4856" s="42">
        <v>628.75</v>
      </c>
      <c r="BG4856" s="42">
        <v>1055</v>
      </c>
      <c r="BH4856" s="42">
        <v>173.5851974</v>
      </c>
      <c r="BI4856" s="42">
        <v>403.31556130000001</v>
      </c>
      <c r="BJ4856" s="42">
        <v>824.02518659999998</v>
      </c>
      <c r="BK4856" s="42">
        <v>191.21339810000001</v>
      </c>
    </row>
    <row r="4857" spans="52:63">
      <c r="AZ4857" s="42">
        <v>4971</v>
      </c>
      <c r="BA4857" s="42">
        <v>612.94736839999996</v>
      </c>
      <c r="BB4857" s="42">
        <v>258.22222219999998</v>
      </c>
      <c r="BC4857" s="42">
        <v>468.4</v>
      </c>
      <c r="BD4857" s="42">
        <v>376.7142857</v>
      </c>
      <c r="BE4857" s="42">
        <v>50.13071429</v>
      </c>
      <c r="BF4857" s="42">
        <v>628.75</v>
      </c>
      <c r="BG4857" s="42">
        <v>1055</v>
      </c>
      <c r="BH4857" s="42">
        <v>173.5851974</v>
      </c>
      <c r="BI4857" s="42">
        <v>403.31556130000001</v>
      </c>
      <c r="BJ4857" s="42">
        <v>824.02518659999998</v>
      </c>
      <c r="BK4857" s="42">
        <v>191.21339810000001</v>
      </c>
    </row>
    <row r="4858" spans="52:63">
      <c r="AZ4858" s="42">
        <v>4972</v>
      </c>
      <c r="BA4858" s="42">
        <v>612.94736839999996</v>
      </c>
      <c r="BB4858" s="42">
        <v>258.22222219999998</v>
      </c>
      <c r="BC4858" s="42">
        <v>468.4</v>
      </c>
      <c r="BD4858" s="42">
        <v>376.7142857</v>
      </c>
      <c r="BE4858" s="42">
        <v>50.13071429</v>
      </c>
      <c r="BF4858" s="42">
        <v>628.75</v>
      </c>
      <c r="BG4858" s="42">
        <v>1055</v>
      </c>
      <c r="BH4858" s="42">
        <v>173.5851974</v>
      </c>
      <c r="BI4858" s="42">
        <v>403.31556130000001</v>
      </c>
      <c r="BJ4858" s="42">
        <v>824.02518659999998</v>
      </c>
      <c r="BK4858" s="42">
        <v>191.21339810000001</v>
      </c>
    </row>
    <row r="4859" spans="52:63">
      <c r="AZ4859" s="42">
        <v>4973</v>
      </c>
      <c r="BA4859" s="42">
        <v>612.94736839999996</v>
      </c>
      <c r="BB4859" s="42">
        <v>258.22222219999998</v>
      </c>
      <c r="BC4859" s="42">
        <v>468.4</v>
      </c>
      <c r="BD4859" s="42">
        <v>376.7142857</v>
      </c>
      <c r="BE4859" s="42">
        <v>50.13071429</v>
      </c>
      <c r="BF4859" s="42">
        <v>628.75</v>
      </c>
      <c r="BG4859" s="42">
        <v>1055</v>
      </c>
      <c r="BH4859" s="42">
        <v>173.5851974</v>
      </c>
      <c r="BI4859" s="42">
        <v>403.31556130000001</v>
      </c>
      <c r="BJ4859" s="42">
        <v>824.02518659999998</v>
      </c>
      <c r="BK4859" s="42">
        <v>191.21339810000001</v>
      </c>
    </row>
    <row r="4860" spans="52:63">
      <c r="AZ4860" s="42">
        <v>4974</v>
      </c>
      <c r="BA4860" s="42">
        <v>612.94736839999996</v>
      </c>
      <c r="BB4860" s="42">
        <v>258.22222219999998</v>
      </c>
      <c r="BC4860" s="42">
        <v>468.4</v>
      </c>
      <c r="BD4860" s="42">
        <v>376.7142857</v>
      </c>
      <c r="BE4860" s="42">
        <v>50.13071429</v>
      </c>
      <c r="BF4860" s="42">
        <v>628.75</v>
      </c>
      <c r="BG4860" s="42">
        <v>1055</v>
      </c>
      <c r="BH4860" s="42">
        <v>173.5851974</v>
      </c>
      <c r="BI4860" s="42">
        <v>403.31556130000001</v>
      </c>
      <c r="BJ4860" s="42">
        <v>824.02518659999998</v>
      </c>
      <c r="BK4860" s="42">
        <v>191.21339810000001</v>
      </c>
    </row>
    <row r="4861" spans="52:63">
      <c r="AZ4861" s="42">
        <v>4975</v>
      </c>
      <c r="BA4861" s="42">
        <v>612.94736839999996</v>
      </c>
      <c r="BB4861" s="42">
        <v>258.22222219999998</v>
      </c>
      <c r="BC4861" s="42">
        <v>468.4</v>
      </c>
      <c r="BD4861" s="42">
        <v>376.7142857</v>
      </c>
      <c r="BE4861" s="42">
        <v>50.13071429</v>
      </c>
      <c r="BF4861" s="42">
        <v>628.75</v>
      </c>
      <c r="BG4861" s="42">
        <v>1055</v>
      </c>
      <c r="BH4861" s="42">
        <v>173.5851974</v>
      </c>
      <c r="BI4861" s="42">
        <v>403.31556130000001</v>
      </c>
      <c r="BJ4861" s="42">
        <v>824.02518659999998</v>
      </c>
      <c r="BK4861" s="42">
        <v>191.21339810000001</v>
      </c>
    </row>
    <row r="4862" spans="52:63">
      <c r="AZ4862" s="42">
        <v>4976</v>
      </c>
      <c r="BA4862" s="42">
        <v>612.94736839999996</v>
      </c>
      <c r="BB4862" s="42">
        <v>258.22222219999998</v>
      </c>
      <c r="BC4862" s="42">
        <v>468.4</v>
      </c>
      <c r="BD4862" s="42">
        <v>376.7142857</v>
      </c>
      <c r="BE4862" s="42">
        <v>50.13071429</v>
      </c>
      <c r="BF4862" s="42">
        <v>628.75</v>
      </c>
      <c r="BG4862" s="42">
        <v>1055</v>
      </c>
      <c r="BH4862" s="42">
        <v>173.5851974</v>
      </c>
      <c r="BI4862" s="42">
        <v>403.31556130000001</v>
      </c>
      <c r="BJ4862" s="42">
        <v>824.02518659999998</v>
      </c>
      <c r="BK4862" s="42">
        <v>191.21339810000001</v>
      </c>
    </row>
    <row r="4863" spans="52:63">
      <c r="AZ4863" s="42">
        <v>4977</v>
      </c>
      <c r="BA4863" s="42">
        <v>612.94736839999996</v>
      </c>
      <c r="BB4863" s="42">
        <v>258.22222219999998</v>
      </c>
      <c r="BC4863" s="42">
        <v>468.4</v>
      </c>
      <c r="BD4863" s="42">
        <v>376.7142857</v>
      </c>
      <c r="BE4863" s="42">
        <v>50.13071429</v>
      </c>
      <c r="BF4863" s="42">
        <v>628.75</v>
      </c>
      <c r="BG4863" s="42">
        <v>1055</v>
      </c>
      <c r="BH4863" s="42">
        <v>173.5851974</v>
      </c>
      <c r="BI4863" s="42">
        <v>403.31556130000001</v>
      </c>
      <c r="BJ4863" s="42">
        <v>824.02518659999998</v>
      </c>
      <c r="BK4863" s="42">
        <v>191.21339810000001</v>
      </c>
    </row>
    <row r="4864" spans="52:63">
      <c r="AZ4864" s="42">
        <v>4978</v>
      </c>
      <c r="BA4864" s="42">
        <v>612.94736839999996</v>
      </c>
      <c r="BB4864" s="42">
        <v>258.22222219999998</v>
      </c>
      <c r="BC4864" s="42">
        <v>468.4</v>
      </c>
      <c r="BD4864" s="42">
        <v>376.7142857</v>
      </c>
      <c r="BE4864" s="42">
        <v>50.13071429</v>
      </c>
      <c r="BF4864" s="42">
        <v>628.75</v>
      </c>
      <c r="BG4864" s="42">
        <v>1055</v>
      </c>
      <c r="BH4864" s="42">
        <v>173.5851974</v>
      </c>
      <c r="BI4864" s="42">
        <v>403.31556130000001</v>
      </c>
      <c r="BJ4864" s="42">
        <v>824.02518659999998</v>
      </c>
      <c r="BK4864" s="42">
        <v>191.21339810000001</v>
      </c>
    </row>
    <row r="4865" spans="52:63">
      <c r="AZ4865" s="42">
        <v>4979</v>
      </c>
      <c r="BA4865" s="42">
        <v>612.94736839999996</v>
      </c>
      <c r="BB4865" s="42">
        <v>258.22222219999998</v>
      </c>
      <c r="BC4865" s="42">
        <v>468.4</v>
      </c>
      <c r="BD4865" s="42">
        <v>376.7142857</v>
      </c>
      <c r="BE4865" s="42">
        <v>50.13071429</v>
      </c>
      <c r="BF4865" s="42">
        <v>628.75</v>
      </c>
      <c r="BG4865" s="42">
        <v>1055</v>
      </c>
      <c r="BH4865" s="42">
        <v>173.5851974</v>
      </c>
      <c r="BI4865" s="42">
        <v>403.31556130000001</v>
      </c>
      <c r="BJ4865" s="42">
        <v>824.02518659999998</v>
      </c>
      <c r="BK4865" s="42">
        <v>191.21339810000001</v>
      </c>
    </row>
    <row r="4866" spans="52:63">
      <c r="AZ4866" s="42">
        <v>4980</v>
      </c>
      <c r="BA4866" s="42">
        <v>612.94736839999996</v>
      </c>
      <c r="BB4866" s="42">
        <v>258.22222219999998</v>
      </c>
      <c r="BC4866" s="42">
        <v>468.4</v>
      </c>
      <c r="BD4866" s="42">
        <v>376.7142857</v>
      </c>
      <c r="BE4866" s="42">
        <v>50.13071429</v>
      </c>
      <c r="BF4866" s="42">
        <v>628.75</v>
      </c>
      <c r="BG4866" s="42">
        <v>1055</v>
      </c>
      <c r="BH4866" s="42">
        <v>173.5851974</v>
      </c>
      <c r="BI4866" s="42">
        <v>403.31556130000001</v>
      </c>
      <c r="BJ4866" s="42">
        <v>824.02518659999998</v>
      </c>
      <c r="BK4866" s="42">
        <v>191.21339810000001</v>
      </c>
    </row>
    <row r="4867" spans="52:63">
      <c r="AZ4867" s="42">
        <v>4981</v>
      </c>
      <c r="BA4867" s="42">
        <v>612.94736839999996</v>
      </c>
      <c r="BB4867" s="42">
        <v>258.22222219999998</v>
      </c>
      <c r="BC4867" s="42">
        <v>468.4</v>
      </c>
      <c r="BD4867" s="42">
        <v>376.7142857</v>
      </c>
      <c r="BE4867" s="42">
        <v>50.13071429</v>
      </c>
      <c r="BF4867" s="42">
        <v>628.75</v>
      </c>
      <c r="BG4867" s="42">
        <v>1055</v>
      </c>
      <c r="BH4867" s="42">
        <v>173.5851974</v>
      </c>
      <c r="BI4867" s="42">
        <v>403.31556130000001</v>
      </c>
      <c r="BJ4867" s="42">
        <v>824.02518659999998</v>
      </c>
      <c r="BK4867" s="42">
        <v>191.21339810000001</v>
      </c>
    </row>
    <row r="4868" spans="52:63">
      <c r="AZ4868" s="42">
        <v>4982</v>
      </c>
      <c r="BA4868" s="42">
        <v>612.94736839999996</v>
      </c>
      <c r="BB4868" s="42">
        <v>258.22222219999998</v>
      </c>
      <c r="BC4868" s="42">
        <v>468.4</v>
      </c>
      <c r="BD4868" s="42">
        <v>376.7142857</v>
      </c>
      <c r="BE4868" s="42">
        <v>50.13071429</v>
      </c>
      <c r="BF4868" s="42">
        <v>628.75</v>
      </c>
      <c r="BG4868" s="42">
        <v>1055</v>
      </c>
      <c r="BH4868" s="42">
        <v>173.5851974</v>
      </c>
      <c r="BI4868" s="42">
        <v>403.31556130000001</v>
      </c>
      <c r="BJ4868" s="42">
        <v>824.02518659999998</v>
      </c>
      <c r="BK4868" s="42">
        <v>191.21339810000001</v>
      </c>
    </row>
    <row r="4869" spans="52:63">
      <c r="AZ4869" s="42">
        <v>4983</v>
      </c>
      <c r="BA4869" s="42">
        <v>612.94736839999996</v>
      </c>
      <c r="BB4869" s="42">
        <v>258.22222219999998</v>
      </c>
      <c r="BC4869" s="42">
        <v>468.4</v>
      </c>
      <c r="BD4869" s="42">
        <v>376.7142857</v>
      </c>
      <c r="BE4869" s="42">
        <v>50.13071429</v>
      </c>
      <c r="BF4869" s="42">
        <v>628.75</v>
      </c>
      <c r="BG4869" s="42">
        <v>1055</v>
      </c>
      <c r="BH4869" s="42">
        <v>173.5851974</v>
      </c>
      <c r="BI4869" s="42">
        <v>403.31556130000001</v>
      </c>
      <c r="BJ4869" s="42">
        <v>824.02518659999998</v>
      </c>
      <c r="BK4869" s="42">
        <v>191.21339810000001</v>
      </c>
    </row>
    <row r="4870" spans="52:63">
      <c r="AZ4870" s="42">
        <v>4984</v>
      </c>
      <c r="BA4870" s="42">
        <v>612.94736839999996</v>
      </c>
      <c r="BB4870" s="42">
        <v>258.22222219999998</v>
      </c>
      <c r="BC4870" s="42">
        <v>468.4</v>
      </c>
      <c r="BD4870" s="42">
        <v>376.7142857</v>
      </c>
      <c r="BE4870" s="42">
        <v>50.13071429</v>
      </c>
      <c r="BF4870" s="42">
        <v>628.75</v>
      </c>
      <c r="BG4870" s="42">
        <v>1055</v>
      </c>
      <c r="BH4870" s="42">
        <v>173.5851974</v>
      </c>
      <c r="BI4870" s="42">
        <v>403.31556130000001</v>
      </c>
      <c r="BJ4870" s="42">
        <v>824.02518659999998</v>
      </c>
      <c r="BK4870" s="42">
        <v>191.21339810000001</v>
      </c>
    </row>
    <row r="4871" spans="52:63">
      <c r="AZ4871" s="42">
        <v>4985</v>
      </c>
      <c r="BA4871" s="42">
        <v>612.94736839999996</v>
      </c>
      <c r="BB4871" s="42">
        <v>258.22222219999998</v>
      </c>
      <c r="BC4871" s="42">
        <v>468.4</v>
      </c>
      <c r="BD4871" s="42">
        <v>376.7142857</v>
      </c>
      <c r="BE4871" s="42">
        <v>50.13071429</v>
      </c>
      <c r="BF4871" s="42">
        <v>628.75</v>
      </c>
      <c r="BG4871" s="42">
        <v>1055</v>
      </c>
      <c r="BH4871" s="42">
        <v>173.5851974</v>
      </c>
      <c r="BI4871" s="42">
        <v>403.31556130000001</v>
      </c>
      <c r="BJ4871" s="42">
        <v>824.02518659999998</v>
      </c>
      <c r="BK4871" s="42">
        <v>191.21339810000001</v>
      </c>
    </row>
    <row r="4872" spans="52:63">
      <c r="AZ4872" s="42">
        <v>4986</v>
      </c>
      <c r="BA4872" s="42">
        <v>612.94736839999996</v>
      </c>
      <c r="BB4872" s="42">
        <v>258.22222219999998</v>
      </c>
      <c r="BC4872" s="42">
        <v>468.4</v>
      </c>
      <c r="BD4872" s="42">
        <v>376.7142857</v>
      </c>
      <c r="BE4872" s="42">
        <v>50.13071429</v>
      </c>
      <c r="BF4872" s="42">
        <v>628.75</v>
      </c>
      <c r="BG4872" s="42">
        <v>1055</v>
      </c>
      <c r="BH4872" s="42">
        <v>173.5851974</v>
      </c>
      <c r="BI4872" s="42">
        <v>403.31556130000001</v>
      </c>
      <c r="BJ4872" s="42">
        <v>824.02518659999998</v>
      </c>
      <c r="BK4872" s="42">
        <v>191.21339810000001</v>
      </c>
    </row>
    <row r="4873" spans="52:63">
      <c r="AZ4873" s="42">
        <v>4987</v>
      </c>
      <c r="BA4873" s="42">
        <v>612.94736839999996</v>
      </c>
      <c r="BB4873" s="42">
        <v>258.22222219999998</v>
      </c>
      <c r="BC4873" s="42">
        <v>468.4</v>
      </c>
      <c r="BD4873" s="42">
        <v>376.7142857</v>
      </c>
      <c r="BE4873" s="42">
        <v>50.13071429</v>
      </c>
      <c r="BF4873" s="42">
        <v>628.75</v>
      </c>
      <c r="BG4873" s="42">
        <v>1055</v>
      </c>
      <c r="BH4873" s="42">
        <v>173.5851974</v>
      </c>
      <c r="BI4873" s="42">
        <v>403.31556130000001</v>
      </c>
      <c r="BJ4873" s="42">
        <v>824.02518659999998</v>
      </c>
      <c r="BK4873" s="42">
        <v>191.21339810000001</v>
      </c>
    </row>
    <row r="4874" spans="52:63">
      <c r="AZ4874" s="42">
        <v>4988</v>
      </c>
      <c r="BA4874" s="42">
        <v>612.94736839999996</v>
      </c>
      <c r="BB4874" s="42">
        <v>258.22222219999998</v>
      </c>
      <c r="BC4874" s="42">
        <v>468.4</v>
      </c>
      <c r="BD4874" s="42">
        <v>376.7142857</v>
      </c>
      <c r="BE4874" s="42">
        <v>50.13071429</v>
      </c>
      <c r="BF4874" s="42">
        <v>628.75</v>
      </c>
      <c r="BG4874" s="42">
        <v>1055</v>
      </c>
      <c r="BH4874" s="42">
        <v>173.5851974</v>
      </c>
      <c r="BI4874" s="42">
        <v>403.31556130000001</v>
      </c>
      <c r="BJ4874" s="42">
        <v>824.02518659999998</v>
      </c>
      <c r="BK4874" s="42">
        <v>191.21339810000001</v>
      </c>
    </row>
    <row r="4875" spans="52:63">
      <c r="AZ4875" s="42">
        <v>4989</v>
      </c>
      <c r="BA4875" s="42">
        <v>612.94736839999996</v>
      </c>
      <c r="BB4875" s="42">
        <v>258.22222219999998</v>
      </c>
      <c r="BC4875" s="42">
        <v>468.4</v>
      </c>
      <c r="BD4875" s="42">
        <v>376.7142857</v>
      </c>
      <c r="BE4875" s="42">
        <v>50.13071429</v>
      </c>
      <c r="BF4875" s="42">
        <v>628.75</v>
      </c>
      <c r="BG4875" s="42">
        <v>1055</v>
      </c>
      <c r="BH4875" s="42">
        <v>173.5851974</v>
      </c>
      <c r="BI4875" s="42">
        <v>403.31556130000001</v>
      </c>
      <c r="BJ4875" s="42">
        <v>824.02518659999998</v>
      </c>
      <c r="BK4875" s="42">
        <v>191.21339810000001</v>
      </c>
    </row>
    <row r="4876" spans="52:63">
      <c r="AZ4876" s="42">
        <v>4990</v>
      </c>
      <c r="BA4876" s="42">
        <v>612.94736839999996</v>
      </c>
      <c r="BB4876" s="42">
        <v>258.22222219999998</v>
      </c>
      <c r="BC4876" s="42">
        <v>468.4</v>
      </c>
      <c r="BD4876" s="42">
        <v>376.7142857</v>
      </c>
      <c r="BE4876" s="42">
        <v>50.13071429</v>
      </c>
      <c r="BF4876" s="42">
        <v>628.75</v>
      </c>
      <c r="BG4876" s="42">
        <v>1055</v>
      </c>
      <c r="BH4876" s="42">
        <v>173.5851974</v>
      </c>
      <c r="BI4876" s="42">
        <v>403.31556130000001</v>
      </c>
      <c r="BJ4876" s="42">
        <v>824.02518659999998</v>
      </c>
      <c r="BK4876" s="42">
        <v>191.21339810000001</v>
      </c>
    </row>
    <row r="4877" spans="52:63">
      <c r="AZ4877" s="42">
        <v>4991</v>
      </c>
      <c r="BA4877" s="42">
        <v>612.94736839999996</v>
      </c>
      <c r="BB4877" s="42">
        <v>258.22222219999998</v>
      </c>
      <c r="BC4877" s="42">
        <v>468.4</v>
      </c>
      <c r="BD4877" s="42">
        <v>376.7142857</v>
      </c>
      <c r="BE4877" s="42">
        <v>50.13071429</v>
      </c>
      <c r="BF4877" s="42">
        <v>628.75</v>
      </c>
      <c r="BG4877" s="42">
        <v>1055</v>
      </c>
      <c r="BH4877" s="42">
        <v>173.5851974</v>
      </c>
      <c r="BI4877" s="42">
        <v>403.31556130000001</v>
      </c>
      <c r="BJ4877" s="42">
        <v>824.02518659999998</v>
      </c>
      <c r="BK4877" s="42">
        <v>191.21339810000001</v>
      </c>
    </row>
    <row r="4878" spans="52:63">
      <c r="AZ4878" s="42">
        <v>4992</v>
      </c>
      <c r="BA4878" s="42">
        <v>612.94736839999996</v>
      </c>
      <c r="BB4878" s="42">
        <v>258.22222219999998</v>
      </c>
      <c r="BC4878" s="42">
        <v>468.4</v>
      </c>
      <c r="BD4878" s="42">
        <v>376.7142857</v>
      </c>
      <c r="BE4878" s="42">
        <v>50.13071429</v>
      </c>
      <c r="BF4878" s="42">
        <v>628.75</v>
      </c>
      <c r="BG4878" s="42">
        <v>1055</v>
      </c>
      <c r="BH4878" s="42">
        <v>173.5851974</v>
      </c>
      <c r="BI4878" s="42">
        <v>403.31556130000001</v>
      </c>
      <c r="BJ4878" s="42">
        <v>824.02518659999998</v>
      </c>
      <c r="BK4878" s="42">
        <v>191.21339810000001</v>
      </c>
    </row>
    <row r="4879" spans="52:63">
      <c r="AZ4879" s="42">
        <v>4993</v>
      </c>
      <c r="BA4879" s="42">
        <v>605.84210529999996</v>
      </c>
      <c r="BB4879" s="42">
        <v>256.94444440000001</v>
      </c>
      <c r="BC4879" s="42">
        <v>463.2</v>
      </c>
      <c r="BD4879" s="42">
        <v>375.85714289999999</v>
      </c>
      <c r="BE4879" s="42">
        <v>49.77</v>
      </c>
      <c r="BF4879" s="42">
        <v>638.54999999999995</v>
      </c>
      <c r="BG4879" s="42">
        <v>1050.4285709999999</v>
      </c>
      <c r="BH4879" s="42">
        <v>182.0617647</v>
      </c>
      <c r="BI4879" s="42">
        <v>404.9729016</v>
      </c>
      <c r="BJ4879" s="42">
        <v>803.18713209999999</v>
      </c>
      <c r="BK4879" s="42">
        <v>192.2325597</v>
      </c>
    </row>
    <row r="4880" spans="52:63">
      <c r="AZ4880" s="42">
        <v>4994</v>
      </c>
      <c r="BA4880" s="42">
        <v>605.84210529999996</v>
      </c>
      <c r="BB4880" s="42">
        <v>256.94444440000001</v>
      </c>
      <c r="BC4880" s="42">
        <v>463.2</v>
      </c>
      <c r="BD4880" s="42">
        <v>375.85714289999999</v>
      </c>
      <c r="BE4880" s="42">
        <v>49.77</v>
      </c>
      <c r="BF4880" s="42">
        <v>638.54999999999995</v>
      </c>
      <c r="BG4880" s="42">
        <v>1050.4285709999999</v>
      </c>
      <c r="BH4880" s="42">
        <v>182.0617647</v>
      </c>
      <c r="BI4880" s="42">
        <v>404.9729016</v>
      </c>
      <c r="BJ4880" s="42">
        <v>803.18713209999999</v>
      </c>
      <c r="BK4880" s="42">
        <v>192.2325597</v>
      </c>
    </row>
    <row r="4881" spans="52:63">
      <c r="AZ4881" s="42">
        <v>4995</v>
      </c>
      <c r="BA4881" s="42">
        <v>605.84210529999996</v>
      </c>
      <c r="BB4881" s="42">
        <v>256.94444440000001</v>
      </c>
      <c r="BC4881" s="42">
        <v>463.2</v>
      </c>
      <c r="BD4881" s="42">
        <v>375.85714289999999</v>
      </c>
      <c r="BE4881" s="42">
        <v>49.77</v>
      </c>
      <c r="BF4881" s="42">
        <v>638.54999999999995</v>
      </c>
      <c r="BG4881" s="42">
        <v>1050.4285709999999</v>
      </c>
      <c r="BH4881" s="42">
        <v>182.0617647</v>
      </c>
      <c r="BI4881" s="42">
        <v>404.9729016</v>
      </c>
      <c r="BJ4881" s="42">
        <v>803.18713209999999</v>
      </c>
      <c r="BK4881" s="42">
        <v>192.2325597</v>
      </c>
    </row>
    <row r="4882" spans="52:63">
      <c r="AZ4882" s="42">
        <v>4996</v>
      </c>
      <c r="BA4882" s="42">
        <v>605.84210529999996</v>
      </c>
      <c r="BB4882" s="42">
        <v>256.94444440000001</v>
      </c>
      <c r="BC4882" s="42">
        <v>463.2</v>
      </c>
      <c r="BD4882" s="42">
        <v>375.85714289999999</v>
      </c>
      <c r="BE4882" s="42">
        <v>49.77</v>
      </c>
      <c r="BF4882" s="42">
        <v>638.54999999999995</v>
      </c>
      <c r="BG4882" s="42">
        <v>1050.4285709999999</v>
      </c>
      <c r="BH4882" s="42">
        <v>182.0617647</v>
      </c>
      <c r="BI4882" s="42">
        <v>404.9729016</v>
      </c>
      <c r="BJ4882" s="42">
        <v>803.18713209999999</v>
      </c>
      <c r="BK4882" s="42">
        <v>192.2325597</v>
      </c>
    </row>
    <row r="4883" spans="52:63">
      <c r="AZ4883" s="42">
        <v>4997</v>
      </c>
      <c r="BA4883" s="42">
        <v>605.84210529999996</v>
      </c>
      <c r="BB4883" s="42">
        <v>256.94444440000001</v>
      </c>
      <c r="BC4883" s="42">
        <v>463.2</v>
      </c>
      <c r="BD4883" s="42">
        <v>375.85714289999999</v>
      </c>
      <c r="BE4883" s="42">
        <v>49.77</v>
      </c>
      <c r="BF4883" s="42">
        <v>638.54999999999995</v>
      </c>
      <c r="BG4883" s="42">
        <v>1050.4285709999999</v>
      </c>
      <c r="BH4883" s="42">
        <v>182.0617647</v>
      </c>
      <c r="BI4883" s="42">
        <v>404.9729016</v>
      </c>
      <c r="BJ4883" s="42">
        <v>803.18713209999999</v>
      </c>
      <c r="BK4883" s="42">
        <v>192.2325597</v>
      </c>
    </row>
    <row r="4884" spans="52:63">
      <c r="AZ4884" s="42">
        <v>4998</v>
      </c>
      <c r="BA4884" s="42">
        <v>605.84210529999996</v>
      </c>
      <c r="BB4884" s="42">
        <v>256.94444440000001</v>
      </c>
      <c r="BC4884" s="42">
        <v>463.2</v>
      </c>
      <c r="BD4884" s="42">
        <v>375.85714289999999</v>
      </c>
      <c r="BE4884" s="42">
        <v>49.77</v>
      </c>
      <c r="BF4884" s="42">
        <v>638.54999999999995</v>
      </c>
      <c r="BG4884" s="42">
        <v>1050.4285709999999</v>
      </c>
      <c r="BH4884" s="42">
        <v>182.0617647</v>
      </c>
      <c r="BI4884" s="42">
        <v>404.9729016</v>
      </c>
      <c r="BJ4884" s="42">
        <v>803.18713209999999</v>
      </c>
      <c r="BK4884" s="42">
        <v>192.2325597</v>
      </c>
    </row>
    <row r="4885" spans="52:63">
      <c r="AZ4885" s="42">
        <v>4999</v>
      </c>
      <c r="BA4885" s="42">
        <v>605.84210529999996</v>
      </c>
      <c r="BB4885" s="42">
        <v>256.94444440000001</v>
      </c>
      <c r="BC4885" s="42">
        <v>463.2</v>
      </c>
      <c r="BD4885" s="42">
        <v>375.85714289999999</v>
      </c>
      <c r="BE4885" s="42">
        <v>49.77</v>
      </c>
      <c r="BF4885" s="42">
        <v>638.54999999999995</v>
      </c>
      <c r="BG4885" s="42">
        <v>1050.4285709999999</v>
      </c>
      <c r="BH4885" s="42">
        <v>182.0617647</v>
      </c>
      <c r="BI4885" s="42">
        <v>404.9729016</v>
      </c>
      <c r="BJ4885" s="42">
        <v>803.18713209999999</v>
      </c>
      <c r="BK4885" s="42">
        <v>192.2325597</v>
      </c>
    </row>
    <row r="4886" spans="52:63">
      <c r="AZ4886" s="42">
        <v>5000</v>
      </c>
      <c r="BA4886" s="42">
        <v>605.84210529999996</v>
      </c>
      <c r="BB4886" s="42">
        <v>256.94444440000001</v>
      </c>
      <c r="BC4886" s="42">
        <v>463.2</v>
      </c>
      <c r="BD4886" s="42">
        <v>375.85714289999999</v>
      </c>
      <c r="BE4886" s="42">
        <v>49.77</v>
      </c>
      <c r="BF4886" s="42">
        <v>638.54999999999995</v>
      </c>
      <c r="BG4886" s="42">
        <v>1050.4285709999999</v>
      </c>
      <c r="BH4886" s="42">
        <v>182.0617647</v>
      </c>
      <c r="BI4886" s="42">
        <v>404.9729016</v>
      </c>
      <c r="BJ4886" s="42">
        <v>803.18713209999999</v>
      </c>
      <c r="BK4886" s="42">
        <v>192.2325597</v>
      </c>
    </row>
    <row r="4887" spans="52:63">
      <c r="AZ4887" s="42">
        <v>5001</v>
      </c>
      <c r="BA4887" s="42">
        <v>605.84210529999996</v>
      </c>
      <c r="BB4887" s="42">
        <v>256.94444440000001</v>
      </c>
      <c r="BC4887" s="42">
        <v>463.2</v>
      </c>
      <c r="BD4887" s="42">
        <v>375.85714289999999</v>
      </c>
      <c r="BE4887" s="42">
        <v>49.77</v>
      </c>
      <c r="BF4887" s="42">
        <v>638.54999999999995</v>
      </c>
      <c r="BG4887" s="42">
        <v>1050.4285709999999</v>
      </c>
      <c r="BH4887" s="42">
        <v>182.0617647</v>
      </c>
      <c r="BI4887" s="42">
        <v>404.9729016</v>
      </c>
      <c r="BJ4887" s="42">
        <v>803.18713209999999</v>
      </c>
      <c r="BK4887" s="42">
        <v>192.2325597</v>
      </c>
    </row>
    <row r="4888" spans="52:63">
      <c r="AZ4888" s="42">
        <v>5002</v>
      </c>
      <c r="BA4888" s="42">
        <v>605.84210529999996</v>
      </c>
      <c r="BB4888" s="42">
        <v>256.94444440000001</v>
      </c>
      <c r="BC4888" s="42">
        <v>463.2</v>
      </c>
      <c r="BD4888" s="42">
        <v>375.85714289999999</v>
      </c>
      <c r="BE4888" s="42">
        <v>49.77</v>
      </c>
      <c r="BF4888" s="42">
        <v>638.54999999999995</v>
      </c>
      <c r="BG4888" s="42">
        <v>1050.4285709999999</v>
      </c>
      <c r="BH4888" s="42">
        <v>182.0617647</v>
      </c>
      <c r="BI4888" s="42">
        <v>404.9729016</v>
      </c>
      <c r="BJ4888" s="42">
        <v>803.18713209999999</v>
      </c>
      <c r="BK4888" s="42">
        <v>192.2325597</v>
      </c>
    </row>
    <row r="4889" spans="52:63">
      <c r="AZ4889" s="42">
        <v>5003</v>
      </c>
      <c r="BA4889" s="42">
        <v>605.84210529999996</v>
      </c>
      <c r="BB4889" s="42">
        <v>256.94444440000001</v>
      </c>
      <c r="BC4889" s="42">
        <v>463.2</v>
      </c>
      <c r="BD4889" s="42">
        <v>375.85714289999999</v>
      </c>
      <c r="BE4889" s="42">
        <v>49.77</v>
      </c>
      <c r="BF4889" s="42">
        <v>638.54999999999995</v>
      </c>
      <c r="BG4889" s="42">
        <v>1050.4285709999999</v>
      </c>
      <c r="BH4889" s="42">
        <v>182.0617647</v>
      </c>
      <c r="BI4889" s="42">
        <v>404.9729016</v>
      </c>
      <c r="BJ4889" s="42">
        <v>803.18713209999999</v>
      </c>
      <c r="BK4889" s="42">
        <v>192.2325597</v>
      </c>
    </row>
    <row r="4890" spans="52:63">
      <c r="AZ4890" s="42">
        <v>5004</v>
      </c>
      <c r="BA4890" s="42">
        <v>605.84210529999996</v>
      </c>
      <c r="BB4890" s="42">
        <v>256.94444440000001</v>
      </c>
      <c r="BC4890" s="42">
        <v>463.2</v>
      </c>
      <c r="BD4890" s="42">
        <v>375.85714289999999</v>
      </c>
      <c r="BE4890" s="42">
        <v>49.77</v>
      </c>
      <c r="BF4890" s="42">
        <v>638.54999999999995</v>
      </c>
      <c r="BG4890" s="42">
        <v>1050.4285709999999</v>
      </c>
      <c r="BH4890" s="42">
        <v>182.0617647</v>
      </c>
      <c r="BI4890" s="42">
        <v>404.9729016</v>
      </c>
      <c r="BJ4890" s="42">
        <v>803.18713209999999</v>
      </c>
      <c r="BK4890" s="42">
        <v>192.2325597</v>
      </c>
    </row>
    <row r="4891" spans="52:63">
      <c r="AZ4891" s="42">
        <v>5005</v>
      </c>
      <c r="BA4891" s="42">
        <v>605.84210529999996</v>
      </c>
      <c r="BB4891" s="42">
        <v>256.94444440000001</v>
      </c>
      <c r="BC4891" s="42">
        <v>463.2</v>
      </c>
      <c r="BD4891" s="42">
        <v>375.85714289999999</v>
      </c>
      <c r="BE4891" s="42">
        <v>49.77</v>
      </c>
      <c r="BF4891" s="42">
        <v>638.54999999999995</v>
      </c>
      <c r="BG4891" s="42">
        <v>1050.4285709999999</v>
      </c>
      <c r="BH4891" s="42">
        <v>182.0617647</v>
      </c>
      <c r="BI4891" s="42">
        <v>404.9729016</v>
      </c>
      <c r="BJ4891" s="42">
        <v>803.18713209999999</v>
      </c>
      <c r="BK4891" s="42">
        <v>192.2325597</v>
      </c>
    </row>
    <row r="4892" spans="52:63">
      <c r="AZ4892" s="42">
        <v>5006</v>
      </c>
      <c r="BA4892" s="42">
        <v>605.84210529999996</v>
      </c>
      <c r="BB4892" s="42">
        <v>256.94444440000001</v>
      </c>
      <c r="BC4892" s="42">
        <v>463.2</v>
      </c>
      <c r="BD4892" s="42">
        <v>375.85714289999999</v>
      </c>
      <c r="BE4892" s="42">
        <v>49.77</v>
      </c>
      <c r="BF4892" s="42">
        <v>638.54999999999995</v>
      </c>
      <c r="BG4892" s="42">
        <v>1050.4285709999999</v>
      </c>
      <c r="BH4892" s="42">
        <v>182.0617647</v>
      </c>
      <c r="BI4892" s="42">
        <v>404.9729016</v>
      </c>
      <c r="BJ4892" s="42">
        <v>803.18713209999999</v>
      </c>
      <c r="BK4892" s="42">
        <v>192.2325597</v>
      </c>
    </row>
    <row r="4893" spans="52:63">
      <c r="AZ4893" s="42">
        <v>5007</v>
      </c>
      <c r="BA4893" s="42">
        <v>605.84210529999996</v>
      </c>
      <c r="BB4893" s="42">
        <v>256.94444440000001</v>
      </c>
      <c r="BC4893" s="42">
        <v>463.2</v>
      </c>
      <c r="BD4893" s="42">
        <v>375.85714289999999</v>
      </c>
      <c r="BE4893" s="42">
        <v>49.77</v>
      </c>
      <c r="BF4893" s="42">
        <v>638.54999999999995</v>
      </c>
      <c r="BG4893" s="42">
        <v>1050.4285709999999</v>
      </c>
      <c r="BH4893" s="42">
        <v>182.0617647</v>
      </c>
      <c r="BI4893" s="42">
        <v>404.9729016</v>
      </c>
      <c r="BJ4893" s="42">
        <v>803.18713209999999</v>
      </c>
      <c r="BK4893" s="42">
        <v>192.2325597</v>
      </c>
    </row>
    <row r="4894" spans="52:63">
      <c r="AZ4894" s="42">
        <v>5008</v>
      </c>
      <c r="BA4894" s="42">
        <v>605.84210529999996</v>
      </c>
      <c r="BB4894" s="42">
        <v>256.94444440000001</v>
      </c>
      <c r="BC4894" s="42">
        <v>463.2</v>
      </c>
      <c r="BD4894" s="42">
        <v>375.85714289999999</v>
      </c>
      <c r="BE4894" s="42">
        <v>49.77</v>
      </c>
      <c r="BF4894" s="42">
        <v>638.54999999999995</v>
      </c>
      <c r="BG4894" s="42">
        <v>1050.4285709999999</v>
      </c>
      <c r="BH4894" s="42">
        <v>182.0617647</v>
      </c>
      <c r="BI4894" s="42">
        <v>404.9729016</v>
      </c>
      <c r="BJ4894" s="42">
        <v>803.18713209999999</v>
      </c>
      <c r="BK4894" s="42">
        <v>192.2325597</v>
      </c>
    </row>
    <row r="4895" spans="52:63">
      <c r="AZ4895" s="42">
        <v>5009</v>
      </c>
      <c r="BA4895" s="42">
        <v>605.84210529999996</v>
      </c>
      <c r="BB4895" s="42">
        <v>256.94444440000001</v>
      </c>
      <c r="BC4895" s="42">
        <v>463.2</v>
      </c>
      <c r="BD4895" s="42">
        <v>375.85714289999999</v>
      </c>
      <c r="BE4895" s="42">
        <v>49.77</v>
      </c>
      <c r="BF4895" s="42">
        <v>638.54999999999995</v>
      </c>
      <c r="BG4895" s="42">
        <v>1050.4285709999999</v>
      </c>
      <c r="BH4895" s="42">
        <v>182.0617647</v>
      </c>
      <c r="BI4895" s="42">
        <v>404.9729016</v>
      </c>
      <c r="BJ4895" s="42">
        <v>803.18713209999999</v>
      </c>
      <c r="BK4895" s="42">
        <v>192.2325597</v>
      </c>
    </row>
    <row r="4896" spans="52:63">
      <c r="AZ4896" s="42">
        <v>5010</v>
      </c>
      <c r="BA4896" s="42">
        <v>605.84210529999996</v>
      </c>
      <c r="BB4896" s="42">
        <v>256.94444440000001</v>
      </c>
      <c r="BC4896" s="42">
        <v>463.2</v>
      </c>
      <c r="BD4896" s="42">
        <v>375.85714289999999</v>
      </c>
      <c r="BE4896" s="42">
        <v>49.77</v>
      </c>
      <c r="BF4896" s="42">
        <v>638.54999999999995</v>
      </c>
      <c r="BG4896" s="42">
        <v>1050.4285709999999</v>
      </c>
      <c r="BH4896" s="42">
        <v>182.0617647</v>
      </c>
      <c r="BI4896" s="42">
        <v>404.9729016</v>
      </c>
      <c r="BJ4896" s="42">
        <v>803.18713209999999</v>
      </c>
      <c r="BK4896" s="42">
        <v>192.2325597</v>
      </c>
    </row>
    <row r="4897" spans="52:63">
      <c r="AZ4897" s="42">
        <v>5011</v>
      </c>
      <c r="BA4897" s="42">
        <v>605.84210529999996</v>
      </c>
      <c r="BB4897" s="42">
        <v>256.94444440000001</v>
      </c>
      <c r="BC4897" s="42">
        <v>463.2</v>
      </c>
      <c r="BD4897" s="42">
        <v>375.85714289999999</v>
      </c>
      <c r="BE4897" s="42">
        <v>49.77</v>
      </c>
      <c r="BF4897" s="42">
        <v>638.54999999999995</v>
      </c>
      <c r="BG4897" s="42">
        <v>1050.4285709999999</v>
      </c>
      <c r="BH4897" s="42">
        <v>182.0617647</v>
      </c>
      <c r="BI4897" s="42">
        <v>404.9729016</v>
      </c>
      <c r="BJ4897" s="42">
        <v>803.18713209999999</v>
      </c>
      <c r="BK4897" s="42">
        <v>192.2325597</v>
      </c>
    </row>
    <row r="4898" spans="52:63">
      <c r="AZ4898" s="42">
        <v>5012</v>
      </c>
      <c r="BA4898" s="42">
        <v>605.84210529999996</v>
      </c>
      <c r="BB4898" s="42">
        <v>256.94444440000001</v>
      </c>
      <c r="BC4898" s="42">
        <v>463.2</v>
      </c>
      <c r="BD4898" s="42">
        <v>375.85714289999999</v>
      </c>
      <c r="BE4898" s="42">
        <v>49.77</v>
      </c>
      <c r="BF4898" s="42">
        <v>638.54999999999995</v>
      </c>
      <c r="BG4898" s="42">
        <v>1050.4285709999999</v>
      </c>
      <c r="BH4898" s="42">
        <v>182.0617647</v>
      </c>
      <c r="BI4898" s="42">
        <v>404.9729016</v>
      </c>
      <c r="BJ4898" s="42">
        <v>803.18713209999999</v>
      </c>
      <c r="BK4898" s="42">
        <v>192.2325597</v>
      </c>
    </row>
    <row r="4899" spans="52:63">
      <c r="AZ4899" s="42">
        <v>5013</v>
      </c>
      <c r="BA4899" s="42">
        <v>605.84210529999996</v>
      </c>
      <c r="BB4899" s="42">
        <v>256.94444440000001</v>
      </c>
      <c r="BC4899" s="42">
        <v>463.2</v>
      </c>
      <c r="BD4899" s="42">
        <v>375.85714289999999</v>
      </c>
      <c r="BE4899" s="42">
        <v>49.77</v>
      </c>
      <c r="BF4899" s="42">
        <v>638.54999999999995</v>
      </c>
      <c r="BG4899" s="42">
        <v>1050.4285709999999</v>
      </c>
      <c r="BH4899" s="42">
        <v>182.0617647</v>
      </c>
      <c r="BI4899" s="42">
        <v>404.9729016</v>
      </c>
      <c r="BJ4899" s="42">
        <v>803.18713209999999</v>
      </c>
      <c r="BK4899" s="42">
        <v>192.2325597</v>
      </c>
    </row>
    <row r="4900" spans="52:63">
      <c r="AZ4900" s="42">
        <v>5014</v>
      </c>
      <c r="BA4900" s="42">
        <v>605.84210529999996</v>
      </c>
      <c r="BB4900" s="42">
        <v>256.94444440000001</v>
      </c>
      <c r="BC4900" s="42">
        <v>463.2</v>
      </c>
      <c r="BD4900" s="42">
        <v>375.85714289999999</v>
      </c>
      <c r="BE4900" s="42">
        <v>49.77</v>
      </c>
      <c r="BF4900" s="42">
        <v>638.54999999999995</v>
      </c>
      <c r="BG4900" s="42">
        <v>1050.4285709999999</v>
      </c>
      <c r="BH4900" s="42">
        <v>182.0617647</v>
      </c>
      <c r="BI4900" s="42">
        <v>404.9729016</v>
      </c>
      <c r="BJ4900" s="42">
        <v>803.18713209999999</v>
      </c>
      <c r="BK4900" s="42">
        <v>192.2325597</v>
      </c>
    </row>
    <row r="4901" spans="52:63">
      <c r="AZ4901" s="42">
        <v>5015</v>
      </c>
      <c r="BA4901" s="42">
        <v>605.84210529999996</v>
      </c>
      <c r="BB4901" s="42">
        <v>256.94444440000001</v>
      </c>
      <c r="BC4901" s="42">
        <v>463.2</v>
      </c>
      <c r="BD4901" s="42">
        <v>375.85714289999999</v>
      </c>
      <c r="BE4901" s="42">
        <v>49.77</v>
      </c>
      <c r="BF4901" s="42">
        <v>638.54999999999995</v>
      </c>
      <c r="BG4901" s="42">
        <v>1050.4285709999999</v>
      </c>
      <c r="BH4901" s="42">
        <v>182.0617647</v>
      </c>
      <c r="BI4901" s="42">
        <v>404.9729016</v>
      </c>
      <c r="BJ4901" s="42">
        <v>803.18713209999999</v>
      </c>
      <c r="BK4901" s="42">
        <v>192.2325597</v>
      </c>
    </row>
    <row r="4902" spans="52:63">
      <c r="AZ4902" s="42">
        <v>5016</v>
      </c>
      <c r="BA4902" s="42">
        <v>605.84210529999996</v>
      </c>
      <c r="BB4902" s="42">
        <v>256.94444440000001</v>
      </c>
      <c r="BC4902" s="42">
        <v>463.2</v>
      </c>
      <c r="BD4902" s="42">
        <v>375.85714289999999</v>
      </c>
      <c r="BE4902" s="42">
        <v>49.77</v>
      </c>
      <c r="BF4902" s="42">
        <v>638.54999999999995</v>
      </c>
      <c r="BG4902" s="42">
        <v>1050.4285709999999</v>
      </c>
      <c r="BH4902" s="42">
        <v>182.0617647</v>
      </c>
      <c r="BI4902" s="42">
        <v>404.9729016</v>
      </c>
      <c r="BJ4902" s="42">
        <v>803.18713209999999</v>
      </c>
      <c r="BK4902" s="42">
        <v>192.2325597</v>
      </c>
    </row>
    <row r="4903" spans="52:63">
      <c r="AZ4903" s="42">
        <v>5017</v>
      </c>
      <c r="BA4903" s="42">
        <v>599.42105260000005</v>
      </c>
      <c r="BB4903" s="42">
        <v>255.2777778</v>
      </c>
      <c r="BC4903" s="42">
        <v>457.95</v>
      </c>
      <c r="BD4903" s="42">
        <v>373.80952380000002</v>
      </c>
      <c r="BE4903" s="42">
        <v>49.622857140000001</v>
      </c>
      <c r="BF4903" s="42">
        <v>661.57142859999999</v>
      </c>
      <c r="BG4903" s="42">
        <v>1052.142857</v>
      </c>
      <c r="BH4903" s="42">
        <v>175.74375000000001</v>
      </c>
      <c r="BI4903" s="42">
        <v>403.2849756</v>
      </c>
      <c r="BJ4903" s="42">
        <v>788.57219989999999</v>
      </c>
      <c r="BK4903" s="42">
        <v>192.80714380000001</v>
      </c>
    </row>
    <row r="4904" spans="52:63">
      <c r="AZ4904" s="42">
        <v>5018</v>
      </c>
      <c r="BA4904" s="42">
        <v>599.42105260000005</v>
      </c>
      <c r="BB4904" s="42">
        <v>255.2777778</v>
      </c>
      <c r="BC4904" s="42">
        <v>457.95</v>
      </c>
      <c r="BD4904" s="42">
        <v>373.80952380000002</v>
      </c>
      <c r="BE4904" s="42">
        <v>49.622857140000001</v>
      </c>
      <c r="BF4904" s="42">
        <v>661.57142859999999</v>
      </c>
      <c r="BG4904" s="42">
        <v>1052.142857</v>
      </c>
      <c r="BH4904" s="42">
        <v>175.74375000000001</v>
      </c>
      <c r="BI4904" s="42">
        <v>403.2849756</v>
      </c>
      <c r="BJ4904" s="42">
        <v>788.57219989999999</v>
      </c>
      <c r="BK4904" s="42">
        <v>192.80714380000001</v>
      </c>
    </row>
    <row r="4905" spans="52:63">
      <c r="AZ4905" s="42">
        <v>5019</v>
      </c>
      <c r="BA4905" s="42">
        <v>599.42105260000005</v>
      </c>
      <c r="BB4905" s="42">
        <v>255.2777778</v>
      </c>
      <c r="BC4905" s="42">
        <v>457.95</v>
      </c>
      <c r="BD4905" s="42">
        <v>373.80952380000002</v>
      </c>
      <c r="BE4905" s="42">
        <v>49.622857140000001</v>
      </c>
      <c r="BF4905" s="42">
        <v>661.57142859999999</v>
      </c>
      <c r="BG4905" s="42">
        <v>1052.142857</v>
      </c>
      <c r="BH4905" s="42">
        <v>175.74375000000001</v>
      </c>
      <c r="BI4905" s="42">
        <v>403.2849756</v>
      </c>
      <c r="BJ4905" s="42">
        <v>788.57219989999999</v>
      </c>
      <c r="BK4905" s="42">
        <v>192.80714380000001</v>
      </c>
    </row>
    <row r="4906" spans="52:63">
      <c r="AZ4906" s="42">
        <v>5020</v>
      </c>
      <c r="BA4906" s="42">
        <v>599.42105260000005</v>
      </c>
      <c r="BB4906" s="42">
        <v>255.2777778</v>
      </c>
      <c r="BC4906" s="42">
        <v>457.95</v>
      </c>
      <c r="BD4906" s="42">
        <v>373.80952380000002</v>
      </c>
      <c r="BE4906" s="42">
        <v>49.622857140000001</v>
      </c>
      <c r="BF4906" s="42">
        <v>661.57142859999999</v>
      </c>
      <c r="BG4906" s="42">
        <v>1052.142857</v>
      </c>
      <c r="BH4906" s="42">
        <v>175.74375000000001</v>
      </c>
      <c r="BI4906" s="42">
        <v>403.2849756</v>
      </c>
      <c r="BJ4906" s="42">
        <v>788.57219989999999</v>
      </c>
      <c r="BK4906" s="42">
        <v>192.80714380000001</v>
      </c>
    </row>
    <row r="4907" spans="52:63">
      <c r="AZ4907" s="42">
        <v>5021</v>
      </c>
      <c r="BA4907" s="42">
        <v>599.42105260000005</v>
      </c>
      <c r="BB4907" s="42">
        <v>255.2777778</v>
      </c>
      <c r="BC4907" s="42">
        <v>457.95</v>
      </c>
      <c r="BD4907" s="42">
        <v>373.80952380000002</v>
      </c>
      <c r="BE4907" s="42">
        <v>49.622857140000001</v>
      </c>
      <c r="BF4907" s="42">
        <v>661.57142859999999</v>
      </c>
      <c r="BG4907" s="42">
        <v>1052.142857</v>
      </c>
      <c r="BH4907" s="42">
        <v>175.74375000000001</v>
      </c>
      <c r="BI4907" s="42">
        <v>403.2849756</v>
      </c>
      <c r="BJ4907" s="42">
        <v>788.57219989999999</v>
      </c>
      <c r="BK4907" s="42">
        <v>192.80714380000001</v>
      </c>
    </row>
    <row r="4908" spans="52:63">
      <c r="AZ4908" s="42">
        <v>5022</v>
      </c>
      <c r="BA4908" s="42">
        <v>599.42105260000005</v>
      </c>
      <c r="BB4908" s="42">
        <v>255.2777778</v>
      </c>
      <c r="BC4908" s="42">
        <v>457.95</v>
      </c>
      <c r="BD4908" s="42">
        <v>373.80952380000002</v>
      </c>
      <c r="BE4908" s="42">
        <v>49.622857140000001</v>
      </c>
      <c r="BF4908" s="42">
        <v>661.57142859999999</v>
      </c>
      <c r="BG4908" s="42">
        <v>1052.142857</v>
      </c>
      <c r="BH4908" s="42">
        <v>175.74375000000001</v>
      </c>
      <c r="BI4908" s="42">
        <v>403.2849756</v>
      </c>
      <c r="BJ4908" s="42">
        <v>788.57219989999999</v>
      </c>
      <c r="BK4908" s="42">
        <v>192.80714380000001</v>
      </c>
    </row>
    <row r="4909" spans="52:63">
      <c r="AZ4909" s="42">
        <v>5023</v>
      </c>
      <c r="BA4909" s="42">
        <v>599.42105260000005</v>
      </c>
      <c r="BB4909" s="42">
        <v>255.2777778</v>
      </c>
      <c r="BC4909" s="42">
        <v>457.95</v>
      </c>
      <c r="BD4909" s="42">
        <v>373.80952380000002</v>
      </c>
      <c r="BE4909" s="42">
        <v>49.622857140000001</v>
      </c>
      <c r="BF4909" s="42">
        <v>661.57142859999999</v>
      </c>
      <c r="BG4909" s="42">
        <v>1052.142857</v>
      </c>
      <c r="BH4909" s="42">
        <v>175.74375000000001</v>
      </c>
      <c r="BI4909" s="42">
        <v>403.2849756</v>
      </c>
      <c r="BJ4909" s="42">
        <v>788.57219989999999</v>
      </c>
      <c r="BK4909" s="42">
        <v>192.80714380000001</v>
      </c>
    </row>
    <row r="4910" spans="52:63">
      <c r="AZ4910" s="42">
        <v>5024</v>
      </c>
      <c r="BA4910" s="42">
        <v>599.42105260000005</v>
      </c>
      <c r="BB4910" s="42">
        <v>255.2777778</v>
      </c>
      <c r="BC4910" s="42">
        <v>457.95</v>
      </c>
      <c r="BD4910" s="42">
        <v>373.80952380000002</v>
      </c>
      <c r="BE4910" s="42">
        <v>49.622857140000001</v>
      </c>
      <c r="BF4910" s="42">
        <v>661.57142859999999</v>
      </c>
      <c r="BG4910" s="42">
        <v>1052.142857</v>
      </c>
      <c r="BH4910" s="42">
        <v>175.74375000000001</v>
      </c>
      <c r="BI4910" s="42">
        <v>403.2849756</v>
      </c>
      <c r="BJ4910" s="42">
        <v>788.57219989999999</v>
      </c>
      <c r="BK4910" s="42">
        <v>192.80714380000001</v>
      </c>
    </row>
    <row r="4911" spans="52:63">
      <c r="AZ4911" s="42">
        <v>5025</v>
      </c>
      <c r="BA4911" s="42">
        <v>599.42105260000005</v>
      </c>
      <c r="BB4911" s="42">
        <v>255.2777778</v>
      </c>
      <c r="BC4911" s="42">
        <v>457.95</v>
      </c>
      <c r="BD4911" s="42">
        <v>373.80952380000002</v>
      </c>
      <c r="BE4911" s="42">
        <v>49.622857140000001</v>
      </c>
      <c r="BF4911" s="42">
        <v>661.57142859999999</v>
      </c>
      <c r="BG4911" s="42">
        <v>1052.142857</v>
      </c>
      <c r="BH4911" s="42">
        <v>175.74375000000001</v>
      </c>
      <c r="BI4911" s="42">
        <v>403.2849756</v>
      </c>
      <c r="BJ4911" s="42">
        <v>788.57219989999999</v>
      </c>
      <c r="BK4911" s="42">
        <v>192.80714380000001</v>
      </c>
    </row>
    <row r="4912" spans="52:63">
      <c r="AZ4912" s="42">
        <v>5026</v>
      </c>
      <c r="BA4912" s="42">
        <v>599.42105260000005</v>
      </c>
      <c r="BB4912" s="42">
        <v>255.2777778</v>
      </c>
      <c r="BC4912" s="42">
        <v>457.95</v>
      </c>
      <c r="BD4912" s="42">
        <v>373.80952380000002</v>
      </c>
      <c r="BE4912" s="42">
        <v>49.622857140000001</v>
      </c>
      <c r="BF4912" s="42">
        <v>661.57142859999999</v>
      </c>
      <c r="BG4912" s="42">
        <v>1052.142857</v>
      </c>
      <c r="BH4912" s="42">
        <v>175.74375000000001</v>
      </c>
      <c r="BI4912" s="42">
        <v>403.2849756</v>
      </c>
      <c r="BJ4912" s="42">
        <v>788.57219989999999</v>
      </c>
      <c r="BK4912" s="42">
        <v>192.80714380000001</v>
      </c>
    </row>
    <row r="4913" spans="52:63">
      <c r="AZ4913" s="42">
        <v>5027</v>
      </c>
      <c r="BA4913" s="42">
        <v>599.42105260000005</v>
      </c>
      <c r="BB4913" s="42">
        <v>255.2777778</v>
      </c>
      <c r="BC4913" s="42">
        <v>457.95</v>
      </c>
      <c r="BD4913" s="42">
        <v>373.80952380000002</v>
      </c>
      <c r="BE4913" s="42">
        <v>49.622857140000001</v>
      </c>
      <c r="BF4913" s="42">
        <v>661.57142859999999</v>
      </c>
      <c r="BG4913" s="42">
        <v>1052.142857</v>
      </c>
      <c r="BH4913" s="42">
        <v>175.74375000000001</v>
      </c>
      <c r="BI4913" s="42">
        <v>403.2849756</v>
      </c>
      <c r="BJ4913" s="42">
        <v>788.57219989999999</v>
      </c>
      <c r="BK4913" s="42">
        <v>192.80714380000001</v>
      </c>
    </row>
    <row r="4914" spans="52:63">
      <c r="AZ4914" s="42">
        <v>5028</v>
      </c>
      <c r="BA4914" s="42">
        <v>599.42105260000005</v>
      </c>
      <c r="BB4914" s="42">
        <v>255.2777778</v>
      </c>
      <c r="BC4914" s="42">
        <v>457.95</v>
      </c>
      <c r="BD4914" s="42">
        <v>373.80952380000002</v>
      </c>
      <c r="BE4914" s="42">
        <v>49.622857140000001</v>
      </c>
      <c r="BF4914" s="42">
        <v>661.57142859999999</v>
      </c>
      <c r="BG4914" s="42">
        <v>1052.142857</v>
      </c>
      <c r="BH4914" s="42">
        <v>175.74375000000001</v>
      </c>
      <c r="BI4914" s="42">
        <v>403.2849756</v>
      </c>
      <c r="BJ4914" s="42">
        <v>788.57219989999999</v>
      </c>
      <c r="BK4914" s="42">
        <v>192.80714380000001</v>
      </c>
    </row>
    <row r="4915" spans="52:63">
      <c r="AZ4915" s="42">
        <v>5029</v>
      </c>
      <c r="BA4915" s="42">
        <v>599.42105260000005</v>
      </c>
      <c r="BB4915" s="42">
        <v>255.2777778</v>
      </c>
      <c r="BC4915" s="42">
        <v>457.95</v>
      </c>
      <c r="BD4915" s="42">
        <v>373.80952380000002</v>
      </c>
      <c r="BE4915" s="42">
        <v>49.622857140000001</v>
      </c>
      <c r="BF4915" s="42">
        <v>661.57142859999999</v>
      </c>
      <c r="BG4915" s="42">
        <v>1052.142857</v>
      </c>
      <c r="BH4915" s="42">
        <v>175.74375000000001</v>
      </c>
      <c r="BI4915" s="42">
        <v>403.2849756</v>
      </c>
      <c r="BJ4915" s="42">
        <v>788.57219989999999</v>
      </c>
      <c r="BK4915" s="42">
        <v>192.80714380000001</v>
      </c>
    </row>
    <row r="4916" spans="52:63">
      <c r="AZ4916" s="42">
        <v>5030</v>
      </c>
      <c r="BA4916" s="42">
        <v>599.42105260000005</v>
      </c>
      <c r="BB4916" s="42">
        <v>255.2777778</v>
      </c>
      <c r="BC4916" s="42">
        <v>457.95</v>
      </c>
      <c r="BD4916" s="42">
        <v>373.80952380000002</v>
      </c>
      <c r="BE4916" s="42">
        <v>49.622857140000001</v>
      </c>
      <c r="BF4916" s="42">
        <v>661.57142859999999</v>
      </c>
      <c r="BG4916" s="42">
        <v>1052.142857</v>
      </c>
      <c r="BH4916" s="42">
        <v>175.74375000000001</v>
      </c>
      <c r="BI4916" s="42">
        <v>403.2849756</v>
      </c>
      <c r="BJ4916" s="42">
        <v>788.57219989999999</v>
      </c>
      <c r="BK4916" s="42">
        <v>192.80714380000001</v>
      </c>
    </row>
    <row r="4917" spans="52:63">
      <c r="AZ4917" s="42">
        <v>5031</v>
      </c>
      <c r="BA4917" s="42">
        <v>599.42105260000005</v>
      </c>
      <c r="BB4917" s="42">
        <v>255.2777778</v>
      </c>
      <c r="BC4917" s="42">
        <v>457.95</v>
      </c>
      <c r="BD4917" s="42">
        <v>373.80952380000002</v>
      </c>
      <c r="BE4917" s="42">
        <v>49.622857140000001</v>
      </c>
      <c r="BF4917" s="42">
        <v>661.57142859999999</v>
      </c>
      <c r="BG4917" s="42">
        <v>1052.142857</v>
      </c>
      <c r="BH4917" s="42">
        <v>175.74375000000001</v>
      </c>
      <c r="BI4917" s="42">
        <v>403.2849756</v>
      </c>
      <c r="BJ4917" s="42">
        <v>788.57219989999999</v>
      </c>
      <c r="BK4917" s="42">
        <v>192.80714380000001</v>
      </c>
    </row>
    <row r="4918" spans="52:63">
      <c r="AZ4918" s="42">
        <v>5032</v>
      </c>
      <c r="BA4918" s="42">
        <v>599.42105260000005</v>
      </c>
      <c r="BB4918" s="42">
        <v>255.2777778</v>
      </c>
      <c r="BC4918" s="42">
        <v>457.95</v>
      </c>
      <c r="BD4918" s="42">
        <v>373.80952380000002</v>
      </c>
      <c r="BE4918" s="42">
        <v>49.622857140000001</v>
      </c>
      <c r="BF4918" s="42">
        <v>661.57142859999999</v>
      </c>
      <c r="BG4918" s="42">
        <v>1052.142857</v>
      </c>
      <c r="BH4918" s="42">
        <v>175.74375000000001</v>
      </c>
      <c r="BI4918" s="42">
        <v>403.2849756</v>
      </c>
      <c r="BJ4918" s="42">
        <v>788.57219989999999</v>
      </c>
      <c r="BK4918" s="42">
        <v>192.80714380000001</v>
      </c>
    </row>
    <row r="4919" spans="52:63">
      <c r="AZ4919" s="42">
        <v>5033</v>
      </c>
      <c r="BA4919" s="42">
        <v>599.42105260000005</v>
      </c>
      <c r="BB4919" s="42">
        <v>255.2777778</v>
      </c>
      <c r="BC4919" s="42">
        <v>457.95</v>
      </c>
      <c r="BD4919" s="42">
        <v>373.80952380000002</v>
      </c>
      <c r="BE4919" s="42">
        <v>49.622857140000001</v>
      </c>
      <c r="BF4919" s="42">
        <v>661.57142859999999</v>
      </c>
      <c r="BG4919" s="42">
        <v>1052.142857</v>
      </c>
      <c r="BH4919" s="42">
        <v>175.74375000000001</v>
      </c>
      <c r="BI4919" s="42">
        <v>403.2849756</v>
      </c>
      <c r="BJ4919" s="42">
        <v>788.57219989999999</v>
      </c>
      <c r="BK4919" s="42">
        <v>192.80714380000001</v>
      </c>
    </row>
    <row r="4920" spans="52:63">
      <c r="AZ4920" s="42">
        <v>5034</v>
      </c>
      <c r="BA4920" s="42">
        <v>599.42105260000005</v>
      </c>
      <c r="BB4920" s="42">
        <v>255.2777778</v>
      </c>
      <c r="BC4920" s="42">
        <v>457.95</v>
      </c>
      <c r="BD4920" s="42">
        <v>373.80952380000002</v>
      </c>
      <c r="BE4920" s="42">
        <v>49.622857140000001</v>
      </c>
      <c r="BF4920" s="42">
        <v>661.57142859999999</v>
      </c>
      <c r="BG4920" s="42">
        <v>1052.142857</v>
      </c>
      <c r="BH4920" s="42">
        <v>175.74375000000001</v>
      </c>
      <c r="BI4920" s="42">
        <v>403.2849756</v>
      </c>
      <c r="BJ4920" s="42">
        <v>788.57219989999999</v>
      </c>
      <c r="BK4920" s="42">
        <v>192.80714380000001</v>
      </c>
    </row>
    <row r="4921" spans="52:63">
      <c r="AZ4921" s="42">
        <v>5035</v>
      </c>
      <c r="BA4921" s="42">
        <v>599.42105260000005</v>
      </c>
      <c r="BB4921" s="42">
        <v>255.2777778</v>
      </c>
      <c r="BC4921" s="42">
        <v>457.95</v>
      </c>
      <c r="BD4921" s="42">
        <v>373.80952380000002</v>
      </c>
      <c r="BE4921" s="42">
        <v>49.622857140000001</v>
      </c>
      <c r="BF4921" s="42">
        <v>661.57142859999999</v>
      </c>
      <c r="BG4921" s="42">
        <v>1052.142857</v>
      </c>
      <c r="BH4921" s="42">
        <v>175.74375000000001</v>
      </c>
      <c r="BI4921" s="42">
        <v>403.2849756</v>
      </c>
      <c r="BJ4921" s="42">
        <v>788.57219989999999</v>
      </c>
      <c r="BK4921" s="42">
        <v>192.80714380000001</v>
      </c>
    </row>
    <row r="4922" spans="52:63">
      <c r="AZ4922" s="42">
        <v>5036</v>
      </c>
      <c r="BA4922" s="42">
        <v>599.42105260000005</v>
      </c>
      <c r="BB4922" s="42">
        <v>255.2777778</v>
      </c>
      <c r="BC4922" s="42">
        <v>457.95</v>
      </c>
      <c r="BD4922" s="42">
        <v>373.80952380000002</v>
      </c>
      <c r="BE4922" s="42">
        <v>49.622857140000001</v>
      </c>
      <c r="BF4922" s="42">
        <v>661.57142859999999</v>
      </c>
      <c r="BG4922" s="42">
        <v>1052.142857</v>
      </c>
      <c r="BH4922" s="42">
        <v>175.74375000000001</v>
      </c>
      <c r="BI4922" s="42">
        <v>403.2849756</v>
      </c>
      <c r="BJ4922" s="42">
        <v>788.57219989999999</v>
      </c>
      <c r="BK4922" s="42">
        <v>192.80714380000001</v>
      </c>
    </row>
    <row r="4923" spans="52:63">
      <c r="AZ4923" s="42">
        <v>5037</v>
      </c>
      <c r="BA4923" s="42">
        <v>599.42105260000005</v>
      </c>
      <c r="BB4923" s="42">
        <v>255.2777778</v>
      </c>
      <c r="BC4923" s="42">
        <v>457.95</v>
      </c>
      <c r="BD4923" s="42">
        <v>373.80952380000002</v>
      </c>
      <c r="BE4923" s="42">
        <v>49.622857140000001</v>
      </c>
      <c r="BF4923" s="42">
        <v>661.57142859999999</v>
      </c>
      <c r="BG4923" s="42">
        <v>1052.142857</v>
      </c>
      <c r="BH4923" s="42">
        <v>175.74375000000001</v>
      </c>
      <c r="BI4923" s="42">
        <v>403.2849756</v>
      </c>
      <c r="BJ4923" s="42">
        <v>788.57219989999999</v>
      </c>
      <c r="BK4923" s="42">
        <v>192.80714380000001</v>
      </c>
    </row>
    <row r="4924" spans="52:63">
      <c r="AZ4924" s="42">
        <v>5038</v>
      </c>
      <c r="BA4924" s="42">
        <v>599.42105260000005</v>
      </c>
      <c r="BB4924" s="42">
        <v>255.2777778</v>
      </c>
      <c r="BC4924" s="42">
        <v>457.95</v>
      </c>
      <c r="BD4924" s="42">
        <v>373.80952380000002</v>
      </c>
      <c r="BE4924" s="42">
        <v>49.622857140000001</v>
      </c>
      <c r="BF4924" s="42">
        <v>661.57142859999999</v>
      </c>
      <c r="BG4924" s="42">
        <v>1052.142857</v>
      </c>
      <c r="BH4924" s="42">
        <v>175.74375000000001</v>
      </c>
      <c r="BI4924" s="42">
        <v>403.2849756</v>
      </c>
      <c r="BJ4924" s="42">
        <v>788.57219989999999</v>
      </c>
      <c r="BK4924" s="42">
        <v>192.80714380000001</v>
      </c>
    </row>
    <row r="4925" spans="52:63">
      <c r="AZ4925" s="42">
        <v>5039</v>
      </c>
      <c r="BA4925" s="42">
        <v>599.42105260000005</v>
      </c>
      <c r="BB4925" s="42">
        <v>255.2777778</v>
      </c>
      <c r="BC4925" s="42">
        <v>457.95</v>
      </c>
      <c r="BD4925" s="42">
        <v>373.80952380000002</v>
      </c>
      <c r="BE4925" s="42">
        <v>49.622857140000001</v>
      </c>
      <c r="BF4925" s="42">
        <v>661.57142859999999</v>
      </c>
      <c r="BG4925" s="42">
        <v>1052.142857</v>
      </c>
      <c r="BH4925" s="42">
        <v>175.74375000000001</v>
      </c>
      <c r="BI4925" s="42">
        <v>403.2849756</v>
      </c>
      <c r="BJ4925" s="42">
        <v>788.57219989999999</v>
      </c>
      <c r="BK4925" s="42">
        <v>192.80714380000001</v>
      </c>
    </row>
    <row r="4926" spans="52:63">
      <c r="AZ4926" s="42">
        <v>5040</v>
      </c>
      <c r="BA4926" s="42">
        <v>599.42105260000005</v>
      </c>
      <c r="BB4926" s="42">
        <v>255.2777778</v>
      </c>
      <c r="BC4926" s="42">
        <v>457.95</v>
      </c>
      <c r="BD4926" s="42">
        <v>373.80952380000002</v>
      </c>
      <c r="BE4926" s="42">
        <v>49.622857140000001</v>
      </c>
      <c r="BF4926" s="42">
        <v>661.57142859999999</v>
      </c>
      <c r="BG4926" s="42">
        <v>1052.142857</v>
      </c>
      <c r="BH4926" s="42">
        <v>175.74375000000001</v>
      </c>
      <c r="BI4926" s="42">
        <v>403.2849756</v>
      </c>
      <c r="BJ4926" s="42">
        <v>788.57219989999999</v>
      </c>
      <c r="BK4926" s="42">
        <v>192.80714380000001</v>
      </c>
    </row>
    <row r="4927" spans="52:63">
      <c r="AZ4927" s="42">
        <v>5041</v>
      </c>
      <c r="BA4927" s="42">
        <v>591.63157890000002</v>
      </c>
      <c r="BB4927" s="42">
        <v>251.83333329999999</v>
      </c>
      <c r="BC4927" s="42">
        <v>452.4</v>
      </c>
      <c r="BD4927" s="42">
        <v>373.33333329999999</v>
      </c>
      <c r="BE4927" s="42">
        <v>49.382142860000002</v>
      </c>
      <c r="BF4927" s="42">
        <v>655.4</v>
      </c>
      <c r="BG4927" s="42">
        <v>1051.190476</v>
      </c>
      <c r="BH4927" s="42">
        <v>177.73782890000001</v>
      </c>
      <c r="BI4927" s="42">
        <v>410.46256970000002</v>
      </c>
      <c r="BJ4927" s="42">
        <v>799.71097150000003</v>
      </c>
      <c r="BK4927" s="42">
        <v>193.75582209999999</v>
      </c>
    </row>
    <row r="4928" spans="52:63">
      <c r="AZ4928" s="42">
        <v>5042</v>
      </c>
      <c r="BA4928" s="42">
        <v>591.63157890000002</v>
      </c>
      <c r="BB4928" s="42">
        <v>251.83333329999999</v>
      </c>
      <c r="BC4928" s="42">
        <v>452.4</v>
      </c>
      <c r="BD4928" s="42">
        <v>373.33333329999999</v>
      </c>
      <c r="BE4928" s="42">
        <v>49.382142860000002</v>
      </c>
      <c r="BF4928" s="42">
        <v>655.4</v>
      </c>
      <c r="BG4928" s="42">
        <v>1051.190476</v>
      </c>
      <c r="BH4928" s="42">
        <v>177.73782890000001</v>
      </c>
      <c r="BI4928" s="42">
        <v>410.46256970000002</v>
      </c>
      <c r="BJ4928" s="42">
        <v>799.71097150000003</v>
      </c>
      <c r="BK4928" s="42">
        <v>193.75582209999999</v>
      </c>
    </row>
    <row r="4929" spans="52:63">
      <c r="AZ4929" s="42">
        <v>5043</v>
      </c>
      <c r="BA4929" s="42">
        <v>591.63157890000002</v>
      </c>
      <c r="BB4929" s="42">
        <v>251.83333329999999</v>
      </c>
      <c r="BC4929" s="42">
        <v>452.4</v>
      </c>
      <c r="BD4929" s="42">
        <v>373.33333329999999</v>
      </c>
      <c r="BE4929" s="42">
        <v>49.382142860000002</v>
      </c>
      <c r="BF4929" s="42">
        <v>655.4</v>
      </c>
      <c r="BG4929" s="42">
        <v>1051.190476</v>
      </c>
      <c r="BH4929" s="42">
        <v>177.73782890000001</v>
      </c>
      <c r="BI4929" s="42">
        <v>410.46256970000002</v>
      </c>
      <c r="BJ4929" s="42">
        <v>799.71097150000003</v>
      </c>
      <c r="BK4929" s="42">
        <v>193.75582209999999</v>
      </c>
    </row>
    <row r="4930" spans="52:63">
      <c r="AZ4930" s="42">
        <v>5044</v>
      </c>
      <c r="BA4930" s="42">
        <v>591.63157890000002</v>
      </c>
      <c r="BB4930" s="42">
        <v>251.83333329999999</v>
      </c>
      <c r="BC4930" s="42">
        <v>452.4</v>
      </c>
      <c r="BD4930" s="42">
        <v>373.33333329999999</v>
      </c>
      <c r="BE4930" s="42">
        <v>49.382142860000002</v>
      </c>
      <c r="BF4930" s="42">
        <v>655.4</v>
      </c>
      <c r="BG4930" s="42">
        <v>1051.190476</v>
      </c>
      <c r="BH4930" s="42">
        <v>177.73782890000001</v>
      </c>
      <c r="BI4930" s="42">
        <v>410.46256970000002</v>
      </c>
      <c r="BJ4930" s="42">
        <v>799.71097150000003</v>
      </c>
      <c r="BK4930" s="42">
        <v>193.75582209999999</v>
      </c>
    </row>
    <row r="4931" spans="52:63">
      <c r="AZ4931" s="42">
        <v>5045</v>
      </c>
      <c r="BA4931" s="42">
        <v>591.63157890000002</v>
      </c>
      <c r="BB4931" s="42">
        <v>251.83333329999999</v>
      </c>
      <c r="BC4931" s="42">
        <v>452.4</v>
      </c>
      <c r="BD4931" s="42">
        <v>373.33333329999999</v>
      </c>
      <c r="BE4931" s="42">
        <v>49.382142860000002</v>
      </c>
      <c r="BF4931" s="42">
        <v>655.4</v>
      </c>
      <c r="BG4931" s="42">
        <v>1051.190476</v>
      </c>
      <c r="BH4931" s="42">
        <v>177.73782890000001</v>
      </c>
      <c r="BI4931" s="42">
        <v>410.46256970000002</v>
      </c>
      <c r="BJ4931" s="42">
        <v>799.71097150000003</v>
      </c>
      <c r="BK4931" s="42">
        <v>193.75582209999999</v>
      </c>
    </row>
    <row r="4932" spans="52:63">
      <c r="AZ4932" s="42">
        <v>5046</v>
      </c>
      <c r="BA4932" s="42">
        <v>591.63157890000002</v>
      </c>
      <c r="BB4932" s="42">
        <v>251.83333329999999</v>
      </c>
      <c r="BC4932" s="42">
        <v>452.4</v>
      </c>
      <c r="BD4932" s="42">
        <v>373.33333329999999</v>
      </c>
      <c r="BE4932" s="42">
        <v>49.382142860000002</v>
      </c>
      <c r="BF4932" s="42">
        <v>655.4</v>
      </c>
      <c r="BG4932" s="42">
        <v>1051.190476</v>
      </c>
      <c r="BH4932" s="42">
        <v>177.73782890000001</v>
      </c>
      <c r="BI4932" s="42">
        <v>410.46256970000002</v>
      </c>
      <c r="BJ4932" s="42">
        <v>799.71097150000003</v>
      </c>
      <c r="BK4932" s="42">
        <v>193.75582209999999</v>
      </c>
    </row>
    <row r="4933" spans="52:63">
      <c r="AZ4933" s="42">
        <v>5047</v>
      </c>
      <c r="BA4933" s="42">
        <v>591.63157890000002</v>
      </c>
      <c r="BB4933" s="42">
        <v>251.83333329999999</v>
      </c>
      <c r="BC4933" s="42">
        <v>452.4</v>
      </c>
      <c r="BD4933" s="42">
        <v>373.33333329999999</v>
      </c>
      <c r="BE4933" s="42">
        <v>49.382142860000002</v>
      </c>
      <c r="BF4933" s="42">
        <v>655.4</v>
      </c>
      <c r="BG4933" s="42">
        <v>1051.190476</v>
      </c>
      <c r="BH4933" s="42">
        <v>177.73782890000001</v>
      </c>
      <c r="BI4933" s="42">
        <v>410.46256970000002</v>
      </c>
      <c r="BJ4933" s="42">
        <v>799.71097150000003</v>
      </c>
      <c r="BK4933" s="42">
        <v>193.75582209999999</v>
      </c>
    </row>
    <row r="4934" spans="52:63">
      <c r="AZ4934" s="42">
        <v>5048</v>
      </c>
      <c r="BA4934" s="42">
        <v>591.63157890000002</v>
      </c>
      <c r="BB4934" s="42">
        <v>251.83333329999999</v>
      </c>
      <c r="BC4934" s="42">
        <v>452.4</v>
      </c>
      <c r="BD4934" s="42">
        <v>373.33333329999999</v>
      </c>
      <c r="BE4934" s="42">
        <v>49.382142860000002</v>
      </c>
      <c r="BF4934" s="42">
        <v>655.4</v>
      </c>
      <c r="BG4934" s="42">
        <v>1051.190476</v>
      </c>
      <c r="BH4934" s="42">
        <v>177.73782890000001</v>
      </c>
      <c r="BI4934" s="42">
        <v>410.46256970000002</v>
      </c>
      <c r="BJ4934" s="42">
        <v>799.71097150000003</v>
      </c>
      <c r="BK4934" s="42">
        <v>193.75582209999999</v>
      </c>
    </row>
    <row r="4935" spans="52:63">
      <c r="AZ4935" s="42">
        <v>5049</v>
      </c>
      <c r="BA4935" s="42">
        <v>591.63157890000002</v>
      </c>
      <c r="BB4935" s="42">
        <v>251.83333329999999</v>
      </c>
      <c r="BC4935" s="42">
        <v>452.4</v>
      </c>
      <c r="BD4935" s="42">
        <v>373.33333329999999</v>
      </c>
      <c r="BE4935" s="42">
        <v>49.382142860000002</v>
      </c>
      <c r="BF4935" s="42">
        <v>655.4</v>
      </c>
      <c r="BG4935" s="42">
        <v>1051.190476</v>
      </c>
      <c r="BH4935" s="42">
        <v>177.73782890000001</v>
      </c>
      <c r="BI4935" s="42">
        <v>410.46256970000002</v>
      </c>
      <c r="BJ4935" s="42">
        <v>799.71097150000003</v>
      </c>
      <c r="BK4935" s="42">
        <v>193.75582209999999</v>
      </c>
    </row>
    <row r="4936" spans="52:63">
      <c r="AZ4936" s="42">
        <v>5050</v>
      </c>
      <c r="BA4936" s="42">
        <v>591.63157890000002</v>
      </c>
      <c r="BB4936" s="42">
        <v>251.83333329999999</v>
      </c>
      <c r="BC4936" s="42">
        <v>452.4</v>
      </c>
      <c r="BD4936" s="42">
        <v>373.33333329999999</v>
      </c>
      <c r="BE4936" s="42">
        <v>49.382142860000002</v>
      </c>
      <c r="BF4936" s="42">
        <v>655.4</v>
      </c>
      <c r="BG4936" s="42">
        <v>1051.190476</v>
      </c>
      <c r="BH4936" s="42">
        <v>177.73782890000001</v>
      </c>
      <c r="BI4936" s="42">
        <v>410.46256970000002</v>
      </c>
      <c r="BJ4936" s="42">
        <v>799.71097150000003</v>
      </c>
      <c r="BK4936" s="42">
        <v>193.75582209999999</v>
      </c>
    </row>
    <row r="4937" spans="52:63">
      <c r="AZ4937" s="42">
        <v>5051</v>
      </c>
      <c r="BA4937" s="42">
        <v>591.63157890000002</v>
      </c>
      <c r="BB4937" s="42">
        <v>251.83333329999999</v>
      </c>
      <c r="BC4937" s="42">
        <v>452.4</v>
      </c>
      <c r="BD4937" s="42">
        <v>373.33333329999999</v>
      </c>
      <c r="BE4937" s="42">
        <v>49.382142860000002</v>
      </c>
      <c r="BF4937" s="42">
        <v>655.4</v>
      </c>
      <c r="BG4937" s="42">
        <v>1051.190476</v>
      </c>
      <c r="BH4937" s="42">
        <v>177.73782890000001</v>
      </c>
      <c r="BI4937" s="42">
        <v>410.46256970000002</v>
      </c>
      <c r="BJ4937" s="42">
        <v>799.71097150000003</v>
      </c>
      <c r="BK4937" s="42">
        <v>193.75582209999999</v>
      </c>
    </row>
    <row r="4938" spans="52:63">
      <c r="AZ4938" s="42">
        <v>5052</v>
      </c>
      <c r="BA4938" s="42">
        <v>591.63157890000002</v>
      </c>
      <c r="BB4938" s="42">
        <v>251.83333329999999</v>
      </c>
      <c r="BC4938" s="42">
        <v>452.4</v>
      </c>
      <c r="BD4938" s="42">
        <v>373.33333329999999</v>
      </c>
      <c r="BE4938" s="42">
        <v>49.382142860000002</v>
      </c>
      <c r="BF4938" s="42">
        <v>655.4</v>
      </c>
      <c r="BG4938" s="42">
        <v>1051.190476</v>
      </c>
      <c r="BH4938" s="42">
        <v>177.73782890000001</v>
      </c>
      <c r="BI4938" s="42">
        <v>410.46256970000002</v>
      </c>
      <c r="BJ4938" s="42">
        <v>799.71097150000003</v>
      </c>
      <c r="BK4938" s="42">
        <v>193.75582209999999</v>
      </c>
    </row>
    <row r="4939" spans="52:63">
      <c r="AZ4939" s="42">
        <v>5053</v>
      </c>
      <c r="BA4939" s="42">
        <v>591.63157890000002</v>
      </c>
      <c r="BB4939" s="42">
        <v>251.83333329999999</v>
      </c>
      <c r="BC4939" s="42">
        <v>452.4</v>
      </c>
      <c r="BD4939" s="42">
        <v>373.33333329999999</v>
      </c>
      <c r="BE4939" s="42">
        <v>49.382142860000002</v>
      </c>
      <c r="BF4939" s="42">
        <v>655.4</v>
      </c>
      <c r="BG4939" s="42">
        <v>1051.190476</v>
      </c>
      <c r="BH4939" s="42">
        <v>177.73782890000001</v>
      </c>
      <c r="BI4939" s="42">
        <v>410.46256970000002</v>
      </c>
      <c r="BJ4939" s="42">
        <v>799.71097150000003</v>
      </c>
      <c r="BK4939" s="42">
        <v>193.75582209999999</v>
      </c>
    </row>
    <row r="4940" spans="52:63">
      <c r="AZ4940" s="42">
        <v>5054</v>
      </c>
      <c r="BA4940" s="42">
        <v>591.63157890000002</v>
      </c>
      <c r="BB4940" s="42">
        <v>251.83333329999999</v>
      </c>
      <c r="BC4940" s="42">
        <v>452.4</v>
      </c>
      <c r="BD4940" s="42">
        <v>373.33333329999999</v>
      </c>
      <c r="BE4940" s="42">
        <v>49.382142860000002</v>
      </c>
      <c r="BF4940" s="42">
        <v>655.4</v>
      </c>
      <c r="BG4940" s="42">
        <v>1051.190476</v>
      </c>
      <c r="BH4940" s="42">
        <v>177.73782890000001</v>
      </c>
      <c r="BI4940" s="42">
        <v>410.46256970000002</v>
      </c>
      <c r="BJ4940" s="42">
        <v>799.71097150000003</v>
      </c>
      <c r="BK4940" s="42">
        <v>193.75582209999999</v>
      </c>
    </row>
    <row r="4941" spans="52:63">
      <c r="AZ4941" s="42">
        <v>5055</v>
      </c>
      <c r="BA4941" s="42">
        <v>591.63157890000002</v>
      </c>
      <c r="BB4941" s="42">
        <v>251.83333329999999</v>
      </c>
      <c r="BC4941" s="42">
        <v>452.4</v>
      </c>
      <c r="BD4941" s="42">
        <v>373.33333329999999</v>
      </c>
      <c r="BE4941" s="42">
        <v>49.382142860000002</v>
      </c>
      <c r="BF4941" s="42">
        <v>655.4</v>
      </c>
      <c r="BG4941" s="42">
        <v>1051.190476</v>
      </c>
      <c r="BH4941" s="42">
        <v>177.73782890000001</v>
      </c>
      <c r="BI4941" s="42">
        <v>410.46256970000002</v>
      </c>
      <c r="BJ4941" s="42">
        <v>799.71097150000003</v>
      </c>
      <c r="BK4941" s="42">
        <v>193.75582209999999</v>
      </c>
    </row>
    <row r="4942" spans="52:63">
      <c r="AZ4942" s="42">
        <v>5056</v>
      </c>
      <c r="BA4942" s="42">
        <v>591.63157890000002</v>
      </c>
      <c r="BB4942" s="42">
        <v>251.83333329999999</v>
      </c>
      <c r="BC4942" s="42">
        <v>452.4</v>
      </c>
      <c r="BD4942" s="42">
        <v>373.33333329999999</v>
      </c>
      <c r="BE4942" s="42">
        <v>49.382142860000002</v>
      </c>
      <c r="BF4942" s="42">
        <v>655.4</v>
      </c>
      <c r="BG4942" s="42">
        <v>1051.190476</v>
      </c>
      <c r="BH4942" s="42">
        <v>177.73782890000001</v>
      </c>
      <c r="BI4942" s="42">
        <v>410.46256970000002</v>
      </c>
      <c r="BJ4942" s="42">
        <v>799.71097150000003</v>
      </c>
      <c r="BK4942" s="42">
        <v>193.75582209999999</v>
      </c>
    </row>
    <row r="4943" spans="52:63">
      <c r="AZ4943" s="42">
        <v>5057</v>
      </c>
      <c r="BA4943" s="42">
        <v>591.63157890000002</v>
      </c>
      <c r="BB4943" s="42">
        <v>251.83333329999999</v>
      </c>
      <c r="BC4943" s="42">
        <v>452.4</v>
      </c>
      <c r="BD4943" s="42">
        <v>373.33333329999999</v>
      </c>
      <c r="BE4943" s="42">
        <v>49.382142860000002</v>
      </c>
      <c r="BF4943" s="42">
        <v>655.4</v>
      </c>
      <c r="BG4943" s="42">
        <v>1051.190476</v>
      </c>
      <c r="BH4943" s="42">
        <v>177.73782890000001</v>
      </c>
      <c r="BI4943" s="42">
        <v>410.46256970000002</v>
      </c>
      <c r="BJ4943" s="42">
        <v>799.71097150000003</v>
      </c>
      <c r="BK4943" s="42">
        <v>193.75582209999999</v>
      </c>
    </row>
    <row r="4944" spans="52:63">
      <c r="AZ4944" s="42">
        <v>5058</v>
      </c>
      <c r="BA4944" s="42">
        <v>591.63157890000002</v>
      </c>
      <c r="BB4944" s="42">
        <v>251.83333329999999</v>
      </c>
      <c r="BC4944" s="42">
        <v>452.4</v>
      </c>
      <c r="BD4944" s="42">
        <v>373.33333329999999</v>
      </c>
      <c r="BE4944" s="42">
        <v>49.382142860000002</v>
      </c>
      <c r="BF4944" s="42">
        <v>655.4</v>
      </c>
      <c r="BG4944" s="42">
        <v>1051.190476</v>
      </c>
      <c r="BH4944" s="42">
        <v>177.73782890000001</v>
      </c>
      <c r="BI4944" s="42">
        <v>410.46256970000002</v>
      </c>
      <c r="BJ4944" s="42">
        <v>799.71097150000003</v>
      </c>
      <c r="BK4944" s="42">
        <v>193.75582209999999</v>
      </c>
    </row>
    <row r="4945" spans="52:63">
      <c r="AZ4945" s="42">
        <v>5059</v>
      </c>
      <c r="BA4945" s="42">
        <v>591.63157890000002</v>
      </c>
      <c r="BB4945" s="42">
        <v>251.83333329999999</v>
      </c>
      <c r="BC4945" s="42">
        <v>452.4</v>
      </c>
      <c r="BD4945" s="42">
        <v>373.33333329999999</v>
      </c>
      <c r="BE4945" s="42">
        <v>49.382142860000002</v>
      </c>
      <c r="BF4945" s="42">
        <v>655.4</v>
      </c>
      <c r="BG4945" s="42">
        <v>1051.190476</v>
      </c>
      <c r="BH4945" s="42">
        <v>177.73782890000001</v>
      </c>
      <c r="BI4945" s="42">
        <v>410.46256970000002</v>
      </c>
      <c r="BJ4945" s="42">
        <v>799.71097150000003</v>
      </c>
      <c r="BK4945" s="42">
        <v>193.75582209999999</v>
      </c>
    </row>
    <row r="4946" spans="52:63">
      <c r="AZ4946" s="42">
        <v>5060</v>
      </c>
      <c r="BA4946" s="42">
        <v>591.63157890000002</v>
      </c>
      <c r="BB4946" s="42">
        <v>251.83333329999999</v>
      </c>
      <c r="BC4946" s="42">
        <v>452.4</v>
      </c>
      <c r="BD4946" s="42">
        <v>373.33333329999999</v>
      </c>
      <c r="BE4946" s="42">
        <v>49.382142860000002</v>
      </c>
      <c r="BF4946" s="42">
        <v>655.4</v>
      </c>
      <c r="BG4946" s="42">
        <v>1051.190476</v>
      </c>
      <c r="BH4946" s="42">
        <v>177.73782890000001</v>
      </c>
      <c r="BI4946" s="42">
        <v>410.46256970000002</v>
      </c>
      <c r="BJ4946" s="42">
        <v>799.71097150000003</v>
      </c>
      <c r="BK4946" s="42">
        <v>193.75582209999999</v>
      </c>
    </row>
    <row r="4947" spans="52:63">
      <c r="AZ4947" s="42">
        <v>5061</v>
      </c>
      <c r="BA4947" s="42">
        <v>591.63157890000002</v>
      </c>
      <c r="BB4947" s="42">
        <v>251.83333329999999</v>
      </c>
      <c r="BC4947" s="42">
        <v>452.4</v>
      </c>
      <c r="BD4947" s="42">
        <v>373.33333329999999</v>
      </c>
      <c r="BE4947" s="42">
        <v>49.382142860000002</v>
      </c>
      <c r="BF4947" s="42">
        <v>655.4</v>
      </c>
      <c r="BG4947" s="42">
        <v>1051.190476</v>
      </c>
      <c r="BH4947" s="42">
        <v>177.73782890000001</v>
      </c>
      <c r="BI4947" s="42">
        <v>410.46256970000002</v>
      </c>
      <c r="BJ4947" s="42">
        <v>799.71097150000003</v>
      </c>
      <c r="BK4947" s="42">
        <v>193.75582209999999</v>
      </c>
    </row>
    <row r="4948" spans="52:63">
      <c r="AZ4948" s="42">
        <v>5062</v>
      </c>
      <c r="BA4948" s="42">
        <v>591.63157890000002</v>
      </c>
      <c r="BB4948" s="42">
        <v>251.83333329999999</v>
      </c>
      <c r="BC4948" s="42">
        <v>452.4</v>
      </c>
      <c r="BD4948" s="42">
        <v>373.33333329999999</v>
      </c>
      <c r="BE4948" s="42">
        <v>49.382142860000002</v>
      </c>
      <c r="BF4948" s="42">
        <v>655.4</v>
      </c>
      <c r="BG4948" s="42">
        <v>1051.190476</v>
      </c>
      <c r="BH4948" s="42">
        <v>177.73782890000001</v>
      </c>
      <c r="BI4948" s="42">
        <v>410.46256970000002</v>
      </c>
      <c r="BJ4948" s="42">
        <v>799.71097150000003</v>
      </c>
      <c r="BK4948" s="42">
        <v>193.75582209999999</v>
      </c>
    </row>
    <row r="4949" spans="52:63">
      <c r="AZ4949" s="42">
        <v>5063</v>
      </c>
      <c r="BA4949" s="42">
        <v>591.63157890000002</v>
      </c>
      <c r="BB4949" s="42">
        <v>251.83333329999999</v>
      </c>
      <c r="BC4949" s="42">
        <v>452.4</v>
      </c>
      <c r="BD4949" s="42">
        <v>373.33333329999999</v>
      </c>
      <c r="BE4949" s="42">
        <v>49.382142860000002</v>
      </c>
      <c r="BF4949" s="42">
        <v>655.4</v>
      </c>
      <c r="BG4949" s="42">
        <v>1051.190476</v>
      </c>
      <c r="BH4949" s="42">
        <v>177.73782890000001</v>
      </c>
      <c r="BI4949" s="42">
        <v>410.46256970000002</v>
      </c>
      <c r="BJ4949" s="42">
        <v>799.71097150000003</v>
      </c>
      <c r="BK4949" s="42">
        <v>193.75582209999999</v>
      </c>
    </row>
    <row r="4950" spans="52:63">
      <c r="AZ4950" s="42">
        <v>5064</v>
      </c>
      <c r="BA4950" s="42">
        <v>591.63157890000002</v>
      </c>
      <c r="BB4950" s="42">
        <v>251.83333329999999</v>
      </c>
      <c r="BC4950" s="42">
        <v>452.4</v>
      </c>
      <c r="BD4950" s="42">
        <v>373.33333329999999</v>
      </c>
      <c r="BE4950" s="42">
        <v>49.382142860000002</v>
      </c>
      <c r="BF4950" s="42">
        <v>655.4</v>
      </c>
      <c r="BG4950" s="42">
        <v>1051.190476</v>
      </c>
      <c r="BH4950" s="42">
        <v>177.73782890000001</v>
      </c>
      <c r="BI4950" s="42">
        <v>410.46256970000002</v>
      </c>
      <c r="BJ4950" s="42">
        <v>799.71097150000003</v>
      </c>
      <c r="BK4950" s="42">
        <v>193.75582209999999</v>
      </c>
    </row>
    <row r="4951" spans="52:63">
      <c r="AZ4951" s="42">
        <v>5065</v>
      </c>
      <c r="BA4951" s="42">
        <v>582.21052629999997</v>
      </c>
      <c r="BB4951" s="42">
        <v>248.88888890000001</v>
      </c>
      <c r="BC4951" s="42">
        <v>447.1</v>
      </c>
      <c r="BD4951" s="42">
        <v>375.19047619999998</v>
      </c>
      <c r="BE4951" s="42">
        <v>49.92</v>
      </c>
      <c r="BF4951" s="42">
        <v>663.25</v>
      </c>
      <c r="BG4951" s="42">
        <v>1053.666667</v>
      </c>
      <c r="BH4951" s="42">
        <v>181.30328950000001</v>
      </c>
      <c r="BI4951" s="42">
        <v>404.58305180000002</v>
      </c>
      <c r="BJ4951" s="42">
        <v>796.06233540000005</v>
      </c>
      <c r="BK4951" s="42">
        <v>192.29607559999999</v>
      </c>
    </row>
    <row r="4952" spans="52:63">
      <c r="AZ4952" s="42">
        <v>5066</v>
      </c>
      <c r="BA4952" s="42">
        <v>582.21052629999997</v>
      </c>
      <c r="BB4952" s="42">
        <v>248.88888890000001</v>
      </c>
      <c r="BC4952" s="42">
        <v>447.1</v>
      </c>
      <c r="BD4952" s="42">
        <v>375.19047619999998</v>
      </c>
      <c r="BE4952" s="42">
        <v>49.92</v>
      </c>
      <c r="BF4952" s="42">
        <v>663.25</v>
      </c>
      <c r="BG4952" s="42">
        <v>1053.666667</v>
      </c>
      <c r="BH4952" s="42">
        <v>181.30328950000001</v>
      </c>
      <c r="BI4952" s="42">
        <v>404.58305180000002</v>
      </c>
      <c r="BJ4952" s="42">
        <v>796.06233540000005</v>
      </c>
      <c r="BK4952" s="42">
        <v>192.29607559999999</v>
      </c>
    </row>
    <row r="4953" spans="52:63">
      <c r="AZ4953" s="42">
        <v>5067</v>
      </c>
      <c r="BA4953" s="42">
        <v>582.21052629999997</v>
      </c>
      <c r="BB4953" s="42">
        <v>248.88888890000001</v>
      </c>
      <c r="BC4953" s="42">
        <v>447.1</v>
      </c>
      <c r="BD4953" s="42">
        <v>375.19047619999998</v>
      </c>
      <c r="BE4953" s="42">
        <v>49.92</v>
      </c>
      <c r="BF4953" s="42">
        <v>663.25</v>
      </c>
      <c r="BG4953" s="42">
        <v>1053.666667</v>
      </c>
      <c r="BH4953" s="42">
        <v>181.30328950000001</v>
      </c>
      <c r="BI4953" s="42">
        <v>404.58305180000002</v>
      </c>
      <c r="BJ4953" s="42">
        <v>796.06233540000005</v>
      </c>
      <c r="BK4953" s="42">
        <v>192.29607559999999</v>
      </c>
    </row>
    <row r="4954" spans="52:63">
      <c r="AZ4954" s="42">
        <v>5068</v>
      </c>
      <c r="BA4954" s="42">
        <v>582.21052629999997</v>
      </c>
      <c r="BB4954" s="42">
        <v>248.88888890000001</v>
      </c>
      <c r="BC4954" s="42">
        <v>447.1</v>
      </c>
      <c r="BD4954" s="42">
        <v>375.19047619999998</v>
      </c>
      <c r="BE4954" s="42">
        <v>49.92</v>
      </c>
      <c r="BF4954" s="42">
        <v>663.25</v>
      </c>
      <c r="BG4954" s="42">
        <v>1053.666667</v>
      </c>
      <c r="BH4954" s="42">
        <v>181.30328950000001</v>
      </c>
      <c r="BI4954" s="42">
        <v>404.58305180000002</v>
      </c>
      <c r="BJ4954" s="42">
        <v>796.06233540000005</v>
      </c>
      <c r="BK4954" s="42">
        <v>192.29607559999999</v>
      </c>
    </row>
    <row r="4955" spans="52:63">
      <c r="AZ4955" s="42">
        <v>5069</v>
      </c>
      <c r="BA4955" s="42">
        <v>582.21052629999997</v>
      </c>
      <c r="BB4955" s="42">
        <v>248.88888890000001</v>
      </c>
      <c r="BC4955" s="42">
        <v>447.1</v>
      </c>
      <c r="BD4955" s="42">
        <v>375.19047619999998</v>
      </c>
      <c r="BE4955" s="42">
        <v>49.92</v>
      </c>
      <c r="BF4955" s="42">
        <v>663.25</v>
      </c>
      <c r="BG4955" s="42">
        <v>1053.666667</v>
      </c>
      <c r="BH4955" s="42">
        <v>181.30328950000001</v>
      </c>
      <c r="BI4955" s="42">
        <v>404.58305180000002</v>
      </c>
      <c r="BJ4955" s="42">
        <v>796.06233540000005</v>
      </c>
      <c r="BK4955" s="42">
        <v>192.29607559999999</v>
      </c>
    </row>
    <row r="4956" spans="52:63">
      <c r="AZ4956" s="42">
        <v>5070</v>
      </c>
      <c r="BA4956" s="42">
        <v>582.21052629999997</v>
      </c>
      <c r="BB4956" s="42">
        <v>248.88888890000001</v>
      </c>
      <c r="BC4956" s="42">
        <v>447.1</v>
      </c>
      <c r="BD4956" s="42">
        <v>375.19047619999998</v>
      </c>
      <c r="BE4956" s="42">
        <v>49.92</v>
      </c>
      <c r="BF4956" s="42">
        <v>663.25</v>
      </c>
      <c r="BG4956" s="42">
        <v>1053.666667</v>
      </c>
      <c r="BH4956" s="42">
        <v>181.30328950000001</v>
      </c>
      <c r="BI4956" s="42">
        <v>404.58305180000002</v>
      </c>
      <c r="BJ4956" s="42">
        <v>796.06233540000005</v>
      </c>
      <c r="BK4956" s="42">
        <v>192.29607559999999</v>
      </c>
    </row>
    <row r="4957" spans="52:63">
      <c r="AZ4957" s="42">
        <v>5071</v>
      </c>
      <c r="BA4957" s="42">
        <v>582.21052629999997</v>
      </c>
      <c r="BB4957" s="42">
        <v>248.88888890000001</v>
      </c>
      <c r="BC4957" s="42">
        <v>447.1</v>
      </c>
      <c r="BD4957" s="42">
        <v>375.19047619999998</v>
      </c>
      <c r="BE4957" s="42">
        <v>49.92</v>
      </c>
      <c r="BF4957" s="42">
        <v>663.25</v>
      </c>
      <c r="BG4957" s="42">
        <v>1053.666667</v>
      </c>
      <c r="BH4957" s="42">
        <v>181.30328950000001</v>
      </c>
      <c r="BI4957" s="42">
        <v>404.58305180000002</v>
      </c>
      <c r="BJ4957" s="42">
        <v>796.06233540000005</v>
      </c>
      <c r="BK4957" s="42">
        <v>192.29607559999999</v>
      </c>
    </row>
    <row r="4958" spans="52:63">
      <c r="AZ4958" s="42">
        <v>5072</v>
      </c>
      <c r="BA4958" s="42">
        <v>582.21052629999997</v>
      </c>
      <c r="BB4958" s="42">
        <v>248.88888890000001</v>
      </c>
      <c r="BC4958" s="42">
        <v>447.1</v>
      </c>
      <c r="BD4958" s="42">
        <v>375.19047619999998</v>
      </c>
      <c r="BE4958" s="42">
        <v>49.92</v>
      </c>
      <c r="BF4958" s="42">
        <v>663.25</v>
      </c>
      <c r="BG4958" s="42">
        <v>1053.666667</v>
      </c>
      <c r="BH4958" s="42">
        <v>181.30328950000001</v>
      </c>
      <c r="BI4958" s="42">
        <v>404.58305180000002</v>
      </c>
      <c r="BJ4958" s="42">
        <v>796.06233540000005</v>
      </c>
      <c r="BK4958" s="42">
        <v>192.29607559999999</v>
      </c>
    </row>
    <row r="4959" spans="52:63">
      <c r="AZ4959" s="42">
        <v>5073</v>
      </c>
      <c r="BA4959" s="42">
        <v>582.21052629999997</v>
      </c>
      <c r="BB4959" s="42">
        <v>248.88888890000001</v>
      </c>
      <c r="BC4959" s="42">
        <v>447.1</v>
      </c>
      <c r="BD4959" s="42">
        <v>375.19047619999998</v>
      </c>
      <c r="BE4959" s="42">
        <v>49.92</v>
      </c>
      <c r="BF4959" s="42">
        <v>663.25</v>
      </c>
      <c r="BG4959" s="42">
        <v>1053.666667</v>
      </c>
      <c r="BH4959" s="42">
        <v>181.30328950000001</v>
      </c>
      <c r="BI4959" s="42">
        <v>404.58305180000002</v>
      </c>
      <c r="BJ4959" s="42">
        <v>796.06233540000005</v>
      </c>
      <c r="BK4959" s="42">
        <v>192.29607559999999</v>
      </c>
    </row>
    <row r="4960" spans="52:63">
      <c r="AZ4960" s="42">
        <v>5074</v>
      </c>
      <c r="BA4960" s="42">
        <v>582.21052629999997</v>
      </c>
      <c r="BB4960" s="42">
        <v>248.88888890000001</v>
      </c>
      <c r="BC4960" s="42">
        <v>447.1</v>
      </c>
      <c r="BD4960" s="42">
        <v>375.19047619999998</v>
      </c>
      <c r="BE4960" s="42">
        <v>49.92</v>
      </c>
      <c r="BF4960" s="42">
        <v>663.25</v>
      </c>
      <c r="BG4960" s="42">
        <v>1053.666667</v>
      </c>
      <c r="BH4960" s="42">
        <v>181.30328950000001</v>
      </c>
      <c r="BI4960" s="42">
        <v>404.58305180000002</v>
      </c>
      <c r="BJ4960" s="42">
        <v>796.06233540000005</v>
      </c>
      <c r="BK4960" s="42">
        <v>192.29607559999999</v>
      </c>
    </row>
    <row r="4961" spans="52:63">
      <c r="AZ4961" s="42">
        <v>5075</v>
      </c>
      <c r="BA4961" s="42">
        <v>582.21052629999997</v>
      </c>
      <c r="BB4961" s="42">
        <v>248.88888890000001</v>
      </c>
      <c r="BC4961" s="42">
        <v>447.1</v>
      </c>
      <c r="BD4961" s="42">
        <v>375.19047619999998</v>
      </c>
      <c r="BE4961" s="42">
        <v>49.92</v>
      </c>
      <c r="BF4961" s="42">
        <v>663.25</v>
      </c>
      <c r="BG4961" s="42">
        <v>1053.666667</v>
      </c>
      <c r="BH4961" s="42">
        <v>181.30328950000001</v>
      </c>
      <c r="BI4961" s="42">
        <v>404.58305180000002</v>
      </c>
      <c r="BJ4961" s="42">
        <v>796.06233540000005</v>
      </c>
      <c r="BK4961" s="42">
        <v>192.29607559999999</v>
      </c>
    </row>
    <row r="4962" spans="52:63">
      <c r="AZ4962" s="42">
        <v>5076</v>
      </c>
      <c r="BA4962" s="42">
        <v>582.21052629999997</v>
      </c>
      <c r="BB4962" s="42">
        <v>248.88888890000001</v>
      </c>
      <c r="BC4962" s="42">
        <v>447.1</v>
      </c>
      <c r="BD4962" s="42">
        <v>375.19047619999998</v>
      </c>
      <c r="BE4962" s="42">
        <v>49.92</v>
      </c>
      <c r="BF4962" s="42">
        <v>663.25</v>
      </c>
      <c r="BG4962" s="42">
        <v>1053.666667</v>
      </c>
      <c r="BH4962" s="42">
        <v>181.30328950000001</v>
      </c>
      <c r="BI4962" s="42">
        <v>404.58305180000002</v>
      </c>
      <c r="BJ4962" s="42">
        <v>796.06233540000005</v>
      </c>
      <c r="BK4962" s="42">
        <v>192.29607559999999</v>
      </c>
    </row>
    <row r="4963" spans="52:63">
      <c r="AZ4963" s="42">
        <v>5077</v>
      </c>
      <c r="BA4963" s="42">
        <v>582.21052629999997</v>
      </c>
      <c r="BB4963" s="42">
        <v>248.88888890000001</v>
      </c>
      <c r="BC4963" s="42">
        <v>447.1</v>
      </c>
      <c r="BD4963" s="42">
        <v>375.19047619999998</v>
      </c>
      <c r="BE4963" s="42">
        <v>49.92</v>
      </c>
      <c r="BF4963" s="42">
        <v>663.25</v>
      </c>
      <c r="BG4963" s="42">
        <v>1053.666667</v>
      </c>
      <c r="BH4963" s="42">
        <v>181.30328950000001</v>
      </c>
      <c r="BI4963" s="42">
        <v>404.58305180000002</v>
      </c>
      <c r="BJ4963" s="42">
        <v>796.06233540000005</v>
      </c>
      <c r="BK4963" s="42">
        <v>192.29607559999999</v>
      </c>
    </row>
    <row r="4964" spans="52:63">
      <c r="AZ4964" s="42">
        <v>5078</v>
      </c>
      <c r="BA4964" s="42">
        <v>582.21052629999997</v>
      </c>
      <c r="BB4964" s="42">
        <v>248.88888890000001</v>
      </c>
      <c r="BC4964" s="42">
        <v>447.1</v>
      </c>
      <c r="BD4964" s="42">
        <v>375.19047619999998</v>
      </c>
      <c r="BE4964" s="42">
        <v>49.92</v>
      </c>
      <c r="BF4964" s="42">
        <v>663.25</v>
      </c>
      <c r="BG4964" s="42">
        <v>1053.666667</v>
      </c>
      <c r="BH4964" s="42">
        <v>181.30328950000001</v>
      </c>
      <c r="BI4964" s="42">
        <v>404.58305180000002</v>
      </c>
      <c r="BJ4964" s="42">
        <v>796.06233540000005</v>
      </c>
      <c r="BK4964" s="42">
        <v>192.29607559999999</v>
      </c>
    </row>
    <row r="4965" spans="52:63">
      <c r="AZ4965" s="42">
        <v>5079</v>
      </c>
      <c r="BA4965" s="42">
        <v>582.21052629999997</v>
      </c>
      <c r="BB4965" s="42">
        <v>248.88888890000001</v>
      </c>
      <c r="BC4965" s="42">
        <v>447.1</v>
      </c>
      <c r="BD4965" s="42">
        <v>375.19047619999998</v>
      </c>
      <c r="BE4965" s="42">
        <v>49.92</v>
      </c>
      <c r="BF4965" s="42">
        <v>663.25</v>
      </c>
      <c r="BG4965" s="42">
        <v>1053.666667</v>
      </c>
      <c r="BH4965" s="42">
        <v>181.30328950000001</v>
      </c>
      <c r="BI4965" s="42">
        <v>404.58305180000002</v>
      </c>
      <c r="BJ4965" s="42">
        <v>796.06233540000005</v>
      </c>
      <c r="BK4965" s="42">
        <v>192.29607559999999</v>
      </c>
    </row>
    <row r="4966" spans="52:63">
      <c r="AZ4966" s="42">
        <v>5080</v>
      </c>
      <c r="BA4966" s="42">
        <v>582.21052629999997</v>
      </c>
      <c r="BB4966" s="42">
        <v>248.88888890000001</v>
      </c>
      <c r="BC4966" s="42">
        <v>447.1</v>
      </c>
      <c r="BD4966" s="42">
        <v>375.19047619999998</v>
      </c>
      <c r="BE4966" s="42">
        <v>49.92</v>
      </c>
      <c r="BF4966" s="42">
        <v>663.25</v>
      </c>
      <c r="BG4966" s="42">
        <v>1053.666667</v>
      </c>
      <c r="BH4966" s="42">
        <v>181.30328950000001</v>
      </c>
      <c r="BI4966" s="42">
        <v>404.58305180000002</v>
      </c>
      <c r="BJ4966" s="42">
        <v>796.06233540000005</v>
      </c>
      <c r="BK4966" s="42">
        <v>192.29607559999999</v>
      </c>
    </row>
    <row r="4967" spans="52:63">
      <c r="AZ4967" s="42">
        <v>5081</v>
      </c>
      <c r="BA4967" s="42">
        <v>582.21052629999997</v>
      </c>
      <c r="BB4967" s="42">
        <v>248.88888890000001</v>
      </c>
      <c r="BC4967" s="42">
        <v>447.1</v>
      </c>
      <c r="BD4967" s="42">
        <v>375.19047619999998</v>
      </c>
      <c r="BE4967" s="42">
        <v>49.92</v>
      </c>
      <c r="BF4967" s="42">
        <v>663.25</v>
      </c>
      <c r="BG4967" s="42">
        <v>1053.666667</v>
      </c>
      <c r="BH4967" s="42">
        <v>181.30328950000001</v>
      </c>
      <c r="BI4967" s="42">
        <v>404.58305180000002</v>
      </c>
      <c r="BJ4967" s="42">
        <v>796.06233540000005</v>
      </c>
      <c r="BK4967" s="42">
        <v>192.29607559999999</v>
      </c>
    </row>
    <row r="4968" spans="52:63">
      <c r="AZ4968" s="42">
        <v>5082</v>
      </c>
      <c r="BA4968" s="42">
        <v>582.21052629999997</v>
      </c>
      <c r="BB4968" s="42">
        <v>248.88888890000001</v>
      </c>
      <c r="BC4968" s="42">
        <v>447.1</v>
      </c>
      <c r="BD4968" s="42">
        <v>375.19047619999998</v>
      </c>
      <c r="BE4968" s="42">
        <v>49.92</v>
      </c>
      <c r="BF4968" s="42">
        <v>663.25</v>
      </c>
      <c r="BG4968" s="42">
        <v>1053.666667</v>
      </c>
      <c r="BH4968" s="42">
        <v>181.30328950000001</v>
      </c>
      <c r="BI4968" s="42">
        <v>404.58305180000002</v>
      </c>
      <c r="BJ4968" s="42">
        <v>796.06233540000005</v>
      </c>
      <c r="BK4968" s="42">
        <v>192.29607559999999</v>
      </c>
    </row>
    <row r="4969" spans="52:63">
      <c r="AZ4969" s="42">
        <v>5083</v>
      </c>
      <c r="BA4969" s="42">
        <v>582.21052629999997</v>
      </c>
      <c r="BB4969" s="42">
        <v>248.88888890000001</v>
      </c>
      <c r="BC4969" s="42">
        <v>447.1</v>
      </c>
      <c r="BD4969" s="42">
        <v>375.19047619999998</v>
      </c>
      <c r="BE4969" s="42">
        <v>49.92</v>
      </c>
      <c r="BF4969" s="42">
        <v>663.25</v>
      </c>
      <c r="BG4969" s="42">
        <v>1053.666667</v>
      </c>
      <c r="BH4969" s="42">
        <v>181.30328950000001</v>
      </c>
      <c r="BI4969" s="42">
        <v>404.58305180000002</v>
      </c>
      <c r="BJ4969" s="42">
        <v>796.06233540000005</v>
      </c>
      <c r="BK4969" s="42">
        <v>192.29607559999999</v>
      </c>
    </row>
    <row r="4970" spans="52:63">
      <c r="AZ4970" s="42">
        <v>5084</v>
      </c>
      <c r="BA4970" s="42">
        <v>582.21052629999997</v>
      </c>
      <c r="BB4970" s="42">
        <v>248.88888890000001</v>
      </c>
      <c r="BC4970" s="42">
        <v>447.1</v>
      </c>
      <c r="BD4970" s="42">
        <v>375.19047619999998</v>
      </c>
      <c r="BE4970" s="42">
        <v>49.92</v>
      </c>
      <c r="BF4970" s="42">
        <v>663.25</v>
      </c>
      <c r="BG4970" s="42">
        <v>1053.666667</v>
      </c>
      <c r="BH4970" s="42">
        <v>181.30328950000001</v>
      </c>
      <c r="BI4970" s="42">
        <v>404.58305180000002</v>
      </c>
      <c r="BJ4970" s="42">
        <v>796.06233540000005</v>
      </c>
      <c r="BK4970" s="42">
        <v>192.29607559999999</v>
      </c>
    </row>
    <row r="4971" spans="52:63">
      <c r="AZ4971" s="42">
        <v>5085</v>
      </c>
      <c r="BA4971" s="42">
        <v>582.21052629999997</v>
      </c>
      <c r="BB4971" s="42">
        <v>248.88888890000001</v>
      </c>
      <c r="BC4971" s="42">
        <v>447.1</v>
      </c>
      <c r="BD4971" s="42">
        <v>375.19047619999998</v>
      </c>
      <c r="BE4971" s="42">
        <v>49.92</v>
      </c>
      <c r="BF4971" s="42">
        <v>663.25</v>
      </c>
      <c r="BG4971" s="42">
        <v>1053.666667</v>
      </c>
      <c r="BH4971" s="42">
        <v>181.30328950000001</v>
      </c>
      <c r="BI4971" s="42">
        <v>404.58305180000002</v>
      </c>
      <c r="BJ4971" s="42">
        <v>796.06233540000005</v>
      </c>
      <c r="BK4971" s="42">
        <v>192.29607559999999</v>
      </c>
    </row>
    <row r="4972" spans="52:63">
      <c r="AZ4972" s="42">
        <v>5086</v>
      </c>
      <c r="BA4972" s="42">
        <v>582.21052629999997</v>
      </c>
      <c r="BB4972" s="42">
        <v>248.88888890000001</v>
      </c>
      <c r="BC4972" s="42">
        <v>447.1</v>
      </c>
      <c r="BD4972" s="42">
        <v>375.19047619999998</v>
      </c>
      <c r="BE4972" s="42">
        <v>49.92</v>
      </c>
      <c r="BF4972" s="42">
        <v>663.25</v>
      </c>
      <c r="BG4972" s="42">
        <v>1053.666667</v>
      </c>
      <c r="BH4972" s="42">
        <v>181.30328950000001</v>
      </c>
      <c r="BI4972" s="42">
        <v>404.58305180000002</v>
      </c>
      <c r="BJ4972" s="42">
        <v>796.06233540000005</v>
      </c>
      <c r="BK4972" s="42">
        <v>192.29607559999999</v>
      </c>
    </row>
    <row r="4973" spans="52:63">
      <c r="AZ4973" s="42">
        <v>5087</v>
      </c>
      <c r="BA4973" s="42">
        <v>582.21052629999997</v>
      </c>
      <c r="BB4973" s="42">
        <v>248.88888890000001</v>
      </c>
      <c r="BC4973" s="42">
        <v>447.1</v>
      </c>
      <c r="BD4973" s="42">
        <v>375.19047619999998</v>
      </c>
      <c r="BE4973" s="42">
        <v>49.92</v>
      </c>
      <c r="BF4973" s="42">
        <v>663.25</v>
      </c>
      <c r="BG4973" s="42">
        <v>1053.666667</v>
      </c>
      <c r="BH4973" s="42">
        <v>181.30328950000001</v>
      </c>
      <c r="BI4973" s="42">
        <v>404.58305180000002</v>
      </c>
      <c r="BJ4973" s="42">
        <v>796.06233540000005</v>
      </c>
      <c r="BK4973" s="42">
        <v>192.29607559999999</v>
      </c>
    </row>
    <row r="4974" spans="52:63">
      <c r="AZ4974" s="42">
        <v>5088</v>
      </c>
      <c r="BA4974" s="42">
        <v>582.21052629999997</v>
      </c>
      <c r="BB4974" s="42">
        <v>248.88888890000001</v>
      </c>
      <c r="BC4974" s="42">
        <v>447.1</v>
      </c>
      <c r="BD4974" s="42">
        <v>375.19047619999998</v>
      </c>
      <c r="BE4974" s="42">
        <v>49.92</v>
      </c>
      <c r="BF4974" s="42">
        <v>663.25</v>
      </c>
      <c r="BG4974" s="42">
        <v>1053.666667</v>
      </c>
      <c r="BH4974" s="42">
        <v>181.30328950000001</v>
      </c>
      <c r="BI4974" s="42">
        <v>404.58305180000002</v>
      </c>
      <c r="BJ4974" s="42">
        <v>796.06233540000005</v>
      </c>
      <c r="BK4974" s="42">
        <v>192.29607559999999</v>
      </c>
    </row>
    <row r="4975" spans="52:63">
      <c r="AZ4975" s="42">
        <v>5089</v>
      </c>
      <c r="BA4975" s="42">
        <v>576.05263160000004</v>
      </c>
      <c r="BB4975" s="42">
        <v>247.38888890000001</v>
      </c>
      <c r="BC4975" s="42">
        <v>441.9</v>
      </c>
      <c r="BD4975" s="42">
        <v>375.19047619999998</v>
      </c>
      <c r="BE4975" s="42">
        <v>51.774999999999999</v>
      </c>
      <c r="BF4975" s="42">
        <v>671.8</v>
      </c>
      <c r="BG4975" s="42">
        <v>1041.636364</v>
      </c>
      <c r="BH4975" s="42">
        <v>184.23559209999999</v>
      </c>
      <c r="BI4975" s="42">
        <v>397.89487309999998</v>
      </c>
      <c r="BJ4975" s="42">
        <v>795.32246680000003</v>
      </c>
      <c r="BK4975" s="42">
        <v>192.5164671</v>
      </c>
    </row>
    <row r="4976" spans="52:63">
      <c r="AZ4976" s="42">
        <v>5090</v>
      </c>
      <c r="BA4976" s="42">
        <v>576.05263160000004</v>
      </c>
      <c r="BB4976" s="42">
        <v>247.38888890000001</v>
      </c>
      <c r="BC4976" s="42">
        <v>441.9</v>
      </c>
      <c r="BD4976" s="42">
        <v>375.19047619999998</v>
      </c>
      <c r="BE4976" s="42">
        <v>51.774999999999999</v>
      </c>
      <c r="BF4976" s="42">
        <v>671.8</v>
      </c>
      <c r="BG4976" s="42">
        <v>1041.636364</v>
      </c>
      <c r="BH4976" s="42">
        <v>184.23559209999999</v>
      </c>
      <c r="BI4976" s="42">
        <v>397.89487309999998</v>
      </c>
      <c r="BJ4976" s="42">
        <v>795.32246680000003</v>
      </c>
      <c r="BK4976" s="42">
        <v>192.5164671</v>
      </c>
    </row>
    <row r="4977" spans="52:63">
      <c r="AZ4977" s="42">
        <v>5091</v>
      </c>
      <c r="BA4977" s="42">
        <v>576.05263160000004</v>
      </c>
      <c r="BB4977" s="42">
        <v>247.38888890000001</v>
      </c>
      <c r="BC4977" s="42">
        <v>441.9</v>
      </c>
      <c r="BD4977" s="42">
        <v>375.19047619999998</v>
      </c>
      <c r="BE4977" s="42">
        <v>51.774999999999999</v>
      </c>
      <c r="BF4977" s="42">
        <v>671.8</v>
      </c>
      <c r="BG4977" s="42">
        <v>1041.636364</v>
      </c>
      <c r="BH4977" s="42">
        <v>184.23559209999999</v>
      </c>
      <c r="BI4977" s="42">
        <v>397.89487309999998</v>
      </c>
      <c r="BJ4977" s="42">
        <v>795.32246680000003</v>
      </c>
      <c r="BK4977" s="42">
        <v>192.5164671</v>
      </c>
    </row>
    <row r="4978" spans="52:63">
      <c r="AZ4978" s="42">
        <v>5092</v>
      </c>
      <c r="BA4978" s="42">
        <v>576.05263160000004</v>
      </c>
      <c r="BB4978" s="42">
        <v>247.38888890000001</v>
      </c>
      <c r="BC4978" s="42">
        <v>441.9</v>
      </c>
      <c r="BD4978" s="42">
        <v>375.19047619999998</v>
      </c>
      <c r="BE4978" s="42">
        <v>51.774999999999999</v>
      </c>
      <c r="BF4978" s="42">
        <v>671.8</v>
      </c>
      <c r="BG4978" s="42">
        <v>1041.636364</v>
      </c>
      <c r="BH4978" s="42">
        <v>184.23559209999999</v>
      </c>
      <c r="BI4978" s="42">
        <v>397.89487309999998</v>
      </c>
      <c r="BJ4978" s="42">
        <v>795.32246680000003</v>
      </c>
      <c r="BK4978" s="42">
        <v>192.5164671</v>
      </c>
    </row>
    <row r="4979" spans="52:63">
      <c r="AZ4979" s="42">
        <v>5093</v>
      </c>
      <c r="BA4979" s="42">
        <v>576.05263160000004</v>
      </c>
      <c r="BB4979" s="42">
        <v>247.38888890000001</v>
      </c>
      <c r="BC4979" s="42">
        <v>441.9</v>
      </c>
      <c r="BD4979" s="42">
        <v>375.19047619999998</v>
      </c>
      <c r="BE4979" s="42">
        <v>51.774999999999999</v>
      </c>
      <c r="BF4979" s="42">
        <v>671.8</v>
      </c>
      <c r="BG4979" s="42">
        <v>1041.636364</v>
      </c>
      <c r="BH4979" s="42">
        <v>184.23559209999999</v>
      </c>
      <c r="BI4979" s="42">
        <v>397.89487309999998</v>
      </c>
      <c r="BJ4979" s="42">
        <v>795.32246680000003</v>
      </c>
      <c r="BK4979" s="42">
        <v>192.5164671</v>
      </c>
    </row>
    <row r="4980" spans="52:63">
      <c r="AZ4980" s="42">
        <v>5094</v>
      </c>
      <c r="BA4980" s="42">
        <v>576.05263160000004</v>
      </c>
      <c r="BB4980" s="42">
        <v>247.38888890000001</v>
      </c>
      <c r="BC4980" s="42">
        <v>441.9</v>
      </c>
      <c r="BD4980" s="42">
        <v>375.19047619999998</v>
      </c>
      <c r="BE4980" s="42">
        <v>51.774999999999999</v>
      </c>
      <c r="BF4980" s="42">
        <v>671.8</v>
      </c>
      <c r="BG4980" s="42">
        <v>1041.636364</v>
      </c>
      <c r="BH4980" s="42">
        <v>184.23559209999999</v>
      </c>
      <c r="BI4980" s="42">
        <v>397.89487309999998</v>
      </c>
      <c r="BJ4980" s="42">
        <v>795.32246680000003</v>
      </c>
      <c r="BK4980" s="42">
        <v>192.5164671</v>
      </c>
    </row>
    <row r="4981" spans="52:63">
      <c r="AZ4981" s="42">
        <v>5095</v>
      </c>
      <c r="BA4981" s="42">
        <v>576.05263160000004</v>
      </c>
      <c r="BB4981" s="42">
        <v>247.38888890000001</v>
      </c>
      <c r="BC4981" s="42">
        <v>441.9</v>
      </c>
      <c r="BD4981" s="42">
        <v>375.19047619999998</v>
      </c>
      <c r="BE4981" s="42">
        <v>51.774999999999999</v>
      </c>
      <c r="BF4981" s="42">
        <v>671.8</v>
      </c>
      <c r="BG4981" s="42">
        <v>1041.636364</v>
      </c>
      <c r="BH4981" s="42">
        <v>184.23559209999999</v>
      </c>
      <c r="BI4981" s="42">
        <v>397.89487309999998</v>
      </c>
      <c r="BJ4981" s="42">
        <v>795.32246680000003</v>
      </c>
      <c r="BK4981" s="42">
        <v>192.5164671</v>
      </c>
    </row>
    <row r="4982" spans="52:63">
      <c r="AZ4982" s="42">
        <v>5096</v>
      </c>
      <c r="BA4982" s="42">
        <v>576.05263160000004</v>
      </c>
      <c r="BB4982" s="42">
        <v>247.38888890000001</v>
      </c>
      <c r="BC4982" s="42">
        <v>441.9</v>
      </c>
      <c r="BD4982" s="42">
        <v>375.19047619999998</v>
      </c>
      <c r="BE4982" s="42">
        <v>51.774999999999999</v>
      </c>
      <c r="BF4982" s="42">
        <v>671.8</v>
      </c>
      <c r="BG4982" s="42">
        <v>1041.636364</v>
      </c>
      <c r="BH4982" s="42">
        <v>184.23559209999999</v>
      </c>
      <c r="BI4982" s="42">
        <v>397.89487309999998</v>
      </c>
      <c r="BJ4982" s="42">
        <v>795.32246680000003</v>
      </c>
      <c r="BK4982" s="42">
        <v>192.5164671</v>
      </c>
    </row>
    <row r="4983" spans="52:63">
      <c r="AZ4983" s="42">
        <v>5097</v>
      </c>
      <c r="BA4983" s="42">
        <v>576.05263160000004</v>
      </c>
      <c r="BB4983" s="42">
        <v>247.38888890000001</v>
      </c>
      <c r="BC4983" s="42">
        <v>441.9</v>
      </c>
      <c r="BD4983" s="42">
        <v>375.19047619999998</v>
      </c>
      <c r="BE4983" s="42">
        <v>51.774999999999999</v>
      </c>
      <c r="BF4983" s="42">
        <v>671.8</v>
      </c>
      <c r="BG4983" s="42">
        <v>1041.636364</v>
      </c>
      <c r="BH4983" s="42">
        <v>184.23559209999999</v>
      </c>
      <c r="BI4983" s="42">
        <v>397.89487309999998</v>
      </c>
      <c r="BJ4983" s="42">
        <v>795.32246680000003</v>
      </c>
      <c r="BK4983" s="42">
        <v>192.5164671</v>
      </c>
    </row>
    <row r="4984" spans="52:63">
      <c r="AZ4984" s="42">
        <v>5098</v>
      </c>
      <c r="BA4984" s="42">
        <v>576.05263160000004</v>
      </c>
      <c r="BB4984" s="42">
        <v>247.38888890000001</v>
      </c>
      <c r="BC4984" s="42">
        <v>441.9</v>
      </c>
      <c r="BD4984" s="42">
        <v>375.19047619999998</v>
      </c>
      <c r="BE4984" s="42">
        <v>51.774999999999999</v>
      </c>
      <c r="BF4984" s="42">
        <v>671.8</v>
      </c>
      <c r="BG4984" s="42">
        <v>1041.636364</v>
      </c>
      <c r="BH4984" s="42">
        <v>184.23559209999999</v>
      </c>
      <c r="BI4984" s="42">
        <v>397.89487309999998</v>
      </c>
      <c r="BJ4984" s="42">
        <v>795.32246680000003</v>
      </c>
      <c r="BK4984" s="42">
        <v>192.5164671</v>
      </c>
    </row>
    <row r="4985" spans="52:63">
      <c r="AZ4985" s="42">
        <v>5099</v>
      </c>
      <c r="BA4985" s="42">
        <v>576.05263160000004</v>
      </c>
      <c r="BB4985" s="42">
        <v>247.38888890000001</v>
      </c>
      <c r="BC4985" s="42">
        <v>441.9</v>
      </c>
      <c r="BD4985" s="42">
        <v>375.19047619999998</v>
      </c>
      <c r="BE4985" s="42">
        <v>51.774999999999999</v>
      </c>
      <c r="BF4985" s="42">
        <v>671.8</v>
      </c>
      <c r="BG4985" s="42">
        <v>1041.636364</v>
      </c>
      <c r="BH4985" s="42">
        <v>184.23559209999999</v>
      </c>
      <c r="BI4985" s="42">
        <v>397.89487309999998</v>
      </c>
      <c r="BJ4985" s="42">
        <v>795.32246680000003</v>
      </c>
      <c r="BK4985" s="42">
        <v>192.5164671</v>
      </c>
    </row>
    <row r="4986" spans="52:63">
      <c r="AZ4986" s="42">
        <v>5100</v>
      </c>
      <c r="BA4986" s="42">
        <v>576.05263160000004</v>
      </c>
      <c r="BB4986" s="42">
        <v>247.38888890000001</v>
      </c>
      <c r="BC4986" s="42">
        <v>441.9</v>
      </c>
      <c r="BD4986" s="42">
        <v>375.19047619999998</v>
      </c>
      <c r="BE4986" s="42">
        <v>51.774999999999999</v>
      </c>
      <c r="BF4986" s="42">
        <v>671.8</v>
      </c>
      <c r="BG4986" s="42">
        <v>1041.636364</v>
      </c>
      <c r="BH4986" s="42">
        <v>184.23559209999999</v>
      </c>
      <c r="BI4986" s="42">
        <v>397.89487309999998</v>
      </c>
      <c r="BJ4986" s="42">
        <v>795.32246680000003</v>
      </c>
      <c r="BK4986" s="42">
        <v>192.5164671</v>
      </c>
    </row>
    <row r="4987" spans="52:63">
      <c r="AZ4987" s="42">
        <v>5101</v>
      </c>
      <c r="BA4987" s="42">
        <v>576.05263160000004</v>
      </c>
      <c r="BB4987" s="42">
        <v>247.38888890000001</v>
      </c>
      <c r="BC4987" s="42">
        <v>441.9</v>
      </c>
      <c r="BD4987" s="42">
        <v>375.19047619999998</v>
      </c>
      <c r="BE4987" s="42">
        <v>51.774999999999999</v>
      </c>
      <c r="BF4987" s="42">
        <v>671.8</v>
      </c>
      <c r="BG4987" s="42">
        <v>1041.636364</v>
      </c>
      <c r="BH4987" s="42">
        <v>184.23559209999999</v>
      </c>
      <c r="BI4987" s="42">
        <v>397.89487309999998</v>
      </c>
      <c r="BJ4987" s="42">
        <v>795.32246680000003</v>
      </c>
      <c r="BK4987" s="42">
        <v>192.5164671</v>
      </c>
    </row>
    <row r="4988" spans="52:63">
      <c r="AZ4988" s="42">
        <v>5102</v>
      </c>
      <c r="BA4988" s="42">
        <v>576.05263160000004</v>
      </c>
      <c r="BB4988" s="42">
        <v>247.38888890000001</v>
      </c>
      <c r="BC4988" s="42">
        <v>441.9</v>
      </c>
      <c r="BD4988" s="42">
        <v>375.19047619999998</v>
      </c>
      <c r="BE4988" s="42">
        <v>51.774999999999999</v>
      </c>
      <c r="BF4988" s="42">
        <v>671.8</v>
      </c>
      <c r="BG4988" s="42">
        <v>1041.636364</v>
      </c>
      <c r="BH4988" s="42">
        <v>184.23559209999999</v>
      </c>
      <c r="BI4988" s="42">
        <v>397.89487309999998</v>
      </c>
      <c r="BJ4988" s="42">
        <v>795.32246680000003</v>
      </c>
      <c r="BK4988" s="42">
        <v>192.5164671</v>
      </c>
    </row>
    <row r="4989" spans="52:63">
      <c r="AZ4989" s="42">
        <v>5103</v>
      </c>
      <c r="BA4989" s="42">
        <v>576.05263160000004</v>
      </c>
      <c r="BB4989" s="42">
        <v>247.38888890000001</v>
      </c>
      <c r="BC4989" s="42">
        <v>441.9</v>
      </c>
      <c r="BD4989" s="42">
        <v>375.19047619999998</v>
      </c>
      <c r="BE4989" s="42">
        <v>51.774999999999999</v>
      </c>
      <c r="BF4989" s="42">
        <v>671.8</v>
      </c>
      <c r="BG4989" s="42">
        <v>1041.636364</v>
      </c>
      <c r="BH4989" s="42">
        <v>184.23559209999999</v>
      </c>
      <c r="BI4989" s="42">
        <v>397.89487309999998</v>
      </c>
      <c r="BJ4989" s="42">
        <v>795.32246680000003</v>
      </c>
      <c r="BK4989" s="42">
        <v>192.5164671</v>
      </c>
    </row>
    <row r="4990" spans="52:63">
      <c r="AZ4990" s="42">
        <v>5104</v>
      </c>
      <c r="BA4990" s="42">
        <v>576.05263160000004</v>
      </c>
      <c r="BB4990" s="42">
        <v>247.38888890000001</v>
      </c>
      <c r="BC4990" s="42">
        <v>441.9</v>
      </c>
      <c r="BD4990" s="42">
        <v>375.19047619999998</v>
      </c>
      <c r="BE4990" s="42">
        <v>51.774999999999999</v>
      </c>
      <c r="BF4990" s="42">
        <v>671.8</v>
      </c>
      <c r="BG4990" s="42">
        <v>1041.636364</v>
      </c>
      <c r="BH4990" s="42">
        <v>184.23559209999999</v>
      </c>
      <c r="BI4990" s="42">
        <v>397.89487309999998</v>
      </c>
      <c r="BJ4990" s="42">
        <v>795.32246680000003</v>
      </c>
      <c r="BK4990" s="42">
        <v>192.5164671</v>
      </c>
    </row>
    <row r="4991" spans="52:63">
      <c r="AZ4991" s="42">
        <v>5105</v>
      </c>
      <c r="BA4991" s="42">
        <v>576.05263160000004</v>
      </c>
      <c r="BB4991" s="42">
        <v>247.38888890000001</v>
      </c>
      <c r="BC4991" s="42">
        <v>441.9</v>
      </c>
      <c r="BD4991" s="42">
        <v>375.19047619999998</v>
      </c>
      <c r="BE4991" s="42">
        <v>51.774999999999999</v>
      </c>
      <c r="BF4991" s="42">
        <v>671.8</v>
      </c>
      <c r="BG4991" s="42">
        <v>1041.636364</v>
      </c>
      <c r="BH4991" s="42">
        <v>184.23559209999999</v>
      </c>
      <c r="BI4991" s="42">
        <v>397.89487309999998</v>
      </c>
      <c r="BJ4991" s="42">
        <v>795.32246680000003</v>
      </c>
      <c r="BK4991" s="42">
        <v>192.5164671</v>
      </c>
    </row>
    <row r="4992" spans="52:63">
      <c r="AZ4992" s="42">
        <v>5106</v>
      </c>
      <c r="BA4992" s="42">
        <v>576.05263160000004</v>
      </c>
      <c r="BB4992" s="42">
        <v>247.38888890000001</v>
      </c>
      <c r="BC4992" s="42">
        <v>441.9</v>
      </c>
      <c r="BD4992" s="42">
        <v>375.19047619999998</v>
      </c>
      <c r="BE4992" s="42">
        <v>51.774999999999999</v>
      </c>
      <c r="BF4992" s="42">
        <v>671.8</v>
      </c>
      <c r="BG4992" s="42">
        <v>1041.636364</v>
      </c>
      <c r="BH4992" s="42">
        <v>184.23559209999999</v>
      </c>
      <c r="BI4992" s="42">
        <v>397.89487309999998</v>
      </c>
      <c r="BJ4992" s="42">
        <v>795.32246680000003</v>
      </c>
      <c r="BK4992" s="42">
        <v>192.5164671</v>
      </c>
    </row>
    <row r="4993" spans="52:63">
      <c r="AZ4993" s="42">
        <v>5107</v>
      </c>
      <c r="BA4993" s="42">
        <v>576.05263160000004</v>
      </c>
      <c r="BB4993" s="42">
        <v>247.38888890000001</v>
      </c>
      <c r="BC4993" s="42">
        <v>441.9</v>
      </c>
      <c r="BD4993" s="42">
        <v>375.19047619999998</v>
      </c>
      <c r="BE4993" s="42">
        <v>51.774999999999999</v>
      </c>
      <c r="BF4993" s="42">
        <v>671.8</v>
      </c>
      <c r="BG4993" s="42">
        <v>1041.636364</v>
      </c>
      <c r="BH4993" s="42">
        <v>184.23559209999999</v>
      </c>
      <c r="BI4993" s="42">
        <v>397.89487309999998</v>
      </c>
      <c r="BJ4993" s="42">
        <v>795.32246680000003</v>
      </c>
      <c r="BK4993" s="42">
        <v>192.5164671</v>
      </c>
    </row>
    <row r="4994" spans="52:63">
      <c r="AZ4994" s="42">
        <v>5108</v>
      </c>
      <c r="BA4994" s="42">
        <v>576.05263160000004</v>
      </c>
      <c r="BB4994" s="42">
        <v>247.38888890000001</v>
      </c>
      <c r="BC4994" s="42">
        <v>441.9</v>
      </c>
      <c r="BD4994" s="42">
        <v>375.19047619999998</v>
      </c>
      <c r="BE4994" s="42">
        <v>51.774999999999999</v>
      </c>
      <c r="BF4994" s="42">
        <v>671.8</v>
      </c>
      <c r="BG4994" s="42">
        <v>1041.636364</v>
      </c>
      <c r="BH4994" s="42">
        <v>184.23559209999999</v>
      </c>
      <c r="BI4994" s="42">
        <v>397.89487309999998</v>
      </c>
      <c r="BJ4994" s="42">
        <v>795.32246680000003</v>
      </c>
      <c r="BK4994" s="42">
        <v>192.5164671</v>
      </c>
    </row>
    <row r="4995" spans="52:63">
      <c r="AZ4995" s="42">
        <v>5109</v>
      </c>
      <c r="BA4995" s="42">
        <v>576.05263160000004</v>
      </c>
      <c r="BB4995" s="42">
        <v>247.38888890000001</v>
      </c>
      <c r="BC4995" s="42">
        <v>441.9</v>
      </c>
      <c r="BD4995" s="42">
        <v>375.19047619999998</v>
      </c>
      <c r="BE4995" s="42">
        <v>51.774999999999999</v>
      </c>
      <c r="BF4995" s="42">
        <v>671.8</v>
      </c>
      <c r="BG4995" s="42">
        <v>1041.636364</v>
      </c>
      <c r="BH4995" s="42">
        <v>184.23559209999999</v>
      </c>
      <c r="BI4995" s="42">
        <v>397.89487309999998</v>
      </c>
      <c r="BJ4995" s="42">
        <v>795.32246680000003</v>
      </c>
      <c r="BK4995" s="42">
        <v>192.5164671</v>
      </c>
    </row>
    <row r="4996" spans="52:63">
      <c r="AZ4996" s="42">
        <v>5110</v>
      </c>
      <c r="BA4996" s="42">
        <v>576.05263160000004</v>
      </c>
      <c r="BB4996" s="42">
        <v>247.38888890000001</v>
      </c>
      <c r="BC4996" s="42">
        <v>441.9</v>
      </c>
      <c r="BD4996" s="42">
        <v>375.19047619999998</v>
      </c>
      <c r="BE4996" s="42">
        <v>51.774999999999999</v>
      </c>
      <c r="BF4996" s="42">
        <v>671.8</v>
      </c>
      <c r="BG4996" s="42">
        <v>1041.636364</v>
      </c>
      <c r="BH4996" s="42">
        <v>184.23559209999999</v>
      </c>
      <c r="BI4996" s="42">
        <v>397.89487309999998</v>
      </c>
      <c r="BJ4996" s="42">
        <v>795.32246680000003</v>
      </c>
      <c r="BK4996" s="42">
        <v>192.5164671</v>
      </c>
    </row>
    <row r="4997" spans="52:63">
      <c r="AZ4997" s="42">
        <v>5111</v>
      </c>
      <c r="BA4997" s="42">
        <v>576.05263160000004</v>
      </c>
      <c r="BB4997" s="42">
        <v>247.38888890000001</v>
      </c>
      <c r="BC4997" s="42">
        <v>441.9</v>
      </c>
      <c r="BD4997" s="42">
        <v>375.19047619999998</v>
      </c>
      <c r="BE4997" s="42">
        <v>51.774999999999999</v>
      </c>
      <c r="BF4997" s="42">
        <v>671.8</v>
      </c>
      <c r="BG4997" s="42">
        <v>1041.636364</v>
      </c>
      <c r="BH4997" s="42">
        <v>184.23559209999999</v>
      </c>
      <c r="BI4997" s="42">
        <v>397.89487309999998</v>
      </c>
      <c r="BJ4997" s="42">
        <v>795.32246680000003</v>
      </c>
      <c r="BK4997" s="42">
        <v>192.5164671</v>
      </c>
    </row>
    <row r="4998" spans="52:63">
      <c r="AZ4998" s="42">
        <v>5112</v>
      </c>
      <c r="BA4998" s="42">
        <v>576.05263160000004</v>
      </c>
      <c r="BB4998" s="42">
        <v>247.38888890000001</v>
      </c>
      <c r="BC4998" s="42">
        <v>441.9</v>
      </c>
      <c r="BD4998" s="42">
        <v>375.19047619999998</v>
      </c>
      <c r="BE4998" s="42">
        <v>51.774999999999999</v>
      </c>
      <c r="BF4998" s="42">
        <v>671.8</v>
      </c>
      <c r="BG4998" s="42">
        <v>1041.636364</v>
      </c>
      <c r="BH4998" s="42">
        <v>184.23559209999999</v>
      </c>
      <c r="BI4998" s="42">
        <v>397.89487309999998</v>
      </c>
      <c r="BJ4998" s="42">
        <v>795.32246680000003</v>
      </c>
      <c r="BK4998" s="42">
        <v>192.5164671</v>
      </c>
    </row>
    <row r="4999" spans="52:63">
      <c r="AZ4999" s="42">
        <v>5113</v>
      </c>
      <c r="BA4999" s="42">
        <v>566.52631580000002</v>
      </c>
      <c r="BB4999" s="42">
        <v>245.2222222</v>
      </c>
      <c r="BC4999" s="42">
        <v>436.25</v>
      </c>
      <c r="BD4999" s="42">
        <v>375.90476189999998</v>
      </c>
      <c r="BE4999" s="42">
        <v>53.912142860000003</v>
      </c>
      <c r="BF4999" s="42">
        <v>682.5</v>
      </c>
      <c r="BG4999" s="42">
        <v>1040.5454549999999</v>
      </c>
      <c r="BH4999" s="42">
        <v>186.1364145</v>
      </c>
      <c r="BI4999" s="42">
        <v>395.29585470000001</v>
      </c>
      <c r="BJ4999" s="42">
        <v>797.88253629999997</v>
      </c>
      <c r="BK4999" s="42">
        <v>192.30474889999999</v>
      </c>
    </row>
    <row r="5000" spans="52:63">
      <c r="AZ5000" s="42">
        <v>5114</v>
      </c>
      <c r="BA5000" s="42">
        <v>566.52631580000002</v>
      </c>
      <c r="BB5000" s="42">
        <v>245.2222222</v>
      </c>
      <c r="BC5000" s="42">
        <v>436.25</v>
      </c>
      <c r="BD5000" s="42">
        <v>375.90476189999998</v>
      </c>
      <c r="BE5000" s="42">
        <v>53.912142860000003</v>
      </c>
      <c r="BF5000" s="42">
        <v>682.5</v>
      </c>
      <c r="BG5000" s="42">
        <v>1040.5454549999999</v>
      </c>
      <c r="BH5000" s="42">
        <v>186.1364145</v>
      </c>
      <c r="BI5000" s="42">
        <v>395.29585470000001</v>
      </c>
      <c r="BJ5000" s="42">
        <v>797.88253629999997</v>
      </c>
      <c r="BK5000" s="42">
        <v>192.30474889999999</v>
      </c>
    </row>
    <row r="5001" spans="52:63">
      <c r="AZ5001" s="42">
        <v>5115</v>
      </c>
      <c r="BA5001" s="42">
        <v>566.52631580000002</v>
      </c>
      <c r="BB5001" s="42">
        <v>245.2222222</v>
      </c>
      <c r="BC5001" s="42">
        <v>436.25</v>
      </c>
      <c r="BD5001" s="42">
        <v>375.90476189999998</v>
      </c>
      <c r="BE5001" s="42">
        <v>53.912142860000003</v>
      </c>
      <c r="BF5001" s="42">
        <v>682.5</v>
      </c>
      <c r="BG5001" s="42">
        <v>1040.5454549999999</v>
      </c>
      <c r="BH5001" s="42">
        <v>186.1364145</v>
      </c>
      <c r="BI5001" s="42">
        <v>395.29585470000001</v>
      </c>
      <c r="BJ5001" s="42">
        <v>797.88253629999997</v>
      </c>
      <c r="BK5001" s="42">
        <v>192.30474889999999</v>
      </c>
    </row>
    <row r="5002" spans="52:63">
      <c r="AZ5002" s="42">
        <v>5116</v>
      </c>
      <c r="BA5002" s="42">
        <v>566.52631580000002</v>
      </c>
      <c r="BB5002" s="42">
        <v>245.2222222</v>
      </c>
      <c r="BC5002" s="42">
        <v>436.25</v>
      </c>
      <c r="BD5002" s="42">
        <v>375.90476189999998</v>
      </c>
      <c r="BE5002" s="42">
        <v>53.912142860000003</v>
      </c>
      <c r="BF5002" s="42">
        <v>682.5</v>
      </c>
      <c r="BG5002" s="42">
        <v>1040.5454549999999</v>
      </c>
      <c r="BH5002" s="42">
        <v>186.1364145</v>
      </c>
      <c r="BI5002" s="42">
        <v>395.29585470000001</v>
      </c>
      <c r="BJ5002" s="42">
        <v>797.88253629999997</v>
      </c>
      <c r="BK5002" s="42">
        <v>192.30474889999999</v>
      </c>
    </row>
    <row r="5003" spans="52:63">
      <c r="AZ5003" s="42">
        <v>5117</v>
      </c>
      <c r="BA5003" s="42">
        <v>566.52631580000002</v>
      </c>
      <c r="BB5003" s="42">
        <v>245.2222222</v>
      </c>
      <c r="BC5003" s="42">
        <v>436.25</v>
      </c>
      <c r="BD5003" s="42">
        <v>375.90476189999998</v>
      </c>
      <c r="BE5003" s="42">
        <v>53.912142860000003</v>
      </c>
      <c r="BF5003" s="42">
        <v>682.5</v>
      </c>
      <c r="BG5003" s="42">
        <v>1040.5454549999999</v>
      </c>
      <c r="BH5003" s="42">
        <v>186.1364145</v>
      </c>
      <c r="BI5003" s="42">
        <v>395.29585470000001</v>
      </c>
      <c r="BJ5003" s="42">
        <v>797.88253629999997</v>
      </c>
      <c r="BK5003" s="42">
        <v>192.30474889999999</v>
      </c>
    </row>
    <row r="5004" spans="52:63">
      <c r="AZ5004" s="42">
        <v>5118</v>
      </c>
      <c r="BA5004" s="42">
        <v>566.52631580000002</v>
      </c>
      <c r="BB5004" s="42">
        <v>245.2222222</v>
      </c>
      <c r="BC5004" s="42">
        <v>436.25</v>
      </c>
      <c r="BD5004" s="42">
        <v>375.90476189999998</v>
      </c>
      <c r="BE5004" s="42">
        <v>53.912142860000003</v>
      </c>
      <c r="BF5004" s="42">
        <v>682.5</v>
      </c>
      <c r="BG5004" s="42">
        <v>1040.5454549999999</v>
      </c>
      <c r="BH5004" s="42">
        <v>186.1364145</v>
      </c>
      <c r="BI5004" s="42">
        <v>395.29585470000001</v>
      </c>
      <c r="BJ5004" s="42">
        <v>797.88253629999997</v>
      </c>
      <c r="BK5004" s="42">
        <v>192.30474889999999</v>
      </c>
    </row>
    <row r="5005" spans="52:63">
      <c r="AZ5005" s="42">
        <v>5119</v>
      </c>
      <c r="BA5005" s="42">
        <v>566.52631580000002</v>
      </c>
      <c r="BB5005" s="42">
        <v>245.2222222</v>
      </c>
      <c r="BC5005" s="42">
        <v>436.25</v>
      </c>
      <c r="BD5005" s="42">
        <v>375.90476189999998</v>
      </c>
      <c r="BE5005" s="42">
        <v>53.912142860000003</v>
      </c>
      <c r="BF5005" s="42">
        <v>682.5</v>
      </c>
      <c r="BG5005" s="42">
        <v>1040.5454549999999</v>
      </c>
      <c r="BH5005" s="42">
        <v>186.1364145</v>
      </c>
      <c r="BI5005" s="42">
        <v>395.29585470000001</v>
      </c>
      <c r="BJ5005" s="42">
        <v>797.88253629999997</v>
      </c>
      <c r="BK5005" s="42">
        <v>192.30474889999999</v>
      </c>
    </row>
    <row r="5006" spans="52:63">
      <c r="AZ5006" s="42">
        <v>5120</v>
      </c>
      <c r="BA5006" s="42">
        <v>566.52631580000002</v>
      </c>
      <c r="BB5006" s="42">
        <v>245.2222222</v>
      </c>
      <c r="BC5006" s="42">
        <v>436.25</v>
      </c>
      <c r="BD5006" s="42">
        <v>375.90476189999998</v>
      </c>
      <c r="BE5006" s="42">
        <v>53.912142860000003</v>
      </c>
      <c r="BF5006" s="42">
        <v>682.5</v>
      </c>
      <c r="BG5006" s="42">
        <v>1040.5454549999999</v>
      </c>
      <c r="BH5006" s="42">
        <v>186.1364145</v>
      </c>
      <c r="BI5006" s="42">
        <v>395.29585470000001</v>
      </c>
      <c r="BJ5006" s="42">
        <v>797.88253629999997</v>
      </c>
      <c r="BK5006" s="42">
        <v>192.30474889999999</v>
      </c>
    </row>
    <row r="5007" spans="52:63">
      <c r="AZ5007" s="42">
        <v>5121</v>
      </c>
      <c r="BA5007" s="42">
        <v>566.52631580000002</v>
      </c>
      <c r="BB5007" s="42">
        <v>245.2222222</v>
      </c>
      <c r="BC5007" s="42">
        <v>436.25</v>
      </c>
      <c r="BD5007" s="42">
        <v>375.90476189999998</v>
      </c>
      <c r="BE5007" s="42">
        <v>53.912142860000003</v>
      </c>
      <c r="BF5007" s="42">
        <v>682.5</v>
      </c>
      <c r="BG5007" s="42">
        <v>1040.5454549999999</v>
      </c>
      <c r="BH5007" s="42">
        <v>186.1364145</v>
      </c>
      <c r="BI5007" s="42">
        <v>395.29585470000001</v>
      </c>
      <c r="BJ5007" s="42">
        <v>797.88253629999997</v>
      </c>
      <c r="BK5007" s="42">
        <v>192.30474889999999</v>
      </c>
    </row>
    <row r="5008" spans="52:63">
      <c r="AZ5008" s="42">
        <v>5122</v>
      </c>
      <c r="BA5008" s="42">
        <v>566.52631580000002</v>
      </c>
      <c r="BB5008" s="42">
        <v>245.2222222</v>
      </c>
      <c r="BC5008" s="42">
        <v>436.25</v>
      </c>
      <c r="BD5008" s="42">
        <v>375.90476189999998</v>
      </c>
      <c r="BE5008" s="42">
        <v>53.912142860000003</v>
      </c>
      <c r="BF5008" s="42">
        <v>682.5</v>
      </c>
      <c r="BG5008" s="42">
        <v>1040.5454549999999</v>
      </c>
      <c r="BH5008" s="42">
        <v>186.1364145</v>
      </c>
      <c r="BI5008" s="42">
        <v>395.29585470000001</v>
      </c>
      <c r="BJ5008" s="42">
        <v>797.88253629999997</v>
      </c>
      <c r="BK5008" s="42">
        <v>192.30474889999999</v>
      </c>
    </row>
    <row r="5009" spans="52:63">
      <c r="AZ5009" s="42">
        <v>5123</v>
      </c>
      <c r="BA5009" s="42">
        <v>566.52631580000002</v>
      </c>
      <c r="BB5009" s="42">
        <v>245.2222222</v>
      </c>
      <c r="BC5009" s="42">
        <v>436.25</v>
      </c>
      <c r="BD5009" s="42">
        <v>375.90476189999998</v>
      </c>
      <c r="BE5009" s="42">
        <v>53.912142860000003</v>
      </c>
      <c r="BF5009" s="42">
        <v>682.5</v>
      </c>
      <c r="BG5009" s="42">
        <v>1040.5454549999999</v>
      </c>
      <c r="BH5009" s="42">
        <v>186.1364145</v>
      </c>
      <c r="BI5009" s="42">
        <v>395.29585470000001</v>
      </c>
      <c r="BJ5009" s="42">
        <v>797.88253629999997</v>
      </c>
      <c r="BK5009" s="42">
        <v>192.30474889999999</v>
      </c>
    </row>
    <row r="5010" spans="52:63">
      <c r="AZ5010" s="42">
        <v>5124</v>
      </c>
      <c r="BA5010" s="42">
        <v>566.52631580000002</v>
      </c>
      <c r="BB5010" s="42">
        <v>245.2222222</v>
      </c>
      <c r="BC5010" s="42">
        <v>436.25</v>
      </c>
      <c r="BD5010" s="42">
        <v>375.90476189999998</v>
      </c>
      <c r="BE5010" s="42">
        <v>53.912142860000003</v>
      </c>
      <c r="BF5010" s="42">
        <v>682.5</v>
      </c>
      <c r="BG5010" s="42">
        <v>1040.5454549999999</v>
      </c>
      <c r="BH5010" s="42">
        <v>186.1364145</v>
      </c>
      <c r="BI5010" s="42">
        <v>395.29585470000001</v>
      </c>
      <c r="BJ5010" s="42">
        <v>797.88253629999997</v>
      </c>
      <c r="BK5010" s="42">
        <v>192.30474889999999</v>
      </c>
    </row>
    <row r="5011" spans="52:63">
      <c r="AZ5011" s="42">
        <v>5125</v>
      </c>
      <c r="BA5011" s="42">
        <v>566.52631580000002</v>
      </c>
      <c r="BB5011" s="42">
        <v>245.2222222</v>
      </c>
      <c r="BC5011" s="42">
        <v>436.25</v>
      </c>
      <c r="BD5011" s="42">
        <v>375.90476189999998</v>
      </c>
      <c r="BE5011" s="42">
        <v>53.912142860000003</v>
      </c>
      <c r="BF5011" s="42">
        <v>682.5</v>
      </c>
      <c r="BG5011" s="42">
        <v>1040.5454549999999</v>
      </c>
      <c r="BH5011" s="42">
        <v>186.1364145</v>
      </c>
      <c r="BI5011" s="42">
        <v>395.29585470000001</v>
      </c>
      <c r="BJ5011" s="42">
        <v>797.88253629999997</v>
      </c>
      <c r="BK5011" s="42">
        <v>192.30474889999999</v>
      </c>
    </row>
    <row r="5012" spans="52:63">
      <c r="AZ5012" s="42">
        <v>5126</v>
      </c>
      <c r="BA5012" s="42">
        <v>566.52631580000002</v>
      </c>
      <c r="BB5012" s="42">
        <v>245.2222222</v>
      </c>
      <c r="BC5012" s="42">
        <v>436.25</v>
      </c>
      <c r="BD5012" s="42">
        <v>375.90476189999998</v>
      </c>
      <c r="BE5012" s="42">
        <v>53.912142860000003</v>
      </c>
      <c r="BF5012" s="42">
        <v>682.5</v>
      </c>
      <c r="BG5012" s="42">
        <v>1040.5454549999999</v>
      </c>
      <c r="BH5012" s="42">
        <v>186.1364145</v>
      </c>
      <c r="BI5012" s="42">
        <v>395.29585470000001</v>
      </c>
      <c r="BJ5012" s="42">
        <v>797.88253629999997</v>
      </c>
      <c r="BK5012" s="42">
        <v>192.30474889999999</v>
      </c>
    </row>
    <row r="5013" spans="52:63">
      <c r="AZ5013" s="42">
        <v>5127</v>
      </c>
      <c r="BA5013" s="42">
        <v>566.52631580000002</v>
      </c>
      <c r="BB5013" s="42">
        <v>245.2222222</v>
      </c>
      <c r="BC5013" s="42">
        <v>436.25</v>
      </c>
      <c r="BD5013" s="42">
        <v>375.90476189999998</v>
      </c>
      <c r="BE5013" s="42">
        <v>53.912142860000003</v>
      </c>
      <c r="BF5013" s="42">
        <v>682.5</v>
      </c>
      <c r="BG5013" s="42">
        <v>1040.5454549999999</v>
      </c>
      <c r="BH5013" s="42">
        <v>186.1364145</v>
      </c>
      <c r="BI5013" s="42">
        <v>395.29585470000001</v>
      </c>
      <c r="BJ5013" s="42">
        <v>797.88253629999997</v>
      </c>
      <c r="BK5013" s="42">
        <v>192.30474889999999</v>
      </c>
    </row>
    <row r="5014" spans="52:63">
      <c r="AZ5014" s="42">
        <v>5128</v>
      </c>
      <c r="BA5014" s="42">
        <v>566.52631580000002</v>
      </c>
      <c r="BB5014" s="42">
        <v>245.2222222</v>
      </c>
      <c r="BC5014" s="42">
        <v>436.25</v>
      </c>
      <c r="BD5014" s="42">
        <v>375.90476189999998</v>
      </c>
      <c r="BE5014" s="42">
        <v>53.912142860000003</v>
      </c>
      <c r="BF5014" s="42">
        <v>682.5</v>
      </c>
      <c r="BG5014" s="42">
        <v>1040.5454549999999</v>
      </c>
      <c r="BH5014" s="42">
        <v>186.1364145</v>
      </c>
      <c r="BI5014" s="42">
        <v>395.29585470000001</v>
      </c>
      <c r="BJ5014" s="42">
        <v>797.88253629999997</v>
      </c>
      <c r="BK5014" s="42">
        <v>192.30474889999999</v>
      </c>
    </row>
    <row r="5015" spans="52:63">
      <c r="AZ5015" s="42">
        <v>5129</v>
      </c>
      <c r="BA5015" s="42">
        <v>566.52631580000002</v>
      </c>
      <c r="BB5015" s="42">
        <v>245.2222222</v>
      </c>
      <c r="BC5015" s="42">
        <v>436.25</v>
      </c>
      <c r="BD5015" s="42">
        <v>375.90476189999998</v>
      </c>
      <c r="BE5015" s="42">
        <v>53.912142860000003</v>
      </c>
      <c r="BF5015" s="42">
        <v>682.5</v>
      </c>
      <c r="BG5015" s="42">
        <v>1040.5454549999999</v>
      </c>
      <c r="BH5015" s="42">
        <v>186.1364145</v>
      </c>
      <c r="BI5015" s="42">
        <v>395.29585470000001</v>
      </c>
      <c r="BJ5015" s="42">
        <v>797.88253629999997</v>
      </c>
      <c r="BK5015" s="42">
        <v>192.30474889999999</v>
      </c>
    </row>
    <row r="5016" spans="52:63">
      <c r="AZ5016" s="42">
        <v>5130</v>
      </c>
      <c r="BA5016" s="42">
        <v>566.52631580000002</v>
      </c>
      <c r="BB5016" s="42">
        <v>245.2222222</v>
      </c>
      <c r="BC5016" s="42">
        <v>436.25</v>
      </c>
      <c r="BD5016" s="42">
        <v>375.90476189999998</v>
      </c>
      <c r="BE5016" s="42">
        <v>53.912142860000003</v>
      </c>
      <c r="BF5016" s="42">
        <v>682.5</v>
      </c>
      <c r="BG5016" s="42">
        <v>1040.5454549999999</v>
      </c>
      <c r="BH5016" s="42">
        <v>186.1364145</v>
      </c>
      <c r="BI5016" s="42">
        <v>395.29585470000001</v>
      </c>
      <c r="BJ5016" s="42">
        <v>797.88253629999997</v>
      </c>
      <c r="BK5016" s="42">
        <v>192.30474889999999</v>
      </c>
    </row>
    <row r="5017" spans="52:63">
      <c r="AZ5017" s="42">
        <v>5131</v>
      </c>
      <c r="BA5017" s="42">
        <v>566.52631580000002</v>
      </c>
      <c r="BB5017" s="42">
        <v>245.2222222</v>
      </c>
      <c r="BC5017" s="42">
        <v>436.25</v>
      </c>
      <c r="BD5017" s="42">
        <v>375.90476189999998</v>
      </c>
      <c r="BE5017" s="42">
        <v>53.912142860000003</v>
      </c>
      <c r="BF5017" s="42">
        <v>682.5</v>
      </c>
      <c r="BG5017" s="42">
        <v>1040.5454549999999</v>
      </c>
      <c r="BH5017" s="42">
        <v>186.1364145</v>
      </c>
      <c r="BI5017" s="42">
        <v>395.29585470000001</v>
      </c>
      <c r="BJ5017" s="42">
        <v>797.88253629999997</v>
      </c>
      <c r="BK5017" s="42">
        <v>192.30474889999999</v>
      </c>
    </row>
    <row r="5018" spans="52:63">
      <c r="AZ5018" s="42">
        <v>5132</v>
      </c>
      <c r="BA5018" s="42">
        <v>566.52631580000002</v>
      </c>
      <c r="BB5018" s="42">
        <v>245.2222222</v>
      </c>
      <c r="BC5018" s="42">
        <v>436.25</v>
      </c>
      <c r="BD5018" s="42">
        <v>375.90476189999998</v>
      </c>
      <c r="BE5018" s="42">
        <v>53.912142860000003</v>
      </c>
      <c r="BF5018" s="42">
        <v>682.5</v>
      </c>
      <c r="BG5018" s="42">
        <v>1040.5454549999999</v>
      </c>
      <c r="BH5018" s="42">
        <v>186.1364145</v>
      </c>
      <c r="BI5018" s="42">
        <v>395.29585470000001</v>
      </c>
      <c r="BJ5018" s="42">
        <v>797.88253629999997</v>
      </c>
      <c r="BK5018" s="42">
        <v>192.30474889999999</v>
      </c>
    </row>
    <row r="5019" spans="52:63">
      <c r="AZ5019" s="42">
        <v>5133</v>
      </c>
      <c r="BA5019" s="42">
        <v>566.52631580000002</v>
      </c>
      <c r="BB5019" s="42">
        <v>245.2222222</v>
      </c>
      <c r="BC5019" s="42">
        <v>436.25</v>
      </c>
      <c r="BD5019" s="42">
        <v>375.90476189999998</v>
      </c>
      <c r="BE5019" s="42">
        <v>53.912142860000003</v>
      </c>
      <c r="BF5019" s="42">
        <v>682.5</v>
      </c>
      <c r="BG5019" s="42">
        <v>1040.5454549999999</v>
      </c>
      <c r="BH5019" s="42">
        <v>186.1364145</v>
      </c>
      <c r="BI5019" s="42">
        <v>395.29585470000001</v>
      </c>
      <c r="BJ5019" s="42">
        <v>797.88253629999997</v>
      </c>
      <c r="BK5019" s="42">
        <v>192.30474889999999</v>
      </c>
    </row>
    <row r="5020" spans="52:63">
      <c r="AZ5020" s="42">
        <v>5134</v>
      </c>
      <c r="BA5020" s="42">
        <v>566.52631580000002</v>
      </c>
      <c r="BB5020" s="42">
        <v>245.2222222</v>
      </c>
      <c r="BC5020" s="42">
        <v>436.25</v>
      </c>
      <c r="BD5020" s="42">
        <v>375.90476189999998</v>
      </c>
      <c r="BE5020" s="42">
        <v>53.912142860000003</v>
      </c>
      <c r="BF5020" s="42">
        <v>682.5</v>
      </c>
      <c r="BG5020" s="42">
        <v>1040.5454549999999</v>
      </c>
      <c r="BH5020" s="42">
        <v>186.1364145</v>
      </c>
      <c r="BI5020" s="42">
        <v>395.29585470000001</v>
      </c>
      <c r="BJ5020" s="42">
        <v>797.88253629999997</v>
      </c>
      <c r="BK5020" s="42">
        <v>192.30474889999999</v>
      </c>
    </row>
    <row r="5021" spans="52:63">
      <c r="AZ5021" s="42">
        <v>5135</v>
      </c>
      <c r="BA5021" s="42">
        <v>566.52631580000002</v>
      </c>
      <c r="BB5021" s="42">
        <v>245.2222222</v>
      </c>
      <c r="BC5021" s="42">
        <v>436.25</v>
      </c>
      <c r="BD5021" s="42">
        <v>375.90476189999998</v>
      </c>
      <c r="BE5021" s="42">
        <v>53.912142860000003</v>
      </c>
      <c r="BF5021" s="42">
        <v>682.5</v>
      </c>
      <c r="BG5021" s="42">
        <v>1040.5454549999999</v>
      </c>
      <c r="BH5021" s="42">
        <v>186.1364145</v>
      </c>
      <c r="BI5021" s="42">
        <v>395.29585470000001</v>
      </c>
      <c r="BJ5021" s="42">
        <v>797.88253629999997</v>
      </c>
      <c r="BK5021" s="42">
        <v>192.30474889999999</v>
      </c>
    </row>
    <row r="5022" spans="52:63">
      <c r="AZ5022" s="42">
        <v>5136</v>
      </c>
      <c r="BA5022" s="42">
        <v>566.52631580000002</v>
      </c>
      <c r="BB5022" s="42">
        <v>245.2222222</v>
      </c>
      <c r="BC5022" s="42">
        <v>436.25</v>
      </c>
      <c r="BD5022" s="42">
        <v>375.90476189999998</v>
      </c>
      <c r="BE5022" s="42">
        <v>53.912142860000003</v>
      </c>
      <c r="BF5022" s="42">
        <v>682.5</v>
      </c>
      <c r="BG5022" s="42">
        <v>1040.5454549999999</v>
      </c>
      <c r="BH5022" s="42">
        <v>186.1364145</v>
      </c>
      <c r="BI5022" s="42">
        <v>395.29585470000001</v>
      </c>
      <c r="BJ5022" s="42">
        <v>797.88253629999997</v>
      </c>
      <c r="BK5022" s="42">
        <v>192.30474889999999</v>
      </c>
    </row>
    <row r="5023" spans="52:63">
      <c r="AZ5023" s="42">
        <v>5137</v>
      </c>
      <c r="BA5023" s="42">
        <v>559.94736839999996</v>
      </c>
      <c r="BB5023" s="42">
        <v>244.66666670000001</v>
      </c>
      <c r="BC5023" s="42">
        <v>431.55</v>
      </c>
      <c r="BD5023" s="42">
        <v>377.90476189999998</v>
      </c>
      <c r="BE5023" s="42">
        <v>55.61</v>
      </c>
      <c r="BF5023" s="42">
        <v>694.55</v>
      </c>
      <c r="BG5023" s="42">
        <v>1036.9545450000001</v>
      </c>
      <c r="BH5023" s="42">
        <v>189.1992434</v>
      </c>
      <c r="BI5023" s="42">
        <v>391.87490889999998</v>
      </c>
      <c r="BJ5023" s="42">
        <v>800.15013859999999</v>
      </c>
      <c r="BK5023" s="42">
        <v>191.5943327</v>
      </c>
    </row>
    <row r="5024" spans="52:63">
      <c r="AZ5024" s="42">
        <v>5138</v>
      </c>
      <c r="BA5024" s="42">
        <v>559.94736839999996</v>
      </c>
      <c r="BB5024" s="42">
        <v>244.66666670000001</v>
      </c>
      <c r="BC5024" s="42">
        <v>431.55</v>
      </c>
      <c r="BD5024" s="42">
        <v>377.90476189999998</v>
      </c>
      <c r="BE5024" s="42">
        <v>55.61</v>
      </c>
      <c r="BF5024" s="42">
        <v>694.55</v>
      </c>
      <c r="BG5024" s="42">
        <v>1036.9545450000001</v>
      </c>
      <c r="BH5024" s="42">
        <v>189.1992434</v>
      </c>
      <c r="BI5024" s="42">
        <v>391.87490889999998</v>
      </c>
      <c r="BJ5024" s="42">
        <v>800.15013859999999</v>
      </c>
      <c r="BK5024" s="42">
        <v>191.5943327</v>
      </c>
    </row>
    <row r="5025" spans="52:63">
      <c r="AZ5025" s="42">
        <v>5139</v>
      </c>
      <c r="BA5025" s="42">
        <v>559.94736839999996</v>
      </c>
      <c r="BB5025" s="42">
        <v>244.66666670000001</v>
      </c>
      <c r="BC5025" s="42">
        <v>431.55</v>
      </c>
      <c r="BD5025" s="42">
        <v>377.90476189999998</v>
      </c>
      <c r="BE5025" s="42">
        <v>55.61</v>
      </c>
      <c r="BF5025" s="42">
        <v>694.55</v>
      </c>
      <c r="BG5025" s="42">
        <v>1036.9545450000001</v>
      </c>
      <c r="BH5025" s="42">
        <v>189.1992434</v>
      </c>
      <c r="BI5025" s="42">
        <v>391.87490889999998</v>
      </c>
      <c r="BJ5025" s="42">
        <v>800.15013859999999</v>
      </c>
      <c r="BK5025" s="42">
        <v>191.5943327</v>
      </c>
    </row>
    <row r="5026" spans="52:63">
      <c r="AZ5026" s="42">
        <v>5140</v>
      </c>
      <c r="BA5026" s="42">
        <v>559.94736839999996</v>
      </c>
      <c r="BB5026" s="42">
        <v>244.66666670000001</v>
      </c>
      <c r="BC5026" s="42">
        <v>431.55</v>
      </c>
      <c r="BD5026" s="42">
        <v>377.90476189999998</v>
      </c>
      <c r="BE5026" s="42">
        <v>55.61</v>
      </c>
      <c r="BF5026" s="42">
        <v>694.55</v>
      </c>
      <c r="BG5026" s="42">
        <v>1036.9545450000001</v>
      </c>
      <c r="BH5026" s="42">
        <v>189.1992434</v>
      </c>
      <c r="BI5026" s="42">
        <v>391.87490889999998</v>
      </c>
      <c r="BJ5026" s="42">
        <v>800.15013859999999</v>
      </c>
      <c r="BK5026" s="42">
        <v>191.5943327</v>
      </c>
    </row>
    <row r="5027" spans="52:63">
      <c r="AZ5027" s="42">
        <v>5141</v>
      </c>
      <c r="BA5027" s="42">
        <v>559.94736839999996</v>
      </c>
      <c r="BB5027" s="42">
        <v>244.66666670000001</v>
      </c>
      <c r="BC5027" s="42">
        <v>431.55</v>
      </c>
      <c r="BD5027" s="42">
        <v>377.90476189999998</v>
      </c>
      <c r="BE5027" s="42">
        <v>55.61</v>
      </c>
      <c r="BF5027" s="42">
        <v>694.55</v>
      </c>
      <c r="BG5027" s="42">
        <v>1036.9545450000001</v>
      </c>
      <c r="BH5027" s="42">
        <v>189.1992434</v>
      </c>
      <c r="BI5027" s="42">
        <v>391.87490889999998</v>
      </c>
      <c r="BJ5027" s="42">
        <v>800.15013859999999</v>
      </c>
      <c r="BK5027" s="42">
        <v>191.5943327</v>
      </c>
    </row>
    <row r="5028" spans="52:63">
      <c r="AZ5028" s="42">
        <v>5142</v>
      </c>
      <c r="BA5028" s="42">
        <v>559.94736839999996</v>
      </c>
      <c r="BB5028" s="42">
        <v>244.66666670000001</v>
      </c>
      <c r="BC5028" s="42">
        <v>431.55</v>
      </c>
      <c r="BD5028" s="42">
        <v>377.90476189999998</v>
      </c>
      <c r="BE5028" s="42">
        <v>55.61</v>
      </c>
      <c r="BF5028" s="42">
        <v>694.55</v>
      </c>
      <c r="BG5028" s="42">
        <v>1036.9545450000001</v>
      </c>
      <c r="BH5028" s="42">
        <v>189.1992434</v>
      </c>
      <c r="BI5028" s="42">
        <v>391.87490889999998</v>
      </c>
      <c r="BJ5028" s="42">
        <v>800.15013859999999</v>
      </c>
      <c r="BK5028" s="42">
        <v>191.5943327</v>
      </c>
    </row>
    <row r="5029" spans="52:63">
      <c r="AZ5029" s="42">
        <v>5143</v>
      </c>
      <c r="BA5029" s="42">
        <v>559.94736839999996</v>
      </c>
      <c r="BB5029" s="42">
        <v>244.66666670000001</v>
      </c>
      <c r="BC5029" s="42">
        <v>431.55</v>
      </c>
      <c r="BD5029" s="42">
        <v>377.90476189999998</v>
      </c>
      <c r="BE5029" s="42">
        <v>55.61</v>
      </c>
      <c r="BF5029" s="42">
        <v>694.55</v>
      </c>
      <c r="BG5029" s="42">
        <v>1036.9545450000001</v>
      </c>
      <c r="BH5029" s="42">
        <v>189.1992434</v>
      </c>
      <c r="BI5029" s="42">
        <v>391.87490889999998</v>
      </c>
      <c r="BJ5029" s="42">
        <v>800.15013859999999</v>
      </c>
      <c r="BK5029" s="42">
        <v>191.5943327</v>
      </c>
    </row>
    <row r="5030" spans="52:63">
      <c r="AZ5030" s="42">
        <v>5144</v>
      </c>
      <c r="BA5030" s="42">
        <v>559.94736839999996</v>
      </c>
      <c r="BB5030" s="42">
        <v>244.66666670000001</v>
      </c>
      <c r="BC5030" s="42">
        <v>431.55</v>
      </c>
      <c r="BD5030" s="42">
        <v>377.90476189999998</v>
      </c>
      <c r="BE5030" s="42">
        <v>55.61</v>
      </c>
      <c r="BF5030" s="42">
        <v>694.55</v>
      </c>
      <c r="BG5030" s="42">
        <v>1036.9545450000001</v>
      </c>
      <c r="BH5030" s="42">
        <v>189.1992434</v>
      </c>
      <c r="BI5030" s="42">
        <v>391.87490889999998</v>
      </c>
      <c r="BJ5030" s="42">
        <v>800.15013859999999</v>
      </c>
      <c r="BK5030" s="42">
        <v>191.5943327</v>
      </c>
    </row>
    <row r="5031" spans="52:63">
      <c r="AZ5031" s="42">
        <v>5145</v>
      </c>
      <c r="BA5031" s="42">
        <v>559.94736839999996</v>
      </c>
      <c r="BB5031" s="42">
        <v>244.66666670000001</v>
      </c>
      <c r="BC5031" s="42">
        <v>431.55</v>
      </c>
      <c r="BD5031" s="42">
        <v>377.90476189999998</v>
      </c>
      <c r="BE5031" s="42">
        <v>55.61</v>
      </c>
      <c r="BF5031" s="42">
        <v>694.55</v>
      </c>
      <c r="BG5031" s="42">
        <v>1036.9545450000001</v>
      </c>
      <c r="BH5031" s="42">
        <v>189.1992434</v>
      </c>
      <c r="BI5031" s="42">
        <v>391.87490889999998</v>
      </c>
      <c r="BJ5031" s="42">
        <v>800.15013859999999</v>
      </c>
      <c r="BK5031" s="42">
        <v>191.5943327</v>
      </c>
    </row>
    <row r="5032" spans="52:63">
      <c r="AZ5032" s="42">
        <v>5146</v>
      </c>
      <c r="BA5032" s="42">
        <v>559.94736839999996</v>
      </c>
      <c r="BB5032" s="42">
        <v>244.66666670000001</v>
      </c>
      <c r="BC5032" s="42">
        <v>431.55</v>
      </c>
      <c r="BD5032" s="42">
        <v>377.90476189999998</v>
      </c>
      <c r="BE5032" s="42">
        <v>55.61</v>
      </c>
      <c r="BF5032" s="42">
        <v>694.55</v>
      </c>
      <c r="BG5032" s="42">
        <v>1036.9545450000001</v>
      </c>
      <c r="BH5032" s="42">
        <v>189.1992434</v>
      </c>
      <c r="BI5032" s="42">
        <v>391.87490889999998</v>
      </c>
      <c r="BJ5032" s="42">
        <v>800.15013859999999</v>
      </c>
      <c r="BK5032" s="42">
        <v>191.5943327</v>
      </c>
    </row>
    <row r="5033" spans="52:63">
      <c r="AZ5033" s="42">
        <v>5147</v>
      </c>
      <c r="BA5033" s="42">
        <v>559.94736839999996</v>
      </c>
      <c r="BB5033" s="42">
        <v>244.66666670000001</v>
      </c>
      <c r="BC5033" s="42">
        <v>431.55</v>
      </c>
      <c r="BD5033" s="42">
        <v>377.90476189999998</v>
      </c>
      <c r="BE5033" s="42">
        <v>55.61</v>
      </c>
      <c r="BF5033" s="42">
        <v>694.55</v>
      </c>
      <c r="BG5033" s="42">
        <v>1036.9545450000001</v>
      </c>
      <c r="BH5033" s="42">
        <v>189.1992434</v>
      </c>
      <c r="BI5033" s="42">
        <v>391.87490889999998</v>
      </c>
      <c r="BJ5033" s="42">
        <v>800.15013859999999</v>
      </c>
      <c r="BK5033" s="42">
        <v>191.5943327</v>
      </c>
    </row>
    <row r="5034" spans="52:63">
      <c r="AZ5034" s="42">
        <v>5148</v>
      </c>
      <c r="BA5034" s="42">
        <v>559.94736839999996</v>
      </c>
      <c r="BB5034" s="42">
        <v>244.66666670000001</v>
      </c>
      <c r="BC5034" s="42">
        <v>431.55</v>
      </c>
      <c r="BD5034" s="42">
        <v>377.90476189999998</v>
      </c>
      <c r="BE5034" s="42">
        <v>55.61</v>
      </c>
      <c r="BF5034" s="42">
        <v>694.55</v>
      </c>
      <c r="BG5034" s="42">
        <v>1036.9545450000001</v>
      </c>
      <c r="BH5034" s="42">
        <v>189.1992434</v>
      </c>
      <c r="BI5034" s="42">
        <v>391.87490889999998</v>
      </c>
      <c r="BJ5034" s="42">
        <v>800.15013859999999</v>
      </c>
      <c r="BK5034" s="42">
        <v>191.5943327</v>
      </c>
    </row>
    <row r="5035" spans="52:63">
      <c r="AZ5035" s="42">
        <v>5149</v>
      </c>
      <c r="BA5035" s="42">
        <v>559.94736839999996</v>
      </c>
      <c r="BB5035" s="42">
        <v>244.66666670000001</v>
      </c>
      <c r="BC5035" s="42">
        <v>431.55</v>
      </c>
      <c r="BD5035" s="42">
        <v>377.90476189999998</v>
      </c>
      <c r="BE5035" s="42">
        <v>55.61</v>
      </c>
      <c r="BF5035" s="42">
        <v>694.55</v>
      </c>
      <c r="BG5035" s="42">
        <v>1036.9545450000001</v>
      </c>
      <c r="BH5035" s="42">
        <v>189.1992434</v>
      </c>
      <c r="BI5035" s="42">
        <v>391.87490889999998</v>
      </c>
      <c r="BJ5035" s="42">
        <v>800.15013859999999</v>
      </c>
      <c r="BK5035" s="42">
        <v>191.5943327</v>
      </c>
    </row>
    <row r="5036" spans="52:63">
      <c r="AZ5036" s="42">
        <v>5150</v>
      </c>
      <c r="BA5036" s="42">
        <v>559.94736839999996</v>
      </c>
      <c r="BB5036" s="42">
        <v>244.66666670000001</v>
      </c>
      <c r="BC5036" s="42">
        <v>431.55</v>
      </c>
      <c r="BD5036" s="42">
        <v>377.90476189999998</v>
      </c>
      <c r="BE5036" s="42">
        <v>55.61</v>
      </c>
      <c r="BF5036" s="42">
        <v>694.55</v>
      </c>
      <c r="BG5036" s="42">
        <v>1036.9545450000001</v>
      </c>
      <c r="BH5036" s="42">
        <v>189.1992434</v>
      </c>
      <c r="BI5036" s="42">
        <v>391.87490889999998</v>
      </c>
      <c r="BJ5036" s="42">
        <v>800.15013859999999</v>
      </c>
      <c r="BK5036" s="42">
        <v>191.5943327</v>
      </c>
    </row>
    <row r="5037" spans="52:63">
      <c r="AZ5037" s="42">
        <v>5151</v>
      </c>
      <c r="BA5037" s="42">
        <v>559.94736839999996</v>
      </c>
      <c r="BB5037" s="42">
        <v>244.66666670000001</v>
      </c>
      <c r="BC5037" s="42">
        <v>431.55</v>
      </c>
      <c r="BD5037" s="42">
        <v>377.90476189999998</v>
      </c>
      <c r="BE5037" s="42">
        <v>55.61</v>
      </c>
      <c r="BF5037" s="42">
        <v>694.55</v>
      </c>
      <c r="BG5037" s="42">
        <v>1036.9545450000001</v>
      </c>
      <c r="BH5037" s="42">
        <v>189.1992434</v>
      </c>
      <c r="BI5037" s="42">
        <v>391.87490889999998</v>
      </c>
      <c r="BJ5037" s="42">
        <v>800.15013859999999</v>
      </c>
      <c r="BK5037" s="42">
        <v>191.5943327</v>
      </c>
    </row>
    <row r="5038" spans="52:63">
      <c r="AZ5038" s="42">
        <v>5152</v>
      </c>
      <c r="BA5038" s="42">
        <v>559.94736839999996</v>
      </c>
      <c r="BB5038" s="42">
        <v>244.66666670000001</v>
      </c>
      <c r="BC5038" s="42">
        <v>431.55</v>
      </c>
      <c r="BD5038" s="42">
        <v>377.90476189999998</v>
      </c>
      <c r="BE5038" s="42">
        <v>55.61</v>
      </c>
      <c r="BF5038" s="42">
        <v>694.55</v>
      </c>
      <c r="BG5038" s="42">
        <v>1036.9545450000001</v>
      </c>
      <c r="BH5038" s="42">
        <v>189.1992434</v>
      </c>
      <c r="BI5038" s="42">
        <v>391.87490889999998</v>
      </c>
      <c r="BJ5038" s="42">
        <v>800.15013859999999</v>
      </c>
      <c r="BK5038" s="42">
        <v>191.5943327</v>
      </c>
    </row>
    <row r="5039" spans="52:63">
      <c r="AZ5039" s="42">
        <v>5153</v>
      </c>
      <c r="BA5039" s="42">
        <v>559.94736839999996</v>
      </c>
      <c r="BB5039" s="42">
        <v>244.66666670000001</v>
      </c>
      <c r="BC5039" s="42">
        <v>431.55</v>
      </c>
      <c r="BD5039" s="42">
        <v>377.90476189999998</v>
      </c>
      <c r="BE5039" s="42">
        <v>55.61</v>
      </c>
      <c r="BF5039" s="42">
        <v>694.55</v>
      </c>
      <c r="BG5039" s="42">
        <v>1036.9545450000001</v>
      </c>
      <c r="BH5039" s="42">
        <v>189.1992434</v>
      </c>
      <c r="BI5039" s="42">
        <v>391.87490889999998</v>
      </c>
      <c r="BJ5039" s="42">
        <v>800.15013859999999</v>
      </c>
      <c r="BK5039" s="42">
        <v>191.5943327</v>
      </c>
    </row>
    <row r="5040" spans="52:63">
      <c r="AZ5040" s="42">
        <v>5154</v>
      </c>
      <c r="BA5040" s="42">
        <v>559.94736839999996</v>
      </c>
      <c r="BB5040" s="42">
        <v>244.66666670000001</v>
      </c>
      <c r="BC5040" s="42">
        <v>431.55</v>
      </c>
      <c r="BD5040" s="42">
        <v>377.90476189999998</v>
      </c>
      <c r="BE5040" s="42">
        <v>55.61</v>
      </c>
      <c r="BF5040" s="42">
        <v>694.55</v>
      </c>
      <c r="BG5040" s="42">
        <v>1036.9545450000001</v>
      </c>
      <c r="BH5040" s="42">
        <v>189.1992434</v>
      </c>
      <c r="BI5040" s="42">
        <v>391.87490889999998</v>
      </c>
      <c r="BJ5040" s="42">
        <v>800.15013859999999</v>
      </c>
      <c r="BK5040" s="42">
        <v>191.5943327</v>
      </c>
    </row>
    <row r="5041" spans="52:63">
      <c r="AZ5041" s="42">
        <v>5155</v>
      </c>
      <c r="BA5041" s="42">
        <v>559.94736839999996</v>
      </c>
      <c r="BB5041" s="42">
        <v>244.66666670000001</v>
      </c>
      <c r="BC5041" s="42">
        <v>431.55</v>
      </c>
      <c r="BD5041" s="42">
        <v>377.90476189999998</v>
      </c>
      <c r="BE5041" s="42">
        <v>55.61</v>
      </c>
      <c r="BF5041" s="42">
        <v>694.55</v>
      </c>
      <c r="BG5041" s="42">
        <v>1036.9545450000001</v>
      </c>
      <c r="BH5041" s="42">
        <v>189.1992434</v>
      </c>
      <c r="BI5041" s="42">
        <v>391.87490889999998</v>
      </c>
      <c r="BJ5041" s="42">
        <v>800.15013859999999</v>
      </c>
      <c r="BK5041" s="42">
        <v>191.5943327</v>
      </c>
    </row>
    <row r="5042" spans="52:63">
      <c r="AZ5042" s="42">
        <v>5156</v>
      </c>
      <c r="BA5042" s="42">
        <v>559.94736839999996</v>
      </c>
      <c r="BB5042" s="42">
        <v>244.66666670000001</v>
      </c>
      <c r="BC5042" s="42">
        <v>431.55</v>
      </c>
      <c r="BD5042" s="42">
        <v>377.90476189999998</v>
      </c>
      <c r="BE5042" s="42">
        <v>55.61</v>
      </c>
      <c r="BF5042" s="42">
        <v>694.55</v>
      </c>
      <c r="BG5042" s="42">
        <v>1036.9545450000001</v>
      </c>
      <c r="BH5042" s="42">
        <v>189.1992434</v>
      </c>
      <c r="BI5042" s="42">
        <v>391.87490889999998</v>
      </c>
      <c r="BJ5042" s="42">
        <v>800.15013859999999</v>
      </c>
      <c r="BK5042" s="42">
        <v>191.5943327</v>
      </c>
    </row>
    <row r="5043" spans="52:63">
      <c r="AZ5043" s="42">
        <v>5157</v>
      </c>
      <c r="BA5043" s="42">
        <v>559.94736839999996</v>
      </c>
      <c r="BB5043" s="42">
        <v>244.66666670000001</v>
      </c>
      <c r="BC5043" s="42">
        <v>431.55</v>
      </c>
      <c r="BD5043" s="42">
        <v>377.90476189999998</v>
      </c>
      <c r="BE5043" s="42">
        <v>55.61</v>
      </c>
      <c r="BF5043" s="42">
        <v>694.55</v>
      </c>
      <c r="BG5043" s="42">
        <v>1036.9545450000001</v>
      </c>
      <c r="BH5043" s="42">
        <v>189.1992434</v>
      </c>
      <c r="BI5043" s="42">
        <v>391.87490889999998</v>
      </c>
      <c r="BJ5043" s="42">
        <v>800.15013859999999</v>
      </c>
      <c r="BK5043" s="42">
        <v>191.5943327</v>
      </c>
    </row>
    <row r="5044" spans="52:63">
      <c r="AZ5044" s="42">
        <v>5158</v>
      </c>
      <c r="BA5044" s="42">
        <v>559.94736839999996</v>
      </c>
      <c r="BB5044" s="42">
        <v>244.66666670000001</v>
      </c>
      <c r="BC5044" s="42">
        <v>431.55</v>
      </c>
      <c r="BD5044" s="42">
        <v>377.90476189999998</v>
      </c>
      <c r="BE5044" s="42">
        <v>55.61</v>
      </c>
      <c r="BF5044" s="42">
        <v>694.55</v>
      </c>
      <c r="BG5044" s="42">
        <v>1036.9545450000001</v>
      </c>
      <c r="BH5044" s="42">
        <v>189.1992434</v>
      </c>
      <c r="BI5044" s="42">
        <v>391.87490889999998</v>
      </c>
      <c r="BJ5044" s="42">
        <v>800.15013859999999</v>
      </c>
      <c r="BK5044" s="42">
        <v>191.5943327</v>
      </c>
    </row>
    <row r="5045" spans="52:63">
      <c r="AZ5045" s="42">
        <v>5159</v>
      </c>
      <c r="BA5045" s="42">
        <v>559.94736839999996</v>
      </c>
      <c r="BB5045" s="42">
        <v>244.66666670000001</v>
      </c>
      <c r="BC5045" s="42">
        <v>431.55</v>
      </c>
      <c r="BD5045" s="42">
        <v>377.90476189999998</v>
      </c>
      <c r="BE5045" s="42">
        <v>55.61</v>
      </c>
      <c r="BF5045" s="42">
        <v>694.55</v>
      </c>
      <c r="BG5045" s="42">
        <v>1036.9545450000001</v>
      </c>
      <c r="BH5045" s="42">
        <v>189.1992434</v>
      </c>
      <c r="BI5045" s="42">
        <v>391.87490889999998</v>
      </c>
      <c r="BJ5045" s="42">
        <v>800.15013859999999</v>
      </c>
      <c r="BK5045" s="42">
        <v>191.5943327</v>
      </c>
    </row>
    <row r="5046" spans="52:63">
      <c r="AZ5046" s="42">
        <v>5160</v>
      </c>
      <c r="BA5046" s="42">
        <v>559.94736839999996</v>
      </c>
      <c r="BB5046" s="42">
        <v>244.66666670000001</v>
      </c>
      <c r="BC5046" s="42">
        <v>431.55</v>
      </c>
      <c r="BD5046" s="42">
        <v>377.90476189999998</v>
      </c>
      <c r="BE5046" s="42">
        <v>55.61</v>
      </c>
      <c r="BF5046" s="42">
        <v>694.55</v>
      </c>
      <c r="BG5046" s="42">
        <v>1036.9545450000001</v>
      </c>
      <c r="BH5046" s="42">
        <v>189.1992434</v>
      </c>
      <c r="BI5046" s="42">
        <v>391.87490889999998</v>
      </c>
      <c r="BJ5046" s="42">
        <v>800.15013859999999</v>
      </c>
      <c r="BK5046" s="42">
        <v>191.5943327</v>
      </c>
    </row>
    <row r="5047" spans="52:63">
      <c r="AZ5047" s="42">
        <v>5161</v>
      </c>
      <c r="BA5047" s="42">
        <v>552.05263160000004</v>
      </c>
      <c r="BB5047" s="42">
        <v>245.7222222</v>
      </c>
      <c r="BC5047" s="42">
        <v>427.5</v>
      </c>
      <c r="BD5047" s="42">
        <v>378.85714289999999</v>
      </c>
      <c r="BE5047" s="42">
        <v>56.226428570000003</v>
      </c>
      <c r="BF5047" s="42">
        <v>706.1</v>
      </c>
      <c r="BG5047" s="42">
        <v>1033.272727</v>
      </c>
      <c r="BH5047" s="42">
        <v>190.94671049999999</v>
      </c>
      <c r="BI5047" s="42">
        <v>381.33528150000001</v>
      </c>
      <c r="BJ5047" s="42">
        <v>803.97897190000003</v>
      </c>
      <c r="BK5047" s="42">
        <v>187.92997109999999</v>
      </c>
    </row>
    <row r="5048" spans="52:63">
      <c r="AZ5048" s="42">
        <v>5162</v>
      </c>
      <c r="BA5048" s="42">
        <v>552.05263160000004</v>
      </c>
      <c r="BB5048" s="42">
        <v>245.7222222</v>
      </c>
      <c r="BC5048" s="42">
        <v>427.5</v>
      </c>
      <c r="BD5048" s="42">
        <v>378.85714289999999</v>
      </c>
      <c r="BE5048" s="42">
        <v>56.226428570000003</v>
      </c>
      <c r="BF5048" s="42">
        <v>706.1</v>
      </c>
      <c r="BG5048" s="42">
        <v>1033.272727</v>
      </c>
      <c r="BH5048" s="42">
        <v>190.94671049999999</v>
      </c>
      <c r="BI5048" s="42">
        <v>381.33528150000001</v>
      </c>
      <c r="BJ5048" s="42">
        <v>803.97897190000003</v>
      </c>
      <c r="BK5048" s="42">
        <v>187.92997109999999</v>
      </c>
    </row>
    <row r="5049" spans="52:63">
      <c r="AZ5049" s="42">
        <v>5163</v>
      </c>
      <c r="BA5049" s="42">
        <v>552.05263160000004</v>
      </c>
      <c r="BB5049" s="42">
        <v>245.7222222</v>
      </c>
      <c r="BC5049" s="42">
        <v>427.5</v>
      </c>
      <c r="BD5049" s="42">
        <v>378.85714289999999</v>
      </c>
      <c r="BE5049" s="42">
        <v>56.226428570000003</v>
      </c>
      <c r="BF5049" s="42">
        <v>706.1</v>
      </c>
      <c r="BG5049" s="42">
        <v>1033.272727</v>
      </c>
      <c r="BH5049" s="42">
        <v>190.94671049999999</v>
      </c>
      <c r="BI5049" s="42">
        <v>381.33528150000001</v>
      </c>
      <c r="BJ5049" s="42">
        <v>803.97897190000003</v>
      </c>
      <c r="BK5049" s="42">
        <v>187.92997109999999</v>
      </c>
    </row>
    <row r="5050" spans="52:63">
      <c r="AZ5050" s="42">
        <v>5164</v>
      </c>
      <c r="BA5050" s="42">
        <v>552.05263160000004</v>
      </c>
      <c r="BB5050" s="42">
        <v>245.7222222</v>
      </c>
      <c r="BC5050" s="42">
        <v>427.5</v>
      </c>
      <c r="BD5050" s="42">
        <v>378.85714289999999</v>
      </c>
      <c r="BE5050" s="42">
        <v>56.226428570000003</v>
      </c>
      <c r="BF5050" s="42">
        <v>706.1</v>
      </c>
      <c r="BG5050" s="42">
        <v>1033.272727</v>
      </c>
      <c r="BH5050" s="42">
        <v>190.94671049999999</v>
      </c>
      <c r="BI5050" s="42">
        <v>381.33528150000001</v>
      </c>
      <c r="BJ5050" s="42">
        <v>803.97897190000003</v>
      </c>
      <c r="BK5050" s="42">
        <v>187.92997109999999</v>
      </c>
    </row>
    <row r="5051" spans="52:63">
      <c r="AZ5051" s="42">
        <v>5165</v>
      </c>
      <c r="BA5051" s="42">
        <v>552.05263160000004</v>
      </c>
      <c r="BB5051" s="42">
        <v>245.7222222</v>
      </c>
      <c r="BC5051" s="42">
        <v>427.5</v>
      </c>
      <c r="BD5051" s="42">
        <v>378.85714289999999</v>
      </c>
      <c r="BE5051" s="42">
        <v>56.226428570000003</v>
      </c>
      <c r="BF5051" s="42">
        <v>706.1</v>
      </c>
      <c r="BG5051" s="42">
        <v>1033.272727</v>
      </c>
      <c r="BH5051" s="42">
        <v>190.94671049999999</v>
      </c>
      <c r="BI5051" s="42">
        <v>381.33528150000001</v>
      </c>
      <c r="BJ5051" s="42">
        <v>803.97897190000003</v>
      </c>
      <c r="BK5051" s="42">
        <v>187.92997109999999</v>
      </c>
    </row>
    <row r="5052" spans="52:63">
      <c r="AZ5052" s="42">
        <v>5166</v>
      </c>
      <c r="BA5052" s="42">
        <v>552.05263160000004</v>
      </c>
      <c r="BB5052" s="42">
        <v>245.7222222</v>
      </c>
      <c r="BC5052" s="42">
        <v>427.5</v>
      </c>
      <c r="BD5052" s="42">
        <v>378.85714289999999</v>
      </c>
      <c r="BE5052" s="42">
        <v>56.226428570000003</v>
      </c>
      <c r="BF5052" s="42">
        <v>706.1</v>
      </c>
      <c r="BG5052" s="42">
        <v>1033.272727</v>
      </c>
      <c r="BH5052" s="42">
        <v>190.94671049999999</v>
      </c>
      <c r="BI5052" s="42">
        <v>381.33528150000001</v>
      </c>
      <c r="BJ5052" s="42">
        <v>803.97897190000003</v>
      </c>
      <c r="BK5052" s="42">
        <v>187.92997109999999</v>
      </c>
    </row>
    <row r="5053" spans="52:63">
      <c r="AZ5053" s="42">
        <v>5167</v>
      </c>
      <c r="BA5053" s="42">
        <v>552.05263160000004</v>
      </c>
      <c r="BB5053" s="42">
        <v>245.7222222</v>
      </c>
      <c r="BC5053" s="42">
        <v>427.5</v>
      </c>
      <c r="BD5053" s="42">
        <v>378.85714289999999</v>
      </c>
      <c r="BE5053" s="42">
        <v>56.226428570000003</v>
      </c>
      <c r="BF5053" s="42">
        <v>706.1</v>
      </c>
      <c r="BG5053" s="42">
        <v>1033.272727</v>
      </c>
      <c r="BH5053" s="42">
        <v>190.94671049999999</v>
      </c>
      <c r="BI5053" s="42">
        <v>381.33528150000001</v>
      </c>
      <c r="BJ5053" s="42">
        <v>803.97897190000003</v>
      </c>
      <c r="BK5053" s="42">
        <v>187.92997109999999</v>
      </c>
    </row>
    <row r="5054" spans="52:63">
      <c r="AZ5054" s="42">
        <v>5168</v>
      </c>
      <c r="BA5054" s="42">
        <v>552.05263160000004</v>
      </c>
      <c r="BB5054" s="42">
        <v>245.7222222</v>
      </c>
      <c r="BC5054" s="42">
        <v>427.5</v>
      </c>
      <c r="BD5054" s="42">
        <v>378.85714289999999</v>
      </c>
      <c r="BE5054" s="42">
        <v>56.226428570000003</v>
      </c>
      <c r="BF5054" s="42">
        <v>706.1</v>
      </c>
      <c r="BG5054" s="42">
        <v>1033.272727</v>
      </c>
      <c r="BH5054" s="42">
        <v>190.94671049999999</v>
      </c>
      <c r="BI5054" s="42">
        <v>381.33528150000001</v>
      </c>
      <c r="BJ5054" s="42">
        <v>803.97897190000003</v>
      </c>
      <c r="BK5054" s="42">
        <v>187.92997109999999</v>
      </c>
    </row>
    <row r="5055" spans="52:63">
      <c r="AZ5055" s="42">
        <v>5169</v>
      </c>
      <c r="BA5055" s="42">
        <v>552.05263160000004</v>
      </c>
      <c r="BB5055" s="42">
        <v>245.7222222</v>
      </c>
      <c r="BC5055" s="42">
        <v>427.5</v>
      </c>
      <c r="BD5055" s="42">
        <v>378.85714289999999</v>
      </c>
      <c r="BE5055" s="42">
        <v>56.226428570000003</v>
      </c>
      <c r="BF5055" s="42">
        <v>706.1</v>
      </c>
      <c r="BG5055" s="42">
        <v>1033.272727</v>
      </c>
      <c r="BH5055" s="42">
        <v>190.94671049999999</v>
      </c>
      <c r="BI5055" s="42">
        <v>381.33528150000001</v>
      </c>
      <c r="BJ5055" s="42">
        <v>803.97897190000003</v>
      </c>
      <c r="BK5055" s="42">
        <v>187.92997109999999</v>
      </c>
    </row>
    <row r="5056" spans="52:63">
      <c r="AZ5056" s="42">
        <v>5170</v>
      </c>
      <c r="BA5056" s="42">
        <v>552.05263160000004</v>
      </c>
      <c r="BB5056" s="42">
        <v>245.7222222</v>
      </c>
      <c r="BC5056" s="42">
        <v>427.5</v>
      </c>
      <c r="BD5056" s="42">
        <v>378.85714289999999</v>
      </c>
      <c r="BE5056" s="42">
        <v>56.226428570000003</v>
      </c>
      <c r="BF5056" s="42">
        <v>706.1</v>
      </c>
      <c r="BG5056" s="42">
        <v>1033.272727</v>
      </c>
      <c r="BH5056" s="42">
        <v>190.94671049999999</v>
      </c>
      <c r="BI5056" s="42">
        <v>381.33528150000001</v>
      </c>
      <c r="BJ5056" s="42">
        <v>803.97897190000003</v>
      </c>
      <c r="BK5056" s="42">
        <v>187.92997109999999</v>
      </c>
    </row>
    <row r="5057" spans="52:63">
      <c r="AZ5057" s="42">
        <v>5171</v>
      </c>
      <c r="BA5057" s="42">
        <v>552.05263160000004</v>
      </c>
      <c r="BB5057" s="42">
        <v>245.7222222</v>
      </c>
      <c r="BC5057" s="42">
        <v>427.5</v>
      </c>
      <c r="BD5057" s="42">
        <v>378.85714289999999</v>
      </c>
      <c r="BE5057" s="42">
        <v>56.226428570000003</v>
      </c>
      <c r="BF5057" s="42">
        <v>706.1</v>
      </c>
      <c r="BG5057" s="42">
        <v>1033.272727</v>
      </c>
      <c r="BH5057" s="42">
        <v>190.94671049999999</v>
      </c>
      <c r="BI5057" s="42">
        <v>381.33528150000001</v>
      </c>
      <c r="BJ5057" s="42">
        <v>803.97897190000003</v>
      </c>
      <c r="BK5057" s="42">
        <v>187.92997109999999</v>
      </c>
    </row>
    <row r="5058" spans="52:63">
      <c r="AZ5058" s="42">
        <v>5172</v>
      </c>
      <c r="BA5058" s="42">
        <v>552.05263160000004</v>
      </c>
      <c r="BB5058" s="42">
        <v>245.7222222</v>
      </c>
      <c r="BC5058" s="42">
        <v>427.5</v>
      </c>
      <c r="BD5058" s="42">
        <v>378.85714289999999</v>
      </c>
      <c r="BE5058" s="42">
        <v>56.226428570000003</v>
      </c>
      <c r="BF5058" s="42">
        <v>706.1</v>
      </c>
      <c r="BG5058" s="42">
        <v>1033.272727</v>
      </c>
      <c r="BH5058" s="42">
        <v>190.94671049999999</v>
      </c>
      <c r="BI5058" s="42">
        <v>381.33528150000001</v>
      </c>
      <c r="BJ5058" s="42">
        <v>803.97897190000003</v>
      </c>
      <c r="BK5058" s="42">
        <v>187.92997109999999</v>
      </c>
    </row>
    <row r="5059" spans="52:63">
      <c r="AZ5059" s="42">
        <v>5173</v>
      </c>
      <c r="BA5059" s="42">
        <v>552.05263160000004</v>
      </c>
      <c r="BB5059" s="42">
        <v>245.7222222</v>
      </c>
      <c r="BC5059" s="42">
        <v>427.5</v>
      </c>
      <c r="BD5059" s="42">
        <v>378.85714289999999</v>
      </c>
      <c r="BE5059" s="42">
        <v>56.226428570000003</v>
      </c>
      <c r="BF5059" s="42">
        <v>706.1</v>
      </c>
      <c r="BG5059" s="42">
        <v>1033.272727</v>
      </c>
      <c r="BH5059" s="42">
        <v>190.94671049999999</v>
      </c>
      <c r="BI5059" s="42">
        <v>381.33528150000001</v>
      </c>
      <c r="BJ5059" s="42">
        <v>803.97897190000003</v>
      </c>
      <c r="BK5059" s="42">
        <v>187.92997109999999</v>
      </c>
    </row>
    <row r="5060" spans="52:63">
      <c r="AZ5060" s="42">
        <v>5174</v>
      </c>
      <c r="BA5060" s="42">
        <v>552.05263160000004</v>
      </c>
      <c r="BB5060" s="42">
        <v>245.7222222</v>
      </c>
      <c r="BC5060" s="42">
        <v>427.5</v>
      </c>
      <c r="BD5060" s="42">
        <v>378.85714289999999</v>
      </c>
      <c r="BE5060" s="42">
        <v>56.226428570000003</v>
      </c>
      <c r="BF5060" s="42">
        <v>706.1</v>
      </c>
      <c r="BG5060" s="42">
        <v>1033.272727</v>
      </c>
      <c r="BH5060" s="42">
        <v>190.94671049999999</v>
      </c>
      <c r="BI5060" s="42">
        <v>381.33528150000001</v>
      </c>
      <c r="BJ5060" s="42">
        <v>803.97897190000003</v>
      </c>
      <c r="BK5060" s="42">
        <v>187.92997109999999</v>
      </c>
    </row>
    <row r="5061" spans="52:63">
      <c r="AZ5061" s="42">
        <v>5175</v>
      </c>
      <c r="BA5061" s="42">
        <v>552.05263160000004</v>
      </c>
      <c r="BB5061" s="42">
        <v>245.7222222</v>
      </c>
      <c r="BC5061" s="42">
        <v>427.5</v>
      </c>
      <c r="BD5061" s="42">
        <v>378.85714289999999</v>
      </c>
      <c r="BE5061" s="42">
        <v>56.226428570000003</v>
      </c>
      <c r="BF5061" s="42">
        <v>706.1</v>
      </c>
      <c r="BG5061" s="42">
        <v>1033.272727</v>
      </c>
      <c r="BH5061" s="42">
        <v>190.94671049999999</v>
      </c>
      <c r="BI5061" s="42">
        <v>381.33528150000001</v>
      </c>
      <c r="BJ5061" s="42">
        <v>803.97897190000003</v>
      </c>
      <c r="BK5061" s="42">
        <v>187.92997109999999</v>
      </c>
    </row>
    <row r="5062" spans="52:63">
      <c r="AZ5062" s="42">
        <v>5176</v>
      </c>
      <c r="BA5062" s="42">
        <v>552.05263160000004</v>
      </c>
      <c r="BB5062" s="42">
        <v>245.7222222</v>
      </c>
      <c r="BC5062" s="42">
        <v>427.5</v>
      </c>
      <c r="BD5062" s="42">
        <v>378.85714289999999</v>
      </c>
      <c r="BE5062" s="42">
        <v>56.226428570000003</v>
      </c>
      <c r="BF5062" s="42">
        <v>706.1</v>
      </c>
      <c r="BG5062" s="42">
        <v>1033.272727</v>
      </c>
      <c r="BH5062" s="42">
        <v>190.94671049999999</v>
      </c>
      <c r="BI5062" s="42">
        <v>381.33528150000001</v>
      </c>
      <c r="BJ5062" s="42">
        <v>803.97897190000003</v>
      </c>
      <c r="BK5062" s="42">
        <v>187.92997109999999</v>
      </c>
    </row>
    <row r="5063" spans="52:63">
      <c r="AZ5063" s="42">
        <v>5177</v>
      </c>
      <c r="BA5063" s="42">
        <v>552.05263160000004</v>
      </c>
      <c r="BB5063" s="42">
        <v>245.7222222</v>
      </c>
      <c r="BC5063" s="42">
        <v>427.5</v>
      </c>
      <c r="BD5063" s="42">
        <v>378.85714289999999</v>
      </c>
      <c r="BE5063" s="42">
        <v>56.226428570000003</v>
      </c>
      <c r="BF5063" s="42">
        <v>706.1</v>
      </c>
      <c r="BG5063" s="42">
        <v>1033.272727</v>
      </c>
      <c r="BH5063" s="42">
        <v>190.94671049999999</v>
      </c>
      <c r="BI5063" s="42">
        <v>381.33528150000001</v>
      </c>
      <c r="BJ5063" s="42">
        <v>803.97897190000003</v>
      </c>
      <c r="BK5063" s="42">
        <v>187.92997109999999</v>
      </c>
    </row>
    <row r="5064" spans="52:63">
      <c r="AZ5064" s="42">
        <v>5178</v>
      </c>
      <c r="BA5064" s="42">
        <v>552.05263160000004</v>
      </c>
      <c r="BB5064" s="42">
        <v>245.7222222</v>
      </c>
      <c r="BC5064" s="42">
        <v>427.5</v>
      </c>
      <c r="BD5064" s="42">
        <v>378.85714289999999</v>
      </c>
      <c r="BE5064" s="42">
        <v>56.226428570000003</v>
      </c>
      <c r="BF5064" s="42">
        <v>706.1</v>
      </c>
      <c r="BG5064" s="42">
        <v>1033.272727</v>
      </c>
      <c r="BH5064" s="42">
        <v>190.94671049999999</v>
      </c>
      <c r="BI5064" s="42">
        <v>381.33528150000001</v>
      </c>
      <c r="BJ5064" s="42">
        <v>803.97897190000003</v>
      </c>
      <c r="BK5064" s="42">
        <v>187.92997109999999</v>
      </c>
    </row>
    <row r="5065" spans="52:63">
      <c r="AZ5065" s="42">
        <v>5179</v>
      </c>
      <c r="BA5065" s="42">
        <v>552.05263160000004</v>
      </c>
      <c r="BB5065" s="42">
        <v>245.7222222</v>
      </c>
      <c r="BC5065" s="42">
        <v>427.5</v>
      </c>
      <c r="BD5065" s="42">
        <v>378.85714289999999</v>
      </c>
      <c r="BE5065" s="42">
        <v>56.226428570000003</v>
      </c>
      <c r="BF5065" s="42">
        <v>706.1</v>
      </c>
      <c r="BG5065" s="42">
        <v>1033.272727</v>
      </c>
      <c r="BH5065" s="42">
        <v>190.94671049999999</v>
      </c>
      <c r="BI5065" s="42">
        <v>381.33528150000001</v>
      </c>
      <c r="BJ5065" s="42">
        <v>803.97897190000003</v>
      </c>
      <c r="BK5065" s="42">
        <v>187.92997109999999</v>
      </c>
    </row>
    <row r="5066" spans="52:63">
      <c r="AZ5066" s="42">
        <v>5180</v>
      </c>
      <c r="BA5066" s="42">
        <v>552.05263160000004</v>
      </c>
      <c r="BB5066" s="42">
        <v>245.7222222</v>
      </c>
      <c r="BC5066" s="42">
        <v>427.5</v>
      </c>
      <c r="BD5066" s="42">
        <v>378.85714289999999</v>
      </c>
      <c r="BE5066" s="42">
        <v>56.226428570000003</v>
      </c>
      <c r="BF5066" s="42">
        <v>706.1</v>
      </c>
      <c r="BG5066" s="42">
        <v>1033.272727</v>
      </c>
      <c r="BH5066" s="42">
        <v>190.94671049999999</v>
      </c>
      <c r="BI5066" s="42">
        <v>381.33528150000001</v>
      </c>
      <c r="BJ5066" s="42">
        <v>803.97897190000003</v>
      </c>
      <c r="BK5066" s="42">
        <v>187.92997109999999</v>
      </c>
    </row>
    <row r="5067" spans="52:63">
      <c r="AZ5067" s="42">
        <v>5181</v>
      </c>
      <c r="BA5067" s="42">
        <v>552.05263160000004</v>
      </c>
      <c r="BB5067" s="42">
        <v>245.7222222</v>
      </c>
      <c r="BC5067" s="42">
        <v>427.5</v>
      </c>
      <c r="BD5067" s="42">
        <v>378.85714289999999</v>
      </c>
      <c r="BE5067" s="42">
        <v>56.226428570000003</v>
      </c>
      <c r="BF5067" s="42">
        <v>706.1</v>
      </c>
      <c r="BG5067" s="42">
        <v>1033.272727</v>
      </c>
      <c r="BH5067" s="42">
        <v>190.94671049999999</v>
      </c>
      <c r="BI5067" s="42">
        <v>381.33528150000001</v>
      </c>
      <c r="BJ5067" s="42">
        <v>803.97897190000003</v>
      </c>
      <c r="BK5067" s="42">
        <v>187.92997109999999</v>
      </c>
    </row>
    <row r="5068" spans="52:63">
      <c r="AZ5068" s="42">
        <v>5182</v>
      </c>
      <c r="BA5068" s="42">
        <v>552.05263160000004</v>
      </c>
      <c r="BB5068" s="42">
        <v>245.7222222</v>
      </c>
      <c r="BC5068" s="42">
        <v>427.5</v>
      </c>
      <c r="BD5068" s="42">
        <v>378.85714289999999</v>
      </c>
      <c r="BE5068" s="42">
        <v>56.226428570000003</v>
      </c>
      <c r="BF5068" s="42">
        <v>706.1</v>
      </c>
      <c r="BG5068" s="42">
        <v>1033.272727</v>
      </c>
      <c r="BH5068" s="42">
        <v>190.94671049999999</v>
      </c>
      <c r="BI5068" s="42">
        <v>381.33528150000001</v>
      </c>
      <c r="BJ5068" s="42">
        <v>803.97897190000003</v>
      </c>
      <c r="BK5068" s="42">
        <v>187.92997109999999</v>
      </c>
    </row>
    <row r="5069" spans="52:63">
      <c r="AZ5069" s="42">
        <v>5183</v>
      </c>
      <c r="BA5069" s="42">
        <v>552.05263160000004</v>
      </c>
      <c r="BB5069" s="42">
        <v>245.7222222</v>
      </c>
      <c r="BC5069" s="42">
        <v>427.5</v>
      </c>
      <c r="BD5069" s="42">
        <v>378.85714289999999</v>
      </c>
      <c r="BE5069" s="42">
        <v>56.226428570000003</v>
      </c>
      <c r="BF5069" s="42">
        <v>706.1</v>
      </c>
      <c r="BG5069" s="42">
        <v>1033.272727</v>
      </c>
      <c r="BH5069" s="42">
        <v>190.94671049999999</v>
      </c>
      <c r="BI5069" s="42">
        <v>381.33528150000001</v>
      </c>
      <c r="BJ5069" s="42">
        <v>803.97897190000003</v>
      </c>
      <c r="BK5069" s="42">
        <v>187.92997109999999</v>
      </c>
    </row>
    <row r="5070" spans="52:63">
      <c r="AZ5070" s="42">
        <v>5184</v>
      </c>
      <c r="BA5070" s="42">
        <v>552.05263160000004</v>
      </c>
      <c r="BB5070" s="42">
        <v>245.7222222</v>
      </c>
      <c r="BC5070" s="42">
        <v>427.5</v>
      </c>
      <c r="BD5070" s="42">
        <v>378.85714289999999</v>
      </c>
      <c r="BE5070" s="42">
        <v>56.226428570000003</v>
      </c>
      <c r="BF5070" s="42">
        <v>706.1</v>
      </c>
      <c r="BG5070" s="42">
        <v>1033.272727</v>
      </c>
      <c r="BH5070" s="42">
        <v>190.94671049999999</v>
      </c>
      <c r="BI5070" s="42">
        <v>381.33528150000001</v>
      </c>
      <c r="BJ5070" s="42">
        <v>803.97897190000003</v>
      </c>
      <c r="BK5070" s="42">
        <v>187.92997109999999</v>
      </c>
    </row>
    <row r="5071" spans="52:63">
      <c r="AZ5071" s="42">
        <v>5185</v>
      </c>
      <c r="BA5071" s="42">
        <v>544.73684209999999</v>
      </c>
      <c r="BB5071" s="42">
        <v>248.16666670000001</v>
      </c>
      <c r="BC5071" s="42">
        <v>423.2</v>
      </c>
      <c r="BD5071" s="42">
        <v>381.19047619999998</v>
      </c>
      <c r="BE5071" s="42">
        <v>57.737142859999999</v>
      </c>
      <c r="BF5071" s="42">
        <v>718.05</v>
      </c>
      <c r="BG5071" s="42">
        <v>1029.818182</v>
      </c>
      <c r="BH5071" s="42">
        <v>191.85217109999999</v>
      </c>
      <c r="BI5071" s="42">
        <v>381.3986721</v>
      </c>
      <c r="BJ5071" s="42">
        <v>810.57857539999998</v>
      </c>
      <c r="BK5071" s="42">
        <v>185.45191439999999</v>
      </c>
    </row>
    <row r="5072" spans="52:63">
      <c r="AZ5072" s="42">
        <v>5186</v>
      </c>
      <c r="BA5072" s="42">
        <v>544.73684209999999</v>
      </c>
      <c r="BB5072" s="42">
        <v>248.16666670000001</v>
      </c>
      <c r="BC5072" s="42">
        <v>423.2</v>
      </c>
      <c r="BD5072" s="42">
        <v>381.19047619999998</v>
      </c>
      <c r="BE5072" s="42">
        <v>57.737142859999999</v>
      </c>
      <c r="BF5072" s="42">
        <v>718.05</v>
      </c>
      <c r="BG5072" s="42">
        <v>1029.818182</v>
      </c>
      <c r="BH5072" s="42">
        <v>191.85217109999999</v>
      </c>
      <c r="BI5072" s="42">
        <v>381.3986721</v>
      </c>
      <c r="BJ5072" s="42">
        <v>810.57857539999998</v>
      </c>
      <c r="BK5072" s="42">
        <v>185.45191439999999</v>
      </c>
    </row>
    <row r="5073" spans="52:63">
      <c r="AZ5073" s="42">
        <v>5187</v>
      </c>
      <c r="BA5073" s="42">
        <v>544.73684209999999</v>
      </c>
      <c r="BB5073" s="42">
        <v>248.16666670000001</v>
      </c>
      <c r="BC5073" s="42">
        <v>423.2</v>
      </c>
      <c r="BD5073" s="42">
        <v>381.19047619999998</v>
      </c>
      <c r="BE5073" s="42">
        <v>57.737142859999999</v>
      </c>
      <c r="BF5073" s="42">
        <v>718.05</v>
      </c>
      <c r="BG5073" s="42">
        <v>1029.818182</v>
      </c>
      <c r="BH5073" s="42">
        <v>191.85217109999999</v>
      </c>
      <c r="BI5073" s="42">
        <v>381.3986721</v>
      </c>
      <c r="BJ5073" s="42">
        <v>810.57857539999998</v>
      </c>
      <c r="BK5073" s="42">
        <v>185.45191439999999</v>
      </c>
    </row>
    <row r="5074" spans="52:63">
      <c r="AZ5074" s="42">
        <v>5188</v>
      </c>
      <c r="BA5074" s="42">
        <v>544.73684209999999</v>
      </c>
      <c r="BB5074" s="42">
        <v>248.16666670000001</v>
      </c>
      <c r="BC5074" s="42">
        <v>423.2</v>
      </c>
      <c r="BD5074" s="42">
        <v>381.19047619999998</v>
      </c>
      <c r="BE5074" s="42">
        <v>57.737142859999999</v>
      </c>
      <c r="BF5074" s="42">
        <v>718.05</v>
      </c>
      <c r="BG5074" s="42">
        <v>1029.818182</v>
      </c>
      <c r="BH5074" s="42">
        <v>191.85217109999999</v>
      </c>
      <c r="BI5074" s="42">
        <v>381.3986721</v>
      </c>
      <c r="BJ5074" s="42">
        <v>810.57857539999998</v>
      </c>
      <c r="BK5074" s="42">
        <v>185.45191439999999</v>
      </c>
    </row>
    <row r="5075" spans="52:63">
      <c r="AZ5075" s="42">
        <v>5189</v>
      </c>
      <c r="BA5075" s="42">
        <v>544.73684209999999</v>
      </c>
      <c r="BB5075" s="42">
        <v>248.16666670000001</v>
      </c>
      <c r="BC5075" s="42">
        <v>423.2</v>
      </c>
      <c r="BD5075" s="42">
        <v>381.19047619999998</v>
      </c>
      <c r="BE5075" s="42">
        <v>57.737142859999999</v>
      </c>
      <c r="BF5075" s="42">
        <v>718.05</v>
      </c>
      <c r="BG5075" s="42">
        <v>1029.818182</v>
      </c>
      <c r="BH5075" s="42">
        <v>191.85217109999999</v>
      </c>
      <c r="BI5075" s="42">
        <v>381.3986721</v>
      </c>
      <c r="BJ5075" s="42">
        <v>810.57857539999998</v>
      </c>
      <c r="BK5075" s="42">
        <v>185.45191439999999</v>
      </c>
    </row>
    <row r="5076" spans="52:63">
      <c r="AZ5076" s="42">
        <v>5190</v>
      </c>
      <c r="BA5076" s="42">
        <v>544.73684209999999</v>
      </c>
      <c r="BB5076" s="42">
        <v>248.16666670000001</v>
      </c>
      <c r="BC5076" s="42">
        <v>423.2</v>
      </c>
      <c r="BD5076" s="42">
        <v>381.19047619999998</v>
      </c>
      <c r="BE5076" s="42">
        <v>57.737142859999999</v>
      </c>
      <c r="BF5076" s="42">
        <v>718.05</v>
      </c>
      <c r="BG5076" s="42">
        <v>1029.818182</v>
      </c>
      <c r="BH5076" s="42">
        <v>191.85217109999999</v>
      </c>
      <c r="BI5076" s="42">
        <v>381.3986721</v>
      </c>
      <c r="BJ5076" s="42">
        <v>810.57857539999998</v>
      </c>
      <c r="BK5076" s="42">
        <v>185.45191439999999</v>
      </c>
    </row>
    <row r="5077" spans="52:63">
      <c r="AZ5077" s="42">
        <v>5191</v>
      </c>
      <c r="BA5077" s="42">
        <v>544.73684209999999</v>
      </c>
      <c r="BB5077" s="42">
        <v>248.16666670000001</v>
      </c>
      <c r="BC5077" s="42">
        <v>423.2</v>
      </c>
      <c r="BD5077" s="42">
        <v>381.19047619999998</v>
      </c>
      <c r="BE5077" s="42">
        <v>57.737142859999999</v>
      </c>
      <c r="BF5077" s="42">
        <v>718.05</v>
      </c>
      <c r="BG5077" s="42">
        <v>1029.818182</v>
      </c>
      <c r="BH5077" s="42">
        <v>191.85217109999999</v>
      </c>
      <c r="BI5077" s="42">
        <v>381.3986721</v>
      </c>
      <c r="BJ5077" s="42">
        <v>810.57857539999998</v>
      </c>
      <c r="BK5077" s="42">
        <v>185.45191439999999</v>
      </c>
    </row>
    <row r="5078" spans="52:63">
      <c r="AZ5078" s="42">
        <v>5192</v>
      </c>
      <c r="BA5078" s="42">
        <v>544.73684209999999</v>
      </c>
      <c r="BB5078" s="42">
        <v>248.16666670000001</v>
      </c>
      <c r="BC5078" s="42">
        <v>423.2</v>
      </c>
      <c r="BD5078" s="42">
        <v>381.19047619999998</v>
      </c>
      <c r="BE5078" s="42">
        <v>57.737142859999999</v>
      </c>
      <c r="BF5078" s="42">
        <v>718.05</v>
      </c>
      <c r="BG5078" s="42">
        <v>1029.818182</v>
      </c>
      <c r="BH5078" s="42">
        <v>191.85217109999999</v>
      </c>
      <c r="BI5078" s="42">
        <v>381.3986721</v>
      </c>
      <c r="BJ5078" s="42">
        <v>810.57857539999998</v>
      </c>
      <c r="BK5078" s="42">
        <v>185.45191439999999</v>
      </c>
    </row>
    <row r="5079" spans="52:63">
      <c r="AZ5079" s="42">
        <v>5193</v>
      </c>
      <c r="BA5079" s="42">
        <v>544.73684209999999</v>
      </c>
      <c r="BB5079" s="42">
        <v>248.16666670000001</v>
      </c>
      <c r="BC5079" s="42">
        <v>423.2</v>
      </c>
      <c r="BD5079" s="42">
        <v>381.19047619999998</v>
      </c>
      <c r="BE5079" s="42">
        <v>57.737142859999999</v>
      </c>
      <c r="BF5079" s="42">
        <v>718.05</v>
      </c>
      <c r="BG5079" s="42">
        <v>1029.818182</v>
      </c>
      <c r="BH5079" s="42">
        <v>191.85217109999999</v>
      </c>
      <c r="BI5079" s="42">
        <v>381.3986721</v>
      </c>
      <c r="BJ5079" s="42">
        <v>810.57857539999998</v>
      </c>
      <c r="BK5079" s="42">
        <v>185.45191439999999</v>
      </c>
    </row>
    <row r="5080" spans="52:63">
      <c r="AZ5080" s="42">
        <v>5194</v>
      </c>
      <c r="BA5080" s="42">
        <v>544.73684209999999</v>
      </c>
      <c r="BB5080" s="42">
        <v>248.16666670000001</v>
      </c>
      <c r="BC5080" s="42">
        <v>423.2</v>
      </c>
      <c r="BD5080" s="42">
        <v>381.19047619999998</v>
      </c>
      <c r="BE5080" s="42">
        <v>57.737142859999999</v>
      </c>
      <c r="BF5080" s="42">
        <v>718.05</v>
      </c>
      <c r="BG5080" s="42">
        <v>1029.818182</v>
      </c>
      <c r="BH5080" s="42">
        <v>191.85217109999999</v>
      </c>
      <c r="BI5080" s="42">
        <v>381.3986721</v>
      </c>
      <c r="BJ5080" s="42">
        <v>810.57857539999998</v>
      </c>
      <c r="BK5080" s="42">
        <v>185.45191439999999</v>
      </c>
    </row>
    <row r="5081" spans="52:63">
      <c r="AZ5081" s="42">
        <v>5195</v>
      </c>
      <c r="BA5081" s="42">
        <v>544.73684209999999</v>
      </c>
      <c r="BB5081" s="42">
        <v>248.16666670000001</v>
      </c>
      <c r="BC5081" s="42">
        <v>423.2</v>
      </c>
      <c r="BD5081" s="42">
        <v>381.19047619999998</v>
      </c>
      <c r="BE5081" s="42">
        <v>57.737142859999999</v>
      </c>
      <c r="BF5081" s="42">
        <v>718.05</v>
      </c>
      <c r="BG5081" s="42">
        <v>1029.818182</v>
      </c>
      <c r="BH5081" s="42">
        <v>191.85217109999999</v>
      </c>
      <c r="BI5081" s="42">
        <v>381.3986721</v>
      </c>
      <c r="BJ5081" s="42">
        <v>810.57857539999998</v>
      </c>
      <c r="BK5081" s="42">
        <v>185.45191439999999</v>
      </c>
    </row>
    <row r="5082" spans="52:63">
      <c r="AZ5082" s="42">
        <v>5196</v>
      </c>
      <c r="BA5082" s="42">
        <v>544.73684209999999</v>
      </c>
      <c r="BB5082" s="42">
        <v>248.16666670000001</v>
      </c>
      <c r="BC5082" s="42">
        <v>423.2</v>
      </c>
      <c r="BD5082" s="42">
        <v>381.19047619999998</v>
      </c>
      <c r="BE5082" s="42">
        <v>57.737142859999999</v>
      </c>
      <c r="BF5082" s="42">
        <v>718.05</v>
      </c>
      <c r="BG5082" s="42">
        <v>1029.818182</v>
      </c>
      <c r="BH5082" s="42">
        <v>191.85217109999999</v>
      </c>
      <c r="BI5082" s="42">
        <v>381.3986721</v>
      </c>
      <c r="BJ5082" s="42">
        <v>810.57857539999998</v>
      </c>
      <c r="BK5082" s="42">
        <v>185.45191439999999</v>
      </c>
    </row>
    <row r="5083" spans="52:63">
      <c r="AZ5083" s="42">
        <v>5197</v>
      </c>
      <c r="BA5083" s="42">
        <v>544.73684209999999</v>
      </c>
      <c r="BB5083" s="42">
        <v>248.16666670000001</v>
      </c>
      <c r="BC5083" s="42">
        <v>423.2</v>
      </c>
      <c r="BD5083" s="42">
        <v>381.19047619999998</v>
      </c>
      <c r="BE5083" s="42">
        <v>57.737142859999999</v>
      </c>
      <c r="BF5083" s="42">
        <v>718.05</v>
      </c>
      <c r="BG5083" s="42">
        <v>1029.818182</v>
      </c>
      <c r="BH5083" s="42">
        <v>191.85217109999999</v>
      </c>
      <c r="BI5083" s="42">
        <v>381.3986721</v>
      </c>
      <c r="BJ5083" s="42">
        <v>810.57857539999998</v>
      </c>
      <c r="BK5083" s="42">
        <v>185.45191439999999</v>
      </c>
    </row>
    <row r="5084" spans="52:63">
      <c r="AZ5084" s="42">
        <v>5198</v>
      </c>
      <c r="BA5084" s="42">
        <v>544.73684209999999</v>
      </c>
      <c r="BB5084" s="42">
        <v>248.16666670000001</v>
      </c>
      <c r="BC5084" s="42">
        <v>423.2</v>
      </c>
      <c r="BD5084" s="42">
        <v>381.19047619999998</v>
      </c>
      <c r="BE5084" s="42">
        <v>57.737142859999999</v>
      </c>
      <c r="BF5084" s="42">
        <v>718.05</v>
      </c>
      <c r="BG5084" s="42">
        <v>1029.818182</v>
      </c>
      <c r="BH5084" s="42">
        <v>191.85217109999999</v>
      </c>
      <c r="BI5084" s="42">
        <v>381.3986721</v>
      </c>
      <c r="BJ5084" s="42">
        <v>810.57857539999998</v>
      </c>
      <c r="BK5084" s="42">
        <v>185.45191439999999</v>
      </c>
    </row>
    <row r="5085" spans="52:63">
      <c r="AZ5085" s="42">
        <v>5199</v>
      </c>
      <c r="BA5085" s="42">
        <v>544.73684209999999</v>
      </c>
      <c r="BB5085" s="42">
        <v>248.16666670000001</v>
      </c>
      <c r="BC5085" s="42">
        <v>423.2</v>
      </c>
      <c r="BD5085" s="42">
        <v>381.19047619999998</v>
      </c>
      <c r="BE5085" s="42">
        <v>57.737142859999999</v>
      </c>
      <c r="BF5085" s="42">
        <v>718.05</v>
      </c>
      <c r="BG5085" s="42">
        <v>1029.818182</v>
      </c>
      <c r="BH5085" s="42">
        <v>191.85217109999999</v>
      </c>
      <c r="BI5085" s="42">
        <v>381.3986721</v>
      </c>
      <c r="BJ5085" s="42">
        <v>810.57857539999998</v>
      </c>
      <c r="BK5085" s="42">
        <v>185.45191439999999</v>
      </c>
    </row>
    <row r="5086" spans="52:63">
      <c r="AZ5086" s="42">
        <v>5200</v>
      </c>
      <c r="BA5086" s="42">
        <v>544.73684209999999</v>
      </c>
      <c r="BB5086" s="42">
        <v>248.16666670000001</v>
      </c>
      <c r="BC5086" s="42">
        <v>423.2</v>
      </c>
      <c r="BD5086" s="42">
        <v>381.19047619999998</v>
      </c>
      <c r="BE5086" s="42">
        <v>57.737142859999999</v>
      </c>
      <c r="BF5086" s="42">
        <v>718.05</v>
      </c>
      <c r="BG5086" s="42">
        <v>1029.818182</v>
      </c>
      <c r="BH5086" s="42">
        <v>191.85217109999999</v>
      </c>
      <c r="BI5086" s="42">
        <v>381.3986721</v>
      </c>
      <c r="BJ5086" s="42">
        <v>810.57857539999998</v>
      </c>
      <c r="BK5086" s="42">
        <v>185.45191439999999</v>
      </c>
    </row>
    <row r="5087" spans="52:63">
      <c r="AZ5087" s="42">
        <v>5201</v>
      </c>
      <c r="BA5087" s="42">
        <v>544.73684209999999</v>
      </c>
      <c r="BB5087" s="42">
        <v>248.16666670000001</v>
      </c>
      <c r="BC5087" s="42">
        <v>423.2</v>
      </c>
      <c r="BD5087" s="42">
        <v>381.19047619999998</v>
      </c>
      <c r="BE5087" s="42">
        <v>57.737142859999999</v>
      </c>
      <c r="BF5087" s="42">
        <v>718.05</v>
      </c>
      <c r="BG5087" s="42">
        <v>1029.818182</v>
      </c>
      <c r="BH5087" s="42">
        <v>191.85217109999999</v>
      </c>
      <c r="BI5087" s="42">
        <v>381.3986721</v>
      </c>
      <c r="BJ5087" s="42">
        <v>810.57857539999998</v>
      </c>
      <c r="BK5087" s="42">
        <v>185.45191439999999</v>
      </c>
    </row>
    <row r="5088" spans="52:63">
      <c r="AZ5088" s="42">
        <v>5202</v>
      </c>
      <c r="BA5088" s="42">
        <v>544.73684209999999</v>
      </c>
      <c r="BB5088" s="42">
        <v>248.16666670000001</v>
      </c>
      <c r="BC5088" s="42">
        <v>423.2</v>
      </c>
      <c r="BD5088" s="42">
        <v>381.19047619999998</v>
      </c>
      <c r="BE5088" s="42">
        <v>57.737142859999999</v>
      </c>
      <c r="BF5088" s="42">
        <v>718.05</v>
      </c>
      <c r="BG5088" s="42">
        <v>1029.818182</v>
      </c>
      <c r="BH5088" s="42">
        <v>191.85217109999999</v>
      </c>
      <c r="BI5088" s="42">
        <v>381.3986721</v>
      </c>
      <c r="BJ5088" s="42">
        <v>810.57857539999998</v>
      </c>
      <c r="BK5088" s="42">
        <v>185.45191439999999</v>
      </c>
    </row>
    <row r="5089" spans="52:63">
      <c r="AZ5089" s="42">
        <v>5203</v>
      </c>
      <c r="BA5089" s="42">
        <v>544.73684209999999</v>
      </c>
      <c r="BB5089" s="42">
        <v>248.16666670000001</v>
      </c>
      <c r="BC5089" s="42">
        <v>423.2</v>
      </c>
      <c r="BD5089" s="42">
        <v>381.19047619999998</v>
      </c>
      <c r="BE5089" s="42">
        <v>57.737142859999999</v>
      </c>
      <c r="BF5089" s="42">
        <v>718.05</v>
      </c>
      <c r="BG5089" s="42">
        <v>1029.818182</v>
      </c>
      <c r="BH5089" s="42">
        <v>191.85217109999999</v>
      </c>
      <c r="BI5089" s="42">
        <v>381.3986721</v>
      </c>
      <c r="BJ5089" s="42">
        <v>810.57857539999998</v>
      </c>
      <c r="BK5089" s="42">
        <v>185.45191439999999</v>
      </c>
    </row>
    <row r="5090" spans="52:63">
      <c r="AZ5090" s="42">
        <v>5204</v>
      </c>
      <c r="BA5090" s="42">
        <v>544.73684209999999</v>
      </c>
      <c r="BB5090" s="42">
        <v>248.16666670000001</v>
      </c>
      <c r="BC5090" s="42">
        <v>423.2</v>
      </c>
      <c r="BD5090" s="42">
        <v>381.19047619999998</v>
      </c>
      <c r="BE5090" s="42">
        <v>57.737142859999999</v>
      </c>
      <c r="BF5090" s="42">
        <v>718.05</v>
      </c>
      <c r="BG5090" s="42">
        <v>1029.818182</v>
      </c>
      <c r="BH5090" s="42">
        <v>191.85217109999999</v>
      </c>
      <c r="BI5090" s="42">
        <v>381.3986721</v>
      </c>
      <c r="BJ5090" s="42">
        <v>810.57857539999998</v>
      </c>
      <c r="BK5090" s="42">
        <v>185.45191439999999</v>
      </c>
    </row>
    <row r="5091" spans="52:63">
      <c r="AZ5091" s="42">
        <v>5205</v>
      </c>
      <c r="BA5091" s="42">
        <v>544.73684209999999</v>
      </c>
      <c r="BB5091" s="42">
        <v>248.16666670000001</v>
      </c>
      <c r="BC5091" s="42">
        <v>423.2</v>
      </c>
      <c r="BD5091" s="42">
        <v>381.19047619999998</v>
      </c>
      <c r="BE5091" s="42">
        <v>57.737142859999999</v>
      </c>
      <c r="BF5091" s="42">
        <v>718.05</v>
      </c>
      <c r="BG5091" s="42">
        <v>1029.818182</v>
      </c>
      <c r="BH5091" s="42">
        <v>191.85217109999999</v>
      </c>
      <c r="BI5091" s="42">
        <v>381.3986721</v>
      </c>
      <c r="BJ5091" s="42">
        <v>810.57857539999998</v>
      </c>
      <c r="BK5091" s="42">
        <v>185.45191439999999</v>
      </c>
    </row>
    <row r="5092" spans="52:63">
      <c r="AZ5092" s="42">
        <v>5206</v>
      </c>
      <c r="BA5092" s="42">
        <v>544.73684209999999</v>
      </c>
      <c r="BB5092" s="42">
        <v>248.16666670000001</v>
      </c>
      <c r="BC5092" s="42">
        <v>423.2</v>
      </c>
      <c r="BD5092" s="42">
        <v>381.19047619999998</v>
      </c>
      <c r="BE5092" s="42">
        <v>57.737142859999999</v>
      </c>
      <c r="BF5092" s="42">
        <v>718.05</v>
      </c>
      <c r="BG5092" s="42">
        <v>1029.818182</v>
      </c>
      <c r="BH5092" s="42">
        <v>191.85217109999999</v>
      </c>
      <c r="BI5092" s="42">
        <v>381.3986721</v>
      </c>
      <c r="BJ5092" s="42">
        <v>810.57857539999998</v>
      </c>
      <c r="BK5092" s="42">
        <v>185.45191439999999</v>
      </c>
    </row>
    <row r="5093" spans="52:63">
      <c r="AZ5093" s="42">
        <v>5207</v>
      </c>
      <c r="BA5093" s="42">
        <v>544.73684209999999</v>
      </c>
      <c r="BB5093" s="42">
        <v>248.16666670000001</v>
      </c>
      <c r="BC5093" s="42">
        <v>423.2</v>
      </c>
      <c r="BD5093" s="42">
        <v>381.19047619999998</v>
      </c>
      <c r="BE5093" s="42">
        <v>57.737142859999999</v>
      </c>
      <c r="BF5093" s="42">
        <v>718.05</v>
      </c>
      <c r="BG5093" s="42">
        <v>1029.818182</v>
      </c>
      <c r="BH5093" s="42">
        <v>191.85217109999999</v>
      </c>
      <c r="BI5093" s="42">
        <v>381.3986721</v>
      </c>
      <c r="BJ5093" s="42">
        <v>810.57857539999998</v>
      </c>
      <c r="BK5093" s="42">
        <v>185.45191439999999</v>
      </c>
    </row>
    <row r="5094" spans="52:63">
      <c r="AZ5094" s="42">
        <v>5208</v>
      </c>
      <c r="BA5094" s="42">
        <v>544.73684209999999</v>
      </c>
      <c r="BB5094" s="42">
        <v>248.16666670000001</v>
      </c>
      <c r="BC5094" s="42">
        <v>423.2</v>
      </c>
      <c r="BD5094" s="42">
        <v>381.19047619999998</v>
      </c>
      <c r="BE5094" s="42">
        <v>57.737142859999999</v>
      </c>
      <c r="BF5094" s="42">
        <v>718.05</v>
      </c>
      <c r="BG5094" s="42">
        <v>1029.818182</v>
      </c>
      <c r="BH5094" s="42">
        <v>191.85217109999999</v>
      </c>
      <c r="BI5094" s="42">
        <v>381.3986721</v>
      </c>
      <c r="BJ5094" s="42">
        <v>810.57857539999998</v>
      </c>
      <c r="BK5094" s="42">
        <v>185.45191439999999</v>
      </c>
    </row>
    <row r="5095" spans="52:63">
      <c r="AZ5095" s="42">
        <v>5209</v>
      </c>
      <c r="BA5095" s="42">
        <v>533.04999999999995</v>
      </c>
      <c r="BB5095" s="42">
        <v>251</v>
      </c>
      <c r="BC5095" s="42">
        <v>416.52380950000003</v>
      </c>
      <c r="BD5095" s="42">
        <v>384.952381</v>
      </c>
      <c r="BE5095" s="42">
        <v>58.437142860000002</v>
      </c>
      <c r="BF5095" s="42">
        <v>726.7</v>
      </c>
      <c r="BG5095" s="42">
        <v>1025.227273</v>
      </c>
      <c r="BH5095" s="42">
        <v>192.6396053</v>
      </c>
      <c r="BI5095" s="42">
        <v>376.71121929999998</v>
      </c>
      <c r="BJ5095" s="42">
        <v>791.55838170000004</v>
      </c>
      <c r="BK5095" s="42">
        <v>185.30977669999999</v>
      </c>
    </row>
    <row r="5096" spans="52:63">
      <c r="AZ5096" s="42">
        <v>5210</v>
      </c>
      <c r="BA5096" s="42">
        <v>533.04999999999995</v>
      </c>
      <c r="BB5096" s="42">
        <v>251</v>
      </c>
      <c r="BC5096" s="42">
        <v>416.52380950000003</v>
      </c>
      <c r="BD5096" s="42">
        <v>384.952381</v>
      </c>
      <c r="BE5096" s="42">
        <v>58.437142860000002</v>
      </c>
      <c r="BF5096" s="42">
        <v>726.7</v>
      </c>
      <c r="BG5096" s="42">
        <v>1025.227273</v>
      </c>
      <c r="BH5096" s="42">
        <v>192.6396053</v>
      </c>
      <c r="BI5096" s="42">
        <v>376.71121929999998</v>
      </c>
      <c r="BJ5096" s="42">
        <v>791.55838170000004</v>
      </c>
      <c r="BK5096" s="42">
        <v>185.30977669999999</v>
      </c>
    </row>
    <row r="5097" spans="52:63">
      <c r="AZ5097" s="42">
        <v>5211</v>
      </c>
      <c r="BA5097" s="42">
        <v>533.04999999999995</v>
      </c>
      <c r="BB5097" s="42">
        <v>251</v>
      </c>
      <c r="BC5097" s="42">
        <v>416.52380950000003</v>
      </c>
      <c r="BD5097" s="42">
        <v>384.952381</v>
      </c>
      <c r="BE5097" s="42">
        <v>58.437142860000002</v>
      </c>
      <c r="BF5097" s="42">
        <v>726.7</v>
      </c>
      <c r="BG5097" s="42">
        <v>1025.227273</v>
      </c>
      <c r="BH5097" s="42">
        <v>192.6396053</v>
      </c>
      <c r="BI5097" s="42">
        <v>376.71121929999998</v>
      </c>
      <c r="BJ5097" s="42">
        <v>791.55838170000004</v>
      </c>
      <c r="BK5097" s="42">
        <v>185.30977669999999</v>
      </c>
    </row>
    <row r="5098" spans="52:63">
      <c r="AZ5098" s="42">
        <v>5212</v>
      </c>
      <c r="BA5098" s="42">
        <v>533.04999999999995</v>
      </c>
      <c r="BB5098" s="42">
        <v>251</v>
      </c>
      <c r="BC5098" s="42">
        <v>416.52380950000003</v>
      </c>
      <c r="BD5098" s="42">
        <v>384.952381</v>
      </c>
      <c r="BE5098" s="42">
        <v>58.437142860000002</v>
      </c>
      <c r="BF5098" s="42">
        <v>726.7</v>
      </c>
      <c r="BG5098" s="42">
        <v>1025.227273</v>
      </c>
      <c r="BH5098" s="42">
        <v>192.6396053</v>
      </c>
      <c r="BI5098" s="42">
        <v>376.71121929999998</v>
      </c>
      <c r="BJ5098" s="42">
        <v>791.55838170000004</v>
      </c>
      <c r="BK5098" s="42">
        <v>185.30977669999999</v>
      </c>
    </row>
    <row r="5099" spans="52:63">
      <c r="AZ5099" s="42">
        <v>5213</v>
      </c>
      <c r="BA5099" s="42">
        <v>533.04999999999995</v>
      </c>
      <c r="BB5099" s="42">
        <v>251</v>
      </c>
      <c r="BC5099" s="42">
        <v>416.52380950000003</v>
      </c>
      <c r="BD5099" s="42">
        <v>384.952381</v>
      </c>
      <c r="BE5099" s="42">
        <v>58.437142860000002</v>
      </c>
      <c r="BF5099" s="42">
        <v>726.7</v>
      </c>
      <c r="BG5099" s="42">
        <v>1025.227273</v>
      </c>
      <c r="BH5099" s="42">
        <v>192.6396053</v>
      </c>
      <c r="BI5099" s="42">
        <v>376.71121929999998</v>
      </c>
      <c r="BJ5099" s="42">
        <v>791.55838170000004</v>
      </c>
      <c r="BK5099" s="42">
        <v>185.30977669999999</v>
      </c>
    </row>
    <row r="5100" spans="52:63">
      <c r="AZ5100" s="42">
        <v>5214</v>
      </c>
      <c r="BA5100" s="42">
        <v>533.04999999999995</v>
      </c>
      <c r="BB5100" s="42">
        <v>251</v>
      </c>
      <c r="BC5100" s="42">
        <v>416.52380950000003</v>
      </c>
      <c r="BD5100" s="42">
        <v>384.952381</v>
      </c>
      <c r="BE5100" s="42">
        <v>58.437142860000002</v>
      </c>
      <c r="BF5100" s="42">
        <v>726.7</v>
      </c>
      <c r="BG5100" s="42">
        <v>1025.227273</v>
      </c>
      <c r="BH5100" s="42">
        <v>192.6396053</v>
      </c>
      <c r="BI5100" s="42">
        <v>376.71121929999998</v>
      </c>
      <c r="BJ5100" s="42">
        <v>791.55838170000004</v>
      </c>
      <c r="BK5100" s="42">
        <v>185.30977669999999</v>
      </c>
    </row>
    <row r="5101" spans="52:63">
      <c r="AZ5101" s="42">
        <v>5215</v>
      </c>
      <c r="BA5101" s="42">
        <v>533.04999999999995</v>
      </c>
      <c r="BB5101" s="42">
        <v>251</v>
      </c>
      <c r="BC5101" s="42">
        <v>416.52380950000003</v>
      </c>
      <c r="BD5101" s="42">
        <v>384.952381</v>
      </c>
      <c r="BE5101" s="42">
        <v>58.437142860000002</v>
      </c>
      <c r="BF5101" s="42">
        <v>726.7</v>
      </c>
      <c r="BG5101" s="42">
        <v>1025.227273</v>
      </c>
      <c r="BH5101" s="42">
        <v>192.6396053</v>
      </c>
      <c r="BI5101" s="42">
        <v>376.71121929999998</v>
      </c>
      <c r="BJ5101" s="42">
        <v>791.55838170000004</v>
      </c>
      <c r="BK5101" s="42">
        <v>185.30977669999999</v>
      </c>
    </row>
    <row r="5102" spans="52:63">
      <c r="AZ5102" s="42">
        <v>5216</v>
      </c>
      <c r="BA5102" s="42">
        <v>533.04999999999995</v>
      </c>
      <c r="BB5102" s="42">
        <v>251</v>
      </c>
      <c r="BC5102" s="42">
        <v>416.52380950000003</v>
      </c>
      <c r="BD5102" s="42">
        <v>384.952381</v>
      </c>
      <c r="BE5102" s="42">
        <v>58.437142860000002</v>
      </c>
      <c r="BF5102" s="42">
        <v>726.7</v>
      </c>
      <c r="BG5102" s="42">
        <v>1025.227273</v>
      </c>
      <c r="BH5102" s="42">
        <v>192.6396053</v>
      </c>
      <c r="BI5102" s="42">
        <v>376.71121929999998</v>
      </c>
      <c r="BJ5102" s="42">
        <v>791.55838170000004</v>
      </c>
      <c r="BK5102" s="42">
        <v>185.30977669999999</v>
      </c>
    </row>
    <row r="5103" spans="52:63">
      <c r="AZ5103" s="42">
        <v>5217</v>
      </c>
      <c r="BA5103" s="42">
        <v>533.04999999999995</v>
      </c>
      <c r="BB5103" s="42">
        <v>251</v>
      </c>
      <c r="BC5103" s="42">
        <v>416.52380950000003</v>
      </c>
      <c r="BD5103" s="42">
        <v>384.952381</v>
      </c>
      <c r="BE5103" s="42">
        <v>58.437142860000002</v>
      </c>
      <c r="BF5103" s="42">
        <v>726.7</v>
      </c>
      <c r="BG5103" s="42">
        <v>1025.227273</v>
      </c>
      <c r="BH5103" s="42">
        <v>192.6396053</v>
      </c>
      <c r="BI5103" s="42">
        <v>376.71121929999998</v>
      </c>
      <c r="BJ5103" s="42">
        <v>791.55838170000004</v>
      </c>
      <c r="BK5103" s="42">
        <v>185.30977669999999</v>
      </c>
    </row>
    <row r="5104" spans="52:63">
      <c r="AZ5104" s="42">
        <v>5218</v>
      </c>
      <c r="BA5104" s="42">
        <v>533.04999999999995</v>
      </c>
      <c r="BB5104" s="42">
        <v>251</v>
      </c>
      <c r="BC5104" s="42">
        <v>416.52380950000003</v>
      </c>
      <c r="BD5104" s="42">
        <v>384.952381</v>
      </c>
      <c r="BE5104" s="42">
        <v>58.437142860000002</v>
      </c>
      <c r="BF5104" s="42">
        <v>726.7</v>
      </c>
      <c r="BG5104" s="42">
        <v>1025.227273</v>
      </c>
      <c r="BH5104" s="42">
        <v>192.6396053</v>
      </c>
      <c r="BI5104" s="42">
        <v>376.71121929999998</v>
      </c>
      <c r="BJ5104" s="42">
        <v>791.55838170000004</v>
      </c>
      <c r="BK5104" s="42">
        <v>185.30977669999999</v>
      </c>
    </row>
    <row r="5105" spans="52:63">
      <c r="AZ5105" s="42">
        <v>5219</v>
      </c>
      <c r="BA5105" s="42">
        <v>533.04999999999995</v>
      </c>
      <c r="BB5105" s="42">
        <v>251</v>
      </c>
      <c r="BC5105" s="42">
        <v>416.52380950000003</v>
      </c>
      <c r="BD5105" s="42">
        <v>384.952381</v>
      </c>
      <c r="BE5105" s="42">
        <v>58.437142860000002</v>
      </c>
      <c r="BF5105" s="42">
        <v>726.7</v>
      </c>
      <c r="BG5105" s="42">
        <v>1025.227273</v>
      </c>
      <c r="BH5105" s="42">
        <v>192.6396053</v>
      </c>
      <c r="BI5105" s="42">
        <v>376.71121929999998</v>
      </c>
      <c r="BJ5105" s="42">
        <v>791.55838170000004</v>
      </c>
      <c r="BK5105" s="42">
        <v>185.30977669999999</v>
      </c>
    </row>
    <row r="5106" spans="52:63">
      <c r="AZ5106" s="42">
        <v>5220</v>
      </c>
      <c r="BA5106" s="42">
        <v>533.04999999999995</v>
      </c>
      <c r="BB5106" s="42">
        <v>251</v>
      </c>
      <c r="BC5106" s="42">
        <v>416.52380950000003</v>
      </c>
      <c r="BD5106" s="42">
        <v>384.952381</v>
      </c>
      <c r="BE5106" s="42">
        <v>58.437142860000002</v>
      </c>
      <c r="BF5106" s="42">
        <v>726.7</v>
      </c>
      <c r="BG5106" s="42">
        <v>1025.227273</v>
      </c>
      <c r="BH5106" s="42">
        <v>192.6396053</v>
      </c>
      <c r="BI5106" s="42">
        <v>376.71121929999998</v>
      </c>
      <c r="BJ5106" s="42">
        <v>791.55838170000004</v>
      </c>
      <c r="BK5106" s="42">
        <v>185.30977669999999</v>
      </c>
    </row>
    <row r="5107" spans="52:63">
      <c r="AZ5107" s="42">
        <v>5221</v>
      </c>
      <c r="BA5107" s="42">
        <v>533.04999999999995</v>
      </c>
      <c r="BB5107" s="42">
        <v>251</v>
      </c>
      <c r="BC5107" s="42">
        <v>416.52380950000003</v>
      </c>
      <c r="BD5107" s="42">
        <v>384.952381</v>
      </c>
      <c r="BE5107" s="42">
        <v>58.437142860000002</v>
      </c>
      <c r="BF5107" s="42">
        <v>726.7</v>
      </c>
      <c r="BG5107" s="42">
        <v>1025.227273</v>
      </c>
      <c r="BH5107" s="42">
        <v>192.6396053</v>
      </c>
      <c r="BI5107" s="42">
        <v>376.71121929999998</v>
      </c>
      <c r="BJ5107" s="42">
        <v>791.55838170000004</v>
      </c>
      <c r="BK5107" s="42">
        <v>185.30977669999999</v>
      </c>
    </row>
    <row r="5108" spans="52:63">
      <c r="AZ5108" s="42">
        <v>5222</v>
      </c>
      <c r="BA5108" s="42">
        <v>533.04999999999995</v>
      </c>
      <c r="BB5108" s="42">
        <v>251</v>
      </c>
      <c r="BC5108" s="42">
        <v>416.52380950000003</v>
      </c>
      <c r="BD5108" s="42">
        <v>384.952381</v>
      </c>
      <c r="BE5108" s="42">
        <v>58.437142860000002</v>
      </c>
      <c r="BF5108" s="42">
        <v>726.7</v>
      </c>
      <c r="BG5108" s="42">
        <v>1025.227273</v>
      </c>
      <c r="BH5108" s="42">
        <v>192.6396053</v>
      </c>
      <c r="BI5108" s="42">
        <v>376.71121929999998</v>
      </c>
      <c r="BJ5108" s="42">
        <v>791.55838170000004</v>
      </c>
      <c r="BK5108" s="42">
        <v>185.30977669999999</v>
      </c>
    </row>
    <row r="5109" spans="52:63">
      <c r="AZ5109" s="42">
        <v>5223</v>
      </c>
      <c r="BA5109" s="42">
        <v>533.04999999999995</v>
      </c>
      <c r="BB5109" s="42">
        <v>251</v>
      </c>
      <c r="BC5109" s="42">
        <v>416.52380950000003</v>
      </c>
      <c r="BD5109" s="42">
        <v>384.952381</v>
      </c>
      <c r="BE5109" s="42">
        <v>58.437142860000002</v>
      </c>
      <c r="BF5109" s="42">
        <v>726.7</v>
      </c>
      <c r="BG5109" s="42">
        <v>1025.227273</v>
      </c>
      <c r="BH5109" s="42">
        <v>192.6396053</v>
      </c>
      <c r="BI5109" s="42">
        <v>376.71121929999998</v>
      </c>
      <c r="BJ5109" s="42">
        <v>791.55838170000004</v>
      </c>
      <c r="BK5109" s="42">
        <v>185.30977669999999</v>
      </c>
    </row>
    <row r="5110" spans="52:63">
      <c r="AZ5110" s="42">
        <v>5224</v>
      </c>
      <c r="BA5110" s="42">
        <v>533.04999999999995</v>
      </c>
      <c r="BB5110" s="42">
        <v>251</v>
      </c>
      <c r="BC5110" s="42">
        <v>416.52380950000003</v>
      </c>
      <c r="BD5110" s="42">
        <v>384.952381</v>
      </c>
      <c r="BE5110" s="42">
        <v>58.437142860000002</v>
      </c>
      <c r="BF5110" s="42">
        <v>726.7</v>
      </c>
      <c r="BG5110" s="42">
        <v>1025.227273</v>
      </c>
      <c r="BH5110" s="42">
        <v>192.6396053</v>
      </c>
      <c r="BI5110" s="42">
        <v>376.71121929999998</v>
      </c>
      <c r="BJ5110" s="42">
        <v>791.55838170000004</v>
      </c>
      <c r="BK5110" s="42">
        <v>185.30977669999999</v>
      </c>
    </row>
    <row r="5111" spans="52:63">
      <c r="AZ5111" s="42">
        <v>5225</v>
      </c>
      <c r="BA5111" s="42">
        <v>533.04999999999995</v>
      </c>
      <c r="BB5111" s="42">
        <v>251</v>
      </c>
      <c r="BC5111" s="42">
        <v>416.52380950000003</v>
      </c>
      <c r="BD5111" s="42">
        <v>384.952381</v>
      </c>
      <c r="BE5111" s="42">
        <v>58.437142860000002</v>
      </c>
      <c r="BF5111" s="42">
        <v>726.7</v>
      </c>
      <c r="BG5111" s="42">
        <v>1025.227273</v>
      </c>
      <c r="BH5111" s="42">
        <v>192.6396053</v>
      </c>
      <c r="BI5111" s="42">
        <v>376.71121929999998</v>
      </c>
      <c r="BJ5111" s="42">
        <v>791.55838170000004</v>
      </c>
      <c r="BK5111" s="42">
        <v>185.30977669999999</v>
      </c>
    </row>
    <row r="5112" spans="52:63">
      <c r="AZ5112" s="42">
        <v>5226</v>
      </c>
      <c r="BA5112" s="42">
        <v>533.04999999999995</v>
      </c>
      <c r="BB5112" s="42">
        <v>251</v>
      </c>
      <c r="BC5112" s="42">
        <v>416.52380950000003</v>
      </c>
      <c r="BD5112" s="42">
        <v>384.952381</v>
      </c>
      <c r="BE5112" s="42">
        <v>58.437142860000002</v>
      </c>
      <c r="BF5112" s="42">
        <v>726.7</v>
      </c>
      <c r="BG5112" s="42">
        <v>1025.227273</v>
      </c>
      <c r="BH5112" s="42">
        <v>192.6396053</v>
      </c>
      <c r="BI5112" s="42">
        <v>376.71121929999998</v>
      </c>
      <c r="BJ5112" s="42">
        <v>791.55838170000004</v>
      </c>
      <c r="BK5112" s="42">
        <v>185.30977669999999</v>
      </c>
    </row>
    <row r="5113" spans="52:63">
      <c r="AZ5113" s="42">
        <v>5227</v>
      </c>
      <c r="BA5113" s="42">
        <v>533.04999999999995</v>
      </c>
      <c r="BB5113" s="42">
        <v>251</v>
      </c>
      <c r="BC5113" s="42">
        <v>416.52380950000003</v>
      </c>
      <c r="BD5113" s="42">
        <v>384.952381</v>
      </c>
      <c r="BE5113" s="42">
        <v>58.437142860000002</v>
      </c>
      <c r="BF5113" s="42">
        <v>726.7</v>
      </c>
      <c r="BG5113" s="42">
        <v>1025.227273</v>
      </c>
      <c r="BH5113" s="42">
        <v>192.6396053</v>
      </c>
      <c r="BI5113" s="42">
        <v>376.71121929999998</v>
      </c>
      <c r="BJ5113" s="42">
        <v>791.55838170000004</v>
      </c>
      <c r="BK5113" s="42">
        <v>185.30977669999999</v>
      </c>
    </row>
    <row r="5114" spans="52:63">
      <c r="AZ5114" s="42">
        <v>5228</v>
      </c>
      <c r="BA5114" s="42">
        <v>533.04999999999995</v>
      </c>
      <c r="BB5114" s="42">
        <v>251</v>
      </c>
      <c r="BC5114" s="42">
        <v>416.52380950000003</v>
      </c>
      <c r="BD5114" s="42">
        <v>384.952381</v>
      </c>
      <c r="BE5114" s="42">
        <v>58.437142860000002</v>
      </c>
      <c r="BF5114" s="42">
        <v>726.7</v>
      </c>
      <c r="BG5114" s="42">
        <v>1025.227273</v>
      </c>
      <c r="BH5114" s="42">
        <v>192.6396053</v>
      </c>
      <c r="BI5114" s="42">
        <v>376.71121929999998</v>
      </c>
      <c r="BJ5114" s="42">
        <v>791.55838170000004</v>
      </c>
      <c r="BK5114" s="42">
        <v>185.30977669999999</v>
      </c>
    </row>
    <row r="5115" spans="52:63">
      <c r="AZ5115" s="42">
        <v>5229</v>
      </c>
      <c r="BA5115" s="42">
        <v>533.04999999999995</v>
      </c>
      <c r="BB5115" s="42">
        <v>251</v>
      </c>
      <c r="BC5115" s="42">
        <v>416.52380950000003</v>
      </c>
      <c r="BD5115" s="42">
        <v>384.952381</v>
      </c>
      <c r="BE5115" s="42">
        <v>58.437142860000002</v>
      </c>
      <c r="BF5115" s="42">
        <v>726.7</v>
      </c>
      <c r="BG5115" s="42">
        <v>1025.227273</v>
      </c>
      <c r="BH5115" s="42">
        <v>192.6396053</v>
      </c>
      <c r="BI5115" s="42">
        <v>376.71121929999998</v>
      </c>
      <c r="BJ5115" s="42">
        <v>791.55838170000004</v>
      </c>
      <c r="BK5115" s="42">
        <v>185.30977669999999</v>
      </c>
    </row>
    <row r="5116" spans="52:63">
      <c r="AZ5116" s="42">
        <v>5230</v>
      </c>
      <c r="BA5116" s="42">
        <v>533.04999999999995</v>
      </c>
      <c r="BB5116" s="42">
        <v>251</v>
      </c>
      <c r="BC5116" s="42">
        <v>416.52380950000003</v>
      </c>
      <c r="BD5116" s="42">
        <v>384.952381</v>
      </c>
      <c r="BE5116" s="42">
        <v>58.437142860000002</v>
      </c>
      <c r="BF5116" s="42">
        <v>726.7</v>
      </c>
      <c r="BG5116" s="42">
        <v>1025.227273</v>
      </c>
      <c r="BH5116" s="42">
        <v>192.6396053</v>
      </c>
      <c r="BI5116" s="42">
        <v>376.71121929999998</v>
      </c>
      <c r="BJ5116" s="42">
        <v>791.55838170000004</v>
      </c>
      <c r="BK5116" s="42">
        <v>185.30977669999999</v>
      </c>
    </row>
    <row r="5117" spans="52:63">
      <c r="AZ5117" s="42">
        <v>5231</v>
      </c>
      <c r="BA5117" s="42">
        <v>533.04999999999995</v>
      </c>
      <c r="BB5117" s="42">
        <v>251</v>
      </c>
      <c r="BC5117" s="42">
        <v>416.52380950000003</v>
      </c>
      <c r="BD5117" s="42">
        <v>384.952381</v>
      </c>
      <c r="BE5117" s="42">
        <v>58.437142860000002</v>
      </c>
      <c r="BF5117" s="42">
        <v>726.7</v>
      </c>
      <c r="BG5117" s="42">
        <v>1025.227273</v>
      </c>
      <c r="BH5117" s="42">
        <v>192.6396053</v>
      </c>
      <c r="BI5117" s="42">
        <v>376.71121929999998</v>
      </c>
      <c r="BJ5117" s="42">
        <v>791.55838170000004</v>
      </c>
      <c r="BK5117" s="42">
        <v>185.30977669999999</v>
      </c>
    </row>
    <row r="5118" spans="52:63">
      <c r="AZ5118" s="42">
        <v>5232</v>
      </c>
      <c r="BA5118" s="42">
        <v>533.04999999999995</v>
      </c>
      <c r="BB5118" s="42">
        <v>251</v>
      </c>
      <c r="BC5118" s="42">
        <v>416.52380950000003</v>
      </c>
      <c r="BD5118" s="42">
        <v>384.952381</v>
      </c>
      <c r="BE5118" s="42">
        <v>58.437142860000002</v>
      </c>
      <c r="BF5118" s="42">
        <v>726.7</v>
      </c>
      <c r="BG5118" s="42">
        <v>1025.227273</v>
      </c>
      <c r="BH5118" s="42">
        <v>192.6396053</v>
      </c>
      <c r="BI5118" s="42">
        <v>376.71121929999998</v>
      </c>
      <c r="BJ5118" s="42">
        <v>791.55838170000004</v>
      </c>
      <c r="BK5118" s="42">
        <v>185.30977669999999</v>
      </c>
    </row>
    <row r="5119" spans="52:63">
      <c r="AZ5119" s="42">
        <v>5233</v>
      </c>
      <c r="BA5119" s="42">
        <v>525.4</v>
      </c>
      <c r="BB5119" s="42">
        <v>253.2222222</v>
      </c>
      <c r="BC5119" s="42">
        <v>412.2857143</v>
      </c>
      <c r="BD5119" s="42">
        <v>386.14285710000001</v>
      </c>
      <c r="BE5119" s="42">
        <v>55.807333329999999</v>
      </c>
      <c r="BF5119" s="42">
        <v>755.52380949999997</v>
      </c>
      <c r="BG5119" s="42">
        <v>1021.727273</v>
      </c>
      <c r="BH5119" s="42">
        <v>191.89046049999999</v>
      </c>
      <c r="BI5119" s="42">
        <v>366.68510809999998</v>
      </c>
      <c r="BJ5119" s="42">
        <v>780.72883969999998</v>
      </c>
      <c r="BK5119" s="42">
        <v>185.6205914</v>
      </c>
    </row>
    <row r="5120" spans="52:63">
      <c r="AZ5120" s="42">
        <v>5234</v>
      </c>
      <c r="BA5120" s="42">
        <v>525.4</v>
      </c>
      <c r="BB5120" s="42">
        <v>253.2222222</v>
      </c>
      <c r="BC5120" s="42">
        <v>412.2857143</v>
      </c>
      <c r="BD5120" s="42">
        <v>386.14285710000001</v>
      </c>
      <c r="BE5120" s="42">
        <v>55.807333329999999</v>
      </c>
      <c r="BF5120" s="42">
        <v>755.52380949999997</v>
      </c>
      <c r="BG5120" s="42">
        <v>1021.727273</v>
      </c>
      <c r="BH5120" s="42">
        <v>191.89046049999999</v>
      </c>
      <c r="BI5120" s="42">
        <v>366.68510809999998</v>
      </c>
      <c r="BJ5120" s="42">
        <v>780.72883969999998</v>
      </c>
      <c r="BK5120" s="42">
        <v>185.6205914</v>
      </c>
    </row>
    <row r="5121" spans="52:63">
      <c r="AZ5121" s="42">
        <v>5235</v>
      </c>
      <c r="BA5121" s="42">
        <v>525.4</v>
      </c>
      <c r="BB5121" s="42">
        <v>253.2222222</v>
      </c>
      <c r="BC5121" s="42">
        <v>412.2857143</v>
      </c>
      <c r="BD5121" s="42">
        <v>386.14285710000001</v>
      </c>
      <c r="BE5121" s="42">
        <v>55.807333329999999</v>
      </c>
      <c r="BF5121" s="42">
        <v>755.52380949999997</v>
      </c>
      <c r="BG5121" s="42">
        <v>1021.727273</v>
      </c>
      <c r="BH5121" s="42">
        <v>191.89046049999999</v>
      </c>
      <c r="BI5121" s="42">
        <v>366.68510809999998</v>
      </c>
      <c r="BJ5121" s="42">
        <v>780.72883969999998</v>
      </c>
      <c r="BK5121" s="42">
        <v>185.6205914</v>
      </c>
    </row>
    <row r="5122" spans="52:63">
      <c r="AZ5122" s="42">
        <v>5236</v>
      </c>
      <c r="BA5122" s="42">
        <v>525.4</v>
      </c>
      <c r="BB5122" s="42">
        <v>253.2222222</v>
      </c>
      <c r="BC5122" s="42">
        <v>412.2857143</v>
      </c>
      <c r="BD5122" s="42">
        <v>386.14285710000001</v>
      </c>
      <c r="BE5122" s="42">
        <v>55.807333329999999</v>
      </c>
      <c r="BF5122" s="42">
        <v>755.52380949999997</v>
      </c>
      <c r="BG5122" s="42">
        <v>1021.727273</v>
      </c>
      <c r="BH5122" s="42">
        <v>191.89046049999999</v>
      </c>
      <c r="BI5122" s="42">
        <v>366.68510809999998</v>
      </c>
      <c r="BJ5122" s="42">
        <v>780.72883969999998</v>
      </c>
      <c r="BK5122" s="42">
        <v>185.6205914</v>
      </c>
    </row>
    <row r="5123" spans="52:63">
      <c r="AZ5123" s="42">
        <v>5237</v>
      </c>
      <c r="BA5123" s="42">
        <v>525.4</v>
      </c>
      <c r="BB5123" s="42">
        <v>253.2222222</v>
      </c>
      <c r="BC5123" s="42">
        <v>412.2857143</v>
      </c>
      <c r="BD5123" s="42">
        <v>386.14285710000001</v>
      </c>
      <c r="BE5123" s="42">
        <v>55.807333329999999</v>
      </c>
      <c r="BF5123" s="42">
        <v>755.52380949999997</v>
      </c>
      <c r="BG5123" s="42">
        <v>1021.727273</v>
      </c>
      <c r="BH5123" s="42">
        <v>191.89046049999999</v>
      </c>
      <c r="BI5123" s="42">
        <v>366.68510809999998</v>
      </c>
      <c r="BJ5123" s="42">
        <v>780.72883969999998</v>
      </c>
      <c r="BK5123" s="42">
        <v>185.6205914</v>
      </c>
    </row>
    <row r="5124" spans="52:63">
      <c r="AZ5124" s="42">
        <v>5238</v>
      </c>
      <c r="BA5124" s="42">
        <v>525.4</v>
      </c>
      <c r="BB5124" s="42">
        <v>253.2222222</v>
      </c>
      <c r="BC5124" s="42">
        <v>412.2857143</v>
      </c>
      <c r="BD5124" s="42">
        <v>386.14285710000001</v>
      </c>
      <c r="BE5124" s="42">
        <v>55.807333329999999</v>
      </c>
      <c r="BF5124" s="42">
        <v>755.52380949999997</v>
      </c>
      <c r="BG5124" s="42">
        <v>1021.727273</v>
      </c>
      <c r="BH5124" s="42">
        <v>191.89046049999999</v>
      </c>
      <c r="BI5124" s="42">
        <v>366.68510809999998</v>
      </c>
      <c r="BJ5124" s="42">
        <v>780.72883969999998</v>
      </c>
      <c r="BK5124" s="42">
        <v>185.6205914</v>
      </c>
    </row>
    <row r="5125" spans="52:63">
      <c r="AZ5125" s="42">
        <v>5239</v>
      </c>
      <c r="BA5125" s="42">
        <v>525.4</v>
      </c>
      <c r="BB5125" s="42">
        <v>253.2222222</v>
      </c>
      <c r="BC5125" s="42">
        <v>412.2857143</v>
      </c>
      <c r="BD5125" s="42">
        <v>386.14285710000001</v>
      </c>
      <c r="BE5125" s="42">
        <v>55.807333329999999</v>
      </c>
      <c r="BF5125" s="42">
        <v>755.52380949999997</v>
      </c>
      <c r="BG5125" s="42">
        <v>1021.727273</v>
      </c>
      <c r="BH5125" s="42">
        <v>191.89046049999999</v>
      </c>
      <c r="BI5125" s="42">
        <v>366.68510809999998</v>
      </c>
      <c r="BJ5125" s="42">
        <v>780.72883969999998</v>
      </c>
      <c r="BK5125" s="42">
        <v>185.6205914</v>
      </c>
    </row>
    <row r="5126" spans="52:63">
      <c r="AZ5126" s="42">
        <v>5240</v>
      </c>
      <c r="BA5126" s="42">
        <v>525.4</v>
      </c>
      <c r="BB5126" s="42">
        <v>253.2222222</v>
      </c>
      <c r="BC5126" s="42">
        <v>412.2857143</v>
      </c>
      <c r="BD5126" s="42">
        <v>386.14285710000001</v>
      </c>
      <c r="BE5126" s="42">
        <v>55.807333329999999</v>
      </c>
      <c r="BF5126" s="42">
        <v>755.52380949999997</v>
      </c>
      <c r="BG5126" s="42">
        <v>1021.727273</v>
      </c>
      <c r="BH5126" s="42">
        <v>191.89046049999999</v>
      </c>
      <c r="BI5126" s="42">
        <v>366.68510809999998</v>
      </c>
      <c r="BJ5126" s="42">
        <v>780.72883969999998</v>
      </c>
      <c r="BK5126" s="42">
        <v>185.6205914</v>
      </c>
    </row>
    <row r="5127" spans="52:63">
      <c r="AZ5127" s="42">
        <v>5241</v>
      </c>
      <c r="BA5127" s="42">
        <v>525.4</v>
      </c>
      <c r="BB5127" s="42">
        <v>253.2222222</v>
      </c>
      <c r="BC5127" s="42">
        <v>412.2857143</v>
      </c>
      <c r="BD5127" s="42">
        <v>386.14285710000001</v>
      </c>
      <c r="BE5127" s="42">
        <v>55.807333329999999</v>
      </c>
      <c r="BF5127" s="42">
        <v>755.52380949999997</v>
      </c>
      <c r="BG5127" s="42">
        <v>1021.727273</v>
      </c>
      <c r="BH5127" s="42">
        <v>191.89046049999999</v>
      </c>
      <c r="BI5127" s="42">
        <v>366.68510809999998</v>
      </c>
      <c r="BJ5127" s="42">
        <v>780.72883969999998</v>
      </c>
      <c r="BK5127" s="42">
        <v>185.6205914</v>
      </c>
    </row>
    <row r="5128" spans="52:63">
      <c r="AZ5128" s="42">
        <v>5242</v>
      </c>
      <c r="BA5128" s="42">
        <v>525.4</v>
      </c>
      <c r="BB5128" s="42">
        <v>253.2222222</v>
      </c>
      <c r="BC5128" s="42">
        <v>412.2857143</v>
      </c>
      <c r="BD5128" s="42">
        <v>386.14285710000001</v>
      </c>
      <c r="BE5128" s="42">
        <v>55.807333329999999</v>
      </c>
      <c r="BF5128" s="42">
        <v>755.52380949999997</v>
      </c>
      <c r="BG5128" s="42">
        <v>1021.727273</v>
      </c>
      <c r="BH5128" s="42">
        <v>191.89046049999999</v>
      </c>
      <c r="BI5128" s="42">
        <v>366.68510809999998</v>
      </c>
      <c r="BJ5128" s="42">
        <v>780.72883969999998</v>
      </c>
      <c r="BK5128" s="42">
        <v>185.6205914</v>
      </c>
    </row>
    <row r="5129" spans="52:63">
      <c r="AZ5129" s="42">
        <v>5243</v>
      </c>
      <c r="BA5129" s="42">
        <v>525.4</v>
      </c>
      <c r="BB5129" s="42">
        <v>253.2222222</v>
      </c>
      <c r="BC5129" s="42">
        <v>412.2857143</v>
      </c>
      <c r="BD5129" s="42">
        <v>386.14285710000001</v>
      </c>
      <c r="BE5129" s="42">
        <v>55.807333329999999</v>
      </c>
      <c r="BF5129" s="42">
        <v>755.52380949999997</v>
      </c>
      <c r="BG5129" s="42">
        <v>1021.727273</v>
      </c>
      <c r="BH5129" s="42">
        <v>191.89046049999999</v>
      </c>
      <c r="BI5129" s="42">
        <v>366.68510809999998</v>
      </c>
      <c r="BJ5129" s="42">
        <v>780.72883969999998</v>
      </c>
      <c r="BK5129" s="42">
        <v>185.6205914</v>
      </c>
    </row>
    <row r="5130" spans="52:63">
      <c r="AZ5130" s="42">
        <v>5244</v>
      </c>
      <c r="BA5130" s="42">
        <v>525.4</v>
      </c>
      <c r="BB5130" s="42">
        <v>253.2222222</v>
      </c>
      <c r="BC5130" s="42">
        <v>412.2857143</v>
      </c>
      <c r="BD5130" s="42">
        <v>386.14285710000001</v>
      </c>
      <c r="BE5130" s="42">
        <v>55.807333329999999</v>
      </c>
      <c r="BF5130" s="42">
        <v>755.52380949999997</v>
      </c>
      <c r="BG5130" s="42">
        <v>1021.727273</v>
      </c>
      <c r="BH5130" s="42">
        <v>191.89046049999999</v>
      </c>
      <c r="BI5130" s="42">
        <v>366.68510809999998</v>
      </c>
      <c r="BJ5130" s="42">
        <v>780.72883969999998</v>
      </c>
      <c r="BK5130" s="42">
        <v>185.6205914</v>
      </c>
    </row>
    <row r="5131" spans="52:63">
      <c r="AZ5131" s="42">
        <v>5245</v>
      </c>
      <c r="BA5131" s="42">
        <v>525.4</v>
      </c>
      <c r="BB5131" s="42">
        <v>253.2222222</v>
      </c>
      <c r="BC5131" s="42">
        <v>412.2857143</v>
      </c>
      <c r="BD5131" s="42">
        <v>386.14285710000001</v>
      </c>
      <c r="BE5131" s="42">
        <v>55.807333329999999</v>
      </c>
      <c r="BF5131" s="42">
        <v>755.52380949999997</v>
      </c>
      <c r="BG5131" s="42">
        <v>1021.727273</v>
      </c>
      <c r="BH5131" s="42">
        <v>191.89046049999999</v>
      </c>
      <c r="BI5131" s="42">
        <v>366.68510809999998</v>
      </c>
      <c r="BJ5131" s="42">
        <v>780.72883969999998</v>
      </c>
      <c r="BK5131" s="42">
        <v>185.6205914</v>
      </c>
    </row>
    <row r="5132" spans="52:63">
      <c r="AZ5132" s="42">
        <v>5246</v>
      </c>
      <c r="BA5132" s="42">
        <v>525.4</v>
      </c>
      <c r="BB5132" s="42">
        <v>253.2222222</v>
      </c>
      <c r="BC5132" s="42">
        <v>412.2857143</v>
      </c>
      <c r="BD5132" s="42">
        <v>386.14285710000001</v>
      </c>
      <c r="BE5132" s="42">
        <v>55.807333329999999</v>
      </c>
      <c r="BF5132" s="42">
        <v>755.52380949999997</v>
      </c>
      <c r="BG5132" s="42">
        <v>1021.727273</v>
      </c>
      <c r="BH5132" s="42">
        <v>191.89046049999999</v>
      </c>
      <c r="BI5132" s="42">
        <v>366.68510809999998</v>
      </c>
      <c r="BJ5132" s="42">
        <v>780.72883969999998</v>
      </c>
      <c r="BK5132" s="42">
        <v>185.6205914</v>
      </c>
    </row>
    <row r="5133" spans="52:63">
      <c r="AZ5133" s="42">
        <v>5247</v>
      </c>
      <c r="BA5133" s="42">
        <v>525.4</v>
      </c>
      <c r="BB5133" s="42">
        <v>253.2222222</v>
      </c>
      <c r="BC5133" s="42">
        <v>412.2857143</v>
      </c>
      <c r="BD5133" s="42">
        <v>386.14285710000001</v>
      </c>
      <c r="BE5133" s="42">
        <v>55.807333329999999</v>
      </c>
      <c r="BF5133" s="42">
        <v>755.52380949999997</v>
      </c>
      <c r="BG5133" s="42">
        <v>1021.727273</v>
      </c>
      <c r="BH5133" s="42">
        <v>191.89046049999999</v>
      </c>
      <c r="BI5133" s="42">
        <v>366.68510809999998</v>
      </c>
      <c r="BJ5133" s="42">
        <v>780.72883969999998</v>
      </c>
      <c r="BK5133" s="42">
        <v>185.6205914</v>
      </c>
    </row>
    <row r="5134" spans="52:63">
      <c r="AZ5134" s="42">
        <v>5248</v>
      </c>
      <c r="BA5134" s="42">
        <v>525.4</v>
      </c>
      <c r="BB5134" s="42">
        <v>253.2222222</v>
      </c>
      <c r="BC5134" s="42">
        <v>412.2857143</v>
      </c>
      <c r="BD5134" s="42">
        <v>386.14285710000001</v>
      </c>
      <c r="BE5134" s="42">
        <v>55.807333329999999</v>
      </c>
      <c r="BF5134" s="42">
        <v>755.52380949999997</v>
      </c>
      <c r="BG5134" s="42">
        <v>1021.727273</v>
      </c>
      <c r="BH5134" s="42">
        <v>191.89046049999999</v>
      </c>
      <c r="BI5134" s="42">
        <v>366.68510809999998</v>
      </c>
      <c r="BJ5134" s="42">
        <v>780.72883969999998</v>
      </c>
      <c r="BK5134" s="42">
        <v>185.6205914</v>
      </c>
    </row>
    <row r="5135" spans="52:63">
      <c r="AZ5135" s="42">
        <v>5249</v>
      </c>
      <c r="BA5135" s="42">
        <v>525.4</v>
      </c>
      <c r="BB5135" s="42">
        <v>253.2222222</v>
      </c>
      <c r="BC5135" s="42">
        <v>412.2857143</v>
      </c>
      <c r="BD5135" s="42">
        <v>386.14285710000001</v>
      </c>
      <c r="BE5135" s="42">
        <v>55.807333329999999</v>
      </c>
      <c r="BF5135" s="42">
        <v>755.52380949999997</v>
      </c>
      <c r="BG5135" s="42">
        <v>1021.727273</v>
      </c>
      <c r="BH5135" s="42">
        <v>191.89046049999999</v>
      </c>
      <c r="BI5135" s="42">
        <v>366.68510809999998</v>
      </c>
      <c r="BJ5135" s="42">
        <v>780.72883969999998</v>
      </c>
      <c r="BK5135" s="42">
        <v>185.6205914</v>
      </c>
    </row>
    <row r="5136" spans="52:63">
      <c r="AZ5136" s="42">
        <v>5250</v>
      </c>
      <c r="BA5136" s="42">
        <v>525.4</v>
      </c>
      <c r="BB5136" s="42">
        <v>253.2222222</v>
      </c>
      <c r="BC5136" s="42">
        <v>412.2857143</v>
      </c>
      <c r="BD5136" s="42">
        <v>386.14285710000001</v>
      </c>
      <c r="BE5136" s="42">
        <v>55.807333329999999</v>
      </c>
      <c r="BF5136" s="42">
        <v>755.52380949999997</v>
      </c>
      <c r="BG5136" s="42">
        <v>1021.727273</v>
      </c>
      <c r="BH5136" s="42">
        <v>191.89046049999999</v>
      </c>
      <c r="BI5136" s="42">
        <v>366.68510809999998</v>
      </c>
      <c r="BJ5136" s="42">
        <v>780.72883969999998</v>
      </c>
      <c r="BK5136" s="42">
        <v>185.6205914</v>
      </c>
    </row>
    <row r="5137" spans="52:63">
      <c r="AZ5137" s="42">
        <v>5251</v>
      </c>
      <c r="BA5137" s="42">
        <v>525.4</v>
      </c>
      <c r="BB5137" s="42">
        <v>253.2222222</v>
      </c>
      <c r="BC5137" s="42">
        <v>412.2857143</v>
      </c>
      <c r="BD5137" s="42">
        <v>386.14285710000001</v>
      </c>
      <c r="BE5137" s="42">
        <v>55.807333329999999</v>
      </c>
      <c r="BF5137" s="42">
        <v>755.52380949999997</v>
      </c>
      <c r="BG5137" s="42">
        <v>1021.727273</v>
      </c>
      <c r="BH5137" s="42">
        <v>191.89046049999999</v>
      </c>
      <c r="BI5137" s="42">
        <v>366.68510809999998</v>
      </c>
      <c r="BJ5137" s="42">
        <v>780.72883969999998</v>
      </c>
      <c r="BK5137" s="42">
        <v>185.6205914</v>
      </c>
    </row>
    <row r="5138" spans="52:63">
      <c r="AZ5138" s="42">
        <v>5252</v>
      </c>
      <c r="BA5138" s="42">
        <v>525.4</v>
      </c>
      <c r="BB5138" s="42">
        <v>253.2222222</v>
      </c>
      <c r="BC5138" s="42">
        <v>412.2857143</v>
      </c>
      <c r="BD5138" s="42">
        <v>386.14285710000001</v>
      </c>
      <c r="BE5138" s="42">
        <v>55.807333329999999</v>
      </c>
      <c r="BF5138" s="42">
        <v>755.52380949999997</v>
      </c>
      <c r="BG5138" s="42">
        <v>1021.727273</v>
      </c>
      <c r="BH5138" s="42">
        <v>191.89046049999999</v>
      </c>
      <c r="BI5138" s="42">
        <v>366.68510809999998</v>
      </c>
      <c r="BJ5138" s="42">
        <v>780.72883969999998</v>
      </c>
      <c r="BK5138" s="42">
        <v>185.6205914</v>
      </c>
    </row>
    <row r="5139" spans="52:63">
      <c r="AZ5139" s="42">
        <v>5253</v>
      </c>
      <c r="BA5139" s="42">
        <v>525.4</v>
      </c>
      <c r="BB5139" s="42">
        <v>253.2222222</v>
      </c>
      <c r="BC5139" s="42">
        <v>412.2857143</v>
      </c>
      <c r="BD5139" s="42">
        <v>386.14285710000001</v>
      </c>
      <c r="BE5139" s="42">
        <v>55.807333329999999</v>
      </c>
      <c r="BF5139" s="42">
        <v>755.52380949999997</v>
      </c>
      <c r="BG5139" s="42">
        <v>1021.727273</v>
      </c>
      <c r="BH5139" s="42">
        <v>191.89046049999999</v>
      </c>
      <c r="BI5139" s="42">
        <v>366.68510809999998</v>
      </c>
      <c r="BJ5139" s="42">
        <v>780.72883969999998</v>
      </c>
      <c r="BK5139" s="42">
        <v>185.6205914</v>
      </c>
    </row>
    <row r="5140" spans="52:63">
      <c r="AZ5140" s="42">
        <v>5254</v>
      </c>
      <c r="BA5140" s="42">
        <v>525.4</v>
      </c>
      <c r="BB5140" s="42">
        <v>253.2222222</v>
      </c>
      <c r="BC5140" s="42">
        <v>412.2857143</v>
      </c>
      <c r="BD5140" s="42">
        <v>386.14285710000001</v>
      </c>
      <c r="BE5140" s="42">
        <v>55.807333329999999</v>
      </c>
      <c r="BF5140" s="42">
        <v>755.52380949999997</v>
      </c>
      <c r="BG5140" s="42">
        <v>1021.727273</v>
      </c>
      <c r="BH5140" s="42">
        <v>191.89046049999999</v>
      </c>
      <c r="BI5140" s="42">
        <v>366.68510809999998</v>
      </c>
      <c r="BJ5140" s="42">
        <v>780.72883969999998</v>
      </c>
      <c r="BK5140" s="42">
        <v>185.6205914</v>
      </c>
    </row>
    <row r="5141" spans="52:63">
      <c r="AZ5141" s="42">
        <v>5255</v>
      </c>
      <c r="BA5141" s="42">
        <v>525.4</v>
      </c>
      <c r="BB5141" s="42">
        <v>253.2222222</v>
      </c>
      <c r="BC5141" s="42">
        <v>412.2857143</v>
      </c>
      <c r="BD5141" s="42">
        <v>386.14285710000001</v>
      </c>
      <c r="BE5141" s="42">
        <v>55.807333329999999</v>
      </c>
      <c r="BF5141" s="42">
        <v>755.52380949999997</v>
      </c>
      <c r="BG5141" s="42">
        <v>1021.727273</v>
      </c>
      <c r="BH5141" s="42">
        <v>191.89046049999999</v>
      </c>
      <c r="BI5141" s="42">
        <v>366.68510809999998</v>
      </c>
      <c r="BJ5141" s="42">
        <v>780.72883969999998</v>
      </c>
      <c r="BK5141" s="42">
        <v>185.6205914</v>
      </c>
    </row>
    <row r="5142" spans="52:63">
      <c r="AZ5142" s="42">
        <v>5256</v>
      </c>
      <c r="BA5142" s="42">
        <v>525.4</v>
      </c>
      <c r="BB5142" s="42">
        <v>253.2222222</v>
      </c>
      <c r="BC5142" s="42">
        <v>412.2857143</v>
      </c>
      <c r="BD5142" s="42">
        <v>386.14285710000001</v>
      </c>
      <c r="BE5142" s="42">
        <v>55.807333329999999</v>
      </c>
      <c r="BF5142" s="42">
        <v>755.52380949999997</v>
      </c>
      <c r="BG5142" s="42">
        <v>1021.727273</v>
      </c>
      <c r="BH5142" s="42">
        <v>191.89046049999999</v>
      </c>
      <c r="BI5142" s="42">
        <v>366.68510809999998</v>
      </c>
      <c r="BJ5142" s="42">
        <v>780.72883969999998</v>
      </c>
      <c r="BK5142" s="42">
        <v>185.6205914</v>
      </c>
    </row>
    <row r="5143" spans="52:63">
      <c r="AZ5143" s="42">
        <v>5257</v>
      </c>
      <c r="BA5143" s="42">
        <v>517.5</v>
      </c>
      <c r="BB5143" s="42">
        <v>254.05555559999999</v>
      </c>
      <c r="BC5143" s="42">
        <v>407.57142859999999</v>
      </c>
      <c r="BD5143" s="42">
        <v>388</v>
      </c>
      <c r="BE5143" s="42">
        <v>59.612857140000003</v>
      </c>
      <c r="BF5143" s="42">
        <v>741.1</v>
      </c>
      <c r="BG5143" s="42">
        <v>1017</v>
      </c>
      <c r="BH5143" s="42">
        <v>204.47058820000001</v>
      </c>
      <c r="BI5143" s="42">
        <v>361.9972396</v>
      </c>
      <c r="BJ5143" s="42">
        <v>771.49612339999999</v>
      </c>
      <c r="BK5143" s="42">
        <v>185.6577284</v>
      </c>
    </row>
    <row r="5144" spans="52:63">
      <c r="AZ5144" s="42">
        <v>5258</v>
      </c>
      <c r="BA5144" s="42">
        <v>517.5</v>
      </c>
      <c r="BB5144" s="42">
        <v>254.05555559999999</v>
      </c>
      <c r="BC5144" s="42">
        <v>407.57142859999999</v>
      </c>
      <c r="BD5144" s="42">
        <v>388</v>
      </c>
      <c r="BE5144" s="42">
        <v>59.612857140000003</v>
      </c>
      <c r="BF5144" s="42">
        <v>741.1</v>
      </c>
      <c r="BG5144" s="42">
        <v>1017</v>
      </c>
      <c r="BH5144" s="42">
        <v>204.47058820000001</v>
      </c>
      <c r="BI5144" s="42">
        <v>361.9972396</v>
      </c>
      <c r="BJ5144" s="42">
        <v>771.49612339999999</v>
      </c>
      <c r="BK5144" s="42">
        <v>185.6577284</v>
      </c>
    </row>
    <row r="5145" spans="52:63">
      <c r="AZ5145" s="42">
        <v>5259</v>
      </c>
      <c r="BA5145" s="42">
        <v>517.5</v>
      </c>
      <c r="BB5145" s="42">
        <v>254.05555559999999</v>
      </c>
      <c r="BC5145" s="42">
        <v>407.57142859999999</v>
      </c>
      <c r="BD5145" s="42">
        <v>388</v>
      </c>
      <c r="BE5145" s="42">
        <v>59.612857140000003</v>
      </c>
      <c r="BF5145" s="42">
        <v>741.1</v>
      </c>
      <c r="BG5145" s="42">
        <v>1017</v>
      </c>
      <c r="BH5145" s="42">
        <v>204.47058820000001</v>
      </c>
      <c r="BI5145" s="42">
        <v>361.9972396</v>
      </c>
      <c r="BJ5145" s="42">
        <v>771.49612339999999</v>
      </c>
      <c r="BK5145" s="42">
        <v>185.6577284</v>
      </c>
    </row>
    <row r="5146" spans="52:63">
      <c r="AZ5146" s="42">
        <v>5260</v>
      </c>
      <c r="BA5146" s="42">
        <v>517.5</v>
      </c>
      <c r="BB5146" s="42">
        <v>254.05555559999999</v>
      </c>
      <c r="BC5146" s="42">
        <v>407.57142859999999</v>
      </c>
      <c r="BD5146" s="42">
        <v>388</v>
      </c>
      <c r="BE5146" s="42">
        <v>59.612857140000003</v>
      </c>
      <c r="BF5146" s="42">
        <v>741.1</v>
      </c>
      <c r="BG5146" s="42">
        <v>1017</v>
      </c>
      <c r="BH5146" s="42">
        <v>204.47058820000001</v>
      </c>
      <c r="BI5146" s="42">
        <v>361.9972396</v>
      </c>
      <c r="BJ5146" s="42">
        <v>771.49612339999999</v>
      </c>
      <c r="BK5146" s="42">
        <v>185.6577284</v>
      </c>
    </row>
    <row r="5147" spans="52:63">
      <c r="AZ5147" s="42">
        <v>5261</v>
      </c>
      <c r="BA5147" s="42">
        <v>517.5</v>
      </c>
      <c r="BB5147" s="42">
        <v>254.05555559999999</v>
      </c>
      <c r="BC5147" s="42">
        <v>407.57142859999999</v>
      </c>
      <c r="BD5147" s="42">
        <v>388</v>
      </c>
      <c r="BE5147" s="42">
        <v>59.612857140000003</v>
      </c>
      <c r="BF5147" s="42">
        <v>741.1</v>
      </c>
      <c r="BG5147" s="42">
        <v>1017</v>
      </c>
      <c r="BH5147" s="42">
        <v>204.47058820000001</v>
      </c>
      <c r="BI5147" s="42">
        <v>361.9972396</v>
      </c>
      <c r="BJ5147" s="42">
        <v>771.49612339999999</v>
      </c>
      <c r="BK5147" s="42">
        <v>185.6577284</v>
      </c>
    </row>
    <row r="5148" spans="52:63">
      <c r="AZ5148" s="42">
        <v>5262</v>
      </c>
      <c r="BA5148" s="42">
        <v>517.5</v>
      </c>
      <c r="BB5148" s="42">
        <v>254.05555559999999</v>
      </c>
      <c r="BC5148" s="42">
        <v>407.57142859999999</v>
      </c>
      <c r="BD5148" s="42">
        <v>388</v>
      </c>
      <c r="BE5148" s="42">
        <v>59.612857140000003</v>
      </c>
      <c r="BF5148" s="42">
        <v>741.1</v>
      </c>
      <c r="BG5148" s="42">
        <v>1017</v>
      </c>
      <c r="BH5148" s="42">
        <v>204.47058820000001</v>
      </c>
      <c r="BI5148" s="42">
        <v>361.9972396</v>
      </c>
      <c r="BJ5148" s="42">
        <v>771.49612339999999</v>
      </c>
      <c r="BK5148" s="42">
        <v>185.6577284</v>
      </c>
    </row>
    <row r="5149" spans="52:63">
      <c r="AZ5149" s="42">
        <v>5263</v>
      </c>
      <c r="BA5149" s="42">
        <v>517.5</v>
      </c>
      <c r="BB5149" s="42">
        <v>254.05555559999999</v>
      </c>
      <c r="BC5149" s="42">
        <v>407.57142859999999</v>
      </c>
      <c r="BD5149" s="42">
        <v>388</v>
      </c>
      <c r="BE5149" s="42">
        <v>59.612857140000003</v>
      </c>
      <c r="BF5149" s="42">
        <v>741.1</v>
      </c>
      <c r="BG5149" s="42">
        <v>1017</v>
      </c>
      <c r="BH5149" s="42">
        <v>204.47058820000001</v>
      </c>
      <c r="BI5149" s="42">
        <v>361.9972396</v>
      </c>
      <c r="BJ5149" s="42">
        <v>771.49612339999999</v>
      </c>
      <c r="BK5149" s="42">
        <v>185.6577284</v>
      </c>
    </row>
    <row r="5150" spans="52:63">
      <c r="AZ5150" s="42">
        <v>5264</v>
      </c>
      <c r="BA5150" s="42">
        <v>517.5</v>
      </c>
      <c r="BB5150" s="42">
        <v>254.05555559999999</v>
      </c>
      <c r="BC5150" s="42">
        <v>407.57142859999999</v>
      </c>
      <c r="BD5150" s="42">
        <v>388</v>
      </c>
      <c r="BE5150" s="42">
        <v>59.612857140000003</v>
      </c>
      <c r="BF5150" s="42">
        <v>741.1</v>
      </c>
      <c r="BG5150" s="42">
        <v>1017</v>
      </c>
      <c r="BH5150" s="42">
        <v>204.47058820000001</v>
      </c>
      <c r="BI5150" s="42">
        <v>361.9972396</v>
      </c>
      <c r="BJ5150" s="42">
        <v>771.49612339999999</v>
      </c>
      <c r="BK5150" s="42">
        <v>185.6577284</v>
      </c>
    </row>
    <row r="5151" spans="52:63">
      <c r="AZ5151" s="42">
        <v>5265</v>
      </c>
      <c r="BA5151" s="42">
        <v>517.5</v>
      </c>
      <c r="BB5151" s="42">
        <v>254.05555559999999</v>
      </c>
      <c r="BC5151" s="42">
        <v>407.57142859999999</v>
      </c>
      <c r="BD5151" s="42">
        <v>388</v>
      </c>
      <c r="BE5151" s="42">
        <v>59.612857140000003</v>
      </c>
      <c r="BF5151" s="42">
        <v>741.1</v>
      </c>
      <c r="BG5151" s="42">
        <v>1017</v>
      </c>
      <c r="BH5151" s="42">
        <v>204.47058820000001</v>
      </c>
      <c r="BI5151" s="42">
        <v>361.9972396</v>
      </c>
      <c r="BJ5151" s="42">
        <v>771.49612339999999</v>
      </c>
      <c r="BK5151" s="42">
        <v>185.6577284</v>
      </c>
    </row>
    <row r="5152" spans="52:63">
      <c r="AZ5152" s="42">
        <v>5266</v>
      </c>
      <c r="BA5152" s="42">
        <v>517.5</v>
      </c>
      <c r="BB5152" s="42">
        <v>254.05555559999999</v>
      </c>
      <c r="BC5152" s="42">
        <v>407.57142859999999</v>
      </c>
      <c r="BD5152" s="42">
        <v>388</v>
      </c>
      <c r="BE5152" s="42">
        <v>59.612857140000003</v>
      </c>
      <c r="BF5152" s="42">
        <v>741.1</v>
      </c>
      <c r="BG5152" s="42">
        <v>1017</v>
      </c>
      <c r="BH5152" s="42">
        <v>204.47058820000001</v>
      </c>
      <c r="BI5152" s="42">
        <v>361.9972396</v>
      </c>
      <c r="BJ5152" s="42">
        <v>771.49612339999999</v>
      </c>
      <c r="BK5152" s="42">
        <v>185.6577284</v>
      </c>
    </row>
    <row r="5153" spans="52:63">
      <c r="AZ5153" s="42">
        <v>5267</v>
      </c>
      <c r="BA5153" s="42">
        <v>517.5</v>
      </c>
      <c r="BB5153" s="42">
        <v>254.05555559999999</v>
      </c>
      <c r="BC5153" s="42">
        <v>407.57142859999999</v>
      </c>
      <c r="BD5153" s="42">
        <v>388</v>
      </c>
      <c r="BE5153" s="42">
        <v>59.612857140000003</v>
      </c>
      <c r="BF5153" s="42">
        <v>741.1</v>
      </c>
      <c r="BG5153" s="42">
        <v>1017</v>
      </c>
      <c r="BH5153" s="42">
        <v>204.47058820000001</v>
      </c>
      <c r="BI5153" s="42">
        <v>361.9972396</v>
      </c>
      <c r="BJ5153" s="42">
        <v>771.49612339999999</v>
      </c>
      <c r="BK5153" s="42">
        <v>185.6577284</v>
      </c>
    </row>
    <row r="5154" spans="52:63">
      <c r="AZ5154" s="42">
        <v>5268</v>
      </c>
      <c r="BA5154" s="42">
        <v>517.5</v>
      </c>
      <c r="BB5154" s="42">
        <v>254.05555559999999</v>
      </c>
      <c r="BC5154" s="42">
        <v>407.57142859999999</v>
      </c>
      <c r="BD5154" s="42">
        <v>388</v>
      </c>
      <c r="BE5154" s="42">
        <v>59.612857140000003</v>
      </c>
      <c r="BF5154" s="42">
        <v>741.1</v>
      </c>
      <c r="BG5154" s="42">
        <v>1017</v>
      </c>
      <c r="BH5154" s="42">
        <v>204.47058820000001</v>
      </c>
      <c r="BI5154" s="42">
        <v>361.9972396</v>
      </c>
      <c r="BJ5154" s="42">
        <v>771.49612339999999</v>
      </c>
      <c r="BK5154" s="42">
        <v>185.6577284</v>
      </c>
    </row>
    <row r="5155" spans="52:63">
      <c r="AZ5155" s="42">
        <v>5269</v>
      </c>
      <c r="BA5155" s="42">
        <v>517.5</v>
      </c>
      <c r="BB5155" s="42">
        <v>254.05555559999999</v>
      </c>
      <c r="BC5155" s="42">
        <v>407.57142859999999</v>
      </c>
      <c r="BD5155" s="42">
        <v>388</v>
      </c>
      <c r="BE5155" s="42">
        <v>59.612857140000003</v>
      </c>
      <c r="BF5155" s="42">
        <v>741.1</v>
      </c>
      <c r="BG5155" s="42">
        <v>1017</v>
      </c>
      <c r="BH5155" s="42">
        <v>204.47058820000001</v>
      </c>
      <c r="BI5155" s="42">
        <v>361.9972396</v>
      </c>
      <c r="BJ5155" s="42">
        <v>771.49612339999999</v>
      </c>
      <c r="BK5155" s="42">
        <v>185.6577284</v>
      </c>
    </row>
    <row r="5156" spans="52:63">
      <c r="AZ5156" s="42">
        <v>5270</v>
      </c>
      <c r="BA5156" s="42">
        <v>517.5</v>
      </c>
      <c r="BB5156" s="42">
        <v>254.05555559999999</v>
      </c>
      <c r="BC5156" s="42">
        <v>407.57142859999999</v>
      </c>
      <c r="BD5156" s="42">
        <v>388</v>
      </c>
      <c r="BE5156" s="42">
        <v>59.612857140000003</v>
      </c>
      <c r="BF5156" s="42">
        <v>741.1</v>
      </c>
      <c r="BG5156" s="42">
        <v>1017</v>
      </c>
      <c r="BH5156" s="42">
        <v>204.47058820000001</v>
      </c>
      <c r="BI5156" s="42">
        <v>361.9972396</v>
      </c>
      <c r="BJ5156" s="42">
        <v>771.49612339999999</v>
      </c>
      <c r="BK5156" s="42">
        <v>185.6577284</v>
      </c>
    </row>
    <row r="5157" spans="52:63">
      <c r="AZ5157" s="42">
        <v>5271</v>
      </c>
      <c r="BA5157" s="42">
        <v>517.5</v>
      </c>
      <c r="BB5157" s="42">
        <v>254.05555559999999</v>
      </c>
      <c r="BC5157" s="42">
        <v>407.57142859999999</v>
      </c>
      <c r="BD5157" s="42">
        <v>388</v>
      </c>
      <c r="BE5157" s="42">
        <v>59.612857140000003</v>
      </c>
      <c r="BF5157" s="42">
        <v>741.1</v>
      </c>
      <c r="BG5157" s="42">
        <v>1017</v>
      </c>
      <c r="BH5157" s="42">
        <v>204.47058820000001</v>
      </c>
      <c r="BI5157" s="42">
        <v>361.9972396</v>
      </c>
      <c r="BJ5157" s="42">
        <v>771.49612339999999</v>
      </c>
      <c r="BK5157" s="42">
        <v>185.6577284</v>
      </c>
    </row>
    <row r="5158" spans="52:63">
      <c r="AZ5158" s="42">
        <v>5272</v>
      </c>
      <c r="BA5158" s="42">
        <v>517.5</v>
      </c>
      <c r="BB5158" s="42">
        <v>254.05555559999999</v>
      </c>
      <c r="BC5158" s="42">
        <v>407.57142859999999</v>
      </c>
      <c r="BD5158" s="42">
        <v>388</v>
      </c>
      <c r="BE5158" s="42">
        <v>59.612857140000003</v>
      </c>
      <c r="BF5158" s="42">
        <v>741.1</v>
      </c>
      <c r="BG5158" s="42">
        <v>1017</v>
      </c>
      <c r="BH5158" s="42">
        <v>204.47058820000001</v>
      </c>
      <c r="BI5158" s="42">
        <v>361.9972396</v>
      </c>
      <c r="BJ5158" s="42">
        <v>771.49612339999999</v>
      </c>
      <c r="BK5158" s="42">
        <v>185.6577284</v>
      </c>
    </row>
    <row r="5159" spans="52:63">
      <c r="AZ5159" s="42">
        <v>5273</v>
      </c>
      <c r="BA5159" s="42">
        <v>517.5</v>
      </c>
      <c r="BB5159" s="42">
        <v>254.05555559999999</v>
      </c>
      <c r="BC5159" s="42">
        <v>407.57142859999999</v>
      </c>
      <c r="BD5159" s="42">
        <v>388</v>
      </c>
      <c r="BE5159" s="42">
        <v>59.612857140000003</v>
      </c>
      <c r="BF5159" s="42">
        <v>741.1</v>
      </c>
      <c r="BG5159" s="42">
        <v>1017</v>
      </c>
      <c r="BH5159" s="42">
        <v>204.47058820000001</v>
      </c>
      <c r="BI5159" s="42">
        <v>361.9972396</v>
      </c>
      <c r="BJ5159" s="42">
        <v>771.49612339999999</v>
      </c>
      <c r="BK5159" s="42">
        <v>185.6577284</v>
      </c>
    </row>
    <row r="5160" spans="52:63">
      <c r="AZ5160" s="42">
        <v>5274</v>
      </c>
      <c r="BA5160" s="42">
        <v>517.5</v>
      </c>
      <c r="BB5160" s="42">
        <v>254.05555559999999</v>
      </c>
      <c r="BC5160" s="42">
        <v>407.57142859999999</v>
      </c>
      <c r="BD5160" s="42">
        <v>388</v>
      </c>
      <c r="BE5160" s="42">
        <v>59.612857140000003</v>
      </c>
      <c r="BF5160" s="42">
        <v>741.1</v>
      </c>
      <c r="BG5160" s="42">
        <v>1017</v>
      </c>
      <c r="BH5160" s="42">
        <v>204.47058820000001</v>
      </c>
      <c r="BI5160" s="42">
        <v>361.9972396</v>
      </c>
      <c r="BJ5160" s="42">
        <v>771.49612339999999</v>
      </c>
      <c r="BK5160" s="42">
        <v>185.6577284</v>
      </c>
    </row>
    <row r="5161" spans="52:63">
      <c r="AZ5161" s="42">
        <v>5275</v>
      </c>
      <c r="BA5161" s="42">
        <v>517.5</v>
      </c>
      <c r="BB5161" s="42">
        <v>254.05555559999999</v>
      </c>
      <c r="BC5161" s="42">
        <v>407.57142859999999</v>
      </c>
      <c r="BD5161" s="42">
        <v>388</v>
      </c>
      <c r="BE5161" s="42">
        <v>59.612857140000003</v>
      </c>
      <c r="BF5161" s="42">
        <v>741.1</v>
      </c>
      <c r="BG5161" s="42">
        <v>1017</v>
      </c>
      <c r="BH5161" s="42">
        <v>204.47058820000001</v>
      </c>
      <c r="BI5161" s="42">
        <v>361.9972396</v>
      </c>
      <c r="BJ5161" s="42">
        <v>771.49612339999999</v>
      </c>
      <c r="BK5161" s="42">
        <v>185.6577284</v>
      </c>
    </row>
    <row r="5162" spans="52:63">
      <c r="AZ5162" s="42">
        <v>5276</v>
      </c>
      <c r="BA5162" s="42">
        <v>517.5</v>
      </c>
      <c r="BB5162" s="42">
        <v>254.05555559999999</v>
      </c>
      <c r="BC5162" s="42">
        <v>407.57142859999999</v>
      </c>
      <c r="BD5162" s="42">
        <v>388</v>
      </c>
      <c r="BE5162" s="42">
        <v>59.612857140000003</v>
      </c>
      <c r="BF5162" s="42">
        <v>741.1</v>
      </c>
      <c r="BG5162" s="42">
        <v>1017</v>
      </c>
      <c r="BH5162" s="42">
        <v>204.47058820000001</v>
      </c>
      <c r="BI5162" s="42">
        <v>361.9972396</v>
      </c>
      <c r="BJ5162" s="42">
        <v>771.49612339999999</v>
      </c>
      <c r="BK5162" s="42">
        <v>185.6577284</v>
      </c>
    </row>
    <row r="5163" spans="52:63">
      <c r="AZ5163" s="42">
        <v>5277</v>
      </c>
      <c r="BA5163" s="42">
        <v>517.5</v>
      </c>
      <c r="BB5163" s="42">
        <v>254.05555559999999</v>
      </c>
      <c r="BC5163" s="42">
        <v>407.57142859999999</v>
      </c>
      <c r="BD5163" s="42">
        <v>388</v>
      </c>
      <c r="BE5163" s="42">
        <v>59.612857140000003</v>
      </c>
      <c r="BF5163" s="42">
        <v>741.1</v>
      </c>
      <c r="BG5163" s="42">
        <v>1017</v>
      </c>
      <c r="BH5163" s="42">
        <v>204.47058820000001</v>
      </c>
      <c r="BI5163" s="42">
        <v>361.9972396</v>
      </c>
      <c r="BJ5163" s="42">
        <v>771.49612339999999</v>
      </c>
      <c r="BK5163" s="42">
        <v>185.6577284</v>
      </c>
    </row>
    <row r="5164" spans="52:63">
      <c r="AZ5164" s="42">
        <v>5278</v>
      </c>
      <c r="BA5164" s="42">
        <v>517.5</v>
      </c>
      <c r="BB5164" s="42">
        <v>254.05555559999999</v>
      </c>
      <c r="BC5164" s="42">
        <v>407.57142859999999</v>
      </c>
      <c r="BD5164" s="42">
        <v>388</v>
      </c>
      <c r="BE5164" s="42">
        <v>59.612857140000003</v>
      </c>
      <c r="BF5164" s="42">
        <v>741.1</v>
      </c>
      <c r="BG5164" s="42">
        <v>1017</v>
      </c>
      <c r="BH5164" s="42">
        <v>204.47058820000001</v>
      </c>
      <c r="BI5164" s="42">
        <v>361.9972396</v>
      </c>
      <c r="BJ5164" s="42">
        <v>771.49612339999999</v>
      </c>
      <c r="BK5164" s="42">
        <v>185.6577284</v>
      </c>
    </row>
    <row r="5165" spans="52:63">
      <c r="AZ5165" s="42">
        <v>5279</v>
      </c>
      <c r="BA5165" s="42">
        <v>517.5</v>
      </c>
      <c r="BB5165" s="42">
        <v>254.05555559999999</v>
      </c>
      <c r="BC5165" s="42">
        <v>407.57142859999999</v>
      </c>
      <c r="BD5165" s="42">
        <v>388</v>
      </c>
      <c r="BE5165" s="42">
        <v>59.612857140000003</v>
      </c>
      <c r="BF5165" s="42">
        <v>741.1</v>
      </c>
      <c r="BG5165" s="42">
        <v>1017</v>
      </c>
      <c r="BH5165" s="42">
        <v>204.47058820000001</v>
      </c>
      <c r="BI5165" s="42">
        <v>361.9972396</v>
      </c>
      <c r="BJ5165" s="42">
        <v>771.49612339999999</v>
      </c>
      <c r="BK5165" s="42">
        <v>185.6577284</v>
      </c>
    </row>
    <row r="5166" spans="52:63">
      <c r="AZ5166" s="42">
        <v>5280</v>
      </c>
      <c r="BA5166" s="42">
        <v>517.5</v>
      </c>
      <c r="BB5166" s="42">
        <v>254.05555559999999</v>
      </c>
      <c r="BC5166" s="42">
        <v>407.57142859999999</v>
      </c>
      <c r="BD5166" s="42">
        <v>388</v>
      </c>
      <c r="BE5166" s="42">
        <v>59.612857140000003</v>
      </c>
      <c r="BF5166" s="42">
        <v>741.1</v>
      </c>
      <c r="BG5166" s="42">
        <v>1017</v>
      </c>
      <c r="BH5166" s="42">
        <v>204.47058820000001</v>
      </c>
      <c r="BI5166" s="42">
        <v>361.9972396</v>
      </c>
      <c r="BJ5166" s="42">
        <v>771.49612339999999</v>
      </c>
      <c r="BK5166" s="42">
        <v>185.6577284</v>
      </c>
    </row>
    <row r="5167" spans="52:63">
      <c r="AZ5167" s="42">
        <v>5281</v>
      </c>
      <c r="BA5167" s="42">
        <v>511.35</v>
      </c>
      <c r="BB5167" s="42">
        <v>256.35294119999998</v>
      </c>
      <c r="BC5167" s="42">
        <v>402.952381</v>
      </c>
      <c r="BD5167" s="42">
        <v>389.2857143</v>
      </c>
      <c r="BE5167" s="42">
        <v>61.017857139999997</v>
      </c>
      <c r="BF5167" s="42">
        <v>747.2</v>
      </c>
      <c r="BG5167" s="42">
        <v>1017.636364</v>
      </c>
      <c r="BH5167" s="42">
        <v>190.7184211</v>
      </c>
      <c r="BI5167" s="42">
        <v>357.62330509999998</v>
      </c>
      <c r="BJ5167" s="42">
        <v>743.910076</v>
      </c>
      <c r="BK5167" s="42">
        <v>185.2936488</v>
      </c>
    </row>
    <row r="5168" spans="52:63">
      <c r="AZ5168" s="42">
        <v>5282</v>
      </c>
      <c r="BA5168" s="42">
        <v>511.35</v>
      </c>
      <c r="BB5168" s="42">
        <v>256.35294119999998</v>
      </c>
      <c r="BC5168" s="42">
        <v>402.952381</v>
      </c>
      <c r="BD5168" s="42">
        <v>389.2857143</v>
      </c>
      <c r="BE5168" s="42">
        <v>61.017857139999997</v>
      </c>
      <c r="BF5168" s="42">
        <v>747.2</v>
      </c>
      <c r="BG5168" s="42">
        <v>1017.636364</v>
      </c>
      <c r="BH5168" s="42">
        <v>190.7184211</v>
      </c>
      <c r="BI5168" s="42">
        <v>357.62330509999998</v>
      </c>
      <c r="BJ5168" s="42">
        <v>743.910076</v>
      </c>
      <c r="BK5168" s="42">
        <v>185.2936488</v>
      </c>
    </row>
    <row r="5169" spans="52:63">
      <c r="AZ5169" s="42">
        <v>5283</v>
      </c>
      <c r="BA5169" s="42">
        <v>511.35</v>
      </c>
      <c r="BB5169" s="42">
        <v>256.35294119999998</v>
      </c>
      <c r="BC5169" s="42">
        <v>402.952381</v>
      </c>
      <c r="BD5169" s="42">
        <v>389.2857143</v>
      </c>
      <c r="BE5169" s="42">
        <v>61.017857139999997</v>
      </c>
      <c r="BF5169" s="42">
        <v>747.2</v>
      </c>
      <c r="BG5169" s="42">
        <v>1017.636364</v>
      </c>
      <c r="BH5169" s="42">
        <v>190.7184211</v>
      </c>
      <c r="BI5169" s="42">
        <v>357.62330509999998</v>
      </c>
      <c r="BJ5169" s="42">
        <v>743.910076</v>
      </c>
      <c r="BK5169" s="42">
        <v>185.2936488</v>
      </c>
    </row>
    <row r="5170" spans="52:63">
      <c r="AZ5170" s="42">
        <v>5284</v>
      </c>
      <c r="BA5170" s="42">
        <v>511.35</v>
      </c>
      <c r="BB5170" s="42">
        <v>256.35294119999998</v>
      </c>
      <c r="BC5170" s="42">
        <v>402.952381</v>
      </c>
      <c r="BD5170" s="42">
        <v>389.2857143</v>
      </c>
      <c r="BE5170" s="42">
        <v>61.017857139999997</v>
      </c>
      <c r="BF5170" s="42">
        <v>747.2</v>
      </c>
      <c r="BG5170" s="42">
        <v>1017.636364</v>
      </c>
      <c r="BH5170" s="42">
        <v>190.7184211</v>
      </c>
      <c r="BI5170" s="42">
        <v>357.62330509999998</v>
      </c>
      <c r="BJ5170" s="42">
        <v>743.910076</v>
      </c>
      <c r="BK5170" s="42">
        <v>185.2936488</v>
      </c>
    </row>
    <row r="5171" spans="52:63">
      <c r="AZ5171" s="42">
        <v>5285</v>
      </c>
      <c r="BA5171" s="42">
        <v>511.35</v>
      </c>
      <c r="BB5171" s="42">
        <v>256.35294119999998</v>
      </c>
      <c r="BC5171" s="42">
        <v>402.952381</v>
      </c>
      <c r="BD5171" s="42">
        <v>389.2857143</v>
      </c>
      <c r="BE5171" s="42">
        <v>61.017857139999997</v>
      </c>
      <c r="BF5171" s="42">
        <v>747.2</v>
      </c>
      <c r="BG5171" s="42">
        <v>1017.636364</v>
      </c>
      <c r="BH5171" s="42">
        <v>190.7184211</v>
      </c>
      <c r="BI5171" s="42">
        <v>357.62330509999998</v>
      </c>
      <c r="BJ5171" s="42">
        <v>743.910076</v>
      </c>
      <c r="BK5171" s="42">
        <v>185.2936488</v>
      </c>
    </row>
    <row r="5172" spans="52:63">
      <c r="AZ5172" s="42">
        <v>5286</v>
      </c>
      <c r="BA5172" s="42">
        <v>511.35</v>
      </c>
      <c r="BB5172" s="42">
        <v>256.35294119999998</v>
      </c>
      <c r="BC5172" s="42">
        <v>402.952381</v>
      </c>
      <c r="BD5172" s="42">
        <v>389.2857143</v>
      </c>
      <c r="BE5172" s="42">
        <v>61.017857139999997</v>
      </c>
      <c r="BF5172" s="42">
        <v>747.2</v>
      </c>
      <c r="BG5172" s="42">
        <v>1017.636364</v>
      </c>
      <c r="BH5172" s="42">
        <v>190.7184211</v>
      </c>
      <c r="BI5172" s="42">
        <v>357.62330509999998</v>
      </c>
      <c r="BJ5172" s="42">
        <v>743.910076</v>
      </c>
      <c r="BK5172" s="42">
        <v>185.2936488</v>
      </c>
    </row>
    <row r="5173" spans="52:63">
      <c r="AZ5173" s="42">
        <v>5287</v>
      </c>
      <c r="BA5173" s="42">
        <v>511.35</v>
      </c>
      <c r="BB5173" s="42">
        <v>256.35294119999998</v>
      </c>
      <c r="BC5173" s="42">
        <v>402.952381</v>
      </c>
      <c r="BD5173" s="42">
        <v>389.2857143</v>
      </c>
      <c r="BE5173" s="42">
        <v>61.017857139999997</v>
      </c>
      <c r="BF5173" s="42">
        <v>747.2</v>
      </c>
      <c r="BG5173" s="42">
        <v>1017.636364</v>
      </c>
      <c r="BH5173" s="42">
        <v>190.7184211</v>
      </c>
      <c r="BI5173" s="42">
        <v>357.62330509999998</v>
      </c>
      <c r="BJ5173" s="42">
        <v>743.910076</v>
      </c>
      <c r="BK5173" s="42">
        <v>185.2936488</v>
      </c>
    </row>
    <row r="5174" spans="52:63">
      <c r="AZ5174" s="42">
        <v>5288</v>
      </c>
      <c r="BA5174" s="42">
        <v>511.35</v>
      </c>
      <c r="BB5174" s="42">
        <v>256.35294119999998</v>
      </c>
      <c r="BC5174" s="42">
        <v>402.952381</v>
      </c>
      <c r="BD5174" s="42">
        <v>389.2857143</v>
      </c>
      <c r="BE5174" s="42">
        <v>61.017857139999997</v>
      </c>
      <c r="BF5174" s="42">
        <v>747.2</v>
      </c>
      <c r="BG5174" s="42">
        <v>1017.636364</v>
      </c>
      <c r="BH5174" s="42">
        <v>190.7184211</v>
      </c>
      <c r="BI5174" s="42">
        <v>357.62330509999998</v>
      </c>
      <c r="BJ5174" s="42">
        <v>743.910076</v>
      </c>
      <c r="BK5174" s="42">
        <v>185.2936488</v>
      </c>
    </row>
    <row r="5175" spans="52:63">
      <c r="AZ5175" s="42">
        <v>5289</v>
      </c>
      <c r="BA5175" s="42">
        <v>511.35</v>
      </c>
      <c r="BB5175" s="42">
        <v>256.35294119999998</v>
      </c>
      <c r="BC5175" s="42">
        <v>402.952381</v>
      </c>
      <c r="BD5175" s="42">
        <v>389.2857143</v>
      </c>
      <c r="BE5175" s="42">
        <v>61.017857139999997</v>
      </c>
      <c r="BF5175" s="42">
        <v>747.2</v>
      </c>
      <c r="BG5175" s="42">
        <v>1017.636364</v>
      </c>
      <c r="BH5175" s="42">
        <v>190.7184211</v>
      </c>
      <c r="BI5175" s="42">
        <v>357.62330509999998</v>
      </c>
      <c r="BJ5175" s="42">
        <v>743.910076</v>
      </c>
      <c r="BK5175" s="42">
        <v>185.2936488</v>
      </c>
    </row>
    <row r="5176" spans="52:63">
      <c r="AZ5176" s="42">
        <v>5290</v>
      </c>
      <c r="BA5176" s="42">
        <v>511.35</v>
      </c>
      <c r="BB5176" s="42">
        <v>256.35294119999998</v>
      </c>
      <c r="BC5176" s="42">
        <v>402.952381</v>
      </c>
      <c r="BD5176" s="42">
        <v>389.2857143</v>
      </c>
      <c r="BE5176" s="42">
        <v>61.017857139999997</v>
      </c>
      <c r="BF5176" s="42">
        <v>747.2</v>
      </c>
      <c r="BG5176" s="42">
        <v>1017.636364</v>
      </c>
      <c r="BH5176" s="42">
        <v>190.7184211</v>
      </c>
      <c r="BI5176" s="42">
        <v>357.62330509999998</v>
      </c>
      <c r="BJ5176" s="42">
        <v>743.910076</v>
      </c>
      <c r="BK5176" s="42">
        <v>185.2936488</v>
      </c>
    </row>
    <row r="5177" spans="52:63">
      <c r="AZ5177" s="42">
        <v>5291</v>
      </c>
      <c r="BA5177" s="42">
        <v>511.35</v>
      </c>
      <c r="BB5177" s="42">
        <v>256.35294119999998</v>
      </c>
      <c r="BC5177" s="42">
        <v>402.952381</v>
      </c>
      <c r="BD5177" s="42">
        <v>389.2857143</v>
      </c>
      <c r="BE5177" s="42">
        <v>61.017857139999997</v>
      </c>
      <c r="BF5177" s="42">
        <v>747.2</v>
      </c>
      <c r="BG5177" s="42">
        <v>1017.636364</v>
      </c>
      <c r="BH5177" s="42">
        <v>190.7184211</v>
      </c>
      <c r="BI5177" s="42">
        <v>357.62330509999998</v>
      </c>
      <c r="BJ5177" s="42">
        <v>743.910076</v>
      </c>
      <c r="BK5177" s="42">
        <v>185.2936488</v>
      </c>
    </row>
    <row r="5178" spans="52:63">
      <c r="AZ5178" s="42">
        <v>5292</v>
      </c>
      <c r="BA5178" s="42">
        <v>511.35</v>
      </c>
      <c r="BB5178" s="42">
        <v>256.35294119999998</v>
      </c>
      <c r="BC5178" s="42">
        <v>402.952381</v>
      </c>
      <c r="BD5178" s="42">
        <v>389.2857143</v>
      </c>
      <c r="BE5178" s="42">
        <v>61.017857139999997</v>
      </c>
      <c r="BF5178" s="42">
        <v>747.2</v>
      </c>
      <c r="BG5178" s="42">
        <v>1017.636364</v>
      </c>
      <c r="BH5178" s="42">
        <v>190.7184211</v>
      </c>
      <c r="BI5178" s="42">
        <v>357.62330509999998</v>
      </c>
      <c r="BJ5178" s="42">
        <v>743.910076</v>
      </c>
      <c r="BK5178" s="42">
        <v>185.2936488</v>
      </c>
    </row>
    <row r="5179" spans="52:63">
      <c r="AZ5179" s="42">
        <v>5293</v>
      </c>
      <c r="BA5179" s="42">
        <v>511.35</v>
      </c>
      <c r="BB5179" s="42">
        <v>256.35294119999998</v>
      </c>
      <c r="BC5179" s="42">
        <v>402.952381</v>
      </c>
      <c r="BD5179" s="42">
        <v>389.2857143</v>
      </c>
      <c r="BE5179" s="42">
        <v>61.017857139999997</v>
      </c>
      <c r="BF5179" s="42">
        <v>747.2</v>
      </c>
      <c r="BG5179" s="42">
        <v>1017.636364</v>
      </c>
      <c r="BH5179" s="42">
        <v>190.7184211</v>
      </c>
      <c r="BI5179" s="42">
        <v>357.62330509999998</v>
      </c>
      <c r="BJ5179" s="42">
        <v>743.910076</v>
      </c>
      <c r="BK5179" s="42">
        <v>185.2936488</v>
      </c>
    </row>
    <row r="5180" spans="52:63">
      <c r="AZ5180" s="42">
        <v>5294</v>
      </c>
      <c r="BA5180" s="42">
        <v>511.35</v>
      </c>
      <c r="BB5180" s="42">
        <v>256.35294119999998</v>
      </c>
      <c r="BC5180" s="42">
        <v>402.952381</v>
      </c>
      <c r="BD5180" s="42">
        <v>389.2857143</v>
      </c>
      <c r="BE5180" s="42">
        <v>61.017857139999997</v>
      </c>
      <c r="BF5180" s="42">
        <v>747.2</v>
      </c>
      <c r="BG5180" s="42">
        <v>1017.636364</v>
      </c>
      <c r="BH5180" s="42">
        <v>190.7184211</v>
      </c>
      <c r="BI5180" s="42">
        <v>357.62330509999998</v>
      </c>
      <c r="BJ5180" s="42">
        <v>743.910076</v>
      </c>
      <c r="BK5180" s="42">
        <v>185.2936488</v>
      </c>
    </row>
    <row r="5181" spans="52:63">
      <c r="AZ5181" s="42">
        <v>5295</v>
      </c>
      <c r="BA5181" s="42">
        <v>511.35</v>
      </c>
      <c r="BB5181" s="42">
        <v>256.35294119999998</v>
      </c>
      <c r="BC5181" s="42">
        <v>402.952381</v>
      </c>
      <c r="BD5181" s="42">
        <v>389.2857143</v>
      </c>
      <c r="BE5181" s="42">
        <v>61.017857139999997</v>
      </c>
      <c r="BF5181" s="42">
        <v>747.2</v>
      </c>
      <c r="BG5181" s="42">
        <v>1017.636364</v>
      </c>
      <c r="BH5181" s="42">
        <v>190.7184211</v>
      </c>
      <c r="BI5181" s="42">
        <v>357.62330509999998</v>
      </c>
      <c r="BJ5181" s="42">
        <v>743.910076</v>
      </c>
      <c r="BK5181" s="42">
        <v>185.2936488</v>
      </c>
    </row>
    <row r="5182" spans="52:63">
      <c r="AZ5182" s="42">
        <v>5296</v>
      </c>
      <c r="BA5182" s="42">
        <v>511.35</v>
      </c>
      <c r="BB5182" s="42">
        <v>256.35294119999998</v>
      </c>
      <c r="BC5182" s="42">
        <v>402.952381</v>
      </c>
      <c r="BD5182" s="42">
        <v>389.2857143</v>
      </c>
      <c r="BE5182" s="42">
        <v>61.017857139999997</v>
      </c>
      <c r="BF5182" s="42">
        <v>747.2</v>
      </c>
      <c r="BG5182" s="42">
        <v>1017.636364</v>
      </c>
      <c r="BH5182" s="42">
        <v>190.7184211</v>
      </c>
      <c r="BI5182" s="42">
        <v>357.62330509999998</v>
      </c>
      <c r="BJ5182" s="42">
        <v>743.910076</v>
      </c>
      <c r="BK5182" s="42">
        <v>185.2936488</v>
      </c>
    </row>
    <row r="5183" spans="52:63">
      <c r="AZ5183" s="42">
        <v>5297</v>
      </c>
      <c r="BA5183" s="42">
        <v>511.35</v>
      </c>
      <c r="BB5183" s="42">
        <v>256.35294119999998</v>
      </c>
      <c r="BC5183" s="42">
        <v>402.952381</v>
      </c>
      <c r="BD5183" s="42">
        <v>389.2857143</v>
      </c>
      <c r="BE5183" s="42">
        <v>61.017857139999997</v>
      </c>
      <c r="BF5183" s="42">
        <v>747.2</v>
      </c>
      <c r="BG5183" s="42">
        <v>1017.636364</v>
      </c>
      <c r="BH5183" s="42">
        <v>190.7184211</v>
      </c>
      <c r="BI5183" s="42">
        <v>357.62330509999998</v>
      </c>
      <c r="BJ5183" s="42">
        <v>743.910076</v>
      </c>
      <c r="BK5183" s="42">
        <v>185.2936488</v>
      </c>
    </row>
    <row r="5184" spans="52:63">
      <c r="AZ5184" s="42">
        <v>5298</v>
      </c>
      <c r="BA5184" s="42">
        <v>511.35</v>
      </c>
      <c r="BB5184" s="42">
        <v>256.35294119999998</v>
      </c>
      <c r="BC5184" s="42">
        <v>402.952381</v>
      </c>
      <c r="BD5184" s="42">
        <v>389.2857143</v>
      </c>
      <c r="BE5184" s="42">
        <v>61.017857139999997</v>
      </c>
      <c r="BF5184" s="42">
        <v>747.2</v>
      </c>
      <c r="BG5184" s="42">
        <v>1017.636364</v>
      </c>
      <c r="BH5184" s="42">
        <v>190.7184211</v>
      </c>
      <c r="BI5184" s="42">
        <v>357.62330509999998</v>
      </c>
      <c r="BJ5184" s="42">
        <v>743.910076</v>
      </c>
      <c r="BK5184" s="42">
        <v>185.2936488</v>
      </c>
    </row>
    <row r="5185" spans="52:63">
      <c r="AZ5185" s="42">
        <v>5299</v>
      </c>
      <c r="BA5185" s="42">
        <v>511.35</v>
      </c>
      <c r="BB5185" s="42">
        <v>256.35294119999998</v>
      </c>
      <c r="BC5185" s="42">
        <v>402.952381</v>
      </c>
      <c r="BD5185" s="42">
        <v>389.2857143</v>
      </c>
      <c r="BE5185" s="42">
        <v>61.017857139999997</v>
      </c>
      <c r="BF5185" s="42">
        <v>747.2</v>
      </c>
      <c r="BG5185" s="42">
        <v>1017.636364</v>
      </c>
      <c r="BH5185" s="42">
        <v>190.7184211</v>
      </c>
      <c r="BI5185" s="42">
        <v>357.62330509999998</v>
      </c>
      <c r="BJ5185" s="42">
        <v>743.910076</v>
      </c>
      <c r="BK5185" s="42">
        <v>185.2936488</v>
      </c>
    </row>
    <row r="5186" spans="52:63">
      <c r="AZ5186" s="42">
        <v>5300</v>
      </c>
      <c r="BA5186" s="42">
        <v>511.35</v>
      </c>
      <c r="BB5186" s="42">
        <v>256.35294119999998</v>
      </c>
      <c r="BC5186" s="42">
        <v>402.952381</v>
      </c>
      <c r="BD5186" s="42">
        <v>389.2857143</v>
      </c>
      <c r="BE5186" s="42">
        <v>61.017857139999997</v>
      </c>
      <c r="BF5186" s="42">
        <v>747.2</v>
      </c>
      <c r="BG5186" s="42">
        <v>1017.636364</v>
      </c>
      <c r="BH5186" s="42">
        <v>190.7184211</v>
      </c>
      <c r="BI5186" s="42">
        <v>357.62330509999998</v>
      </c>
      <c r="BJ5186" s="42">
        <v>743.910076</v>
      </c>
      <c r="BK5186" s="42">
        <v>185.2936488</v>
      </c>
    </row>
    <row r="5187" spans="52:63">
      <c r="AZ5187" s="42">
        <v>5301</v>
      </c>
      <c r="BA5187" s="42">
        <v>511.35</v>
      </c>
      <c r="BB5187" s="42">
        <v>256.35294119999998</v>
      </c>
      <c r="BC5187" s="42">
        <v>402.952381</v>
      </c>
      <c r="BD5187" s="42">
        <v>389.2857143</v>
      </c>
      <c r="BE5187" s="42">
        <v>61.017857139999997</v>
      </c>
      <c r="BF5187" s="42">
        <v>747.2</v>
      </c>
      <c r="BG5187" s="42">
        <v>1017.636364</v>
      </c>
      <c r="BH5187" s="42">
        <v>190.7184211</v>
      </c>
      <c r="BI5187" s="42">
        <v>357.62330509999998</v>
      </c>
      <c r="BJ5187" s="42">
        <v>743.910076</v>
      </c>
      <c r="BK5187" s="42">
        <v>185.2936488</v>
      </c>
    </row>
    <row r="5188" spans="52:63">
      <c r="AZ5188" s="42">
        <v>5302</v>
      </c>
      <c r="BA5188" s="42">
        <v>511.35</v>
      </c>
      <c r="BB5188" s="42">
        <v>256.35294119999998</v>
      </c>
      <c r="BC5188" s="42">
        <v>402.952381</v>
      </c>
      <c r="BD5188" s="42">
        <v>389.2857143</v>
      </c>
      <c r="BE5188" s="42">
        <v>61.017857139999997</v>
      </c>
      <c r="BF5188" s="42">
        <v>747.2</v>
      </c>
      <c r="BG5188" s="42">
        <v>1017.636364</v>
      </c>
      <c r="BH5188" s="42">
        <v>190.7184211</v>
      </c>
      <c r="BI5188" s="42">
        <v>357.62330509999998</v>
      </c>
      <c r="BJ5188" s="42">
        <v>743.910076</v>
      </c>
      <c r="BK5188" s="42">
        <v>185.2936488</v>
      </c>
    </row>
    <row r="5189" spans="52:63">
      <c r="AZ5189" s="42">
        <v>5303</v>
      </c>
      <c r="BA5189" s="42">
        <v>511.35</v>
      </c>
      <c r="BB5189" s="42">
        <v>256.35294119999998</v>
      </c>
      <c r="BC5189" s="42">
        <v>402.952381</v>
      </c>
      <c r="BD5189" s="42">
        <v>389.2857143</v>
      </c>
      <c r="BE5189" s="42">
        <v>61.017857139999997</v>
      </c>
      <c r="BF5189" s="42">
        <v>747.2</v>
      </c>
      <c r="BG5189" s="42">
        <v>1017.636364</v>
      </c>
      <c r="BH5189" s="42">
        <v>190.7184211</v>
      </c>
      <c r="BI5189" s="42">
        <v>357.62330509999998</v>
      </c>
      <c r="BJ5189" s="42">
        <v>743.910076</v>
      </c>
      <c r="BK5189" s="42">
        <v>185.2936488</v>
      </c>
    </row>
    <row r="5190" spans="52:63">
      <c r="AZ5190" s="42">
        <v>5304</v>
      </c>
      <c r="BA5190" s="42">
        <v>511.35</v>
      </c>
      <c r="BB5190" s="42">
        <v>256.35294119999998</v>
      </c>
      <c r="BC5190" s="42">
        <v>402.952381</v>
      </c>
      <c r="BD5190" s="42">
        <v>389.2857143</v>
      </c>
      <c r="BE5190" s="42">
        <v>61.017857139999997</v>
      </c>
      <c r="BF5190" s="42">
        <v>747.2</v>
      </c>
      <c r="BG5190" s="42">
        <v>1017.636364</v>
      </c>
      <c r="BH5190" s="42">
        <v>190.7184211</v>
      </c>
      <c r="BI5190" s="42">
        <v>357.62330509999998</v>
      </c>
      <c r="BJ5190" s="42">
        <v>743.910076</v>
      </c>
      <c r="BK5190" s="42">
        <v>185.2936488</v>
      </c>
    </row>
    <row r="5191" spans="52:63">
      <c r="AZ5191" s="42">
        <v>5305</v>
      </c>
      <c r="BA5191" s="42">
        <v>502.8</v>
      </c>
      <c r="BB5191" s="42">
        <v>256.23529409999998</v>
      </c>
      <c r="BC5191" s="42">
        <v>399.38095240000001</v>
      </c>
      <c r="BD5191" s="42">
        <v>391.61904759999999</v>
      </c>
      <c r="BE5191" s="42">
        <v>61.132142860000002</v>
      </c>
      <c r="BF5191" s="42">
        <v>757.55</v>
      </c>
      <c r="BG5191" s="42">
        <v>1017.0454549999999</v>
      </c>
      <c r="BH5191" s="42">
        <v>190.34493420000001</v>
      </c>
      <c r="BI5191" s="42">
        <v>353.24665929999998</v>
      </c>
      <c r="BJ5191" s="42">
        <v>720.26731770000004</v>
      </c>
      <c r="BK5191" s="42">
        <v>185.2351089</v>
      </c>
    </row>
    <row r="5192" spans="52:63">
      <c r="AZ5192" s="42">
        <v>5306</v>
      </c>
      <c r="BA5192" s="42">
        <v>502.8</v>
      </c>
      <c r="BB5192" s="42">
        <v>256.23529409999998</v>
      </c>
      <c r="BC5192" s="42">
        <v>399.38095240000001</v>
      </c>
      <c r="BD5192" s="42">
        <v>391.61904759999999</v>
      </c>
      <c r="BE5192" s="42">
        <v>61.132142860000002</v>
      </c>
      <c r="BF5192" s="42">
        <v>757.55</v>
      </c>
      <c r="BG5192" s="42">
        <v>1017.0454549999999</v>
      </c>
      <c r="BH5192" s="42">
        <v>190.34493420000001</v>
      </c>
      <c r="BI5192" s="42">
        <v>353.24665929999998</v>
      </c>
      <c r="BJ5192" s="42">
        <v>720.26731770000004</v>
      </c>
      <c r="BK5192" s="42">
        <v>185.2351089</v>
      </c>
    </row>
    <row r="5193" spans="52:63">
      <c r="AZ5193" s="42">
        <v>5307</v>
      </c>
      <c r="BA5193" s="42">
        <v>502.8</v>
      </c>
      <c r="BB5193" s="42">
        <v>256.23529409999998</v>
      </c>
      <c r="BC5193" s="42">
        <v>399.38095240000001</v>
      </c>
      <c r="BD5193" s="42">
        <v>391.61904759999999</v>
      </c>
      <c r="BE5193" s="42">
        <v>61.132142860000002</v>
      </c>
      <c r="BF5193" s="42">
        <v>757.55</v>
      </c>
      <c r="BG5193" s="42">
        <v>1017.0454549999999</v>
      </c>
      <c r="BH5193" s="42">
        <v>190.34493420000001</v>
      </c>
      <c r="BI5193" s="42">
        <v>353.24665929999998</v>
      </c>
      <c r="BJ5193" s="42">
        <v>720.26731770000004</v>
      </c>
      <c r="BK5193" s="42">
        <v>185.2351089</v>
      </c>
    </row>
    <row r="5194" spans="52:63">
      <c r="AZ5194" s="42">
        <v>5308</v>
      </c>
      <c r="BA5194" s="42">
        <v>502.8</v>
      </c>
      <c r="BB5194" s="42">
        <v>256.23529409999998</v>
      </c>
      <c r="BC5194" s="42">
        <v>399.38095240000001</v>
      </c>
      <c r="BD5194" s="42">
        <v>391.61904759999999</v>
      </c>
      <c r="BE5194" s="42">
        <v>61.132142860000002</v>
      </c>
      <c r="BF5194" s="42">
        <v>757.55</v>
      </c>
      <c r="BG5194" s="42">
        <v>1017.0454549999999</v>
      </c>
      <c r="BH5194" s="42">
        <v>190.34493420000001</v>
      </c>
      <c r="BI5194" s="42">
        <v>353.24665929999998</v>
      </c>
      <c r="BJ5194" s="42">
        <v>720.26731770000004</v>
      </c>
      <c r="BK5194" s="42">
        <v>185.2351089</v>
      </c>
    </row>
    <row r="5195" spans="52:63">
      <c r="AZ5195" s="42">
        <v>5309</v>
      </c>
      <c r="BA5195" s="42">
        <v>502.8</v>
      </c>
      <c r="BB5195" s="42">
        <v>256.23529409999998</v>
      </c>
      <c r="BC5195" s="42">
        <v>399.38095240000001</v>
      </c>
      <c r="BD5195" s="42">
        <v>391.61904759999999</v>
      </c>
      <c r="BE5195" s="42">
        <v>61.132142860000002</v>
      </c>
      <c r="BF5195" s="42">
        <v>757.55</v>
      </c>
      <c r="BG5195" s="42">
        <v>1017.0454549999999</v>
      </c>
      <c r="BH5195" s="42">
        <v>190.34493420000001</v>
      </c>
      <c r="BI5195" s="42">
        <v>353.24665929999998</v>
      </c>
      <c r="BJ5195" s="42">
        <v>720.26731770000004</v>
      </c>
      <c r="BK5195" s="42">
        <v>185.2351089</v>
      </c>
    </row>
    <row r="5196" spans="52:63">
      <c r="AZ5196" s="42">
        <v>5310</v>
      </c>
      <c r="BA5196" s="42">
        <v>502.8</v>
      </c>
      <c r="BB5196" s="42">
        <v>256.23529409999998</v>
      </c>
      <c r="BC5196" s="42">
        <v>399.38095240000001</v>
      </c>
      <c r="BD5196" s="42">
        <v>391.61904759999999</v>
      </c>
      <c r="BE5196" s="42">
        <v>61.132142860000002</v>
      </c>
      <c r="BF5196" s="42">
        <v>757.55</v>
      </c>
      <c r="BG5196" s="42">
        <v>1017.0454549999999</v>
      </c>
      <c r="BH5196" s="42">
        <v>190.34493420000001</v>
      </c>
      <c r="BI5196" s="42">
        <v>353.24665929999998</v>
      </c>
      <c r="BJ5196" s="42">
        <v>720.26731770000004</v>
      </c>
      <c r="BK5196" s="42">
        <v>185.2351089</v>
      </c>
    </row>
    <row r="5197" spans="52:63">
      <c r="AZ5197" s="42">
        <v>5311</v>
      </c>
      <c r="BA5197" s="42">
        <v>502.8</v>
      </c>
      <c r="BB5197" s="42">
        <v>256.23529409999998</v>
      </c>
      <c r="BC5197" s="42">
        <v>399.38095240000001</v>
      </c>
      <c r="BD5197" s="42">
        <v>391.61904759999999</v>
      </c>
      <c r="BE5197" s="42">
        <v>61.132142860000002</v>
      </c>
      <c r="BF5197" s="42">
        <v>757.55</v>
      </c>
      <c r="BG5197" s="42">
        <v>1017.0454549999999</v>
      </c>
      <c r="BH5197" s="42">
        <v>190.34493420000001</v>
      </c>
      <c r="BI5197" s="42">
        <v>353.24665929999998</v>
      </c>
      <c r="BJ5197" s="42">
        <v>720.26731770000004</v>
      </c>
      <c r="BK5197" s="42">
        <v>185.2351089</v>
      </c>
    </row>
    <row r="5198" spans="52:63">
      <c r="AZ5198" s="42">
        <v>5312</v>
      </c>
      <c r="BA5198" s="42">
        <v>502.8</v>
      </c>
      <c r="BB5198" s="42">
        <v>256.23529409999998</v>
      </c>
      <c r="BC5198" s="42">
        <v>399.38095240000001</v>
      </c>
      <c r="BD5198" s="42">
        <v>391.61904759999999</v>
      </c>
      <c r="BE5198" s="42">
        <v>61.132142860000002</v>
      </c>
      <c r="BF5198" s="42">
        <v>757.55</v>
      </c>
      <c r="BG5198" s="42">
        <v>1017.0454549999999</v>
      </c>
      <c r="BH5198" s="42">
        <v>190.34493420000001</v>
      </c>
      <c r="BI5198" s="42">
        <v>353.24665929999998</v>
      </c>
      <c r="BJ5198" s="42">
        <v>720.26731770000004</v>
      </c>
      <c r="BK5198" s="42">
        <v>185.2351089</v>
      </c>
    </row>
    <row r="5199" spans="52:63">
      <c r="AZ5199" s="42">
        <v>5313</v>
      </c>
      <c r="BA5199" s="42">
        <v>502.8</v>
      </c>
      <c r="BB5199" s="42">
        <v>256.23529409999998</v>
      </c>
      <c r="BC5199" s="42">
        <v>399.38095240000001</v>
      </c>
      <c r="BD5199" s="42">
        <v>391.61904759999999</v>
      </c>
      <c r="BE5199" s="42">
        <v>61.132142860000002</v>
      </c>
      <c r="BF5199" s="42">
        <v>757.55</v>
      </c>
      <c r="BG5199" s="42">
        <v>1017.0454549999999</v>
      </c>
      <c r="BH5199" s="42">
        <v>190.34493420000001</v>
      </c>
      <c r="BI5199" s="42">
        <v>353.24665929999998</v>
      </c>
      <c r="BJ5199" s="42">
        <v>720.26731770000004</v>
      </c>
      <c r="BK5199" s="42">
        <v>185.2351089</v>
      </c>
    </row>
    <row r="5200" spans="52:63">
      <c r="AZ5200" s="42">
        <v>5314</v>
      </c>
      <c r="BA5200" s="42">
        <v>502.8</v>
      </c>
      <c r="BB5200" s="42">
        <v>256.23529409999998</v>
      </c>
      <c r="BC5200" s="42">
        <v>399.38095240000001</v>
      </c>
      <c r="BD5200" s="42">
        <v>391.61904759999999</v>
      </c>
      <c r="BE5200" s="42">
        <v>61.132142860000002</v>
      </c>
      <c r="BF5200" s="42">
        <v>757.55</v>
      </c>
      <c r="BG5200" s="42">
        <v>1017.0454549999999</v>
      </c>
      <c r="BH5200" s="42">
        <v>190.34493420000001</v>
      </c>
      <c r="BI5200" s="42">
        <v>353.24665929999998</v>
      </c>
      <c r="BJ5200" s="42">
        <v>720.26731770000004</v>
      </c>
      <c r="BK5200" s="42">
        <v>185.2351089</v>
      </c>
    </row>
    <row r="5201" spans="52:63">
      <c r="AZ5201" s="42">
        <v>5315</v>
      </c>
      <c r="BA5201" s="42">
        <v>502.8</v>
      </c>
      <c r="BB5201" s="42">
        <v>256.23529409999998</v>
      </c>
      <c r="BC5201" s="42">
        <v>399.38095240000001</v>
      </c>
      <c r="BD5201" s="42">
        <v>391.61904759999999</v>
      </c>
      <c r="BE5201" s="42">
        <v>61.132142860000002</v>
      </c>
      <c r="BF5201" s="42">
        <v>757.55</v>
      </c>
      <c r="BG5201" s="42">
        <v>1017.0454549999999</v>
      </c>
      <c r="BH5201" s="42">
        <v>190.34493420000001</v>
      </c>
      <c r="BI5201" s="42">
        <v>353.24665929999998</v>
      </c>
      <c r="BJ5201" s="42">
        <v>720.26731770000004</v>
      </c>
      <c r="BK5201" s="42">
        <v>185.2351089</v>
      </c>
    </row>
    <row r="5202" spans="52:63">
      <c r="AZ5202" s="42">
        <v>5316</v>
      </c>
      <c r="BA5202" s="42">
        <v>502.8</v>
      </c>
      <c r="BB5202" s="42">
        <v>256.23529409999998</v>
      </c>
      <c r="BC5202" s="42">
        <v>399.38095240000001</v>
      </c>
      <c r="BD5202" s="42">
        <v>391.61904759999999</v>
      </c>
      <c r="BE5202" s="42">
        <v>61.132142860000002</v>
      </c>
      <c r="BF5202" s="42">
        <v>757.55</v>
      </c>
      <c r="BG5202" s="42">
        <v>1017.0454549999999</v>
      </c>
      <c r="BH5202" s="42">
        <v>190.34493420000001</v>
      </c>
      <c r="BI5202" s="42">
        <v>353.24665929999998</v>
      </c>
      <c r="BJ5202" s="42">
        <v>720.26731770000004</v>
      </c>
      <c r="BK5202" s="42">
        <v>185.2351089</v>
      </c>
    </row>
    <row r="5203" spans="52:63">
      <c r="AZ5203" s="42">
        <v>5317</v>
      </c>
      <c r="BA5203" s="42">
        <v>502.8</v>
      </c>
      <c r="BB5203" s="42">
        <v>256.23529409999998</v>
      </c>
      <c r="BC5203" s="42">
        <v>399.38095240000001</v>
      </c>
      <c r="BD5203" s="42">
        <v>391.61904759999999</v>
      </c>
      <c r="BE5203" s="42">
        <v>61.132142860000002</v>
      </c>
      <c r="BF5203" s="42">
        <v>757.55</v>
      </c>
      <c r="BG5203" s="42">
        <v>1017.0454549999999</v>
      </c>
      <c r="BH5203" s="42">
        <v>190.34493420000001</v>
      </c>
      <c r="BI5203" s="42">
        <v>353.24665929999998</v>
      </c>
      <c r="BJ5203" s="42">
        <v>720.26731770000004</v>
      </c>
      <c r="BK5203" s="42">
        <v>185.2351089</v>
      </c>
    </row>
    <row r="5204" spans="52:63">
      <c r="AZ5204" s="42">
        <v>5318</v>
      </c>
      <c r="BA5204" s="42">
        <v>502.8</v>
      </c>
      <c r="BB5204" s="42">
        <v>256.23529409999998</v>
      </c>
      <c r="BC5204" s="42">
        <v>399.38095240000001</v>
      </c>
      <c r="BD5204" s="42">
        <v>391.61904759999999</v>
      </c>
      <c r="BE5204" s="42">
        <v>61.132142860000002</v>
      </c>
      <c r="BF5204" s="42">
        <v>757.55</v>
      </c>
      <c r="BG5204" s="42">
        <v>1017.0454549999999</v>
      </c>
      <c r="BH5204" s="42">
        <v>190.34493420000001</v>
      </c>
      <c r="BI5204" s="42">
        <v>353.24665929999998</v>
      </c>
      <c r="BJ5204" s="42">
        <v>720.26731770000004</v>
      </c>
      <c r="BK5204" s="42">
        <v>185.2351089</v>
      </c>
    </row>
    <row r="5205" spans="52:63">
      <c r="AZ5205" s="42">
        <v>5319</v>
      </c>
      <c r="BA5205" s="42">
        <v>502.8</v>
      </c>
      <c r="BB5205" s="42">
        <v>256.23529409999998</v>
      </c>
      <c r="BC5205" s="42">
        <v>399.38095240000001</v>
      </c>
      <c r="BD5205" s="42">
        <v>391.61904759999999</v>
      </c>
      <c r="BE5205" s="42">
        <v>61.132142860000002</v>
      </c>
      <c r="BF5205" s="42">
        <v>757.55</v>
      </c>
      <c r="BG5205" s="42">
        <v>1017.0454549999999</v>
      </c>
      <c r="BH5205" s="42">
        <v>190.34493420000001</v>
      </c>
      <c r="BI5205" s="42">
        <v>353.24665929999998</v>
      </c>
      <c r="BJ5205" s="42">
        <v>720.26731770000004</v>
      </c>
      <c r="BK5205" s="42">
        <v>185.2351089</v>
      </c>
    </row>
    <row r="5206" spans="52:63">
      <c r="AZ5206" s="42">
        <v>5320</v>
      </c>
      <c r="BA5206" s="42">
        <v>502.8</v>
      </c>
      <c r="BB5206" s="42">
        <v>256.23529409999998</v>
      </c>
      <c r="BC5206" s="42">
        <v>399.38095240000001</v>
      </c>
      <c r="BD5206" s="42">
        <v>391.61904759999999</v>
      </c>
      <c r="BE5206" s="42">
        <v>61.132142860000002</v>
      </c>
      <c r="BF5206" s="42">
        <v>757.55</v>
      </c>
      <c r="BG5206" s="42">
        <v>1017.0454549999999</v>
      </c>
      <c r="BH5206" s="42">
        <v>190.34493420000001</v>
      </c>
      <c r="BI5206" s="42">
        <v>353.24665929999998</v>
      </c>
      <c r="BJ5206" s="42">
        <v>720.26731770000004</v>
      </c>
      <c r="BK5206" s="42">
        <v>185.2351089</v>
      </c>
    </row>
    <row r="5207" spans="52:63">
      <c r="AZ5207" s="42">
        <v>5321</v>
      </c>
      <c r="BA5207" s="42">
        <v>502.8</v>
      </c>
      <c r="BB5207" s="42">
        <v>256.23529409999998</v>
      </c>
      <c r="BC5207" s="42">
        <v>399.38095240000001</v>
      </c>
      <c r="BD5207" s="42">
        <v>391.61904759999999</v>
      </c>
      <c r="BE5207" s="42">
        <v>61.132142860000002</v>
      </c>
      <c r="BF5207" s="42">
        <v>757.55</v>
      </c>
      <c r="BG5207" s="42">
        <v>1017.0454549999999</v>
      </c>
      <c r="BH5207" s="42">
        <v>190.34493420000001</v>
      </c>
      <c r="BI5207" s="42">
        <v>353.24665929999998</v>
      </c>
      <c r="BJ5207" s="42">
        <v>720.26731770000004</v>
      </c>
      <c r="BK5207" s="42">
        <v>185.2351089</v>
      </c>
    </row>
    <row r="5208" spans="52:63">
      <c r="AZ5208" s="42">
        <v>5322</v>
      </c>
      <c r="BA5208" s="42">
        <v>502.8</v>
      </c>
      <c r="BB5208" s="42">
        <v>256.23529409999998</v>
      </c>
      <c r="BC5208" s="42">
        <v>399.38095240000001</v>
      </c>
      <c r="BD5208" s="42">
        <v>391.61904759999999</v>
      </c>
      <c r="BE5208" s="42">
        <v>61.132142860000002</v>
      </c>
      <c r="BF5208" s="42">
        <v>757.55</v>
      </c>
      <c r="BG5208" s="42">
        <v>1017.0454549999999</v>
      </c>
      <c r="BH5208" s="42">
        <v>190.34493420000001</v>
      </c>
      <c r="BI5208" s="42">
        <v>353.24665929999998</v>
      </c>
      <c r="BJ5208" s="42">
        <v>720.26731770000004</v>
      </c>
      <c r="BK5208" s="42">
        <v>185.2351089</v>
      </c>
    </row>
    <row r="5209" spans="52:63">
      <c r="AZ5209" s="42">
        <v>5323</v>
      </c>
      <c r="BA5209" s="42">
        <v>502.8</v>
      </c>
      <c r="BB5209" s="42">
        <v>256.23529409999998</v>
      </c>
      <c r="BC5209" s="42">
        <v>399.38095240000001</v>
      </c>
      <c r="BD5209" s="42">
        <v>391.61904759999999</v>
      </c>
      <c r="BE5209" s="42">
        <v>61.132142860000002</v>
      </c>
      <c r="BF5209" s="42">
        <v>757.55</v>
      </c>
      <c r="BG5209" s="42">
        <v>1017.0454549999999</v>
      </c>
      <c r="BH5209" s="42">
        <v>190.34493420000001</v>
      </c>
      <c r="BI5209" s="42">
        <v>353.24665929999998</v>
      </c>
      <c r="BJ5209" s="42">
        <v>720.26731770000004</v>
      </c>
      <c r="BK5209" s="42">
        <v>185.2351089</v>
      </c>
    </row>
    <row r="5210" spans="52:63">
      <c r="AZ5210" s="42">
        <v>5324</v>
      </c>
      <c r="BA5210" s="42">
        <v>502.8</v>
      </c>
      <c r="BB5210" s="42">
        <v>256.23529409999998</v>
      </c>
      <c r="BC5210" s="42">
        <v>399.38095240000001</v>
      </c>
      <c r="BD5210" s="42">
        <v>391.61904759999999</v>
      </c>
      <c r="BE5210" s="42">
        <v>61.132142860000002</v>
      </c>
      <c r="BF5210" s="42">
        <v>757.55</v>
      </c>
      <c r="BG5210" s="42">
        <v>1017.0454549999999</v>
      </c>
      <c r="BH5210" s="42">
        <v>190.34493420000001</v>
      </c>
      <c r="BI5210" s="42">
        <v>353.24665929999998</v>
      </c>
      <c r="BJ5210" s="42">
        <v>720.26731770000004</v>
      </c>
      <c r="BK5210" s="42">
        <v>185.2351089</v>
      </c>
    </row>
    <row r="5211" spans="52:63">
      <c r="AZ5211" s="42">
        <v>5325</v>
      </c>
      <c r="BA5211" s="42">
        <v>502.8</v>
      </c>
      <c r="BB5211" s="42">
        <v>256.23529409999998</v>
      </c>
      <c r="BC5211" s="42">
        <v>399.38095240000001</v>
      </c>
      <c r="BD5211" s="42">
        <v>391.61904759999999</v>
      </c>
      <c r="BE5211" s="42">
        <v>61.132142860000002</v>
      </c>
      <c r="BF5211" s="42">
        <v>757.55</v>
      </c>
      <c r="BG5211" s="42">
        <v>1017.0454549999999</v>
      </c>
      <c r="BH5211" s="42">
        <v>190.34493420000001</v>
      </c>
      <c r="BI5211" s="42">
        <v>353.24665929999998</v>
      </c>
      <c r="BJ5211" s="42">
        <v>720.26731770000004</v>
      </c>
      <c r="BK5211" s="42">
        <v>185.2351089</v>
      </c>
    </row>
    <row r="5212" spans="52:63">
      <c r="AZ5212" s="42">
        <v>5326</v>
      </c>
      <c r="BA5212" s="42">
        <v>502.8</v>
      </c>
      <c r="BB5212" s="42">
        <v>256.23529409999998</v>
      </c>
      <c r="BC5212" s="42">
        <v>399.38095240000001</v>
      </c>
      <c r="BD5212" s="42">
        <v>391.61904759999999</v>
      </c>
      <c r="BE5212" s="42">
        <v>61.132142860000002</v>
      </c>
      <c r="BF5212" s="42">
        <v>757.55</v>
      </c>
      <c r="BG5212" s="42">
        <v>1017.0454549999999</v>
      </c>
      <c r="BH5212" s="42">
        <v>190.34493420000001</v>
      </c>
      <c r="BI5212" s="42">
        <v>353.24665929999998</v>
      </c>
      <c r="BJ5212" s="42">
        <v>720.26731770000004</v>
      </c>
      <c r="BK5212" s="42">
        <v>185.2351089</v>
      </c>
    </row>
    <row r="5213" spans="52:63">
      <c r="AZ5213" s="42">
        <v>5327</v>
      </c>
      <c r="BA5213" s="42">
        <v>502.8</v>
      </c>
      <c r="BB5213" s="42">
        <v>256.23529409999998</v>
      </c>
      <c r="BC5213" s="42">
        <v>399.38095240000001</v>
      </c>
      <c r="BD5213" s="42">
        <v>391.61904759999999</v>
      </c>
      <c r="BE5213" s="42">
        <v>61.132142860000002</v>
      </c>
      <c r="BF5213" s="42">
        <v>757.55</v>
      </c>
      <c r="BG5213" s="42">
        <v>1017.0454549999999</v>
      </c>
      <c r="BH5213" s="42">
        <v>190.34493420000001</v>
      </c>
      <c r="BI5213" s="42">
        <v>353.24665929999998</v>
      </c>
      <c r="BJ5213" s="42">
        <v>720.26731770000004</v>
      </c>
      <c r="BK5213" s="42">
        <v>185.2351089</v>
      </c>
    </row>
    <row r="5214" spans="52:63">
      <c r="AZ5214" s="42">
        <v>5328</v>
      </c>
      <c r="BA5214" s="42">
        <v>502.8</v>
      </c>
      <c r="BB5214" s="42">
        <v>256.23529409999998</v>
      </c>
      <c r="BC5214" s="42">
        <v>399.38095240000001</v>
      </c>
      <c r="BD5214" s="42">
        <v>391.61904759999999</v>
      </c>
      <c r="BE5214" s="42">
        <v>61.132142860000002</v>
      </c>
      <c r="BF5214" s="42">
        <v>757.55</v>
      </c>
      <c r="BG5214" s="42">
        <v>1017.0454549999999</v>
      </c>
      <c r="BH5214" s="42">
        <v>190.34493420000001</v>
      </c>
      <c r="BI5214" s="42">
        <v>353.24665929999998</v>
      </c>
      <c r="BJ5214" s="42">
        <v>720.26731770000004</v>
      </c>
      <c r="BK5214" s="42">
        <v>185.2351089</v>
      </c>
    </row>
    <row r="5215" spans="52:63">
      <c r="AZ5215" s="42">
        <v>5329</v>
      </c>
      <c r="BA5215" s="42">
        <v>498.85</v>
      </c>
      <c r="BB5215" s="42">
        <v>257.17647060000002</v>
      </c>
      <c r="BC5215" s="42">
        <v>395.33333329999999</v>
      </c>
      <c r="BD5215" s="42">
        <v>393.57142859999999</v>
      </c>
      <c r="BE5215" s="42">
        <v>62.122142859999997</v>
      </c>
      <c r="BF5215" s="42">
        <v>770.6</v>
      </c>
      <c r="BG5215" s="42">
        <v>1015.227273</v>
      </c>
      <c r="BH5215" s="42">
        <v>190.40776320000001</v>
      </c>
      <c r="BI5215" s="42">
        <v>349.18393830000002</v>
      </c>
      <c r="BJ5215" s="42">
        <v>703.72091339999997</v>
      </c>
      <c r="BK5215" s="42">
        <v>181.47024070000001</v>
      </c>
    </row>
    <row r="5216" spans="52:63">
      <c r="AZ5216" s="42">
        <v>5330</v>
      </c>
      <c r="BA5216" s="42">
        <v>498.85</v>
      </c>
      <c r="BB5216" s="42">
        <v>257.17647060000002</v>
      </c>
      <c r="BC5216" s="42">
        <v>395.33333329999999</v>
      </c>
      <c r="BD5216" s="42">
        <v>393.57142859999999</v>
      </c>
      <c r="BE5216" s="42">
        <v>62.122142859999997</v>
      </c>
      <c r="BF5216" s="42">
        <v>770.6</v>
      </c>
      <c r="BG5216" s="42">
        <v>1015.227273</v>
      </c>
      <c r="BH5216" s="42">
        <v>190.40776320000001</v>
      </c>
      <c r="BI5216" s="42">
        <v>349.18393830000002</v>
      </c>
      <c r="BJ5216" s="42">
        <v>703.72091339999997</v>
      </c>
      <c r="BK5216" s="42">
        <v>181.47024070000001</v>
      </c>
    </row>
    <row r="5217" spans="52:63">
      <c r="AZ5217" s="42">
        <v>5331</v>
      </c>
      <c r="BA5217" s="42">
        <v>498.85</v>
      </c>
      <c r="BB5217" s="42">
        <v>257.17647060000002</v>
      </c>
      <c r="BC5217" s="42">
        <v>395.33333329999999</v>
      </c>
      <c r="BD5217" s="42">
        <v>393.57142859999999</v>
      </c>
      <c r="BE5217" s="42">
        <v>62.122142859999997</v>
      </c>
      <c r="BF5217" s="42">
        <v>770.6</v>
      </c>
      <c r="BG5217" s="42">
        <v>1015.227273</v>
      </c>
      <c r="BH5217" s="42">
        <v>190.40776320000001</v>
      </c>
      <c r="BI5217" s="42">
        <v>349.18393830000002</v>
      </c>
      <c r="BJ5217" s="42">
        <v>703.72091339999997</v>
      </c>
      <c r="BK5217" s="42">
        <v>181.47024070000001</v>
      </c>
    </row>
    <row r="5218" spans="52:63">
      <c r="AZ5218" s="42">
        <v>5332</v>
      </c>
      <c r="BA5218" s="42">
        <v>498.85</v>
      </c>
      <c r="BB5218" s="42">
        <v>257.17647060000002</v>
      </c>
      <c r="BC5218" s="42">
        <v>395.33333329999999</v>
      </c>
      <c r="BD5218" s="42">
        <v>393.57142859999999</v>
      </c>
      <c r="BE5218" s="42">
        <v>62.122142859999997</v>
      </c>
      <c r="BF5218" s="42">
        <v>770.6</v>
      </c>
      <c r="BG5218" s="42">
        <v>1015.227273</v>
      </c>
      <c r="BH5218" s="42">
        <v>190.40776320000001</v>
      </c>
      <c r="BI5218" s="42">
        <v>349.18393830000002</v>
      </c>
      <c r="BJ5218" s="42">
        <v>703.72091339999997</v>
      </c>
      <c r="BK5218" s="42">
        <v>181.47024070000001</v>
      </c>
    </row>
    <row r="5219" spans="52:63">
      <c r="AZ5219" s="42">
        <v>5333</v>
      </c>
      <c r="BA5219" s="42">
        <v>498.85</v>
      </c>
      <c r="BB5219" s="42">
        <v>257.17647060000002</v>
      </c>
      <c r="BC5219" s="42">
        <v>395.33333329999999</v>
      </c>
      <c r="BD5219" s="42">
        <v>393.57142859999999</v>
      </c>
      <c r="BE5219" s="42">
        <v>62.122142859999997</v>
      </c>
      <c r="BF5219" s="42">
        <v>770.6</v>
      </c>
      <c r="BG5219" s="42">
        <v>1015.227273</v>
      </c>
      <c r="BH5219" s="42">
        <v>190.40776320000001</v>
      </c>
      <c r="BI5219" s="42">
        <v>349.18393830000002</v>
      </c>
      <c r="BJ5219" s="42">
        <v>703.72091339999997</v>
      </c>
      <c r="BK5219" s="42">
        <v>181.47024070000001</v>
      </c>
    </row>
    <row r="5220" spans="52:63">
      <c r="AZ5220" s="42">
        <v>5334</v>
      </c>
      <c r="BA5220" s="42">
        <v>498.85</v>
      </c>
      <c r="BB5220" s="42">
        <v>257.17647060000002</v>
      </c>
      <c r="BC5220" s="42">
        <v>395.33333329999999</v>
      </c>
      <c r="BD5220" s="42">
        <v>393.57142859999999</v>
      </c>
      <c r="BE5220" s="42">
        <v>62.122142859999997</v>
      </c>
      <c r="BF5220" s="42">
        <v>770.6</v>
      </c>
      <c r="BG5220" s="42">
        <v>1015.227273</v>
      </c>
      <c r="BH5220" s="42">
        <v>190.40776320000001</v>
      </c>
      <c r="BI5220" s="42">
        <v>349.18393830000002</v>
      </c>
      <c r="BJ5220" s="42">
        <v>703.72091339999997</v>
      </c>
      <c r="BK5220" s="42">
        <v>181.47024070000001</v>
      </c>
    </row>
    <row r="5221" spans="52:63">
      <c r="AZ5221" s="42">
        <v>5335</v>
      </c>
      <c r="BA5221" s="42">
        <v>498.85</v>
      </c>
      <c r="BB5221" s="42">
        <v>257.17647060000002</v>
      </c>
      <c r="BC5221" s="42">
        <v>395.33333329999999</v>
      </c>
      <c r="BD5221" s="42">
        <v>393.57142859999999</v>
      </c>
      <c r="BE5221" s="42">
        <v>62.122142859999997</v>
      </c>
      <c r="BF5221" s="42">
        <v>770.6</v>
      </c>
      <c r="BG5221" s="42">
        <v>1015.227273</v>
      </c>
      <c r="BH5221" s="42">
        <v>190.40776320000001</v>
      </c>
      <c r="BI5221" s="42">
        <v>349.18393830000002</v>
      </c>
      <c r="BJ5221" s="42">
        <v>703.72091339999997</v>
      </c>
      <c r="BK5221" s="42">
        <v>181.47024070000001</v>
      </c>
    </row>
    <row r="5222" spans="52:63">
      <c r="AZ5222" s="42">
        <v>5336</v>
      </c>
      <c r="BA5222" s="42">
        <v>498.85</v>
      </c>
      <c r="BB5222" s="42">
        <v>257.17647060000002</v>
      </c>
      <c r="BC5222" s="42">
        <v>395.33333329999999</v>
      </c>
      <c r="BD5222" s="42">
        <v>393.57142859999999</v>
      </c>
      <c r="BE5222" s="42">
        <v>62.122142859999997</v>
      </c>
      <c r="BF5222" s="42">
        <v>770.6</v>
      </c>
      <c r="BG5222" s="42">
        <v>1015.227273</v>
      </c>
      <c r="BH5222" s="42">
        <v>190.40776320000001</v>
      </c>
      <c r="BI5222" s="42">
        <v>349.18393830000002</v>
      </c>
      <c r="BJ5222" s="42">
        <v>703.72091339999997</v>
      </c>
      <c r="BK5222" s="42">
        <v>181.47024070000001</v>
      </c>
    </row>
    <row r="5223" spans="52:63">
      <c r="AZ5223" s="42">
        <v>5337</v>
      </c>
      <c r="BA5223" s="42">
        <v>498.85</v>
      </c>
      <c r="BB5223" s="42">
        <v>257.17647060000002</v>
      </c>
      <c r="BC5223" s="42">
        <v>395.33333329999999</v>
      </c>
      <c r="BD5223" s="42">
        <v>393.57142859999999</v>
      </c>
      <c r="BE5223" s="42">
        <v>62.122142859999997</v>
      </c>
      <c r="BF5223" s="42">
        <v>770.6</v>
      </c>
      <c r="BG5223" s="42">
        <v>1015.227273</v>
      </c>
      <c r="BH5223" s="42">
        <v>190.40776320000001</v>
      </c>
      <c r="BI5223" s="42">
        <v>349.18393830000002</v>
      </c>
      <c r="BJ5223" s="42">
        <v>703.72091339999997</v>
      </c>
      <c r="BK5223" s="42">
        <v>181.47024070000001</v>
      </c>
    </row>
    <row r="5224" spans="52:63">
      <c r="AZ5224" s="42">
        <v>5338</v>
      </c>
      <c r="BA5224" s="42">
        <v>498.85</v>
      </c>
      <c r="BB5224" s="42">
        <v>257.17647060000002</v>
      </c>
      <c r="BC5224" s="42">
        <v>395.33333329999999</v>
      </c>
      <c r="BD5224" s="42">
        <v>393.57142859999999</v>
      </c>
      <c r="BE5224" s="42">
        <v>62.122142859999997</v>
      </c>
      <c r="BF5224" s="42">
        <v>770.6</v>
      </c>
      <c r="BG5224" s="42">
        <v>1015.227273</v>
      </c>
      <c r="BH5224" s="42">
        <v>190.40776320000001</v>
      </c>
      <c r="BI5224" s="42">
        <v>349.18393830000002</v>
      </c>
      <c r="BJ5224" s="42">
        <v>703.72091339999997</v>
      </c>
      <c r="BK5224" s="42">
        <v>181.47024070000001</v>
      </c>
    </row>
    <row r="5225" spans="52:63">
      <c r="AZ5225" s="42">
        <v>5339</v>
      </c>
      <c r="BA5225" s="42">
        <v>498.85</v>
      </c>
      <c r="BB5225" s="42">
        <v>257.17647060000002</v>
      </c>
      <c r="BC5225" s="42">
        <v>395.33333329999999</v>
      </c>
      <c r="BD5225" s="42">
        <v>393.57142859999999</v>
      </c>
      <c r="BE5225" s="42">
        <v>62.122142859999997</v>
      </c>
      <c r="BF5225" s="42">
        <v>770.6</v>
      </c>
      <c r="BG5225" s="42">
        <v>1015.227273</v>
      </c>
      <c r="BH5225" s="42">
        <v>190.40776320000001</v>
      </c>
      <c r="BI5225" s="42">
        <v>349.18393830000002</v>
      </c>
      <c r="BJ5225" s="42">
        <v>703.72091339999997</v>
      </c>
      <c r="BK5225" s="42">
        <v>181.47024070000001</v>
      </c>
    </row>
    <row r="5226" spans="52:63">
      <c r="AZ5226" s="42">
        <v>5340</v>
      </c>
      <c r="BA5226" s="42">
        <v>498.85</v>
      </c>
      <c r="BB5226" s="42">
        <v>257.17647060000002</v>
      </c>
      <c r="BC5226" s="42">
        <v>395.33333329999999</v>
      </c>
      <c r="BD5226" s="42">
        <v>393.57142859999999</v>
      </c>
      <c r="BE5226" s="42">
        <v>62.122142859999997</v>
      </c>
      <c r="BF5226" s="42">
        <v>770.6</v>
      </c>
      <c r="BG5226" s="42">
        <v>1015.227273</v>
      </c>
      <c r="BH5226" s="42">
        <v>190.40776320000001</v>
      </c>
      <c r="BI5226" s="42">
        <v>349.18393830000002</v>
      </c>
      <c r="BJ5226" s="42">
        <v>703.72091339999997</v>
      </c>
      <c r="BK5226" s="42">
        <v>181.47024070000001</v>
      </c>
    </row>
    <row r="5227" spans="52:63">
      <c r="AZ5227" s="42">
        <v>5341</v>
      </c>
      <c r="BA5227" s="42">
        <v>498.85</v>
      </c>
      <c r="BB5227" s="42">
        <v>257.17647060000002</v>
      </c>
      <c r="BC5227" s="42">
        <v>395.33333329999999</v>
      </c>
      <c r="BD5227" s="42">
        <v>393.57142859999999</v>
      </c>
      <c r="BE5227" s="42">
        <v>62.122142859999997</v>
      </c>
      <c r="BF5227" s="42">
        <v>770.6</v>
      </c>
      <c r="BG5227" s="42">
        <v>1015.227273</v>
      </c>
      <c r="BH5227" s="42">
        <v>190.40776320000001</v>
      </c>
      <c r="BI5227" s="42">
        <v>349.18393830000002</v>
      </c>
      <c r="BJ5227" s="42">
        <v>703.72091339999997</v>
      </c>
      <c r="BK5227" s="42">
        <v>181.47024070000001</v>
      </c>
    </row>
    <row r="5228" spans="52:63">
      <c r="AZ5228" s="42">
        <v>5342</v>
      </c>
      <c r="BA5228" s="42">
        <v>498.85</v>
      </c>
      <c r="BB5228" s="42">
        <v>257.17647060000002</v>
      </c>
      <c r="BC5228" s="42">
        <v>395.33333329999999</v>
      </c>
      <c r="BD5228" s="42">
        <v>393.57142859999999</v>
      </c>
      <c r="BE5228" s="42">
        <v>62.122142859999997</v>
      </c>
      <c r="BF5228" s="42">
        <v>770.6</v>
      </c>
      <c r="BG5228" s="42">
        <v>1015.227273</v>
      </c>
      <c r="BH5228" s="42">
        <v>190.40776320000001</v>
      </c>
      <c r="BI5228" s="42">
        <v>349.18393830000002</v>
      </c>
      <c r="BJ5228" s="42">
        <v>703.72091339999997</v>
      </c>
      <c r="BK5228" s="42">
        <v>181.47024070000001</v>
      </c>
    </row>
    <row r="5229" spans="52:63">
      <c r="AZ5229" s="42">
        <v>5343</v>
      </c>
      <c r="BA5229" s="42">
        <v>498.85</v>
      </c>
      <c r="BB5229" s="42">
        <v>257.17647060000002</v>
      </c>
      <c r="BC5229" s="42">
        <v>395.33333329999999</v>
      </c>
      <c r="BD5229" s="42">
        <v>393.57142859999999</v>
      </c>
      <c r="BE5229" s="42">
        <v>62.122142859999997</v>
      </c>
      <c r="BF5229" s="42">
        <v>770.6</v>
      </c>
      <c r="BG5229" s="42">
        <v>1015.227273</v>
      </c>
      <c r="BH5229" s="42">
        <v>190.40776320000001</v>
      </c>
      <c r="BI5229" s="42">
        <v>349.18393830000002</v>
      </c>
      <c r="BJ5229" s="42">
        <v>703.72091339999997</v>
      </c>
      <c r="BK5229" s="42">
        <v>181.47024070000001</v>
      </c>
    </row>
    <row r="5230" spans="52:63">
      <c r="AZ5230" s="42">
        <v>5344</v>
      </c>
      <c r="BA5230" s="42">
        <v>498.85</v>
      </c>
      <c r="BB5230" s="42">
        <v>257.17647060000002</v>
      </c>
      <c r="BC5230" s="42">
        <v>395.33333329999999</v>
      </c>
      <c r="BD5230" s="42">
        <v>393.57142859999999</v>
      </c>
      <c r="BE5230" s="42">
        <v>62.122142859999997</v>
      </c>
      <c r="BF5230" s="42">
        <v>770.6</v>
      </c>
      <c r="BG5230" s="42">
        <v>1015.227273</v>
      </c>
      <c r="BH5230" s="42">
        <v>190.40776320000001</v>
      </c>
      <c r="BI5230" s="42">
        <v>349.18393830000002</v>
      </c>
      <c r="BJ5230" s="42">
        <v>703.72091339999997</v>
      </c>
      <c r="BK5230" s="42">
        <v>181.47024070000001</v>
      </c>
    </row>
    <row r="5231" spans="52:63">
      <c r="AZ5231" s="42">
        <v>5345</v>
      </c>
      <c r="BA5231" s="42">
        <v>498.85</v>
      </c>
      <c r="BB5231" s="42">
        <v>257.17647060000002</v>
      </c>
      <c r="BC5231" s="42">
        <v>395.33333329999999</v>
      </c>
      <c r="BD5231" s="42">
        <v>393.57142859999999</v>
      </c>
      <c r="BE5231" s="42">
        <v>62.122142859999997</v>
      </c>
      <c r="BF5231" s="42">
        <v>770.6</v>
      </c>
      <c r="BG5231" s="42">
        <v>1015.227273</v>
      </c>
      <c r="BH5231" s="42">
        <v>190.40776320000001</v>
      </c>
      <c r="BI5231" s="42">
        <v>349.18393830000002</v>
      </c>
      <c r="BJ5231" s="42">
        <v>703.72091339999997</v>
      </c>
      <c r="BK5231" s="42">
        <v>181.47024070000001</v>
      </c>
    </row>
    <row r="5232" spans="52:63">
      <c r="AZ5232" s="42">
        <v>5346</v>
      </c>
      <c r="BA5232" s="42">
        <v>498.85</v>
      </c>
      <c r="BB5232" s="42">
        <v>257.17647060000002</v>
      </c>
      <c r="BC5232" s="42">
        <v>395.33333329999999</v>
      </c>
      <c r="BD5232" s="42">
        <v>393.57142859999999</v>
      </c>
      <c r="BE5232" s="42">
        <v>62.122142859999997</v>
      </c>
      <c r="BF5232" s="42">
        <v>770.6</v>
      </c>
      <c r="BG5232" s="42">
        <v>1015.227273</v>
      </c>
      <c r="BH5232" s="42">
        <v>190.40776320000001</v>
      </c>
      <c r="BI5232" s="42">
        <v>349.18393830000002</v>
      </c>
      <c r="BJ5232" s="42">
        <v>703.72091339999997</v>
      </c>
      <c r="BK5232" s="42">
        <v>181.47024070000001</v>
      </c>
    </row>
    <row r="5233" spans="52:63">
      <c r="AZ5233" s="42">
        <v>5347</v>
      </c>
      <c r="BA5233" s="42">
        <v>498.85</v>
      </c>
      <c r="BB5233" s="42">
        <v>257.17647060000002</v>
      </c>
      <c r="BC5233" s="42">
        <v>395.33333329999999</v>
      </c>
      <c r="BD5233" s="42">
        <v>393.57142859999999</v>
      </c>
      <c r="BE5233" s="42">
        <v>62.122142859999997</v>
      </c>
      <c r="BF5233" s="42">
        <v>770.6</v>
      </c>
      <c r="BG5233" s="42">
        <v>1015.227273</v>
      </c>
      <c r="BH5233" s="42">
        <v>190.40776320000001</v>
      </c>
      <c r="BI5233" s="42">
        <v>349.18393830000002</v>
      </c>
      <c r="BJ5233" s="42">
        <v>703.72091339999997</v>
      </c>
      <c r="BK5233" s="42">
        <v>181.47024070000001</v>
      </c>
    </row>
    <row r="5234" spans="52:63">
      <c r="AZ5234" s="42">
        <v>5348</v>
      </c>
      <c r="BA5234" s="42">
        <v>498.85</v>
      </c>
      <c r="BB5234" s="42">
        <v>257.17647060000002</v>
      </c>
      <c r="BC5234" s="42">
        <v>395.33333329999999</v>
      </c>
      <c r="BD5234" s="42">
        <v>393.57142859999999</v>
      </c>
      <c r="BE5234" s="42">
        <v>62.122142859999997</v>
      </c>
      <c r="BF5234" s="42">
        <v>770.6</v>
      </c>
      <c r="BG5234" s="42">
        <v>1015.227273</v>
      </c>
      <c r="BH5234" s="42">
        <v>190.40776320000001</v>
      </c>
      <c r="BI5234" s="42">
        <v>349.18393830000002</v>
      </c>
      <c r="BJ5234" s="42">
        <v>703.72091339999997</v>
      </c>
      <c r="BK5234" s="42">
        <v>181.47024070000001</v>
      </c>
    </row>
    <row r="5235" spans="52:63">
      <c r="AZ5235" s="42">
        <v>5349</v>
      </c>
      <c r="BA5235" s="42">
        <v>498.85</v>
      </c>
      <c r="BB5235" s="42">
        <v>257.17647060000002</v>
      </c>
      <c r="BC5235" s="42">
        <v>395.33333329999999</v>
      </c>
      <c r="BD5235" s="42">
        <v>393.57142859999999</v>
      </c>
      <c r="BE5235" s="42">
        <v>62.122142859999997</v>
      </c>
      <c r="BF5235" s="42">
        <v>770.6</v>
      </c>
      <c r="BG5235" s="42">
        <v>1015.227273</v>
      </c>
      <c r="BH5235" s="42">
        <v>190.40776320000001</v>
      </c>
      <c r="BI5235" s="42">
        <v>349.18393830000002</v>
      </c>
      <c r="BJ5235" s="42">
        <v>703.72091339999997</v>
      </c>
      <c r="BK5235" s="42">
        <v>181.47024070000001</v>
      </c>
    </row>
    <row r="5236" spans="52:63">
      <c r="AZ5236" s="42">
        <v>5350</v>
      </c>
      <c r="BA5236" s="42">
        <v>498.85</v>
      </c>
      <c r="BB5236" s="42">
        <v>257.17647060000002</v>
      </c>
      <c r="BC5236" s="42">
        <v>395.33333329999999</v>
      </c>
      <c r="BD5236" s="42">
        <v>393.57142859999999</v>
      </c>
      <c r="BE5236" s="42">
        <v>62.122142859999997</v>
      </c>
      <c r="BF5236" s="42">
        <v>770.6</v>
      </c>
      <c r="BG5236" s="42">
        <v>1015.227273</v>
      </c>
      <c r="BH5236" s="42">
        <v>190.40776320000001</v>
      </c>
      <c r="BI5236" s="42">
        <v>349.18393830000002</v>
      </c>
      <c r="BJ5236" s="42">
        <v>703.72091339999997</v>
      </c>
      <c r="BK5236" s="42">
        <v>181.47024070000001</v>
      </c>
    </row>
    <row r="5237" spans="52:63">
      <c r="AZ5237" s="42">
        <v>5351</v>
      </c>
      <c r="BA5237" s="42">
        <v>498.85</v>
      </c>
      <c r="BB5237" s="42">
        <v>257.17647060000002</v>
      </c>
      <c r="BC5237" s="42">
        <v>395.33333329999999</v>
      </c>
      <c r="BD5237" s="42">
        <v>393.57142859999999</v>
      </c>
      <c r="BE5237" s="42">
        <v>62.122142859999997</v>
      </c>
      <c r="BF5237" s="42">
        <v>770.6</v>
      </c>
      <c r="BG5237" s="42">
        <v>1015.227273</v>
      </c>
      <c r="BH5237" s="42">
        <v>190.40776320000001</v>
      </c>
      <c r="BI5237" s="42">
        <v>349.18393830000002</v>
      </c>
      <c r="BJ5237" s="42">
        <v>703.72091339999997</v>
      </c>
      <c r="BK5237" s="42">
        <v>181.47024070000001</v>
      </c>
    </row>
    <row r="5238" spans="52:63">
      <c r="AZ5238" s="42">
        <v>5352</v>
      </c>
      <c r="BA5238" s="42">
        <v>498.85</v>
      </c>
      <c r="BB5238" s="42">
        <v>257.17647060000002</v>
      </c>
      <c r="BC5238" s="42">
        <v>395.33333329999999</v>
      </c>
      <c r="BD5238" s="42">
        <v>393.57142859999999</v>
      </c>
      <c r="BE5238" s="42">
        <v>62.122142859999997</v>
      </c>
      <c r="BF5238" s="42">
        <v>770.6</v>
      </c>
      <c r="BG5238" s="42">
        <v>1015.227273</v>
      </c>
      <c r="BH5238" s="42">
        <v>190.40776320000001</v>
      </c>
      <c r="BI5238" s="42">
        <v>349.18393830000002</v>
      </c>
      <c r="BJ5238" s="42">
        <v>703.72091339999997</v>
      </c>
      <c r="BK5238" s="42">
        <v>181.47024070000001</v>
      </c>
    </row>
    <row r="5239" spans="52:63">
      <c r="AZ5239" s="42">
        <v>5353</v>
      </c>
      <c r="BA5239" s="42">
        <v>494.45</v>
      </c>
      <c r="BB5239" s="42">
        <v>258.05882350000002</v>
      </c>
      <c r="BC5239" s="42">
        <v>391.42857140000001</v>
      </c>
      <c r="BD5239" s="42">
        <v>395.19047619999998</v>
      </c>
      <c r="BE5239" s="42">
        <v>65.875</v>
      </c>
      <c r="BF5239" s="42">
        <v>776.65</v>
      </c>
      <c r="BG5239" s="42">
        <v>1015.227273</v>
      </c>
      <c r="BH5239" s="42">
        <v>191.07108550000001</v>
      </c>
      <c r="BI5239" s="42">
        <v>350.98027580000002</v>
      </c>
      <c r="BJ5239" s="42">
        <v>703.33734370000002</v>
      </c>
      <c r="BK5239" s="42">
        <v>177.82508770000001</v>
      </c>
    </row>
    <row r="5240" spans="52:63">
      <c r="AZ5240" s="42">
        <v>5354</v>
      </c>
      <c r="BA5240" s="42">
        <v>494.45</v>
      </c>
      <c r="BB5240" s="42">
        <v>258.05882350000002</v>
      </c>
      <c r="BC5240" s="42">
        <v>391.42857140000001</v>
      </c>
      <c r="BD5240" s="42">
        <v>395.19047619999998</v>
      </c>
      <c r="BE5240" s="42">
        <v>65.875</v>
      </c>
      <c r="BF5240" s="42">
        <v>776.65</v>
      </c>
      <c r="BG5240" s="42">
        <v>1015.227273</v>
      </c>
      <c r="BH5240" s="42">
        <v>191.07108550000001</v>
      </c>
      <c r="BI5240" s="42">
        <v>350.98027580000002</v>
      </c>
      <c r="BJ5240" s="42">
        <v>703.33734370000002</v>
      </c>
      <c r="BK5240" s="42">
        <v>177.82508770000001</v>
      </c>
    </row>
    <row r="5241" spans="52:63">
      <c r="AZ5241" s="42">
        <v>5355</v>
      </c>
      <c r="BA5241" s="42">
        <v>494.45</v>
      </c>
      <c r="BB5241" s="42">
        <v>258.05882350000002</v>
      </c>
      <c r="BC5241" s="42">
        <v>391.42857140000001</v>
      </c>
      <c r="BD5241" s="42">
        <v>395.19047619999998</v>
      </c>
      <c r="BE5241" s="42">
        <v>65.875</v>
      </c>
      <c r="BF5241" s="42">
        <v>776.65</v>
      </c>
      <c r="BG5241" s="42">
        <v>1015.227273</v>
      </c>
      <c r="BH5241" s="42">
        <v>191.07108550000001</v>
      </c>
      <c r="BI5241" s="42">
        <v>350.98027580000002</v>
      </c>
      <c r="BJ5241" s="42">
        <v>703.33734370000002</v>
      </c>
      <c r="BK5241" s="42">
        <v>177.82508770000001</v>
      </c>
    </row>
    <row r="5242" spans="52:63">
      <c r="AZ5242" s="42">
        <v>5356</v>
      </c>
      <c r="BA5242" s="42">
        <v>494.45</v>
      </c>
      <c r="BB5242" s="42">
        <v>258.05882350000002</v>
      </c>
      <c r="BC5242" s="42">
        <v>391.42857140000001</v>
      </c>
      <c r="BD5242" s="42">
        <v>395.19047619999998</v>
      </c>
      <c r="BE5242" s="42">
        <v>65.875</v>
      </c>
      <c r="BF5242" s="42">
        <v>776.65</v>
      </c>
      <c r="BG5242" s="42">
        <v>1015.227273</v>
      </c>
      <c r="BH5242" s="42">
        <v>191.07108550000001</v>
      </c>
      <c r="BI5242" s="42">
        <v>350.98027580000002</v>
      </c>
      <c r="BJ5242" s="42">
        <v>703.33734370000002</v>
      </c>
      <c r="BK5242" s="42">
        <v>177.82508770000001</v>
      </c>
    </row>
    <row r="5243" spans="52:63">
      <c r="AZ5243" s="42">
        <v>5357</v>
      </c>
      <c r="BA5243" s="42">
        <v>494.45</v>
      </c>
      <c r="BB5243" s="42">
        <v>258.05882350000002</v>
      </c>
      <c r="BC5243" s="42">
        <v>391.42857140000001</v>
      </c>
      <c r="BD5243" s="42">
        <v>395.19047619999998</v>
      </c>
      <c r="BE5243" s="42">
        <v>65.875</v>
      </c>
      <c r="BF5243" s="42">
        <v>776.65</v>
      </c>
      <c r="BG5243" s="42">
        <v>1015.227273</v>
      </c>
      <c r="BH5243" s="42">
        <v>191.07108550000001</v>
      </c>
      <c r="BI5243" s="42">
        <v>350.98027580000002</v>
      </c>
      <c r="BJ5243" s="42">
        <v>703.33734370000002</v>
      </c>
      <c r="BK5243" s="42">
        <v>177.82508770000001</v>
      </c>
    </row>
    <row r="5244" spans="52:63">
      <c r="AZ5244" s="42">
        <v>5358</v>
      </c>
      <c r="BA5244" s="42">
        <v>494.45</v>
      </c>
      <c r="BB5244" s="42">
        <v>258.05882350000002</v>
      </c>
      <c r="BC5244" s="42">
        <v>391.42857140000001</v>
      </c>
      <c r="BD5244" s="42">
        <v>395.19047619999998</v>
      </c>
      <c r="BE5244" s="42">
        <v>65.875</v>
      </c>
      <c r="BF5244" s="42">
        <v>776.65</v>
      </c>
      <c r="BG5244" s="42">
        <v>1015.227273</v>
      </c>
      <c r="BH5244" s="42">
        <v>191.07108550000001</v>
      </c>
      <c r="BI5244" s="42">
        <v>350.98027580000002</v>
      </c>
      <c r="BJ5244" s="42">
        <v>703.33734370000002</v>
      </c>
      <c r="BK5244" s="42">
        <v>177.82508770000001</v>
      </c>
    </row>
    <row r="5245" spans="52:63">
      <c r="AZ5245" s="42">
        <v>5359</v>
      </c>
      <c r="BA5245" s="42">
        <v>494.45</v>
      </c>
      <c r="BB5245" s="42">
        <v>258.05882350000002</v>
      </c>
      <c r="BC5245" s="42">
        <v>391.42857140000001</v>
      </c>
      <c r="BD5245" s="42">
        <v>395.19047619999998</v>
      </c>
      <c r="BE5245" s="42">
        <v>65.875</v>
      </c>
      <c r="BF5245" s="42">
        <v>776.65</v>
      </c>
      <c r="BG5245" s="42">
        <v>1015.227273</v>
      </c>
      <c r="BH5245" s="42">
        <v>191.07108550000001</v>
      </c>
      <c r="BI5245" s="42">
        <v>350.98027580000002</v>
      </c>
      <c r="BJ5245" s="42">
        <v>703.33734370000002</v>
      </c>
      <c r="BK5245" s="42">
        <v>177.82508770000001</v>
      </c>
    </row>
    <row r="5246" spans="52:63">
      <c r="AZ5246" s="42">
        <v>5360</v>
      </c>
      <c r="BA5246" s="42">
        <v>494.45</v>
      </c>
      <c r="BB5246" s="42">
        <v>258.05882350000002</v>
      </c>
      <c r="BC5246" s="42">
        <v>391.42857140000001</v>
      </c>
      <c r="BD5246" s="42">
        <v>395.19047619999998</v>
      </c>
      <c r="BE5246" s="42">
        <v>65.875</v>
      </c>
      <c r="BF5246" s="42">
        <v>776.65</v>
      </c>
      <c r="BG5246" s="42">
        <v>1015.227273</v>
      </c>
      <c r="BH5246" s="42">
        <v>191.07108550000001</v>
      </c>
      <c r="BI5246" s="42">
        <v>350.98027580000002</v>
      </c>
      <c r="BJ5246" s="42">
        <v>703.33734370000002</v>
      </c>
      <c r="BK5246" s="42">
        <v>177.82508770000001</v>
      </c>
    </row>
    <row r="5247" spans="52:63">
      <c r="AZ5247" s="42">
        <v>5361</v>
      </c>
      <c r="BA5247" s="42">
        <v>494.45</v>
      </c>
      <c r="BB5247" s="42">
        <v>258.05882350000002</v>
      </c>
      <c r="BC5247" s="42">
        <v>391.42857140000001</v>
      </c>
      <c r="BD5247" s="42">
        <v>395.19047619999998</v>
      </c>
      <c r="BE5247" s="42">
        <v>65.875</v>
      </c>
      <c r="BF5247" s="42">
        <v>776.65</v>
      </c>
      <c r="BG5247" s="42">
        <v>1015.227273</v>
      </c>
      <c r="BH5247" s="42">
        <v>191.07108550000001</v>
      </c>
      <c r="BI5247" s="42">
        <v>350.98027580000002</v>
      </c>
      <c r="BJ5247" s="42">
        <v>703.33734370000002</v>
      </c>
      <c r="BK5247" s="42">
        <v>177.82508770000001</v>
      </c>
    </row>
    <row r="5248" spans="52:63">
      <c r="AZ5248" s="42">
        <v>5362</v>
      </c>
      <c r="BA5248" s="42">
        <v>494.45</v>
      </c>
      <c r="BB5248" s="42">
        <v>258.05882350000002</v>
      </c>
      <c r="BC5248" s="42">
        <v>391.42857140000001</v>
      </c>
      <c r="BD5248" s="42">
        <v>395.19047619999998</v>
      </c>
      <c r="BE5248" s="42">
        <v>65.875</v>
      </c>
      <c r="BF5248" s="42">
        <v>776.65</v>
      </c>
      <c r="BG5248" s="42">
        <v>1015.227273</v>
      </c>
      <c r="BH5248" s="42">
        <v>191.07108550000001</v>
      </c>
      <c r="BI5248" s="42">
        <v>350.98027580000002</v>
      </c>
      <c r="BJ5248" s="42">
        <v>703.33734370000002</v>
      </c>
      <c r="BK5248" s="42">
        <v>177.82508770000001</v>
      </c>
    </row>
    <row r="5249" spans="52:63">
      <c r="AZ5249" s="42">
        <v>5363</v>
      </c>
      <c r="BA5249" s="42">
        <v>494.45</v>
      </c>
      <c r="BB5249" s="42">
        <v>258.05882350000002</v>
      </c>
      <c r="BC5249" s="42">
        <v>391.42857140000001</v>
      </c>
      <c r="BD5249" s="42">
        <v>395.19047619999998</v>
      </c>
      <c r="BE5249" s="42">
        <v>65.875</v>
      </c>
      <c r="BF5249" s="42">
        <v>776.65</v>
      </c>
      <c r="BG5249" s="42">
        <v>1015.227273</v>
      </c>
      <c r="BH5249" s="42">
        <v>191.07108550000001</v>
      </c>
      <c r="BI5249" s="42">
        <v>350.98027580000002</v>
      </c>
      <c r="BJ5249" s="42">
        <v>703.33734370000002</v>
      </c>
      <c r="BK5249" s="42">
        <v>177.82508770000001</v>
      </c>
    </row>
    <row r="5250" spans="52:63">
      <c r="AZ5250" s="42">
        <v>5364</v>
      </c>
      <c r="BA5250" s="42">
        <v>494.45</v>
      </c>
      <c r="BB5250" s="42">
        <v>258.05882350000002</v>
      </c>
      <c r="BC5250" s="42">
        <v>391.42857140000001</v>
      </c>
      <c r="BD5250" s="42">
        <v>395.19047619999998</v>
      </c>
      <c r="BE5250" s="42">
        <v>65.875</v>
      </c>
      <c r="BF5250" s="42">
        <v>776.65</v>
      </c>
      <c r="BG5250" s="42">
        <v>1015.227273</v>
      </c>
      <c r="BH5250" s="42">
        <v>191.07108550000001</v>
      </c>
      <c r="BI5250" s="42">
        <v>350.98027580000002</v>
      </c>
      <c r="BJ5250" s="42">
        <v>703.33734370000002</v>
      </c>
      <c r="BK5250" s="42">
        <v>177.82508770000001</v>
      </c>
    </row>
    <row r="5251" spans="52:63">
      <c r="AZ5251" s="42">
        <v>5365</v>
      </c>
      <c r="BA5251" s="42">
        <v>494.45</v>
      </c>
      <c r="BB5251" s="42">
        <v>258.05882350000002</v>
      </c>
      <c r="BC5251" s="42">
        <v>391.42857140000001</v>
      </c>
      <c r="BD5251" s="42">
        <v>395.19047619999998</v>
      </c>
      <c r="BE5251" s="42">
        <v>65.875</v>
      </c>
      <c r="BF5251" s="42">
        <v>776.65</v>
      </c>
      <c r="BG5251" s="42">
        <v>1015.227273</v>
      </c>
      <c r="BH5251" s="42">
        <v>191.07108550000001</v>
      </c>
      <c r="BI5251" s="42">
        <v>350.98027580000002</v>
      </c>
      <c r="BJ5251" s="42">
        <v>703.33734370000002</v>
      </c>
      <c r="BK5251" s="42">
        <v>177.82508770000001</v>
      </c>
    </row>
    <row r="5252" spans="52:63">
      <c r="AZ5252" s="42">
        <v>5366</v>
      </c>
      <c r="BA5252" s="42">
        <v>494.45</v>
      </c>
      <c r="BB5252" s="42">
        <v>258.05882350000002</v>
      </c>
      <c r="BC5252" s="42">
        <v>391.42857140000001</v>
      </c>
      <c r="BD5252" s="42">
        <v>395.19047619999998</v>
      </c>
      <c r="BE5252" s="42">
        <v>65.875</v>
      </c>
      <c r="BF5252" s="42">
        <v>776.65</v>
      </c>
      <c r="BG5252" s="42">
        <v>1015.227273</v>
      </c>
      <c r="BH5252" s="42">
        <v>191.07108550000001</v>
      </c>
      <c r="BI5252" s="42">
        <v>350.98027580000002</v>
      </c>
      <c r="BJ5252" s="42">
        <v>703.33734370000002</v>
      </c>
      <c r="BK5252" s="42">
        <v>177.82508770000001</v>
      </c>
    </row>
    <row r="5253" spans="52:63">
      <c r="AZ5253" s="42">
        <v>5367</v>
      </c>
      <c r="BA5253" s="42">
        <v>494.45</v>
      </c>
      <c r="BB5253" s="42">
        <v>258.05882350000002</v>
      </c>
      <c r="BC5253" s="42">
        <v>391.42857140000001</v>
      </c>
      <c r="BD5253" s="42">
        <v>395.19047619999998</v>
      </c>
      <c r="BE5253" s="42">
        <v>65.875</v>
      </c>
      <c r="BF5253" s="42">
        <v>776.65</v>
      </c>
      <c r="BG5253" s="42">
        <v>1015.227273</v>
      </c>
      <c r="BH5253" s="42">
        <v>191.07108550000001</v>
      </c>
      <c r="BI5253" s="42">
        <v>350.98027580000002</v>
      </c>
      <c r="BJ5253" s="42">
        <v>703.33734370000002</v>
      </c>
      <c r="BK5253" s="42">
        <v>177.82508770000001</v>
      </c>
    </row>
    <row r="5254" spans="52:63">
      <c r="AZ5254" s="42">
        <v>5368</v>
      </c>
      <c r="BA5254" s="42">
        <v>494.45</v>
      </c>
      <c r="BB5254" s="42">
        <v>258.05882350000002</v>
      </c>
      <c r="BC5254" s="42">
        <v>391.42857140000001</v>
      </c>
      <c r="BD5254" s="42">
        <v>395.19047619999998</v>
      </c>
      <c r="BE5254" s="42">
        <v>65.875</v>
      </c>
      <c r="BF5254" s="42">
        <v>776.65</v>
      </c>
      <c r="BG5254" s="42">
        <v>1015.227273</v>
      </c>
      <c r="BH5254" s="42">
        <v>191.07108550000001</v>
      </c>
      <c r="BI5254" s="42">
        <v>350.98027580000002</v>
      </c>
      <c r="BJ5254" s="42">
        <v>703.33734370000002</v>
      </c>
      <c r="BK5254" s="42">
        <v>177.82508770000001</v>
      </c>
    </row>
    <row r="5255" spans="52:63">
      <c r="AZ5255" s="42">
        <v>5369</v>
      </c>
      <c r="BA5255" s="42">
        <v>494.45</v>
      </c>
      <c r="BB5255" s="42">
        <v>258.05882350000002</v>
      </c>
      <c r="BC5255" s="42">
        <v>391.42857140000001</v>
      </c>
      <c r="BD5255" s="42">
        <v>395.19047619999998</v>
      </c>
      <c r="BE5255" s="42">
        <v>65.875</v>
      </c>
      <c r="BF5255" s="42">
        <v>776.65</v>
      </c>
      <c r="BG5255" s="42">
        <v>1015.227273</v>
      </c>
      <c r="BH5255" s="42">
        <v>191.07108550000001</v>
      </c>
      <c r="BI5255" s="42">
        <v>350.98027580000002</v>
      </c>
      <c r="BJ5255" s="42">
        <v>703.33734370000002</v>
      </c>
      <c r="BK5255" s="42">
        <v>177.82508770000001</v>
      </c>
    </row>
    <row r="5256" spans="52:63">
      <c r="AZ5256" s="42">
        <v>5370</v>
      </c>
      <c r="BA5256" s="42">
        <v>494.45</v>
      </c>
      <c r="BB5256" s="42">
        <v>258.05882350000002</v>
      </c>
      <c r="BC5256" s="42">
        <v>391.42857140000001</v>
      </c>
      <c r="BD5256" s="42">
        <v>395.19047619999998</v>
      </c>
      <c r="BE5256" s="42">
        <v>65.875</v>
      </c>
      <c r="BF5256" s="42">
        <v>776.65</v>
      </c>
      <c r="BG5256" s="42">
        <v>1015.227273</v>
      </c>
      <c r="BH5256" s="42">
        <v>191.07108550000001</v>
      </c>
      <c r="BI5256" s="42">
        <v>350.98027580000002</v>
      </c>
      <c r="BJ5256" s="42">
        <v>703.33734370000002</v>
      </c>
      <c r="BK5256" s="42">
        <v>177.82508770000001</v>
      </c>
    </row>
    <row r="5257" spans="52:63">
      <c r="AZ5257" s="42">
        <v>5371</v>
      </c>
      <c r="BA5257" s="42">
        <v>494.45</v>
      </c>
      <c r="BB5257" s="42">
        <v>258.05882350000002</v>
      </c>
      <c r="BC5257" s="42">
        <v>391.42857140000001</v>
      </c>
      <c r="BD5257" s="42">
        <v>395.19047619999998</v>
      </c>
      <c r="BE5257" s="42">
        <v>65.875</v>
      </c>
      <c r="BF5257" s="42">
        <v>776.65</v>
      </c>
      <c r="BG5257" s="42">
        <v>1015.227273</v>
      </c>
      <c r="BH5257" s="42">
        <v>191.07108550000001</v>
      </c>
      <c r="BI5257" s="42">
        <v>350.98027580000002</v>
      </c>
      <c r="BJ5257" s="42">
        <v>703.33734370000002</v>
      </c>
      <c r="BK5257" s="42">
        <v>177.82508770000001</v>
      </c>
    </row>
    <row r="5258" spans="52:63">
      <c r="AZ5258" s="42">
        <v>5372</v>
      </c>
      <c r="BA5258" s="42">
        <v>494.45</v>
      </c>
      <c r="BB5258" s="42">
        <v>258.05882350000002</v>
      </c>
      <c r="BC5258" s="42">
        <v>391.42857140000001</v>
      </c>
      <c r="BD5258" s="42">
        <v>395.19047619999998</v>
      </c>
      <c r="BE5258" s="42">
        <v>65.875</v>
      </c>
      <c r="BF5258" s="42">
        <v>776.65</v>
      </c>
      <c r="BG5258" s="42">
        <v>1015.227273</v>
      </c>
      <c r="BH5258" s="42">
        <v>191.07108550000001</v>
      </c>
      <c r="BI5258" s="42">
        <v>350.98027580000002</v>
      </c>
      <c r="BJ5258" s="42">
        <v>703.33734370000002</v>
      </c>
      <c r="BK5258" s="42">
        <v>177.82508770000001</v>
      </c>
    </row>
    <row r="5259" spans="52:63">
      <c r="AZ5259" s="42">
        <v>5373</v>
      </c>
      <c r="BA5259" s="42">
        <v>494.45</v>
      </c>
      <c r="BB5259" s="42">
        <v>258.05882350000002</v>
      </c>
      <c r="BC5259" s="42">
        <v>391.42857140000001</v>
      </c>
      <c r="BD5259" s="42">
        <v>395.19047619999998</v>
      </c>
      <c r="BE5259" s="42">
        <v>65.875</v>
      </c>
      <c r="BF5259" s="42">
        <v>776.65</v>
      </c>
      <c r="BG5259" s="42">
        <v>1015.227273</v>
      </c>
      <c r="BH5259" s="42">
        <v>191.07108550000001</v>
      </c>
      <c r="BI5259" s="42">
        <v>350.98027580000002</v>
      </c>
      <c r="BJ5259" s="42">
        <v>703.33734370000002</v>
      </c>
      <c r="BK5259" s="42">
        <v>177.82508770000001</v>
      </c>
    </row>
    <row r="5260" spans="52:63">
      <c r="AZ5260" s="42">
        <v>5374</v>
      </c>
      <c r="BA5260" s="42">
        <v>494.45</v>
      </c>
      <c r="BB5260" s="42">
        <v>258.05882350000002</v>
      </c>
      <c r="BC5260" s="42">
        <v>391.42857140000001</v>
      </c>
      <c r="BD5260" s="42">
        <v>395.19047619999998</v>
      </c>
      <c r="BE5260" s="42">
        <v>65.875</v>
      </c>
      <c r="BF5260" s="42">
        <v>776.65</v>
      </c>
      <c r="BG5260" s="42">
        <v>1015.227273</v>
      </c>
      <c r="BH5260" s="42">
        <v>191.07108550000001</v>
      </c>
      <c r="BI5260" s="42">
        <v>350.98027580000002</v>
      </c>
      <c r="BJ5260" s="42">
        <v>703.33734370000002</v>
      </c>
      <c r="BK5260" s="42">
        <v>177.82508770000001</v>
      </c>
    </row>
    <row r="5261" spans="52:63">
      <c r="AZ5261" s="42">
        <v>5375</v>
      </c>
      <c r="BA5261" s="42">
        <v>494.45</v>
      </c>
      <c r="BB5261" s="42">
        <v>258.05882350000002</v>
      </c>
      <c r="BC5261" s="42">
        <v>391.42857140000001</v>
      </c>
      <c r="BD5261" s="42">
        <v>395.19047619999998</v>
      </c>
      <c r="BE5261" s="42">
        <v>65.875</v>
      </c>
      <c r="BF5261" s="42">
        <v>776.65</v>
      </c>
      <c r="BG5261" s="42">
        <v>1015.227273</v>
      </c>
      <c r="BH5261" s="42">
        <v>191.07108550000001</v>
      </c>
      <c r="BI5261" s="42">
        <v>350.98027580000002</v>
      </c>
      <c r="BJ5261" s="42">
        <v>703.33734370000002</v>
      </c>
      <c r="BK5261" s="42">
        <v>177.82508770000001</v>
      </c>
    </row>
    <row r="5262" spans="52:63">
      <c r="AZ5262" s="42">
        <v>5376</v>
      </c>
      <c r="BA5262" s="42">
        <v>494.45</v>
      </c>
      <c r="BB5262" s="42">
        <v>258.05882350000002</v>
      </c>
      <c r="BC5262" s="42">
        <v>391.42857140000001</v>
      </c>
      <c r="BD5262" s="42">
        <v>395.19047619999998</v>
      </c>
      <c r="BE5262" s="42">
        <v>65.875</v>
      </c>
      <c r="BF5262" s="42">
        <v>776.65</v>
      </c>
      <c r="BG5262" s="42">
        <v>1015.227273</v>
      </c>
      <c r="BH5262" s="42">
        <v>191.07108550000001</v>
      </c>
      <c r="BI5262" s="42">
        <v>350.98027580000002</v>
      </c>
      <c r="BJ5262" s="42">
        <v>703.33734370000002</v>
      </c>
      <c r="BK5262" s="42">
        <v>177.82508770000001</v>
      </c>
    </row>
    <row r="5263" spans="52:63">
      <c r="AZ5263" s="42">
        <v>5377</v>
      </c>
      <c r="BA5263" s="42">
        <v>490.4</v>
      </c>
      <c r="BB5263" s="42">
        <v>258.23529409999998</v>
      </c>
      <c r="BC5263" s="42">
        <v>387.19047619999998</v>
      </c>
      <c r="BD5263" s="42">
        <v>396.57142859999999</v>
      </c>
      <c r="BE5263" s="42">
        <v>68.75</v>
      </c>
      <c r="BF5263" s="42">
        <v>784.2</v>
      </c>
      <c r="BG5263" s="42">
        <v>1014.863636</v>
      </c>
      <c r="BH5263" s="42">
        <v>191.1564803</v>
      </c>
      <c r="BI5263" s="42">
        <v>346.2412003</v>
      </c>
      <c r="BJ5263" s="42">
        <v>686.16710320000004</v>
      </c>
      <c r="BK5263" s="42">
        <v>175.65411750000001</v>
      </c>
    </row>
    <row r="5264" spans="52:63">
      <c r="AZ5264" s="42">
        <v>5378</v>
      </c>
      <c r="BA5264" s="42">
        <v>490.4</v>
      </c>
      <c r="BB5264" s="42">
        <v>258.23529409999998</v>
      </c>
      <c r="BC5264" s="42">
        <v>387.19047619999998</v>
      </c>
      <c r="BD5264" s="42">
        <v>396.57142859999999</v>
      </c>
      <c r="BE5264" s="42">
        <v>68.75</v>
      </c>
      <c r="BF5264" s="42">
        <v>784.2</v>
      </c>
      <c r="BG5264" s="42">
        <v>1014.863636</v>
      </c>
      <c r="BH5264" s="42">
        <v>191.1564803</v>
      </c>
      <c r="BI5264" s="42">
        <v>346.2412003</v>
      </c>
      <c r="BJ5264" s="42">
        <v>686.16710320000004</v>
      </c>
      <c r="BK5264" s="42">
        <v>175.65411750000001</v>
      </c>
    </row>
    <row r="5265" spans="52:63">
      <c r="AZ5265" s="42">
        <v>5379</v>
      </c>
      <c r="BA5265" s="42">
        <v>490.4</v>
      </c>
      <c r="BB5265" s="42">
        <v>258.23529409999998</v>
      </c>
      <c r="BC5265" s="42">
        <v>387.19047619999998</v>
      </c>
      <c r="BD5265" s="42">
        <v>396.57142859999999</v>
      </c>
      <c r="BE5265" s="42">
        <v>68.75</v>
      </c>
      <c r="BF5265" s="42">
        <v>784.2</v>
      </c>
      <c r="BG5265" s="42">
        <v>1014.863636</v>
      </c>
      <c r="BH5265" s="42">
        <v>191.1564803</v>
      </c>
      <c r="BI5265" s="42">
        <v>346.2412003</v>
      </c>
      <c r="BJ5265" s="42">
        <v>686.16710320000004</v>
      </c>
      <c r="BK5265" s="42">
        <v>175.65411750000001</v>
      </c>
    </row>
    <row r="5266" spans="52:63">
      <c r="AZ5266" s="42">
        <v>5380</v>
      </c>
      <c r="BA5266" s="42">
        <v>490.4</v>
      </c>
      <c r="BB5266" s="42">
        <v>258.23529409999998</v>
      </c>
      <c r="BC5266" s="42">
        <v>387.19047619999998</v>
      </c>
      <c r="BD5266" s="42">
        <v>396.57142859999999</v>
      </c>
      <c r="BE5266" s="42">
        <v>68.75</v>
      </c>
      <c r="BF5266" s="42">
        <v>784.2</v>
      </c>
      <c r="BG5266" s="42">
        <v>1014.863636</v>
      </c>
      <c r="BH5266" s="42">
        <v>191.1564803</v>
      </c>
      <c r="BI5266" s="42">
        <v>346.2412003</v>
      </c>
      <c r="BJ5266" s="42">
        <v>686.16710320000004</v>
      </c>
      <c r="BK5266" s="42">
        <v>175.65411750000001</v>
      </c>
    </row>
    <row r="5267" spans="52:63">
      <c r="AZ5267" s="42">
        <v>5381</v>
      </c>
      <c r="BA5267" s="42">
        <v>490.4</v>
      </c>
      <c r="BB5267" s="42">
        <v>258.23529409999998</v>
      </c>
      <c r="BC5267" s="42">
        <v>387.19047619999998</v>
      </c>
      <c r="BD5267" s="42">
        <v>396.57142859999999</v>
      </c>
      <c r="BE5267" s="42">
        <v>68.75</v>
      </c>
      <c r="BF5267" s="42">
        <v>784.2</v>
      </c>
      <c r="BG5267" s="42">
        <v>1014.863636</v>
      </c>
      <c r="BH5267" s="42">
        <v>191.1564803</v>
      </c>
      <c r="BI5267" s="42">
        <v>346.2412003</v>
      </c>
      <c r="BJ5267" s="42">
        <v>686.16710320000004</v>
      </c>
      <c r="BK5267" s="42">
        <v>175.65411750000001</v>
      </c>
    </row>
    <row r="5268" spans="52:63">
      <c r="AZ5268" s="42">
        <v>5382</v>
      </c>
      <c r="BA5268" s="42">
        <v>490.4</v>
      </c>
      <c r="BB5268" s="42">
        <v>258.23529409999998</v>
      </c>
      <c r="BC5268" s="42">
        <v>387.19047619999998</v>
      </c>
      <c r="BD5268" s="42">
        <v>396.57142859999999</v>
      </c>
      <c r="BE5268" s="42">
        <v>68.75</v>
      </c>
      <c r="BF5268" s="42">
        <v>784.2</v>
      </c>
      <c r="BG5268" s="42">
        <v>1014.863636</v>
      </c>
      <c r="BH5268" s="42">
        <v>191.1564803</v>
      </c>
      <c r="BI5268" s="42">
        <v>346.2412003</v>
      </c>
      <c r="BJ5268" s="42">
        <v>686.16710320000004</v>
      </c>
      <c r="BK5268" s="42">
        <v>175.65411750000001</v>
      </c>
    </row>
    <row r="5269" spans="52:63">
      <c r="AZ5269" s="42">
        <v>5383</v>
      </c>
      <c r="BA5269" s="42">
        <v>490.4</v>
      </c>
      <c r="BB5269" s="42">
        <v>258.23529409999998</v>
      </c>
      <c r="BC5269" s="42">
        <v>387.19047619999998</v>
      </c>
      <c r="BD5269" s="42">
        <v>396.57142859999999</v>
      </c>
      <c r="BE5269" s="42">
        <v>68.75</v>
      </c>
      <c r="BF5269" s="42">
        <v>784.2</v>
      </c>
      <c r="BG5269" s="42">
        <v>1014.863636</v>
      </c>
      <c r="BH5269" s="42">
        <v>191.1564803</v>
      </c>
      <c r="BI5269" s="42">
        <v>346.2412003</v>
      </c>
      <c r="BJ5269" s="42">
        <v>686.16710320000004</v>
      </c>
      <c r="BK5269" s="42">
        <v>175.65411750000001</v>
      </c>
    </row>
    <row r="5270" spans="52:63">
      <c r="AZ5270" s="42">
        <v>5384</v>
      </c>
      <c r="BA5270" s="42">
        <v>490.4</v>
      </c>
      <c r="BB5270" s="42">
        <v>258.23529409999998</v>
      </c>
      <c r="BC5270" s="42">
        <v>387.19047619999998</v>
      </c>
      <c r="BD5270" s="42">
        <v>396.57142859999999</v>
      </c>
      <c r="BE5270" s="42">
        <v>68.75</v>
      </c>
      <c r="BF5270" s="42">
        <v>784.2</v>
      </c>
      <c r="BG5270" s="42">
        <v>1014.863636</v>
      </c>
      <c r="BH5270" s="42">
        <v>191.1564803</v>
      </c>
      <c r="BI5270" s="42">
        <v>346.2412003</v>
      </c>
      <c r="BJ5270" s="42">
        <v>686.16710320000004</v>
      </c>
      <c r="BK5270" s="42">
        <v>175.65411750000001</v>
      </c>
    </row>
    <row r="5271" spans="52:63">
      <c r="AZ5271" s="42">
        <v>5385</v>
      </c>
      <c r="BA5271" s="42">
        <v>490.4</v>
      </c>
      <c r="BB5271" s="42">
        <v>258.23529409999998</v>
      </c>
      <c r="BC5271" s="42">
        <v>387.19047619999998</v>
      </c>
      <c r="BD5271" s="42">
        <v>396.57142859999999</v>
      </c>
      <c r="BE5271" s="42">
        <v>68.75</v>
      </c>
      <c r="BF5271" s="42">
        <v>784.2</v>
      </c>
      <c r="BG5271" s="42">
        <v>1014.863636</v>
      </c>
      <c r="BH5271" s="42">
        <v>191.1564803</v>
      </c>
      <c r="BI5271" s="42">
        <v>346.2412003</v>
      </c>
      <c r="BJ5271" s="42">
        <v>686.16710320000004</v>
      </c>
      <c r="BK5271" s="42">
        <v>175.65411750000001</v>
      </c>
    </row>
    <row r="5272" spans="52:63">
      <c r="AZ5272" s="42">
        <v>5386</v>
      </c>
      <c r="BA5272" s="42">
        <v>490.4</v>
      </c>
      <c r="BB5272" s="42">
        <v>258.23529409999998</v>
      </c>
      <c r="BC5272" s="42">
        <v>387.19047619999998</v>
      </c>
      <c r="BD5272" s="42">
        <v>396.57142859999999</v>
      </c>
      <c r="BE5272" s="42">
        <v>68.75</v>
      </c>
      <c r="BF5272" s="42">
        <v>784.2</v>
      </c>
      <c r="BG5272" s="42">
        <v>1014.863636</v>
      </c>
      <c r="BH5272" s="42">
        <v>191.1564803</v>
      </c>
      <c r="BI5272" s="42">
        <v>346.2412003</v>
      </c>
      <c r="BJ5272" s="42">
        <v>686.16710320000004</v>
      </c>
      <c r="BK5272" s="42">
        <v>175.65411750000001</v>
      </c>
    </row>
    <row r="5273" spans="52:63">
      <c r="AZ5273" s="42">
        <v>5387</v>
      </c>
      <c r="BA5273" s="42">
        <v>490.4</v>
      </c>
      <c r="BB5273" s="42">
        <v>258.23529409999998</v>
      </c>
      <c r="BC5273" s="42">
        <v>387.19047619999998</v>
      </c>
      <c r="BD5273" s="42">
        <v>396.57142859999999</v>
      </c>
      <c r="BE5273" s="42">
        <v>68.75</v>
      </c>
      <c r="BF5273" s="42">
        <v>784.2</v>
      </c>
      <c r="BG5273" s="42">
        <v>1014.863636</v>
      </c>
      <c r="BH5273" s="42">
        <v>191.1564803</v>
      </c>
      <c r="BI5273" s="42">
        <v>346.2412003</v>
      </c>
      <c r="BJ5273" s="42">
        <v>686.16710320000004</v>
      </c>
      <c r="BK5273" s="42">
        <v>175.65411750000001</v>
      </c>
    </row>
    <row r="5274" spans="52:63">
      <c r="AZ5274" s="42">
        <v>5388</v>
      </c>
      <c r="BA5274" s="42">
        <v>490.4</v>
      </c>
      <c r="BB5274" s="42">
        <v>258.23529409999998</v>
      </c>
      <c r="BC5274" s="42">
        <v>387.19047619999998</v>
      </c>
      <c r="BD5274" s="42">
        <v>396.57142859999999</v>
      </c>
      <c r="BE5274" s="42">
        <v>68.75</v>
      </c>
      <c r="BF5274" s="42">
        <v>784.2</v>
      </c>
      <c r="BG5274" s="42">
        <v>1014.863636</v>
      </c>
      <c r="BH5274" s="42">
        <v>191.1564803</v>
      </c>
      <c r="BI5274" s="42">
        <v>346.2412003</v>
      </c>
      <c r="BJ5274" s="42">
        <v>686.16710320000004</v>
      </c>
      <c r="BK5274" s="42">
        <v>175.65411750000001</v>
      </c>
    </row>
    <row r="5275" spans="52:63">
      <c r="AZ5275" s="42">
        <v>5389</v>
      </c>
      <c r="BA5275" s="42">
        <v>490.4</v>
      </c>
      <c r="BB5275" s="42">
        <v>258.23529409999998</v>
      </c>
      <c r="BC5275" s="42">
        <v>387.19047619999998</v>
      </c>
      <c r="BD5275" s="42">
        <v>396.57142859999999</v>
      </c>
      <c r="BE5275" s="42">
        <v>68.75</v>
      </c>
      <c r="BF5275" s="42">
        <v>784.2</v>
      </c>
      <c r="BG5275" s="42">
        <v>1014.863636</v>
      </c>
      <c r="BH5275" s="42">
        <v>191.1564803</v>
      </c>
      <c r="BI5275" s="42">
        <v>346.2412003</v>
      </c>
      <c r="BJ5275" s="42">
        <v>686.16710320000004</v>
      </c>
      <c r="BK5275" s="42">
        <v>175.65411750000001</v>
      </c>
    </row>
    <row r="5276" spans="52:63">
      <c r="AZ5276" s="42">
        <v>5390</v>
      </c>
      <c r="BA5276" s="42">
        <v>490.4</v>
      </c>
      <c r="BB5276" s="42">
        <v>258.23529409999998</v>
      </c>
      <c r="BC5276" s="42">
        <v>387.19047619999998</v>
      </c>
      <c r="BD5276" s="42">
        <v>396.57142859999999</v>
      </c>
      <c r="BE5276" s="42">
        <v>68.75</v>
      </c>
      <c r="BF5276" s="42">
        <v>784.2</v>
      </c>
      <c r="BG5276" s="42">
        <v>1014.863636</v>
      </c>
      <c r="BH5276" s="42">
        <v>191.1564803</v>
      </c>
      <c r="BI5276" s="42">
        <v>346.2412003</v>
      </c>
      <c r="BJ5276" s="42">
        <v>686.16710320000004</v>
      </c>
      <c r="BK5276" s="42">
        <v>175.65411750000001</v>
      </c>
    </row>
    <row r="5277" spans="52:63">
      <c r="AZ5277" s="42">
        <v>5391</v>
      </c>
      <c r="BA5277" s="42">
        <v>490.4</v>
      </c>
      <c r="BB5277" s="42">
        <v>258.23529409999998</v>
      </c>
      <c r="BC5277" s="42">
        <v>387.19047619999998</v>
      </c>
      <c r="BD5277" s="42">
        <v>396.57142859999999</v>
      </c>
      <c r="BE5277" s="42">
        <v>68.75</v>
      </c>
      <c r="BF5277" s="42">
        <v>784.2</v>
      </c>
      <c r="BG5277" s="42">
        <v>1014.863636</v>
      </c>
      <c r="BH5277" s="42">
        <v>191.1564803</v>
      </c>
      <c r="BI5277" s="42">
        <v>346.2412003</v>
      </c>
      <c r="BJ5277" s="42">
        <v>686.16710320000004</v>
      </c>
      <c r="BK5277" s="42">
        <v>175.65411750000001</v>
      </c>
    </row>
    <row r="5278" spans="52:63">
      <c r="AZ5278" s="42">
        <v>5392</v>
      </c>
      <c r="BA5278" s="42">
        <v>490.4</v>
      </c>
      <c r="BB5278" s="42">
        <v>258.23529409999998</v>
      </c>
      <c r="BC5278" s="42">
        <v>387.19047619999998</v>
      </c>
      <c r="BD5278" s="42">
        <v>396.57142859999999</v>
      </c>
      <c r="BE5278" s="42">
        <v>68.75</v>
      </c>
      <c r="BF5278" s="42">
        <v>784.2</v>
      </c>
      <c r="BG5278" s="42">
        <v>1014.863636</v>
      </c>
      <c r="BH5278" s="42">
        <v>191.1564803</v>
      </c>
      <c r="BI5278" s="42">
        <v>346.2412003</v>
      </c>
      <c r="BJ5278" s="42">
        <v>686.16710320000004</v>
      </c>
      <c r="BK5278" s="42">
        <v>175.65411750000001</v>
      </c>
    </row>
    <row r="5279" spans="52:63">
      <c r="AZ5279" s="42">
        <v>5393</v>
      </c>
      <c r="BA5279" s="42">
        <v>490.4</v>
      </c>
      <c r="BB5279" s="42">
        <v>258.23529409999998</v>
      </c>
      <c r="BC5279" s="42">
        <v>387.19047619999998</v>
      </c>
      <c r="BD5279" s="42">
        <v>396.57142859999999</v>
      </c>
      <c r="BE5279" s="42">
        <v>68.75</v>
      </c>
      <c r="BF5279" s="42">
        <v>784.2</v>
      </c>
      <c r="BG5279" s="42">
        <v>1014.863636</v>
      </c>
      <c r="BH5279" s="42">
        <v>191.1564803</v>
      </c>
      <c r="BI5279" s="42">
        <v>346.2412003</v>
      </c>
      <c r="BJ5279" s="42">
        <v>686.16710320000004</v>
      </c>
      <c r="BK5279" s="42">
        <v>175.65411750000001</v>
      </c>
    </row>
    <row r="5280" spans="52:63">
      <c r="AZ5280" s="42">
        <v>5394</v>
      </c>
      <c r="BA5280" s="42">
        <v>490.4</v>
      </c>
      <c r="BB5280" s="42">
        <v>258.23529409999998</v>
      </c>
      <c r="BC5280" s="42">
        <v>387.19047619999998</v>
      </c>
      <c r="BD5280" s="42">
        <v>396.57142859999999</v>
      </c>
      <c r="BE5280" s="42">
        <v>68.75</v>
      </c>
      <c r="BF5280" s="42">
        <v>784.2</v>
      </c>
      <c r="BG5280" s="42">
        <v>1014.863636</v>
      </c>
      <c r="BH5280" s="42">
        <v>191.1564803</v>
      </c>
      <c r="BI5280" s="42">
        <v>346.2412003</v>
      </c>
      <c r="BJ5280" s="42">
        <v>686.16710320000004</v>
      </c>
      <c r="BK5280" s="42">
        <v>175.65411750000001</v>
      </c>
    </row>
    <row r="5281" spans="52:63">
      <c r="AZ5281" s="42">
        <v>5395</v>
      </c>
      <c r="BA5281" s="42">
        <v>490.4</v>
      </c>
      <c r="BB5281" s="42">
        <v>258.23529409999998</v>
      </c>
      <c r="BC5281" s="42">
        <v>387.19047619999998</v>
      </c>
      <c r="BD5281" s="42">
        <v>396.57142859999999</v>
      </c>
      <c r="BE5281" s="42">
        <v>68.75</v>
      </c>
      <c r="BF5281" s="42">
        <v>784.2</v>
      </c>
      <c r="BG5281" s="42">
        <v>1014.863636</v>
      </c>
      <c r="BH5281" s="42">
        <v>191.1564803</v>
      </c>
      <c r="BI5281" s="42">
        <v>346.2412003</v>
      </c>
      <c r="BJ5281" s="42">
        <v>686.16710320000004</v>
      </c>
      <c r="BK5281" s="42">
        <v>175.65411750000001</v>
      </c>
    </row>
    <row r="5282" spans="52:63">
      <c r="AZ5282" s="42">
        <v>5396</v>
      </c>
      <c r="BA5282" s="42">
        <v>490.4</v>
      </c>
      <c r="BB5282" s="42">
        <v>258.23529409999998</v>
      </c>
      <c r="BC5282" s="42">
        <v>387.19047619999998</v>
      </c>
      <c r="BD5282" s="42">
        <v>396.57142859999999</v>
      </c>
      <c r="BE5282" s="42">
        <v>68.75</v>
      </c>
      <c r="BF5282" s="42">
        <v>784.2</v>
      </c>
      <c r="BG5282" s="42">
        <v>1014.863636</v>
      </c>
      <c r="BH5282" s="42">
        <v>191.1564803</v>
      </c>
      <c r="BI5282" s="42">
        <v>346.2412003</v>
      </c>
      <c r="BJ5282" s="42">
        <v>686.16710320000004</v>
      </c>
      <c r="BK5282" s="42">
        <v>175.65411750000001</v>
      </c>
    </row>
    <row r="5283" spans="52:63">
      <c r="AZ5283" s="42">
        <v>5397</v>
      </c>
      <c r="BA5283" s="42">
        <v>490.4</v>
      </c>
      <c r="BB5283" s="42">
        <v>258.23529409999998</v>
      </c>
      <c r="BC5283" s="42">
        <v>387.19047619999998</v>
      </c>
      <c r="BD5283" s="42">
        <v>396.57142859999999</v>
      </c>
      <c r="BE5283" s="42">
        <v>68.75</v>
      </c>
      <c r="BF5283" s="42">
        <v>784.2</v>
      </c>
      <c r="BG5283" s="42">
        <v>1014.863636</v>
      </c>
      <c r="BH5283" s="42">
        <v>191.1564803</v>
      </c>
      <c r="BI5283" s="42">
        <v>346.2412003</v>
      </c>
      <c r="BJ5283" s="42">
        <v>686.16710320000004</v>
      </c>
      <c r="BK5283" s="42">
        <v>175.65411750000001</v>
      </c>
    </row>
    <row r="5284" spans="52:63">
      <c r="AZ5284" s="42">
        <v>5398</v>
      </c>
      <c r="BA5284" s="42">
        <v>490.4</v>
      </c>
      <c r="BB5284" s="42">
        <v>258.23529409999998</v>
      </c>
      <c r="BC5284" s="42">
        <v>387.19047619999998</v>
      </c>
      <c r="BD5284" s="42">
        <v>396.57142859999999</v>
      </c>
      <c r="BE5284" s="42">
        <v>68.75</v>
      </c>
      <c r="BF5284" s="42">
        <v>784.2</v>
      </c>
      <c r="BG5284" s="42">
        <v>1014.863636</v>
      </c>
      <c r="BH5284" s="42">
        <v>191.1564803</v>
      </c>
      <c r="BI5284" s="42">
        <v>346.2412003</v>
      </c>
      <c r="BJ5284" s="42">
        <v>686.16710320000004</v>
      </c>
      <c r="BK5284" s="42">
        <v>175.65411750000001</v>
      </c>
    </row>
    <row r="5285" spans="52:63">
      <c r="AZ5285" s="42">
        <v>5399</v>
      </c>
      <c r="BA5285" s="42">
        <v>490.4</v>
      </c>
      <c r="BB5285" s="42">
        <v>258.23529409999998</v>
      </c>
      <c r="BC5285" s="42">
        <v>387.19047619999998</v>
      </c>
      <c r="BD5285" s="42">
        <v>396.57142859999999</v>
      </c>
      <c r="BE5285" s="42">
        <v>68.75</v>
      </c>
      <c r="BF5285" s="42">
        <v>784.2</v>
      </c>
      <c r="BG5285" s="42">
        <v>1014.863636</v>
      </c>
      <c r="BH5285" s="42">
        <v>191.1564803</v>
      </c>
      <c r="BI5285" s="42">
        <v>346.2412003</v>
      </c>
      <c r="BJ5285" s="42">
        <v>686.16710320000004</v>
      </c>
      <c r="BK5285" s="42">
        <v>175.65411750000001</v>
      </c>
    </row>
    <row r="5286" spans="52:63">
      <c r="AZ5286" s="42">
        <v>5400</v>
      </c>
      <c r="BA5286" s="42">
        <v>490.4</v>
      </c>
      <c r="BB5286" s="42">
        <v>258.23529409999998</v>
      </c>
      <c r="BC5286" s="42">
        <v>387.19047619999998</v>
      </c>
      <c r="BD5286" s="42">
        <v>396.57142859999999</v>
      </c>
      <c r="BE5286" s="42">
        <v>68.75</v>
      </c>
      <c r="BF5286" s="42">
        <v>784.2</v>
      </c>
      <c r="BG5286" s="42">
        <v>1014.863636</v>
      </c>
      <c r="BH5286" s="42">
        <v>191.1564803</v>
      </c>
      <c r="BI5286" s="42">
        <v>346.2412003</v>
      </c>
      <c r="BJ5286" s="42">
        <v>686.16710320000004</v>
      </c>
      <c r="BK5286" s="42">
        <v>175.65411750000001</v>
      </c>
    </row>
    <row r="5287" spans="52:63">
      <c r="AZ5287" s="42">
        <v>5401</v>
      </c>
      <c r="BA5287" s="42">
        <v>484.85</v>
      </c>
      <c r="BB5287" s="42">
        <v>258.17647060000002</v>
      </c>
      <c r="BC5287" s="42">
        <v>382.76190480000002</v>
      </c>
      <c r="BD5287" s="42">
        <v>396.38095240000001</v>
      </c>
      <c r="BE5287" s="42">
        <v>71.3</v>
      </c>
      <c r="BF5287" s="42">
        <v>783.85</v>
      </c>
      <c r="BG5287" s="42">
        <v>1011.863636</v>
      </c>
      <c r="BH5287" s="42">
        <v>190.79249999999999</v>
      </c>
      <c r="BI5287" s="42">
        <v>343.91703219999999</v>
      </c>
      <c r="BJ5287" s="42">
        <v>662.77108740000006</v>
      </c>
      <c r="BK5287" s="42">
        <v>174.20256459999999</v>
      </c>
    </row>
    <row r="5288" spans="52:63">
      <c r="AZ5288" s="42">
        <v>5402</v>
      </c>
      <c r="BA5288" s="42">
        <v>484.85</v>
      </c>
      <c r="BB5288" s="42">
        <v>258.17647060000002</v>
      </c>
      <c r="BC5288" s="42">
        <v>382.76190480000002</v>
      </c>
      <c r="BD5288" s="42">
        <v>396.38095240000001</v>
      </c>
      <c r="BE5288" s="42">
        <v>71.3</v>
      </c>
      <c r="BF5288" s="42">
        <v>783.85</v>
      </c>
      <c r="BG5288" s="42">
        <v>1011.863636</v>
      </c>
      <c r="BH5288" s="42">
        <v>190.79249999999999</v>
      </c>
      <c r="BI5288" s="42">
        <v>343.91703219999999</v>
      </c>
      <c r="BJ5288" s="42">
        <v>662.77108740000006</v>
      </c>
      <c r="BK5288" s="42">
        <v>174.20256459999999</v>
      </c>
    </row>
    <row r="5289" spans="52:63">
      <c r="AZ5289" s="42">
        <v>5403</v>
      </c>
      <c r="BA5289" s="42">
        <v>484.85</v>
      </c>
      <c r="BB5289" s="42">
        <v>258.17647060000002</v>
      </c>
      <c r="BC5289" s="42">
        <v>382.76190480000002</v>
      </c>
      <c r="BD5289" s="42">
        <v>396.38095240000001</v>
      </c>
      <c r="BE5289" s="42">
        <v>71.3</v>
      </c>
      <c r="BF5289" s="42">
        <v>783.85</v>
      </c>
      <c r="BG5289" s="42">
        <v>1011.863636</v>
      </c>
      <c r="BH5289" s="42">
        <v>190.79249999999999</v>
      </c>
      <c r="BI5289" s="42">
        <v>343.91703219999999</v>
      </c>
      <c r="BJ5289" s="42">
        <v>662.77108740000006</v>
      </c>
      <c r="BK5289" s="42">
        <v>174.20256459999999</v>
      </c>
    </row>
    <row r="5290" spans="52:63">
      <c r="AZ5290" s="42">
        <v>5404</v>
      </c>
      <c r="BA5290" s="42">
        <v>484.85</v>
      </c>
      <c r="BB5290" s="42">
        <v>258.17647060000002</v>
      </c>
      <c r="BC5290" s="42">
        <v>382.76190480000002</v>
      </c>
      <c r="BD5290" s="42">
        <v>396.38095240000001</v>
      </c>
      <c r="BE5290" s="42">
        <v>71.3</v>
      </c>
      <c r="BF5290" s="42">
        <v>783.85</v>
      </c>
      <c r="BG5290" s="42">
        <v>1011.863636</v>
      </c>
      <c r="BH5290" s="42">
        <v>190.79249999999999</v>
      </c>
      <c r="BI5290" s="42">
        <v>343.91703219999999</v>
      </c>
      <c r="BJ5290" s="42">
        <v>662.77108740000006</v>
      </c>
      <c r="BK5290" s="42">
        <v>174.20256459999999</v>
      </c>
    </row>
    <row r="5291" spans="52:63">
      <c r="AZ5291" s="42">
        <v>5405</v>
      </c>
      <c r="BA5291" s="42">
        <v>484.85</v>
      </c>
      <c r="BB5291" s="42">
        <v>258.17647060000002</v>
      </c>
      <c r="BC5291" s="42">
        <v>382.76190480000002</v>
      </c>
      <c r="BD5291" s="42">
        <v>396.38095240000001</v>
      </c>
      <c r="BE5291" s="42">
        <v>71.3</v>
      </c>
      <c r="BF5291" s="42">
        <v>783.85</v>
      </c>
      <c r="BG5291" s="42">
        <v>1011.863636</v>
      </c>
      <c r="BH5291" s="42">
        <v>190.79249999999999</v>
      </c>
      <c r="BI5291" s="42">
        <v>343.91703219999999</v>
      </c>
      <c r="BJ5291" s="42">
        <v>662.77108740000006</v>
      </c>
      <c r="BK5291" s="42">
        <v>174.20256459999999</v>
      </c>
    </row>
    <row r="5292" spans="52:63">
      <c r="AZ5292" s="42">
        <v>5406</v>
      </c>
      <c r="BA5292" s="42">
        <v>484.85</v>
      </c>
      <c r="BB5292" s="42">
        <v>258.17647060000002</v>
      </c>
      <c r="BC5292" s="42">
        <v>382.76190480000002</v>
      </c>
      <c r="BD5292" s="42">
        <v>396.38095240000001</v>
      </c>
      <c r="BE5292" s="42">
        <v>71.3</v>
      </c>
      <c r="BF5292" s="42">
        <v>783.85</v>
      </c>
      <c r="BG5292" s="42">
        <v>1011.863636</v>
      </c>
      <c r="BH5292" s="42">
        <v>190.79249999999999</v>
      </c>
      <c r="BI5292" s="42">
        <v>343.91703219999999</v>
      </c>
      <c r="BJ5292" s="42">
        <v>662.77108740000006</v>
      </c>
      <c r="BK5292" s="42">
        <v>174.20256459999999</v>
      </c>
    </row>
    <row r="5293" spans="52:63">
      <c r="AZ5293" s="42">
        <v>5407</v>
      </c>
      <c r="BA5293" s="42">
        <v>484.85</v>
      </c>
      <c r="BB5293" s="42">
        <v>258.17647060000002</v>
      </c>
      <c r="BC5293" s="42">
        <v>382.76190480000002</v>
      </c>
      <c r="BD5293" s="42">
        <v>396.38095240000001</v>
      </c>
      <c r="BE5293" s="42">
        <v>71.3</v>
      </c>
      <c r="BF5293" s="42">
        <v>783.85</v>
      </c>
      <c r="BG5293" s="42">
        <v>1011.863636</v>
      </c>
      <c r="BH5293" s="42">
        <v>190.79249999999999</v>
      </c>
      <c r="BI5293" s="42">
        <v>343.91703219999999</v>
      </c>
      <c r="BJ5293" s="42">
        <v>662.77108740000006</v>
      </c>
      <c r="BK5293" s="42">
        <v>174.20256459999999</v>
      </c>
    </row>
    <row r="5294" spans="52:63">
      <c r="AZ5294" s="42">
        <v>5408</v>
      </c>
      <c r="BA5294" s="42">
        <v>484.85</v>
      </c>
      <c r="BB5294" s="42">
        <v>258.17647060000002</v>
      </c>
      <c r="BC5294" s="42">
        <v>382.76190480000002</v>
      </c>
      <c r="BD5294" s="42">
        <v>396.38095240000001</v>
      </c>
      <c r="BE5294" s="42">
        <v>71.3</v>
      </c>
      <c r="BF5294" s="42">
        <v>783.85</v>
      </c>
      <c r="BG5294" s="42">
        <v>1011.863636</v>
      </c>
      <c r="BH5294" s="42">
        <v>190.79249999999999</v>
      </c>
      <c r="BI5294" s="42">
        <v>343.91703219999999</v>
      </c>
      <c r="BJ5294" s="42">
        <v>662.77108740000006</v>
      </c>
      <c r="BK5294" s="42">
        <v>174.20256459999999</v>
      </c>
    </row>
    <row r="5295" spans="52:63">
      <c r="AZ5295" s="42">
        <v>5409</v>
      </c>
      <c r="BA5295" s="42">
        <v>484.85</v>
      </c>
      <c r="BB5295" s="42">
        <v>258.17647060000002</v>
      </c>
      <c r="BC5295" s="42">
        <v>382.76190480000002</v>
      </c>
      <c r="BD5295" s="42">
        <v>396.38095240000001</v>
      </c>
      <c r="BE5295" s="42">
        <v>71.3</v>
      </c>
      <c r="BF5295" s="42">
        <v>783.85</v>
      </c>
      <c r="BG5295" s="42">
        <v>1011.863636</v>
      </c>
      <c r="BH5295" s="42">
        <v>190.79249999999999</v>
      </c>
      <c r="BI5295" s="42">
        <v>343.91703219999999</v>
      </c>
      <c r="BJ5295" s="42">
        <v>662.77108740000006</v>
      </c>
      <c r="BK5295" s="42">
        <v>174.20256459999999</v>
      </c>
    </row>
    <row r="5296" spans="52:63">
      <c r="AZ5296" s="42">
        <v>5410</v>
      </c>
      <c r="BA5296" s="42">
        <v>484.85</v>
      </c>
      <c r="BB5296" s="42">
        <v>258.17647060000002</v>
      </c>
      <c r="BC5296" s="42">
        <v>382.76190480000002</v>
      </c>
      <c r="BD5296" s="42">
        <v>396.38095240000001</v>
      </c>
      <c r="BE5296" s="42">
        <v>71.3</v>
      </c>
      <c r="BF5296" s="42">
        <v>783.85</v>
      </c>
      <c r="BG5296" s="42">
        <v>1011.863636</v>
      </c>
      <c r="BH5296" s="42">
        <v>190.79249999999999</v>
      </c>
      <c r="BI5296" s="42">
        <v>343.91703219999999</v>
      </c>
      <c r="BJ5296" s="42">
        <v>662.77108740000006</v>
      </c>
      <c r="BK5296" s="42">
        <v>174.20256459999999</v>
      </c>
    </row>
    <row r="5297" spans="52:63">
      <c r="AZ5297" s="42">
        <v>5411</v>
      </c>
      <c r="BA5297" s="42">
        <v>484.85</v>
      </c>
      <c r="BB5297" s="42">
        <v>258.17647060000002</v>
      </c>
      <c r="BC5297" s="42">
        <v>382.76190480000002</v>
      </c>
      <c r="BD5297" s="42">
        <v>396.38095240000001</v>
      </c>
      <c r="BE5297" s="42">
        <v>71.3</v>
      </c>
      <c r="BF5297" s="42">
        <v>783.85</v>
      </c>
      <c r="BG5297" s="42">
        <v>1011.863636</v>
      </c>
      <c r="BH5297" s="42">
        <v>190.79249999999999</v>
      </c>
      <c r="BI5297" s="42">
        <v>343.91703219999999</v>
      </c>
      <c r="BJ5297" s="42">
        <v>662.77108740000006</v>
      </c>
      <c r="BK5297" s="42">
        <v>174.20256459999999</v>
      </c>
    </row>
    <row r="5298" spans="52:63">
      <c r="AZ5298" s="42">
        <v>5412</v>
      </c>
      <c r="BA5298" s="42">
        <v>484.85</v>
      </c>
      <c r="BB5298" s="42">
        <v>258.17647060000002</v>
      </c>
      <c r="BC5298" s="42">
        <v>382.76190480000002</v>
      </c>
      <c r="BD5298" s="42">
        <v>396.38095240000001</v>
      </c>
      <c r="BE5298" s="42">
        <v>71.3</v>
      </c>
      <c r="BF5298" s="42">
        <v>783.85</v>
      </c>
      <c r="BG5298" s="42">
        <v>1011.863636</v>
      </c>
      <c r="BH5298" s="42">
        <v>190.79249999999999</v>
      </c>
      <c r="BI5298" s="42">
        <v>343.91703219999999</v>
      </c>
      <c r="BJ5298" s="42">
        <v>662.77108740000006</v>
      </c>
      <c r="BK5298" s="42">
        <v>174.20256459999999</v>
      </c>
    </row>
    <row r="5299" spans="52:63">
      <c r="AZ5299" s="42">
        <v>5413</v>
      </c>
      <c r="BA5299" s="42">
        <v>484.85</v>
      </c>
      <c r="BB5299" s="42">
        <v>258.17647060000002</v>
      </c>
      <c r="BC5299" s="42">
        <v>382.76190480000002</v>
      </c>
      <c r="BD5299" s="42">
        <v>396.38095240000001</v>
      </c>
      <c r="BE5299" s="42">
        <v>71.3</v>
      </c>
      <c r="BF5299" s="42">
        <v>783.85</v>
      </c>
      <c r="BG5299" s="42">
        <v>1011.863636</v>
      </c>
      <c r="BH5299" s="42">
        <v>190.79249999999999</v>
      </c>
      <c r="BI5299" s="42">
        <v>343.91703219999999</v>
      </c>
      <c r="BJ5299" s="42">
        <v>662.77108740000006</v>
      </c>
      <c r="BK5299" s="42">
        <v>174.20256459999999</v>
      </c>
    </row>
    <row r="5300" spans="52:63">
      <c r="AZ5300" s="42">
        <v>5414</v>
      </c>
      <c r="BA5300" s="42">
        <v>484.85</v>
      </c>
      <c r="BB5300" s="42">
        <v>258.17647060000002</v>
      </c>
      <c r="BC5300" s="42">
        <v>382.76190480000002</v>
      </c>
      <c r="BD5300" s="42">
        <v>396.38095240000001</v>
      </c>
      <c r="BE5300" s="42">
        <v>71.3</v>
      </c>
      <c r="BF5300" s="42">
        <v>783.85</v>
      </c>
      <c r="BG5300" s="42">
        <v>1011.863636</v>
      </c>
      <c r="BH5300" s="42">
        <v>190.79249999999999</v>
      </c>
      <c r="BI5300" s="42">
        <v>343.91703219999999</v>
      </c>
      <c r="BJ5300" s="42">
        <v>662.77108740000006</v>
      </c>
      <c r="BK5300" s="42">
        <v>174.20256459999999</v>
      </c>
    </row>
    <row r="5301" spans="52:63">
      <c r="AZ5301" s="42">
        <v>5415</v>
      </c>
      <c r="BA5301" s="42">
        <v>484.85</v>
      </c>
      <c r="BB5301" s="42">
        <v>258.17647060000002</v>
      </c>
      <c r="BC5301" s="42">
        <v>382.76190480000002</v>
      </c>
      <c r="BD5301" s="42">
        <v>396.38095240000001</v>
      </c>
      <c r="BE5301" s="42">
        <v>71.3</v>
      </c>
      <c r="BF5301" s="42">
        <v>783.85</v>
      </c>
      <c r="BG5301" s="42">
        <v>1011.863636</v>
      </c>
      <c r="BH5301" s="42">
        <v>190.79249999999999</v>
      </c>
      <c r="BI5301" s="42">
        <v>343.91703219999999</v>
      </c>
      <c r="BJ5301" s="42">
        <v>662.77108740000006</v>
      </c>
      <c r="BK5301" s="42">
        <v>174.20256459999999</v>
      </c>
    </row>
    <row r="5302" spans="52:63">
      <c r="AZ5302" s="42">
        <v>5416</v>
      </c>
      <c r="BA5302" s="42">
        <v>484.85</v>
      </c>
      <c r="BB5302" s="42">
        <v>258.17647060000002</v>
      </c>
      <c r="BC5302" s="42">
        <v>382.76190480000002</v>
      </c>
      <c r="BD5302" s="42">
        <v>396.38095240000001</v>
      </c>
      <c r="BE5302" s="42">
        <v>71.3</v>
      </c>
      <c r="BF5302" s="42">
        <v>783.85</v>
      </c>
      <c r="BG5302" s="42">
        <v>1011.863636</v>
      </c>
      <c r="BH5302" s="42">
        <v>190.79249999999999</v>
      </c>
      <c r="BI5302" s="42">
        <v>343.91703219999999</v>
      </c>
      <c r="BJ5302" s="42">
        <v>662.77108740000006</v>
      </c>
      <c r="BK5302" s="42">
        <v>174.20256459999999</v>
      </c>
    </row>
    <row r="5303" spans="52:63">
      <c r="AZ5303" s="42">
        <v>5417</v>
      </c>
      <c r="BA5303" s="42">
        <v>484.85</v>
      </c>
      <c r="BB5303" s="42">
        <v>258.17647060000002</v>
      </c>
      <c r="BC5303" s="42">
        <v>382.76190480000002</v>
      </c>
      <c r="BD5303" s="42">
        <v>396.38095240000001</v>
      </c>
      <c r="BE5303" s="42">
        <v>71.3</v>
      </c>
      <c r="BF5303" s="42">
        <v>783.85</v>
      </c>
      <c r="BG5303" s="42">
        <v>1011.863636</v>
      </c>
      <c r="BH5303" s="42">
        <v>190.79249999999999</v>
      </c>
      <c r="BI5303" s="42">
        <v>343.91703219999999</v>
      </c>
      <c r="BJ5303" s="42">
        <v>662.77108740000006</v>
      </c>
      <c r="BK5303" s="42">
        <v>174.20256459999999</v>
      </c>
    </row>
    <row r="5304" spans="52:63">
      <c r="AZ5304" s="42">
        <v>5418</v>
      </c>
      <c r="BA5304" s="42">
        <v>484.85</v>
      </c>
      <c r="BB5304" s="42">
        <v>258.17647060000002</v>
      </c>
      <c r="BC5304" s="42">
        <v>382.76190480000002</v>
      </c>
      <c r="BD5304" s="42">
        <v>396.38095240000001</v>
      </c>
      <c r="BE5304" s="42">
        <v>71.3</v>
      </c>
      <c r="BF5304" s="42">
        <v>783.85</v>
      </c>
      <c r="BG5304" s="42">
        <v>1011.863636</v>
      </c>
      <c r="BH5304" s="42">
        <v>190.79249999999999</v>
      </c>
      <c r="BI5304" s="42">
        <v>343.91703219999999</v>
      </c>
      <c r="BJ5304" s="42">
        <v>662.77108740000006</v>
      </c>
      <c r="BK5304" s="42">
        <v>174.20256459999999</v>
      </c>
    </row>
    <row r="5305" spans="52:63">
      <c r="AZ5305" s="42">
        <v>5419</v>
      </c>
      <c r="BA5305" s="42">
        <v>484.85</v>
      </c>
      <c r="BB5305" s="42">
        <v>258.17647060000002</v>
      </c>
      <c r="BC5305" s="42">
        <v>382.76190480000002</v>
      </c>
      <c r="BD5305" s="42">
        <v>396.38095240000001</v>
      </c>
      <c r="BE5305" s="42">
        <v>71.3</v>
      </c>
      <c r="BF5305" s="42">
        <v>783.85</v>
      </c>
      <c r="BG5305" s="42">
        <v>1011.863636</v>
      </c>
      <c r="BH5305" s="42">
        <v>190.79249999999999</v>
      </c>
      <c r="BI5305" s="42">
        <v>343.91703219999999</v>
      </c>
      <c r="BJ5305" s="42">
        <v>662.77108740000006</v>
      </c>
      <c r="BK5305" s="42">
        <v>174.20256459999999</v>
      </c>
    </row>
    <row r="5306" spans="52:63">
      <c r="AZ5306" s="42">
        <v>5420</v>
      </c>
      <c r="BA5306" s="42">
        <v>484.85</v>
      </c>
      <c r="BB5306" s="42">
        <v>258.17647060000002</v>
      </c>
      <c r="BC5306" s="42">
        <v>382.76190480000002</v>
      </c>
      <c r="BD5306" s="42">
        <v>396.38095240000001</v>
      </c>
      <c r="BE5306" s="42">
        <v>71.3</v>
      </c>
      <c r="BF5306" s="42">
        <v>783.85</v>
      </c>
      <c r="BG5306" s="42">
        <v>1011.863636</v>
      </c>
      <c r="BH5306" s="42">
        <v>190.79249999999999</v>
      </c>
      <c r="BI5306" s="42">
        <v>343.91703219999999</v>
      </c>
      <c r="BJ5306" s="42">
        <v>662.77108740000006</v>
      </c>
      <c r="BK5306" s="42">
        <v>174.20256459999999</v>
      </c>
    </row>
    <row r="5307" spans="52:63">
      <c r="AZ5307" s="42">
        <v>5421</v>
      </c>
      <c r="BA5307" s="42">
        <v>484.85</v>
      </c>
      <c r="BB5307" s="42">
        <v>258.17647060000002</v>
      </c>
      <c r="BC5307" s="42">
        <v>382.76190480000002</v>
      </c>
      <c r="BD5307" s="42">
        <v>396.38095240000001</v>
      </c>
      <c r="BE5307" s="42">
        <v>71.3</v>
      </c>
      <c r="BF5307" s="42">
        <v>783.85</v>
      </c>
      <c r="BG5307" s="42">
        <v>1011.863636</v>
      </c>
      <c r="BH5307" s="42">
        <v>190.79249999999999</v>
      </c>
      <c r="BI5307" s="42">
        <v>343.91703219999999</v>
      </c>
      <c r="BJ5307" s="42">
        <v>662.77108740000006</v>
      </c>
      <c r="BK5307" s="42">
        <v>174.20256459999999</v>
      </c>
    </row>
    <row r="5308" spans="52:63">
      <c r="AZ5308" s="42">
        <v>5422</v>
      </c>
      <c r="BA5308" s="42">
        <v>484.85</v>
      </c>
      <c r="BB5308" s="42">
        <v>258.17647060000002</v>
      </c>
      <c r="BC5308" s="42">
        <v>382.76190480000002</v>
      </c>
      <c r="BD5308" s="42">
        <v>396.38095240000001</v>
      </c>
      <c r="BE5308" s="42">
        <v>71.3</v>
      </c>
      <c r="BF5308" s="42">
        <v>783.85</v>
      </c>
      <c r="BG5308" s="42">
        <v>1011.863636</v>
      </c>
      <c r="BH5308" s="42">
        <v>190.79249999999999</v>
      </c>
      <c r="BI5308" s="42">
        <v>343.91703219999999</v>
      </c>
      <c r="BJ5308" s="42">
        <v>662.77108740000006</v>
      </c>
      <c r="BK5308" s="42">
        <v>174.20256459999999</v>
      </c>
    </row>
    <row r="5309" spans="52:63">
      <c r="AZ5309" s="42">
        <v>5423</v>
      </c>
      <c r="BA5309" s="42">
        <v>484.85</v>
      </c>
      <c r="BB5309" s="42">
        <v>258.17647060000002</v>
      </c>
      <c r="BC5309" s="42">
        <v>382.76190480000002</v>
      </c>
      <c r="BD5309" s="42">
        <v>396.38095240000001</v>
      </c>
      <c r="BE5309" s="42">
        <v>71.3</v>
      </c>
      <c r="BF5309" s="42">
        <v>783.85</v>
      </c>
      <c r="BG5309" s="42">
        <v>1011.863636</v>
      </c>
      <c r="BH5309" s="42">
        <v>190.79249999999999</v>
      </c>
      <c r="BI5309" s="42">
        <v>343.91703219999999</v>
      </c>
      <c r="BJ5309" s="42">
        <v>662.77108740000006</v>
      </c>
      <c r="BK5309" s="42">
        <v>174.20256459999999</v>
      </c>
    </row>
    <row r="5310" spans="52:63">
      <c r="AZ5310" s="42">
        <v>5424</v>
      </c>
      <c r="BA5310" s="42">
        <v>484.85</v>
      </c>
      <c r="BB5310" s="42">
        <v>258.17647060000002</v>
      </c>
      <c r="BC5310" s="42">
        <v>382.76190480000002</v>
      </c>
      <c r="BD5310" s="42">
        <v>396.38095240000001</v>
      </c>
      <c r="BE5310" s="42">
        <v>71.3</v>
      </c>
      <c r="BF5310" s="42">
        <v>783.85</v>
      </c>
      <c r="BG5310" s="42">
        <v>1011.863636</v>
      </c>
      <c r="BH5310" s="42">
        <v>190.79249999999999</v>
      </c>
      <c r="BI5310" s="42">
        <v>343.91703219999999</v>
      </c>
      <c r="BJ5310" s="42">
        <v>662.77108740000006</v>
      </c>
      <c r="BK5310" s="42">
        <v>174.20256459999999</v>
      </c>
    </row>
    <row r="5311" spans="52:63">
      <c r="AZ5311" s="42">
        <v>5425</v>
      </c>
      <c r="BA5311" s="42">
        <v>478.55</v>
      </c>
      <c r="BB5311" s="42">
        <v>257.23529409999998</v>
      </c>
      <c r="BC5311" s="42">
        <v>378.47619049999997</v>
      </c>
      <c r="BD5311" s="42">
        <v>397.76190480000002</v>
      </c>
      <c r="BE5311" s="42">
        <v>71.764285709999996</v>
      </c>
      <c r="BF5311" s="42">
        <v>786.4</v>
      </c>
      <c r="BG5311" s="42">
        <v>1010.863636</v>
      </c>
      <c r="BH5311" s="42">
        <v>190.5259868</v>
      </c>
      <c r="BI5311" s="42">
        <v>344.67589709999999</v>
      </c>
      <c r="BJ5311" s="42">
        <v>647.98378620000005</v>
      </c>
      <c r="BK5311" s="42">
        <v>173.55821940000001</v>
      </c>
    </row>
    <row r="5312" spans="52:63">
      <c r="AZ5312" s="42">
        <v>5426</v>
      </c>
      <c r="BA5312" s="42">
        <v>478.55</v>
      </c>
      <c r="BB5312" s="42">
        <v>257.23529409999998</v>
      </c>
      <c r="BC5312" s="42">
        <v>378.47619049999997</v>
      </c>
      <c r="BD5312" s="42">
        <v>397.76190480000002</v>
      </c>
      <c r="BE5312" s="42">
        <v>71.764285709999996</v>
      </c>
      <c r="BF5312" s="42">
        <v>786.4</v>
      </c>
      <c r="BG5312" s="42">
        <v>1010.863636</v>
      </c>
      <c r="BH5312" s="42">
        <v>190.5259868</v>
      </c>
      <c r="BI5312" s="42">
        <v>344.67589709999999</v>
      </c>
      <c r="BJ5312" s="42">
        <v>647.98378620000005</v>
      </c>
      <c r="BK5312" s="42">
        <v>173.55821940000001</v>
      </c>
    </row>
    <row r="5313" spans="52:63">
      <c r="AZ5313" s="42">
        <v>5427</v>
      </c>
      <c r="BA5313" s="42">
        <v>478.55</v>
      </c>
      <c r="BB5313" s="42">
        <v>257.23529409999998</v>
      </c>
      <c r="BC5313" s="42">
        <v>378.47619049999997</v>
      </c>
      <c r="BD5313" s="42">
        <v>397.76190480000002</v>
      </c>
      <c r="BE5313" s="42">
        <v>71.764285709999996</v>
      </c>
      <c r="BF5313" s="42">
        <v>786.4</v>
      </c>
      <c r="BG5313" s="42">
        <v>1010.863636</v>
      </c>
      <c r="BH5313" s="42">
        <v>190.5259868</v>
      </c>
      <c r="BI5313" s="42">
        <v>344.67589709999999</v>
      </c>
      <c r="BJ5313" s="42">
        <v>647.98378620000005</v>
      </c>
      <c r="BK5313" s="42">
        <v>173.55821940000001</v>
      </c>
    </row>
    <row r="5314" spans="52:63">
      <c r="AZ5314" s="42">
        <v>5428</v>
      </c>
      <c r="BA5314" s="42">
        <v>478.55</v>
      </c>
      <c r="BB5314" s="42">
        <v>257.23529409999998</v>
      </c>
      <c r="BC5314" s="42">
        <v>378.47619049999997</v>
      </c>
      <c r="BD5314" s="42">
        <v>397.76190480000002</v>
      </c>
      <c r="BE5314" s="42">
        <v>71.764285709999996</v>
      </c>
      <c r="BF5314" s="42">
        <v>786.4</v>
      </c>
      <c r="BG5314" s="42">
        <v>1010.863636</v>
      </c>
      <c r="BH5314" s="42">
        <v>190.5259868</v>
      </c>
      <c r="BI5314" s="42">
        <v>344.67589709999999</v>
      </c>
      <c r="BJ5314" s="42">
        <v>647.98378620000005</v>
      </c>
      <c r="BK5314" s="42">
        <v>173.55821940000001</v>
      </c>
    </row>
    <row r="5315" spans="52:63">
      <c r="AZ5315" s="42">
        <v>5429</v>
      </c>
      <c r="BA5315" s="42">
        <v>478.55</v>
      </c>
      <c r="BB5315" s="42">
        <v>257.23529409999998</v>
      </c>
      <c r="BC5315" s="42">
        <v>378.47619049999997</v>
      </c>
      <c r="BD5315" s="42">
        <v>397.76190480000002</v>
      </c>
      <c r="BE5315" s="42">
        <v>71.764285709999996</v>
      </c>
      <c r="BF5315" s="42">
        <v>786.4</v>
      </c>
      <c r="BG5315" s="42">
        <v>1010.863636</v>
      </c>
      <c r="BH5315" s="42">
        <v>190.5259868</v>
      </c>
      <c r="BI5315" s="42">
        <v>344.67589709999999</v>
      </c>
      <c r="BJ5315" s="42">
        <v>647.98378620000005</v>
      </c>
      <c r="BK5315" s="42">
        <v>173.55821940000001</v>
      </c>
    </row>
    <row r="5316" spans="52:63">
      <c r="AZ5316" s="42">
        <v>5430</v>
      </c>
      <c r="BA5316" s="42">
        <v>478.55</v>
      </c>
      <c r="BB5316" s="42">
        <v>257.23529409999998</v>
      </c>
      <c r="BC5316" s="42">
        <v>378.47619049999997</v>
      </c>
      <c r="BD5316" s="42">
        <v>397.76190480000002</v>
      </c>
      <c r="BE5316" s="42">
        <v>71.764285709999996</v>
      </c>
      <c r="BF5316" s="42">
        <v>786.4</v>
      </c>
      <c r="BG5316" s="42">
        <v>1010.863636</v>
      </c>
      <c r="BH5316" s="42">
        <v>190.5259868</v>
      </c>
      <c r="BI5316" s="42">
        <v>344.67589709999999</v>
      </c>
      <c r="BJ5316" s="42">
        <v>647.98378620000005</v>
      </c>
      <c r="BK5316" s="42">
        <v>173.55821940000001</v>
      </c>
    </row>
    <row r="5317" spans="52:63">
      <c r="AZ5317" s="42">
        <v>5431</v>
      </c>
      <c r="BA5317" s="42">
        <v>478.55</v>
      </c>
      <c r="BB5317" s="42">
        <v>257.23529409999998</v>
      </c>
      <c r="BC5317" s="42">
        <v>378.47619049999997</v>
      </c>
      <c r="BD5317" s="42">
        <v>397.76190480000002</v>
      </c>
      <c r="BE5317" s="42">
        <v>71.764285709999996</v>
      </c>
      <c r="BF5317" s="42">
        <v>786.4</v>
      </c>
      <c r="BG5317" s="42">
        <v>1010.863636</v>
      </c>
      <c r="BH5317" s="42">
        <v>190.5259868</v>
      </c>
      <c r="BI5317" s="42">
        <v>344.67589709999999</v>
      </c>
      <c r="BJ5317" s="42">
        <v>647.98378620000005</v>
      </c>
      <c r="BK5317" s="42">
        <v>173.55821940000001</v>
      </c>
    </row>
    <row r="5318" spans="52:63">
      <c r="AZ5318" s="42">
        <v>5432</v>
      </c>
      <c r="BA5318" s="42">
        <v>478.55</v>
      </c>
      <c r="BB5318" s="42">
        <v>257.23529409999998</v>
      </c>
      <c r="BC5318" s="42">
        <v>378.47619049999997</v>
      </c>
      <c r="BD5318" s="42">
        <v>397.76190480000002</v>
      </c>
      <c r="BE5318" s="42">
        <v>71.764285709999996</v>
      </c>
      <c r="BF5318" s="42">
        <v>786.4</v>
      </c>
      <c r="BG5318" s="42">
        <v>1010.863636</v>
      </c>
      <c r="BH5318" s="42">
        <v>190.5259868</v>
      </c>
      <c r="BI5318" s="42">
        <v>344.67589709999999</v>
      </c>
      <c r="BJ5318" s="42">
        <v>647.98378620000005</v>
      </c>
      <c r="BK5318" s="42">
        <v>173.55821940000001</v>
      </c>
    </row>
    <row r="5319" spans="52:63">
      <c r="AZ5319" s="42">
        <v>5433</v>
      </c>
      <c r="BA5319" s="42">
        <v>478.55</v>
      </c>
      <c r="BB5319" s="42">
        <v>257.23529409999998</v>
      </c>
      <c r="BC5319" s="42">
        <v>378.47619049999997</v>
      </c>
      <c r="BD5319" s="42">
        <v>397.76190480000002</v>
      </c>
      <c r="BE5319" s="42">
        <v>71.764285709999996</v>
      </c>
      <c r="BF5319" s="42">
        <v>786.4</v>
      </c>
      <c r="BG5319" s="42">
        <v>1010.863636</v>
      </c>
      <c r="BH5319" s="42">
        <v>190.5259868</v>
      </c>
      <c r="BI5319" s="42">
        <v>344.67589709999999</v>
      </c>
      <c r="BJ5319" s="42">
        <v>647.98378620000005</v>
      </c>
      <c r="BK5319" s="42">
        <v>173.55821940000001</v>
      </c>
    </row>
    <row r="5320" spans="52:63">
      <c r="AZ5320" s="42">
        <v>5434</v>
      </c>
      <c r="BA5320" s="42">
        <v>478.55</v>
      </c>
      <c r="BB5320" s="42">
        <v>257.23529409999998</v>
      </c>
      <c r="BC5320" s="42">
        <v>378.47619049999997</v>
      </c>
      <c r="BD5320" s="42">
        <v>397.76190480000002</v>
      </c>
      <c r="BE5320" s="42">
        <v>71.764285709999996</v>
      </c>
      <c r="BF5320" s="42">
        <v>786.4</v>
      </c>
      <c r="BG5320" s="42">
        <v>1010.863636</v>
      </c>
      <c r="BH5320" s="42">
        <v>190.5259868</v>
      </c>
      <c r="BI5320" s="42">
        <v>344.67589709999999</v>
      </c>
      <c r="BJ5320" s="42">
        <v>647.98378620000005</v>
      </c>
      <c r="BK5320" s="42">
        <v>173.55821940000001</v>
      </c>
    </row>
    <row r="5321" spans="52:63">
      <c r="AZ5321" s="42">
        <v>5435</v>
      </c>
      <c r="BA5321" s="42">
        <v>478.55</v>
      </c>
      <c r="BB5321" s="42">
        <v>257.23529409999998</v>
      </c>
      <c r="BC5321" s="42">
        <v>378.47619049999997</v>
      </c>
      <c r="BD5321" s="42">
        <v>397.76190480000002</v>
      </c>
      <c r="BE5321" s="42">
        <v>71.764285709999996</v>
      </c>
      <c r="BF5321" s="42">
        <v>786.4</v>
      </c>
      <c r="BG5321" s="42">
        <v>1010.863636</v>
      </c>
      <c r="BH5321" s="42">
        <v>190.5259868</v>
      </c>
      <c r="BI5321" s="42">
        <v>344.67589709999999</v>
      </c>
      <c r="BJ5321" s="42">
        <v>647.98378620000005</v>
      </c>
      <c r="BK5321" s="42">
        <v>173.55821940000001</v>
      </c>
    </row>
    <row r="5322" spans="52:63">
      <c r="AZ5322" s="42">
        <v>5436</v>
      </c>
      <c r="BA5322" s="42">
        <v>478.55</v>
      </c>
      <c r="BB5322" s="42">
        <v>257.23529409999998</v>
      </c>
      <c r="BC5322" s="42">
        <v>378.47619049999997</v>
      </c>
      <c r="BD5322" s="42">
        <v>397.76190480000002</v>
      </c>
      <c r="BE5322" s="42">
        <v>71.764285709999996</v>
      </c>
      <c r="BF5322" s="42">
        <v>786.4</v>
      </c>
      <c r="BG5322" s="42">
        <v>1010.863636</v>
      </c>
      <c r="BH5322" s="42">
        <v>190.5259868</v>
      </c>
      <c r="BI5322" s="42">
        <v>344.67589709999999</v>
      </c>
      <c r="BJ5322" s="42">
        <v>647.98378620000005</v>
      </c>
      <c r="BK5322" s="42">
        <v>173.55821940000001</v>
      </c>
    </row>
    <row r="5323" spans="52:63">
      <c r="AZ5323" s="42">
        <v>5437</v>
      </c>
      <c r="BA5323" s="42">
        <v>478.55</v>
      </c>
      <c r="BB5323" s="42">
        <v>257.23529409999998</v>
      </c>
      <c r="BC5323" s="42">
        <v>378.47619049999997</v>
      </c>
      <c r="BD5323" s="42">
        <v>397.76190480000002</v>
      </c>
      <c r="BE5323" s="42">
        <v>71.764285709999996</v>
      </c>
      <c r="BF5323" s="42">
        <v>786.4</v>
      </c>
      <c r="BG5323" s="42">
        <v>1010.863636</v>
      </c>
      <c r="BH5323" s="42">
        <v>190.5259868</v>
      </c>
      <c r="BI5323" s="42">
        <v>344.67589709999999</v>
      </c>
      <c r="BJ5323" s="42">
        <v>647.98378620000005</v>
      </c>
      <c r="BK5323" s="42">
        <v>173.55821940000001</v>
      </c>
    </row>
    <row r="5324" spans="52:63">
      <c r="AZ5324" s="42">
        <v>5438</v>
      </c>
      <c r="BA5324" s="42">
        <v>478.55</v>
      </c>
      <c r="BB5324" s="42">
        <v>257.23529409999998</v>
      </c>
      <c r="BC5324" s="42">
        <v>378.47619049999997</v>
      </c>
      <c r="BD5324" s="42">
        <v>397.76190480000002</v>
      </c>
      <c r="BE5324" s="42">
        <v>71.764285709999996</v>
      </c>
      <c r="BF5324" s="42">
        <v>786.4</v>
      </c>
      <c r="BG5324" s="42">
        <v>1010.863636</v>
      </c>
      <c r="BH5324" s="42">
        <v>190.5259868</v>
      </c>
      <c r="BI5324" s="42">
        <v>344.67589709999999</v>
      </c>
      <c r="BJ5324" s="42">
        <v>647.98378620000005</v>
      </c>
      <c r="BK5324" s="42">
        <v>173.55821940000001</v>
      </c>
    </row>
    <row r="5325" spans="52:63">
      <c r="AZ5325" s="42">
        <v>5439</v>
      </c>
      <c r="BA5325" s="42">
        <v>478.55</v>
      </c>
      <c r="BB5325" s="42">
        <v>257.23529409999998</v>
      </c>
      <c r="BC5325" s="42">
        <v>378.47619049999997</v>
      </c>
      <c r="BD5325" s="42">
        <v>397.76190480000002</v>
      </c>
      <c r="BE5325" s="42">
        <v>71.764285709999996</v>
      </c>
      <c r="BF5325" s="42">
        <v>786.4</v>
      </c>
      <c r="BG5325" s="42">
        <v>1010.863636</v>
      </c>
      <c r="BH5325" s="42">
        <v>190.5259868</v>
      </c>
      <c r="BI5325" s="42">
        <v>344.67589709999999</v>
      </c>
      <c r="BJ5325" s="42">
        <v>647.98378620000005</v>
      </c>
      <c r="BK5325" s="42">
        <v>173.55821940000001</v>
      </c>
    </row>
    <row r="5326" spans="52:63">
      <c r="AZ5326" s="42">
        <v>5440</v>
      </c>
      <c r="BA5326" s="42">
        <v>478.55</v>
      </c>
      <c r="BB5326" s="42">
        <v>257.23529409999998</v>
      </c>
      <c r="BC5326" s="42">
        <v>378.47619049999997</v>
      </c>
      <c r="BD5326" s="42">
        <v>397.76190480000002</v>
      </c>
      <c r="BE5326" s="42">
        <v>71.764285709999996</v>
      </c>
      <c r="BF5326" s="42">
        <v>786.4</v>
      </c>
      <c r="BG5326" s="42">
        <v>1010.863636</v>
      </c>
      <c r="BH5326" s="42">
        <v>190.5259868</v>
      </c>
      <c r="BI5326" s="42">
        <v>344.67589709999999</v>
      </c>
      <c r="BJ5326" s="42">
        <v>647.98378620000005</v>
      </c>
      <c r="BK5326" s="42">
        <v>173.55821940000001</v>
      </c>
    </row>
    <row r="5327" spans="52:63">
      <c r="AZ5327" s="42">
        <v>5441</v>
      </c>
      <c r="BA5327" s="42">
        <v>478.55</v>
      </c>
      <c r="BB5327" s="42">
        <v>257.23529409999998</v>
      </c>
      <c r="BC5327" s="42">
        <v>378.47619049999997</v>
      </c>
      <c r="BD5327" s="42">
        <v>397.76190480000002</v>
      </c>
      <c r="BE5327" s="42">
        <v>71.764285709999996</v>
      </c>
      <c r="BF5327" s="42">
        <v>786.4</v>
      </c>
      <c r="BG5327" s="42">
        <v>1010.863636</v>
      </c>
      <c r="BH5327" s="42">
        <v>190.5259868</v>
      </c>
      <c r="BI5327" s="42">
        <v>344.67589709999999</v>
      </c>
      <c r="BJ5327" s="42">
        <v>647.98378620000005</v>
      </c>
      <c r="BK5327" s="42">
        <v>173.55821940000001</v>
      </c>
    </row>
    <row r="5328" spans="52:63">
      <c r="AZ5328" s="42">
        <v>5442</v>
      </c>
      <c r="BA5328" s="42">
        <v>478.55</v>
      </c>
      <c r="BB5328" s="42">
        <v>257.23529409999998</v>
      </c>
      <c r="BC5328" s="42">
        <v>378.47619049999997</v>
      </c>
      <c r="BD5328" s="42">
        <v>397.76190480000002</v>
      </c>
      <c r="BE5328" s="42">
        <v>71.764285709999996</v>
      </c>
      <c r="BF5328" s="42">
        <v>786.4</v>
      </c>
      <c r="BG5328" s="42">
        <v>1010.863636</v>
      </c>
      <c r="BH5328" s="42">
        <v>190.5259868</v>
      </c>
      <c r="BI5328" s="42">
        <v>344.67589709999999</v>
      </c>
      <c r="BJ5328" s="42">
        <v>647.98378620000005</v>
      </c>
      <c r="BK5328" s="42">
        <v>173.55821940000001</v>
      </c>
    </row>
    <row r="5329" spans="52:63">
      <c r="AZ5329" s="42">
        <v>5443</v>
      </c>
      <c r="BA5329" s="42">
        <v>478.55</v>
      </c>
      <c r="BB5329" s="42">
        <v>257.23529409999998</v>
      </c>
      <c r="BC5329" s="42">
        <v>378.47619049999997</v>
      </c>
      <c r="BD5329" s="42">
        <v>397.76190480000002</v>
      </c>
      <c r="BE5329" s="42">
        <v>71.764285709999996</v>
      </c>
      <c r="BF5329" s="42">
        <v>786.4</v>
      </c>
      <c r="BG5329" s="42">
        <v>1010.863636</v>
      </c>
      <c r="BH5329" s="42">
        <v>190.5259868</v>
      </c>
      <c r="BI5329" s="42">
        <v>344.67589709999999</v>
      </c>
      <c r="BJ5329" s="42">
        <v>647.98378620000005</v>
      </c>
      <c r="BK5329" s="42">
        <v>173.55821940000001</v>
      </c>
    </row>
    <row r="5330" spans="52:63">
      <c r="AZ5330" s="42">
        <v>5444</v>
      </c>
      <c r="BA5330" s="42">
        <v>478.55</v>
      </c>
      <c r="BB5330" s="42">
        <v>257.23529409999998</v>
      </c>
      <c r="BC5330" s="42">
        <v>378.47619049999997</v>
      </c>
      <c r="BD5330" s="42">
        <v>397.76190480000002</v>
      </c>
      <c r="BE5330" s="42">
        <v>71.764285709999996</v>
      </c>
      <c r="BF5330" s="42">
        <v>786.4</v>
      </c>
      <c r="BG5330" s="42">
        <v>1010.863636</v>
      </c>
      <c r="BH5330" s="42">
        <v>190.5259868</v>
      </c>
      <c r="BI5330" s="42">
        <v>344.67589709999999</v>
      </c>
      <c r="BJ5330" s="42">
        <v>647.98378620000005</v>
      </c>
      <c r="BK5330" s="42">
        <v>173.55821940000001</v>
      </c>
    </row>
    <row r="5331" spans="52:63">
      <c r="AZ5331" s="42">
        <v>5445</v>
      </c>
      <c r="BA5331" s="42">
        <v>478.55</v>
      </c>
      <c r="BB5331" s="42">
        <v>257.23529409999998</v>
      </c>
      <c r="BC5331" s="42">
        <v>378.47619049999997</v>
      </c>
      <c r="BD5331" s="42">
        <v>397.76190480000002</v>
      </c>
      <c r="BE5331" s="42">
        <v>71.764285709999996</v>
      </c>
      <c r="BF5331" s="42">
        <v>786.4</v>
      </c>
      <c r="BG5331" s="42">
        <v>1010.863636</v>
      </c>
      <c r="BH5331" s="42">
        <v>190.5259868</v>
      </c>
      <c r="BI5331" s="42">
        <v>344.67589709999999</v>
      </c>
      <c r="BJ5331" s="42">
        <v>647.98378620000005</v>
      </c>
      <c r="BK5331" s="42">
        <v>173.55821940000001</v>
      </c>
    </row>
    <row r="5332" spans="52:63">
      <c r="AZ5332" s="42">
        <v>5446</v>
      </c>
      <c r="BA5332" s="42">
        <v>478.55</v>
      </c>
      <c r="BB5332" s="42">
        <v>257.23529409999998</v>
      </c>
      <c r="BC5332" s="42">
        <v>378.47619049999997</v>
      </c>
      <c r="BD5332" s="42">
        <v>397.76190480000002</v>
      </c>
      <c r="BE5332" s="42">
        <v>71.764285709999996</v>
      </c>
      <c r="BF5332" s="42">
        <v>786.4</v>
      </c>
      <c r="BG5332" s="42">
        <v>1010.863636</v>
      </c>
      <c r="BH5332" s="42">
        <v>190.5259868</v>
      </c>
      <c r="BI5332" s="42">
        <v>344.67589709999999</v>
      </c>
      <c r="BJ5332" s="42">
        <v>647.98378620000005</v>
      </c>
      <c r="BK5332" s="42">
        <v>173.55821940000001</v>
      </c>
    </row>
    <row r="5333" spans="52:63">
      <c r="AZ5333" s="42">
        <v>5447</v>
      </c>
      <c r="BA5333" s="42">
        <v>478.55</v>
      </c>
      <c r="BB5333" s="42">
        <v>257.23529409999998</v>
      </c>
      <c r="BC5333" s="42">
        <v>378.47619049999997</v>
      </c>
      <c r="BD5333" s="42">
        <v>397.76190480000002</v>
      </c>
      <c r="BE5333" s="42">
        <v>71.764285709999996</v>
      </c>
      <c r="BF5333" s="42">
        <v>786.4</v>
      </c>
      <c r="BG5333" s="42">
        <v>1010.863636</v>
      </c>
      <c r="BH5333" s="42">
        <v>190.5259868</v>
      </c>
      <c r="BI5333" s="42">
        <v>344.67589709999999</v>
      </c>
      <c r="BJ5333" s="42">
        <v>647.98378620000005</v>
      </c>
      <c r="BK5333" s="42">
        <v>173.55821940000001</v>
      </c>
    </row>
    <row r="5334" spans="52:63">
      <c r="AZ5334" s="42">
        <v>5448</v>
      </c>
      <c r="BA5334" s="42">
        <v>478.55</v>
      </c>
      <c r="BB5334" s="42">
        <v>257.23529409999998</v>
      </c>
      <c r="BC5334" s="42">
        <v>378.47619049999997</v>
      </c>
      <c r="BD5334" s="42">
        <v>397.76190480000002</v>
      </c>
      <c r="BE5334" s="42">
        <v>71.764285709999996</v>
      </c>
      <c r="BF5334" s="42">
        <v>786.4</v>
      </c>
      <c r="BG5334" s="42">
        <v>1010.863636</v>
      </c>
      <c r="BH5334" s="42">
        <v>190.5259868</v>
      </c>
      <c r="BI5334" s="42">
        <v>344.67589709999999</v>
      </c>
      <c r="BJ5334" s="42">
        <v>647.98378620000005</v>
      </c>
      <c r="BK5334" s="42">
        <v>173.55821940000001</v>
      </c>
    </row>
    <row r="5335" spans="52:63">
      <c r="AZ5335" s="42">
        <v>5449</v>
      </c>
      <c r="BA5335" s="42">
        <v>473.85</v>
      </c>
      <c r="BB5335" s="42">
        <v>256.41176469999999</v>
      </c>
      <c r="BC5335" s="42">
        <v>374.66666670000001</v>
      </c>
      <c r="BD5335" s="42">
        <v>398.85714289999999</v>
      </c>
      <c r="BE5335" s="42">
        <v>71.328571429999997</v>
      </c>
      <c r="BF5335" s="42">
        <v>786</v>
      </c>
      <c r="BG5335" s="42">
        <v>1011.681818</v>
      </c>
      <c r="BH5335" s="42">
        <v>189.3411184</v>
      </c>
      <c r="BI5335" s="42">
        <v>341.72028360000002</v>
      </c>
      <c r="BJ5335" s="42">
        <v>643.85067389999995</v>
      </c>
      <c r="BK5335" s="42">
        <v>175.0636216</v>
      </c>
    </row>
    <row r="5336" spans="52:63">
      <c r="AZ5336" s="42">
        <v>5450</v>
      </c>
      <c r="BA5336" s="42">
        <v>473.85</v>
      </c>
      <c r="BB5336" s="42">
        <v>256.41176469999999</v>
      </c>
      <c r="BC5336" s="42">
        <v>374.66666670000001</v>
      </c>
      <c r="BD5336" s="42">
        <v>398.85714289999999</v>
      </c>
      <c r="BE5336" s="42">
        <v>71.328571429999997</v>
      </c>
      <c r="BF5336" s="42">
        <v>786</v>
      </c>
      <c r="BG5336" s="42">
        <v>1011.681818</v>
      </c>
      <c r="BH5336" s="42">
        <v>189.3411184</v>
      </c>
      <c r="BI5336" s="42">
        <v>341.72028360000002</v>
      </c>
      <c r="BJ5336" s="42">
        <v>643.85067389999995</v>
      </c>
      <c r="BK5336" s="42">
        <v>175.0636216</v>
      </c>
    </row>
    <row r="5337" spans="52:63">
      <c r="AZ5337" s="42">
        <v>5451</v>
      </c>
      <c r="BA5337" s="42">
        <v>473.85</v>
      </c>
      <c r="BB5337" s="42">
        <v>256.41176469999999</v>
      </c>
      <c r="BC5337" s="42">
        <v>374.66666670000001</v>
      </c>
      <c r="BD5337" s="42">
        <v>398.85714289999999</v>
      </c>
      <c r="BE5337" s="42">
        <v>71.328571429999997</v>
      </c>
      <c r="BF5337" s="42">
        <v>786</v>
      </c>
      <c r="BG5337" s="42">
        <v>1011.681818</v>
      </c>
      <c r="BH5337" s="42">
        <v>189.3411184</v>
      </c>
      <c r="BI5337" s="42">
        <v>341.72028360000002</v>
      </c>
      <c r="BJ5337" s="42">
        <v>643.85067389999995</v>
      </c>
      <c r="BK5337" s="42">
        <v>175.0636216</v>
      </c>
    </row>
    <row r="5338" spans="52:63">
      <c r="AZ5338" s="42">
        <v>5452</v>
      </c>
      <c r="BA5338" s="42">
        <v>473.85</v>
      </c>
      <c r="BB5338" s="42">
        <v>256.41176469999999</v>
      </c>
      <c r="BC5338" s="42">
        <v>374.66666670000001</v>
      </c>
      <c r="BD5338" s="42">
        <v>398.85714289999999</v>
      </c>
      <c r="BE5338" s="42">
        <v>71.328571429999997</v>
      </c>
      <c r="BF5338" s="42">
        <v>786</v>
      </c>
      <c r="BG5338" s="42">
        <v>1011.681818</v>
      </c>
      <c r="BH5338" s="42">
        <v>189.3411184</v>
      </c>
      <c r="BI5338" s="42">
        <v>341.72028360000002</v>
      </c>
      <c r="BJ5338" s="42">
        <v>643.85067389999995</v>
      </c>
      <c r="BK5338" s="42">
        <v>175.0636216</v>
      </c>
    </row>
    <row r="5339" spans="52:63">
      <c r="AZ5339" s="42">
        <v>5453</v>
      </c>
      <c r="BA5339" s="42">
        <v>473.85</v>
      </c>
      <c r="BB5339" s="42">
        <v>256.41176469999999</v>
      </c>
      <c r="BC5339" s="42">
        <v>374.66666670000001</v>
      </c>
      <c r="BD5339" s="42">
        <v>398.85714289999999</v>
      </c>
      <c r="BE5339" s="42">
        <v>71.328571429999997</v>
      </c>
      <c r="BF5339" s="42">
        <v>786</v>
      </c>
      <c r="BG5339" s="42">
        <v>1011.681818</v>
      </c>
      <c r="BH5339" s="42">
        <v>189.3411184</v>
      </c>
      <c r="BI5339" s="42">
        <v>341.72028360000002</v>
      </c>
      <c r="BJ5339" s="42">
        <v>643.85067389999995</v>
      </c>
      <c r="BK5339" s="42">
        <v>175.0636216</v>
      </c>
    </row>
    <row r="5340" spans="52:63">
      <c r="AZ5340" s="42">
        <v>5454</v>
      </c>
      <c r="BA5340" s="42">
        <v>473.85</v>
      </c>
      <c r="BB5340" s="42">
        <v>256.41176469999999</v>
      </c>
      <c r="BC5340" s="42">
        <v>374.66666670000001</v>
      </c>
      <c r="BD5340" s="42">
        <v>398.85714289999999</v>
      </c>
      <c r="BE5340" s="42">
        <v>71.328571429999997</v>
      </c>
      <c r="BF5340" s="42">
        <v>786</v>
      </c>
      <c r="BG5340" s="42">
        <v>1011.681818</v>
      </c>
      <c r="BH5340" s="42">
        <v>189.3411184</v>
      </c>
      <c r="BI5340" s="42">
        <v>341.72028360000002</v>
      </c>
      <c r="BJ5340" s="42">
        <v>643.85067389999995</v>
      </c>
      <c r="BK5340" s="42">
        <v>175.0636216</v>
      </c>
    </row>
    <row r="5341" spans="52:63">
      <c r="AZ5341" s="42">
        <v>5455</v>
      </c>
      <c r="BA5341" s="42">
        <v>473.85</v>
      </c>
      <c r="BB5341" s="42">
        <v>256.41176469999999</v>
      </c>
      <c r="BC5341" s="42">
        <v>374.66666670000001</v>
      </c>
      <c r="BD5341" s="42">
        <v>398.85714289999999</v>
      </c>
      <c r="BE5341" s="42">
        <v>71.328571429999997</v>
      </c>
      <c r="BF5341" s="42">
        <v>786</v>
      </c>
      <c r="BG5341" s="42">
        <v>1011.681818</v>
      </c>
      <c r="BH5341" s="42">
        <v>189.3411184</v>
      </c>
      <c r="BI5341" s="42">
        <v>341.72028360000002</v>
      </c>
      <c r="BJ5341" s="42">
        <v>643.85067389999995</v>
      </c>
      <c r="BK5341" s="42">
        <v>175.0636216</v>
      </c>
    </row>
    <row r="5342" spans="52:63">
      <c r="AZ5342" s="42">
        <v>5456</v>
      </c>
      <c r="BA5342" s="42">
        <v>473.85</v>
      </c>
      <c r="BB5342" s="42">
        <v>256.41176469999999</v>
      </c>
      <c r="BC5342" s="42">
        <v>374.66666670000001</v>
      </c>
      <c r="BD5342" s="42">
        <v>398.85714289999999</v>
      </c>
      <c r="BE5342" s="42">
        <v>71.328571429999997</v>
      </c>
      <c r="BF5342" s="42">
        <v>786</v>
      </c>
      <c r="BG5342" s="42">
        <v>1011.681818</v>
      </c>
      <c r="BH5342" s="42">
        <v>189.3411184</v>
      </c>
      <c r="BI5342" s="42">
        <v>341.72028360000002</v>
      </c>
      <c r="BJ5342" s="42">
        <v>643.85067389999995</v>
      </c>
      <c r="BK5342" s="42">
        <v>175.0636216</v>
      </c>
    </row>
    <row r="5343" spans="52:63">
      <c r="AZ5343" s="42">
        <v>5457</v>
      </c>
      <c r="BA5343" s="42">
        <v>473.85</v>
      </c>
      <c r="BB5343" s="42">
        <v>256.41176469999999</v>
      </c>
      <c r="BC5343" s="42">
        <v>374.66666670000001</v>
      </c>
      <c r="BD5343" s="42">
        <v>398.85714289999999</v>
      </c>
      <c r="BE5343" s="42">
        <v>71.328571429999997</v>
      </c>
      <c r="BF5343" s="42">
        <v>786</v>
      </c>
      <c r="BG5343" s="42">
        <v>1011.681818</v>
      </c>
      <c r="BH5343" s="42">
        <v>189.3411184</v>
      </c>
      <c r="BI5343" s="42">
        <v>341.72028360000002</v>
      </c>
      <c r="BJ5343" s="42">
        <v>643.85067389999995</v>
      </c>
      <c r="BK5343" s="42">
        <v>175.0636216</v>
      </c>
    </row>
    <row r="5344" spans="52:63">
      <c r="AZ5344" s="42">
        <v>5458</v>
      </c>
      <c r="BA5344" s="42">
        <v>473.85</v>
      </c>
      <c r="BB5344" s="42">
        <v>256.41176469999999</v>
      </c>
      <c r="BC5344" s="42">
        <v>374.66666670000001</v>
      </c>
      <c r="BD5344" s="42">
        <v>398.85714289999999</v>
      </c>
      <c r="BE5344" s="42">
        <v>71.328571429999997</v>
      </c>
      <c r="BF5344" s="42">
        <v>786</v>
      </c>
      <c r="BG5344" s="42">
        <v>1011.681818</v>
      </c>
      <c r="BH5344" s="42">
        <v>189.3411184</v>
      </c>
      <c r="BI5344" s="42">
        <v>341.72028360000002</v>
      </c>
      <c r="BJ5344" s="42">
        <v>643.85067389999995</v>
      </c>
      <c r="BK5344" s="42">
        <v>175.0636216</v>
      </c>
    </row>
    <row r="5345" spans="52:63">
      <c r="AZ5345" s="42">
        <v>5459</v>
      </c>
      <c r="BA5345" s="42">
        <v>473.85</v>
      </c>
      <c r="BB5345" s="42">
        <v>256.41176469999999</v>
      </c>
      <c r="BC5345" s="42">
        <v>374.66666670000001</v>
      </c>
      <c r="BD5345" s="42">
        <v>398.85714289999999</v>
      </c>
      <c r="BE5345" s="42">
        <v>71.328571429999997</v>
      </c>
      <c r="BF5345" s="42">
        <v>786</v>
      </c>
      <c r="BG5345" s="42">
        <v>1011.681818</v>
      </c>
      <c r="BH5345" s="42">
        <v>189.3411184</v>
      </c>
      <c r="BI5345" s="42">
        <v>341.72028360000002</v>
      </c>
      <c r="BJ5345" s="42">
        <v>643.85067389999995</v>
      </c>
      <c r="BK5345" s="42">
        <v>175.0636216</v>
      </c>
    </row>
    <row r="5346" spans="52:63">
      <c r="AZ5346" s="42">
        <v>5460</v>
      </c>
      <c r="BA5346" s="42">
        <v>473.85</v>
      </c>
      <c r="BB5346" s="42">
        <v>256.41176469999999</v>
      </c>
      <c r="BC5346" s="42">
        <v>374.66666670000001</v>
      </c>
      <c r="BD5346" s="42">
        <v>398.85714289999999</v>
      </c>
      <c r="BE5346" s="42">
        <v>71.328571429999997</v>
      </c>
      <c r="BF5346" s="42">
        <v>786</v>
      </c>
      <c r="BG5346" s="42">
        <v>1011.681818</v>
      </c>
      <c r="BH5346" s="42">
        <v>189.3411184</v>
      </c>
      <c r="BI5346" s="42">
        <v>341.72028360000002</v>
      </c>
      <c r="BJ5346" s="42">
        <v>643.85067389999995</v>
      </c>
      <c r="BK5346" s="42">
        <v>175.0636216</v>
      </c>
    </row>
    <row r="5347" spans="52:63">
      <c r="AZ5347" s="42">
        <v>5461</v>
      </c>
      <c r="BA5347" s="42">
        <v>473.85</v>
      </c>
      <c r="BB5347" s="42">
        <v>256.41176469999999</v>
      </c>
      <c r="BC5347" s="42">
        <v>374.66666670000001</v>
      </c>
      <c r="BD5347" s="42">
        <v>398.85714289999999</v>
      </c>
      <c r="BE5347" s="42">
        <v>71.328571429999997</v>
      </c>
      <c r="BF5347" s="42">
        <v>786</v>
      </c>
      <c r="BG5347" s="42">
        <v>1011.681818</v>
      </c>
      <c r="BH5347" s="42">
        <v>189.3411184</v>
      </c>
      <c r="BI5347" s="42">
        <v>341.72028360000002</v>
      </c>
      <c r="BJ5347" s="42">
        <v>643.85067389999995</v>
      </c>
      <c r="BK5347" s="42">
        <v>175.0636216</v>
      </c>
    </row>
    <row r="5348" spans="52:63">
      <c r="AZ5348" s="42">
        <v>5462</v>
      </c>
      <c r="BA5348" s="42">
        <v>473.85</v>
      </c>
      <c r="BB5348" s="42">
        <v>256.41176469999999</v>
      </c>
      <c r="BC5348" s="42">
        <v>374.66666670000001</v>
      </c>
      <c r="BD5348" s="42">
        <v>398.85714289999999</v>
      </c>
      <c r="BE5348" s="42">
        <v>71.328571429999997</v>
      </c>
      <c r="BF5348" s="42">
        <v>786</v>
      </c>
      <c r="BG5348" s="42">
        <v>1011.681818</v>
      </c>
      <c r="BH5348" s="42">
        <v>189.3411184</v>
      </c>
      <c r="BI5348" s="42">
        <v>341.72028360000002</v>
      </c>
      <c r="BJ5348" s="42">
        <v>643.85067389999995</v>
      </c>
      <c r="BK5348" s="42">
        <v>175.0636216</v>
      </c>
    </row>
    <row r="5349" spans="52:63">
      <c r="AZ5349" s="42">
        <v>5463</v>
      </c>
      <c r="BA5349" s="42">
        <v>473.85</v>
      </c>
      <c r="BB5349" s="42">
        <v>256.41176469999999</v>
      </c>
      <c r="BC5349" s="42">
        <v>374.66666670000001</v>
      </c>
      <c r="BD5349" s="42">
        <v>398.85714289999999</v>
      </c>
      <c r="BE5349" s="42">
        <v>71.328571429999997</v>
      </c>
      <c r="BF5349" s="42">
        <v>786</v>
      </c>
      <c r="BG5349" s="42">
        <v>1011.681818</v>
      </c>
      <c r="BH5349" s="42">
        <v>189.3411184</v>
      </c>
      <c r="BI5349" s="42">
        <v>341.72028360000002</v>
      </c>
      <c r="BJ5349" s="42">
        <v>643.85067389999995</v>
      </c>
      <c r="BK5349" s="42">
        <v>175.0636216</v>
      </c>
    </row>
    <row r="5350" spans="52:63">
      <c r="AZ5350" s="42">
        <v>5464</v>
      </c>
      <c r="BA5350" s="42">
        <v>473.85</v>
      </c>
      <c r="BB5350" s="42">
        <v>256.41176469999999</v>
      </c>
      <c r="BC5350" s="42">
        <v>374.66666670000001</v>
      </c>
      <c r="BD5350" s="42">
        <v>398.85714289999999</v>
      </c>
      <c r="BE5350" s="42">
        <v>71.328571429999997</v>
      </c>
      <c r="BF5350" s="42">
        <v>786</v>
      </c>
      <c r="BG5350" s="42">
        <v>1011.681818</v>
      </c>
      <c r="BH5350" s="42">
        <v>189.3411184</v>
      </c>
      <c r="BI5350" s="42">
        <v>341.72028360000002</v>
      </c>
      <c r="BJ5350" s="42">
        <v>643.85067389999995</v>
      </c>
      <c r="BK5350" s="42">
        <v>175.0636216</v>
      </c>
    </row>
    <row r="5351" spans="52:63">
      <c r="AZ5351" s="42">
        <v>5465</v>
      </c>
      <c r="BA5351" s="42">
        <v>473.85</v>
      </c>
      <c r="BB5351" s="42">
        <v>256.41176469999999</v>
      </c>
      <c r="BC5351" s="42">
        <v>374.66666670000001</v>
      </c>
      <c r="BD5351" s="42">
        <v>398.85714289999999</v>
      </c>
      <c r="BE5351" s="42">
        <v>71.328571429999997</v>
      </c>
      <c r="BF5351" s="42">
        <v>786</v>
      </c>
      <c r="BG5351" s="42">
        <v>1011.681818</v>
      </c>
      <c r="BH5351" s="42">
        <v>189.3411184</v>
      </c>
      <c r="BI5351" s="42">
        <v>341.72028360000002</v>
      </c>
      <c r="BJ5351" s="42">
        <v>643.85067389999995</v>
      </c>
      <c r="BK5351" s="42">
        <v>175.0636216</v>
      </c>
    </row>
    <row r="5352" spans="52:63">
      <c r="AZ5352" s="42">
        <v>5466</v>
      </c>
      <c r="BA5352" s="42">
        <v>473.85</v>
      </c>
      <c r="BB5352" s="42">
        <v>256.41176469999999</v>
      </c>
      <c r="BC5352" s="42">
        <v>374.66666670000001</v>
      </c>
      <c r="BD5352" s="42">
        <v>398.85714289999999</v>
      </c>
      <c r="BE5352" s="42">
        <v>71.328571429999997</v>
      </c>
      <c r="BF5352" s="42">
        <v>786</v>
      </c>
      <c r="BG5352" s="42">
        <v>1011.681818</v>
      </c>
      <c r="BH5352" s="42">
        <v>189.3411184</v>
      </c>
      <c r="BI5352" s="42">
        <v>341.72028360000002</v>
      </c>
      <c r="BJ5352" s="42">
        <v>643.85067389999995</v>
      </c>
      <c r="BK5352" s="42">
        <v>175.0636216</v>
      </c>
    </row>
    <row r="5353" spans="52:63">
      <c r="AZ5353" s="42">
        <v>5467</v>
      </c>
      <c r="BA5353" s="42">
        <v>473.85</v>
      </c>
      <c r="BB5353" s="42">
        <v>256.41176469999999</v>
      </c>
      <c r="BC5353" s="42">
        <v>374.66666670000001</v>
      </c>
      <c r="BD5353" s="42">
        <v>398.85714289999999</v>
      </c>
      <c r="BE5353" s="42">
        <v>71.328571429999997</v>
      </c>
      <c r="BF5353" s="42">
        <v>786</v>
      </c>
      <c r="BG5353" s="42">
        <v>1011.681818</v>
      </c>
      <c r="BH5353" s="42">
        <v>189.3411184</v>
      </c>
      <c r="BI5353" s="42">
        <v>341.72028360000002</v>
      </c>
      <c r="BJ5353" s="42">
        <v>643.85067389999995</v>
      </c>
      <c r="BK5353" s="42">
        <v>175.0636216</v>
      </c>
    </row>
    <row r="5354" spans="52:63">
      <c r="AZ5354" s="42">
        <v>5468</v>
      </c>
      <c r="BA5354" s="42">
        <v>473.85</v>
      </c>
      <c r="BB5354" s="42">
        <v>256.41176469999999</v>
      </c>
      <c r="BC5354" s="42">
        <v>374.66666670000001</v>
      </c>
      <c r="BD5354" s="42">
        <v>398.85714289999999</v>
      </c>
      <c r="BE5354" s="42">
        <v>71.328571429999997</v>
      </c>
      <c r="BF5354" s="42">
        <v>786</v>
      </c>
      <c r="BG5354" s="42">
        <v>1011.681818</v>
      </c>
      <c r="BH5354" s="42">
        <v>189.3411184</v>
      </c>
      <c r="BI5354" s="42">
        <v>341.72028360000002</v>
      </c>
      <c r="BJ5354" s="42">
        <v>643.85067389999995</v>
      </c>
      <c r="BK5354" s="42">
        <v>175.0636216</v>
      </c>
    </row>
    <row r="5355" spans="52:63">
      <c r="AZ5355" s="42">
        <v>5469</v>
      </c>
      <c r="BA5355" s="42">
        <v>473.85</v>
      </c>
      <c r="BB5355" s="42">
        <v>256.41176469999999</v>
      </c>
      <c r="BC5355" s="42">
        <v>374.66666670000001</v>
      </c>
      <c r="BD5355" s="42">
        <v>398.85714289999999</v>
      </c>
      <c r="BE5355" s="42">
        <v>71.328571429999997</v>
      </c>
      <c r="BF5355" s="42">
        <v>786</v>
      </c>
      <c r="BG5355" s="42">
        <v>1011.681818</v>
      </c>
      <c r="BH5355" s="42">
        <v>189.3411184</v>
      </c>
      <c r="BI5355" s="42">
        <v>341.72028360000002</v>
      </c>
      <c r="BJ5355" s="42">
        <v>643.85067389999995</v>
      </c>
      <c r="BK5355" s="42">
        <v>175.0636216</v>
      </c>
    </row>
    <row r="5356" spans="52:63">
      <c r="AZ5356" s="42">
        <v>5470</v>
      </c>
      <c r="BA5356" s="42">
        <v>473.85</v>
      </c>
      <c r="BB5356" s="42">
        <v>256.41176469999999</v>
      </c>
      <c r="BC5356" s="42">
        <v>374.66666670000001</v>
      </c>
      <c r="BD5356" s="42">
        <v>398.85714289999999</v>
      </c>
      <c r="BE5356" s="42">
        <v>71.328571429999997</v>
      </c>
      <c r="BF5356" s="42">
        <v>786</v>
      </c>
      <c r="BG5356" s="42">
        <v>1011.681818</v>
      </c>
      <c r="BH5356" s="42">
        <v>189.3411184</v>
      </c>
      <c r="BI5356" s="42">
        <v>341.72028360000002</v>
      </c>
      <c r="BJ5356" s="42">
        <v>643.85067389999995</v>
      </c>
      <c r="BK5356" s="42">
        <v>175.0636216</v>
      </c>
    </row>
    <row r="5357" spans="52:63">
      <c r="AZ5357" s="42">
        <v>5471</v>
      </c>
      <c r="BA5357" s="42">
        <v>473.85</v>
      </c>
      <c r="BB5357" s="42">
        <v>256.41176469999999</v>
      </c>
      <c r="BC5357" s="42">
        <v>374.66666670000001</v>
      </c>
      <c r="BD5357" s="42">
        <v>398.85714289999999</v>
      </c>
      <c r="BE5357" s="42">
        <v>71.328571429999997</v>
      </c>
      <c r="BF5357" s="42">
        <v>786</v>
      </c>
      <c r="BG5357" s="42">
        <v>1011.681818</v>
      </c>
      <c r="BH5357" s="42">
        <v>189.3411184</v>
      </c>
      <c r="BI5357" s="42">
        <v>341.72028360000002</v>
      </c>
      <c r="BJ5357" s="42">
        <v>643.85067389999995</v>
      </c>
      <c r="BK5357" s="42">
        <v>175.0636216</v>
      </c>
    </row>
    <row r="5358" spans="52:63">
      <c r="AZ5358" s="42">
        <v>5472</v>
      </c>
      <c r="BA5358" s="42">
        <v>473.85</v>
      </c>
      <c r="BB5358" s="42">
        <v>256.41176469999999</v>
      </c>
      <c r="BC5358" s="42">
        <v>374.66666670000001</v>
      </c>
      <c r="BD5358" s="42">
        <v>398.85714289999999</v>
      </c>
      <c r="BE5358" s="42">
        <v>71.328571429999997</v>
      </c>
      <c r="BF5358" s="42">
        <v>786</v>
      </c>
      <c r="BG5358" s="42">
        <v>1011.681818</v>
      </c>
      <c r="BH5358" s="42">
        <v>189.3411184</v>
      </c>
      <c r="BI5358" s="42">
        <v>341.72028360000002</v>
      </c>
      <c r="BJ5358" s="42">
        <v>643.85067389999995</v>
      </c>
      <c r="BK5358" s="42">
        <v>175.0636216</v>
      </c>
    </row>
    <row r="5359" spans="52:63">
      <c r="AZ5359" s="42">
        <v>5473</v>
      </c>
      <c r="BA5359" s="42">
        <v>465.55</v>
      </c>
      <c r="BB5359" s="42">
        <v>255.52941179999999</v>
      </c>
      <c r="BC5359" s="42">
        <v>371.38095240000001</v>
      </c>
      <c r="BD5359" s="42">
        <v>399.61904759999999</v>
      </c>
      <c r="BE5359" s="42">
        <v>70.607142859999996</v>
      </c>
      <c r="BF5359" s="42">
        <v>783.1</v>
      </c>
      <c r="BG5359" s="42">
        <v>1010.636364</v>
      </c>
      <c r="BH5359" s="42">
        <v>188.17401319999999</v>
      </c>
      <c r="BI5359" s="42">
        <v>337.92823019999997</v>
      </c>
      <c r="BJ5359" s="42">
        <v>637.11123510000004</v>
      </c>
      <c r="BK5359" s="42">
        <v>175.18890719999999</v>
      </c>
    </row>
    <row r="5360" spans="52:63">
      <c r="AZ5360" s="42">
        <v>5474</v>
      </c>
      <c r="BA5360" s="42">
        <v>465.55</v>
      </c>
      <c r="BB5360" s="42">
        <v>255.52941179999999</v>
      </c>
      <c r="BC5360" s="42">
        <v>371.38095240000001</v>
      </c>
      <c r="BD5360" s="42">
        <v>399.61904759999999</v>
      </c>
      <c r="BE5360" s="42">
        <v>70.607142859999996</v>
      </c>
      <c r="BF5360" s="42">
        <v>783.1</v>
      </c>
      <c r="BG5360" s="42">
        <v>1010.636364</v>
      </c>
      <c r="BH5360" s="42">
        <v>188.17401319999999</v>
      </c>
      <c r="BI5360" s="42">
        <v>337.92823019999997</v>
      </c>
      <c r="BJ5360" s="42">
        <v>637.11123510000004</v>
      </c>
      <c r="BK5360" s="42">
        <v>175.18890719999999</v>
      </c>
    </row>
    <row r="5361" spans="52:63">
      <c r="AZ5361" s="42">
        <v>5475</v>
      </c>
      <c r="BA5361" s="42">
        <v>465.55</v>
      </c>
      <c r="BB5361" s="42">
        <v>255.52941179999999</v>
      </c>
      <c r="BC5361" s="42">
        <v>371.38095240000001</v>
      </c>
      <c r="BD5361" s="42">
        <v>399.61904759999999</v>
      </c>
      <c r="BE5361" s="42">
        <v>70.607142859999996</v>
      </c>
      <c r="BF5361" s="42">
        <v>783.1</v>
      </c>
      <c r="BG5361" s="42">
        <v>1010.636364</v>
      </c>
      <c r="BH5361" s="42">
        <v>188.17401319999999</v>
      </c>
      <c r="BI5361" s="42">
        <v>337.92823019999997</v>
      </c>
      <c r="BJ5361" s="42">
        <v>637.11123510000004</v>
      </c>
      <c r="BK5361" s="42">
        <v>175.18890719999999</v>
      </c>
    </row>
    <row r="5362" spans="52:63">
      <c r="AZ5362" s="42">
        <v>5476</v>
      </c>
      <c r="BA5362" s="42">
        <v>465.55</v>
      </c>
      <c r="BB5362" s="42">
        <v>255.52941179999999</v>
      </c>
      <c r="BC5362" s="42">
        <v>371.38095240000001</v>
      </c>
      <c r="BD5362" s="42">
        <v>399.61904759999999</v>
      </c>
      <c r="BE5362" s="42">
        <v>70.607142859999996</v>
      </c>
      <c r="BF5362" s="42">
        <v>783.1</v>
      </c>
      <c r="BG5362" s="42">
        <v>1010.636364</v>
      </c>
      <c r="BH5362" s="42">
        <v>188.17401319999999</v>
      </c>
      <c r="BI5362" s="42">
        <v>337.92823019999997</v>
      </c>
      <c r="BJ5362" s="42">
        <v>637.11123510000004</v>
      </c>
      <c r="BK5362" s="42">
        <v>175.18890719999999</v>
      </c>
    </row>
    <row r="5363" spans="52:63">
      <c r="AZ5363" s="42">
        <v>5477</v>
      </c>
      <c r="BA5363" s="42">
        <v>465.55</v>
      </c>
      <c r="BB5363" s="42">
        <v>255.52941179999999</v>
      </c>
      <c r="BC5363" s="42">
        <v>371.38095240000001</v>
      </c>
      <c r="BD5363" s="42">
        <v>399.61904759999999</v>
      </c>
      <c r="BE5363" s="42">
        <v>70.607142859999996</v>
      </c>
      <c r="BF5363" s="42">
        <v>783.1</v>
      </c>
      <c r="BG5363" s="42">
        <v>1010.636364</v>
      </c>
      <c r="BH5363" s="42">
        <v>188.17401319999999</v>
      </c>
      <c r="BI5363" s="42">
        <v>337.92823019999997</v>
      </c>
      <c r="BJ5363" s="42">
        <v>637.11123510000004</v>
      </c>
      <c r="BK5363" s="42">
        <v>175.18890719999999</v>
      </c>
    </row>
    <row r="5364" spans="52:63">
      <c r="AZ5364" s="42">
        <v>5478</v>
      </c>
      <c r="BA5364" s="42">
        <v>465.55</v>
      </c>
      <c r="BB5364" s="42">
        <v>255.52941179999999</v>
      </c>
      <c r="BC5364" s="42">
        <v>371.38095240000001</v>
      </c>
      <c r="BD5364" s="42">
        <v>399.61904759999999</v>
      </c>
      <c r="BE5364" s="42">
        <v>70.607142859999996</v>
      </c>
      <c r="BF5364" s="42">
        <v>783.1</v>
      </c>
      <c r="BG5364" s="42">
        <v>1010.636364</v>
      </c>
      <c r="BH5364" s="42">
        <v>188.17401319999999</v>
      </c>
      <c r="BI5364" s="42">
        <v>337.92823019999997</v>
      </c>
      <c r="BJ5364" s="42">
        <v>637.11123510000004</v>
      </c>
      <c r="BK5364" s="42">
        <v>175.18890719999999</v>
      </c>
    </row>
    <row r="5365" spans="52:63">
      <c r="AZ5365" s="42">
        <v>5479</v>
      </c>
      <c r="BA5365" s="42">
        <v>465.55</v>
      </c>
      <c r="BB5365" s="42">
        <v>255.52941179999999</v>
      </c>
      <c r="BC5365" s="42">
        <v>371.38095240000001</v>
      </c>
      <c r="BD5365" s="42">
        <v>399.61904759999999</v>
      </c>
      <c r="BE5365" s="42">
        <v>70.607142859999996</v>
      </c>
      <c r="BF5365" s="42">
        <v>783.1</v>
      </c>
      <c r="BG5365" s="42">
        <v>1010.636364</v>
      </c>
      <c r="BH5365" s="42">
        <v>188.17401319999999</v>
      </c>
      <c r="BI5365" s="42">
        <v>337.92823019999997</v>
      </c>
      <c r="BJ5365" s="42">
        <v>637.11123510000004</v>
      </c>
      <c r="BK5365" s="42">
        <v>175.18890719999999</v>
      </c>
    </row>
    <row r="5366" spans="52:63">
      <c r="AZ5366" s="42">
        <v>5480</v>
      </c>
      <c r="BA5366" s="42">
        <v>465.55</v>
      </c>
      <c r="BB5366" s="42">
        <v>255.52941179999999</v>
      </c>
      <c r="BC5366" s="42">
        <v>371.38095240000001</v>
      </c>
      <c r="BD5366" s="42">
        <v>399.61904759999999</v>
      </c>
      <c r="BE5366" s="42">
        <v>70.607142859999996</v>
      </c>
      <c r="BF5366" s="42">
        <v>783.1</v>
      </c>
      <c r="BG5366" s="42">
        <v>1010.636364</v>
      </c>
      <c r="BH5366" s="42">
        <v>188.17401319999999</v>
      </c>
      <c r="BI5366" s="42">
        <v>337.92823019999997</v>
      </c>
      <c r="BJ5366" s="42">
        <v>637.11123510000004</v>
      </c>
      <c r="BK5366" s="42">
        <v>175.18890719999999</v>
      </c>
    </row>
    <row r="5367" spans="52:63">
      <c r="AZ5367" s="42">
        <v>5481</v>
      </c>
      <c r="BA5367" s="42">
        <v>465.55</v>
      </c>
      <c r="BB5367" s="42">
        <v>255.52941179999999</v>
      </c>
      <c r="BC5367" s="42">
        <v>371.38095240000001</v>
      </c>
      <c r="BD5367" s="42">
        <v>399.61904759999999</v>
      </c>
      <c r="BE5367" s="42">
        <v>70.607142859999996</v>
      </c>
      <c r="BF5367" s="42">
        <v>783.1</v>
      </c>
      <c r="BG5367" s="42">
        <v>1010.636364</v>
      </c>
      <c r="BH5367" s="42">
        <v>188.17401319999999</v>
      </c>
      <c r="BI5367" s="42">
        <v>337.92823019999997</v>
      </c>
      <c r="BJ5367" s="42">
        <v>637.11123510000004</v>
      </c>
      <c r="BK5367" s="42">
        <v>175.18890719999999</v>
      </c>
    </row>
    <row r="5368" spans="52:63">
      <c r="AZ5368" s="42">
        <v>5482</v>
      </c>
      <c r="BA5368" s="42">
        <v>465.55</v>
      </c>
      <c r="BB5368" s="42">
        <v>255.52941179999999</v>
      </c>
      <c r="BC5368" s="42">
        <v>371.38095240000001</v>
      </c>
      <c r="BD5368" s="42">
        <v>399.61904759999999</v>
      </c>
      <c r="BE5368" s="42">
        <v>70.607142859999996</v>
      </c>
      <c r="BF5368" s="42">
        <v>783.1</v>
      </c>
      <c r="BG5368" s="42">
        <v>1010.636364</v>
      </c>
      <c r="BH5368" s="42">
        <v>188.17401319999999</v>
      </c>
      <c r="BI5368" s="42">
        <v>337.92823019999997</v>
      </c>
      <c r="BJ5368" s="42">
        <v>637.11123510000004</v>
      </c>
      <c r="BK5368" s="42">
        <v>175.18890719999999</v>
      </c>
    </row>
    <row r="5369" spans="52:63">
      <c r="AZ5369" s="42">
        <v>5483</v>
      </c>
      <c r="BA5369" s="42">
        <v>465.55</v>
      </c>
      <c r="BB5369" s="42">
        <v>255.52941179999999</v>
      </c>
      <c r="BC5369" s="42">
        <v>371.38095240000001</v>
      </c>
      <c r="BD5369" s="42">
        <v>399.61904759999999</v>
      </c>
      <c r="BE5369" s="42">
        <v>70.607142859999996</v>
      </c>
      <c r="BF5369" s="42">
        <v>783.1</v>
      </c>
      <c r="BG5369" s="42">
        <v>1010.636364</v>
      </c>
      <c r="BH5369" s="42">
        <v>188.17401319999999</v>
      </c>
      <c r="BI5369" s="42">
        <v>337.92823019999997</v>
      </c>
      <c r="BJ5369" s="42">
        <v>637.11123510000004</v>
      </c>
      <c r="BK5369" s="42">
        <v>175.18890719999999</v>
      </c>
    </row>
    <row r="5370" spans="52:63">
      <c r="AZ5370" s="42">
        <v>5484</v>
      </c>
      <c r="BA5370" s="42">
        <v>465.55</v>
      </c>
      <c r="BB5370" s="42">
        <v>255.52941179999999</v>
      </c>
      <c r="BC5370" s="42">
        <v>371.38095240000001</v>
      </c>
      <c r="BD5370" s="42">
        <v>399.61904759999999</v>
      </c>
      <c r="BE5370" s="42">
        <v>70.607142859999996</v>
      </c>
      <c r="BF5370" s="42">
        <v>783.1</v>
      </c>
      <c r="BG5370" s="42">
        <v>1010.636364</v>
      </c>
      <c r="BH5370" s="42">
        <v>188.17401319999999</v>
      </c>
      <c r="BI5370" s="42">
        <v>337.92823019999997</v>
      </c>
      <c r="BJ5370" s="42">
        <v>637.11123510000004</v>
      </c>
      <c r="BK5370" s="42">
        <v>175.18890719999999</v>
      </c>
    </row>
    <row r="5371" spans="52:63">
      <c r="AZ5371" s="42">
        <v>5485</v>
      </c>
      <c r="BA5371" s="42">
        <v>465.55</v>
      </c>
      <c r="BB5371" s="42">
        <v>255.52941179999999</v>
      </c>
      <c r="BC5371" s="42">
        <v>371.38095240000001</v>
      </c>
      <c r="BD5371" s="42">
        <v>399.61904759999999</v>
      </c>
      <c r="BE5371" s="42">
        <v>70.607142859999996</v>
      </c>
      <c r="BF5371" s="42">
        <v>783.1</v>
      </c>
      <c r="BG5371" s="42">
        <v>1010.636364</v>
      </c>
      <c r="BH5371" s="42">
        <v>188.17401319999999</v>
      </c>
      <c r="BI5371" s="42">
        <v>337.92823019999997</v>
      </c>
      <c r="BJ5371" s="42">
        <v>637.11123510000004</v>
      </c>
      <c r="BK5371" s="42">
        <v>175.18890719999999</v>
      </c>
    </row>
    <row r="5372" spans="52:63">
      <c r="AZ5372" s="42">
        <v>5486</v>
      </c>
      <c r="BA5372" s="42">
        <v>465.55</v>
      </c>
      <c r="BB5372" s="42">
        <v>255.52941179999999</v>
      </c>
      <c r="BC5372" s="42">
        <v>371.38095240000001</v>
      </c>
      <c r="BD5372" s="42">
        <v>399.61904759999999</v>
      </c>
      <c r="BE5372" s="42">
        <v>70.607142859999996</v>
      </c>
      <c r="BF5372" s="42">
        <v>783.1</v>
      </c>
      <c r="BG5372" s="42">
        <v>1010.636364</v>
      </c>
      <c r="BH5372" s="42">
        <v>188.17401319999999</v>
      </c>
      <c r="BI5372" s="42">
        <v>337.92823019999997</v>
      </c>
      <c r="BJ5372" s="42">
        <v>637.11123510000004</v>
      </c>
      <c r="BK5372" s="42">
        <v>175.18890719999999</v>
      </c>
    </row>
    <row r="5373" spans="52:63">
      <c r="AZ5373" s="42">
        <v>5487</v>
      </c>
      <c r="BA5373" s="42">
        <v>465.55</v>
      </c>
      <c r="BB5373" s="42">
        <v>255.52941179999999</v>
      </c>
      <c r="BC5373" s="42">
        <v>371.38095240000001</v>
      </c>
      <c r="BD5373" s="42">
        <v>399.61904759999999</v>
      </c>
      <c r="BE5373" s="42">
        <v>70.607142859999996</v>
      </c>
      <c r="BF5373" s="42">
        <v>783.1</v>
      </c>
      <c r="BG5373" s="42">
        <v>1010.636364</v>
      </c>
      <c r="BH5373" s="42">
        <v>188.17401319999999</v>
      </c>
      <c r="BI5373" s="42">
        <v>337.92823019999997</v>
      </c>
      <c r="BJ5373" s="42">
        <v>637.11123510000004</v>
      </c>
      <c r="BK5373" s="42">
        <v>175.18890719999999</v>
      </c>
    </row>
    <row r="5374" spans="52:63">
      <c r="AZ5374" s="42">
        <v>5488</v>
      </c>
      <c r="BA5374" s="42">
        <v>465.55</v>
      </c>
      <c r="BB5374" s="42">
        <v>255.52941179999999</v>
      </c>
      <c r="BC5374" s="42">
        <v>371.38095240000001</v>
      </c>
      <c r="BD5374" s="42">
        <v>399.61904759999999</v>
      </c>
      <c r="BE5374" s="42">
        <v>70.607142859999996</v>
      </c>
      <c r="BF5374" s="42">
        <v>783.1</v>
      </c>
      <c r="BG5374" s="42">
        <v>1010.636364</v>
      </c>
      <c r="BH5374" s="42">
        <v>188.17401319999999</v>
      </c>
      <c r="BI5374" s="42">
        <v>337.92823019999997</v>
      </c>
      <c r="BJ5374" s="42">
        <v>637.11123510000004</v>
      </c>
      <c r="BK5374" s="42">
        <v>175.18890719999999</v>
      </c>
    </row>
    <row r="5375" spans="52:63">
      <c r="AZ5375" s="42">
        <v>5489</v>
      </c>
      <c r="BA5375" s="42">
        <v>465.55</v>
      </c>
      <c r="BB5375" s="42">
        <v>255.52941179999999</v>
      </c>
      <c r="BC5375" s="42">
        <v>371.38095240000001</v>
      </c>
      <c r="BD5375" s="42">
        <v>399.61904759999999</v>
      </c>
      <c r="BE5375" s="42">
        <v>70.607142859999996</v>
      </c>
      <c r="BF5375" s="42">
        <v>783.1</v>
      </c>
      <c r="BG5375" s="42">
        <v>1010.636364</v>
      </c>
      <c r="BH5375" s="42">
        <v>188.17401319999999</v>
      </c>
      <c r="BI5375" s="42">
        <v>337.92823019999997</v>
      </c>
      <c r="BJ5375" s="42">
        <v>637.11123510000004</v>
      </c>
      <c r="BK5375" s="42">
        <v>175.18890719999999</v>
      </c>
    </row>
    <row r="5376" spans="52:63">
      <c r="AZ5376" s="42">
        <v>5490</v>
      </c>
      <c r="BA5376" s="42">
        <v>465.55</v>
      </c>
      <c r="BB5376" s="42">
        <v>255.52941179999999</v>
      </c>
      <c r="BC5376" s="42">
        <v>371.38095240000001</v>
      </c>
      <c r="BD5376" s="42">
        <v>399.61904759999999</v>
      </c>
      <c r="BE5376" s="42">
        <v>70.607142859999996</v>
      </c>
      <c r="BF5376" s="42">
        <v>783.1</v>
      </c>
      <c r="BG5376" s="42">
        <v>1010.636364</v>
      </c>
      <c r="BH5376" s="42">
        <v>188.17401319999999</v>
      </c>
      <c r="BI5376" s="42">
        <v>337.92823019999997</v>
      </c>
      <c r="BJ5376" s="42">
        <v>637.11123510000004</v>
      </c>
      <c r="BK5376" s="42">
        <v>175.18890719999999</v>
      </c>
    </row>
    <row r="5377" spans="52:63">
      <c r="AZ5377" s="42">
        <v>5491</v>
      </c>
      <c r="BA5377" s="42">
        <v>465.55</v>
      </c>
      <c r="BB5377" s="42">
        <v>255.52941179999999</v>
      </c>
      <c r="BC5377" s="42">
        <v>371.38095240000001</v>
      </c>
      <c r="BD5377" s="42">
        <v>399.61904759999999</v>
      </c>
      <c r="BE5377" s="42">
        <v>70.607142859999996</v>
      </c>
      <c r="BF5377" s="42">
        <v>783.1</v>
      </c>
      <c r="BG5377" s="42">
        <v>1010.636364</v>
      </c>
      <c r="BH5377" s="42">
        <v>188.17401319999999</v>
      </c>
      <c r="BI5377" s="42">
        <v>337.92823019999997</v>
      </c>
      <c r="BJ5377" s="42">
        <v>637.11123510000004</v>
      </c>
      <c r="BK5377" s="42">
        <v>175.18890719999999</v>
      </c>
    </row>
    <row r="5378" spans="52:63">
      <c r="AZ5378" s="42">
        <v>5492</v>
      </c>
      <c r="BA5378" s="42">
        <v>465.55</v>
      </c>
      <c r="BB5378" s="42">
        <v>255.52941179999999</v>
      </c>
      <c r="BC5378" s="42">
        <v>371.38095240000001</v>
      </c>
      <c r="BD5378" s="42">
        <v>399.61904759999999</v>
      </c>
      <c r="BE5378" s="42">
        <v>70.607142859999996</v>
      </c>
      <c r="BF5378" s="42">
        <v>783.1</v>
      </c>
      <c r="BG5378" s="42">
        <v>1010.636364</v>
      </c>
      <c r="BH5378" s="42">
        <v>188.17401319999999</v>
      </c>
      <c r="BI5378" s="42">
        <v>337.92823019999997</v>
      </c>
      <c r="BJ5378" s="42">
        <v>637.11123510000004</v>
      </c>
      <c r="BK5378" s="42">
        <v>175.18890719999999</v>
      </c>
    </row>
    <row r="5379" spans="52:63">
      <c r="AZ5379" s="42">
        <v>5493</v>
      </c>
      <c r="BA5379" s="42">
        <v>465.55</v>
      </c>
      <c r="BB5379" s="42">
        <v>255.52941179999999</v>
      </c>
      <c r="BC5379" s="42">
        <v>371.38095240000001</v>
      </c>
      <c r="BD5379" s="42">
        <v>399.61904759999999</v>
      </c>
      <c r="BE5379" s="42">
        <v>70.607142859999996</v>
      </c>
      <c r="BF5379" s="42">
        <v>783.1</v>
      </c>
      <c r="BG5379" s="42">
        <v>1010.636364</v>
      </c>
      <c r="BH5379" s="42">
        <v>188.17401319999999</v>
      </c>
      <c r="BI5379" s="42">
        <v>337.92823019999997</v>
      </c>
      <c r="BJ5379" s="42">
        <v>637.11123510000004</v>
      </c>
      <c r="BK5379" s="42">
        <v>175.18890719999999</v>
      </c>
    </row>
    <row r="5380" spans="52:63">
      <c r="AZ5380" s="42">
        <v>5494</v>
      </c>
      <c r="BA5380" s="42">
        <v>465.55</v>
      </c>
      <c r="BB5380" s="42">
        <v>255.52941179999999</v>
      </c>
      <c r="BC5380" s="42">
        <v>371.38095240000001</v>
      </c>
      <c r="BD5380" s="42">
        <v>399.61904759999999</v>
      </c>
      <c r="BE5380" s="42">
        <v>70.607142859999996</v>
      </c>
      <c r="BF5380" s="42">
        <v>783.1</v>
      </c>
      <c r="BG5380" s="42">
        <v>1010.636364</v>
      </c>
      <c r="BH5380" s="42">
        <v>188.17401319999999</v>
      </c>
      <c r="BI5380" s="42">
        <v>337.92823019999997</v>
      </c>
      <c r="BJ5380" s="42">
        <v>637.11123510000004</v>
      </c>
      <c r="BK5380" s="42">
        <v>175.18890719999999</v>
      </c>
    </row>
    <row r="5381" spans="52:63">
      <c r="AZ5381" s="42">
        <v>5495</v>
      </c>
      <c r="BA5381" s="42">
        <v>465.55</v>
      </c>
      <c r="BB5381" s="42">
        <v>255.52941179999999</v>
      </c>
      <c r="BC5381" s="42">
        <v>371.38095240000001</v>
      </c>
      <c r="BD5381" s="42">
        <v>399.61904759999999</v>
      </c>
      <c r="BE5381" s="42">
        <v>70.607142859999996</v>
      </c>
      <c r="BF5381" s="42">
        <v>783.1</v>
      </c>
      <c r="BG5381" s="42">
        <v>1010.636364</v>
      </c>
      <c r="BH5381" s="42">
        <v>188.17401319999999</v>
      </c>
      <c r="BI5381" s="42">
        <v>337.92823019999997</v>
      </c>
      <c r="BJ5381" s="42">
        <v>637.11123510000004</v>
      </c>
      <c r="BK5381" s="42">
        <v>175.18890719999999</v>
      </c>
    </row>
    <row r="5382" spans="52:63">
      <c r="AZ5382" s="42">
        <v>5496</v>
      </c>
      <c r="BA5382" s="42">
        <v>465.55</v>
      </c>
      <c r="BB5382" s="42">
        <v>255.52941179999999</v>
      </c>
      <c r="BC5382" s="42">
        <v>371.38095240000001</v>
      </c>
      <c r="BD5382" s="42">
        <v>399.61904759999999</v>
      </c>
      <c r="BE5382" s="42">
        <v>70.607142859999996</v>
      </c>
      <c r="BF5382" s="42">
        <v>783.1</v>
      </c>
      <c r="BG5382" s="42">
        <v>1010.636364</v>
      </c>
      <c r="BH5382" s="42">
        <v>188.17401319999999</v>
      </c>
      <c r="BI5382" s="42">
        <v>337.92823019999997</v>
      </c>
      <c r="BJ5382" s="42">
        <v>637.11123510000004</v>
      </c>
      <c r="BK5382" s="42">
        <v>175.18890719999999</v>
      </c>
    </row>
    <row r="5383" spans="52:63">
      <c r="AZ5383" s="42">
        <v>5497</v>
      </c>
      <c r="BA5383" s="42">
        <v>461.1</v>
      </c>
      <c r="BB5383" s="42">
        <v>252.4277778</v>
      </c>
      <c r="BC5383" s="42">
        <v>367.38095240000001</v>
      </c>
      <c r="BD5383" s="42">
        <v>399.76190480000002</v>
      </c>
      <c r="BE5383" s="42">
        <v>70.978571430000002</v>
      </c>
      <c r="BF5383" s="42">
        <v>784.55</v>
      </c>
      <c r="BG5383" s="42">
        <v>1004.681818</v>
      </c>
      <c r="BH5383" s="42">
        <v>187.97499999999999</v>
      </c>
      <c r="BI5383" s="42">
        <v>339.12146300000001</v>
      </c>
      <c r="BJ5383" s="42">
        <v>650.38135079999995</v>
      </c>
      <c r="BK5383" s="42">
        <v>174.35979750000001</v>
      </c>
    </row>
    <row r="5384" spans="52:63">
      <c r="AZ5384" s="42">
        <v>5498</v>
      </c>
      <c r="BA5384" s="42">
        <v>461.1</v>
      </c>
      <c r="BB5384" s="42">
        <v>252.4277778</v>
      </c>
      <c r="BC5384" s="42">
        <v>367.38095240000001</v>
      </c>
      <c r="BD5384" s="42">
        <v>399.76190480000002</v>
      </c>
      <c r="BE5384" s="42">
        <v>70.978571430000002</v>
      </c>
      <c r="BF5384" s="42">
        <v>784.55</v>
      </c>
      <c r="BG5384" s="42">
        <v>1004.681818</v>
      </c>
      <c r="BH5384" s="42">
        <v>187.97499999999999</v>
      </c>
      <c r="BI5384" s="42">
        <v>339.12146300000001</v>
      </c>
      <c r="BJ5384" s="42">
        <v>650.38135079999995</v>
      </c>
      <c r="BK5384" s="42">
        <v>174.35979750000001</v>
      </c>
    </row>
    <row r="5385" spans="52:63">
      <c r="AZ5385" s="42">
        <v>5499</v>
      </c>
      <c r="BA5385" s="42">
        <v>461.1</v>
      </c>
      <c r="BB5385" s="42">
        <v>252.4277778</v>
      </c>
      <c r="BC5385" s="42">
        <v>367.38095240000001</v>
      </c>
      <c r="BD5385" s="42">
        <v>399.76190480000002</v>
      </c>
      <c r="BE5385" s="42">
        <v>70.978571430000002</v>
      </c>
      <c r="BF5385" s="42">
        <v>784.55</v>
      </c>
      <c r="BG5385" s="42">
        <v>1004.681818</v>
      </c>
      <c r="BH5385" s="42">
        <v>187.97499999999999</v>
      </c>
      <c r="BI5385" s="42">
        <v>339.12146300000001</v>
      </c>
      <c r="BJ5385" s="42">
        <v>650.38135079999995</v>
      </c>
      <c r="BK5385" s="42">
        <v>174.35979750000001</v>
      </c>
    </row>
    <row r="5386" spans="52:63">
      <c r="AZ5386" s="42">
        <v>5500</v>
      </c>
      <c r="BA5386" s="42">
        <v>461.1</v>
      </c>
      <c r="BB5386" s="42">
        <v>252.4277778</v>
      </c>
      <c r="BC5386" s="42">
        <v>367.38095240000001</v>
      </c>
      <c r="BD5386" s="42">
        <v>399.76190480000002</v>
      </c>
      <c r="BE5386" s="42">
        <v>70.978571430000002</v>
      </c>
      <c r="BF5386" s="42">
        <v>784.55</v>
      </c>
      <c r="BG5386" s="42">
        <v>1004.681818</v>
      </c>
      <c r="BH5386" s="42">
        <v>187.97499999999999</v>
      </c>
      <c r="BI5386" s="42">
        <v>339.12146300000001</v>
      </c>
      <c r="BJ5386" s="42">
        <v>650.38135079999995</v>
      </c>
      <c r="BK5386" s="42">
        <v>174.35979750000001</v>
      </c>
    </row>
    <row r="5387" spans="52:63">
      <c r="AZ5387" s="42">
        <v>5501</v>
      </c>
      <c r="BA5387" s="42">
        <v>461.1</v>
      </c>
      <c r="BB5387" s="42">
        <v>252.4277778</v>
      </c>
      <c r="BC5387" s="42">
        <v>367.38095240000001</v>
      </c>
      <c r="BD5387" s="42">
        <v>399.76190480000002</v>
      </c>
      <c r="BE5387" s="42">
        <v>70.978571430000002</v>
      </c>
      <c r="BF5387" s="42">
        <v>784.55</v>
      </c>
      <c r="BG5387" s="42">
        <v>1004.681818</v>
      </c>
      <c r="BH5387" s="42">
        <v>187.97499999999999</v>
      </c>
      <c r="BI5387" s="42">
        <v>339.12146300000001</v>
      </c>
      <c r="BJ5387" s="42">
        <v>650.38135079999995</v>
      </c>
      <c r="BK5387" s="42">
        <v>174.35979750000001</v>
      </c>
    </row>
    <row r="5388" spans="52:63">
      <c r="AZ5388" s="42">
        <v>5502</v>
      </c>
      <c r="BA5388" s="42">
        <v>461.1</v>
      </c>
      <c r="BB5388" s="42">
        <v>252.4277778</v>
      </c>
      <c r="BC5388" s="42">
        <v>367.38095240000001</v>
      </c>
      <c r="BD5388" s="42">
        <v>399.76190480000002</v>
      </c>
      <c r="BE5388" s="42">
        <v>70.978571430000002</v>
      </c>
      <c r="BF5388" s="42">
        <v>784.55</v>
      </c>
      <c r="BG5388" s="42">
        <v>1004.681818</v>
      </c>
      <c r="BH5388" s="42">
        <v>187.97499999999999</v>
      </c>
      <c r="BI5388" s="42">
        <v>339.12146300000001</v>
      </c>
      <c r="BJ5388" s="42">
        <v>650.38135079999995</v>
      </c>
      <c r="BK5388" s="42">
        <v>174.35979750000001</v>
      </c>
    </row>
    <row r="5389" spans="52:63">
      <c r="AZ5389" s="42">
        <v>5503</v>
      </c>
      <c r="BA5389" s="42">
        <v>461.1</v>
      </c>
      <c r="BB5389" s="42">
        <v>252.4277778</v>
      </c>
      <c r="BC5389" s="42">
        <v>367.38095240000001</v>
      </c>
      <c r="BD5389" s="42">
        <v>399.76190480000002</v>
      </c>
      <c r="BE5389" s="42">
        <v>70.978571430000002</v>
      </c>
      <c r="BF5389" s="42">
        <v>784.55</v>
      </c>
      <c r="BG5389" s="42">
        <v>1004.681818</v>
      </c>
      <c r="BH5389" s="42">
        <v>187.97499999999999</v>
      </c>
      <c r="BI5389" s="42">
        <v>339.12146300000001</v>
      </c>
      <c r="BJ5389" s="42">
        <v>650.38135079999995</v>
      </c>
      <c r="BK5389" s="42">
        <v>174.35979750000001</v>
      </c>
    </row>
    <row r="5390" spans="52:63">
      <c r="AZ5390" s="42">
        <v>5504</v>
      </c>
      <c r="BA5390" s="42">
        <v>461.1</v>
      </c>
      <c r="BB5390" s="42">
        <v>252.4277778</v>
      </c>
      <c r="BC5390" s="42">
        <v>367.38095240000001</v>
      </c>
      <c r="BD5390" s="42">
        <v>399.76190480000002</v>
      </c>
      <c r="BE5390" s="42">
        <v>70.978571430000002</v>
      </c>
      <c r="BF5390" s="42">
        <v>784.55</v>
      </c>
      <c r="BG5390" s="42">
        <v>1004.681818</v>
      </c>
      <c r="BH5390" s="42">
        <v>187.97499999999999</v>
      </c>
      <c r="BI5390" s="42">
        <v>339.12146300000001</v>
      </c>
      <c r="BJ5390" s="42">
        <v>650.38135079999995</v>
      </c>
      <c r="BK5390" s="42">
        <v>174.35979750000001</v>
      </c>
    </row>
    <row r="5391" spans="52:63">
      <c r="AZ5391" s="42">
        <v>5505</v>
      </c>
      <c r="BA5391" s="42">
        <v>461.1</v>
      </c>
      <c r="BB5391" s="42">
        <v>252.4277778</v>
      </c>
      <c r="BC5391" s="42">
        <v>367.38095240000001</v>
      </c>
      <c r="BD5391" s="42">
        <v>399.76190480000002</v>
      </c>
      <c r="BE5391" s="42">
        <v>70.978571430000002</v>
      </c>
      <c r="BF5391" s="42">
        <v>784.55</v>
      </c>
      <c r="BG5391" s="42">
        <v>1004.681818</v>
      </c>
      <c r="BH5391" s="42">
        <v>187.97499999999999</v>
      </c>
      <c r="BI5391" s="42">
        <v>339.12146300000001</v>
      </c>
      <c r="BJ5391" s="42">
        <v>650.38135079999995</v>
      </c>
      <c r="BK5391" s="42">
        <v>174.35979750000001</v>
      </c>
    </row>
    <row r="5392" spans="52:63">
      <c r="AZ5392" s="42">
        <v>5506</v>
      </c>
      <c r="BA5392" s="42">
        <v>461.1</v>
      </c>
      <c r="BB5392" s="42">
        <v>252.4277778</v>
      </c>
      <c r="BC5392" s="42">
        <v>367.38095240000001</v>
      </c>
      <c r="BD5392" s="42">
        <v>399.76190480000002</v>
      </c>
      <c r="BE5392" s="42">
        <v>70.978571430000002</v>
      </c>
      <c r="BF5392" s="42">
        <v>784.55</v>
      </c>
      <c r="BG5392" s="42">
        <v>1004.681818</v>
      </c>
      <c r="BH5392" s="42">
        <v>187.97499999999999</v>
      </c>
      <c r="BI5392" s="42">
        <v>339.12146300000001</v>
      </c>
      <c r="BJ5392" s="42">
        <v>650.38135079999995</v>
      </c>
      <c r="BK5392" s="42">
        <v>174.35979750000001</v>
      </c>
    </row>
    <row r="5393" spans="52:63">
      <c r="AZ5393" s="42">
        <v>5507</v>
      </c>
      <c r="BA5393" s="42">
        <v>461.1</v>
      </c>
      <c r="BB5393" s="42">
        <v>252.4277778</v>
      </c>
      <c r="BC5393" s="42">
        <v>367.38095240000001</v>
      </c>
      <c r="BD5393" s="42">
        <v>399.76190480000002</v>
      </c>
      <c r="BE5393" s="42">
        <v>70.978571430000002</v>
      </c>
      <c r="BF5393" s="42">
        <v>784.55</v>
      </c>
      <c r="BG5393" s="42">
        <v>1004.681818</v>
      </c>
      <c r="BH5393" s="42">
        <v>187.97499999999999</v>
      </c>
      <c r="BI5393" s="42">
        <v>339.12146300000001</v>
      </c>
      <c r="BJ5393" s="42">
        <v>650.38135079999995</v>
      </c>
      <c r="BK5393" s="42">
        <v>174.35979750000001</v>
      </c>
    </row>
    <row r="5394" spans="52:63">
      <c r="AZ5394" s="42">
        <v>5508</v>
      </c>
      <c r="BA5394" s="42">
        <v>461.1</v>
      </c>
      <c r="BB5394" s="42">
        <v>252.4277778</v>
      </c>
      <c r="BC5394" s="42">
        <v>367.38095240000001</v>
      </c>
      <c r="BD5394" s="42">
        <v>399.76190480000002</v>
      </c>
      <c r="BE5394" s="42">
        <v>70.978571430000002</v>
      </c>
      <c r="BF5394" s="42">
        <v>784.55</v>
      </c>
      <c r="BG5394" s="42">
        <v>1004.681818</v>
      </c>
      <c r="BH5394" s="42">
        <v>187.97499999999999</v>
      </c>
      <c r="BI5394" s="42">
        <v>339.12146300000001</v>
      </c>
      <c r="BJ5394" s="42">
        <v>650.38135079999995</v>
      </c>
      <c r="BK5394" s="42">
        <v>174.35979750000001</v>
      </c>
    </row>
    <row r="5395" spans="52:63">
      <c r="AZ5395" s="42">
        <v>5509</v>
      </c>
      <c r="BA5395" s="42">
        <v>461.1</v>
      </c>
      <c r="BB5395" s="42">
        <v>252.4277778</v>
      </c>
      <c r="BC5395" s="42">
        <v>367.38095240000001</v>
      </c>
      <c r="BD5395" s="42">
        <v>399.76190480000002</v>
      </c>
      <c r="BE5395" s="42">
        <v>70.978571430000002</v>
      </c>
      <c r="BF5395" s="42">
        <v>784.55</v>
      </c>
      <c r="BG5395" s="42">
        <v>1004.681818</v>
      </c>
      <c r="BH5395" s="42">
        <v>187.97499999999999</v>
      </c>
      <c r="BI5395" s="42">
        <v>339.12146300000001</v>
      </c>
      <c r="BJ5395" s="42">
        <v>650.38135079999995</v>
      </c>
      <c r="BK5395" s="42">
        <v>174.35979750000001</v>
      </c>
    </row>
    <row r="5396" spans="52:63">
      <c r="AZ5396" s="42">
        <v>5510</v>
      </c>
      <c r="BA5396" s="42">
        <v>461.1</v>
      </c>
      <c r="BB5396" s="42">
        <v>252.4277778</v>
      </c>
      <c r="BC5396" s="42">
        <v>367.38095240000001</v>
      </c>
      <c r="BD5396" s="42">
        <v>399.76190480000002</v>
      </c>
      <c r="BE5396" s="42">
        <v>70.978571430000002</v>
      </c>
      <c r="BF5396" s="42">
        <v>784.55</v>
      </c>
      <c r="BG5396" s="42">
        <v>1004.681818</v>
      </c>
      <c r="BH5396" s="42">
        <v>187.97499999999999</v>
      </c>
      <c r="BI5396" s="42">
        <v>339.12146300000001</v>
      </c>
      <c r="BJ5396" s="42">
        <v>650.38135079999995</v>
      </c>
      <c r="BK5396" s="42">
        <v>174.35979750000001</v>
      </c>
    </row>
    <row r="5397" spans="52:63">
      <c r="AZ5397" s="42">
        <v>5511</v>
      </c>
      <c r="BA5397" s="42">
        <v>461.1</v>
      </c>
      <c r="BB5397" s="42">
        <v>252.4277778</v>
      </c>
      <c r="BC5397" s="42">
        <v>367.38095240000001</v>
      </c>
      <c r="BD5397" s="42">
        <v>399.76190480000002</v>
      </c>
      <c r="BE5397" s="42">
        <v>70.978571430000002</v>
      </c>
      <c r="BF5397" s="42">
        <v>784.55</v>
      </c>
      <c r="BG5397" s="42">
        <v>1004.681818</v>
      </c>
      <c r="BH5397" s="42">
        <v>187.97499999999999</v>
      </c>
      <c r="BI5397" s="42">
        <v>339.12146300000001</v>
      </c>
      <c r="BJ5397" s="42">
        <v>650.38135079999995</v>
      </c>
      <c r="BK5397" s="42">
        <v>174.35979750000001</v>
      </c>
    </row>
    <row r="5398" spans="52:63">
      <c r="AZ5398" s="42">
        <v>5512</v>
      </c>
      <c r="BA5398" s="42">
        <v>461.1</v>
      </c>
      <c r="BB5398" s="42">
        <v>252.4277778</v>
      </c>
      <c r="BC5398" s="42">
        <v>367.38095240000001</v>
      </c>
      <c r="BD5398" s="42">
        <v>399.76190480000002</v>
      </c>
      <c r="BE5398" s="42">
        <v>70.978571430000002</v>
      </c>
      <c r="BF5398" s="42">
        <v>784.55</v>
      </c>
      <c r="BG5398" s="42">
        <v>1004.681818</v>
      </c>
      <c r="BH5398" s="42">
        <v>187.97499999999999</v>
      </c>
      <c r="BI5398" s="42">
        <v>339.12146300000001</v>
      </c>
      <c r="BJ5398" s="42">
        <v>650.38135079999995</v>
      </c>
      <c r="BK5398" s="42">
        <v>174.35979750000001</v>
      </c>
    </row>
    <row r="5399" spans="52:63">
      <c r="AZ5399" s="42">
        <v>5513</v>
      </c>
      <c r="BA5399" s="42">
        <v>461.1</v>
      </c>
      <c r="BB5399" s="42">
        <v>252.4277778</v>
      </c>
      <c r="BC5399" s="42">
        <v>367.38095240000001</v>
      </c>
      <c r="BD5399" s="42">
        <v>399.76190480000002</v>
      </c>
      <c r="BE5399" s="42">
        <v>70.978571430000002</v>
      </c>
      <c r="BF5399" s="42">
        <v>784.55</v>
      </c>
      <c r="BG5399" s="42">
        <v>1004.681818</v>
      </c>
      <c r="BH5399" s="42">
        <v>187.97499999999999</v>
      </c>
      <c r="BI5399" s="42">
        <v>339.12146300000001</v>
      </c>
      <c r="BJ5399" s="42">
        <v>650.38135079999995</v>
      </c>
      <c r="BK5399" s="42">
        <v>174.35979750000001</v>
      </c>
    </row>
    <row r="5400" spans="52:63">
      <c r="AZ5400" s="42">
        <v>5514</v>
      </c>
      <c r="BA5400" s="42">
        <v>461.1</v>
      </c>
      <c r="BB5400" s="42">
        <v>252.4277778</v>
      </c>
      <c r="BC5400" s="42">
        <v>367.38095240000001</v>
      </c>
      <c r="BD5400" s="42">
        <v>399.76190480000002</v>
      </c>
      <c r="BE5400" s="42">
        <v>70.978571430000002</v>
      </c>
      <c r="BF5400" s="42">
        <v>784.55</v>
      </c>
      <c r="BG5400" s="42">
        <v>1004.681818</v>
      </c>
      <c r="BH5400" s="42">
        <v>187.97499999999999</v>
      </c>
      <c r="BI5400" s="42">
        <v>339.12146300000001</v>
      </c>
      <c r="BJ5400" s="42">
        <v>650.38135079999995</v>
      </c>
      <c r="BK5400" s="42">
        <v>174.35979750000001</v>
      </c>
    </row>
    <row r="5401" spans="52:63">
      <c r="AZ5401" s="42">
        <v>5515</v>
      </c>
      <c r="BA5401" s="42">
        <v>461.1</v>
      </c>
      <c r="BB5401" s="42">
        <v>252.4277778</v>
      </c>
      <c r="BC5401" s="42">
        <v>367.38095240000001</v>
      </c>
      <c r="BD5401" s="42">
        <v>399.76190480000002</v>
      </c>
      <c r="BE5401" s="42">
        <v>70.978571430000002</v>
      </c>
      <c r="BF5401" s="42">
        <v>784.55</v>
      </c>
      <c r="BG5401" s="42">
        <v>1004.681818</v>
      </c>
      <c r="BH5401" s="42">
        <v>187.97499999999999</v>
      </c>
      <c r="BI5401" s="42">
        <v>339.12146300000001</v>
      </c>
      <c r="BJ5401" s="42">
        <v>650.38135079999995</v>
      </c>
      <c r="BK5401" s="42">
        <v>174.35979750000001</v>
      </c>
    </row>
    <row r="5402" spans="52:63">
      <c r="AZ5402" s="42">
        <v>5516</v>
      </c>
      <c r="BA5402" s="42">
        <v>461.1</v>
      </c>
      <c r="BB5402" s="42">
        <v>252.4277778</v>
      </c>
      <c r="BC5402" s="42">
        <v>367.38095240000001</v>
      </c>
      <c r="BD5402" s="42">
        <v>399.76190480000002</v>
      </c>
      <c r="BE5402" s="42">
        <v>70.978571430000002</v>
      </c>
      <c r="BF5402" s="42">
        <v>784.55</v>
      </c>
      <c r="BG5402" s="42">
        <v>1004.681818</v>
      </c>
      <c r="BH5402" s="42">
        <v>187.97499999999999</v>
      </c>
      <c r="BI5402" s="42">
        <v>339.12146300000001</v>
      </c>
      <c r="BJ5402" s="42">
        <v>650.38135079999995</v>
      </c>
      <c r="BK5402" s="42">
        <v>174.35979750000001</v>
      </c>
    </row>
    <row r="5403" spans="52:63">
      <c r="AZ5403" s="42">
        <v>5517</v>
      </c>
      <c r="BA5403" s="42">
        <v>461.1</v>
      </c>
      <c r="BB5403" s="42">
        <v>252.4277778</v>
      </c>
      <c r="BC5403" s="42">
        <v>367.38095240000001</v>
      </c>
      <c r="BD5403" s="42">
        <v>399.76190480000002</v>
      </c>
      <c r="BE5403" s="42">
        <v>70.978571430000002</v>
      </c>
      <c r="BF5403" s="42">
        <v>784.55</v>
      </c>
      <c r="BG5403" s="42">
        <v>1004.681818</v>
      </c>
      <c r="BH5403" s="42">
        <v>187.97499999999999</v>
      </c>
      <c r="BI5403" s="42">
        <v>339.12146300000001</v>
      </c>
      <c r="BJ5403" s="42">
        <v>650.38135079999995</v>
      </c>
      <c r="BK5403" s="42">
        <v>174.35979750000001</v>
      </c>
    </row>
    <row r="5404" spans="52:63">
      <c r="AZ5404" s="42">
        <v>5518</v>
      </c>
      <c r="BA5404" s="42">
        <v>461.1</v>
      </c>
      <c r="BB5404" s="42">
        <v>252.4277778</v>
      </c>
      <c r="BC5404" s="42">
        <v>367.38095240000001</v>
      </c>
      <c r="BD5404" s="42">
        <v>399.76190480000002</v>
      </c>
      <c r="BE5404" s="42">
        <v>70.978571430000002</v>
      </c>
      <c r="BF5404" s="42">
        <v>784.55</v>
      </c>
      <c r="BG5404" s="42">
        <v>1004.681818</v>
      </c>
      <c r="BH5404" s="42">
        <v>187.97499999999999</v>
      </c>
      <c r="BI5404" s="42">
        <v>339.12146300000001</v>
      </c>
      <c r="BJ5404" s="42">
        <v>650.38135079999995</v>
      </c>
      <c r="BK5404" s="42">
        <v>174.35979750000001</v>
      </c>
    </row>
    <row r="5405" spans="52:63">
      <c r="AZ5405" s="42">
        <v>5519</v>
      </c>
      <c r="BA5405" s="42">
        <v>461.1</v>
      </c>
      <c r="BB5405" s="42">
        <v>252.4277778</v>
      </c>
      <c r="BC5405" s="42">
        <v>367.38095240000001</v>
      </c>
      <c r="BD5405" s="42">
        <v>399.76190480000002</v>
      </c>
      <c r="BE5405" s="42">
        <v>70.978571430000002</v>
      </c>
      <c r="BF5405" s="42">
        <v>784.55</v>
      </c>
      <c r="BG5405" s="42">
        <v>1004.681818</v>
      </c>
      <c r="BH5405" s="42">
        <v>187.97499999999999</v>
      </c>
      <c r="BI5405" s="42">
        <v>339.12146300000001</v>
      </c>
      <c r="BJ5405" s="42">
        <v>650.38135079999995</v>
      </c>
      <c r="BK5405" s="42">
        <v>174.35979750000001</v>
      </c>
    </row>
    <row r="5406" spans="52:63">
      <c r="AZ5406" s="42">
        <v>5520</v>
      </c>
      <c r="BA5406" s="42">
        <v>461.1</v>
      </c>
      <c r="BB5406" s="42">
        <v>252.4277778</v>
      </c>
      <c r="BC5406" s="42">
        <v>367.38095240000001</v>
      </c>
      <c r="BD5406" s="42">
        <v>399.76190480000002</v>
      </c>
      <c r="BE5406" s="42">
        <v>70.978571430000002</v>
      </c>
      <c r="BF5406" s="42">
        <v>784.55</v>
      </c>
      <c r="BG5406" s="42">
        <v>1004.681818</v>
      </c>
      <c r="BH5406" s="42">
        <v>187.97499999999999</v>
      </c>
      <c r="BI5406" s="42">
        <v>339.12146300000001</v>
      </c>
      <c r="BJ5406" s="42">
        <v>650.38135079999995</v>
      </c>
      <c r="BK5406" s="42">
        <v>174.35979750000001</v>
      </c>
    </row>
    <row r="5407" spans="52:63">
      <c r="AZ5407" s="42">
        <v>5521</v>
      </c>
      <c r="BA5407" s="42">
        <v>457</v>
      </c>
      <c r="BB5407" s="42">
        <v>253.5941176</v>
      </c>
      <c r="BC5407" s="42">
        <v>363.952381</v>
      </c>
      <c r="BD5407" s="42">
        <v>399.7142857</v>
      </c>
      <c r="BE5407" s="42">
        <v>71.192857140000001</v>
      </c>
      <c r="BF5407" s="42">
        <v>787.75</v>
      </c>
      <c r="BG5407" s="42">
        <v>1001.9545450000001</v>
      </c>
      <c r="BH5407" s="42">
        <v>189.34967109999999</v>
      </c>
      <c r="BI5407" s="42">
        <v>335.33034850000001</v>
      </c>
      <c r="BJ5407" s="42">
        <v>662.62784739999995</v>
      </c>
      <c r="BK5407" s="42">
        <v>173.86547049999999</v>
      </c>
    </row>
    <row r="5408" spans="52:63">
      <c r="AZ5408" s="42">
        <v>5522</v>
      </c>
      <c r="BA5408" s="42">
        <v>457</v>
      </c>
      <c r="BB5408" s="42">
        <v>253.5941176</v>
      </c>
      <c r="BC5408" s="42">
        <v>363.952381</v>
      </c>
      <c r="BD5408" s="42">
        <v>399.7142857</v>
      </c>
      <c r="BE5408" s="42">
        <v>71.192857140000001</v>
      </c>
      <c r="BF5408" s="42">
        <v>787.75</v>
      </c>
      <c r="BG5408" s="42">
        <v>1001.9545450000001</v>
      </c>
      <c r="BH5408" s="42">
        <v>189.34967109999999</v>
      </c>
      <c r="BI5408" s="42">
        <v>335.33034850000001</v>
      </c>
      <c r="BJ5408" s="42">
        <v>662.62784739999995</v>
      </c>
      <c r="BK5408" s="42">
        <v>173.86547049999999</v>
      </c>
    </row>
    <row r="5409" spans="52:63">
      <c r="AZ5409" s="42">
        <v>5523</v>
      </c>
      <c r="BA5409" s="42">
        <v>457</v>
      </c>
      <c r="BB5409" s="42">
        <v>253.5941176</v>
      </c>
      <c r="BC5409" s="42">
        <v>363.952381</v>
      </c>
      <c r="BD5409" s="42">
        <v>399.7142857</v>
      </c>
      <c r="BE5409" s="42">
        <v>71.192857140000001</v>
      </c>
      <c r="BF5409" s="42">
        <v>787.75</v>
      </c>
      <c r="BG5409" s="42">
        <v>1001.9545450000001</v>
      </c>
      <c r="BH5409" s="42">
        <v>189.34967109999999</v>
      </c>
      <c r="BI5409" s="42">
        <v>335.33034850000001</v>
      </c>
      <c r="BJ5409" s="42">
        <v>662.62784739999995</v>
      </c>
      <c r="BK5409" s="42">
        <v>173.86547049999999</v>
      </c>
    </row>
    <row r="5410" spans="52:63">
      <c r="AZ5410" s="42">
        <v>5524</v>
      </c>
      <c r="BA5410" s="42">
        <v>457</v>
      </c>
      <c r="BB5410" s="42">
        <v>253.5941176</v>
      </c>
      <c r="BC5410" s="42">
        <v>363.952381</v>
      </c>
      <c r="BD5410" s="42">
        <v>399.7142857</v>
      </c>
      <c r="BE5410" s="42">
        <v>71.192857140000001</v>
      </c>
      <c r="BF5410" s="42">
        <v>787.75</v>
      </c>
      <c r="BG5410" s="42">
        <v>1001.9545450000001</v>
      </c>
      <c r="BH5410" s="42">
        <v>189.34967109999999</v>
      </c>
      <c r="BI5410" s="42">
        <v>335.33034850000001</v>
      </c>
      <c r="BJ5410" s="42">
        <v>662.62784739999995</v>
      </c>
      <c r="BK5410" s="42">
        <v>173.86547049999999</v>
      </c>
    </row>
    <row r="5411" spans="52:63">
      <c r="AZ5411" s="42">
        <v>5525</v>
      </c>
      <c r="BA5411" s="42">
        <v>457</v>
      </c>
      <c r="BB5411" s="42">
        <v>253.5941176</v>
      </c>
      <c r="BC5411" s="42">
        <v>363.952381</v>
      </c>
      <c r="BD5411" s="42">
        <v>399.7142857</v>
      </c>
      <c r="BE5411" s="42">
        <v>71.192857140000001</v>
      </c>
      <c r="BF5411" s="42">
        <v>787.75</v>
      </c>
      <c r="BG5411" s="42">
        <v>1001.9545450000001</v>
      </c>
      <c r="BH5411" s="42">
        <v>189.34967109999999</v>
      </c>
      <c r="BI5411" s="42">
        <v>335.33034850000001</v>
      </c>
      <c r="BJ5411" s="42">
        <v>662.62784739999995</v>
      </c>
      <c r="BK5411" s="42">
        <v>173.86547049999999</v>
      </c>
    </row>
    <row r="5412" spans="52:63">
      <c r="AZ5412" s="42">
        <v>5526</v>
      </c>
      <c r="BA5412" s="42">
        <v>457</v>
      </c>
      <c r="BB5412" s="42">
        <v>253.5941176</v>
      </c>
      <c r="BC5412" s="42">
        <v>363.952381</v>
      </c>
      <c r="BD5412" s="42">
        <v>399.7142857</v>
      </c>
      <c r="BE5412" s="42">
        <v>71.192857140000001</v>
      </c>
      <c r="BF5412" s="42">
        <v>787.75</v>
      </c>
      <c r="BG5412" s="42">
        <v>1001.9545450000001</v>
      </c>
      <c r="BH5412" s="42">
        <v>189.34967109999999</v>
      </c>
      <c r="BI5412" s="42">
        <v>335.33034850000001</v>
      </c>
      <c r="BJ5412" s="42">
        <v>662.62784739999995</v>
      </c>
      <c r="BK5412" s="42">
        <v>173.86547049999999</v>
      </c>
    </row>
    <row r="5413" spans="52:63">
      <c r="AZ5413" s="42">
        <v>5527</v>
      </c>
      <c r="BA5413" s="42">
        <v>457</v>
      </c>
      <c r="BB5413" s="42">
        <v>253.5941176</v>
      </c>
      <c r="BC5413" s="42">
        <v>363.952381</v>
      </c>
      <c r="BD5413" s="42">
        <v>399.7142857</v>
      </c>
      <c r="BE5413" s="42">
        <v>71.192857140000001</v>
      </c>
      <c r="BF5413" s="42">
        <v>787.75</v>
      </c>
      <c r="BG5413" s="42">
        <v>1001.9545450000001</v>
      </c>
      <c r="BH5413" s="42">
        <v>189.34967109999999</v>
      </c>
      <c r="BI5413" s="42">
        <v>335.33034850000001</v>
      </c>
      <c r="BJ5413" s="42">
        <v>662.62784739999995</v>
      </c>
      <c r="BK5413" s="42">
        <v>173.86547049999999</v>
      </c>
    </row>
    <row r="5414" spans="52:63">
      <c r="AZ5414" s="42">
        <v>5528</v>
      </c>
      <c r="BA5414" s="42">
        <v>457</v>
      </c>
      <c r="BB5414" s="42">
        <v>253.5941176</v>
      </c>
      <c r="BC5414" s="42">
        <v>363.952381</v>
      </c>
      <c r="BD5414" s="42">
        <v>399.7142857</v>
      </c>
      <c r="BE5414" s="42">
        <v>71.192857140000001</v>
      </c>
      <c r="BF5414" s="42">
        <v>787.75</v>
      </c>
      <c r="BG5414" s="42">
        <v>1001.9545450000001</v>
      </c>
      <c r="BH5414" s="42">
        <v>189.34967109999999</v>
      </c>
      <c r="BI5414" s="42">
        <v>335.33034850000001</v>
      </c>
      <c r="BJ5414" s="42">
        <v>662.62784739999995</v>
      </c>
      <c r="BK5414" s="42">
        <v>173.86547049999999</v>
      </c>
    </row>
    <row r="5415" spans="52:63">
      <c r="AZ5415" s="42">
        <v>5529</v>
      </c>
      <c r="BA5415" s="42">
        <v>457</v>
      </c>
      <c r="BB5415" s="42">
        <v>253.5941176</v>
      </c>
      <c r="BC5415" s="42">
        <v>363.952381</v>
      </c>
      <c r="BD5415" s="42">
        <v>399.7142857</v>
      </c>
      <c r="BE5415" s="42">
        <v>71.192857140000001</v>
      </c>
      <c r="BF5415" s="42">
        <v>787.75</v>
      </c>
      <c r="BG5415" s="42">
        <v>1001.9545450000001</v>
      </c>
      <c r="BH5415" s="42">
        <v>189.34967109999999</v>
      </c>
      <c r="BI5415" s="42">
        <v>335.33034850000001</v>
      </c>
      <c r="BJ5415" s="42">
        <v>662.62784739999995</v>
      </c>
      <c r="BK5415" s="42">
        <v>173.86547049999999</v>
      </c>
    </row>
    <row r="5416" spans="52:63">
      <c r="AZ5416" s="42">
        <v>5530</v>
      </c>
      <c r="BA5416" s="42">
        <v>457</v>
      </c>
      <c r="BB5416" s="42">
        <v>253.5941176</v>
      </c>
      <c r="BC5416" s="42">
        <v>363.952381</v>
      </c>
      <c r="BD5416" s="42">
        <v>399.7142857</v>
      </c>
      <c r="BE5416" s="42">
        <v>71.192857140000001</v>
      </c>
      <c r="BF5416" s="42">
        <v>787.75</v>
      </c>
      <c r="BG5416" s="42">
        <v>1001.9545450000001</v>
      </c>
      <c r="BH5416" s="42">
        <v>189.34967109999999</v>
      </c>
      <c r="BI5416" s="42">
        <v>335.33034850000001</v>
      </c>
      <c r="BJ5416" s="42">
        <v>662.62784739999995</v>
      </c>
      <c r="BK5416" s="42">
        <v>173.86547049999999</v>
      </c>
    </row>
    <row r="5417" spans="52:63">
      <c r="AZ5417" s="42">
        <v>5531</v>
      </c>
      <c r="BA5417" s="42">
        <v>457</v>
      </c>
      <c r="BB5417" s="42">
        <v>253.5941176</v>
      </c>
      <c r="BC5417" s="42">
        <v>363.952381</v>
      </c>
      <c r="BD5417" s="42">
        <v>399.7142857</v>
      </c>
      <c r="BE5417" s="42">
        <v>71.192857140000001</v>
      </c>
      <c r="BF5417" s="42">
        <v>787.75</v>
      </c>
      <c r="BG5417" s="42">
        <v>1001.9545450000001</v>
      </c>
      <c r="BH5417" s="42">
        <v>189.34967109999999</v>
      </c>
      <c r="BI5417" s="42">
        <v>335.33034850000001</v>
      </c>
      <c r="BJ5417" s="42">
        <v>662.62784739999995</v>
      </c>
      <c r="BK5417" s="42">
        <v>173.86547049999999</v>
      </c>
    </row>
    <row r="5418" spans="52:63">
      <c r="AZ5418" s="42">
        <v>5532</v>
      </c>
      <c r="BA5418" s="42">
        <v>457</v>
      </c>
      <c r="BB5418" s="42">
        <v>253.5941176</v>
      </c>
      <c r="BC5418" s="42">
        <v>363.952381</v>
      </c>
      <c r="BD5418" s="42">
        <v>399.7142857</v>
      </c>
      <c r="BE5418" s="42">
        <v>71.192857140000001</v>
      </c>
      <c r="BF5418" s="42">
        <v>787.75</v>
      </c>
      <c r="BG5418" s="42">
        <v>1001.9545450000001</v>
      </c>
      <c r="BH5418" s="42">
        <v>189.34967109999999</v>
      </c>
      <c r="BI5418" s="42">
        <v>335.33034850000001</v>
      </c>
      <c r="BJ5418" s="42">
        <v>662.62784739999995</v>
      </c>
      <c r="BK5418" s="42">
        <v>173.86547049999999</v>
      </c>
    </row>
    <row r="5419" spans="52:63">
      <c r="AZ5419" s="42">
        <v>5533</v>
      </c>
      <c r="BA5419" s="42">
        <v>457</v>
      </c>
      <c r="BB5419" s="42">
        <v>253.5941176</v>
      </c>
      <c r="BC5419" s="42">
        <v>363.952381</v>
      </c>
      <c r="BD5419" s="42">
        <v>399.7142857</v>
      </c>
      <c r="BE5419" s="42">
        <v>71.192857140000001</v>
      </c>
      <c r="BF5419" s="42">
        <v>787.75</v>
      </c>
      <c r="BG5419" s="42">
        <v>1001.9545450000001</v>
      </c>
      <c r="BH5419" s="42">
        <v>189.34967109999999</v>
      </c>
      <c r="BI5419" s="42">
        <v>335.33034850000001</v>
      </c>
      <c r="BJ5419" s="42">
        <v>662.62784739999995</v>
      </c>
      <c r="BK5419" s="42">
        <v>173.86547049999999</v>
      </c>
    </row>
    <row r="5420" spans="52:63">
      <c r="AZ5420" s="42">
        <v>5534</v>
      </c>
      <c r="BA5420" s="42">
        <v>457</v>
      </c>
      <c r="BB5420" s="42">
        <v>253.5941176</v>
      </c>
      <c r="BC5420" s="42">
        <v>363.952381</v>
      </c>
      <c r="BD5420" s="42">
        <v>399.7142857</v>
      </c>
      <c r="BE5420" s="42">
        <v>71.192857140000001</v>
      </c>
      <c r="BF5420" s="42">
        <v>787.75</v>
      </c>
      <c r="BG5420" s="42">
        <v>1001.9545450000001</v>
      </c>
      <c r="BH5420" s="42">
        <v>189.34967109999999</v>
      </c>
      <c r="BI5420" s="42">
        <v>335.33034850000001</v>
      </c>
      <c r="BJ5420" s="42">
        <v>662.62784739999995</v>
      </c>
      <c r="BK5420" s="42">
        <v>173.86547049999999</v>
      </c>
    </row>
    <row r="5421" spans="52:63">
      <c r="AZ5421" s="42">
        <v>5535</v>
      </c>
      <c r="BA5421" s="42">
        <v>457</v>
      </c>
      <c r="BB5421" s="42">
        <v>253.5941176</v>
      </c>
      <c r="BC5421" s="42">
        <v>363.952381</v>
      </c>
      <c r="BD5421" s="42">
        <v>399.7142857</v>
      </c>
      <c r="BE5421" s="42">
        <v>71.192857140000001</v>
      </c>
      <c r="BF5421" s="42">
        <v>787.75</v>
      </c>
      <c r="BG5421" s="42">
        <v>1001.9545450000001</v>
      </c>
      <c r="BH5421" s="42">
        <v>189.34967109999999</v>
      </c>
      <c r="BI5421" s="42">
        <v>335.33034850000001</v>
      </c>
      <c r="BJ5421" s="42">
        <v>662.62784739999995</v>
      </c>
      <c r="BK5421" s="42">
        <v>173.86547049999999</v>
      </c>
    </row>
    <row r="5422" spans="52:63">
      <c r="AZ5422" s="42">
        <v>5536</v>
      </c>
      <c r="BA5422" s="42">
        <v>457</v>
      </c>
      <c r="BB5422" s="42">
        <v>253.5941176</v>
      </c>
      <c r="BC5422" s="42">
        <v>363.952381</v>
      </c>
      <c r="BD5422" s="42">
        <v>399.7142857</v>
      </c>
      <c r="BE5422" s="42">
        <v>71.192857140000001</v>
      </c>
      <c r="BF5422" s="42">
        <v>787.75</v>
      </c>
      <c r="BG5422" s="42">
        <v>1001.9545450000001</v>
      </c>
      <c r="BH5422" s="42">
        <v>189.34967109999999</v>
      </c>
      <c r="BI5422" s="42">
        <v>335.33034850000001</v>
      </c>
      <c r="BJ5422" s="42">
        <v>662.62784739999995</v>
      </c>
      <c r="BK5422" s="42">
        <v>173.86547049999999</v>
      </c>
    </row>
    <row r="5423" spans="52:63">
      <c r="AZ5423" s="42">
        <v>5537</v>
      </c>
      <c r="BA5423" s="42">
        <v>457</v>
      </c>
      <c r="BB5423" s="42">
        <v>253.5941176</v>
      </c>
      <c r="BC5423" s="42">
        <v>363.952381</v>
      </c>
      <c r="BD5423" s="42">
        <v>399.7142857</v>
      </c>
      <c r="BE5423" s="42">
        <v>71.192857140000001</v>
      </c>
      <c r="BF5423" s="42">
        <v>787.75</v>
      </c>
      <c r="BG5423" s="42">
        <v>1001.9545450000001</v>
      </c>
      <c r="BH5423" s="42">
        <v>189.34967109999999</v>
      </c>
      <c r="BI5423" s="42">
        <v>335.33034850000001</v>
      </c>
      <c r="BJ5423" s="42">
        <v>662.62784739999995</v>
      </c>
      <c r="BK5423" s="42">
        <v>173.86547049999999</v>
      </c>
    </row>
    <row r="5424" spans="52:63">
      <c r="AZ5424" s="42">
        <v>5538</v>
      </c>
      <c r="BA5424" s="42">
        <v>457</v>
      </c>
      <c r="BB5424" s="42">
        <v>253.5941176</v>
      </c>
      <c r="BC5424" s="42">
        <v>363.952381</v>
      </c>
      <c r="BD5424" s="42">
        <v>399.7142857</v>
      </c>
      <c r="BE5424" s="42">
        <v>71.192857140000001</v>
      </c>
      <c r="BF5424" s="42">
        <v>787.75</v>
      </c>
      <c r="BG5424" s="42">
        <v>1001.9545450000001</v>
      </c>
      <c r="BH5424" s="42">
        <v>189.34967109999999</v>
      </c>
      <c r="BI5424" s="42">
        <v>335.33034850000001</v>
      </c>
      <c r="BJ5424" s="42">
        <v>662.62784739999995</v>
      </c>
      <c r="BK5424" s="42">
        <v>173.86547049999999</v>
      </c>
    </row>
    <row r="5425" spans="52:63">
      <c r="AZ5425" s="42">
        <v>5539</v>
      </c>
      <c r="BA5425" s="42">
        <v>457</v>
      </c>
      <c r="BB5425" s="42">
        <v>253.5941176</v>
      </c>
      <c r="BC5425" s="42">
        <v>363.952381</v>
      </c>
      <c r="BD5425" s="42">
        <v>399.7142857</v>
      </c>
      <c r="BE5425" s="42">
        <v>71.192857140000001</v>
      </c>
      <c r="BF5425" s="42">
        <v>787.75</v>
      </c>
      <c r="BG5425" s="42">
        <v>1001.9545450000001</v>
      </c>
      <c r="BH5425" s="42">
        <v>189.34967109999999</v>
      </c>
      <c r="BI5425" s="42">
        <v>335.33034850000001</v>
      </c>
      <c r="BJ5425" s="42">
        <v>662.62784739999995</v>
      </c>
      <c r="BK5425" s="42">
        <v>173.86547049999999</v>
      </c>
    </row>
    <row r="5426" spans="52:63">
      <c r="AZ5426" s="42">
        <v>5540</v>
      </c>
      <c r="BA5426" s="42">
        <v>457</v>
      </c>
      <c r="BB5426" s="42">
        <v>253.5941176</v>
      </c>
      <c r="BC5426" s="42">
        <v>363.952381</v>
      </c>
      <c r="BD5426" s="42">
        <v>399.7142857</v>
      </c>
      <c r="BE5426" s="42">
        <v>71.192857140000001</v>
      </c>
      <c r="BF5426" s="42">
        <v>787.75</v>
      </c>
      <c r="BG5426" s="42">
        <v>1001.9545450000001</v>
      </c>
      <c r="BH5426" s="42">
        <v>189.34967109999999</v>
      </c>
      <c r="BI5426" s="42">
        <v>335.33034850000001</v>
      </c>
      <c r="BJ5426" s="42">
        <v>662.62784739999995</v>
      </c>
      <c r="BK5426" s="42">
        <v>173.86547049999999</v>
      </c>
    </row>
    <row r="5427" spans="52:63">
      <c r="AZ5427" s="42">
        <v>5541</v>
      </c>
      <c r="BA5427" s="42">
        <v>457</v>
      </c>
      <c r="BB5427" s="42">
        <v>253.5941176</v>
      </c>
      <c r="BC5427" s="42">
        <v>363.952381</v>
      </c>
      <c r="BD5427" s="42">
        <v>399.7142857</v>
      </c>
      <c r="BE5427" s="42">
        <v>71.192857140000001</v>
      </c>
      <c r="BF5427" s="42">
        <v>787.75</v>
      </c>
      <c r="BG5427" s="42">
        <v>1001.9545450000001</v>
      </c>
      <c r="BH5427" s="42">
        <v>189.34967109999999</v>
      </c>
      <c r="BI5427" s="42">
        <v>335.33034850000001</v>
      </c>
      <c r="BJ5427" s="42">
        <v>662.62784739999995</v>
      </c>
      <c r="BK5427" s="42">
        <v>173.86547049999999</v>
      </c>
    </row>
    <row r="5428" spans="52:63">
      <c r="AZ5428" s="42">
        <v>5542</v>
      </c>
      <c r="BA5428" s="42">
        <v>457</v>
      </c>
      <c r="BB5428" s="42">
        <v>253.5941176</v>
      </c>
      <c r="BC5428" s="42">
        <v>363.952381</v>
      </c>
      <c r="BD5428" s="42">
        <v>399.7142857</v>
      </c>
      <c r="BE5428" s="42">
        <v>71.192857140000001</v>
      </c>
      <c r="BF5428" s="42">
        <v>787.75</v>
      </c>
      <c r="BG5428" s="42">
        <v>1001.9545450000001</v>
      </c>
      <c r="BH5428" s="42">
        <v>189.34967109999999</v>
      </c>
      <c r="BI5428" s="42">
        <v>335.33034850000001</v>
      </c>
      <c r="BJ5428" s="42">
        <v>662.62784739999995</v>
      </c>
      <c r="BK5428" s="42">
        <v>173.86547049999999</v>
      </c>
    </row>
    <row r="5429" spans="52:63">
      <c r="AZ5429" s="42">
        <v>5543</v>
      </c>
      <c r="BA5429" s="42">
        <v>457</v>
      </c>
      <c r="BB5429" s="42">
        <v>253.5941176</v>
      </c>
      <c r="BC5429" s="42">
        <v>363.952381</v>
      </c>
      <c r="BD5429" s="42">
        <v>399.7142857</v>
      </c>
      <c r="BE5429" s="42">
        <v>71.192857140000001</v>
      </c>
      <c r="BF5429" s="42">
        <v>787.75</v>
      </c>
      <c r="BG5429" s="42">
        <v>1001.9545450000001</v>
      </c>
      <c r="BH5429" s="42">
        <v>189.34967109999999</v>
      </c>
      <c r="BI5429" s="42">
        <v>335.33034850000001</v>
      </c>
      <c r="BJ5429" s="42">
        <v>662.62784739999995</v>
      </c>
      <c r="BK5429" s="42">
        <v>173.86547049999999</v>
      </c>
    </row>
    <row r="5430" spans="52:63">
      <c r="AZ5430" s="42">
        <v>5544</v>
      </c>
      <c r="BA5430" s="42">
        <v>457</v>
      </c>
      <c r="BB5430" s="42">
        <v>253.5941176</v>
      </c>
      <c r="BC5430" s="42">
        <v>363.952381</v>
      </c>
      <c r="BD5430" s="42">
        <v>399.7142857</v>
      </c>
      <c r="BE5430" s="42">
        <v>71.192857140000001</v>
      </c>
      <c r="BF5430" s="42">
        <v>787.75</v>
      </c>
      <c r="BG5430" s="42">
        <v>1001.9545450000001</v>
      </c>
      <c r="BH5430" s="42">
        <v>189.34967109999999</v>
      </c>
      <c r="BI5430" s="42">
        <v>335.33034850000001</v>
      </c>
      <c r="BJ5430" s="42">
        <v>662.62784739999995</v>
      </c>
      <c r="BK5430" s="42">
        <v>173.86547049999999</v>
      </c>
    </row>
    <row r="5431" spans="52:63">
      <c r="AZ5431" s="42">
        <v>5545</v>
      </c>
      <c r="BA5431" s="42">
        <v>455.95</v>
      </c>
      <c r="BB5431" s="42">
        <v>253.24117649999999</v>
      </c>
      <c r="BC5431" s="42">
        <v>361.42857140000001</v>
      </c>
      <c r="BD5431" s="42">
        <v>401</v>
      </c>
      <c r="BE5431" s="42">
        <v>73.762857139999994</v>
      </c>
      <c r="BF5431" s="42">
        <v>790.45</v>
      </c>
      <c r="BG5431" s="42">
        <v>998</v>
      </c>
      <c r="BH5431" s="42">
        <v>191.4203947</v>
      </c>
      <c r="BI5431" s="42">
        <v>328.56036310000002</v>
      </c>
      <c r="BJ5431" s="42">
        <v>655.04401640000003</v>
      </c>
      <c r="BK5431" s="42">
        <v>172.72387979999999</v>
      </c>
    </row>
    <row r="5432" spans="52:63">
      <c r="AZ5432" s="42">
        <v>5546</v>
      </c>
      <c r="BA5432" s="42">
        <v>455.95</v>
      </c>
      <c r="BB5432" s="42">
        <v>253.24117649999999</v>
      </c>
      <c r="BC5432" s="42">
        <v>361.42857140000001</v>
      </c>
      <c r="BD5432" s="42">
        <v>401</v>
      </c>
      <c r="BE5432" s="42">
        <v>73.762857139999994</v>
      </c>
      <c r="BF5432" s="42">
        <v>790.45</v>
      </c>
      <c r="BG5432" s="42">
        <v>998</v>
      </c>
      <c r="BH5432" s="42">
        <v>191.4203947</v>
      </c>
      <c r="BI5432" s="42">
        <v>328.56036310000002</v>
      </c>
      <c r="BJ5432" s="42">
        <v>655.04401640000003</v>
      </c>
      <c r="BK5432" s="42">
        <v>172.72387979999999</v>
      </c>
    </row>
    <row r="5433" spans="52:63">
      <c r="AZ5433" s="42">
        <v>5547</v>
      </c>
      <c r="BA5433" s="42">
        <v>455.95</v>
      </c>
      <c r="BB5433" s="42">
        <v>253.24117649999999</v>
      </c>
      <c r="BC5433" s="42">
        <v>361.42857140000001</v>
      </c>
      <c r="BD5433" s="42">
        <v>401</v>
      </c>
      <c r="BE5433" s="42">
        <v>73.762857139999994</v>
      </c>
      <c r="BF5433" s="42">
        <v>790.45</v>
      </c>
      <c r="BG5433" s="42">
        <v>998</v>
      </c>
      <c r="BH5433" s="42">
        <v>191.4203947</v>
      </c>
      <c r="BI5433" s="42">
        <v>328.56036310000002</v>
      </c>
      <c r="BJ5433" s="42">
        <v>655.04401640000003</v>
      </c>
      <c r="BK5433" s="42">
        <v>172.72387979999999</v>
      </c>
    </row>
    <row r="5434" spans="52:63">
      <c r="AZ5434" s="42">
        <v>5548</v>
      </c>
      <c r="BA5434" s="42">
        <v>455.95</v>
      </c>
      <c r="BB5434" s="42">
        <v>253.24117649999999</v>
      </c>
      <c r="BC5434" s="42">
        <v>361.42857140000001</v>
      </c>
      <c r="BD5434" s="42">
        <v>401</v>
      </c>
      <c r="BE5434" s="42">
        <v>73.762857139999994</v>
      </c>
      <c r="BF5434" s="42">
        <v>790.45</v>
      </c>
      <c r="BG5434" s="42">
        <v>998</v>
      </c>
      <c r="BH5434" s="42">
        <v>191.4203947</v>
      </c>
      <c r="BI5434" s="42">
        <v>328.56036310000002</v>
      </c>
      <c r="BJ5434" s="42">
        <v>655.04401640000003</v>
      </c>
      <c r="BK5434" s="42">
        <v>172.72387979999999</v>
      </c>
    </row>
    <row r="5435" spans="52:63">
      <c r="AZ5435" s="42">
        <v>5549</v>
      </c>
      <c r="BA5435" s="42">
        <v>455.95</v>
      </c>
      <c r="BB5435" s="42">
        <v>253.24117649999999</v>
      </c>
      <c r="BC5435" s="42">
        <v>361.42857140000001</v>
      </c>
      <c r="BD5435" s="42">
        <v>401</v>
      </c>
      <c r="BE5435" s="42">
        <v>73.762857139999994</v>
      </c>
      <c r="BF5435" s="42">
        <v>790.45</v>
      </c>
      <c r="BG5435" s="42">
        <v>998</v>
      </c>
      <c r="BH5435" s="42">
        <v>191.4203947</v>
      </c>
      <c r="BI5435" s="42">
        <v>328.56036310000002</v>
      </c>
      <c r="BJ5435" s="42">
        <v>655.04401640000003</v>
      </c>
      <c r="BK5435" s="42">
        <v>172.72387979999999</v>
      </c>
    </row>
    <row r="5436" spans="52:63">
      <c r="AZ5436" s="42">
        <v>5550</v>
      </c>
      <c r="BA5436" s="42">
        <v>455.95</v>
      </c>
      <c r="BB5436" s="42">
        <v>253.24117649999999</v>
      </c>
      <c r="BC5436" s="42">
        <v>361.42857140000001</v>
      </c>
      <c r="BD5436" s="42">
        <v>401</v>
      </c>
      <c r="BE5436" s="42">
        <v>73.762857139999994</v>
      </c>
      <c r="BF5436" s="42">
        <v>790.45</v>
      </c>
      <c r="BG5436" s="42">
        <v>998</v>
      </c>
      <c r="BH5436" s="42">
        <v>191.4203947</v>
      </c>
      <c r="BI5436" s="42">
        <v>328.56036310000002</v>
      </c>
      <c r="BJ5436" s="42">
        <v>655.04401640000003</v>
      </c>
      <c r="BK5436" s="42">
        <v>172.72387979999999</v>
      </c>
    </row>
    <row r="5437" spans="52:63">
      <c r="AZ5437" s="42">
        <v>5551</v>
      </c>
      <c r="BA5437" s="42">
        <v>455.95</v>
      </c>
      <c r="BB5437" s="42">
        <v>253.24117649999999</v>
      </c>
      <c r="BC5437" s="42">
        <v>361.42857140000001</v>
      </c>
      <c r="BD5437" s="42">
        <v>401</v>
      </c>
      <c r="BE5437" s="42">
        <v>73.762857139999994</v>
      </c>
      <c r="BF5437" s="42">
        <v>790.45</v>
      </c>
      <c r="BG5437" s="42">
        <v>998</v>
      </c>
      <c r="BH5437" s="42">
        <v>191.4203947</v>
      </c>
      <c r="BI5437" s="42">
        <v>328.56036310000002</v>
      </c>
      <c r="BJ5437" s="42">
        <v>655.04401640000003</v>
      </c>
      <c r="BK5437" s="42">
        <v>172.72387979999999</v>
      </c>
    </row>
    <row r="5438" spans="52:63">
      <c r="AZ5438" s="42">
        <v>5552</v>
      </c>
      <c r="BA5438" s="42">
        <v>455.95</v>
      </c>
      <c r="BB5438" s="42">
        <v>253.24117649999999</v>
      </c>
      <c r="BC5438" s="42">
        <v>361.42857140000001</v>
      </c>
      <c r="BD5438" s="42">
        <v>401</v>
      </c>
      <c r="BE5438" s="42">
        <v>73.762857139999994</v>
      </c>
      <c r="BF5438" s="42">
        <v>790.45</v>
      </c>
      <c r="BG5438" s="42">
        <v>998</v>
      </c>
      <c r="BH5438" s="42">
        <v>191.4203947</v>
      </c>
      <c r="BI5438" s="42">
        <v>328.56036310000002</v>
      </c>
      <c r="BJ5438" s="42">
        <v>655.04401640000003</v>
      </c>
      <c r="BK5438" s="42">
        <v>172.72387979999999</v>
      </c>
    </row>
    <row r="5439" spans="52:63">
      <c r="AZ5439" s="42">
        <v>5553</v>
      </c>
      <c r="BA5439" s="42">
        <v>455.95</v>
      </c>
      <c r="BB5439" s="42">
        <v>253.24117649999999</v>
      </c>
      <c r="BC5439" s="42">
        <v>361.42857140000001</v>
      </c>
      <c r="BD5439" s="42">
        <v>401</v>
      </c>
      <c r="BE5439" s="42">
        <v>73.762857139999994</v>
      </c>
      <c r="BF5439" s="42">
        <v>790.45</v>
      </c>
      <c r="BG5439" s="42">
        <v>998</v>
      </c>
      <c r="BH5439" s="42">
        <v>191.4203947</v>
      </c>
      <c r="BI5439" s="42">
        <v>328.56036310000002</v>
      </c>
      <c r="BJ5439" s="42">
        <v>655.04401640000003</v>
      </c>
      <c r="BK5439" s="42">
        <v>172.72387979999999</v>
      </c>
    </row>
    <row r="5440" spans="52:63">
      <c r="AZ5440" s="42">
        <v>5554</v>
      </c>
      <c r="BA5440" s="42">
        <v>455.95</v>
      </c>
      <c r="BB5440" s="42">
        <v>253.24117649999999</v>
      </c>
      <c r="BC5440" s="42">
        <v>361.42857140000001</v>
      </c>
      <c r="BD5440" s="42">
        <v>401</v>
      </c>
      <c r="BE5440" s="42">
        <v>73.762857139999994</v>
      </c>
      <c r="BF5440" s="42">
        <v>790.45</v>
      </c>
      <c r="BG5440" s="42">
        <v>998</v>
      </c>
      <c r="BH5440" s="42">
        <v>191.4203947</v>
      </c>
      <c r="BI5440" s="42">
        <v>328.56036310000002</v>
      </c>
      <c r="BJ5440" s="42">
        <v>655.04401640000003</v>
      </c>
      <c r="BK5440" s="42">
        <v>172.72387979999999</v>
      </c>
    </row>
    <row r="5441" spans="52:63">
      <c r="AZ5441" s="42">
        <v>5555</v>
      </c>
      <c r="BA5441" s="42">
        <v>455.95</v>
      </c>
      <c r="BB5441" s="42">
        <v>253.24117649999999</v>
      </c>
      <c r="BC5441" s="42">
        <v>361.42857140000001</v>
      </c>
      <c r="BD5441" s="42">
        <v>401</v>
      </c>
      <c r="BE5441" s="42">
        <v>73.762857139999994</v>
      </c>
      <c r="BF5441" s="42">
        <v>790.45</v>
      </c>
      <c r="BG5441" s="42">
        <v>998</v>
      </c>
      <c r="BH5441" s="42">
        <v>191.4203947</v>
      </c>
      <c r="BI5441" s="42">
        <v>328.56036310000002</v>
      </c>
      <c r="BJ5441" s="42">
        <v>655.04401640000003</v>
      </c>
      <c r="BK5441" s="42">
        <v>172.72387979999999</v>
      </c>
    </row>
    <row r="5442" spans="52:63">
      <c r="AZ5442" s="42">
        <v>5556</v>
      </c>
      <c r="BA5442" s="42">
        <v>455.95</v>
      </c>
      <c r="BB5442" s="42">
        <v>253.24117649999999</v>
      </c>
      <c r="BC5442" s="42">
        <v>361.42857140000001</v>
      </c>
      <c r="BD5442" s="42">
        <v>401</v>
      </c>
      <c r="BE5442" s="42">
        <v>73.762857139999994</v>
      </c>
      <c r="BF5442" s="42">
        <v>790.45</v>
      </c>
      <c r="BG5442" s="42">
        <v>998</v>
      </c>
      <c r="BH5442" s="42">
        <v>191.4203947</v>
      </c>
      <c r="BI5442" s="42">
        <v>328.56036310000002</v>
      </c>
      <c r="BJ5442" s="42">
        <v>655.04401640000003</v>
      </c>
      <c r="BK5442" s="42">
        <v>172.72387979999999</v>
      </c>
    </row>
    <row r="5443" spans="52:63">
      <c r="AZ5443" s="42">
        <v>5557</v>
      </c>
      <c r="BA5443" s="42">
        <v>455.95</v>
      </c>
      <c r="BB5443" s="42">
        <v>253.24117649999999</v>
      </c>
      <c r="BC5443" s="42">
        <v>361.42857140000001</v>
      </c>
      <c r="BD5443" s="42">
        <v>401</v>
      </c>
      <c r="BE5443" s="42">
        <v>73.762857139999994</v>
      </c>
      <c r="BF5443" s="42">
        <v>790.45</v>
      </c>
      <c r="BG5443" s="42">
        <v>998</v>
      </c>
      <c r="BH5443" s="42">
        <v>191.4203947</v>
      </c>
      <c r="BI5443" s="42">
        <v>328.56036310000002</v>
      </c>
      <c r="BJ5443" s="42">
        <v>655.04401640000003</v>
      </c>
      <c r="BK5443" s="42">
        <v>172.72387979999999</v>
      </c>
    </row>
    <row r="5444" spans="52:63">
      <c r="AZ5444" s="42">
        <v>5558</v>
      </c>
      <c r="BA5444" s="42">
        <v>455.95</v>
      </c>
      <c r="BB5444" s="42">
        <v>253.24117649999999</v>
      </c>
      <c r="BC5444" s="42">
        <v>361.42857140000001</v>
      </c>
      <c r="BD5444" s="42">
        <v>401</v>
      </c>
      <c r="BE5444" s="42">
        <v>73.762857139999994</v>
      </c>
      <c r="BF5444" s="42">
        <v>790.45</v>
      </c>
      <c r="BG5444" s="42">
        <v>998</v>
      </c>
      <c r="BH5444" s="42">
        <v>191.4203947</v>
      </c>
      <c r="BI5444" s="42">
        <v>328.56036310000002</v>
      </c>
      <c r="BJ5444" s="42">
        <v>655.04401640000003</v>
      </c>
      <c r="BK5444" s="42">
        <v>172.72387979999999</v>
      </c>
    </row>
    <row r="5445" spans="52:63">
      <c r="AZ5445" s="42">
        <v>5559</v>
      </c>
      <c r="BA5445" s="42">
        <v>455.95</v>
      </c>
      <c r="BB5445" s="42">
        <v>253.24117649999999</v>
      </c>
      <c r="BC5445" s="42">
        <v>361.42857140000001</v>
      </c>
      <c r="BD5445" s="42">
        <v>401</v>
      </c>
      <c r="BE5445" s="42">
        <v>73.762857139999994</v>
      </c>
      <c r="BF5445" s="42">
        <v>790.45</v>
      </c>
      <c r="BG5445" s="42">
        <v>998</v>
      </c>
      <c r="BH5445" s="42">
        <v>191.4203947</v>
      </c>
      <c r="BI5445" s="42">
        <v>328.56036310000002</v>
      </c>
      <c r="BJ5445" s="42">
        <v>655.04401640000003</v>
      </c>
      <c r="BK5445" s="42">
        <v>172.72387979999999</v>
      </c>
    </row>
    <row r="5446" spans="52:63">
      <c r="AZ5446" s="42">
        <v>5560</v>
      </c>
      <c r="BA5446" s="42">
        <v>455.95</v>
      </c>
      <c r="BB5446" s="42">
        <v>253.24117649999999</v>
      </c>
      <c r="BC5446" s="42">
        <v>361.42857140000001</v>
      </c>
      <c r="BD5446" s="42">
        <v>401</v>
      </c>
      <c r="BE5446" s="42">
        <v>73.762857139999994</v>
      </c>
      <c r="BF5446" s="42">
        <v>790.45</v>
      </c>
      <c r="BG5446" s="42">
        <v>998</v>
      </c>
      <c r="BH5446" s="42">
        <v>191.4203947</v>
      </c>
      <c r="BI5446" s="42">
        <v>328.56036310000002</v>
      </c>
      <c r="BJ5446" s="42">
        <v>655.04401640000003</v>
      </c>
      <c r="BK5446" s="42">
        <v>172.72387979999999</v>
      </c>
    </row>
    <row r="5447" spans="52:63">
      <c r="AZ5447" s="42">
        <v>5561</v>
      </c>
      <c r="BA5447" s="42">
        <v>455.95</v>
      </c>
      <c r="BB5447" s="42">
        <v>253.24117649999999</v>
      </c>
      <c r="BC5447" s="42">
        <v>361.42857140000001</v>
      </c>
      <c r="BD5447" s="42">
        <v>401</v>
      </c>
      <c r="BE5447" s="42">
        <v>73.762857139999994</v>
      </c>
      <c r="BF5447" s="42">
        <v>790.45</v>
      </c>
      <c r="BG5447" s="42">
        <v>998</v>
      </c>
      <c r="BH5447" s="42">
        <v>191.4203947</v>
      </c>
      <c r="BI5447" s="42">
        <v>328.56036310000002</v>
      </c>
      <c r="BJ5447" s="42">
        <v>655.04401640000003</v>
      </c>
      <c r="BK5447" s="42">
        <v>172.72387979999999</v>
      </c>
    </row>
    <row r="5448" spans="52:63">
      <c r="AZ5448" s="42">
        <v>5562</v>
      </c>
      <c r="BA5448" s="42">
        <v>455.95</v>
      </c>
      <c r="BB5448" s="42">
        <v>253.24117649999999</v>
      </c>
      <c r="BC5448" s="42">
        <v>361.42857140000001</v>
      </c>
      <c r="BD5448" s="42">
        <v>401</v>
      </c>
      <c r="BE5448" s="42">
        <v>73.762857139999994</v>
      </c>
      <c r="BF5448" s="42">
        <v>790.45</v>
      </c>
      <c r="BG5448" s="42">
        <v>998</v>
      </c>
      <c r="BH5448" s="42">
        <v>191.4203947</v>
      </c>
      <c r="BI5448" s="42">
        <v>328.56036310000002</v>
      </c>
      <c r="BJ5448" s="42">
        <v>655.04401640000003</v>
      </c>
      <c r="BK5448" s="42">
        <v>172.72387979999999</v>
      </c>
    </row>
    <row r="5449" spans="52:63">
      <c r="AZ5449" s="42">
        <v>5563</v>
      </c>
      <c r="BA5449" s="42">
        <v>455.95</v>
      </c>
      <c r="BB5449" s="42">
        <v>253.24117649999999</v>
      </c>
      <c r="BC5449" s="42">
        <v>361.42857140000001</v>
      </c>
      <c r="BD5449" s="42">
        <v>401</v>
      </c>
      <c r="BE5449" s="42">
        <v>73.762857139999994</v>
      </c>
      <c r="BF5449" s="42">
        <v>790.45</v>
      </c>
      <c r="BG5449" s="42">
        <v>998</v>
      </c>
      <c r="BH5449" s="42">
        <v>191.4203947</v>
      </c>
      <c r="BI5449" s="42">
        <v>328.56036310000002</v>
      </c>
      <c r="BJ5449" s="42">
        <v>655.04401640000003</v>
      </c>
      <c r="BK5449" s="42">
        <v>172.72387979999999</v>
      </c>
    </row>
    <row r="5450" spans="52:63">
      <c r="AZ5450" s="42">
        <v>5564</v>
      </c>
      <c r="BA5450" s="42">
        <v>455.95</v>
      </c>
      <c r="BB5450" s="42">
        <v>253.24117649999999</v>
      </c>
      <c r="BC5450" s="42">
        <v>361.42857140000001</v>
      </c>
      <c r="BD5450" s="42">
        <v>401</v>
      </c>
      <c r="BE5450" s="42">
        <v>73.762857139999994</v>
      </c>
      <c r="BF5450" s="42">
        <v>790.45</v>
      </c>
      <c r="BG5450" s="42">
        <v>998</v>
      </c>
      <c r="BH5450" s="42">
        <v>191.4203947</v>
      </c>
      <c r="BI5450" s="42">
        <v>328.56036310000002</v>
      </c>
      <c r="BJ5450" s="42">
        <v>655.04401640000003</v>
      </c>
      <c r="BK5450" s="42">
        <v>172.72387979999999</v>
      </c>
    </row>
    <row r="5451" spans="52:63">
      <c r="AZ5451" s="42">
        <v>5565</v>
      </c>
      <c r="BA5451" s="42">
        <v>455.95</v>
      </c>
      <c r="BB5451" s="42">
        <v>253.24117649999999</v>
      </c>
      <c r="BC5451" s="42">
        <v>361.42857140000001</v>
      </c>
      <c r="BD5451" s="42">
        <v>401</v>
      </c>
      <c r="BE5451" s="42">
        <v>73.762857139999994</v>
      </c>
      <c r="BF5451" s="42">
        <v>790.45</v>
      </c>
      <c r="BG5451" s="42">
        <v>998</v>
      </c>
      <c r="BH5451" s="42">
        <v>191.4203947</v>
      </c>
      <c r="BI5451" s="42">
        <v>328.56036310000002</v>
      </c>
      <c r="BJ5451" s="42">
        <v>655.04401640000003</v>
      </c>
      <c r="BK5451" s="42">
        <v>172.72387979999999</v>
      </c>
    </row>
    <row r="5452" spans="52:63">
      <c r="AZ5452" s="42">
        <v>5566</v>
      </c>
      <c r="BA5452" s="42">
        <v>455.95</v>
      </c>
      <c r="BB5452" s="42">
        <v>253.24117649999999</v>
      </c>
      <c r="BC5452" s="42">
        <v>361.42857140000001</v>
      </c>
      <c r="BD5452" s="42">
        <v>401</v>
      </c>
      <c r="BE5452" s="42">
        <v>73.762857139999994</v>
      </c>
      <c r="BF5452" s="42">
        <v>790.45</v>
      </c>
      <c r="BG5452" s="42">
        <v>998</v>
      </c>
      <c r="BH5452" s="42">
        <v>191.4203947</v>
      </c>
      <c r="BI5452" s="42">
        <v>328.56036310000002</v>
      </c>
      <c r="BJ5452" s="42">
        <v>655.04401640000003</v>
      </c>
      <c r="BK5452" s="42">
        <v>172.72387979999999</v>
      </c>
    </row>
    <row r="5453" spans="52:63">
      <c r="AZ5453" s="42">
        <v>5567</v>
      </c>
      <c r="BA5453" s="42">
        <v>455.95</v>
      </c>
      <c r="BB5453" s="42">
        <v>253.24117649999999</v>
      </c>
      <c r="BC5453" s="42">
        <v>361.42857140000001</v>
      </c>
      <c r="BD5453" s="42">
        <v>401</v>
      </c>
      <c r="BE5453" s="42">
        <v>73.762857139999994</v>
      </c>
      <c r="BF5453" s="42">
        <v>790.45</v>
      </c>
      <c r="BG5453" s="42">
        <v>998</v>
      </c>
      <c r="BH5453" s="42">
        <v>191.4203947</v>
      </c>
      <c r="BI5453" s="42">
        <v>328.56036310000002</v>
      </c>
      <c r="BJ5453" s="42">
        <v>655.04401640000003</v>
      </c>
      <c r="BK5453" s="42">
        <v>172.72387979999999</v>
      </c>
    </row>
    <row r="5454" spans="52:63">
      <c r="AZ5454" s="42">
        <v>5568</v>
      </c>
      <c r="BA5454" s="42">
        <v>455.95</v>
      </c>
      <c r="BB5454" s="42">
        <v>253.24117649999999</v>
      </c>
      <c r="BC5454" s="42">
        <v>361.42857140000001</v>
      </c>
      <c r="BD5454" s="42">
        <v>401</v>
      </c>
      <c r="BE5454" s="42">
        <v>73.762857139999994</v>
      </c>
      <c r="BF5454" s="42">
        <v>790.45</v>
      </c>
      <c r="BG5454" s="42">
        <v>998</v>
      </c>
      <c r="BH5454" s="42">
        <v>191.4203947</v>
      </c>
      <c r="BI5454" s="42">
        <v>328.56036310000002</v>
      </c>
      <c r="BJ5454" s="42">
        <v>655.04401640000003</v>
      </c>
      <c r="BK5454" s="42">
        <v>172.72387979999999</v>
      </c>
    </row>
    <row r="5455" spans="52:63">
      <c r="AZ5455" s="42">
        <v>5569</v>
      </c>
      <c r="BA5455" s="42">
        <v>453.1</v>
      </c>
      <c r="BB5455" s="42">
        <v>252.17647059999999</v>
      </c>
      <c r="BC5455" s="42">
        <v>358.952381</v>
      </c>
      <c r="BD5455" s="42">
        <v>404.38095240000001</v>
      </c>
      <c r="BE5455" s="42">
        <v>75.849999999999994</v>
      </c>
      <c r="BF5455" s="42">
        <v>795.35</v>
      </c>
      <c r="BG5455" s="42">
        <v>997.90909090000002</v>
      </c>
      <c r="BH5455" s="42">
        <v>194.15427629999999</v>
      </c>
      <c r="BI5455" s="42">
        <v>326.62087530000002</v>
      </c>
      <c r="BJ5455" s="42">
        <v>653.5017421</v>
      </c>
      <c r="BK5455" s="42">
        <v>172.8849036</v>
      </c>
    </row>
    <row r="5456" spans="52:63">
      <c r="AZ5456" s="42">
        <v>5570</v>
      </c>
      <c r="BA5456" s="42">
        <v>453.1</v>
      </c>
      <c r="BB5456" s="42">
        <v>252.17647059999999</v>
      </c>
      <c r="BC5456" s="42">
        <v>358.952381</v>
      </c>
      <c r="BD5456" s="42">
        <v>404.38095240000001</v>
      </c>
      <c r="BE5456" s="42">
        <v>75.849999999999994</v>
      </c>
      <c r="BF5456" s="42">
        <v>795.35</v>
      </c>
      <c r="BG5456" s="42">
        <v>997.90909090000002</v>
      </c>
      <c r="BH5456" s="42">
        <v>194.15427629999999</v>
      </c>
      <c r="BI5456" s="42">
        <v>326.62087530000002</v>
      </c>
      <c r="BJ5456" s="42">
        <v>653.5017421</v>
      </c>
      <c r="BK5456" s="42">
        <v>172.8849036</v>
      </c>
    </row>
    <row r="5457" spans="52:63">
      <c r="AZ5457" s="42">
        <v>5571</v>
      </c>
      <c r="BA5457" s="42">
        <v>453.1</v>
      </c>
      <c r="BB5457" s="42">
        <v>252.17647059999999</v>
      </c>
      <c r="BC5457" s="42">
        <v>358.952381</v>
      </c>
      <c r="BD5457" s="42">
        <v>404.38095240000001</v>
      </c>
      <c r="BE5457" s="42">
        <v>75.849999999999994</v>
      </c>
      <c r="BF5457" s="42">
        <v>795.35</v>
      </c>
      <c r="BG5457" s="42">
        <v>997.90909090000002</v>
      </c>
      <c r="BH5457" s="42">
        <v>194.15427629999999</v>
      </c>
      <c r="BI5457" s="42">
        <v>326.62087530000002</v>
      </c>
      <c r="BJ5457" s="42">
        <v>653.5017421</v>
      </c>
      <c r="BK5457" s="42">
        <v>172.8849036</v>
      </c>
    </row>
    <row r="5458" spans="52:63">
      <c r="AZ5458" s="42">
        <v>5572</v>
      </c>
      <c r="BA5458" s="42">
        <v>453.1</v>
      </c>
      <c r="BB5458" s="42">
        <v>252.17647059999999</v>
      </c>
      <c r="BC5458" s="42">
        <v>358.952381</v>
      </c>
      <c r="BD5458" s="42">
        <v>404.38095240000001</v>
      </c>
      <c r="BE5458" s="42">
        <v>75.849999999999994</v>
      </c>
      <c r="BF5458" s="42">
        <v>795.35</v>
      </c>
      <c r="BG5458" s="42">
        <v>997.90909090000002</v>
      </c>
      <c r="BH5458" s="42">
        <v>194.15427629999999</v>
      </c>
      <c r="BI5458" s="42">
        <v>326.62087530000002</v>
      </c>
      <c r="BJ5458" s="42">
        <v>653.5017421</v>
      </c>
      <c r="BK5458" s="42">
        <v>172.8849036</v>
      </c>
    </row>
    <row r="5459" spans="52:63">
      <c r="AZ5459" s="42">
        <v>5573</v>
      </c>
      <c r="BA5459" s="42">
        <v>453.1</v>
      </c>
      <c r="BB5459" s="42">
        <v>252.17647059999999</v>
      </c>
      <c r="BC5459" s="42">
        <v>358.952381</v>
      </c>
      <c r="BD5459" s="42">
        <v>404.38095240000001</v>
      </c>
      <c r="BE5459" s="42">
        <v>75.849999999999994</v>
      </c>
      <c r="BF5459" s="42">
        <v>795.35</v>
      </c>
      <c r="BG5459" s="42">
        <v>997.90909090000002</v>
      </c>
      <c r="BH5459" s="42">
        <v>194.15427629999999</v>
      </c>
      <c r="BI5459" s="42">
        <v>326.62087530000002</v>
      </c>
      <c r="BJ5459" s="42">
        <v>653.5017421</v>
      </c>
      <c r="BK5459" s="42">
        <v>172.8849036</v>
      </c>
    </row>
    <row r="5460" spans="52:63">
      <c r="AZ5460" s="42">
        <v>5574</v>
      </c>
      <c r="BA5460" s="42">
        <v>453.1</v>
      </c>
      <c r="BB5460" s="42">
        <v>252.17647059999999</v>
      </c>
      <c r="BC5460" s="42">
        <v>358.952381</v>
      </c>
      <c r="BD5460" s="42">
        <v>404.38095240000001</v>
      </c>
      <c r="BE5460" s="42">
        <v>75.849999999999994</v>
      </c>
      <c r="BF5460" s="42">
        <v>795.35</v>
      </c>
      <c r="BG5460" s="42">
        <v>997.90909090000002</v>
      </c>
      <c r="BH5460" s="42">
        <v>194.15427629999999</v>
      </c>
      <c r="BI5460" s="42">
        <v>326.62087530000002</v>
      </c>
      <c r="BJ5460" s="42">
        <v>653.5017421</v>
      </c>
      <c r="BK5460" s="42">
        <v>172.8849036</v>
      </c>
    </row>
    <row r="5461" spans="52:63">
      <c r="AZ5461" s="42">
        <v>5575</v>
      </c>
      <c r="BA5461" s="42">
        <v>453.1</v>
      </c>
      <c r="BB5461" s="42">
        <v>252.17647059999999</v>
      </c>
      <c r="BC5461" s="42">
        <v>358.952381</v>
      </c>
      <c r="BD5461" s="42">
        <v>404.38095240000001</v>
      </c>
      <c r="BE5461" s="42">
        <v>75.849999999999994</v>
      </c>
      <c r="BF5461" s="42">
        <v>795.35</v>
      </c>
      <c r="BG5461" s="42">
        <v>997.90909090000002</v>
      </c>
      <c r="BH5461" s="42">
        <v>194.15427629999999</v>
      </c>
      <c r="BI5461" s="42">
        <v>326.62087530000002</v>
      </c>
      <c r="BJ5461" s="42">
        <v>653.5017421</v>
      </c>
      <c r="BK5461" s="42">
        <v>172.8849036</v>
      </c>
    </row>
    <row r="5462" spans="52:63">
      <c r="AZ5462" s="42">
        <v>5576</v>
      </c>
      <c r="BA5462" s="42">
        <v>453.1</v>
      </c>
      <c r="BB5462" s="42">
        <v>252.17647059999999</v>
      </c>
      <c r="BC5462" s="42">
        <v>358.952381</v>
      </c>
      <c r="BD5462" s="42">
        <v>404.38095240000001</v>
      </c>
      <c r="BE5462" s="42">
        <v>75.849999999999994</v>
      </c>
      <c r="BF5462" s="42">
        <v>795.35</v>
      </c>
      <c r="BG5462" s="42">
        <v>997.90909090000002</v>
      </c>
      <c r="BH5462" s="42">
        <v>194.15427629999999</v>
      </c>
      <c r="BI5462" s="42">
        <v>326.62087530000002</v>
      </c>
      <c r="BJ5462" s="42">
        <v>653.5017421</v>
      </c>
      <c r="BK5462" s="42">
        <v>172.8849036</v>
      </c>
    </row>
    <row r="5463" spans="52:63">
      <c r="AZ5463" s="42">
        <v>5577</v>
      </c>
      <c r="BA5463" s="42">
        <v>453.1</v>
      </c>
      <c r="BB5463" s="42">
        <v>252.17647059999999</v>
      </c>
      <c r="BC5463" s="42">
        <v>358.952381</v>
      </c>
      <c r="BD5463" s="42">
        <v>404.38095240000001</v>
      </c>
      <c r="BE5463" s="42">
        <v>75.849999999999994</v>
      </c>
      <c r="BF5463" s="42">
        <v>795.35</v>
      </c>
      <c r="BG5463" s="42">
        <v>997.90909090000002</v>
      </c>
      <c r="BH5463" s="42">
        <v>194.15427629999999</v>
      </c>
      <c r="BI5463" s="42">
        <v>326.62087530000002</v>
      </c>
      <c r="BJ5463" s="42">
        <v>653.5017421</v>
      </c>
      <c r="BK5463" s="42">
        <v>172.8849036</v>
      </c>
    </row>
    <row r="5464" spans="52:63">
      <c r="AZ5464" s="42">
        <v>5578</v>
      </c>
      <c r="BA5464" s="42">
        <v>453.1</v>
      </c>
      <c r="BB5464" s="42">
        <v>252.17647059999999</v>
      </c>
      <c r="BC5464" s="42">
        <v>358.952381</v>
      </c>
      <c r="BD5464" s="42">
        <v>404.38095240000001</v>
      </c>
      <c r="BE5464" s="42">
        <v>75.849999999999994</v>
      </c>
      <c r="BF5464" s="42">
        <v>795.35</v>
      </c>
      <c r="BG5464" s="42">
        <v>997.90909090000002</v>
      </c>
      <c r="BH5464" s="42">
        <v>194.15427629999999</v>
      </c>
      <c r="BI5464" s="42">
        <v>326.62087530000002</v>
      </c>
      <c r="BJ5464" s="42">
        <v>653.5017421</v>
      </c>
      <c r="BK5464" s="42">
        <v>172.8849036</v>
      </c>
    </row>
    <row r="5465" spans="52:63">
      <c r="AZ5465" s="42">
        <v>5579</v>
      </c>
      <c r="BA5465" s="42">
        <v>453.1</v>
      </c>
      <c r="BB5465" s="42">
        <v>252.17647059999999</v>
      </c>
      <c r="BC5465" s="42">
        <v>358.952381</v>
      </c>
      <c r="BD5465" s="42">
        <v>404.38095240000001</v>
      </c>
      <c r="BE5465" s="42">
        <v>75.849999999999994</v>
      </c>
      <c r="BF5465" s="42">
        <v>795.35</v>
      </c>
      <c r="BG5465" s="42">
        <v>997.90909090000002</v>
      </c>
      <c r="BH5465" s="42">
        <v>194.15427629999999</v>
      </c>
      <c r="BI5465" s="42">
        <v>326.62087530000002</v>
      </c>
      <c r="BJ5465" s="42">
        <v>653.5017421</v>
      </c>
      <c r="BK5465" s="42">
        <v>172.8849036</v>
      </c>
    </row>
    <row r="5466" spans="52:63">
      <c r="AZ5466" s="42">
        <v>5580</v>
      </c>
      <c r="BA5466" s="42">
        <v>453.1</v>
      </c>
      <c r="BB5466" s="42">
        <v>252.17647059999999</v>
      </c>
      <c r="BC5466" s="42">
        <v>358.952381</v>
      </c>
      <c r="BD5466" s="42">
        <v>404.38095240000001</v>
      </c>
      <c r="BE5466" s="42">
        <v>75.849999999999994</v>
      </c>
      <c r="BF5466" s="42">
        <v>795.35</v>
      </c>
      <c r="BG5466" s="42">
        <v>997.90909090000002</v>
      </c>
      <c r="BH5466" s="42">
        <v>194.15427629999999</v>
      </c>
      <c r="BI5466" s="42">
        <v>326.62087530000002</v>
      </c>
      <c r="BJ5466" s="42">
        <v>653.5017421</v>
      </c>
      <c r="BK5466" s="42">
        <v>172.8849036</v>
      </c>
    </row>
    <row r="5467" spans="52:63">
      <c r="AZ5467" s="42">
        <v>5581</v>
      </c>
      <c r="BA5467" s="42">
        <v>453.1</v>
      </c>
      <c r="BB5467" s="42">
        <v>252.17647059999999</v>
      </c>
      <c r="BC5467" s="42">
        <v>358.952381</v>
      </c>
      <c r="BD5467" s="42">
        <v>404.38095240000001</v>
      </c>
      <c r="BE5467" s="42">
        <v>75.849999999999994</v>
      </c>
      <c r="BF5467" s="42">
        <v>795.35</v>
      </c>
      <c r="BG5467" s="42">
        <v>997.90909090000002</v>
      </c>
      <c r="BH5467" s="42">
        <v>194.15427629999999</v>
      </c>
      <c r="BI5467" s="42">
        <v>326.62087530000002</v>
      </c>
      <c r="BJ5467" s="42">
        <v>653.5017421</v>
      </c>
      <c r="BK5467" s="42">
        <v>172.8849036</v>
      </c>
    </row>
    <row r="5468" spans="52:63">
      <c r="AZ5468" s="42">
        <v>5582</v>
      </c>
      <c r="BA5468" s="42">
        <v>453.1</v>
      </c>
      <c r="BB5468" s="42">
        <v>252.17647059999999</v>
      </c>
      <c r="BC5468" s="42">
        <v>358.952381</v>
      </c>
      <c r="BD5468" s="42">
        <v>404.38095240000001</v>
      </c>
      <c r="BE5468" s="42">
        <v>75.849999999999994</v>
      </c>
      <c r="BF5468" s="42">
        <v>795.35</v>
      </c>
      <c r="BG5468" s="42">
        <v>997.90909090000002</v>
      </c>
      <c r="BH5468" s="42">
        <v>194.15427629999999</v>
      </c>
      <c r="BI5468" s="42">
        <v>326.62087530000002</v>
      </c>
      <c r="BJ5468" s="42">
        <v>653.5017421</v>
      </c>
      <c r="BK5468" s="42">
        <v>172.8849036</v>
      </c>
    </row>
    <row r="5469" spans="52:63">
      <c r="AZ5469" s="42">
        <v>5583</v>
      </c>
      <c r="BA5469" s="42">
        <v>453.1</v>
      </c>
      <c r="BB5469" s="42">
        <v>252.17647059999999</v>
      </c>
      <c r="BC5469" s="42">
        <v>358.952381</v>
      </c>
      <c r="BD5469" s="42">
        <v>404.38095240000001</v>
      </c>
      <c r="BE5469" s="42">
        <v>75.849999999999994</v>
      </c>
      <c r="BF5469" s="42">
        <v>795.35</v>
      </c>
      <c r="BG5469" s="42">
        <v>997.90909090000002</v>
      </c>
      <c r="BH5469" s="42">
        <v>194.15427629999999</v>
      </c>
      <c r="BI5469" s="42">
        <v>326.62087530000002</v>
      </c>
      <c r="BJ5469" s="42">
        <v>653.5017421</v>
      </c>
      <c r="BK5469" s="42">
        <v>172.8849036</v>
      </c>
    </row>
    <row r="5470" spans="52:63">
      <c r="AZ5470" s="42">
        <v>5584</v>
      </c>
      <c r="BA5470" s="42">
        <v>453.1</v>
      </c>
      <c r="BB5470" s="42">
        <v>252.17647059999999</v>
      </c>
      <c r="BC5470" s="42">
        <v>358.952381</v>
      </c>
      <c r="BD5470" s="42">
        <v>404.38095240000001</v>
      </c>
      <c r="BE5470" s="42">
        <v>75.849999999999994</v>
      </c>
      <c r="BF5470" s="42">
        <v>795.35</v>
      </c>
      <c r="BG5470" s="42">
        <v>997.90909090000002</v>
      </c>
      <c r="BH5470" s="42">
        <v>194.15427629999999</v>
      </c>
      <c r="BI5470" s="42">
        <v>326.62087530000002</v>
      </c>
      <c r="BJ5470" s="42">
        <v>653.5017421</v>
      </c>
      <c r="BK5470" s="42">
        <v>172.8849036</v>
      </c>
    </row>
    <row r="5471" spans="52:63">
      <c r="AZ5471" s="42">
        <v>5585</v>
      </c>
      <c r="BA5471" s="42">
        <v>453.1</v>
      </c>
      <c r="BB5471" s="42">
        <v>252.17647059999999</v>
      </c>
      <c r="BC5471" s="42">
        <v>358.952381</v>
      </c>
      <c r="BD5471" s="42">
        <v>404.38095240000001</v>
      </c>
      <c r="BE5471" s="42">
        <v>75.849999999999994</v>
      </c>
      <c r="BF5471" s="42">
        <v>795.35</v>
      </c>
      <c r="BG5471" s="42">
        <v>997.90909090000002</v>
      </c>
      <c r="BH5471" s="42">
        <v>194.15427629999999</v>
      </c>
      <c r="BI5471" s="42">
        <v>326.62087530000002</v>
      </c>
      <c r="BJ5471" s="42">
        <v>653.5017421</v>
      </c>
      <c r="BK5471" s="42">
        <v>172.8849036</v>
      </c>
    </row>
    <row r="5472" spans="52:63">
      <c r="AZ5472" s="42">
        <v>5586</v>
      </c>
      <c r="BA5472" s="42">
        <v>453.1</v>
      </c>
      <c r="BB5472" s="42">
        <v>252.17647059999999</v>
      </c>
      <c r="BC5472" s="42">
        <v>358.952381</v>
      </c>
      <c r="BD5472" s="42">
        <v>404.38095240000001</v>
      </c>
      <c r="BE5472" s="42">
        <v>75.849999999999994</v>
      </c>
      <c r="BF5472" s="42">
        <v>795.35</v>
      </c>
      <c r="BG5472" s="42">
        <v>997.90909090000002</v>
      </c>
      <c r="BH5472" s="42">
        <v>194.15427629999999</v>
      </c>
      <c r="BI5472" s="42">
        <v>326.62087530000002</v>
      </c>
      <c r="BJ5472" s="42">
        <v>653.5017421</v>
      </c>
      <c r="BK5472" s="42">
        <v>172.8849036</v>
      </c>
    </row>
    <row r="5473" spans="52:63">
      <c r="AZ5473" s="42">
        <v>5587</v>
      </c>
      <c r="BA5473" s="42">
        <v>453.1</v>
      </c>
      <c r="BB5473" s="42">
        <v>252.17647059999999</v>
      </c>
      <c r="BC5473" s="42">
        <v>358.952381</v>
      </c>
      <c r="BD5473" s="42">
        <v>404.38095240000001</v>
      </c>
      <c r="BE5473" s="42">
        <v>75.849999999999994</v>
      </c>
      <c r="BF5473" s="42">
        <v>795.35</v>
      </c>
      <c r="BG5473" s="42">
        <v>997.90909090000002</v>
      </c>
      <c r="BH5473" s="42">
        <v>194.15427629999999</v>
      </c>
      <c r="BI5473" s="42">
        <v>326.62087530000002</v>
      </c>
      <c r="BJ5473" s="42">
        <v>653.5017421</v>
      </c>
      <c r="BK5473" s="42">
        <v>172.8849036</v>
      </c>
    </row>
    <row r="5474" spans="52:63">
      <c r="AZ5474" s="42">
        <v>5588</v>
      </c>
      <c r="BA5474" s="42">
        <v>453.1</v>
      </c>
      <c r="BB5474" s="42">
        <v>252.17647059999999</v>
      </c>
      <c r="BC5474" s="42">
        <v>358.952381</v>
      </c>
      <c r="BD5474" s="42">
        <v>404.38095240000001</v>
      </c>
      <c r="BE5474" s="42">
        <v>75.849999999999994</v>
      </c>
      <c r="BF5474" s="42">
        <v>795.35</v>
      </c>
      <c r="BG5474" s="42">
        <v>997.90909090000002</v>
      </c>
      <c r="BH5474" s="42">
        <v>194.15427629999999</v>
      </c>
      <c r="BI5474" s="42">
        <v>326.62087530000002</v>
      </c>
      <c r="BJ5474" s="42">
        <v>653.5017421</v>
      </c>
      <c r="BK5474" s="42">
        <v>172.8849036</v>
      </c>
    </row>
    <row r="5475" spans="52:63">
      <c r="AZ5475" s="42">
        <v>5589</v>
      </c>
      <c r="BA5475" s="42">
        <v>453.1</v>
      </c>
      <c r="BB5475" s="42">
        <v>252.17647059999999</v>
      </c>
      <c r="BC5475" s="42">
        <v>358.952381</v>
      </c>
      <c r="BD5475" s="42">
        <v>404.38095240000001</v>
      </c>
      <c r="BE5475" s="42">
        <v>75.849999999999994</v>
      </c>
      <c r="BF5475" s="42">
        <v>795.35</v>
      </c>
      <c r="BG5475" s="42">
        <v>997.90909090000002</v>
      </c>
      <c r="BH5475" s="42">
        <v>194.15427629999999</v>
      </c>
      <c r="BI5475" s="42">
        <v>326.62087530000002</v>
      </c>
      <c r="BJ5475" s="42">
        <v>653.5017421</v>
      </c>
      <c r="BK5475" s="42">
        <v>172.8849036</v>
      </c>
    </row>
    <row r="5476" spans="52:63">
      <c r="AZ5476" s="42">
        <v>5590</v>
      </c>
      <c r="BA5476" s="42">
        <v>453.1</v>
      </c>
      <c r="BB5476" s="42">
        <v>252.17647059999999</v>
      </c>
      <c r="BC5476" s="42">
        <v>358.952381</v>
      </c>
      <c r="BD5476" s="42">
        <v>404.38095240000001</v>
      </c>
      <c r="BE5476" s="42">
        <v>75.849999999999994</v>
      </c>
      <c r="BF5476" s="42">
        <v>795.35</v>
      </c>
      <c r="BG5476" s="42">
        <v>997.90909090000002</v>
      </c>
      <c r="BH5476" s="42">
        <v>194.15427629999999</v>
      </c>
      <c r="BI5476" s="42">
        <v>326.62087530000002</v>
      </c>
      <c r="BJ5476" s="42">
        <v>653.5017421</v>
      </c>
      <c r="BK5476" s="42">
        <v>172.8849036</v>
      </c>
    </row>
    <row r="5477" spans="52:63">
      <c r="AZ5477" s="42">
        <v>5591</v>
      </c>
      <c r="BA5477" s="42">
        <v>453.1</v>
      </c>
      <c r="BB5477" s="42">
        <v>252.17647059999999</v>
      </c>
      <c r="BC5477" s="42">
        <v>358.952381</v>
      </c>
      <c r="BD5477" s="42">
        <v>404.38095240000001</v>
      </c>
      <c r="BE5477" s="42">
        <v>75.849999999999994</v>
      </c>
      <c r="BF5477" s="42">
        <v>795.35</v>
      </c>
      <c r="BG5477" s="42">
        <v>997.90909090000002</v>
      </c>
      <c r="BH5477" s="42">
        <v>194.15427629999999</v>
      </c>
      <c r="BI5477" s="42">
        <v>326.62087530000002</v>
      </c>
      <c r="BJ5477" s="42">
        <v>653.5017421</v>
      </c>
      <c r="BK5477" s="42">
        <v>172.8849036</v>
      </c>
    </row>
    <row r="5478" spans="52:63">
      <c r="AZ5478" s="42">
        <v>5592</v>
      </c>
      <c r="BA5478" s="42">
        <v>453.1</v>
      </c>
      <c r="BB5478" s="42">
        <v>252.17647059999999</v>
      </c>
      <c r="BC5478" s="42">
        <v>358.952381</v>
      </c>
      <c r="BD5478" s="42">
        <v>404.38095240000001</v>
      </c>
      <c r="BE5478" s="42">
        <v>75.849999999999994</v>
      </c>
      <c r="BF5478" s="42">
        <v>795.35</v>
      </c>
      <c r="BG5478" s="42">
        <v>997.90909090000002</v>
      </c>
      <c r="BH5478" s="42">
        <v>194.15427629999999</v>
      </c>
      <c r="BI5478" s="42">
        <v>326.62087530000002</v>
      </c>
      <c r="BJ5478" s="42">
        <v>653.5017421</v>
      </c>
      <c r="BK5478" s="42">
        <v>172.8849036</v>
      </c>
    </row>
    <row r="5479" spans="52:63">
      <c r="AZ5479" s="42">
        <v>5593</v>
      </c>
      <c r="BA5479" s="42">
        <v>453.15</v>
      </c>
      <c r="BB5479" s="42">
        <v>252.2352941</v>
      </c>
      <c r="BC5479" s="42">
        <v>356</v>
      </c>
      <c r="BD5479" s="42">
        <v>406.19047619999998</v>
      </c>
      <c r="BE5479" s="42">
        <v>76.292857139999995</v>
      </c>
      <c r="BF5479" s="42">
        <v>794.90476190000004</v>
      </c>
      <c r="BG5479" s="42">
        <v>998.13636359999998</v>
      </c>
      <c r="BH5479" s="42">
        <v>198.42033670000001</v>
      </c>
      <c r="BI5479" s="42">
        <v>322.75420439999999</v>
      </c>
      <c r="BJ5479" s="42">
        <v>665.62580979999996</v>
      </c>
      <c r="BK5479" s="42">
        <v>174.4537109</v>
      </c>
    </row>
    <row r="5480" spans="52:63">
      <c r="AZ5480" s="42">
        <v>5594</v>
      </c>
      <c r="BA5480" s="42">
        <v>453.15</v>
      </c>
      <c r="BB5480" s="42">
        <v>252.2352941</v>
      </c>
      <c r="BC5480" s="42">
        <v>356</v>
      </c>
      <c r="BD5480" s="42">
        <v>406.19047619999998</v>
      </c>
      <c r="BE5480" s="42">
        <v>76.292857139999995</v>
      </c>
      <c r="BF5480" s="42">
        <v>794.90476190000004</v>
      </c>
      <c r="BG5480" s="42">
        <v>998.13636359999998</v>
      </c>
      <c r="BH5480" s="42">
        <v>198.42033670000001</v>
      </c>
      <c r="BI5480" s="42">
        <v>322.75420439999999</v>
      </c>
      <c r="BJ5480" s="42">
        <v>665.62580979999996</v>
      </c>
      <c r="BK5480" s="42">
        <v>174.4537109</v>
      </c>
    </row>
    <row r="5481" spans="52:63">
      <c r="AZ5481" s="42">
        <v>5595</v>
      </c>
      <c r="BA5481" s="42">
        <v>453.15</v>
      </c>
      <c r="BB5481" s="42">
        <v>252.2352941</v>
      </c>
      <c r="BC5481" s="42">
        <v>356</v>
      </c>
      <c r="BD5481" s="42">
        <v>406.19047619999998</v>
      </c>
      <c r="BE5481" s="42">
        <v>76.292857139999995</v>
      </c>
      <c r="BF5481" s="42">
        <v>794.90476190000004</v>
      </c>
      <c r="BG5481" s="42">
        <v>998.13636359999998</v>
      </c>
      <c r="BH5481" s="42">
        <v>198.42033670000001</v>
      </c>
      <c r="BI5481" s="42">
        <v>322.75420439999999</v>
      </c>
      <c r="BJ5481" s="42">
        <v>665.62580979999996</v>
      </c>
      <c r="BK5481" s="42">
        <v>174.4537109</v>
      </c>
    </row>
    <row r="5482" spans="52:63">
      <c r="AZ5482" s="42">
        <v>5596</v>
      </c>
      <c r="BA5482" s="42">
        <v>453.15</v>
      </c>
      <c r="BB5482" s="42">
        <v>252.2352941</v>
      </c>
      <c r="BC5482" s="42">
        <v>356</v>
      </c>
      <c r="BD5482" s="42">
        <v>406.19047619999998</v>
      </c>
      <c r="BE5482" s="42">
        <v>76.292857139999995</v>
      </c>
      <c r="BF5482" s="42">
        <v>794.90476190000004</v>
      </c>
      <c r="BG5482" s="42">
        <v>998.13636359999998</v>
      </c>
      <c r="BH5482" s="42">
        <v>198.42033670000001</v>
      </c>
      <c r="BI5482" s="42">
        <v>322.75420439999999</v>
      </c>
      <c r="BJ5482" s="42">
        <v>665.62580979999996</v>
      </c>
      <c r="BK5482" s="42">
        <v>174.4537109</v>
      </c>
    </row>
    <row r="5483" spans="52:63">
      <c r="AZ5483" s="42">
        <v>5597</v>
      </c>
      <c r="BA5483" s="42">
        <v>453.15</v>
      </c>
      <c r="BB5483" s="42">
        <v>252.2352941</v>
      </c>
      <c r="BC5483" s="42">
        <v>356</v>
      </c>
      <c r="BD5483" s="42">
        <v>406.19047619999998</v>
      </c>
      <c r="BE5483" s="42">
        <v>76.292857139999995</v>
      </c>
      <c r="BF5483" s="42">
        <v>794.90476190000004</v>
      </c>
      <c r="BG5483" s="42">
        <v>998.13636359999998</v>
      </c>
      <c r="BH5483" s="42">
        <v>198.42033670000001</v>
      </c>
      <c r="BI5483" s="42">
        <v>322.75420439999999</v>
      </c>
      <c r="BJ5483" s="42">
        <v>665.62580979999996</v>
      </c>
      <c r="BK5483" s="42">
        <v>174.4537109</v>
      </c>
    </row>
    <row r="5484" spans="52:63">
      <c r="AZ5484" s="42">
        <v>5598</v>
      </c>
      <c r="BA5484" s="42">
        <v>453.15</v>
      </c>
      <c r="BB5484" s="42">
        <v>252.2352941</v>
      </c>
      <c r="BC5484" s="42">
        <v>356</v>
      </c>
      <c r="BD5484" s="42">
        <v>406.19047619999998</v>
      </c>
      <c r="BE5484" s="42">
        <v>76.292857139999995</v>
      </c>
      <c r="BF5484" s="42">
        <v>794.90476190000004</v>
      </c>
      <c r="BG5484" s="42">
        <v>998.13636359999998</v>
      </c>
      <c r="BH5484" s="42">
        <v>198.42033670000001</v>
      </c>
      <c r="BI5484" s="42">
        <v>322.75420439999999</v>
      </c>
      <c r="BJ5484" s="42">
        <v>665.62580979999996</v>
      </c>
      <c r="BK5484" s="42">
        <v>174.4537109</v>
      </c>
    </row>
    <row r="5485" spans="52:63">
      <c r="AZ5485" s="42">
        <v>5599</v>
      </c>
      <c r="BA5485" s="42">
        <v>453.15</v>
      </c>
      <c r="BB5485" s="42">
        <v>252.2352941</v>
      </c>
      <c r="BC5485" s="42">
        <v>356</v>
      </c>
      <c r="BD5485" s="42">
        <v>406.19047619999998</v>
      </c>
      <c r="BE5485" s="42">
        <v>76.292857139999995</v>
      </c>
      <c r="BF5485" s="42">
        <v>794.90476190000004</v>
      </c>
      <c r="BG5485" s="42">
        <v>998.13636359999998</v>
      </c>
      <c r="BH5485" s="42">
        <v>198.42033670000001</v>
      </c>
      <c r="BI5485" s="42">
        <v>322.75420439999999</v>
      </c>
      <c r="BJ5485" s="42">
        <v>665.62580979999996</v>
      </c>
      <c r="BK5485" s="42">
        <v>174.4537109</v>
      </c>
    </row>
    <row r="5486" spans="52:63">
      <c r="AZ5486" s="42">
        <v>5600</v>
      </c>
      <c r="BA5486" s="42">
        <v>453.15</v>
      </c>
      <c r="BB5486" s="42">
        <v>252.2352941</v>
      </c>
      <c r="BC5486" s="42">
        <v>356</v>
      </c>
      <c r="BD5486" s="42">
        <v>406.19047619999998</v>
      </c>
      <c r="BE5486" s="42">
        <v>76.292857139999995</v>
      </c>
      <c r="BF5486" s="42">
        <v>794.90476190000004</v>
      </c>
      <c r="BG5486" s="42">
        <v>998.13636359999998</v>
      </c>
      <c r="BH5486" s="42">
        <v>198.42033670000001</v>
      </c>
      <c r="BI5486" s="42">
        <v>322.75420439999999</v>
      </c>
      <c r="BJ5486" s="42">
        <v>665.62580979999996</v>
      </c>
      <c r="BK5486" s="42">
        <v>174.4537109</v>
      </c>
    </row>
    <row r="5487" spans="52:63">
      <c r="AZ5487" s="42">
        <v>5601</v>
      </c>
      <c r="BA5487" s="42">
        <v>453.15</v>
      </c>
      <c r="BB5487" s="42">
        <v>252.2352941</v>
      </c>
      <c r="BC5487" s="42">
        <v>356</v>
      </c>
      <c r="BD5487" s="42">
        <v>406.19047619999998</v>
      </c>
      <c r="BE5487" s="42">
        <v>76.292857139999995</v>
      </c>
      <c r="BF5487" s="42">
        <v>794.90476190000004</v>
      </c>
      <c r="BG5487" s="42">
        <v>998.13636359999998</v>
      </c>
      <c r="BH5487" s="42">
        <v>198.42033670000001</v>
      </c>
      <c r="BI5487" s="42">
        <v>322.75420439999999</v>
      </c>
      <c r="BJ5487" s="42">
        <v>665.62580979999996</v>
      </c>
      <c r="BK5487" s="42">
        <v>174.4537109</v>
      </c>
    </row>
    <row r="5488" spans="52:63">
      <c r="AZ5488" s="42">
        <v>5602</v>
      </c>
      <c r="BA5488" s="42">
        <v>453.15</v>
      </c>
      <c r="BB5488" s="42">
        <v>252.2352941</v>
      </c>
      <c r="BC5488" s="42">
        <v>356</v>
      </c>
      <c r="BD5488" s="42">
        <v>406.19047619999998</v>
      </c>
      <c r="BE5488" s="42">
        <v>76.292857139999995</v>
      </c>
      <c r="BF5488" s="42">
        <v>794.90476190000004</v>
      </c>
      <c r="BG5488" s="42">
        <v>998.13636359999998</v>
      </c>
      <c r="BH5488" s="42">
        <v>198.42033670000001</v>
      </c>
      <c r="BI5488" s="42">
        <v>322.75420439999999</v>
      </c>
      <c r="BJ5488" s="42">
        <v>665.62580979999996</v>
      </c>
      <c r="BK5488" s="42">
        <v>174.4537109</v>
      </c>
    </row>
    <row r="5489" spans="52:63">
      <c r="AZ5489" s="42">
        <v>5603</v>
      </c>
      <c r="BA5489" s="42">
        <v>453.15</v>
      </c>
      <c r="BB5489" s="42">
        <v>252.2352941</v>
      </c>
      <c r="BC5489" s="42">
        <v>356</v>
      </c>
      <c r="BD5489" s="42">
        <v>406.19047619999998</v>
      </c>
      <c r="BE5489" s="42">
        <v>76.292857139999995</v>
      </c>
      <c r="BF5489" s="42">
        <v>794.90476190000004</v>
      </c>
      <c r="BG5489" s="42">
        <v>998.13636359999998</v>
      </c>
      <c r="BH5489" s="42">
        <v>198.42033670000001</v>
      </c>
      <c r="BI5489" s="42">
        <v>322.75420439999999</v>
      </c>
      <c r="BJ5489" s="42">
        <v>665.62580979999996</v>
      </c>
      <c r="BK5489" s="42">
        <v>174.4537109</v>
      </c>
    </row>
    <row r="5490" spans="52:63">
      <c r="AZ5490" s="42">
        <v>5604</v>
      </c>
      <c r="BA5490" s="42">
        <v>453.15</v>
      </c>
      <c r="BB5490" s="42">
        <v>252.2352941</v>
      </c>
      <c r="BC5490" s="42">
        <v>356</v>
      </c>
      <c r="BD5490" s="42">
        <v>406.19047619999998</v>
      </c>
      <c r="BE5490" s="42">
        <v>76.292857139999995</v>
      </c>
      <c r="BF5490" s="42">
        <v>794.90476190000004</v>
      </c>
      <c r="BG5490" s="42">
        <v>998.13636359999998</v>
      </c>
      <c r="BH5490" s="42">
        <v>198.42033670000001</v>
      </c>
      <c r="BI5490" s="42">
        <v>322.75420439999999</v>
      </c>
      <c r="BJ5490" s="42">
        <v>665.62580979999996</v>
      </c>
      <c r="BK5490" s="42">
        <v>174.4537109</v>
      </c>
    </row>
    <row r="5491" spans="52:63">
      <c r="AZ5491" s="42">
        <v>5605</v>
      </c>
      <c r="BA5491" s="42">
        <v>453.15</v>
      </c>
      <c r="BB5491" s="42">
        <v>252.2352941</v>
      </c>
      <c r="BC5491" s="42">
        <v>356</v>
      </c>
      <c r="BD5491" s="42">
        <v>406.19047619999998</v>
      </c>
      <c r="BE5491" s="42">
        <v>76.292857139999995</v>
      </c>
      <c r="BF5491" s="42">
        <v>794.90476190000004</v>
      </c>
      <c r="BG5491" s="42">
        <v>998.13636359999998</v>
      </c>
      <c r="BH5491" s="42">
        <v>198.42033670000001</v>
      </c>
      <c r="BI5491" s="42">
        <v>322.75420439999999</v>
      </c>
      <c r="BJ5491" s="42">
        <v>665.62580979999996</v>
      </c>
      <c r="BK5491" s="42">
        <v>174.4537109</v>
      </c>
    </row>
    <row r="5492" spans="52:63">
      <c r="AZ5492" s="42">
        <v>5606</v>
      </c>
      <c r="BA5492" s="42">
        <v>453.15</v>
      </c>
      <c r="BB5492" s="42">
        <v>252.2352941</v>
      </c>
      <c r="BC5492" s="42">
        <v>356</v>
      </c>
      <c r="BD5492" s="42">
        <v>406.19047619999998</v>
      </c>
      <c r="BE5492" s="42">
        <v>76.292857139999995</v>
      </c>
      <c r="BF5492" s="42">
        <v>794.90476190000004</v>
      </c>
      <c r="BG5492" s="42">
        <v>998.13636359999998</v>
      </c>
      <c r="BH5492" s="42">
        <v>198.42033670000001</v>
      </c>
      <c r="BI5492" s="42">
        <v>322.75420439999999</v>
      </c>
      <c r="BJ5492" s="42">
        <v>665.62580979999996</v>
      </c>
      <c r="BK5492" s="42">
        <v>174.4537109</v>
      </c>
    </row>
    <row r="5493" spans="52:63">
      <c r="AZ5493" s="42">
        <v>5607</v>
      </c>
      <c r="BA5493" s="42">
        <v>453.15</v>
      </c>
      <c r="BB5493" s="42">
        <v>252.2352941</v>
      </c>
      <c r="BC5493" s="42">
        <v>356</v>
      </c>
      <c r="BD5493" s="42">
        <v>406.19047619999998</v>
      </c>
      <c r="BE5493" s="42">
        <v>76.292857139999995</v>
      </c>
      <c r="BF5493" s="42">
        <v>794.90476190000004</v>
      </c>
      <c r="BG5493" s="42">
        <v>998.13636359999998</v>
      </c>
      <c r="BH5493" s="42">
        <v>198.42033670000001</v>
      </c>
      <c r="BI5493" s="42">
        <v>322.75420439999999</v>
      </c>
      <c r="BJ5493" s="42">
        <v>665.62580979999996</v>
      </c>
      <c r="BK5493" s="42">
        <v>174.4537109</v>
      </c>
    </row>
    <row r="5494" spans="52:63">
      <c r="AZ5494" s="42">
        <v>5608</v>
      </c>
      <c r="BA5494" s="42">
        <v>453.15</v>
      </c>
      <c r="BB5494" s="42">
        <v>252.2352941</v>
      </c>
      <c r="BC5494" s="42">
        <v>356</v>
      </c>
      <c r="BD5494" s="42">
        <v>406.19047619999998</v>
      </c>
      <c r="BE5494" s="42">
        <v>76.292857139999995</v>
      </c>
      <c r="BF5494" s="42">
        <v>794.90476190000004</v>
      </c>
      <c r="BG5494" s="42">
        <v>998.13636359999998</v>
      </c>
      <c r="BH5494" s="42">
        <v>198.42033670000001</v>
      </c>
      <c r="BI5494" s="42">
        <v>322.75420439999999</v>
      </c>
      <c r="BJ5494" s="42">
        <v>665.62580979999996</v>
      </c>
      <c r="BK5494" s="42">
        <v>174.4537109</v>
      </c>
    </row>
    <row r="5495" spans="52:63">
      <c r="AZ5495" s="42">
        <v>5609</v>
      </c>
      <c r="BA5495" s="42">
        <v>453.15</v>
      </c>
      <c r="BB5495" s="42">
        <v>252.2352941</v>
      </c>
      <c r="BC5495" s="42">
        <v>356</v>
      </c>
      <c r="BD5495" s="42">
        <v>406.19047619999998</v>
      </c>
      <c r="BE5495" s="42">
        <v>76.292857139999995</v>
      </c>
      <c r="BF5495" s="42">
        <v>794.90476190000004</v>
      </c>
      <c r="BG5495" s="42">
        <v>998.13636359999998</v>
      </c>
      <c r="BH5495" s="42">
        <v>198.42033670000001</v>
      </c>
      <c r="BI5495" s="42">
        <v>322.75420439999999</v>
      </c>
      <c r="BJ5495" s="42">
        <v>665.62580979999996</v>
      </c>
      <c r="BK5495" s="42">
        <v>174.4537109</v>
      </c>
    </row>
    <row r="5496" spans="52:63">
      <c r="AZ5496" s="42">
        <v>5610</v>
      </c>
      <c r="BA5496" s="42">
        <v>453.15</v>
      </c>
      <c r="BB5496" s="42">
        <v>252.2352941</v>
      </c>
      <c r="BC5496" s="42">
        <v>356</v>
      </c>
      <c r="BD5496" s="42">
        <v>406.19047619999998</v>
      </c>
      <c r="BE5496" s="42">
        <v>76.292857139999995</v>
      </c>
      <c r="BF5496" s="42">
        <v>794.90476190000004</v>
      </c>
      <c r="BG5496" s="42">
        <v>998.13636359999998</v>
      </c>
      <c r="BH5496" s="42">
        <v>198.42033670000001</v>
      </c>
      <c r="BI5496" s="42">
        <v>322.75420439999999</v>
      </c>
      <c r="BJ5496" s="42">
        <v>665.62580979999996</v>
      </c>
      <c r="BK5496" s="42">
        <v>174.4537109</v>
      </c>
    </row>
    <row r="5497" spans="52:63">
      <c r="AZ5497" s="42">
        <v>5611</v>
      </c>
      <c r="BA5497" s="42">
        <v>453.15</v>
      </c>
      <c r="BB5497" s="42">
        <v>252.2352941</v>
      </c>
      <c r="BC5497" s="42">
        <v>356</v>
      </c>
      <c r="BD5497" s="42">
        <v>406.19047619999998</v>
      </c>
      <c r="BE5497" s="42">
        <v>76.292857139999995</v>
      </c>
      <c r="BF5497" s="42">
        <v>794.90476190000004</v>
      </c>
      <c r="BG5497" s="42">
        <v>998.13636359999998</v>
      </c>
      <c r="BH5497" s="42">
        <v>198.42033670000001</v>
      </c>
      <c r="BI5497" s="42">
        <v>322.75420439999999</v>
      </c>
      <c r="BJ5497" s="42">
        <v>665.62580979999996</v>
      </c>
      <c r="BK5497" s="42">
        <v>174.4537109</v>
      </c>
    </row>
    <row r="5498" spans="52:63">
      <c r="AZ5498" s="42">
        <v>5612</v>
      </c>
      <c r="BA5498" s="42">
        <v>453.15</v>
      </c>
      <c r="BB5498" s="42">
        <v>252.2352941</v>
      </c>
      <c r="BC5498" s="42">
        <v>356</v>
      </c>
      <c r="BD5498" s="42">
        <v>406.19047619999998</v>
      </c>
      <c r="BE5498" s="42">
        <v>76.292857139999995</v>
      </c>
      <c r="BF5498" s="42">
        <v>794.90476190000004</v>
      </c>
      <c r="BG5498" s="42">
        <v>998.13636359999998</v>
      </c>
      <c r="BH5498" s="42">
        <v>198.42033670000001</v>
      </c>
      <c r="BI5498" s="42">
        <v>322.75420439999999</v>
      </c>
      <c r="BJ5498" s="42">
        <v>665.62580979999996</v>
      </c>
      <c r="BK5498" s="42">
        <v>174.4537109</v>
      </c>
    </row>
    <row r="5499" spans="52:63">
      <c r="AZ5499" s="42">
        <v>5613</v>
      </c>
      <c r="BA5499" s="42">
        <v>453.15</v>
      </c>
      <c r="BB5499" s="42">
        <v>252.2352941</v>
      </c>
      <c r="BC5499" s="42">
        <v>356</v>
      </c>
      <c r="BD5499" s="42">
        <v>406.19047619999998</v>
      </c>
      <c r="BE5499" s="42">
        <v>76.292857139999995</v>
      </c>
      <c r="BF5499" s="42">
        <v>794.90476190000004</v>
      </c>
      <c r="BG5499" s="42">
        <v>998.13636359999998</v>
      </c>
      <c r="BH5499" s="42">
        <v>198.42033670000001</v>
      </c>
      <c r="BI5499" s="42">
        <v>322.75420439999999</v>
      </c>
      <c r="BJ5499" s="42">
        <v>665.62580979999996</v>
      </c>
      <c r="BK5499" s="42">
        <v>174.4537109</v>
      </c>
    </row>
    <row r="5500" spans="52:63">
      <c r="AZ5500" s="42">
        <v>5614</v>
      </c>
      <c r="BA5500" s="42">
        <v>453.15</v>
      </c>
      <c r="BB5500" s="42">
        <v>252.2352941</v>
      </c>
      <c r="BC5500" s="42">
        <v>356</v>
      </c>
      <c r="BD5500" s="42">
        <v>406.19047619999998</v>
      </c>
      <c r="BE5500" s="42">
        <v>76.292857139999995</v>
      </c>
      <c r="BF5500" s="42">
        <v>794.90476190000004</v>
      </c>
      <c r="BG5500" s="42">
        <v>998.13636359999998</v>
      </c>
      <c r="BH5500" s="42">
        <v>198.42033670000001</v>
      </c>
      <c r="BI5500" s="42">
        <v>322.75420439999999</v>
      </c>
      <c r="BJ5500" s="42">
        <v>665.62580979999996</v>
      </c>
      <c r="BK5500" s="42">
        <v>174.4537109</v>
      </c>
    </row>
    <row r="5501" spans="52:63">
      <c r="AZ5501" s="42">
        <v>5615</v>
      </c>
      <c r="BA5501" s="42">
        <v>453.15</v>
      </c>
      <c r="BB5501" s="42">
        <v>252.2352941</v>
      </c>
      <c r="BC5501" s="42">
        <v>356</v>
      </c>
      <c r="BD5501" s="42">
        <v>406.19047619999998</v>
      </c>
      <c r="BE5501" s="42">
        <v>76.292857139999995</v>
      </c>
      <c r="BF5501" s="42">
        <v>794.90476190000004</v>
      </c>
      <c r="BG5501" s="42">
        <v>998.13636359999998</v>
      </c>
      <c r="BH5501" s="42">
        <v>198.42033670000001</v>
      </c>
      <c r="BI5501" s="42">
        <v>322.75420439999999</v>
      </c>
      <c r="BJ5501" s="42">
        <v>665.62580979999996</v>
      </c>
      <c r="BK5501" s="42">
        <v>174.4537109</v>
      </c>
    </row>
    <row r="5502" spans="52:63">
      <c r="AZ5502" s="42">
        <v>5616</v>
      </c>
      <c r="BA5502" s="42">
        <v>453.15</v>
      </c>
      <c r="BB5502" s="42">
        <v>252.2352941</v>
      </c>
      <c r="BC5502" s="42">
        <v>356</v>
      </c>
      <c r="BD5502" s="42">
        <v>406.19047619999998</v>
      </c>
      <c r="BE5502" s="42">
        <v>76.292857139999995</v>
      </c>
      <c r="BF5502" s="42">
        <v>794.90476190000004</v>
      </c>
      <c r="BG5502" s="42">
        <v>998.13636359999998</v>
      </c>
      <c r="BH5502" s="42">
        <v>198.42033670000001</v>
      </c>
      <c r="BI5502" s="42">
        <v>322.75420439999999</v>
      </c>
      <c r="BJ5502" s="42">
        <v>665.62580979999996</v>
      </c>
      <c r="BK5502" s="42">
        <v>174.4537109</v>
      </c>
    </row>
    <row r="5503" spans="52:63">
      <c r="AZ5503" s="42">
        <v>5617</v>
      </c>
      <c r="BA5503" s="42">
        <v>449.75</v>
      </c>
      <c r="BB5503" s="42">
        <v>253.2352941</v>
      </c>
      <c r="BC5503" s="42">
        <v>353.52380950000003</v>
      </c>
      <c r="BD5503" s="42">
        <v>407.57142859999999</v>
      </c>
      <c r="BE5503" s="42">
        <v>74.907142859999993</v>
      </c>
      <c r="BF5503" s="42">
        <v>795.45</v>
      </c>
      <c r="BG5503" s="42">
        <v>996.90909090000002</v>
      </c>
      <c r="BH5503" s="42">
        <v>198.9529412</v>
      </c>
      <c r="BI5503" s="42">
        <v>318.46631259999998</v>
      </c>
      <c r="BJ5503" s="42">
        <v>659.60881700000004</v>
      </c>
      <c r="BK5503" s="42">
        <v>174.86960590000001</v>
      </c>
    </row>
    <row r="5504" spans="52:63">
      <c r="AZ5504" s="42">
        <v>5618</v>
      </c>
      <c r="BA5504" s="42">
        <v>449.75</v>
      </c>
      <c r="BB5504" s="42">
        <v>253.2352941</v>
      </c>
      <c r="BC5504" s="42">
        <v>353.52380950000003</v>
      </c>
      <c r="BD5504" s="42">
        <v>407.57142859999999</v>
      </c>
      <c r="BE5504" s="42">
        <v>74.907142859999993</v>
      </c>
      <c r="BF5504" s="42">
        <v>795.45</v>
      </c>
      <c r="BG5504" s="42">
        <v>996.90909090000002</v>
      </c>
      <c r="BH5504" s="42">
        <v>198.9529412</v>
      </c>
      <c r="BI5504" s="42">
        <v>318.46631259999998</v>
      </c>
      <c r="BJ5504" s="42">
        <v>659.60881700000004</v>
      </c>
      <c r="BK5504" s="42">
        <v>174.86960590000001</v>
      </c>
    </row>
    <row r="5505" spans="52:63">
      <c r="AZ5505" s="42">
        <v>5619</v>
      </c>
      <c r="BA5505" s="42">
        <v>449.75</v>
      </c>
      <c r="BB5505" s="42">
        <v>253.2352941</v>
      </c>
      <c r="BC5505" s="42">
        <v>353.52380950000003</v>
      </c>
      <c r="BD5505" s="42">
        <v>407.57142859999999</v>
      </c>
      <c r="BE5505" s="42">
        <v>74.907142859999993</v>
      </c>
      <c r="BF5505" s="42">
        <v>795.45</v>
      </c>
      <c r="BG5505" s="42">
        <v>996.90909090000002</v>
      </c>
      <c r="BH5505" s="42">
        <v>198.9529412</v>
      </c>
      <c r="BI5505" s="42">
        <v>318.46631259999998</v>
      </c>
      <c r="BJ5505" s="42">
        <v>659.60881700000004</v>
      </c>
      <c r="BK5505" s="42">
        <v>174.86960590000001</v>
      </c>
    </row>
    <row r="5506" spans="52:63">
      <c r="AZ5506" s="42">
        <v>5620</v>
      </c>
      <c r="BA5506" s="42">
        <v>449.75</v>
      </c>
      <c r="BB5506" s="42">
        <v>253.2352941</v>
      </c>
      <c r="BC5506" s="42">
        <v>353.52380950000003</v>
      </c>
      <c r="BD5506" s="42">
        <v>407.57142859999999</v>
      </c>
      <c r="BE5506" s="42">
        <v>74.907142859999993</v>
      </c>
      <c r="BF5506" s="42">
        <v>795.45</v>
      </c>
      <c r="BG5506" s="42">
        <v>996.90909090000002</v>
      </c>
      <c r="BH5506" s="42">
        <v>198.9529412</v>
      </c>
      <c r="BI5506" s="42">
        <v>318.46631259999998</v>
      </c>
      <c r="BJ5506" s="42">
        <v>659.60881700000004</v>
      </c>
      <c r="BK5506" s="42">
        <v>174.86960590000001</v>
      </c>
    </row>
    <row r="5507" spans="52:63">
      <c r="AZ5507" s="42">
        <v>5621</v>
      </c>
      <c r="BA5507" s="42">
        <v>449.75</v>
      </c>
      <c r="BB5507" s="42">
        <v>253.2352941</v>
      </c>
      <c r="BC5507" s="42">
        <v>353.52380950000003</v>
      </c>
      <c r="BD5507" s="42">
        <v>407.57142859999999</v>
      </c>
      <c r="BE5507" s="42">
        <v>74.907142859999993</v>
      </c>
      <c r="BF5507" s="42">
        <v>795.45</v>
      </c>
      <c r="BG5507" s="42">
        <v>996.90909090000002</v>
      </c>
      <c r="BH5507" s="42">
        <v>198.9529412</v>
      </c>
      <c r="BI5507" s="42">
        <v>318.46631259999998</v>
      </c>
      <c r="BJ5507" s="42">
        <v>659.60881700000004</v>
      </c>
      <c r="BK5507" s="42">
        <v>174.86960590000001</v>
      </c>
    </row>
    <row r="5508" spans="52:63">
      <c r="AZ5508" s="42">
        <v>5622</v>
      </c>
      <c r="BA5508" s="42">
        <v>449.75</v>
      </c>
      <c r="BB5508" s="42">
        <v>253.2352941</v>
      </c>
      <c r="BC5508" s="42">
        <v>353.52380950000003</v>
      </c>
      <c r="BD5508" s="42">
        <v>407.57142859999999</v>
      </c>
      <c r="BE5508" s="42">
        <v>74.907142859999993</v>
      </c>
      <c r="BF5508" s="42">
        <v>795.45</v>
      </c>
      <c r="BG5508" s="42">
        <v>996.90909090000002</v>
      </c>
      <c r="BH5508" s="42">
        <v>198.9529412</v>
      </c>
      <c r="BI5508" s="42">
        <v>318.46631259999998</v>
      </c>
      <c r="BJ5508" s="42">
        <v>659.60881700000004</v>
      </c>
      <c r="BK5508" s="42">
        <v>174.86960590000001</v>
      </c>
    </row>
    <row r="5509" spans="52:63">
      <c r="AZ5509" s="42">
        <v>5623</v>
      </c>
      <c r="BA5509" s="42">
        <v>449.75</v>
      </c>
      <c r="BB5509" s="42">
        <v>253.2352941</v>
      </c>
      <c r="BC5509" s="42">
        <v>353.52380950000003</v>
      </c>
      <c r="BD5509" s="42">
        <v>407.57142859999999</v>
      </c>
      <c r="BE5509" s="42">
        <v>74.907142859999993</v>
      </c>
      <c r="BF5509" s="42">
        <v>795.45</v>
      </c>
      <c r="BG5509" s="42">
        <v>996.90909090000002</v>
      </c>
      <c r="BH5509" s="42">
        <v>198.9529412</v>
      </c>
      <c r="BI5509" s="42">
        <v>318.46631259999998</v>
      </c>
      <c r="BJ5509" s="42">
        <v>659.60881700000004</v>
      </c>
      <c r="BK5509" s="42">
        <v>174.86960590000001</v>
      </c>
    </row>
    <row r="5510" spans="52:63">
      <c r="AZ5510" s="42">
        <v>5624</v>
      </c>
      <c r="BA5510" s="42">
        <v>449.75</v>
      </c>
      <c r="BB5510" s="42">
        <v>253.2352941</v>
      </c>
      <c r="BC5510" s="42">
        <v>353.52380950000003</v>
      </c>
      <c r="BD5510" s="42">
        <v>407.57142859999999</v>
      </c>
      <c r="BE5510" s="42">
        <v>74.907142859999993</v>
      </c>
      <c r="BF5510" s="42">
        <v>795.45</v>
      </c>
      <c r="BG5510" s="42">
        <v>996.90909090000002</v>
      </c>
      <c r="BH5510" s="42">
        <v>198.9529412</v>
      </c>
      <c r="BI5510" s="42">
        <v>318.46631259999998</v>
      </c>
      <c r="BJ5510" s="42">
        <v>659.60881700000004</v>
      </c>
      <c r="BK5510" s="42">
        <v>174.86960590000001</v>
      </c>
    </row>
    <row r="5511" spans="52:63">
      <c r="AZ5511" s="42">
        <v>5625</v>
      </c>
      <c r="BA5511" s="42">
        <v>449.75</v>
      </c>
      <c r="BB5511" s="42">
        <v>253.2352941</v>
      </c>
      <c r="BC5511" s="42">
        <v>353.52380950000003</v>
      </c>
      <c r="BD5511" s="42">
        <v>407.57142859999999</v>
      </c>
      <c r="BE5511" s="42">
        <v>74.907142859999993</v>
      </c>
      <c r="BF5511" s="42">
        <v>795.45</v>
      </c>
      <c r="BG5511" s="42">
        <v>996.90909090000002</v>
      </c>
      <c r="BH5511" s="42">
        <v>198.9529412</v>
      </c>
      <c r="BI5511" s="42">
        <v>318.46631259999998</v>
      </c>
      <c r="BJ5511" s="42">
        <v>659.60881700000004</v>
      </c>
      <c r="BK5511" s="42">
        <v>174.86960590000001</v>
      </c>
    </row>
    <row r="5512" spans="52:63">
      <c r="AZ5512" s="42">
        <v>5626</v>
      </c>
      <c r="BA5512" s="42">
        <v>449.75</v>
      </c>
      <c r="BB5512" s="42">
        <v>253.2352941</v>
      </c>
      <c r="BC5512" s="42">
        <v>353.52380950000003</v>
      </c>
      <c r="BD5512" s="42">
        <v>407.57142859999999</v>
      </c>
      <c r="BE5512" s="42">
        <v>74.907142859999993</v>
      </c>
      <c r="BF5512" s="42">
        <v>795.45</v>
      </c>
      <c r="BG5512" s="42">
        <v>996.90909090000002</v>
      </c>
      <c r="BH5512" s="42">
        <v>198.9529412</v>
      </c>
      <c r="BI5512" s="42">
        <v>318.46631259999998</v>
      </c>
      <c r="BJ5512" s="42">
        <v>659.60881700000004</v>
      </c>
      <c r="BK5512" s="42">
        <v>174.86960590000001</v>
      </c>
    </row>
    <row r="5513" spans="52:63">
      <c r="AZ5513" s="42">
        <v>5627</v>
      </c>
      <c r="BA5513" s="42">
        <v>449.75</v>
      </c>
      <c r="BB5513" s="42">
        <v>253.2352941</v>
      </c>
      <c r="BC5513" s="42">
        <v>353.52380950000003</v>
      </c>
      <c r="BD5513" s="42">
        <v>407.57142859999999</v>
      </c>
      <c r="BE5513" s="42">
        <v>74.907142859999993</v>
      </c>
      <c r="BF5513" s="42">
        <v>795.45</v>
      </c>
      <c r="BG5513" s="42">
        <v>996.90909090000002</v>
      </c>
      <c r="BH5513" s="42">
        <v>198.9529412</v>
      </c>
      <c r="BI5513" s="42">
        <v>318.46631259999998</v>
      </c>
      <c r="BJ5513" s="42">
        <v>659.60881700000004</v>
      </c>
      <c r="BK5513" s="42">
        <v>174.86960590000001</v>
      </c>
    </row>
    <row r="5514" spans="52:63">
      <c r="AZ5514" s="42">
        <v>5628</v>
      </c>
      <c r="BA5514" s="42">
        <v>449.75</v>
      </c>
      <c r="BB5514" s="42">
        <v>253.2352941</v>
      </c>
      <c r="BC5514" s="42">
        <v>353.52380950000003</v>
      </c>
      <c r="BD5514" s="42">
        <v>407.57142859999999</v>
      </c>
      <c r="BE5514" s="42">
        <v>74.907142859999993</v>
      </c>
      <c r="BF5514" s="42">
        <v>795.45</v>
      </c>
      <c r="BG5514" s="42">
        <v>996.90909090000002</v>
      </c>
      <c r="BH5514" s="42">
        <v>198.9529412</v>
      </c>
      <c r="BI5514" s="42">
        <v>318.46631259999998</v>
      </c>
      <c r="BJ5514" s="42">
        <v>659.60881700000004</v>
      </c>
      <c r="BK5514" s="42">
        <v>174.86960590000001</v>
      </c>
    </row>
    <row r="5515" spans="52:63">
      <c r="AZ5515" s="42">
        <v>5629</v>
      </c>
      <c r="BA5515" s="42">
        <v>449.75</v>
      </c>
      <c r="BB5515" s="42">
        <v>253.2352941</v>
      </c>
      <c r="BC5515" s="42">
        <v>353.52380950000003</v>
      </c>
      <c r="BD5515" s="42">
        <v>407.57142859999999</v>
      </c>
      <c r="BE5515" s="42">
        <v>74.907142859999993</v>
      </c>
      <c r="BF5515" s="42">
        <v>795.45</v>
      </c>
      <c r="BG5515" s="42">
        <v>996.90909090000002</v>
      </c>
      <c r="BH5515" s="42">
        <v>198.9529412</v>
      </c>
      <c r="BI5515" s="42">
        <v>318.46631259999998</v>
      </c>
      <c r="BJ5515" s="42">
        <v>659.60881700000004</v>
      </c>
      <c r="BK5515" s="42">
        <v>174.86960590000001</v>
      </c>
    </row>
    <row r="5516" spans="52:63">
      <c r="AZ5516" s="42">
        <v>5630</v>
      </c>
      <c r="BA5516" s="42">
        <v>449.75</v>
      </c>
      <c r="BB5516" s="42">
        <v>253.2352941</v>
      </c>
      <c r="BC5516" s="42">
        <v>353.52380950000003</v>
      </c>
      <c r="BD5516" s="42">
        <v>407.57142859999999</v>
      </c>
      <c r="BE5516" s="42">
        <v>74.907142859999993</v>
      </c>
      <c r="BF5516" s="42">
        <v>795.45</v>
      </c>
      <c r="BG5516" s="42">
        <v>996.90909090000002</v>
      </c>
      <c r="BH5516" s="42">
        <v>198.9529412</v>
      </c>
      <c r="BI5516" s="42">
        <v>318.46631259999998</v>
      </c>
      <c r="BJ5516" s="42">
        <v>659.60881700000004</v>
      </c>
      <c r="BK5516" s="42">
        <v>174.86960590000001</v>
      </c>
    </row>
    <row r="5517" spans="52:63">
      <c r="AZ5517" s="42">
        <v>5631</v>
      </c>
      <c r="BA5517" s="42">
        <v>449.75</v>
      </c>
      <c r="BB5517" s="42">
        <v>253.2352941</v>
      </c>
      <c r="BC5517" s="42">
        <v>353.52380950000003</v>
      </c>
      <c r="BD5517" s="42">
        <v>407.57142859999999</v>
      </c>
      <c r="BE5517" s="42">
        <v>74.907142859999993</v>
      </c>
      <c r="BF5517" s="42">
        <v>795.45</v>
      </c>
      <c r="BG5517" s="42">
        <v>996.90909090000002</v>
      </c>
      <c r="BH5517" s="42">
        <v>198.9529412</v>
      </c>
      <c r="BI5517" s="42">
        <v>318.46631259999998</v>
      </c>
      <c r="BJ5517" s="42">
        <v>659.60881700000004</v>
      </c>
      <c r="BK5517" s="42">
        <v>174.86960590000001</v>
      </c>
    </row>
    <row r="5518" spans="52:63">
      <c r="AZ5518" s="42">
        <v>5632</v>
      </c>
      <c r="BA5518" s="42">
        <v>449.75</v>
      </c>
      <c r="BB5518" s="42">
        <v>253.2352941</v>
      </c>
      <c r="BC5518" s="42">
        <v>353.52380950000003</v>
      </c>
      <c r="BD5518" s="42">
        <v>407.57142859999999</v>
      </c>
      <c r="BE5518" s="42">
        <v>74.907142859999993</v>
      </c>
      <c r="BF5518" s="42">
        <v>795.45</v>
      </c>
      <c r="BG5518" s="42">
        <v>996.90909090000002</v>
      </c>
      <c r="BH5518" s="42">
        <v>198.9529412</v>
      </c>
      <c r="BI5518" s="42">
        <v>318.46631259999998</v>
      </c>
      <c r="BJ5518" s="42">
        <v>659.60881700000004</v>
      </c>
      <c r="BK5518" s="42">
        <v>174.86960590000001</v>
      </c>
    </row>
    <row r="5519" spans="52:63">
      <c r="AZ5519" s="42">
        <v>5633</v>
      </c>
      <c r="BA5519" s="42">
        <v>449.75</v>
      </c>
      <c r="BB5519" s="42">
        <v>253.2352941</v>
      </c>
      <c r="BC5519" s="42">
        <v>353.52380950000003</v>
      </c>
      <c r="BD5519" s="42">
        <v>407.57142859999999</v>
      </c>
      <c r="BE5519" s="42">
        <v>74.907142859999993</v>
      </c>
      <c r="BF5519" s="42">
        <v>795.45</v>
      </c>
      <c r="BG5519" s="42">
        <v>996.90909090000002</v>
      </c>
      <c r="BH5519" s="42">
        <v>198.9529412</v>
      </c>
      <c r="BI5519" s="42">
        <v>318.46631259999998</v>
      </c>
      <c r="BJ5519" s="42">
        <v>659.60881700000004</v>
      </c>
      <c r="BK5519" s="42">
        <v>174.86960590000001</v>
      </c>
    </row>
    <row r="5520" spans="52:63">
      <c r="AZ5520" s="42">
        <v>5634</v>
      </c>
      <c r="BA5520" s="42">
        <v>449.75</v>
      </c>
      <c r="BB5520" s="42">
        <v>253.2352941</v>
      </c>
      <c r="BC5520" s="42">
        <v>353.52380950000003</v>
      </c>
      <c r="BD5520" s="42">
        <v>407.57142859999999</v>
      </c>
      <c r="BE5520" s="42">
        <v>74.907142859999993</v>
      </c>
      <c r="BF5520" s="42">
        <v>795.45</v>
      </c>
      <c r="BG5520" s="42">
        <v>996.90909090000002</v>
      </c>
      <c r="BH5520" s="42">
        <v>198.9529412</v>
      </c>
      <c r="BI5520" s="42">
        <v>318.46631259999998</v>
      </c>
      <c r="BJ5520" s="42">
        <v>659.60881700000004</v>
      </c>
      <c r="BK5520" s="42">
        <v>174.86960590000001</v>
      </c>
    </row>
    <row r="5521" spans="52:63">
      <c r="AZ5521" s="42">
        <v>5635</v>
      </c>
      <c r="BA5521" s="42">
        <v>449.75</v>
      </c>
      <c r="BB5521" s="42">
        <v>253.2352941</v>
      </c>
      <c r="BC5521" s="42">
        <v>353.52380950000003</v>
      </c>
      <c r="BD5521" s="42">
        <v>407.57142859999999</v>
      </c>
      <c r="BE5521" s="42">
        <v>74.907142859999993</v>
      </c>
      <c r="BF5521" s="42">
        <v>795.45</v>
      </c>
      <c r="BG5521" s="42">
        <v>996.90909090000002</v>
      </c>
      <c r="BH5521" s="42">
        <v>198.9529412</v>
      </c>
      <c r="BI5521" s="42">
        <v>318.46631259999998</v>
      </c>
      <c r="BJ5521" s="42">
        <v>659.60881700000004</v>
      </c>
      <c r="BK5521" s="42">
        <v>174.86960590000001</v>
      </c>
    </row>
    <row r="5522" spans="52:63">
      <c r="AZ5522" s="42">
        <v>5636</v>
      </c>
      <c r="BA5522" s="42">
        <v>449.75</v>
      </c>
      <c r="BB5522" s="42">
        <v>253.2352941</v>
      </c>
      <c r="BC5522" s="42">
        <v>353.52380950000003</v>
      </c>
      <c r="BD5522" s="42">
        <v>407.57142859999999</v>
      </c>
      <c r="BE5522" s="42">
        <v>74.907142859999993</v>
      </c>
      <c r="BF5522" s="42">
        <v>795.45</v>
      </c>
      <c r="BG5522" s="42">
        <v>996.90909090000002</v>
      </c>
      <c r="BH5522" s="42">
        <v>198.9529412</v>
      </c>
      <c r="BI5522" s="42">
        <v>318.46631259999998</v>
      </c>
      <c r="BJ5522" s="42">
        <v>659.60881700000004</v>
      </c>
      <c r="BK5522" s="42">
        <v>174.86960590000001</v>
      </c>
    </row>
    <row r="5523" spans="52:63">
      <c r="AZ5523" s="42">
        <v>5637</v>
      </c>
      <c r="BA5523" s="42">
        <v>449.75</v>
      </c>
      <c r="BB5523" s="42">
        <v>253.2352941</v>
      </c>
      <c r="BC5523" s="42">
        <v>353.52380950000003</v>
      </c>
      <c r="BD5523" s="42">
        <v>407.57142859999999</v>
      </c>
      <c r="BE5523" s="42">
        <v>74.907142859999993</v>
      </c>
      <c r="BF5523" s="42">
        <v>795.45</v>
      </c>
      <c r="BG5523" s="42">
        <v>996.90909090000002</v>
      </c>
      <c r="BH5523" s="42">
        <v>198.9529412</v>
      </c>
      <c r="BI5523" s="42">
        <v>318.46631259999998</v>
      </c>
      <c r="BJ5523" s="42">
        <v>659.60881700000004</v>
      </c>
      <c r="BK5523" s="42">
        <v>174.86960590000001</v>
      </c>
    </row>
    <row r="5524" spans="52:63">
      <c r="AZ5524" s="42">
        <v>5638</v>
      </c>
      <c r="BA5524" s="42">
        <v>449.75</v>
      </c>
      <c r="BB5524" s="42">
        <v>253.2352941</v>
      </c>
      <c r="BC5524" s="42">
        <v>353.52380950000003</v>
      </c>
      <c r="BD5524" s="42">
        <v>407.57142859999999</v>
      </c>
      <c r="BE5524" s="42">
        <v>74.907142859999993</v>
      </c>
      <c r="BF5524" s="42">
        <v>795.45</v>
      </c>
      <c r="BG5524" s="42">
        <v>996.90909090000002</v>
      </c>
      <c r="BH5524" s="42">
        <v>198.9529412</v>
      </c>
      <c r="BI5524" s="42">
        <v>318.46631259999998</v>
      </c>
      <c r="BJ5524" s="42">
        <v>659.60881700000004</v>
      </c>
      <c r="BK5524" s="42">
        <v>174.86960590000001</v>
      </c>
    </row>
    <row r="5525" spans="52:63">
      <c r="AZ5525" s="42">
        <v>5639</v>
      </c>
      <c r="BA5525" s="42">
        <v>449.75</v>
      </c>
      <c r="BB5525" s="42">
        <v>253.2352941</v>
      </c>
      <c r="BC5525" s="42">
        <v>353.52380950000003</v>
      </c>
      <c r="BD5525" s="42">
        <v>407.57142859999999</v>
      </c>
      <c r="BE5525" s="42">
        <v>74.907142859999993</v>
      </c>
      <c r="BF5525" s="42">
        <v>795.45</v>
      </c>
      <c r="BG5525" s="42">
        <v>996.90909090000002</v>
      </c>
      <c r="BH5525" s="42">
        <v>198.9529412</v>
      </c>
      <c r="BI5525" s="42">
        <v>318.46631259999998</v>
      </c>
      <c r="BJ5525" s="42">
        <v>659.60881700000004</v>
      </c>
      <c r="BK5525" s="42">
        <v>174.86960590000001</v>
      </c>
    </row>
    <row r="5526" spans="52:63">
      <c r="AZ5526" s="42">
        <v>5640</v>
      </c>
      <c r="BA5526" s="42">
        <v>449.75</v>
      </c>
      <c r="BB5526" s="42">
        <v>253.2352941</v>
      </c>
      <c r="BC5526" s="42">
        <v>353.52380950000003</v>
      </c>
      <c r="BD5526" s="42">
        <v>407.57142859999999</v>
      </c>
      <c r="BE5526" s="42">
        <v>74.907142859999993</v>
      </c>
      <c r="BF5526" s="42">
        <v>795.45</v>
      </c>
      <c r="BG5526" s="42">
        <v>996.90909090000002</v>
      </c>
      <c r="BH5526" s="42">
        <v>198.9529412</v>
      </c>
      <c r="BI5526" s="42">
        <v>318.46631259999998</v>
      </c>
      <c r="BJ5526" s="42">
        <v>659.60881700000004</v>
      </c>
      <c r="BK5526" s="42">
        <v>174.86960590000001</v>
      </c>
    </row>
    <row r="5527" spans="52:63">
      <c r="AZ5527" s="42">
        <v>5641</v>
      </c>
      <c r="BA5527" s="42">
        <v>447.3</v>
      </c>
      <c r="BB5527" s="42">
        <v>252.8058824</v>
      </c>
      <c r="BC5527" s="42">
        <v>349.90476189999998</v>
      </c>
      <c r="BD5527" s="42">
        <v>407.85714289999999</v>
      </c>
      <c r="BE5527" s="42">
        <v>71.992857139999998</v>
      </c>
      <c r="BF5527" s="42">
        <v>792.2</v>
      </c>
      <c r="BG5527" s="42">
        <v>996.22727269999996</v>
      </c>
      <c r="BH5527" s="42">
        <v>195.4881579</v>
      </c>
      <c r="BI5527" s="42">
        <v>319.89764589999999</v>
      </c>
      <c r="BJ5527" s="42">
        <v>657.65428899999995</v>
      </c>
      <c r="BK5527" s="42">
        <v>174.54257329999999</v>
      </c>
    </row>
    <row r="5528" spans="52:63">
      <c r="AZ5528" s="42">
        <v>5642</v>
      </c>
      <c r="BA5528" s="42">
        <v>447.3</v>
      </c>
      <c r="BB5528" s="42">
        <v>252.8058824</v>
      </c>
      <c r="BC5528" s="42">
        <v>349.90476189999998</v>
      </c>
      <c r="BD5528" s="42">
        <v>407.85714289999999</v>
      </c>
      <c r="BE5528" s="42">
        <v>71.992857139999998</v>
      </c>
      <c r="BF5528" s="42">
        <v>792.2</v>
      </c>
      <c r="BG5528" s="42">
        <v>996.22727269999996</v>
      </c>
      <c r="BH5528" s="42">
        <v>195.4881579</v>
      </c>
      <c r="BI5528" s="42">
        <v>319.89764589999999</v>
      </c>
      <c r="BJ5528" s="42">
        <v>657.65428899999995</v>
      </c>
      <c r="BK5528" s="42">
        <v>174.54257329999999</v>
      </c>
    </row>
    <row r="5529" spans="52:63">
      <c r="AZ5529" s="42">
        <v>5643</v>
      </c>
      <c r="BA5529" s="42">
        <v>447.3</v>
      </c>
      <c r="BB5529" s="42">
        <v>252.8058824</v>
      </c>
      <c r="BC5529" s="42">
        <v>349.90476189999998</v>
      </c>
      <c r="BD5529" s="42">
        <v>407.85714289999999</v>
      </c>
      <c r="BE5529" s="42">
        <v>71.992857139999998</v>
      </c>
      <c r="BF5529" s="42">
        <v>792.2</v>
      </c>
      <c r="BG5529" s="42">
        <v>996.22727269999996</v>
      </c>
      <c r="BH5529" s="42">
        <v>195.4881579</v>
      </c>
      <c r="BI5529" s="42">
        <v>319.89764589999999</v>
      </c>
      <c r="BJ5529" s="42">
        <v>657.65428899999995</v>
      </c>
      <c r="BK5529" s="42">
        <v>174.54257329999999</v>
      </c>
    </row>
    <row r="5530" spans="52:63">
      <c r="AZ5530" s="42">
        <v>5644</v>
      </c>
      <c r="BA5530" s="42">
        <v>447.3</v>
      </c>
      <c r="BB5530" s="42">
        <v>252.8058824</v>
      </c>
      <c r="BC5530" s="42">
        <v>349.90476189999998</v>
      </c>
      <c r="BD5530" s="42">
        <v>407.85714289999999</v>
      </c>
      <c r="BE5530" s="42">
        <v>71.992857139999998</v>
      </c>
      <c r="BF5530" s="42">
        <v>792.2</v>
      </c>
      <c r="BG5530" s="42">
        <v>996.22727269999996</v>
      </c>
      <c r="BH5530" s="42">
        <v>195.4881579</v>
      </c>
      <c r="BI5530" s="42">
        <v>319.89764589999999</v>
      </c>
      <c r="BJ5530" s="42">
        <v>657.65428899999995</v>
      </c>
      <c r="BK5530" s="42">
        <v>174.54257329999999</v>
      </c>
    </row>
    <row r="5531" spans="52:63">
      <c r="AZ5531" s="42">
        <v>5645</v>
      </c>
      <c r="BA5531" s="42">
        <v>447.3</v>
      </c>
      <c r="BB5531" s="42">
        <v>252.8058824</v>
      </c>
      <c r="BC5531" s="42">
        <v>349.90476189999998</v>
      </c>
      <c r="BD5531" s="42">
        <v>407.85714289999999</v>
      </c>
      <c r="BE5531" s="42">
        <v>71.992857139999998</v>
      </c>
      <c r="BF5531" s="42">
        <v>792.2</v>
      </c>
      <c r="BG5531" s="42">
        <v>996.22727269999996</v>
      </c>
      <c r="BH5531" s="42">
        <v>195.4881579</v>
      </c>
      <c r="BI5531" s="42">
        <v>319.89764589999999</v>
      </c>
      <c r="BJ5531" s="42">
        <v>657.65428899999995</v>
      </c>
      <c r="BK5531" s="42">
        <v>174.54257329999999</v>
      </c>
    </row>
    <row r="5532" spans="52:63">
      <c r="AZ5532" s="42">
        <v>5646</v>
      </c>
      <c r="BA5532" s="42">
        <v>447.3</v>
      </c>
      <c r="BB5532" s="42">
        <v>252.8058824</v>
      </c>
      <c r="BC5532" s="42">
        <v>349.90476189999998</v>
      </c>
      <c r="BD5532" s="42">
        <v>407.85714289999999</v>
      </c>
      <c r="BE5532" s="42">
        <v>71.992857139999998</v>
      </c>
      <c r="BF5532" s="42">
        <v>792.2</v>
      </c>
      <c r="BG5532" s="42">
        <v>996.22727269999996</v>
      </c>
      <c r="BH5532" s="42">
        <v>195.4881579</v>
      </c>
      <c r="BI5532" s="42">
        <v>319.89764589999999</v>
      </c>
      <c r="BJ5532" s="42">
        <v>657.65428899999995</v>
      </c>
      <c r="BK5532" s="42">
        <v>174.54257329999999</v>
      </c>
    </row>
    <row r="5533" spans="52:63">
      <c r="AZ5533" s="42">
        <v>5647</v>
      </c>
      <c r="BA5533" s="42">
        <v>447.3</v>
      </c>
      <c r="BB5533" s="42">
        <v>252.8058824</v>
      </c>
      <c r="BC5533" s="42">
        <v>349.90476189999998</v>
      </c>
      <c r="BD5533" s="42">
        <v>407.85714289999999</v>
      </c>
      <c r="BE5533" s="42">
        <v>71.992857139999998</v>
      </c>
      <c r="BF5533" s="42">
        <v>792.2</v>
      </c>
      <c r="BG5533" s="42">
        <v>996.22727269999996</v>
      </c>
      <c r="BH5533" s="42">
        <v>195.4881579</v>
      </c>
      <c r="BI5533" s="42">
        <v>319.89764589999999</v>
      </c>
      <c r="BJ5533" s="42">
        <v>657.65428899999995</v>
      </c>
      <c r="BK5533" s="42">
        <v>174.54257329999999</v>
      </c>
    </row>
    <row r="5534" spans="52:63">
      <c r="AZ5534" s="42">
        <v>5648</v>
      </c>
      <c r="BA5534" s="42">
        <v>447.3</v>
      </c>
      <c r="BB5534" s="42">
        <v>252.8058824</v>
      </c>
      <c r="BC5534" s="42">
        <v>349.90476189999998</v>
      </c>
      <c r="BD5534" s="42">
        <v>407.85714289999999</v>
      </c>
      <c r="BE5534" s="42">
        <v>71.992857139999998</v>
      </c>
      <c r="BF5534" s="42">
        <v>792.2</v>
      </c>
      <c r="BG5534" s="42">
        <v>996.22727269999996</v>
      </c>
      <c r="BH5534" s="42">
        <v>195.4881579</v>
      </c>
      <c r="BI5534" s="42">
        <v>319.89764589999999</v>
      </c>
      <c r="BJ5534" s="42">
        <v>657.65428899999995</v>
      </c>
      <c r="BK5534" s="42">
        <v>174.54257329999999</v>
      </c>
    </row>
    <row r="5535" spans="52:63">
      <c r="AZ5535" s="42">
        <v>5649</v>
      </c>
      <c r="BA5535" s="42">
        <v>447.3</v>
      </c>
      <c r="BB5535" s="42">
        <v>252.8058824</v>
      </c>
      <c r="BC5535" s="42">
        <v>349.90476189999998</v>
      </c>
      <c r="BD5535" s="42">
        <v>407.85714289999999</v>
      </c>
      <c r="BE5535" s="42">
        <v>71.992857139999998</v>
      </c>
      <c r="BF5535" s="42">
        <v>792.2</v>
      </c>
      <c r="BG5535" s="42">
        <v>996.22727269999996</v>
      </c>
      <c r="BH5535" s="42">
        <v>195.4881579</v>
      </c>
      <c r="BI5535" s="42">
        <v>319.89764589999999</v>
      </c>
      <c r="BJ5535" s="42">
        <v>657.65428899999995</v>
      </c>
      <c r="BK5535" s="42">
        <v>174.54257329999999</v>
      </c>
    </row>
    <row r="5536" spans="52:63">
      <c r="AZ5536" s="42">
        <v>5650</v>
      </c>
      <c r="BA5536" s="42">
        <v>447.3</v>
      </c>
      <c r="BB5536" s="42">
        <v>252.8058824</v>
      </c>
      <c r="BC5536" s="42">
        <v>349.90476189999998</v>
      </c>
      <c r="BD5536" s="42">
        <v>407.85714289999999</v>
      </c>
      <c r="BE5536" s="42">
        <v>71.992857139999998</v>
      </c>
      <c r="BF5536" s="42">
        <v>792.2</v>
      </c>
      <c r="BG5536" s="42">
        <v>996.22727269999996</v>
      </c>
      <c r="BH5536" s="42">
        <v>195.4881579</v>
      </c>
      <c r="BI5536" s="42">
        <v>319.89764589999999</v>
      </c>
      <c r="BJ5536" s="42">
        <v>657.65428899999995</v>
      </c>
      <c r="BK5536" s="42">
        <v>174.54257329999999</v>
      </c>
    </row>
    <row r="5537" spans="52:63">
      <c r="AZ5537" s="42">
        <v>5651</v>
      </c>
      <c r="BA5537" s="42">
        <v>447.3</v>
      </c>
      <c r="BB5537" s="42">
        <v>252.8058824</v>
      </c>
      <c r="BC5537" s="42">
        <v>349.90476189999998</v>
      </c>
      <c r="BD5537" s="42">
        <v>407.85714289999999</v>
      </c>
      <c r="BE5537" s="42">
        <v>71.992857139999998</v>
      </c>
      <c r="BF5537" s="42">
        <v>792.2</v>
      </c>
      <c r="BG5537" s="42">
        <v>996.22727269999996</v>
      </c>
      <c r="BH5537" s="42">
        <v>195.4881579</v>
      </c>
      <c r="BI5537" s="42">
        <v>319.89764589999999</v>
      </c>
      <c r="BJ5537" s="42">
        <v>657.65428899999995</v>
      </c>
      <c r="BK5537" s="42">
        <v>174.54257329999999</v>
      </c>
    </row>
    <row r="5538" spans="52:63">
      <c r="AZ5538" s="42">
        <v>5652</v>
      </c>
      <c r="BA5538" s="42">
        <v>447.3</v>
      </c>
      <c r="BB5538" s="42">
        <v>252.8058824</v>
      </c>
      <c r="BC5538" s="42">
        <v>349.90476189999998</v>
      </c>
      <c r="BD5538" s="42">
        <v>407.85714289999999</v>
      </c>
      <c r="BE5538" s="42">
        <v>71.992857139999998</v>
      </c>
      <c r="BF5538" s="42">
        <v>792.2</v>
      </c>
      <c r="BG5538" s="42">
        <v>996.22727269999996</v>
      </c>
      <c r="BH5538" s="42">
        <v>195.4881579</v>
      </c>
      <c r="BI5538" s="42">
        <v>319.89764589999999</v>
      </c>
      <c r="BJ5538" s="42">
        <v>657.65428899999995</v>
      </c>
      <c r="BK5538" s="42">
        <v>174.54257329999999</v>
      </c>
    </row>
    <row r="5539" spans="52:63">
      <c r="AZ5539" s="42">
        <v>5653</v>
      </c>
      <c r="BA5539" s="42">
        <v>447.3</v>
      </c>
      <c r="BB5539" s="42">
        <v>252.8058824</v>
      </c>
      <c r="BC5539" s="42">
        <v>349.90476189999998</v>
      </c>
      <c r="BD5539" s="42">
        <v>407.85714289999999</v>
      </c>
      <c r="BE5539" s="42">
        <v>71.992857139999998</v>
      </c>
      <c r="BF5539" s="42">
        <v>792.2</v>
      </c>
      <c r="BG5539" s="42">
        <v>996.22727269999996</v>
      </c>
      <c r="BH5539" s="42">
        <v>195.4881579</v>
      </c>
      <c r="BI5539" s="42">
        <v>319.89764589999999</v>
      </c>
      <c r="BJ5539" s="42">
        <v>657.65428899999995</v>
      </c>
      <c r="BK5539" s="42">
        <v>174.54257329999999</v>
      </c>
    </row>
    <row r="5540" spans="52:63">
      <c r="AZ5540" s="42">
        <v>5654</v>
      </c>
      <c r="BA5540" s="42">
        <v>447.3</v>
      </c>
      <c r="BB5540" s="42">
        <v>252.8058824</v>
      </c>
      <c r="BC5540" s="42">
        <v>349.90476189999998</v>
      </c>
      <c r="BD5540" s="42">
        <v>407.85714289999999</v>
      </c>
      <c r="BE5540" s="42">
        <v>71.992857139999998</v>
      </c>
      <c r="BF5540" s="42">
        <v>792.2</v>
      </c>
      <c r="BG5540" s="42">
        <v>996.22727269999996</v>
      </c>
      <c r="BH5540" s="42">
        <v>195.4881579</v>
      </c>
      <c r="BI5540" s="42">
        <v>319.89764589999999</v>
      </c>
      <c r="BJ5540" s="42">
        <v>657.65428899999995</v>
      </c>
      <c r="BK5540" s="42">
        <v>174.54257329999999</v>
      </c>
    </row>
    <row r="5541" spans="52:63">
      <c r="AZ5541" s="42">
        <v>5655</v>
      </c>
      <c r="BA5541" s="42">
        <v>447.3</v>
      </c>
      <c r="BB5541" s="42">
        <v>252.8058824</v>
      </c>
      <c r="BC5541" s="42">
        <v>349.90476189999998</v>
      </c>
      <c r="BD5541" s="42">
        <v>407.85714289999999</v>
      </c>
      <c r="BE5541" s="42">
        <v>71.992857139999998</v>
      </c>
      <c r="BF5541" s="42">
        <v>792.2</v>
      </c>
      <c r="BG5541" s="42">
        <v>996.22727269999996</v>
      </c>
      <c r="BH5541" s="42">
        <v>195.4881579</v>
      </c>
      <c r="BI5541" s="42">
        <v>319.89764589999999</v>
      </c>
      <c r="BJ5541" s="42">
        <v>657.65428899999995</v>
      </c>
      <c r="BK5541" s="42">
        <v>174.54257329999999</v>
      </c>
    </row>
    <row r="5542" spans="52:63">
      <c r="AZ5542" s="42">
        <v>5656</v>
      </c>
      <c r="BA5542" s="42">
        <v>447.3</v>
      </c>
      <c r="BB5542" s="42">
        <v>252.8058824</v>
      </c>
      <c r="BC5542" s="42">
        <v>349.90476189999998</v>
      </c>
      <c r="BD5542" s="42">
        <v>407.85714289999999</v>
      </c>
      <c r="BE5542" s="42">
        <v>71.992857139999998</v>
      </c>
      <c r="BF5542" s="42">
        <v>792.2</v>
      </c>
      <c r="BG5542" s="42">
        <v>996.22727269999996</v>
      </c>
      <c r="BH5542" s="42">
        <v>195.4881579</v>
      </c>
      <c r="BI5542" s="42">
        <v>319.89764589999999</v>
      </c>
      <c r="BJ5542" s="42">
        <v>657.65428899999995</v>
      </c>
      <c r="BK5542" s="42">
        <v>174.54257329999999</v>
      </c>
    </row>
    <row r="5543" spans="52:63">
      <c r="AZ5543" s="42">
        <v>5657</v>
      </c>
      <c r="BA5543" s="42">
        <v>447.3</v>
      </c>
      <c r="BB5543" s="42">
        <v>252.8058824</v>
      </c>
      <c r="BC5543" s="42">
        <v>349.90476189999998</v>
      </c>
      <c r="BD5543" s="42">
        <v>407.85714289999999</v>
      </c>
      <c r="BE5543" s="42">
        <v>71.992857139999998</v>
      </c>
      <c r="BF5543" s="42">
        <v>792.2</v>
      </c>
      <c r="BG5543" s="42">
        <v>996.22727269999996</v>
      </c>
      <c r="BH5543" s="42">
        <v>195.4881579</v>
      </c>
      <c r="BI5543" s="42">
        <v>319.89764589999999</v>
      </c>
      <c r="BJ5543" s="42">
        <v>657.65428899999995</v>
      </c>
      <c r="BK5543" s="42">
        <v>174.54257329999999</v>
      </c>
    </row>
    <row r="5544" spans="52:63">
      <c r="AZ5544" s="42">
        <v>5658</v>
      </c>
      <c r="BA5544" s="42">
        <v>447.3</v>
      </c>
      <c r="BB5544" s="42">
        <v>252.8058824</v>
      </c>
      <c r="BC5544" s="42">
        <v>349.90476189999998</v>
      </c>
      <c r="BD5544" s="42">
        <v>407.85714289999999</v>
      </c>
      <c r="BE5544" s="42">
        <v>71.992857139999998</v>
      </c>
      <c r="BF5544" s="42">
        <v>792.2</v>
      </c>
      <c r="BG5544" s="42">
        <v>996.22727269999996</v>
      </c>
      <c r="BH5544" s="42">
        <v>195.4881579</v>
      </c>
      <c r="BI5544" s="42">
        <v>319.89764589999999</v>
      </c>
      <c r="BJ5544" s="42">
        <v>657.65428899999995</v>
      </c>
      <c r="BK5544" s="42">
        <v>174.54257329999999</v>
      </c>
    </row>
    <row r="5545" spans="52:63">
      <c r="AZ5545" s="42">
        <v>5659</v>
      </c>
      <c r="BA5545" s="42">
        <v>447.3</v>
      </c>
      <c r="BB5545" s="42">
        <v>252.8058824</v>
      </c>
      <c r="BC5545" s="42">
        <v>349.90476189999998</v>
      </c>
      <c r="BD5545" s="42">
        <v>407.85714289999999</v>
      </c>
      <c r="BE5545" s="42">
        <v>71.992857139999998</v>
      </c>
      <c r="BF5545" s="42">
        <v>792.2</v>
      </c>
      <c r="BG5545" s="42">
        <v>996.22727269999996</v>
      </c>
      <c r="BH5545" s="42">
        <v>195.4881579</v>
      </c>
      <c r="BI5545" s="42">
        <v>319.89764589999999</v>
      </c>
      <c r="BJ5545" s="42">
        <v>657.65428899999995</v>
      </c>
      <c r="BK5545" s="42">
        <v>174.54257329999999</v>
      </c>
    </row>
    <row r="5546" spans="52:63">
      <c r="AZ5546" s="42">
        <v>5660</v>
      </c>
      <c r="BA5546" s="42">
        <v>447.3</v>
      </c>
      <c r="BB5546" s="42">
        <v>252.8058824</v>
      </c>
      <c r="BC5546" s="42">
        <v>349.90476189999998</v>
      </c>
      <c r="BD5546" s="42">
        <v>407.85714289999999</v>
      </c>
      <c r="BE5546" s="42">
        <v>71.992857139999998</v>
      </c>
      <c r="BF5546" s="42">
        <v>792.2</v>
      </c>
      <c r="BG5546" s="42">
        <v>996.22727269999996</v>
      </c>
      <c r="BH5546" s="42">
        <v>195.4881579</v>
      </c>
      <c r="BI5546" s="42">
        <v>319.89764589999999</v>
      </c>
      <c r="BJ5546" s="42">
        <v>657.65428899999995</v>
      </c>
      <c r="BK5546" s="42">
        <v>174.54257329999999</v>
      </c>
    </row>
    <row r="5547" spans="52:63">
      <c r="AZ5547" s="42">
        <v>5661</v>
      </c>
      <c r="BA5547" s="42">
        <v>447.3</v>
      </c>
      <c r="BB5547" s="42">
        <v>252.8058824</v>
      </c>
      <c r="BC5547" s="42">
        <v>349.90476189999998</v>
      </c>
      <c r="BD5547" s="42">
        <v>407.85714289999999</v>
      </c>
      <c r="BE5547" s="42">
        <v>71.992857139999998</v>
      </c>
      <c r="BF5547" s="42">
        <v>792.2</v>
      </c>
      <c r="BG5547" s="42">
        <v>996.22727269999996</v>
      </c>
      <c r="BH5547" s="42">
        <v>195.4881579</v>
      </c>
      <c r="BI5547" s="42">
        <v>319.89764589999999</v>
      </c>
      <c r="BJ5547" s="42">
        <v>657.65428899999995</v>
      </c>
      <c r="BK5547" s="42">
        <v>174.54257329999999</v>
      </c>
    </row>
    <row r="5548" spans="52:63">
      <c r="AZ5548" s="42">
        <v>5662</v>
      </c>
      <c r="BA5548" s="42">
        <v>447.3</v>
      </c>
      <c r="BB5548" s="42">
        <v>252.8058824</v>
      </c>
      <c r="BC5548" s="42">
        <v>349.90476189999998</v>
      </c>
      <c r="BD5548" s="42">
        <v>407.85714289999999</v>
      </c>
      <c r="BE5548" s="42">
        <v>71.992857139999998</v>
      </c>
      <c r="BF5548" s="42">
        <v>792.2</v>
      </c>
      <c r="BG5548" s="42">
        <v>996.22727269999996</v>
      </c>
      <c r="BH5548" s="42">
        <v>195.4881579</v>
      </c>
      <c r="BI5548" s="42">
        <v>319.89764589999999</v>
      </c>
      <c r="BJ5548" s="42">
        <v>657.65428899999995</v>
      </c>
      <c r="BK5548" s="42">
        <v>174.54257329999999</v>
      </c>
    </row>
    <row r="5549" spans="52:63">
      <c r="AZ5549" s="42">
        <v>5663</v>
      </c>
      <c r="BA5549" s="42">
        <v>447.3</v>
      </c>
      <c r="BB5549" s="42">
        <v>252.8058824</v>
      </c>
      <c r="BC5549" s="42">
        <v>349.90476189999998</v>
      </c>
      <c r="BD5549" s="42">
        <v>407.85714289999999</v>
      </c>
      <c r="BE5549" s="42">
        <v>71.992857139999998</v>
      </c>
      <c r="BF5549" s="42">
        <v>792.2</v>
      </c>
      <c r="BG5549" s="42">
        <v>996.22727269999996</v>
      </c>
      <c r="BH5549" s="42">
        <v>195.4881579</v>
      </c>
      <c r="BI5549" s="42">
        <v>319.89764589999999</v>
      </c>
      <c r="BJ5549" s="42">
        <v>657.65428899999995</v>
      </c>
      <c r="BK5549" s="42">
        <v>174.54257329999999</v>
      </c>
    </row>
    <row r="5550" spans="52:63">
      <c r="AZ5550" s="42">
        <v>5664</v>
      </c>
      <c r="BA5550" s="42">
        <v>447.3</v>
      </c>
      <c r="BB5550" s="42">
        <v>252.8058824</v>
      </c>
      <c r="BC5550" s="42">
        <v>349.90476189999998</v>
      </c>
      <c r="BD5550" s="42">
        <v>407.85714289999999</v>
      </c>
      <c r="BE5550" s="42">
        <v>71.992857139999998</v>
      </c>
      <c r="BF5550" s="42">
        <v>792.2</v>
      </c>
      <c r="BG5550" s="42">
        <v>996.22727269999996</v>
      </c>
      <c r="BH5550" s="42">
        <v>195.4881579</v>
      </c>
      <c r="BI5550" s="42">
        <v>319.89764589999999</v>
      </c>
      <c r="BJ5550" s="42">
        <v>657.65428899999995</v>
      </c>
      <c r="BK5550" s="42">
        <v>174.54257329999999</v>
      </c>
    </row>
    <row r="5551" spans="52:63">
      <c r="AZ5551" s="42">
        <v>5665</v>
      </c>
      <c r="BA5551" s="42">
        <v>444.5</v>
      </c>
      <c r="BB5551" s="42">
        <v>251.5470588</v>
      </c>
      <c r="BC5551" s="42">
        <v>346.23809519999998</v>
      </c>
      <c r="BD5551" s="42">
        <v>406.2857143</v>
      </c>
      <c r="BE5551" s="42">
        <v>70.085714289999999</v>
      </c>
      <c r="BF5551" s="42">
        <v>788.5</v>
      </c>
      <c r="BG5551" s="42">
        <v>996.18181819999995</v>
      </c>
      <c r="BH5551" s="42">
        <v>193.20855259999999</v>
      </c>
      <c r="BI5551" s="42">
        <v>324.42847740000002</v>
      </c>
      <c r="BJ5551" s="42">
        <v>673.06360119999999</v>
      </c>
      <c r="BK5551" s="42">
        <v>176.1781684</v>
      </c>
    </row>
    <row r="5552" spans="52:63">
      <c r="AZ5552" s="42">
        <v>5666</v>
      </c>
      <c r="BA5552" s="42">
        <v>444.5</v>
      </c>
      <c r="BB5552" s="42">
        <v>251.5470588</v>
      </c>
      <c r="BC5552" s="42">
        <v>346.23809519999998</v>
      </c>
      <c r="BD5552" s="42">
        <v>406.2857143</v>
      </c>
      <c r="BE5552" s="42">
        <v>70.085714289999999</v>
      </c>
      <c r="BF5552" s="42">
        <v>788.5</v>
      </c>
      <c r="BG5552" s="42">
        <v>996.18181819999995</v>
      </c>
      <c r="BH5552" s="42">
        <v>193.20855259999999</v>
      </c>
      <c r="BI5552" s="42">
        <v>324.42847740000002</v>
      </c>
      <c r="BJ5552" s="42">
        <v>673.06360119999999</v>
      </c>
      <c r="BK5552" s="42">
        <v>176.1781684</v>
      </c>
    </row>
    <row r="5553" spans="52:63">
      <c r="AZ5553" s="42">
        <v>5667</v>
      </c>
      <c r="BA5553" s="42">
        <v>444.5</v>
      </c>
      <c r="BB5553" s="42">
        <v>251.5470588</v>
      </c>
      <c r="BC5553" s="42">
        <v>346.23809519999998</v>
      </c>
      <c r="BD5553" s="42">
        <v>406.2857143</v>
      </c>
      <c r="BE5553" s="42">
        <v>70.085714289999999</v>
      </c>
      <c r="BF5553" s="42">
        <v>788.5</v>
      </c>
      <c r="BG5553" s="42">
        <v>996.18181819999995</v>
      </c>
      <c r="BH5553" s="42">
        <v>193.20855259999999</v>
      </c>
      <c r="BI5553" s="42">
        <v>324.42847740000002</v>
      </c>
      <c r="BJ5553" s="42">
        <v>673.06360119999999</v>
      </c>
      <c r="BK5553" s="42">
        <v>176.1781684</v>
      </c>
    </row>
    <row r="5554" spans="52:63">
      <c r="AZ5554" s="42">
        <v>5668</v>
      </c>
      <c r="BA5554" s="42">
        <v>444.5</v>
      </c>
      <c r="BB5554" s="42">
        <v>251.5470588</v>
      </c>
      <c r="BC5554" s="42">
        <v>346.23809519999998</v>
      </c>
      <c r="BD5554" s="42">
        <v>406.2857143</v>
      </c>
      <c r="BE5554" s="42">
        <v>70.085714289999999</v>
      </c>
      <c r="BF5554" s="42">
        <v>788.5</v>
      </c>
      <c r="BG5554" s="42">
        <v>996.18181819999995</v>
      </c>
      <c r="BH5554" s="42">
        <v>193.20855259999999</v>
      </c>
      <c r="BI5554" s="42">
        <v>324.42847740000002</v>
      </c>
      <c r="BJ5554" s="42">
        <v>673.06360119999999</v>
      </c>
      <c r="BK5554" s="42">
        <v>176.1781684</v>
      </c>
    </row>
    <row r="5555" spans="52:63">
      <c r="AZ5555" s="42">
        <v>5669</v>
      </c>
      <c r="BA5555" s="42">
        <v>444.5</v>
      </c>
      <c r="BB5555" s="42">
        <v>251.5470588</v>
      </c>
      <c r="BC5555" s="42">
        <v>346.23809519999998</v>
      </c>
      <c r="BD5555" s="42">
        <v>406.2857143</v>
      </c>
      <c r="BE5555" s="42">
        <v>70.085714289999999</v>
      </c>
      <c r="BF5555" s="42">
        <v>788.5</v>
      </c>
      <c r="BG5555" s="42">
        <v>996.18181819999995</v>
      </c>
      <c r="BH5555" s="42">
        <v>193.20855259999999</v>
      </c>
      <c r="BI5555" s="42">
        <v>324.42847740000002</v>
      </c>
      <c r="BJ5555" s="42">
        <v>673.06360119999999</v>
      </c>
      <c r="BK5555" s="42">
        <v>176.1781684</v>
      </c>
    </row>
    <row r="5556" spans="52:63">
      <c r="AZ5556" s="42">
        <v>5670</v>
      </c>
      <c r="BA5556" s="42">
        <v>444.5</v>
      </c>
      <c r="BB5556" s="42">
        <v>251.5470588</v>
      </c>
      <c r="BC5556" s="42">
        <v>346.23809519999998</v>
      </c>
      <c r="BD5556" s="42">
        <v>406.2857143</v>
      </c>
      <c r="BE5556" s="42">
        <v>70.085714289999999</v>
      </c>
      <c r="BF5556" s="42">
        <v>788.5</v>
      </c>
      <c r="BG5556" s="42">
        <v>996.18181819999995</v>
      </c>
      <c r="BH5556" s="42">
        <v>193.20855259999999</v>
      </c>
      <c r="BI5556" s="42">
        <v>324.42847740000002</v>
      </c>
      <c r="BJ5556" s="42">
        <v>673.06360119999999</v>
      </c>
      <c r="BK5556" s="42">
        <v>176.1781684</v>
      </c>
    </row>
    <row r="5557" spans="52:63">
      <c r="AZ5557" s="42">
        <v>5671</v>
      </c>
      <c r="BA5557" s="42">
        <v>444.5</v>
      </c>
      <c r="BB5557" s="42">
        <v>251.5470588</v>
      </c>
      <c r="BC5557" s="42">
        <v>346.23809519999998</v>
      </c>
      <c r="BD5557" s="42">
        <v>406.2857143</v>
      </c>
      <c r="BE5557" s="42">
        <v>70.085714289999999</v>
      </c>
      <c r="BF5557" s="42">
        <v>788.5</v>
      </c>
      <c r="BG5557" s="42">
        <v>996.18181819999995</v>
      </c>
      <c r="BH5557" s="42">
        <v>193.20855259999999</v>
      </c>
      <c r="BI5557" s="42">
        <v>324.42847740000002</v>
      </c>
      <c r="BJ5557" s="42">
        <v>673.06360119999999</v>
      </c>
      <c r="BK5557" s="42">
        <v>176.1781684</v>
      </c>
    </row>
    <row r="5558" spans="52:63">
      <c r="AZ5558" s="42">
        <v>5672</v>
      </c>
      <c r="BA5558" s="42">
        <v>444.5</v>
      </c>
      <c r="BB5558" s="42">
        <v>251.5470588</v>
      </c>
      <c r="BC5558" s="42">
        <v>346.23809519999998</v>
      </c>
      <c r="BD5558" s="42">
        <v>406.2857143</v>
      </c>
      <c r="BE5558" s="42">
        <v>70.085714289999999</v>
      </c>
      <c r="BF5558" s="42">
        <v>788.5</v>
      </c>
      <c r="BG5558" s="42">
        <v>996.18181819999995</v>
      </c>
      <c r="BH5558" s="42">
        <v>193.20855259999999</v>
      </c>
      <c r="BI5558" s="42">
        <v>324.42847740000002</v>
      </c>
      <c r="BJ5558" s="42">
        <v>673.06360119999999</v>
      </c>
      <c r="BK5558" s="42">
        <v>176.1781684</v>
      </c>
    </row>
    <row r="5559" spans="52:63">
      <c r="AZ5559" s="42">
        <v>5673</v>
      </c>
      <c r="BA5559" s="42">
        <v>444.5</v>
      </c>
      <c r="BB5559" s="42">
        <v>251.5470588</v>
      </c>
      <c r="BC5559" s="42">
        <v>346.23809519999998</v>
      </c>
      <c r="BD5559" s="42">
        <v>406.2857143</v>
      </c>
      <c r="BE5559" s="42">
        <v>70.085714289999999</v>
      </c>
      <c r="BF5559" s="42">
        <v>788.5</v>
      </c>
      <c r="BG5559" s="42">
        <v>996.18181819999995</v>
      </c>
      <c r="BH5559" s="42">
        <v>193.20855259999999</v>
      </c>
      <c r="BI5559" s="42">
        <v>324.42847740000002</v>
      </c>
      <c r="BJ5559" s="42">
        <v>673.06360119999999</v>
      </c>
      <c r="BK5559" s="42">
        <v>176.1781684</v>
      </c>
    </row>
    <row r="5560" spans="52:63">
      <c r="AZ5560" s="42">
        <v>5674</v>
      </c>
      <c r="BA5560" s="42">
        <v>444.5</v>
      </c>
      <c r="BB5560" s="42">
        <v>251.5470588</v>
      </c>
      <c r="BC5560" s="42">
        <v>346.23809519999998</v>
      </c>
      <c r="BD5560" s="42">
        <v>406.2857143</v>
      </c>
      <c r="BE5560" s="42">
        <v>70.085714289999999</v>
      </c>
      <c r="BF5560" s="42">
        <v>788.5</v>
      </c>
      <c r="BG5560" s="42">
        <v>996.18181819999995</v>
      </c>
      <c r="BH5560" s="42">
        <v>193.20855259999999</v>
      </c>
      <c r="BI5560" s="42">
        <v>324.42847740000002</v>
      </c>
      <c r="BJ5560" s="42">
        <v>673.06360119999999</v>
      </c>
      <c r="BK5560" s="42">
        <v>176.1781684</v>
      </c>
    </row>
    <row r="5561" spans="52:63">
      <c r="AZ5561" s="42">
        <v>5675</v>
      </c>
      <c r="BA5561" s="42">
        <v>444.5</v>
      </c>
      <c r="BB5561" s="42">
        <v>251.5470588</v>
      </c>
      <c r="BC5561" s="42">
        <v>346.23809519999998</v>
      </c>
      <c r="BD5561" s="42">
        <v>406.2857143</v>
      </c>
      <c r="BE5561" s="42">
        <v>70.085714289999999</v>
      </c>
      <c r="BF5561" s="42">
        <v>788.5</v>
      </c>
      <c r="BG5561" s="42">
        <v>996.18181819999995</v>
      </c>
      <c r="BH5561" s="42">
        <v>193.20855259999999</v>
      </c>
      <c r="BI5561" s="42">
        <v>324.42847740000002</v>
      </c>
      <c r="BJ5561" s="42">
        <v>673.06360119999999</v>
      </c>
      <c r="BK5561" s="42">
        <v>176.1781684</v>
      </c>
    </row>
    <row r="5562" spans="52:63">
      <c r="AZ5562" s="42">
        <v>5676</v>
      </c>
      <c r="BA5562" s="42">
        <v>444.5</v>
      </c>
      <c r="BB5562" s="42">
        <v>251.5470588</v>
      </c>
      <c r="BC5562" s="42">
        <v>346.23809519999998</v>
      </c>
      <c r="BD5562" s="42">
        <v>406.2857143</v>
      </c>
      <c r="BE5562" s="42">
        <v>70.085714289999999</v>
      </c>
      <c r="BF5562" s="42">
        <v>788.5</v>
      </c>
      <c r="BG5562" s="42">
        <v>996.18181819999995</v>
      </c>
      <c r="BH5562" s="42">
        <v>193.20855259999999</v>
      </c>
      <c r="BI5562" s="42">
        <v>324.42847740000002</v>
      </c>
      <c r="BJ5562" s="42">
        <v>673.06360119999999</v>
      </c>
      <c r="BK5562" s="42">
        <v>176.1781684</v>
      </c>
    </row>
    <row r="5563" spans="52:63">
      <c r="AZ5563" s="42">
        <v>5677</v>
      </c>
      <c r="BA5563" s="42">
        <v>444.5</v>
      </c>
      <c r="BB5563" s="42">
        <v>251.5470588</v>
      </c>
      <c r="BC5563" s="42">
        <v>346.23809519999998</v>
      </c>
      <c r="BD5563" s="42">
        <v>406.2857143</v>
      </c>
      <c r="BE5563" s="42">
        <v>70.085714289999999</v>
      </c>
      <c r="BF5563" s="42">
        <v>788.5</v>
      </c>
      <c r="BG5563" s="42">
        <v>996.18181819999995</v>
      </c>
      <c r="BH5563" s="42">
        <v>193.20855259999999</v>
      </c>
      <c r="BI5563" s="42">
        <v>324.42847740000002</v>
      </c>
      <c r="BJ5563" s="42">
        <v>673.06360119999999</v>
      </c>
      <c r="BK5563" s="42">
        <v>176.1781684</v>
      </c>
    </row>
    <row r="5564" spans="52:63">
      <c r="AZ5564" s="42">
        <v>5678</v>
      </c>
      <c r="BA5564" s="42">
        <v>444.5</v>
      </c>
      <c r="BB5564" s="42">
        <v>251.5470588</v>
      </c>
      <c r="BC5564" s="42">
        <v>346.23809519999998</v>
      </c>
      <c r="BD5564" s="42">
        <v>406.2857143</v>
      </c>
      <c r="BE5564" s="42">
        <v>70.085714289999999</v>
      </c>
      <c r="BF5564" s="42">
        <v>788.5</v>
      </c>
      <c r="BG5564" s="42">
        <v>996.18181819999995</v>
      </c>
      <c r="BH5564" s="42">
        <v>193.20855259999999</v>
      </c>
      <c r="BI5564" s="42">
        <v>324.42847740000002</v>
      </c>
      <c r="BJ5564" s="42">
        <v>673.06360119999999</v>
      </c>
      <c r="BK5564" s="42">
        <v>176.1781684</v>
      </c>
    </row>
    <row r="5565" spans="52:63">
      <c r="AZ5565" s="42">
        <v>5679</v>
      </c>
      <c r="BA5565" s="42">
        <v>444.5</v>
      </c>
      <c r="BB5565" s="42">
        <v>251.5470588</v>
      </c>
      <c r="BC5565" s="42">
        <v>346.23809519999998</v>
      </c>
      <c r="BD5565" s="42">
        <v>406.2857143</v>
      </c>
      <c r="BE5565" s="42">
        <v>70.085714289999999</v>
      </c>
      <c r="BF5565" s="42">
        <v>788.5</v>
      </c>
      <c r="BG5565" s="42">
        <v>996.18181819999995</v>
      </c>
      <c r="BH5565" s="42">
        <v>193.20855259999999</v>
      </c>
      <c r="BI5565" s="42">
        <v>324.42847740000002</v>
      </c>
      <c r="BJ5565" s="42">
        <v>673.06360119999999</v>
      </c>
      <c r="BK5565" s="42">
        <v>176.1781684</v>
      </c>
    </row>
    <row r="5566" spans="52:63">
      <c r="AZ5566" s="42">
        <v>5680</v>
      </c>
      <c r="BA5566" s="42">
        <v>444.5</v>
      </c>
      <c r="BB5566" s="42">
        <v>251.5470588</v>
      </c>
      <c r="BC5566" s="42">
        <v>346.23809519999998</v>
      </c>
      <c r="BD5566" s="42">
        <v>406.2857143</v>
      </c>
      <c r="BE5566" s="42">
        <v>70.085714289999999</v>
      </c>
      <c r="BF5566" s="42">
        <v>788.5</v>
      </c>
      <c r="BG5566" s="42">
        <v>996.18181819999995</v>
      </c>
      <c r="BH5566" s="42">
        <v>193.20855259999999</v>
      </c>
      <c r="BI5566" s="42">
        <v>324.42847740000002</v>
      </c>
      <c r="BJ5566" s="42">
        <v>673.06360119999999</v>
      </c>
      <c r="BK5566" s="42">
        <v>176.1781684</v>
      </c>
    </row>
    <row r="5567" spans="52:63">
      <c r="AZ5567" s="42">
        <v>5681</v>
      </c>
      <c r="BA5567" s="42">
        <v>444.5</v>
      </c>
      <c r="BB5567" s="42">
        <v>251.5470588</v>
      </c>
      <c r="BC5567" s="42">
        <v>346.23809519999998</v>
      </c>
      <c r="BD5567" s="42">
        <v>406.2857143</v>
      </c>
      <c r="BE5567" s="42">
        <v>70.085714289999999</v>
      </c>
      <c r="BF5567" s="42">
        <v>788.5</v>
      </c>
      <c r="BG5567" s="42">
        <v>996.18181819999995</v>
      </c>
      <c r="BH5567" s="42">
        <v>193.20855259999999</v>
      </c>
      <c r="BI5567" s="42">
        <v>324.42847740000002</v>
      </c>
      <c r="BJ5567" s="42">
        <v>673.06360119999999</v>
      </c>
      <c r="BK5567" s="42">
        <v>176.1781684</v>
      </c>
    </row>
    <row r="5568" spans="52:63">
      <c r="AZ5568" s="42">
        <v>5682</v>
      </c>
      <c r="BA5568" s="42">
        <v>444.5</v>
      </c>
      <c r="BB5568" s="42">
        <v>251.5470588</v>
      </c>
      <c r="BC5568" s="42">
        <v>346.23809519999998</v>
      </c>
      <c r="BD5568" s="42">
        <v>406.2857143</v>
      </c>
      <c r="BE5568" s="42">
        <v>70.085714289999999</v>
      </c>
      <c r="BF5568" s="42">
        <v>788.5</v>
      </c>
      <c r="BG5568" s="42">
        <v>996.18181819999995</v>
      </c>
      <c r="BH5568" s="42">
        <v>193.20855259999999</v>
      </c>
      <c r="BI5568" s="42">
        <v>324.42847740000002</v>
      </c>
      <c r="BJ5568" s="42">
        <v>673.06360119999999</v>
      </c>
      <c r="BK5568" s="42">
        <v>176.1781684</v>
      </c>
    </row>
    <row r="5569" spans="52:63">
      <c r="AZ5569" s="42">
        <v>5683</v>
      </c>
      <c r="BA5569" s="42">
        <v>444.5</v>
      </c>
      <c r="BB5569" s="42">
        <v>251.5470588</v>
      </c>
      <c r="BC5569" s="42">
        <v>346.23809519999998</v>
      </c>
      <c r="BD5569" s="42">
        <v>406.2857143</v>
      </c>
      <c r="BE5569" s="42">
        <v>70.085714289999999</v>
      </c>
      <c r="BF5569" s="42">
        <v>788.5</v>
      </c>
      <c r="BG5569" s="42">
        <v>996.18181819999995</v>
      </c>
      <c r="BH5569" s="42">
        <v>193.20855259999999</v>
      </c>
      <c r="BI5569" s="42">
        <v>324.42847740000002</v>
      </c>
      <c r="BJ5569" s="42">
        <v>673.06360119999999</v>
      </c>
      <c r="BK5569" s="42">
        <v>176.1781684</v>
      </c>
    </row>
    <row r="5570" spans="52:63">
      <c r="AZ5570" s="42">
        <v>5684</v>
      </c>
      <c r="BA5570" s="42">
        <v>444.5</v>
      </c>
      <c r="BB5570" s="42">
        <v>251.5470588</v>
      </c>
      <c r="BC5570" s="42">
        <v>346.23809519999998</v>
      </c>
      <c r="BD5570" s="42">
        <v>406.2857143</v>
      </c>
      <c r="BE5570" s="42">
        <v>70.085714289999999</v>
      </c>
      <c r="BF5570" s="42">
        <v>788.5</v>
      </c>
      <c r="BG5570" s="42">
        <v>996.18181819999995</v>
      </c>
      <c r="BH5570" s="42">
        <v>193.20855259999999</v>
      </c>
      <c r="BI5570" s="42">
        <v>324.42847740000002</v>
      </c>
      <c r="BJ5570" s="42">
        <v>673.06360119999999</v>
      </c>
      <c r="BK5570" s="42">
        <v>176.1781684</v>
      </c>
    </row>
    <row r="5571" spans="52:63">
      <c r="AZ5571" s="42">
        <v>5685</v>
      </c>
      <c r="BA5571" s="42">
        <v>444.5</v>
      </c>
      <c r="BB5571" s="42">
        <v>251.5470588</v>
      </c>
      <c r="BC5571" s="42">
        <v>346.23809519999998</v>
      </c>
      <c r="BD5571" s="42">
        <v>406.2857143</v>
      </c>
      <c r="BE5571" s="42">
        <v>70.085714289999999</v>
      </c>
      <c r="BF5571" s="42">
        <v>788.5</v>
      </c>
      <c r="BG5571" s="42">
        <v>996.18181819999995</v>
      </c>
      <c r="BH5571" s="42">
        <v>193.20855259999999</v>
      </c>
      <c r="BI5571" s="42">
        <v>324.42847740000002</v>
      </c>
      <c r="BJ5571" s="42">
        <v>673.06360119999999</v>
      </c>
      <c r="BK5571" s="42">
        <v>176.1781684</v>
      </c>
    </row>
    <row r="5572" spans="52:63">
      <c r="AZ5572" s="42">
        <v>5686</v>
      </c>
      <c r="BA5572" s="42">
        <v>444.5</v>
      </c>
      <c r="BB5572" s="42">
        <v>251.5470588</v>
      </c>
      <c r="BC5572" s="42">
        <v>346.23809519999998</v>
      </c>
      <c r="BD5572" s="42">
        <v>406.2857143</v>
      </c>
      <c r="BE5572" s="42">
        <v>70.085714289999999</v>
      </c>
      <c r="BF5572" s="42">
        <v>788.5</v>
      </c>
      <c r="BG5572" s="42">
        <v>996.18181819999995</v>
      </c>
      <c r="BH5572" s="42">
        <v>193.20855259999999</v>
      </c>
      <c r="BI5572" s="42">
        <v>324.42847740000002</v>
      </c>
      <c r="BJ5572" s="42">
        <v>673.06360119999999</v>
      </c>
      <c r="BK5572" s="42">
        <v>176.1781684</v>
      </c>
    </row>
    <row r="5573" spans="52:63">
      <c r="AZ5573" s="42">
        <v>5687</v>
      </c>
      <c r="BA5573" s="42">
        <v>444.5</v>
      </c>
      <c r="BB5573" s="42">
        <v>251.5470588</v>
      </c>
      <c r="BC5573" s="42">
        <v>346.23809519999998</v>
      </c>
      <c r="BD5573" s="42">
        <v>406.2857143</v>
      </c>
      <c r="BE5573" s="42">
        <v>70.085714289999999</v>
      </c>
      <c r="BF5573" s="42">
        <v>788.5</v>
      </c>
      <c r="BG5573" s="42">
        <v>996.18181819999995</v>
      </c>
      <c r="BH5573" s="42">
        <v>193.20855259999999</v>
      </c>
      <c r="BI5573" s="42">
        <v>324.42847740000002</v>
      </c>
      <c r="BJ5573" s="42">
        <v>673.06360119999999</v>
      </c>
      <c r="BK5573" s="42">
        <v>176.1781684</v>
      </c>
    </row>
    <row r="5574" spans="52:63">
      <c r="AZ5574" s="42">
        <v>5688</v>
      </c>
      <c r="BA5574" s="42">
        <v>444.5</v>
      </c>
      <c r="BB5574" s="42">
        <v>251.5470588</v>
      </c>
      <c r="BC5574" s="42">
        <v>346.23809519999998</v>
      </c>
      <c r="BD5574" s="42">
        <v>406.2857143</v>
      </c>
      <c r="BE5574" s="42">
        <v>70.085714289999999</v>
      </c>
      <c r="BF5574" s="42">
        <v>788.5</v>
      </c>
      <c r="BG5574" s="42">
        <v>996.18181819999995</v>
      </c>
      <c r="BH5574" s="42">
        <v>193.20855259999999</v>
      </c>
      <c r="BI5574" s="42">
        <v>324.42847740000002</v>
      </c>
      <c r="BJ5574" s="42">
        <v>673.06360119999999</v>
      </c>
      <c r="BK5574" s="42">
        <v>176.1781684</v>
      </c>
    </row>
    <row r="5575" spans="52:63">
      <c r="AZ5575" s="42">
        <v>5689</v>
      </c>
      <c r="BA5575" s="42">
        <v>441.75</v>
      </c>
      <c r="BB5575" s="42">
        <v>248.77058819999999</v>
      </c>
      <c r="BC5575" s="42">
        <v>344.14285710000001</v>
      </c>
      <c r="BD5575" s="42">
        <v>405.33333329999999</v>
      </c>
      <c r="BE5575" s="42">
        <v>68.157142859999993</v>
      </c>
      <c r="BF5575" s="42">
        <v>789.7</v>
      </c>
      <c r="BG5575" s="42">
        <v>995.09090909999998</v>
      </c>
      <c r="BH5575" s="42">
        <v>190.89605259999999</v>
      </c>
      <c r="BI5575" s="42">
        <v>327.0799432</v>
      </c>
      <c r="BJ5575" s="42">
        <v>687.21275969999999</v>
      </c>
      <c r="BK5575" s="42">
        <v>175.55834920000001</v>
      </c>
    </row>
    <row r="5576" spans="52:63">
      <c r="AZ5576" s="42">
        <v>5690</v>
      </c>
      <c r="BA5576" s="42">
        <v>441.75</v>
      </c>
      <c r="BB5576" s="42">
        <v>248.77058819999999</v>
      </c>
      <c r="BC5576" s="42">
        <v>344.14285710000001</v>
      </c>
      <c r="BD5576" s="42">
        <v>405.33333329999999</v>
      </c>
      <c r="BE5576" s="42">
        <v>68.157142859999993</v>
      </c>
      <c r="BF5576" s="42">
        <v>789.7</v>
      </c>
      <c r="BG5576" s="42">
        <v>995.09090909999998</v>
      </c>
      <c r="BH5576" s="42">
        <v>190.89605259999999</v>
      </c>
      <c r="BI5576" s="42">
        <v>327.0799432</v>
      </c>
      <c r="BJ5576" s="42">
        <v>687.21275969999999</v>
      </c>
      <c r="BK5576" s="42">
        <v>175.55834920000001</v>
      </c>
    </row>
    <row r="5577" spans="52:63">
      <c r="AZ5577" s="42">
        <v>5691</v>
      </c>
      <c r="BA5577" s="42">
        <v>441.75</v>
      </c>
      <c r="BB5577" s="42">
        <v>248.77058819999999</v>
      </c>
      <c r="BC5577" s="42">
        <v>344.14285710000001</v>
      </c>
      <c r="BD5577" s="42">
        <v>405.33333329999999</v>
      </c>
      <c r="BE5577" s="42">
        <v>68.157142859999993</v>
      </c>
      <c r="BF5577" s="42">
        <v>789.7</v>
      </c>
      <c r="BG5577" s="42">
        <v>995.09090909999998</v>
      </c>
      <c r="BH5577" s="42">
        <v>190.89605259999999</v>
      </c>
      <c r="BI5577" s="42">
        <v>327.0799432</v>
      </c>
      <c r="BJ5577" s="42">
        <v>687.21275969999999</v>
      </c>
      <c r="BK5577" s="42">
        <v>175.55834920000001</v>
      </c>
    </row>
    <row r="5578" spans="52:63">
      <c r="AZ5578" s="42">
        <v>5692</v>
      </c>
      <c r="BA5578" s="42">
        <v>441.75</v>
      </c>
      <c r="BB5578" s="42">
        <v>248.77058819999999</v>
      </c>
      <c r="BC5578" s="42">
        <v>344.14285710000001</v>
      </c>
      <c r="BD5578" s="42">
        <v>405.33333329999999</v>
      </c>
      <c r="BE5578" s="42">
        <v>68.157142859999993</v>
      </c>
      <c r="BF5578" s="42">
        <v>789.7</v>
      </c>
      <c r="BG5578" s="42">
        <v>995.09090909999998</v>
      </c>
      <c r="BH5578" s="42">
        <v>190.89605259999999</v>
      </c>
      <c r="BI5578" s="42">
        <v>327.0799432</v>
      </c>
      <c r="BJ5578" s="42">
        <v>687.21275969999999</v>
      </c>
      <c r="BK5578" s="42">
        <v>175.55834920000001</v>
      </c>
    </row>
    <row r="5579" spans="52:63">
      <c r="AZ5579" s="42">
        <v>5693</v>
      </c>
      <c r="BA5579" s="42">
        <v>441.75</v>
      </c>
      <c r="BB5579" s="42">
        <v>248.77058819999999</v>
      </c>
      <c r="BC5579" s="42">
        <v>344.14285710000001</v>
      </c>
      <c r="BD5579" s="42">
        <v>405.33333329999999</v>
      </c>
      <c r="BE5579" s="42">
        <v>68.157142859999993</v>
      </c>
      <c r="BF5579" s="42">
        <v>789.7</v>
      </c>
      <c r="BG5579" s="42">
        <v>995.09090909999998</v>
      </c>
      <c r="BH5579" s="42">
        <v>190.89605259999999</v>
      </c>
      <c r="BI5579" s="42">
        <v>327.0799432</v>
      </c>
      <c r="BJ5579" s="42">
        <v>687.21275969999999</v>
      </c>
      <c r="BK5579" s="42">
        <v>175.55834920000001</v>
      </c>
    </row>
    <row r="5580" spans="52:63">
      <c r="AZ5580" s="42">
        <v>5694</v>
      </c>
      <c r="BA5580" s="42">
        <v>441.75</v>
      </c>
      <c r="BB5580" s="42">
        <v>248.77058819999999</v>
      </c>
      <c r="BC5580" s="42">
        <v>344.14285710000001</v>
      </c>
      <c r="BD5580" s="42">
        <v>405.33333329999999</v>
      </c>
      <c r="BE5580" s="42">
        <v>68.157142859999993</v>
      </c>
      <c r="BF5580" s="42">
        <v>789.7</v>
      </c>
      <c r="BG5580" s="42">
        <v>995.09090909999998</v>
      </c>
      <c r="BH5580" s="42">
        <v>190.89605259999999</v>
      </c>
      <c r="BI5580" s="42">
        <v>327.0799432</v>
      </c>
      <c r="BJ5580" s="42">
        <v>687.21275969999999</v>
      </c>
      <c r="BK5580" s="42">
        <v>175.55834920000001</v>
      </c>
    </row>
    <row r="5581" spans="52:63">
      <c r="AZ5581" s="42">
        <v>5695</v>
      </c>
      <c r="BA5581" s="42">
        <v>441.75</v>
      </c>
      <c r="BB5581" s="42">
        <v>248.77058819999999</v>
      </c>
      <c r="BC5581" s="42">
        <v>344.14285710000001</v>
      </c>
      <c r="BD5581" s="42">
        <v>405.33333329999999</v>
      </c>
      <c r="BE5581" s="42">
        <v>68.157142859999993</v>
      </c>
      <c r="BF5581" s="42">
        <v>789.7</v>
      </c>
      <c r="BG5581" s="42">
        <v>995.09090909999998</v>
      </c>
      <c r="BH5581" s="42">
        <v>190.89605259999999</v>
      </c>
      <c r="BI5581" s="42">
        <v>327.0799432</v>
      </c>
      <c r="BJ5581" s="42">
        <v>687.21275969999999</v>
      </c>
      <c r="BK5581" s="42">
        <v>175.55834920000001</v>
      </c>
    </row>
    <row r="5582" spans="52:63">
      <c r="AZ5582" s="42">
        <v>5696</v>
      </c>
      <c r="BA5582" s="42">
        <v>441.75</v>
      </c>
      <c r="BB5582" s="42">
        <v>248.77058819999999</v>
      </c>
      <c r="BC5582" s="42">
        <v>344.14285710000001</v>
      </c>
      <c r="BD5582" s="42">
        <v>405.33333329999999</v>
      </c>
      <c r="BE5582" s="42">
        <v>68.157142859999993</v>
      </c>
      <c r="BF5582" s="42">
        <v>789.7</v>
      </c>
      <c r="BG5582" s="42">
        <v>995.09090909999998</v>
      </c>
      <c r="BH5582" s="42">
        <v>190.89605259999999</v>
      </c>
      <c r="BI5582" s="42">
        <v>327.0799432</v>
      </c>
      <c r="BJ5582" s="42">
        <v>687.21275969999999</v>
      </c>
      <c r="BK5582" s="42">
        <v>175.55834920000001</v>
      </c>
    </row>
    <row r="5583" spans="52:63">
      <c r="AZ5583" s="42">
        <v>5697</v>
      </c>
      <c r="BA5583" s="42">
        <v>441.75</v>
      </c>
      <c r="BB5583" s="42">
        <v>248.77058819999999</v>
      </c>
      <c r="BC5583" s="42">
        <v>344.14285710000001</v>
      </c>
      <c r="BD5583" s="42">
        <v>405.33333329999999</v>
      </c>
      <c r="BE5583" s="42">
        <v>68.157142859999993</v>
      </c>
      <c r="BF5583" s="42">
        <v>789.7</v>
      </c>
      <c r="BG5583" s="42">
        <v>995.09090909999998</v>
      </c>
      <c r="BH5583" s="42">
        <v>190.89605259999999</v>
      </c>
      <c r="BI5583" s="42">
        <v>327.0799432</v>
      </c>
      <c r="BJ5583" s="42">
        <v>687.21275969999999</v>
      </c>
      <c r="BK5583" s="42">
        <v>175.55834920000001</v>
      </c>
    </row>
    <row r="5584" spans="52:63">
      <c r="AZ5584" s="42">
        <v>5698</v>
      </c>
      <c r="BA5584" s="42">
        <v>441.75</v>
      </c>
      <c r="BB5584" s="42">
        <v>248.77058819999999</v>
      </c>
      <c r="BC5584" s="42">
        <v>344.14285710000001</v>
      </c>
      <c r="BD5584" s="42">
        <v>405.33333329999999</v>
      </c>
      <c r="BE5584" s="42">
        <v>68.157142859999993</v>
      </c>
      <c r="BF5584" s="42">
        <v>789.7</v>
      </c>
      <c r="BG5584" s="42">
        <v>995.09090909999998</v>
      </c>
      <c r="BH5584" s="42">
        <v>190.89605259999999</v>
      </c>
      <c r="BI5584" s="42">
        <v>327.0799432</v>
      </c>
      <c r="BJ5584" s="42">
        <v>687.21275969999999</v>
      </c>
      <c r="BK5584" s="42">
        <v>175.55834920000001</v>
      </c>
    </row>
    <row r="5585" spans="52:63">
      <c r="AZ5585" s="42">
        <v>5699</v>
      </c>
      <c r="BA5585" s="42">
        <v>441.75</v>
      </c>
      <c r="BB5585" s="42">
        <v>248.77058819999999</v>
      </c>
      <c r="BC5585" s="42">
        <v>344.14285710000001</v>
      </c>
      <c r="BD5585" s="42">
        <v>405.33333329999999</v>
      </c>
      <c r="BE5585" s="42">
        <v>68.157142859999993</v>
      </c>
      <c r="BF5585" s="42">
        <v>789.7</v>
      </c>
      <c r="BG5585" s="42">
        <v>995.09090909999998</v>
      </c>
      <c r="BH5585" s="42">
        <v>190.89605259999999</v>
      </c>
      <c r="BI5585" s="42">
        <v>327.0799432</v>
      </c>
      <c r="BJ5585" s="42">
        <v>687.21275969999999</v>
      </c>
      <c r="BK5585" s="42">
        <v>175.55834920000001</v>
      </c>
    </row>
    <row r="5586" spans="52:63">
      <c r="AZ5586" s="42">
        <v>5700</v>
      </c>
      <c r="BA5586" s="42">
        <v>441.75</v>
      </c>
      <c r="BB5586" s="42">
        <v>248.77058819999999</v>
      </c>
      <c r="BC5586" s="42">
        <v>344.14285710000001</v>
      </c>
      <c r="BD5586" s="42">
        <v>405.33333329999999</v>
      </c>
      <c r="BE5586" s="42">
        <v>68.157142859999993</v>
      </c>
      <c r="BF5586" s="42">
        <v>789.7</v>
      </c>
      <c r="BG5586" s="42">
        <v>995.09090909999998</v>
      </c>
      <c r="BH5586" s="42">
        <v>190.89605259999999</v>
      </c>
      <c r="BI5586" s="42">
        <v>327.0799432</v>
      </c>
      <c r="BJ5586" s="42">
        <v>687.21275969999999</v>
      </c>
      <c r="BK5586" s="42">
        <v>175.55834920000001</v>
      </c>
    </row>
    <row r="5587" spans="52:63">
      <c r="AZ5587" s="42">
        <v>5701</v>
      </c>
      <c r="BA5587" s="42">
        <v>441.75</v>
      </c>
      <c r="BB5587" s="42">
        <v>248.77058819999999</v>
      </c>
      <c r="BC5587" s="42">
        <v>344.14285710000001</v>
      </c>
      <c r="BD5587" s="42">
        <v>405.33333329999999</v>
      </c>
      <c r="BE5587" s="42">
        <v>68.157142859999993</v>
      </c>
      <c r="BF5587" s="42">
        <v>789.7</v>
      </c>
      <c r="BG5587" s="42">
        <v>995.09090909999998</v>
      </c>
      <c r="BH5587" s="42">
        <v>190.89605259999999</v>
      </c>
      <c r="BI5587" s="42">
        <v>327.0799432</v>
      </c>
      <c r="BJ5587" s="42">
        <v>687.21275969999999</v>
      </c>
      <c r="BK5587" s="42">
        <v>175.55834920000001</v>
      </c>
    </row>
    <row r="5588" spans="52:63">
      <c r="AZ5588" s="42">
        <v>5702</v>
      </c>
      <c r="BA5588" s="42">
        <v>441.75</v>
      </c>
      <c r="BB5588" s="42">
        <v>248.77058819999999</v>
      </c>
      <c r="BC5588" s="42">
        <v>344.14285710000001</v>
      </c>
      <c r="BD5588" s="42">
        <v>405.33333329999999</v>
      </c>
      <c r="BE5588" s="42">
        <v>68.157142859999993</v>
      </c>
      <c r="BF5588" s="42">
        <v>789.7</v>
      </c>
      <c r="BG5588" s="42">
        <v>995.09090909999998</v>
      </c>
      <c r="BH5588" s="42">
        <v>190.89605259999999</v>
      </c>
      <c r="BI5588" s="42">
        <v>327.0799432</v>
      </c>
      <c r="BJ5588" s="42">
        <v>687.21275969999999</v>
      </c>
      <c r="BK5588" s="42">
        <v>175.55834920000001</v>
      </c>
    </row>
    <row r="5589" spans="52:63">
      <c r="AZ5589" s="42">
        <v>5703</v>
      </c>
      <c r="BA5589" s="42">
        <v>441.75</v>
      </c>
      <c r="BB5589" s="42">
        <v>248.77058819999999</v>
      </c>
      <c r="BC5589" s="42">
        <v>344.14285710000001</v>
      </c>
      <c r="BD5589" s="42">
        <v>405.33333329999999</v>
      </c>
      <c r="BE5589" s="42">
        <v>68.157142859999993</v>
      </c>
      <c r="BF5589" s="42">
        <v>789.7</v>
      </c>
      <c r="BG5589" s="42">
        <v>995.09090909999998</v>
      </c>
      <c r="BH5589" s="42">
        <v>190.89605259999999</v>
      </c>
      <c r="BI5589" s="42">
        <v>327.0799432</v>
      </c>
      <c r="BJ5589" s="42">
        <v>687.21275969999999</v>
      </c>
      <c r="BK5589" s="42">
        <v>175.55834920000001</v>
      </c>
    </row>
    <row r="5590" spans="52:63">
      <c r="AZ5590" s="42">
        <v>5704</v>
      </c>
      <c r="BA5590" s="42">
        <v>441.75</v>
      </c>
      <c r="BB5590" s="42">
        <v>248.77058819999999</v>
      </c>
      <c r="BC5590" s="42">
        <v>344.14285710000001</v>
      </c>
      <c r="BD5590" s="42">
        <v>405.33333329999999</v>
      </c>
      <c r="BE5590" s="42">
        <v>68.157142859999993</v>
      </c>
      <c r="BF5590" s="42">
        <v>789.7</v>
      </c>
      <c r="BG5590" s="42">
        <v>995.09090909999998</v>
      </c>
      <c r="BH5590" s="42">
        <v>190.89605259999999</v>
      </c>
      <c r="BI5590" s="42">
        <v>327.0799432</v>
      </c>
      <c r="BJ5590" s="42">
        <v>687.21275969999999</v>
      </c>
      <c r="BK5590" s="42">
        <v>175.55834920000001</v>
      </c>
    </row>
    <row r="5591" spans="52:63">
      <c r="AZ5591" s="42">
        <v>5705</v>
      </c>
      <c r="BA5591" s="42">
        <v>441.75</v>
      </c>
      <c r="BB5591" s="42">
        <v>248.77058819999999</v>
      </c>
      <c r="BC5591" s="42">
        <v>344.14285710000001</v>
      </c>
      <c r="BD5591" s="42">
        <v>405.33333329999999</v>
      </c>
      <c r="BE5591" s="42">
        <v>68.157142859999993</v>
      </c>
      <c r="BF5591" s="42">
        <v>789.7</v>
      </c>
      <c r="BG5591" s="42">
        <v>995.09090909999998</v>
      </c>
      <c r="BH5591" s="42">
        <v>190.89605259999999</v>
      </c>
      <c r="BI5591" s="42">
        <v>327.0799432</v>
      </c>
      <c r="BJ5591" s="42">
        <v>687.21275969999999</v>
      </c>
      <c r="BK5591" s="42">
        <v>175.55834920000001</v>
      </c>
    </row>
    <row r="5592" spans="52:63">
      <c r="AZ5592" s="42">
        <v>5706</v>
      </c>
      <c r="BA5592" s="42">
        <v>441.75</v>
      </c>
      <c r="BB5592" s="42">
        <v>248.77058819999999</v>
      </c>
      <c r="BC5592" s="42">
        <v>344.14285710000001</v>
      </c>
      <c r="BD5592" s="42">
        <v>405.33333329999999</v>
      </c>
      <c r="BE5592" s="42">
        <v>68.157142859999993</v>
      </c>
      <c r="BF5592" s="42">
        <v>789.7</v>
      </c>
      <c r="BG5592" s="42">
        <v>995.09090909999998</v>
      </c>
      <c r="BH5592" s="42">
        <v>190.89605259999999</v>
      </c>
      <c r="BI5592" s="42">
        <v>327.0799432</v>
      </c>
      <c r="BJ5592" s="42">
        <v>687.21275969999999</v>
      </c>
      <c r="BK5592" s="42">
        <v>175.55834920000001</v>
      </c>
    </row>
    <row r="5593" spans="52:63">
      <c r="AZ5593" s="42">
        <v>5707</v>
      </c>
      <c r="BA5593" s="42">
        <v>441.75</v>
      </c>
      <c r="BB5593" s="42">
        <v>248.77058819999999</v>
      </c>
      <c r="BC5593" s="42">
        <v>344.14285710000001</v>
      </c>
      <c r="BD5593" s="42">
        <v>405.33333329999999</v>
      </c>
      <c r="BE5593" s="42">
        <v>68.157142859999993</v>
      </c>
      <c r="BF5593" s="42">
        <v>789.7</v>
      </c>
      <c r="BG5593" s="42">
        <v>995.09090909999998</v>
      </c>
      <c r="BH5593" s="42">
        <v>190.89605259999999</v>
      </c>
      <c r="BI5593" s="42">
        <v>327.0799432</v>
      </c>
      <c r="BJ5593" s="42">
        <v>687.21275969999999</v>
      </c>
      <c r="BK5593" s="42">
        <v>175.55834920000001</v>
      </c>
    </row>
    <row r="5594" spans="52:63">
      <c r="AZ5594" s="42">
        <v>5708</v>
      </c>
      <c r="BA5594" s="42">
        <v>441.75</v>
      </c>
      <c r="BB5594" s="42">
        <v>248.77058819999999</v>
      </c>
      <c r="BC5594" s="42">
        <v>344.14285710000001</v>
      </c>
      <c r="BD5594" s="42">
        <v>405.33333329999999</v>
      </c>
      <c r="BE5594" s="42">
        <v>68.157142859999993</v>
      </c>
      <c r="BF5594" s="42">
        <v>789.7</v>
      </c>
      <c r="BG5594" s="42">
        <v>995.09090909999998</v>
      </c>
      <c r="BH5594" s="42">
        <v>190.89605259999999</v>
      </c>
      <c r="BI5594" s="42">
        <v>327.0799432</v>
      </c>
      <c r="BJ5594" s="42">
        <v>687.21275969999999</v>
      </c>
      <c r="BK5594" s="42">
        <v>175.55834920000001</v>
      </c>
    </row>
    <row r="5595" spans="52:63">
      <c r="AZ5595" s="42">
        <v>5709</v>
      </c>
      <c r="BA5595" s="42">
        <v>441.75</v>
      </c>
      <c r="BB5595" s="42">
        <v>248.77058819999999</v>
      </c>
      <c r="BC5595" s="42">
        <v>344.14285710000001</v>
      </c>
      <c r="BD5595" s="42">
        <v>405.33333329999999</v>
      </c>
      <c r="BE5595" s="42">
        <v>68.157142859999993</v>
      </c>
      <c r="BF5595" s="42">
        <v>789.7</v>
      </c>
      <c r="BG5595" s="42">
        <v>995.09090909999998</v>
      </c>
      <c r="BH5595" s="42">
        <v>190.89605259999999</v>
      </c>
      <c r="BI5595" s="42">
        <v>327.0799432</v>
      </c>
      <c r="BJ5595" s="42">
        <v>687.21275969999999</v>
      </c>
      <c r="BK5595" s="42">
        <v>175.55834920000001</v>
      </c>
    </row>
    <row r="5596" spans="52:63">
      <c r="AZ5596" s="42">
        <v>5710</v>
      </c>
      <c r="BA5596" s="42">
        <v>441.75</v>
      </c>
      <c r="BB5596" s="42">
        <v>248.77058819999999</v>
      </c>
      <c r="BC5596" s="42">
        <v>344.14285710000001</v>
      </c>
      <c r="BD5596" s="42">
        <v>405.33333329999999</v>
      </c>
      <c r="BE5596" s="42">
        <v>68.157142859999993</v>
      </c>
      <c r="BF5596" s="42">
        <v>789.7</v>
      </c>
      <c r="BG5596" s="42">
        <v>995.09090909999998</v>
      </c>
      <c r="BH5596" s="42">
        <v>190.89605259999999</v>
      </c>
      <c r="BI5596" s="42">
        <v>327.0799432</v>
      </c>
      <c r="BJ5596" s="42">
        <v>687.21275969999999</v>
      </c>
      <c r="BK5596" s="42">
        <v>175.55834920000001</v>
      </c>
    </row>
    <row r="5597" spans="52:63">
      <c r="AZ5597" s="42">
        <v>5711</v>
      </c>
      <c r="BA5597" s="42">
        <v>441.75</v>
      </c>
      <c r="BB5597" s="42">
        <v>248.77058819999999</v>
      </c>
      <c r="BC5597" s="42">
        <v>344.14285710000001</v>
      </c>
      <c r="BD5597" s="42">
        <v>405.33333329999999</v>
      </c>
      <c r="BE5597" s="42">
        <v>68.157142859999993</v>
      </c>
      <c r="BF5597" s="42">
        <v>789.7</v>
      </c>
      <c r="BG5597" s="42">
        <v>995.09090909999998</v>
      </c>
      <c r="BH5597" s="42">
        <v>190.89605259999999</v>
      </c>
      <c r="BI5597" s="42">
        <v>327.0799432</v>
      </c>
      <c r="BJ5597" s="42">
        <v>687.21275969999999</v>
      </c>
      <c r="BK5597" s="42">
        <v>175.55834920000001</v>
      </c>
    </row>
    <row r="5598" spans="52:63">
      <c r="AZ5598" s="42">
        <v>5712</v>
      </c>
      <c r="BA5598" s="42">
        <v>441.75</v>
      </c>
      <c r="BB5598" s="42">
        <v>248.77058819999999</v>
      </c>
      <c r="BC5598" s="42">
        <v>344.14285710000001</v>
      </c>
      <c r="BD5598" s="42">
        <v>405.33333329999999</v>
      </c>
      <c r="BE5598" s="42">
        <v>68.157142859999993</v>
      </c>
      <c r="BF5598" s="42">
        <v>789.7</v>
      </c>
      <c r="BG5598" s="42">
        <v>995.09090909999998</v>
      </c>
      <c r="BH5598" s="42">
        <v>190.89605259999999</v>
      </c>
      <c r="BI5598" s="42">
        <v>327.0799432</v>
      </c>
      <c r="BJ5598" s="42">
        <v>687.21275969999999</v>
      </c>
      <c r="BK5598" s="42">
        <v>175.55834920000001</v>
      </c>
    </row>
    <row r="5599" spans="52:63">
      <c r="AZ5599" s="42">
        <v>5713</v>
      </c>
      <c r="BA5599" s="42">
        <v>442.25</v>
      </c>
      <c r="BB5599" s="42">
        <v>246.8058824</v>
      </c>
      <c r="BC5599" s="42">
        <v>341</v>
      </c>
      <c r="BD5599" s="42">
        <v>403.61904759999999</v>
      </c>
      <c r="BE5599" s="42">
        <v>66.564285709999993</v>
      </c>
      <c r="BF5599" s="42">
        <v>787.65</v>
      </c>
      <c r="BG5599" s="42">
        <v>993.36363640000002</v>
      </c>
      <c r="BH5599" s="42">
        <v>188.16217109999999</v>
      </c>
      <c r="BI5599" s="42">
        <v>334.29099109999999</v>
      </c>
      <c r="BJ5599" s="42">
        <v>717.46199890000003</v>
      </c>
      <c r="BK5599" s="42">
        <v>175.1238309</v>
      </c>
    </row>
    <row r="5600" spans="52:63">
      <c r="AZ5600" s="42">
        <v>5714</v>
      </c>
      <c r="BA5600" s="42">
        <v>442.25</v>
      </c>
      <c r="BB5600" s="42">
        <v>246.8058824</v>
      </c>
      <c r="BC5600" s="42">
        <v>341</v>
      </c>
      <c r="BD5600" s="42">
        <v>403.61904759999999</v>
      </c>
      <c r="BE5600" s="42">
        <v>66.564285709999993</v>
      </c>
      <c r="BF5600" s="42">
        <v>787.65</v>
      </c>
      <c r="BG5600" s="42">
        <v>993.36363640000002</v>
      </c>
      <c r="BH5600" s="42">
        <v>188.16217109999999</v>
      </c>
      <c r="BI5600" s="42">
        <v>334.29099109999999</v>
      </c>
      <c r="BJ5600" s="42">
        <v>717.46199890000003</v>
      </c>
      <c r="BK5600" s="42">
        <v>175.1238309</v>
      </c>
    </row>
    <row r="5601" spans="52:63">
      <c r="AZ5601" s="42">
        <v>5715</v>
      </c>
      <c r="BA5601" s="42">
        <v>442.25</v>
      </c>
      <c r="BB5601" s="42">
        <v>246.8058824</v>
      </c>
      <c r="BC5601" s="42">
        <v>341</v>
      </c>
      <c r="BD5601" s="42">
        <v>403.61904759999999</v>
      </c>
      <c r="BE5601" s="42">
        <v>66.564285709999993</v>
      </c>
      <c r="BF5601" s="42">
        <v>787.65</v>
      </c>
      <c r="BG5601" s="42">
        <v>993.36363640000002</v>
      </c>
      <c r="BH5601" s="42">
        <v>188.16217109999999</v>
      </c>
      <c r="BI5601" s="42">
        <v>334.29099109999999</v>
      </c>
      <c r="BJ5601" s="42">
        <v>717.46199890000003</v>
      </c>
      <c r="BK5601" s="42">
        <v>175.1238309</v>
      </c>
    </row>
    <row r="5602" spans="52:63">
      <c r="AZ5602" s="42">
        <v>5716</v>
      </c>
      <c r="BA5602" s="42">
        <v>442.25</v>
      </c>
      <c r="BB5602" s="42">
        <v>246.8058824</v>
      </c>
      <c r="BC5602" s="42">
        <v>341</v>
      </c>
      <c r="BD5602" s="42">
        <v>403.61904759999999</v>
      </c>
      <c r="BE5602" s="42">
        <v>66.564285709999993</v>
      </c>
      <c r="BF5602" s="42">
        <v>787.65</v>
      </c>
      <c r="BG5602" s="42">
        <v>993.36363640000002</v>
      </c>
      <c r="BH5602" s="42">
        <v>188.16217109999999</v>
      </c>
      <c r="BI5602" s="42">
        <v>334.29099109999999</v>
      </c>
      <c r="BJ5602" s="42">
        <v>717.46199890000003</v>
      </c>
      <c r="BK5602" s="42">
        <v>175.1238309</v>
      </c>
    </row>
    <row r="5603" spans="52:63">
      <c r="AZ5603" s="42">
        <v>5717</v>
      </c>
      <c r="BA5603" s="42">
        <v>442.25</v>
      </c>
      <c r="BB5603" s="42">
        <v>246.8058824</v>
      </c>
      <c r="BC5603" s="42">
        <v>341</v>
      </c>
      <c r="BD5603" s="42">
        <v>403.61904759999999</v>
      </c>
      <c r="BE5603" s="42">
        <v>66.564285709999993</v>
      </c>
      <c r="BF5603" s="42">
        <v>787.65</v>
      </c>
      <c r="BG5603" s="42">
        <v>993.36363640000002</v>
      </c>
      <c r="BH5603" s="42">
        <v>188.16217109999999</v>
      </c>
      <c r="BI5603" s="42">
        <v>334.29099109999999</v>
      </c>
      <c r="BJ5603" s="42">
        <v>717.46199890000003</v>
      </c>
      <c r="BK5603" s="42">
        <v>175.1238309</v>
      </c>
    </row>
    <row r="5604" spans="52:63">
      <c r="AZ5604" s="42">
        <v>5718</v>
      </c>
      <c r="BA5604" s="42">
        <v>442.25</v>
      </c>
      <c r="BB5604" s="42">
        <v>246.8058824</v>
      </c>
      <c r="BC5604" s="42">
        <v>341</v>
      </c>
      <c r="BD5604" s="42">
        <v>403.61904759999999</v>
      </c>
      <c r="BE5604" s="42">
        <v>66.564285709999993</v>
      </c>
      <c r="BF5604" s="42">
        <v>787.65</v>
      </c>
      <c r="BG5604" s="42">
        <v>993.36363640000002</v>
      </c>
      <c r="BH5604" s="42">
        <v>188.16217109999999</v>
      </c>
      <c r="BI5604" s="42">
        <v>334.29099109999999</v>
      </c>
      <c r="BJ5604" s="42">
        <v>717.46199890000003</v>
      </c>
      <c r="BK5604" s="42">
        <v>175.1238309</v>
      </c>
    </row>
    <row r="5605" spans="52:63">
      <c r="AZ5605" s="42">
        <v>5719</v>
      </c>
      <c r="BA5605" s="42">
        <v>442.25</v>
      </c>
      <c r="BB5605" s="42">
        <v>246.8058824</v>
      </c>
      <c r="BC5605" s="42">
        <v>341</v>
      </c>
      <c r="BD5605" s="42">
        <v>403.61904759999999</v>
      </c>
      <c r="BE5605" s="42">
        <v>66.564285709999993</v>
      </c>
      <c r="BF5605" s="42">
        <v>787.65</v>
      </c>
      <c r="BG5605" s="42">
        <v>993.36363640000002</v>
      </c>
      <c r="BH5605" s="42">
        <v>188.16217109999999</v>
      </c>
      <c r="BI5605" s="42">
        <v>334.29099109999999</v>
      </c>
      <c r="BJ5605" s="42">
        <v>717.46199890000003</v>
      </c>
      <c r="BK5605" s="42">
        <v>175.1238309</v>
      </c>
    </row>
    <row r="5606" spans="52:63">
      <c r="AZ5606" s="42">
        <v>5720</v>
      </c>
      <c r="BA5606" s="42">
        <v>442.25</v>
      </c>
      <c r="BB5606" s="42">
        <v>246.8058824</v>
      </c>
      <c r="BC5606" s="42">
        <v>341</v>
      </c>
      <c r="BD5606" s="42">
        <v>403.61904759999999</v>
      </c>
      <c r="BE5606" s="42">
        <v>66.564285709999993</v>
      </c>
      <c r="BF5606" s="42">
        <v>787.65</v>
      </c>
      <c r="BG5606" s="42">
        <v>993.36363640000002</v>
      </c>
      <c r="BH5606" s="42">
        <v>188.16217109999999</v>
      </c>
      <c r="BI5606" s="42">
        <v>334.29099109999999</v>
      </c>
      <c r="BJ5606" s="42">
        <v>717.46199890000003</v>
      </c>
      <c r="BK5606" s="42">
        <v>175.1238309</v>
      </c>
    </row>
    <row r="5607" spans="52:63">
      <c r="AZ5607" s="42">
        <v>5721</v>
      </c>
      <c r="BA5607" s="42">
        <v>442.25</v>
      </c>
      <c r="BB5607" s="42">
        <v>246.8058824</v>
      </c>
      <c r="BC5607" s="42">
        <v>341</v>
      </c>
      <c r="BD5607" s="42">
        <v>403.61904759999999</v>
      </c>
      <c r="BE5607" s="42">
        <v>66.564285709999993</v>
      </c>
      <c r="BF5607" s="42">
        <v>787.65</v>
      </c>
      <c r="BG5607" s="42">
        <v>993.36363640000002</v>
      </c>
      <c r="BH5607" s="42">
        <v>188.16217109999999</v>
      </c>
      <c r="BI5607" s="42">
        <v>334.29099109999999</v>
      </c>
      <c r="BJ5607" s="42">
        <v>717.46199890000003</v>
      </c>
      <c r="BK5607" s="42">
        <v>175.1238309</v>
      </c>
    </row>
    <row r="5608" spans="52:63">
      <c r="AZ5608" s="42">
        <v>5722</v>
      </c>
      <c r="BA5608" s="42">
        <v>442.25</v>
      </c>
      <c r="BB5608" s="42">
        <v>246.8058824</v>
      </c>
      <c r="BC5608" s="42">
        <v>341</v>
      </c>
      <c r="BD5608" s="42">
        <v>403.61904759999999</v>
      </c>
      <c r="BE5608" s="42">
        <v>66.564285709999993</v>
      </c>
      <c r="BF5608" s="42">
        <v>787.65</v>
      </c>
      <c r="BG5608" s="42">
        <v>993.36363640000002</v>
      </c>
      <c r="BH5608" s="42">
        <v>188.16217109999999</v>
      </c>
      <c r="BI5608" s="42">
        <v>334.29099109999999</v>
      </c>
      <c r="BJ5608" s="42">
        <v>717.46199890000003</v>
      </c>
      <c r="BK5608" s="42">
        <v>175.1238309</v>
      </c>
    </row>
    <row r="5609" spans="52:63">
      <c r="AZ5609" s="42">
        <v>5723</v>
      </c>
      <c r="BA5609" s="42">
        <v>442.25</v>
      </c>
      <c r="BB5609" s="42">
        <v>246.8058824</v>
      </c>
      <c r="BC5609" s="42">
        <v>341</v>
      </c>
      <c r="BD5609" s="42">
        <v>403.61904759999999</v>
      </c>
      <c r="BE5609" s="42">
        <v>66.564285709999993</v>
      </c>
      <c r="BF5609" s="42">
        <v>787.65</v>
      </c>
      <c r="BG5609" s="42">
        <v>993.36363640000002</v>
      </c>
      <c r="BH5609" s="42">
        <v>188.16217109999999</v>
      </c>
      <c r="BI5609" s="42">
        <v>334.29099109999999</v>
      </c>
      <c r="BJ5609" s="42">
        <v>717.46199890000003</v>
      </c>
      <c r="BK5609" s="42">
        <v>175.1238309</v>
      </c>
    </row>
    <row r="5610" spans="52:63">
      <c r="AZ5610" s="42">
        <v>5724</v>
      </c>
      <c r="BA5610" s="42">
        <v>442.25</v>
      </c>
      <c r="BB5610" s="42">
        <v>246.8058824</v>
      </c>
      <c r="BC5610" s="42">
        <v>341</v>
      </c>
      <c r="BD5610" s="42">
        <v>403.61904759999999</v>
      </c>
      <c r="BE5610" s="42">
        <v>66.564285709999993</v>
      </c>
      <c r="BF5610" s="42">
        <v>787.65</v>
      </c>
      <c r="BG5610" s="42">
        <v>993.36363640000002</v>
      </c>
      <c r="BH5610" s="42">
        <v>188.16217109999999</v>
      </c>
      <c r="BI5610" s="42">
        <v>334.29099109999999</v>
      </c>
      <c r="BJ5610" s="42">
        <v>717.46199890000003</v>
      </c>
      <c r="BK5610" s="42">
        <v>175.1238309</v>
      </c>
    </row>
    <row r="5611" spans="52:63">
      <c r="AZ5611" s="42">
        <v>5725</v>
      </c>
      <c r="BA5611" s="42">
        <v>442.25</v>
      </c>
      <c r="BB5611" s="42">
        <v>246.8058824</v>
      </c>
      <c r="BC5611" s="42">
        <v>341</v>
      </c>
      <c r="BD5611" s="42">
        <v>403.61904759999999</v>
      </c>
      <c r="BE5611" s="42">
        <v>66.564285709999993</v>
      </c>
      <c r="BF5611" s="42">
        <v>787.65</v>
      </c>
      <c r="BG5611" s="42">
        <v>993.36363640000002</v>
      </c>
      <c r="BH5611" s="42">
        <v>188.16217109999999</v>
      </c>
      <c r="BI5611" s="42">
        <v>334.29099109999999</v>
      </c>
      <c r="BJ5611" s="42">
        <v>717.46199890000003</v>
      </c>
      <c r="BK5611" s="42">
        <v>175.1238309</v>
      </c>
    </row>
    <row r="5612" spans="52:63">
      <c r="AZ5612" s="42">
        <v>5726</v>
      </c>
      <c r="BA5612" s="42">
        <v>442.25</v>
      </c>
      <c r="BB5612" s="42">
        <v>246.8058824</v>
      </c>
      <c r="BC5612" s="42">
        <v>341</v>
      </c>
      <c r="BD5612" s="42">
        <v>403.61904759999999</v>
      </c>
      <c r="BE5612" s="42">
        <v>66.564285709999993</v>
      </c>
      <c r="BF5612" s="42">
        <v>787.65</v>
      </c>
      <c r="BG5612" s="42">
        <v>993.36363640000002</v>
      </c>
      <c r="BH5612" s="42">
        <v>188.16217109999999</v>
      </c>
      <c r="BI5612" s="42">
        <v>334.29099109999999</v>
      </c>
      <c r="BJ5612" s="42">
        <v>717.46199890000003</v>
      </c>
      <c r="BK5612" s="42">
        <v>175.1238309</v>
      </c>
    </row>
    <row r="5613" spans="52:63">
      <c r="AZ5613" s="42">
        <v>5727</v>
      </c>
      <c r="BA5613" s="42">
        <v>442.25</v>
      </c>
      <c r="BB5613" s="42">
        <v>246.8058824</v>
      </c>
      <c r="BC5613" s="42">
        <v>341</v>
      </c>
      <c r="BD5613" s="42">
        <v>403.61904759999999</v>
      </c>
      <c r="BE5613" s="42">
        <v>66.564285709999993</v>
      </c>
      <c r="BF5613" s="42">
        <v>787.65</v>
      </c>
      <c r="BG5613" s="42">
        <v>993.36363640000002</v>
      </c>
      <c r="BH5613" s="42">
        <v>188.16217109999999</v>
      </c>
      <c r="BI5613" s="42">
        <v>334.29099109999999</v>
      </c>
      <c r="BJ5613" s="42">
        <v>717.46199890000003</v>
      </c>
      <c r="BK5613" s="42">
        <v>175.1238309</v>
      </c>
    </row>
    <row r="5614" spans="52:63">
      <c r="AZ5614" s="42">
        <v>5728</v>
      </c>
      <c r="BA5614" s="42">
        <v>442.25</v>
      </c>
      <c r="BB5614" s="42">
        <v>246.8058824</v>
      </c>
      <c r="BC5614" s="42">
        <v>341</v>
      </c>
      <c r="BD5614" s="42">
        <v>403.61904759999999</v>
      </c>
      <c r="BE5614" s="42">
        <v>66.564285709999993</v>
      </c>
      <c r="BF5614" s="42">
        <v>787.65</v>
      </c>
      <c r="BG5614" s="42">
        <v>993.36363640000002</v>
      </c>
      <c r="BH5614" s="42">
        <v>188.16217109999999</v>
      </c>
      <c r="BI5614" s="42">
        <v>334.29099109999999</v>
      </c>
      <c r="BJ5614" s="42">
        <v>717.46199890000003</v>
      </c>
      <c r="BK5614" s="42">
        <v>175.1238309</v>
      </c>
    </row>
    <row r="5615" spans="52:63">
      <c r="AZ5615" s="42">
        <v>5729</v>
      </c>
      <c r="BA5615" s="42">
        <v>442.25</v>
      </c>
      <c r="BB5615" s="42">
        <v>246.8058824</v>
      </c>
      <c r="BC5615" s="42">
        <v>341</v>
      </c>
      <c r="BD5615" s="42">
        <v>403.61904759999999</v>
      </c>
      <c r="BE5615" s="42">
        <v>66.564285709999993</v>
      </c>
      <c r="BF5615" s="42">
        <v>787.65</v>
      </c>
      <c r="BG5615" s="42">
        <v>993.36363640000002</v>
      </c>
      <c r="BH5615" s="42">
        <v>188.16217109999999</v>
      </c>
      <c r="BI5615" s="42">
        <v>334.29099109999999</v>
      </c>
      <c r="BJ5615" s="42">
        <v>717.46199890000003</v>
      </c>
      <c r="BK5615" s="42">
        <v>175.1238309</v>
      </c>
    </row>
    <row r="5616" spans="52:63">
      <c r="AZ5616" s="42">
        <v>5730</v>
      </c>
      <c r="BA5616" s="42">
        <v>442.25</v>
      </c>
      <c r="BB5616" s="42">
        <v>246.8058824</v>
      </c>
      <c r="BC5616" s="42">
        <v>341</v>
      </c>
      <c r="BD5616" s="42">
        <v>403.61904759999999</v>
      </c>
      <c r="BE5616" s="42">
        <v>66.564285709999993</v>
      </c>
      <c r="BF5616" s="42">
        <v>787.65</v>
      </c>
      <c r="BG5616" s="42">
        <v>993.36363640000002</v>
      </c>
      <c r="BH5616" s="42">
        <v>188.16217109999999</v>
      </c>
      <c r="BI5616" s="42">
        <v>334.29099109999999</v>
      </c>
      <c r="BJ5616" s="42">
        <v>717.46199890000003</v>
      </c>
      <c r="BK5616" s="42">
        <v>175.1238309</v>
      </c>
    </row>
    <row r="5617" spans="52:63">
      <c r="AZ5617" s="42">
        <v>5731</v>
      </c>
      <c r="BA5617" s="42">
        <v>442.25</v>
      </c>
      <c r="BB5617" s="42">
        <v>246.8058824</v>
      </c>
      <c r="BC5617" s="42">
        <v>341</v>
      </c>
      <c r="BD5617" s="42">
        <v>403.61904759999999</v>
      </c>
      <c r="BE5617" s="42">
        <v>66.564285709999993</v>
      </c>
      <c r="BF5617" s="42">
        <v>787.65</v>
      </c>
      <c r="BG5617" s="42">
        <v>993.36363640000002</v>
      </c>
      <c r="BH5617" s="42">
        <v>188.16217109999999</v>
      </c>
      <c r="BI5617" s="42">
        <v>334.29099109999999</v>
      </c>
      <c r="BJ5617" s="42">
        <v>717.46199890000003</v>
      </c>
      <c r="BK5617" s="42">
        <v>175.1238309</v>
      </c>
    </row>
    <row r="5618" spans="52:63">
      <c r="AZ5618" s="42">
        <v>5732</v>
      </c>
      <c r="BA5618" s="42">
        <v>442.25</v>
      </c>
      <c r="BB5618" s="42">
        <v>246.8058824</v>
      </c>
      <c r="BC5618" s="42">
        <v>341</v>
      </c>
      <c r="BD5618" s="42">
        <v>403.61904759999999</v>
      </c>
      <c r="BE5618" s="42">
        <v>66.564285709999993</v>
      </c>
      <c r="BF5618" s="42">
        <v>787.65</v>
      </c>
      <c r="BG5618" s="42">
        <v>993.36363640000002</v>
      </c>
      <c r="BH5618" s="42">
        <v>188.16217109999999</v>
      </c>
      <c r="BI5618" s="42">
        <v>334.29099109999999</v>
      </c>
      <c r="BJ5618" s="42">
        <v>717.46199890000003</v>
      </c>
      <c r="BK5618" s="42">
        <v>175.1238309</v>
      </c>
    </row>
    <row r="5619" spans="52:63">
      <c r="AZ5619" s="42">
        <v>5733</v>
      </c>
      <c r="BA5619" s="42">
        <v>442.25</v>
      </c>
      <c r="BB5619" s="42">
        <v>246.8058824</v>
      </c>
      <c r="BC5619" s="42">
        <v>341</v>
      </c>
      <c r="BD5619" s="42">
        <v>403.61904759999999</v>
      </c>
      <c r="BE5619" s="42">
        <v>66.564285709999993</v>
      </c>
      <c r="BF5619" s="42">
        <v>787.65</v>
      </c>
      <c r="BG5619" s="42">
        <v>993.36363640000002</v>
      </c>
      <c r="BH5619" s="42">
        <v>188.16217109999999</v>
      </c>
      <c r="BI5619" s="42">
        <v>334.29099109999999</v>
      </c>
      <c r="BJ5619" s="42">
        <v>717.46199890000003</v>
      </c>
      <c r="BK5619" s="42">
        <v>175.1238309</v>
      </c>
    </row>
    <row r="5620" spans="52:63">
      <c r="AZ5620" s="42">
        <v>5734</v>
      </c>
      <c r="BA5620" s="42">
        <v>442.25</v>
      </c>
      <c r="BB5620" s="42">
        <v>246.8058824</v>
      </c>
      <c r="BC5620" s="42">
        <v>341</v>
      </c>
      <c r="BD5620" s="42">
        <v>403.61904759999999</v>
      </c>
      <c r="BE5620" s="42">
        <v>66.564285709999993</v>
      </c>
      <c r="BF5620" s="42">
        <v>787.65</v>
      </c>
      <c r="BG5620" s="42">
        <v>993.36363640000002</v>
      </c>
      <c r="BH5620" s="42">
        <v>188.16217109999999</v>
      </c>
      <c r="BI5620" s="42">
        <v>334.29099109999999</v>
      </c>
      <c r="BJ5620" s="42">
        <v>717.46199890000003</v>
      </c>
      <c r="BK5620" s="42">
        <v>175.1238309</v>
      </c>
    </row>
    <row r="5621" spans="52:63">
      <c r="AZ5621" s="42">
        <v>5735</v>
      </c>
      <c r="BA5621" s="42">
        <v>442.25</v>
      </c>
      <c r="BB5621" s="42">
        <v>246.8058824</v>
      </c>
      <c r="BC5621" s="42">
        <v>341</v>
      </c>
      <c r="BD5621" s="42">
        <v>403.61904759999999</v>
      </c>
      <c r="BE5621" s="42">
        <v>66.564285709999993</v>
      </c>
      <c r="BF5621" s="42">
        <v>787.65</v>
      </c>
      <c r="BG5621" s="42">
        <v>993.36363640000002</v>
      </c>
      <c r="BH5621" s="42">
        <v>188.16217109999999</v>
      </c>
      <c r="BI5621" s="42">
        <v>334.29099109999999</v>
      </c>
      <c r="BJ5621" s="42">
        <v>717.46199890000003</v>
      </c>
      <c r="BK5621" s="42">
        <v>175.1238309</v>
      </c>
    </row>
    <row r="5622" spans="52:63">
      <c r="AZ5622" s="42">
        <v>5736</v>
      </c>
      <c r="BA5622" s="42">
        <v>442.25</v>
      </c>
      <c r="BB5622" s="42">
        <v>246.8058824</v>
      </c>
      <c r="BC5622" s="42">
        <v>341</v>
      </c>
      <c r="BD5622" s="42">
        <v>403.61904759999999</v>
      </c>
      <c r="BE5622" s="42">
        <v>66.564285709999993</v>
      </c>
      <c r="BF5622" s="42">
        <v>787.65</v>
      </c>
      <c r="BG5622" s="42">
        <v>993.36363640000002</v>
      </c>
      <c r="BH5622" s="42">
        <v>188.16217109999999</v>
      </c>
      <c r="BI5622" s="42">
        <v>334.29099109999999</v>
      </c>
      <c r="BJ5622" s="42">
        <v>717.46199890000003</v>
      </c>
      <c r="BK5622" s="42">
        <v>175.1238309</v>
      </c>
    </row>
    <row r="5623" spans="52:63">
      <c r="AZ5623" s="42">
        <v>5737</v>
      </c>
      <c r="BA5623" s="42">
        <v>440.8</v>
      </c>
      <c r="BB5623" s="42">
        <v>246.24705879999999</v>
      </c>
      <c r="BC5623" s="42">
        <v>338.047619</v>
      </c>
      <c r="BD5623" s="42">
        <v>403.23809519999998</v>
      </c>
      <c r="BE5623" s="42">
        <v>65.02857143</v>
      </c>
      <c r="BF5623" s="42">
        <v>784.55</v>
      </c>
      <c r="BG5623" s="42">
        <v>992.27272730000004</v>
      </c>
      <c r="BH5623" s="42">
        <v>184.5141447</v>
      </c>
      <c r="BI5623" s="42">
        <v>345.24304080000002</v>
      </c>
      <c r="BJ5623" s="42">
        <v>743.42056990000003</v>
      </c>
      <c r="BK5623" s="42">
        <v>175.52449519999999</v>
      </c>
    </row>
    <row r="5624" spans="52:63">
      <c r="AZ5624" s="42">
        <v>5738</v>
      </c>
      <c r="BA5624" s="42">
        <v>440.8</v>
      </c>
      <c r="BB5624" s="42">
        <v>246.24705879999999</v>
      </c>
      <c r="BC5624" s="42">
        <v>338.047619</v>
      </c>
      <c r="BD5624" s="42">
        <v>403.23809519999998</v>
      </c>
      <c r="BE5624" s="42">
        <v>65.02857143</v>
      </c>
      <c r="BF5624" s="42">
        <v>784.55</v>
      </c>
      <c r="BG5624" s="42">
        <v>992.27272730000004</v>
      </c>
      <c r="BH5624" s="42">
        <v>184.5141447</v>
      </c>
      <c r="BI5624" s="42">
        <v>345.24304080000002</v>
      </c>
      <c r="BJ5624" s="42">
        <v>743.42056990000003</v>
      </c>
      <c r="BK5624" s="42">
        <v>175.52449519999999</v>
      </c>
    </row>
    <row r="5625" spans="52:63">
      <c r="AZ5625" s="42">
        <v>5739</v>
      </c>
      <c r="BA5625" s="42">
        <v>440.8</v>
      </c>
      <c r="BB5625" s="42">
        <v>246.24705879999999</v>
      </c>
      <c r="BC5625" s="42">
        <v>338.047619</v>
      </c>
      <c r="BD5625" s="42">
        <v>403.23809519999998</v>
      </c>
      <c r="BE5625" s="42">
        <v>65.02857143</v>
      </c>
      <c r="BF5625" s="42">
        <v>784.55</v>
      </c>
      <c r="BG5625" s="42">
        <v>992.27272730000004</v>
      </c>
      <c r="BH5625" s="42">
        <v>184.5141447</v>
      </c>
      <c r="BI5625" s="42">
        <v>345.24304080000002</v>
      </c>
      <c r="BJ5625" s="42">
        <v>743.42056990000003</v>
      </c>
      <c r="BK5625" s="42">
        <v>175.52449519999999</v>
      </c>
    </row>
    <row r="5626" spans="52:63">
      <c r="AZ5626" s="42">
        <v>5740</v>
      </c>
      <c r="BA5626" s="42">
        <v>440.8</v>
      </c>
      <c r="BB5626" s="42">
        <v>246.24705879999999</v>
      </c>
      <c r="BC5626" s="42">
        <v>338.047619</v>
      </c>
      <c r="BD5626" s="42">
        <v>403.23809519999998</v>
      </c>
      <c r="BE5626" s="42">
        <v>65.02857143</v>
      </c>
      <c r="BF5626" s="42">
        <v>784.55</v>
      </c>
      <c r="BG5626" s="42">
        <v>992.27272730000004</v>
      </c>
      <c r="BH5626" s="42">
        <v>184.5141447</v>
      </c>
      <c r="BI5626" s="42">
        <v>345.24304080000002</v>
      </c>
      <c r="BJ5626" s="42">
        <v>743.42056990000003</v>
      </c>
      <c r="BK5626" s="42">
        <v>175.52449519999999</v>
      </c>
    </row>
    <row r="5627" spans="52:63">
      <c r="AZ5627" s="42">
        <v>5741</v>
      </c>
      <c r="BA5627" s="42">
        <v>440.8</v>
      </c>
      <c r="BB5627" s="42">
        <v>246.24705879999999</v>
      </c>
      <c r="BC5627" s="42">
        <v>338.047619</v>
      </c>
      <c r="BD5627" s="42">
        <v>403.23809519999998</v>
      </c>
      <c r="BE5627" s="42">
        <v>65.02857143</v>
      </c>
      <c r="BF5627" s="42">
        <v>784.55</v>
      </c>
      <c r="BG5627" s="42">
        <v>992.27272730000004</v>
      </c>
      <c r="BH5627" s="42">
        <v>184.5141447</v>
      </c>
      <c r="BI5627" s="42">
        <v>345.24304080000002</v>
      </c>
      <c r="BJ5627" s="42">
        <v>743.42056990000003</v>
      </c>
      <c r="BK5627" s="42">
        <v>175.52449519999999</v>
      </c>
    </row>
    <row r="5628" spans="52:63">
      <c r="AZ5628" s="42">
        <v>5742</v>
      </c>
      <c r="BA5628" s="42">
        <v>440.8</v>
      </c>
      <c r="BB5628" s="42">
        <v>246.24705879999999</v>
      </c>
      <c r="BC5628" s="42">
        <v>338.047619</v>
      </c>
      <c r="BD5628" s="42">
        <v>403.23809519999998</v>
      </c>
      <c r="BE5628" s="42">
        <v>65.02857143</v>
      </c>
      <c r="BF5628" s="42">
        <v>784.55</v>
      </c>
      <c r="BG5628" s="42">
        <v>992.27272730000004</v>
      </c>
      <c r="BH5628" s="42">
        <v>184.5141447</v>
      </c>
      <c r="BI5628" s="42">
        <v>345.24304080000002</v>
      </c>
      <c r="BJ5628" s="42">
        <v>743.42056990000003</v>
      </c>
      <c r="BK5628" s="42">
        <v>175.52449519999999</v>
      </c>
    </row>
    <row r="5629" spans="52:63">
      <c r="AZ5629" s="42">
        <v>5743</v>
      </c>
      <c r="BA5629" s="42">
        <v>440.8</v>
      </c>
      <c r="BB5629" s="42">
        <v>246.24705879999999</v>
      </c>
      <c r="BC5629" s="42">
        <v>338.047619</v>
      </c>
      <c r="BD5629" s="42">
        <v>403.23809519999998</v>
      </c>
      <c r="BE5629" s="42">
        <v>65.02857143</v>
      </c>
      <c r="BF5629" s="42">
        <v>784.55</v>
      </c>
      <c r="BG5629" s="42">
        <v>992.27272730000004</v>
      </c>
      <c r="BH5629" s="42">
        <v>184.5141447</v>
      </c>
      <c r="BI5629" s="42">
        <v>345.24304080000002</v>
      </c>
      <c r="BJ5629" s="42">
        <v>743.42056990000003</v>
      </c>
      <c r="BK5629" s="42">
        <v>175.52449519999999</v>
      </c>
    </row>
    <row r="5630" spans="52:63">
      <c r="AZ5630" s="42">
        <v>5744</v>
      </c>
      <c r="BA5630" s="42">
        <v>440.8</v>
      </c>
      <c r="BB5630" s="42">
        <v>246.24705879999999</v>
      </c>
      <c r="BC5630" s="42">
        <v>338.047619</v>
      </c>
      <c r="BD5630" s="42">
        <v>403.23809519999998</v>
      </c>
      <c r="BE5630" s="42">
        <v>65.02857143</v>
      </c>
      <c r="BF5630" s="42">
        <v>784.55</v>
      </c>
      <c r="BG5630" s="42">
        <v>992.27272730000004</v>
      </c>
      <c r="BH5630" s="42">
        <v>184.5141447</v>
      </c>
      <c r="BI5630" s="42">
        <v>345.24304080000002</v>
      </c>
      <c r="BJ5630" s="42">
        <v>743.42056990000003</v>
      </c>
      <c r="BK5630" s="42">
        <v>175.52449519999999</v>
      </c>
    </row>
    <row r="5631" spans="52:63">
      <c r="AZ5631" s="42">
        <v>5745</v>
      </c>
      <c r="BA5631" s="42">
        <v>440.8</v>
      </c>
      <c r="BB5631" s="42">
        <v>246.24705879999999</v>
      </c>
      <c r="BC5631" s="42">
        <v>338.047619</v>
      </c>
      <c r="BD5631" s="42">
        <v>403.23809519999998</v>
      </c>
      <c r="BE5631" s="42">
        <v>65.02857143</v>
      </c>
      <c r="BF5631" s="42">
        <v>784.55</v>
      </c>
      <c r="BG5631" s="42">
        <v>992.27272730000004</v>
      </c>
      <c r="BH5631" s="42">
        <v>184.5141447</v>
      </c>
      <c r="BI5631" s="42">
        <v>345.24304080000002</v>
      </c>
      <c r="BJ5631" s="42">
        <v>743.42056990000003</v>
      </c>
      <c r="BK5631" s="42">
        <v>175.52449519999999</v>
      </c>
    </row>
    <row r="5632" spans="52:63">
      <c r="AZ5632" s="42">
        <v>5746</v>
      </c>
      <c r="BA5632" s="42">
        <v>440.8</v>
      </c>
      <c r="BB5632" s="42">
        <v>246.24705879999999</v>
      </c>
      <c r="BC5632" s="42">
        <v>338.047619</v>
      </c>
      <c r="BD5632" s="42">
        <v>403.23809519999998</v>
      </c>
      <c r="BE5632" s="42">
        <v>65.02857143</v>
      </c>
      <c r="BF5632" s="42">
        <v>784.55</v>
      </c>
      <c r="BG5632" s="42">
        <v>992.27272730000004</v>
      </c>
      <c r="BH5632" s="42">
        <v>184.5141447</v>
      </c>
      <c r="BI5632" s="42">
        <v>345.24304080000002</v>
      </c>
      <c r="BJ5632" s="42">
        <v>743.42056990000003</v>
      </c>
      <c r="BK5632" s="42">
        <v>175.52449519999999</v>
      </c>
    </row>
    <row r="5633" spans="52:63">
      <c r="AZ5633" s="42">
        <v>5747</v>
      </c>
      <c r="BA5633" s="42">
        <v>440.8</v>
      </c>
      <c r="BB5633" s="42">
        <v>246.24705879999999</v>
      </c>
      <c r="BC5633" s="42">
        <v>338.047619</v>
      </c>
      <c r="BD5633" s="42">
        <v>403.23809519999998</v>
      </c>
      <c r="BE5633" s="42">
        <v>65.02857143</v>
      </c>
      <c r="BF5633" s="42">
        <v>784.55</v>
      </c>
      <c r="BG5633" s="42">
        <v>992.27272730000004</v>
      </c>
      <c r="BH5633" s="42">
        <v>184.5141447</v>
      </c>
      <c r="BI5633" s="42">
        <v>345.24304080000002</v>
      </c>
      <c r="BJ5633" s="42">
        <v>743.42056990000003</v>
      </c>
      <c r="BK5633" s="42">
        <v>175.52449519999999</v>
      </c>
    </row>
    <row r="5634" spans="52:63">
      <c r="AZ5634" s="42">
        <v>5748</v>
      </c>
      <c r="BA5634" s="42">
        <v>440.8</v>
      </c>
      <c r="BB5634" s="42">
        <v>246.24705879999999</v>
      </c>
      <c r="BC5634" s="42">
        <v>338.047619</v>
      </c>
      <c r="BD5634" s="42">
        <v>403.23809519999998</v>
      </c>
      <c r="BE5634" s="42">
        <v>65.02857143</v>
      </c>
      <c r="BF5634" s="42">
        <v>784.55</v>
      </c>
      <c r="BG5634" s="42">
        <v>992.27272730000004</v>
      </c>
      <c r="BH5634" s="42">
        <v>184.5141447</v>
      </c>
      <c r="BI5634" s="42">
        <v>345.24304080000002</v>
      </c>
      <c r="BJ5634" s="42">
        <v>743.42056990000003</v>
      </c>
      <c r="BK5634" s="42">
        <v>175.52449519999999</v>
      </c>
    </row>
    <row r="5635" spans="52:63">
      <c r="AZ5635" s="42">
        <v>5749</v>
      </c>
      <c r="BA5635" s="42">
        <v>440.8</v>
      </c>
      <c r="BB5635" s="42">
        <v>246.24705879999999</v>
      </c>
      <c r="BC5635" s="42">
        <v>338.047619</v>
      </c>
      <c r="BD5635" s="42">
        <v>403.23809519999998</v>
      </c>
      <c r="BE5635" s="42">
        <v>65.02857143</v>
      </c>
      <c r="BF5635" s="42">
        <v>784.55</v>
      </c>
      <c r="BG5635" s="42">
        <v>992.27272730000004</v>
      </c>
      <c r="BH5635" s="42">
        <v>184.5141447</v>
      </c>
      <c r="BI5635" s="42">
        <v>345.24304080000002</v>
      </c>
      <c r="BJ5635" s="42">
        <v>743.42056990000003</v>
      </c>
      <c r="BK5635" s="42">
        <v>175.52449519999999</v>
      </c>
    </row>
    <row r="5636" spans="52:63">
      <c r="AZ5636" s="42">
        <v>5750</v>
      </c>
      <c r="BA5636" s="42">
        <v>440.8</v>
      </c>
      <c r="BB5636" s="42">
        <v>246.24705879999999</v>
      </c>
      <c r="BC5636" s="42">
        <v>338.047619</v>
      </c>
      <c r="BD5636" s="42">
        <v>403.23809519999998</v>
      </c>
      <c r="BE5636" s="42">
        <v>65.02857143</v>
      </c>
      <c r="BF5636" s="42">
        <v>784.55</v>
      </c>
      <c r="BG5636" s="42">
        <v>992.27272730000004</v>
      </c>
      <c r="BH5636" s="42">
        <v>184.5141447</v>
      </c>
      <c r="BI5636" s="42">
        <v>345.24304080000002</v>
      </c>
      <c r="BJ5636" s="42">
        <v>743.42056990000003</v>
      </c>
      <c r="BK5636" s="42">
        <v>175.52449519999999</v>
      </c>
    </row>
    <row r="5637" spans="52:63">
      <c r="AZ5637" s="42">
        <v>5751</v>
      </c>
      <c r="BA5637" s="42">
        <v>440.8</v>
      </c>
      <c r="BB5637" s="42">
        <v>246.24705879999999</v>
      </c>
      <c r="BC5637" s="42">
        <v>338.047619</v>
      </c>
      <c r="BD5637" s="42">
        <v>403.23809519999998</v>
      </c>
      <c r="BE5637" s="42">
        <v>65.02857143</v>
      </c>
      <c r="BF5637" s="42">
        <v>784.55</v>
      </c>
      <c r="BG5637" s="42">
        <v>992.27272730000004</v>
      </c>
      <c r="BH5637" s="42">
        <v>184.5141447</v>
      </c>
      <c r="BI5637" s="42">
        <v>345.24304080000002</v>
      </c>
      <c r="BJ5637" s="42">
        <v>743.42056990000003</v>
      </c>
      <c r="BK5637" s="42">
        <v>175.52449519999999</v>
      </c>
    </row>
    <row r="5638" spans="52:63">
      <c r="AZ5638" s="42">
        <v>5752</v>
      </c>
      <c r="BA5638" s="42">
        <v>440.8</v>
      </c>
      <c r="BB5638" s="42">
        <v>246.24705879999999</v>
      </c>
      <c r="BC5638" s="42">
        <v>338.047619</v>
      </c>
      <c r="BD5638" s="42">
        <v>403.23809519999998</v>
      </c>
      <c r="BE5638" s="42">
        <v>65.02857143</v>
      </c>
      <c r="BF5638" s="42">
        <v>784.55</v>
      </c>
      <c r="BG5638" s="42">
        <v>992.27272730000004</v>
      </c>
      <c r="BH5638" s="42">
        <v>184.5141447</v>
      </c>
      <c r="BI5638" s="42">
        <v>345.24304080000002</v>
      </c>
      <c r="BJ5638" s="42">
        <v>743.42056990000003</v>
      </c>
      <c r="BK5638" s="42">
        <v>175.52449519999999</v>
      </c>
    </row>
    <row r="5639" spans="52:63">
      <c r="AZ5639" s="42">
        <v>5753</v>
      </c>
      <c r="BA5639" s="42">
        <v>440.8</v>
      </c>
      <c r="BB5639" s="42">
        <v>246.24705879999999</v>
      </c>
      <c r="BC5639" s="42">
        <v>338.047619</v>
      </c>
      <c r="BD5639" s="42">
        <v>403.23809519999998</v>
      </c>
      <c r="BE5639" s="42">
        <v>65.02857143</v>
      </c>
      <c r="BF5639" s="42">
        <v>784.55</v>
      </c>
      <c r="BG5639" s="42">
        <v>992.27272730000004</v>
      </c>
      <c r="BH5639" s="42">
        <v>184.5141447</v>
      </c>
      <c r="BI5639" s="42">
        <v>345.24304080000002</v>
      </c>
      <c r="BJ5639" s="42">
        <v>743.42056990000003</v>
      </c>
      <c r="BK5639" s="42">
        <v>175.52449519999999</v>
      </c>
    </row>
    <row r="5640" spans="52:63">
      <c r="AZ5640" s="42">
        <v>5754</v>
      </c>
      <c r="BA5640" s="42">
        <v>440.8</v>
      </c>
      <c r="BB5640" s="42">
        <v>246.24705879999999</v>
      </c>
      <c r="BC5640" s="42">
        <v>338.047619</v>
      </c>
      <c r="BD5640" s="42">
        <v>403.23809519999998</v>
      </c>
      <c r="BE5640" s="42">
        <v>65.02857143</v>
      </c>
      <c r="BF5640" s="42">
        <v>784.55</v>
      </c>
      <c r="BG5640" s="42">
        <v>992.27272730000004</v>
      </c>
      <c r="BH5640" s="42">
        <v>184.5141447</v>
      </c>
      <c r="BI5640" s="42">
        <v>345.24304080000002</v>
      </c>
      <c r="BJ5640" s="42">
        <v>743.42056990000003</v>
      </c>
      <c r="BK5640" s="42">
        <v>175.52449519999999</v>
      </c>
    </row>
    <row r="5641" spans="52:63">
      <c r="AZ5641" s="42">
        <v>5755</v>
      </c>
      <c r="BA5641" s="42">
        <v>440.8</v>
      </c>
      <c r="BB5641" s="42">
        <v>246.24705879999999</v>
      </c>
      <c r="BC5641" s="42">
        <v>338.047619</v>
      </c>
      <c r="BD5641" s="42">
        <v>403.23809519999998</v>
      </c>
      <c r="BE5641" s="42">
        <v>65.02857143</v>
      </c>
      <c r="BF5641" s="42">
        <v>784.55</v>
      </c>
      <c r="BG5641" s="42">
        <v>992.27272730000004</v>
      </c>
      <c r="BH5641" s="42">
        <v>184.5141447</v>
      </c>
      <c r="BI5641" s="42">
        <v>345.24304080000002</v>
      </c>
      <c r="BJ5641" s="42">
        <v>743.42056990000003</v>
      </c>
      <c r="BK5641" s="42">
        <v>175.52449519999999</v>
      </c>
    </row>
    <row r="5642" spans="52:63">
      <c r="AZ5642" s="42">
        <v>5756</v>
      </c>
      <c r="BA5642" s="42">
        <v>440.8</v>
      </c>
      <c r="BB5642" s="42">
        <v>246.24705879999999</v>
      </c>
      <c r="BC5642" s="42">
        <v>338.047619</v>
      </c>
      <c r="BD5642" s="42">
        <v>403.23809519999998</v>
      </c>
      <c r="BE5642" s="42">
        <v>65.02857143</v>
      </c>
      <c r="BF5642" s="42">
        <v>784.55</v>
      </c>
      <c r="BG5642" s="42">
        <v>992.27272730000004</v>
      </c>
      <c r="BH5642" s="42">
        <v>184.5141447</v>
      </c>
      <c r="BI5642" s="42">
        <v>345.24304080000002</v>
      </c>
      <c r="BJ5642" s="42">
        <v>743.42056990000003</v>
      </c>
      <c r="BK5642" s="42">
        <v>175.52449519999999</v>
      </c>
    </row>
    <row r="5643" spans="52:63">
      <c r="AZ5643" s="42">
        <v>5757</v>
      </c>
      <c r="BA5643" s="42">
        <v>440.8</v>
      </c>
      <c r="BB5643" s="42">
        <v>246.24705879999999</v>
      </c>
      <c r="BC5643" s="42">
        <v>338.047619</v>
      </c>
      <c r="BD5643" s="42">
        <v>403.23809519999998</v>
      </c>
      <c r="BE5643" s="42">
        <v>65.02857143</v>
      </c>
      <c r="BF5643" s="42">
        <v>784.55</v>
      </c>
      <c r="BG5643" s="42">
        <v>992.27272730000004</v>
      </c>
      <c r="BH5643" s="42">
        <v>184.5141447</v>
      </c>
      <c r="BI5643" s="42">
        <v>345.24304080000002</v>
      </c>
      <c r="BJ5643" s="42">
        <v>743.42056990000003</v>
      </c>
      <c r="BK5643" s="42">
        <v>175.52449519999999</v>
      </c>
    </row>
    <row r="5644" spans="52:63">
      <c r="AZ5644" s="42">
        <v>5758</v>
      </c>
      <c r="BA5644" s="42">
        <v>440.8</v>
      </c>
      <c r="BB5644" s="42">
        <v>246.24705879999999</v>
      </c>
      <c r="BC5644" s="42">
        <v>338.047619</v>
      </c>
      <c r="BD5644" s="42">
        <v>403.23809519999998</v>
      </c>
      <c r="BE5644" s="42">
        <v>65.02857143</v>
      </c>
      <c r="BF5644" s="42">
        <v>784.55</v>
      </c>
      <c r="BG5644" s="42">
        <v>992.27272730000004</v>
      </c>
      <c r="BH5644" s="42">
        <v>184.5141447</v>
      </c>
      <c r="BI5644" s="42">
        <v>345.24304080000002</v>
      </c>
      <c r="BJ5644" s="42">
        <v>743.42056990000003</v>
      </c>
      <c r="BK5644" s="42">
        <v>175.52449519999999</v>
      </c>
    </row>
    <row r="5645" spans="52:63">
      <c r="AZ5645" s="42">
        <v>5759</v>
      </c>
      <c r="BA5645" s="42">
        <v>440.8</v>
      </c>
      <c r="BB5645" s="42">
        <v>246.24705879999999</v>
      </c>
      <c r="BC5645" s="42">
        <v>338.047619</v>
      </c>
      <c r="BD5645" s="42">
        <v>403.23809519999998</v>
      </c>
      <c r="BE5645" s="42">
        <v>65.02857143</v>
      </c>
      <c r="BF5645" s="42">
        <v>784.55</v>
      </c>
      <c r="BG5645" s="42">
        <v>992.27272730000004</v>
      </c>
      <c r="BH5645" s="42">
        <v>184.5141447</v>
      </c>
      <c r="BI5645" s="42">
        <v>345.24304080000002</v>
      </c>
      <c r="BJ5645" s="42">
        <v>743.42056990000003</v>
      </c>
      <c r="BK5645" s="42">
        <v>175.52449519999999</v>
      </c>
    </row>
    <row r="5646" spans="52:63">
      <c r="AZ5646" s="42">
        <v>5760</v>
      </c>
      <c r="BA5646" s="42">
        <v>440.8</v>
      </c>
      <c r="BB5646" s="42">
        <v>246.24705879999999</v>
      </c>
      <c r="BC5646" s="42">
        <v>338.047619</v>
      </c>
      <c r="BD5646" s="42">
        <v>403.23809519999998</v>
      </c>
      <c r="BE5646" s="42">
        <v>65.02857143</v>
      </c>
      <c r="BF5646" s="42">
        <v>784.55</v>
      </c>
      <c r="BG5646" s="42">
        <v>992.27272730000004</v>
      </c>
      <c r="BH5646" s="42">
        <v>184.5141447</v>
      </c>
      <c r="BI5646" s="42">
        <v>345.24304080000002</v>
      </c>
      <c r="BJ5646" s="42">
        <v>743.42056990000003</v>
      </c>
      <c r="BK5646" s="42">
        <v>175.52449519999999</v>
      </c>
    </row>
    <row r="5647" spans="52:63">
      <c r="AZ5647" s="42">
        <v>5761</v>
      </c>
      <c r="BA5647" s="42">
        <v>438.4</v>
      </c>
      <c r="BB5647" s="42">
        <v>245.11176470000001</v>
      </c>
      <c r="BC5647" s="42">
        <v>334.76190480000002</v>
      </c>
      <c r="BD5647" s="42">
        <v>400.7142857</v>
      </c>
      <c r="BE5647" s="42">
        <v>63.464285709999999</v>
      </c>
      <c r="BF5647" s="42">
        <v>782.55</v>
      </c>
      <c r="BG5647" s="42">
        <v>992.45454549999999</v>
      </c>
      <c r="BH5647" s="42">
        <v>180.80493419999999</v>
      </c>
      <c r="BI5647" s="42">
        <v>353.27994760000001</v>
      </c>
      <c r="BJ5647" s="42">
        <v>739.05018270000005</v>
      </c>
      <c r="BK5647" s="42">
        <v>177.8585459</v>
      </c>
    </row>
    <row r="5648" spans="52:63">
      <c r="AZ5648" s="42">
        <v>5762</v>
      </c>
      <c r="BA5648" s="42">
        <v>438.4</v>
      </c>
      <c r="BB5648" s="42">
        <v>245.11176470000001</v>
      </c>
      <c r="BC5648" s="42">
        <v>334.76190480000002</v>
      </c>
      <c r="BD5648" s="42">
        <v>400.7142857</v>
      </c>
      <c r="BE5648" s="42">
        <v>63.464285709999999</v>
      </c>
      <c r="BF5648" s="42">
        <v>782.55</v>
      </c>
      <c r="BG5648" s="42">
        <v>992.45454549999999</v>
      </c>
      <c r="BH5648" s="42">
        <v>180.80493419999999</v>
      </c>
      <c r="BI5648" s="42">
        <v>353.27994760000001</v>
      </c>
      <c r="BJ5648" s="42">
        <v>739.05018270000005</v>
      </c>
      <c r="BK5648" s="42">
        <v>177.8585459</v>
      </c>
    </row>
    <row r="5649" spans="52:63">
      <c r="AZ5649" s="42">
        <v>5763</v>
      </c>
      <c r="BA5649" s="42">
        <v>438.4</v>
      </c>
      <c r="BB5649" s="42">
        <v>245.11176470000001</v>
      </c>
      <c r="BC5649" s="42">
        <v>334.76190480000002</v>
      </c>
      <c r="BD5649" s="42">
        <v>400.7142857</v>
      </c>
      <c r="BE5649" s="42">
        <v>63.464285709999999</v>
      </c>
      <c r="BF5649" s="42">
        <v>782.55</v>
      </c>
      <c r="BG5649" s="42">
        <v>992.45454549999999</v>
      </c>
      <c r="BH5649" s="42">
        <v>180.80493419999999</v>
      </c>
      <c r="BI5649" s="42">
        <v>353.27994760000001</v>
      </c>
      <c r="BJ5649" s="42">
        <v>739.05018270000005</v>
      </c>
      <c r="BK5649" s="42">
        <v>177.8585459</v>
      </c>
    </row>
    <row r="5650" spans="52:63">
      <c r="AZ5650" s="42">
        <v>5764</v>
      </c>
      <c r="BA5650" s="42">
        <v>438.4</v>
      </c>
      <c r="BB5650" s="42">
        <v>245.11176470000001</v>
      </c>
      <c r="BC5650" s="42">
        <v>334.76190480000002</v>
      </c>
      <c r="BD5650" s="42">
        <v>400.7142857</v>
      </c>
      <c r="BE5650" s="42">
        <v>63.464285709999999</v>
      </c>
      <c r="BF5650" s="42">
        <v>782.55</v>
      </c>
      <c r="BG5650" s="42">
        <v>992.45454549999999</v>
      </c>
      <c r="BH5650" s="42">
        <v>180.80493419999999</v>
      </c>
      <c r="BI5650" s="42">
        <v>353.27994760000001</v>
      </c>
      <c r="BJ5650" s="42">
        <v>739.05018270000005</v>
      </c>
      <c r="BK5650" s="42">
        <v>177.8585459</v>
      </c>
    </row>
    <row r="5651" spans="52:63">
      <c r="AZ5651" s="42">
        <v>5765</v>
      </c>
      <c r="BA5651" s="42">
        <v>438.4</v>
      </c>
      <c r="BB5651" s="42">
        <v>245.11176470000001</v>
      </c>
      <c r="BC5651" s="42">
        <v>334.76190480000002</v>
      </c>
      <c r="BD5651" s="42">
        <v>400.7142857</v>
      </c>
      <c r="BE5651" s="42">
        <v>63.464285709999999</v>
      </c>
      <c r="BF5651" s="42">
        <v>782.55</v>
      </c>
      <c r="BG5651" s="42">
        <v>992.45454549999999</v>
      </c>
      <c r="BH5651" s="42">
        <v>180.80493419999999</v>
      </c>
      <c r="BI5651" s="42">
        <v>353.27994760000001</v>
      </c>
      <c r="BJ5651" s="42">
        <v>739.05018270000005</v>
      </c>
      <c r="BK5651" s="42">
        <v>177.8585459</v>
      </c>
    </row>
    <row r="5652" spans="52:63">
      <c r="AZ5652" s="42">
        <v>5766</v>
      </c>
      <c r="BA5652" s="42">
        <v>438.4</v>
      </c>
      <c r="BB5652" s="42">
        <v>245.11176470000001</v>
      </c>
      <c r="BC5652" s="42">
        <v>334.76190480000002</v>
      </c>
      <c r="BD5652" s="42">
        <v>400.7142857</v>
      </c>
      <c r="BE5652" s="42">
        <v>63.464285709999999</v>
      </c>
      <c r="BF5652" s="42">
        <v>782.55</v>
      </c>
      <c r="BG5652" s="42">
        <v>992.45454549999999</v>
      </c>
      <c r="BH5652" s="42">
        <v>180.80493419999999</v>
      </c>
      <c r="BI5652" s="42">
        <v>353.27994760000001</v>
      </c>
      <c r="BJ5652" s="42">
        <v>739.05018270000005</v>
      </c>
      <c r="BK5652" s="42">
        <v>177.8585459</v>
      </c>
    </row>
    <row r="5653" spans="52:63">
      <c r="AZ5653" s="42">
        <v>5767</v>
      </c>
      <c r="BA5653" s="42">
        <v>438.4</v>
      </c>
      <c r="BB5653" s="42">
        <v>245.11176470000001</v>
      </c>
      <c r="BC5653" s="42">
        <v>334.76190480000002</v>
      </c>
      <c r="BD5653" s="42">
        <v>400.7142857</v>
      </c>
      <c r="BE5653" s="42">
        <v>63.464285709999999</v>
      </c>
      <c r="BF5653" s="42">
        <v>782.55</v>
      </c>
      <c r="BG5653" s="42">
        <v>992.45454549999999</v>
      </c>
      <c r="BH5653" s="42">
        <v>180.80493419999999</v>
      </c>
      <c r="BI5653" s="42">
        <v>353.27994760000001</v>
      </c>
      <c r="BJ5653" s="42">
        <v>739.05018270000005</v>
      </c>
      <c r="BK5653" s="42">
        <v>177.8585459</v>
      </c>
    </row>
    <row r="5654" spans="52:63">
      <c r="AZ5654" s="42">
        <v>5768</v>
      </c>
      <c r="BA5654" s="42">
        <v>438.4</v>
      </c>
      <c r="BB5654" s="42">
        <v>245.11176470000001</v>
      </c>
      <c r="BC5654" s="42">
        <v>334.76190480000002</v>
      </c>
      <c r="BD5654" s="42">
        <v>400.7142857</v>
      </c>
      <c r="BE5654" s="42">
        <v>63.464285709999999</v>
      </c>
      <c r="BF5654" s="42">
        <v>782.55</v>
      </c>
      <c r="BG5654" s="42">
        <v>992.45454549999999</v>
      </c>
      <c r="BH5654" s="42">
        <v>180.80493419999999</v>
      </c>
      <c r="BI5654" s="42">
        <v>353.27994760000001</v>
      </c>
      <c r="BJ5654" s="42">
        <v>739.05018270000005</v>
      </c>
      <c r="BK5654" s="42">
        <v>177.8585459</v>
      </c>
    </row>
    <row r="5655" spans="52:63">
      <c r="AZ5655" s="42">
        <v>5769</v>
      </c>
      <c r="BA5655" s="42">
        <v>438.4</v>
      </c>
      <c r="BB5655" s="42">
        <v>245.11176470000001</v>
      </c>
      <c r="BC5655" s="42">
        <v>334.76190480000002</v>
      </c>
      <c r="BD5655" s="42">
        <v>400.7142857</v>
      </c>
      <c r="BE5655" s="42">
        <v>63.464285709999999</v>
      </c>
      <c r="BF5655" s="42">
        <v>782.55</v>
      </c>
      <c r="BG5655" s="42">
        <v>992.45454549999999</v>
      </c>
      <c r="BH5655" s="42">
        <v>180.80493419999999</v>
      </c>
      <c r="BI5655" s="42">
        <v>353.27994760000001</v>
      </c>
      <c r="BJ5655" s="42">
        <v>739.05018270000005</v>
      </c>
      <c r="BK5655" s="42">
        <v>177.8585459</v>
      </c>
    </row>
    <row r="5656" spans="52:63">
      <c r="AZ5656" s="42">
        <v>5770</v>
      </c>
      <c r="BA5656" s="42">
        <v>438.4</v>
      </c>
      <c r="BB5656" s="42">
        <v>245.11176470000001</v>
      </c>
      <c r="BC5656" s="42">
        <v>334.76190480000002</v>
      </c>
      <c r="BD5656" s="42">
        <v>400.7142857</v>
      </c>
      <c r="BE5656" s="42">
        <v>63.464285709999999</v>
      </c>
      <c r="BF5656" s="42">
        <v>782.55</v>
      </c>
      <c r="BG5656" s="42">
        <v>992.45454549999999</v>
      </c>
      <c r="BH5656" s="42">
        <v>180.80493419999999</v>
      </c>
      <c r="BI5656" s="42">
        <v>353.27994760000001</v>
      </c>
      <c r="BJ5656" s="42">
        <v>739.05018270000005</v>
      </c>
      <c r="BK5656" s="42">
        <v>177.8585459</v>
      </c>
    </row>
    <row r="5657" spans="52:63">
      <c r="AZ5657" s="42">
        <v>5771</v>
      </c>
      <c r="BA5657" s="42">
        <v>438.4</v>
      </c>
      <c r="BB5657" s="42">
        <v>245.11176470000001</v>
      </c>
      <c r="BC5657" s="42">
        <v>334.76190480000002</v>
      </c>
      <c r="BD5657" s="42">
        <v>400.7142857</v>
      </c>
      <c r="BE5657" s="42">
        <v>63.464285709999999</v>
      </c>
      <c r="BF5657" s="42">
        <v>782.55</v>
      </c>
      <c r="BG5657" s="42">
        <v>992.45454549999999</v>
      </c>
      <c r="BH5657" s="42">
        <v>180.80493419999999</v>
      </c>
      <c r="BI5657" s="42">
        <v>353.27994760000001</v>
      </c>
      <c r="BJ5657" s="42">
        <v>739.05018270000005</v>
      </c>
      <c r="BK5657" s="42">
        <v>177.8585459</v>
      </c>
    </row>
    <row r="5658" spans="52:63">
      <c r="AZ5658" s="42">
        <v>5772</v>
      </c>
      <c r="BA5658" s="42">
        <v>438.4</v>
      </c>
      <c r="BB5658" s="42">
        <v>245.11176470000001</v>
      </c>
      <c r="BC5658" s="42">
        <v>334.76190480000002</v>
      </c>
      <c r="BD5658" s="42">
        <v>400.7142857</v>
      </c>
      <c r="BE5658" s="42">
        <v>63.464285709999999</v>
      </c>
      <c r="BF5658" s="42">
        <v>782.55</v>
      </c>
      <c r="BG5658" s="42">
        <v>992.45454549999999</v>
      </c>
      <c r="BH5658" s="42">
        <v>180.80493419999999</v>
      </c>
      <c r="BI5658" s="42">
        <v>353.27994760000001</v>
      </c>
      <c r="BJ5658" s="42">
        <v>739.05018270000005</v>
      </c>
      <c r="BK5658" s="42">
        <v>177.8585459</v>
      </c>
    </row>
    <row r="5659" spans="52:63">
      <c r="AZ5659" s="42">
        <v>5773</v>
      </c>
      <c r="BA5659" s="42">
        <v>438.4</v>
      </c>
      <c r="BB5659" s="42">
        <v>245.11176470000001</v>
      </c>
      <c r="BC5659" s="42">
        <v>334.76190480000002</v>
      </c>
      <c r="BD5659" s="42">
        <v>400.7142857</v>
      </c>
      <c r="BE5659" s="42">
        <v>63.464285709999999</v>
      </c>
      <c r="BF5659" s="42">
        <v>782.55</v>
      </c>
      <c r="BG5659" s="42">
        <v>992.45454549999999</v>
      </c>
      <c r="BH5659" s="42">
        <v>180.80493419999999</v>
      </c>
      <c r="BI5659" s="42">
        <v>353.27994760000001</v>
      </c>
      <c r="BJ5659" s="42">
        <v>739.05018270000005</v>
      </c>
      <c r="BK5659" s="42">
        <v>177.8585459</v>
      </c>
    </row>
    <row r="5660" spans="52:63">
      <c r="AZ5660" s="42">
        <v>5774</v>
      </c>
      <c r="BA5660" s="42">
        <v>438.4</v>
      </c>
      <c r="BB5660" s="42">
        <v>245.11176470000001</v>
      </c>
      <c r="BC5660" s="42">
        <v>334.76190480000002</v>
      </c>
      <c r="BD5660" s="42">
        <v>400.7142857</v>
      </c>
      <c r="BE5660" s="42">
        <v>63.464285709999999</v>
      </c>
      <c r="BF5660" s="42">
        <v>782.55</v>
      </c>
      <c r="BG5660" s="42">
        <v>992.45454549999999</v>
      </c>
      <c r="BH5660" s="42">
        <v>180.80493419999999</v>
      </c>
      <c r="BI5660" s="42">
        <v>353.27994760000001</v>
      </c>
      <c r="BJ5660" s="42">
        <v>739.05018270000005</v>
      </c>
      <c r="BK5660" s="42">
        <v>177.8585459</v>
      </c>
    </row>
    <row r="5661" spans="52:63">
      <c r="AZ5661" s="42">
        <v>5775</v>
      </c>
      <c r="BA5661" s="42">
        <v>438.4</v>
      </c>
      <c r="BB5661" s="42">
        <v>245.11176470000001</v>
      </c>
      <c r="BC5661" s="42">
        <v>334.76190480000002</v>
      </c>
      <c r="BD5661" s="42">
        <v>400.7142857</v>
      </c>
      <c r="BE5661" s="42">
        <v>63.464285709999999</v>
      </c>
      <c r="BF5661" s="42">
        <v>782.55</v>
      </c>
      <c r="BG5661" s="42">
        <v>992.45454549999999</v>
      </c>
      <c r="BH5661" s="42">
        <v>180.80493419999999</v>
      </c>
      <c r="BI5661" s="42">
        <v>353.27994760000001</v>
      </c>
      <c r="BJ5661" s="42">
        <v>739.05018270000005</v>
      </c>
      <c r="BK5661" s="42">
        <v>177.8585459</v>
      </c>
    </row>
    <row r="5662" spans="52:63">
      <c r="AZ5662" s="42">
        <v>5776</v>
      </c>
      <c r="BA5662" s="42">
        <v>438.4</v>
      </c>
      <c r="BB5662" s="42">
        <v>245.11176470000001</v>
      </c>
      <c r="BC5662" s="42">
        <v>334.76190480000002</v>
      </c>
      <c r="BD5662" s="42">
        <v>400.7142857</v>
      </c>
      <c r="BE5662" s="42">
        <v>63.464285709999999</v>
      </c>
      <c r="BF5662" s="42">
        <v>782.55</v>
      </c>
      <c r="BG5662" s="42">
        <v>992.45454549999999</v>
      </c>
      <c r="BH5662" s="42">
        <v>180.80493419999999</v>
      </c>
      <c r="BI5662" s="42">
        <v>353.27994760000001</v>
      </c>
      <c r="BJ5662" s="42">
        <v>739.05018270000005</v>
      </c>
      <c r="BK5662" s="42">
        <v>177.8585459</v>
      </c>
    </row>
    <row r="5663" spans="52:63">
      <c r="AZ5663" s="42">
        <v>5777</v>
      </c>
      <c r="BA5663" s="42">
        <v>438.4</v>
      </c>
      <c r="BB5663" s="42">
        <v>245.11176470000001</v>
      </c>
      <c r="BC5663" s="42">
        <v>334.76190480000002</v>
      </c>
      <c r="BD5663" s="42">
        <v>400.7142857</v>
      </c>
      <c r="BE5663" s="42">
        <v>63.464285709999999</v>
      </c>
      <c r="BF5663" s="42">
        <v>782.55</v>
      </c>
      <c r="BG5663" s="42">
        <v>992.45454549999999</v>
      </c>
      <c r="BH5663" s="42">
        <v>180.80493419999999</v>
      </c>
      <c r="BI5663" s="42">
        <v>353.27994760000001</v>
      </c>
      <c r="BJ5663" s="42">
        <v>739.05018270000005</v>
      </c>
      <c r="BK5663" s="42">
        <v>177.8585459</v>
      </c>
    </row>
    <row r="5664" spans="52:63">
      <c r="AZ5664" s="42">
        <v>5778</v>
      </c>
      <c r="BA5664" s="42">
        <v>438.4</v>
      </c>
      <c r="BB5664" s="42">
        <v>245.11176470000001</v>
      </c>
      <c r="BC5664" s="42">
        <v>334.76190480000002</v>
      </c>
      <c r="BD5664" s="42">
        <v>400.7142857</v>
      </c>
      <c r="BE5664" s="42">
        <v>63.464285709999999</v>
      </c>
      <c r="BF5664" s="42">
        <v>782.55</v>
      </c>
      <c r="BG5664" s="42">
        <v>992.45454549999999</v>
      </c>
      <c r="BH5664" s="42">
        <v>180.80493419999999</v>
      </c>
      <c r="BI5664" s="42">
        <v>353.27994760000001</v>
      </c>
      <c r="BJ5664" s="42">
        <v>739.05018270000005</v>
      </c>
      <c r="BK5664" s="42">
        <v>177.8585459</v>
      </c>
    </row>
    <row r="5665" spans="52:63">
      <c r="AZ5665" s="42">
        <v>5779</v>
      </c>
      <c r="BA5665" s="42">
        <v>438.4</v>
      </c>
      <c r="BB5665" s="42">
        <v>245.11176470000001</v>
      </c>
      <c r="BC5665" s="42">
        <v>334.76190480000002</v>
      </c>
      <c r="BD5665" s="42">
        <v>400.7142857</v>
      </c>
      <c r="BE5665" s="42">
        <v>63.464285709999999</v>
      </c>
      <c r="BF5665" s="42">
        <v>782.55</v>
      </c>
      <c r="BG5665" s="42">
        <v>992.45454549999999</v>
      </c>
      <c r="BH5665" s="42">
        <v>180.80493419999999</v>
      </c>
      <c r="BI5665" s="42">
        <v>353.27994760000001</v>
      </c>
      <c r="BJ5665" s="42">
        <v>739.05018270000005</v>
      </c>
      <c r="BK5665" s="42">
        <v>177.8585459</v>
      </c>
    </row>
    <row r="5666" spans="52:63">
      <c r="AZ5666" s="42">
        <v>5780</v>
      </c>
      <c r="BA5666" s="42">
        <v>438.4</v>
      </c>
      <c r="BB5666" s="42">
        <v>245.11176470000001</v>
      </c>
      <c r="BC5666" s="42">
        <v>334.76190480000002</v>
      </c>
      <c r="BD5666" s="42">
        <v>400.7142857</v>
      </c>
      <c r="BE5666" s="42">
        <v>63.464285709999999</v>
      </c>
      <c r="BF5666" s="42">
        <v>782.55</v>
      </c>
      <c r="BG5666" s="42">
        <v>992.45454549999999</v>
      </c>
      <c r="BH5666" s="42">
        <v>180.80493419999999</v>
      </c>
      <c r="BI5666" s="42">
        <v>353.27994760000001</v>
      </c>
      <c r="BJ5666" s="42">
        <v>739.05018270000005</v>
      </c>
      <c r="BK5666" s="42">
        <v>177.8585459</v>
      </c>
    </row>
    <row r="5667" spans="52:63">
      <c r="AZ5667" s="42">
        <v>5781</v>
      </c>
      <c r="BA5667" s="42">
        <v>438.4</v>
      </c>
      <c r="BB5667" s="42">
        <v>245.11176470000001</v>
      </c>
      <c r="BC5667" s="42">
        <v>334.76190480000002</v>
      </c>
      <c r="BD5667" s="42">
        <v>400.7142857</v>
      </c>
      <c r="BE5667" s="42">
        <v>63.464285709999999</v>
      </c>
      <c r="BF5667" s="42">
        <v>782.55</v>
      </c>
      <c r="BG5667" s="42">
        <v>992.45454549999999</v>
      </c>
      <c r="BH5667" s="42">
        <v>180.80493419999999</v>
      </c>
      <c r="BI5667" s="42">
        <v>353.27994760000001</v>
      </c>
      <c r="BJ5667" s="42">
        <v>739.05018270000005</v>
      </c>
      <c r="BK5667" s="42">
        <v>177.8585459</v>
      </c>
    </row>
    <row r="5668" spans="52:63">
      <c r="AZ5668" s="42">
        <v>5782</v>
      </c>
      <c r="BA5668" s="42">
        <v>438.4</v>
      </c>
      <c r="BB5668" s="42">
        <v>245.11176470000001</v>
      </c>
      <c r="BC5668" s="42">
        <v>334.76190480000002</v>
      </c>
      <c r="BD5668" s="42">
        <v>400.7142857</v>
      </c>
      <c r="BE5668" s="42">
        <v>63.464285709999999</v>
      </c>
      <c r="BF5668" s="42">
        <v>782.55</v>
      </c>
      <c r="BG5668" s="42">
        <v>992.45454549999999</v>
      </c>
      <c r="BH5668" s="42">
        <v>180.80493419999999</v>
      </c>
      <c r="BI5668" s="42">
        <v>353.27994760000001</v>
      </c>
      <c r="BJ5668" s="42">
        <v>739.05018270000005</v>
      </c>
      <c r="BK5668" s="42">
        <v>177.8585459</v>
      </c>
    </row>
    <row r="5669" spans="52:63">
      <c r="AZ5669" s="42">
        <v>5783</v>
      </c>
      <c r="BA5669" s="42">
        <v>438.4</v>
      </c>
      <c r="BB5669" s="42">
        <v>245.11176470000001</v>
      </c>
      <c r="BC5669" s="42">
        <v>334.76190480000002</v>
      </c>
      <c r="BD5669" s="42">
        <v>400.7142857</v>
      </c>
      <c r="BE5669" s="42">
        <v>63.464285709999999</v>
      </c>
      <c r="BF5669" s="42">
        <v>782.55</v>
      </c>
      <c r="BG5669" s="42">
        <v>992.45454549999999</v>
      </c>
      <c r="BH5669" s="42">
        <v>180.80493419999999</v>
      </c>
      <c r="BI5669" s="42">
        <v>353.27994760000001</v>
      </c>
      <c r="BJ5669" s="42">
        <v>739.05018270000005</v>
      </c>
      <c r="BK5669" s="42">
        <v>177.8585459</v>
      </c>
    </row>
    <row r="5670" spans="52:63">
      <c r="AZ5670" s="42">
        <v>5784</v>
      </c>
      <c r="BA5670" s="42">
        <v>438.4</v>
      </c>
      <c r="BB5670" s="42">
        <v>245.11176470000001</v>
      </c>
      <c r="BC5670" s="42">
        <v>334.76190480000002</v>
      </c>
      <c r="BD5670" s="42">
        <v>400.7142857</v>
      </c>
      <c r="BE5670" s="42">
        <v>63.464285709999999</v>
      </c>
      <c r="BF5670" s="42">
        <v>782.55</v>
      </c>
      <c r="BG5670" s="42">
        <v>992.45454549999999</v>
      </c>
      <c r="BH5670" s="42">
        <v>180.80493419999999</v>
      </c>
      <c r="BI5670" s="42">
        <v>353.27994760000001</v>
      </c>
      <c r="BJ5670" s="42">
        <v>739.05018270000005</v>
      </c>
      <c r="BK5670" s="42">
        <v>177.8585459</v>
      </c>
    </row>
    <row r="5671" spans="52:63">
      <c r="AZ5671" s="42">
        <v>5785</v>
      </c>
      <c r="BA5671" s="42">
        <v>437.2</v>
      </c>
      <c r="BB5671" s="42">
        <v>244.72941180000001</v>
      </c>
      <c r="BC5671" s="42">
        <v>332.52380950000003</v>
      </c>
      <c r="BD5671" s="42">
        <v>399.952381</v>
      </c>
      <c r="BE5671" s="42">
        <v>62.514285710000003</v>
      </c>
      <c r="BF5671" s="42">
        <v>777</v>
      </c>
      <c r="BG5671" s="42">
        <v>989.90909090000002</v>
      </c>
      <c r="BH5671" s="42">
        <v>177.69967109999999</v>
      </c>
      <c r="BI5671" s="42">
        <v>361.95643719999998</v>
      </c>
      <c r="BJ5671" s="42">
        <v>760.69392919999996</v>
      </c>
      <c r="BK5671" s="42">
        <v>178.24770040000001</v>
      </c>
    </row>
    <row r="5672" spans="52:63">
      <c r="AZ5672" s="42">
        <v>5786</v>
      </c>
      <c r="BA5672" s="42">
        <v>437.2</v>
      </c>
      <c r="BB5672" s="42">
        <v>244.72941180000001</v>
      </c>
      <c r="BC5672" s="42">
        <v>332.52380950000003</v>
      </c>
      <c r="BD5672" s="42">
        <v>399.952381</v>
      </c>
      <c r="BE5672" s="42">
        <v>62.514285710000003</v>
      </c>
      <c r="BF5672" s="42">
        <v>777</v>
      </c>
      <c r="BG5672" s="42">
        <v>989.90909090000002</v>
      </c>
      <c r="BH5672" s="42">
        <v>177.69967109999999</v>
      </c>
      <c r="BI5672" s="42">
        <v>361.95643719999998</v>
      </c>
      <c r="BJ5672" s="42">
        <v>760.69392919999996</v>
      </c>
      <c r="BK5672" s="42">
        <v>178.24770040000001</v>
      </c>
    </row>
    <row r="5673" spans="52:63">
      <c r="AZ5673" s="42">
        <v>5787</v>
      </c>
      <c r="BA5673" s="42">
        <v>437.2</v>
      </c>
      <c r="BB5673" s="42">
        <v>244.72941180000001</v>
      </c>
      <c r="BC5673" s="42">
        <v>332.52380950000003</v>
      </c>
      <c r="BD5673" s="42">
        <v>399.952381</v>
      </c>
      <c r="BE5673" s="42">
        <v>62.514285710000003</v>
      </c>
      <c r="BF5673" s="42">
        <v>777</v>
      </c>
      <c r="BG5673" s="42">
        <v>989.90909090000002</v>
      </c>
      <c r="BH5673" s="42">
        <v>177.69967109999999</v>
      </c>
      <c r="BI5673" s="42">
        <v>361.95643719999998</v>
      </c>
      <c r="BJ5673" s="42">
        <v>760.69392919999996</v>
      </c>
      <c r="BK5673" s="42">
        <v>178.24770040000001</v>
      </c>
    </row>
    <row r="5674" spans="52:63">
      <c r="AZ5674" s="42">
        <v>5788</v>
      </c>
      <c r="BA5674" s="42">
        <v>437.2</v>
      </c>
      <c r="BB5674" s="42">
        <v>244.72941180000001</v>
      </c>
      <c r="BC5674" s="42">
        <v>332.52380950000003</v>
      </c>
      <c r="BD5674" s="42">
        <v>399.952381</v>
      </c>
      <c r="BE5674" s="42">
        <v>62.514285710000003</v>
      </c>
      <c r="BF5674" s="42">
        <v>777</v>
      </c>
      <c r="BG5674" s="42">
        <v>989.90909090000002</v>
      </c>
      <c r="BH5674" s="42">
        <v>177.69967109999999</v>
      </c>
      <c r="BI5674" s="42">
        <v>361.95643719999998</v>
      </c>
      <c r="BJ5674" s="42">
        <v>760.69392919999996</v>
      </c>
      <c r="BK5674" s="42">
        <v>178.24770040000001</v>
      </c>
    </row>
    <row r="5675" spans="52:63">
      <c r="AZ5675" s="42">
        <v>5789</v>
      </c>
      <c r="BA5675" s="42">
        <v>437.2</v>
      </c>
      <c r="BB5675" s="42">
        <v>244.72941180000001</v>
      </c>
      <c r="BC5675" s="42">
        <v>332.52380950000003</v>
      </c>
      <c r="BD5675" s="42">
        <v>399.952381</v>
      </c>
      <c r="BE5675" s="42">
        <v>62.514285710000003</v>
      </c>
      <c r="BF5675" s="42">
        <v>777</v>
      </c>
      <c r="BG5675" s="42">
        <v>989.90909090000002</v>
      </c>
      <c r="BH5675" s="42">
        <v>177.69967109999999</v>
      </c>
      <c r="BI5675" s="42">
        <v>361.95643719999998</v>
      </c>
      <c r="BJ5675" s="42">
        <v>760.69392919999996</v>
      </c>
      <c r="BK5675" s="42">
        <v>178.24770040000001</v>
      </c>
    </row>
    <row r="5676" spans="52:63">
      <c r="AZ5676" s="42">
        <v>5790</v>
      </c>
      <c r="BA5676" s="42">
        <v>437.2</v>
      </c>
      <c r="BB5676" s="42">
        <v>244.72941180000001</v>
      </c>
      <c r="BC5676" s="42">
        <v>332.52380950000003</v>
      </c>
      <c r="BD5676" s="42">
        <v>399.952381</v>
      </c>
      <c r="BE5676" s="42">
        <v>62.514285710000003</v>
      </c>
      <c r="BF5676" s="42">
        <v>777</v>
      </c>
      <c r="BG5676" s="42">
        <v>989.90909090000002</v>
      </c>
      <c r="BH5676" s="42">
        <v>177.69967109999999</v>
      </c>
      <c r="BI5676" s="42">
        <v>361.95643719999998</v>
      </c>
      <c r="BJ5676" s="42">
        <v>760.69392919999996</v>
      </c>
      <c r="BK5676" s="42">
        <v>178.24770040000001</v>
      </c>
    </row>
    <row r="5677" spans="52:63">
      <c r="AZ5677" s="42">
        <v>5791</v>
      </c>
      <c r="BA5677" s="42">
        <v>437.2</v>
      </c>
      <c r="BB5677" s="42">
        <v>244.72941180000001</v>
      </c>
      <c r="BC5677" s="42">
        <v>332.52380950000003</v>
      </c>
      <c r="BD5677" s="42">
        <v>399.952381</v>
      </c>
      <c r="BE5677" s="42">
        <v>62.514285710000003</v>
      </c>
      <c r="BF5677" s="42">
        <v>777</v>
      </c>
      <c r="BG5677" s="42">
        <v>989.90909090000002</v>
      </c>
      <c r="BH5677" s="42">
        <v>177.69967109999999</v>
      </c>
      <c r="BI5677" s="42">
        <v>361.95643719999998</v>
      </c>
      <c r="BJ5677" s="42">
        <v>760.69392919999996</v>
      </c>
      <c r="BK5677" s="42">
        <v>178.24770040000001</v>
      </c>
    </row>
    <row r="5678" spans="52:63">
      <c r="AZ5678" s="42">
        <v>5792</v>
      </c>
      <c r="BA5678" s="42">
        <v>437.2</v>
      </c>
      <c r="BB5678" s="42">
        <v>244.72941180000001</v>
      </c>
      <c r="BC5678" s="42">
        <v>332.52380950000003</v>
      </c>
      <c r="BD5678" s="42">
        <v>399.952381</v>
      </c>
      <c r="BE5678" s="42">
        <v>62.514285710000003</v>
      </c>
      <c r="BF5678" s="42">
        <v>777</v>
      </c>
      <c r="BG5678" s="42">
        <v>989.90909090000002</v>
      </c>
      <c r="BH5678" s="42">
        <v>177.69967109999999</v>
      </c>
      <c r="BI5678" s="42">
        <v>361.95643719999998</v>
      </c>
      <c r="BJ5678" s="42">
        <v>760.69392919999996</v>
      </c>
      <c r="BK5678" s="42">
        <v>178.24770040000001</v>
      </c>
    </row>
    <row r="5679" spans="52:63">
      <c r="AZ5679" s="42">
        <v>5793</v>
      </c>
      <c r="BA5679" s="42">
        <v>437.2</v>
      </c>
      <c r="BB5679" s="42">
        <v>244.72941180000001</v>
      </c>
      <c r="BC5679" s="42">
        <v>332.52380950000003</v>
      </c>
      <c r="BD5679" s="42">
        <v>399.952381</v>
      </c>
      <c r="BE5679" s="42">
        <v>62.514285710000003</v>
      </c>
      <c r="BF5679" s="42">
        <v>777</v>
      </c>
      <c r="BG5679" s="42">
        <v>989.90909090000002</v>
      </c>
      <c r="BH5679" s="42">
        <v>177.69967109999999</v>
      </c>
      <c r="BI5679" s="42">
        <v>361.95643719999998</v>
      </c>
      <c r="BJ5679" s="42">
        <v>760.69392919999996</v>
      </c>
      <c r="BK5679" s="42">
        <v>178.24770040000001</v>
      </c>
    </row>
    <row r="5680" spans="52:63">
      <c r="AZ5680" s="42">
        <v>5794</v>
      </c>
      <c r="BA5680" s="42">
        <v>437.2</v>
      </c>
      <c r="BB5680" s="42">
        <v>244.72941180000001</v>
      </c>
      <c r="BC5680" s="42">
        <v>332.52380950000003</v>
      </c>
      <c r="BD5680" s="42">
        <v>399.952381</v>
      </c>
      <c r="BE5680" s="42">
        <v>62.514285710000003</v>
      </c>
      <c r="BF5680" s="42">
        <v>777</v>
      </c>
      <c r="BG5680" s="42">
        <v>989.90909090000002</v>
      </c>
      <c r="BH5680" s="42">
        <v>177.69967109999999</v>
      </c>
      <c r="BI5680" s="42">
        <v>361.95643719999998</v>
      </c>
      <c r="BJ5680" s="42">
        <v>760.69392919999996</v>
      </c>
      <c r="BK5680" s="42">
        <v>178.24770040000001</v>
      </c>
    </row>
    <row r="5681" spans="52:63">
      <c r="AZ5681" s="42">
        <v>5795</v>
      </c>
      <c r="BA5681" s="42">
        <v>437.2</v>
      </c>
      <c r="BB5681" s="42">
        <v>244.72941180000001</v>
      </c>
      <c r="BC5681" s="42">
        <v>332.52380950000003</v>
      </c>
      <c r="BD5681" s="42">
        <v>399.952381</v>
      </c>
      <c r="BE5681" s="42">
        <v>62.514285710000003</v>
      </c>
      <c r="BF5681" s="42">
        <v>777</v>
      </c>
      <c r="BG5681" s="42">
        <v>989.90909090000002</v>
      </c>
      <c r="BH5681" s="42">
        <v>177.69967109999999</v>
      </c>
      <c r="BI5681" s="42">
        <v>361.95643719999998</v>
      </c>
      <c r="BJ5681" s="42">
        <v>760.69392919999996</v>
      </c>
      <c r="BK5681" s="42">
        <v>178.24770040000001</v>
      </c>
    </row>
    <row r="5682" spans="52:63">
      <c r="AZ5682" s="42">
        <v>5796</v>
      </c>
      <c r="BA5682" s="42">
        <v>437.2</v>
      </c>
      <c r="BB5682" s="42">
        <v>244.72941180000001</v>
      </c>
      <c r="BC5682" s="42">
        <v>332.52380950000003</v>
      </c>
      <c r="BD5682" s="42">
        <v>399.952381</v>
      </c>
      <c r="BE5682" s="42">
        <v>62.514285710000003</v>
      </c>
      <c r="BF5682" s="42">
        <v>777</v>
      </c>
      <c r="BG5682" s="42">
        <v>989.90909090000002</v>
      </c>
      <c r="BH5682" s="42">
        <v>177.69967109999999</v>
      </c>
      <c r="BI5682" s="42">
        <v>361.95643719999998</v>
      </c>
      <c r="BJ5682" s="42">
        <v>760.69392919999996</v>
      </c>
      <c r="BK5682" s="42">
        <v>178.24770040000001</v>
      </c>
    </row>
    <row r="5683" spans="52:63">
      <c r="AZ5683" s="42">
        <v>5797</v>
      </c>
      <c r="BA5683" s="42">
        <v>437.2</v>
      </c>
      <c r="BB5683" s="42">
        <v>244.72941180000001</v>
      </c>
      <c r="BC5683" s="42">
        <v>332.52380950000003</v>
      </c>
      <c r="BD5683" s="42">
        <v>399.952381</v>
      </c>
      <c r="BE5683" s="42">
        <v>62.514285710000003</v>
      </c>
      <c r="BF5683" s="42">
        <v>777</v>
      </c>
      <c r="BG5683" s="42">
        <v>989.90909090000002</v>
      </c>
      <c r="BH5683" s="42">
        <v>177.69967109999999</v>
      </c>
      <c r="BI5683" s="42">
        <v>361.95643719999998</v>
      </c>
      <c r="BJ5683" s="42">
        <v>760.69392919999996</v>
      </c>
      <c r="BK5683" s="42">
        <v>178.24770040000001</v>
      </c>
    </row>
    <row r="5684" spans="52:63">
      <c r="AZ5684" s="42">
        <v>5798</v>
      </c>
      <c r="BA5684" s="42">
        <v>437.2</v>
      </c>
      <c r="BB5684" s="42">
        <v>244.72941180000001</v>
      </c>
      <c r="BC5684" s="42">
        <v>332.52380950000003</v>
      </c>
      <c r="BD5684" s="42">
        <v>399.952381</v>
      </c>
      <c r="BE5684" s="42">
        <v>62.514285710000003</v>
      </c>
      <c r="BF5684" s="42">
        <v>777</v>
      </c>
      <c r="BG5684" s="42">
        <v>989.90909090000002</v>
      </c>
      <c r="BH5684" s="42">
        <v>177.69967109999999</v>
      </c>
      <c r="BI5684" s="42">
        <v>361.95643719999998</v>
      </c>
      <c r="BJ5684" s="42">
        <v>760.69392919999996</v>
      </c>
      <c r="BK5684" s="42">
        <v>178.24770040000001</v>
      </c>
    </row>
    <row r="5685" spans="52:63">
      <c r="AZ5685" s="42">
        <v>5799</v>
      </c>
      <c r="BA5685" s="42">
        <v>437.2</v>
      </c>
      <c r="BB5685" s="42">
        <v>244.72941180000001</v>
      </c>
      <c r="BC5685" s="42">
        <v>332.52380950000003</v>
      </c>
      <c r="BD5685" s="42">
        <v>399.952381</v>
      </c>
      <c r="BE5685" s="42">
        <v>62.514285710000003</v>
      </c>
      <c r="BF5685" s="42">
        <v>777</v>
      </c>
      <c r="BG5685" s="42">
        <v>989.90909090000002</v>
      </c>
      <c r="BH5685" s="42">
        <v>177.69967109999999</v>
      </c>
      <c r="BI5685" s="42">
        <v>361.95643719999998</v>
      </c>
      <c r="BJ5685" s="42">
        <v>760.69392919999996</v>
      </c>
      <c r="BK5685" s="42">
        <v>178.24770040000001</v>
      </c>
    </row>
    <row r="5686" spans="52:63">
      <c r="AZ5686" s="42">
        <v>5800</v>
      </c>
      <c r="BA5686" s="42">
        <v>437.2</v>
      </c>
      <c r="BB5686" s="42">
        <v>244.72941180000001</v>
      </c>
      <c r="BC5686" s="42">
        <v>332.52380950000003</v>
      </c>
      <c r="BD5686" s="42">
        <v>399.952381</v>
      </c>
      <c r="BE5686" s="42">
        <v>62.514285710000003</v>
      </c>
      <c r="BF5686" s="42">
        <v>777</v>
      </c>
      <c r="BG5686" s="42">
        <v>989.90909090000002</v>
      </c>
      <c r="BH5686" s="42">
        <v>177.69967109999999</v>
      </c>
      <c r="BI5686" s="42">
        <v>361.95643719999998</v>
      </c>
      <c r="BJ5686" s="42">
        <v>760.69392919999996</v>
      </c>
      <c r="BK5686" s="42">
        <v>178.24770040000001</v>
      </c>
    </row>
    <row r="5687" spans="52:63">
      <c r="AZ5687" s="42">
        <v>5801</v>
      </c>
      <c r="BA5687" s="42">
        <v>437.2</v>
      </c>
      <c r="BB5687" s="42">
        <v>244.72941180000001</v>
      </c>
      <c r="BC5687" s="42">
        <v>332.52380950000003</v>
      </c>
      <c r="BD5687" s="42">
        <v>399.952381</v>
      </c>
      <c r="BE5687" s="42">
        <v>62.514285710000003</v>
      </c>
      <c r="BF5687" s="42">
        <v>777</v>
      </c>
      <c r="BG5687" s="42">
        <v>989.90909090000002</v>
      </c>
      <c r="BH5687" s="42">
        <v>177.69967109999999</v>
      </c>
      <c r="BI5687" s="42">
        <v>361.95643719999998</v>
      </c>
      <c r="BJ5687" s="42">
        <v>760.69392919999996</v>
      </c>
      <c r="BK5687" s="42">
        <v>178.24770040000001</v>
      </c>
    </row>
    <row r="5688" spans="52:63">
      <c r="AZ5688" s="42">
        <v>5802</v>
      </c>
      <c r="BA5688" s="42">
        <v>437.2</v>
      </c>
      <c r="BB5688" s="42">
        <v>244.72941180000001</v>
      </c>
      <c r="BC5688" s="42">
        <v>332.52380950000003</v>
      </c>
      <c r="BD5688" s="42">
        <v>399.952381</v>
      </c>
      <c r="BE5688" s="42">
        <v>62.514285710000003</v>
      </c>
      <c r="BF5688" s="42">
        <v>777</v>
      </c>
      <c r="BG5688" s="42">
        <v>989.90909090000002</v>
      </c>
      <c r="BH5688" s="42">
        <v>177.69967109999999</v>
      </c>
      <c r="BI5688" s="42">
        <v>361.95643719999998</v>
      </c>
      <c r="BJ5688" s="42">
        <v>760.69392919999996</v>
      </c>
      <c r="BK5688" s="42">
        <v>178.24770040000001</v>
      </c>
    </row>
    <row r="5689" spans="52:63">
      <c r="AZ5689" s="42">
        <v>5803</v>
      </c>
      <c r="BA5689" s="42">
        <v>437.2</v>
      </c>
      <c r="BB5689" s="42">
        <v>244.72941180000001</v>
      </c>
      <c r="BC5689" s="42">
        <v>332.52380950000003</v>
      </c>
      <c r="BD5689" s="42">
        <v>399.952381</v>
      </c>
      <c r="BE5689" s="42">
        <v>62.514285710000003</v>
      </c>
      <c r="BF5689" s="42">
        <v>777</v>
      </c>
      <c r="BG5689" s="42">
        <v>989.90909090000002</v>
      </c>
      <c r="BH5689" s="42">
        <v>177.69967109999999</v>
      </c>
      <c r="BI5689" s="42">
        <v>361.95643719999998</v>
      </c>
      <c r="BJ5689" s="42">
        <v>760.69392919999996</v>
      </c>
      <c r="BK5689" s="42">
        <v>178.24770040000001</v>
      </c>
    </row>
    <row r="5690" spans="52:63">
      <c r="AZ5690" s="42">
        <v>5804</v>
      </c>
      <c r="BA5690" s="42">
        <v>437.2</v>
      </c>
      <c r="BB5690" s="42">
        <v>244.72941180000001</v>
      </c>
      <c r="BC5690" s="42">
        <v>332.52380950000003</v>
      </c>
      <c r="BD5690" s="42">
        <v>399.952381</v>
      </c>
      <c r="BE5690" s="42">
        <v>62.514285710000003</v>
      </c>
      <c r="BF5690" s="42">
        <v>777</v>
      </c>
      <c r="BG5690" s="42">
        <v>989.90909090000002</v>
      </c>
      <c r="BH5690" s="42">
        <v>177.69967109999999</v>
      </c>
      <c r="BI5690" s="42">
        <v>361.95643719999998</v>
      </c>
      <c r="BJ5690" s="42">
        <v>760.69392919999996</v>
      </c>
      <c r="BK5690" s="42">
        <v>178.24770040000001</v>
      </c>
    </row>
    <row r="5691" spans="52:63">
      <c r="AZ5691" s="42">
        <v>5805</v>
      </c>
      <c r="BA5691" s="42">
        <v>437.2</v>
      </c>
      <c r="BB5691" s="42">
        <v>244.72941180000001</v>
      </c>
      <c r="BC5691" s="42">
        <v>332.52380950000003</v>
      </c>
      <c r="BD5691" s="42">
        <v>399.952381</v>
      </c>
      <c r="BE5691" s="42">
        <v>62.514285710000003</v>
      </c>
      <c r="BF5691" s="42">
        <v>777</v>
      </c>
      <c r="BG5691" s="42">
        <v>989.90909090000002</v>
      </c>
      <c r="BH5691" s="42">
        <v>177.69967109999999</v>
      </c>
      <c r="BI5691" s="42">
        <v>361.95643719999998</v>
      </c>
      <c r="BJ5691" s="42">
        <v>760.69392919999996</v>
      </c>
      <c r="BK5691" s="42">
        <v>178.24770040000001</v>
      </c>
    </row>
    <row r="5692" spans="52:63">
      <c r="AZ5692" s="42">
        <v>5806</v>
      </c>
      <c r="BA5692" s="42">
        <v>437.2</v>
      </c>
      <c r="BB5692" s="42">
        <v>244.72941180000001</v>
      </c>
      <c r="BC5692" s="42">
        <v>332.52380950000003</v>
      </c>
      <c r="BD5692" s="42">
        <v>399.952381</v>
      </c>
      <c r="BE5692" s="42">
        <v>62.514285710000003</v>
      </c>
      <c r="BF5692" s="42">
        <v>777</v>
      </c>
      <c r="BG5692" s="42">
        <v>989.90909090000002</v>
      </c>
      <c r="BH5692" s="42">
        <v>177.69967109999999</v>
      </c>
      <c r="BI5692" s="42">
        <v>361.95643719999998</v>
      </c>
      <c r="BJ5692" s="42">
        <v>760.69392919999996</v>
      </c>
      <c r="BK5692" s="42">
        <v>178.24770040000001</v>
      </c>
    </row>
    <row r="5693" spans="52:63">
      <c r="AZ5693" s="42">
        <v>5807</v>
      </c>
      <c r="BA5693" s="42">
        <v>437.2</v>
      </c>
      <c r="BB5693" s="42">
        <v>244.72941180000001</v>
      </c>
      <c r="BC5693" s="42">
        <v>332.52380950000003</v>
      </c>
      <c r="BD5693" s="42">
        <v>399.952381</v>
      </c>
      <c r="BE5693" s="42">
        <v>62.514285710000003</v>
      </c>
      <c r="BF5693" s="42">
        <v>777</v>
      </c>
      <c r="BG5693" s="42">
        <v>989.90909090000002</v>
      </c>
      <c r="BH5693" s="42">
        <v>177.69967109999999</v>
      </c>
      <c r="BI5693" s="42">
        <v>361.95643719999998</v>
      </c>
      <c r="BJ5693" s="42">
        <v>760.69392919999996</v>
      </c>
      <c r="BK5693" s="42">
        <v>178.24770040000001</v>
      </c>
    </row>
    <row r="5694" spans="52:63">
      <c r="AZ5694" s="42">
        <v>5808</v>
      </c>
      <c r="BA5694" s="42">
        <v>437.2</v>
      </c>
      <c r="BB5694" s="42">
        <v>244.72941180000001</v>
      </c>
      <c r="BC5694" s="42">
        <v>332.52380950000003</v>
      </c>
      <c r="BD5694" s="42">
        <v>399.952381</v>
      </c>
      <c r="BE5694" s="42">
        <v>62.514285710000003</v>
      </c>
      <c r="BF5694" s="42">
        <v>777</v>
      </c>
      <c r="BG5694" s="42">
        <v>989.90909090000002</v>
      </c>
      <c r="BH5694" s="42">
        <v>177.69967109999999</v>
      </c>
      <c r="BI5694" s="42">
        <v>361.95643719999998</v>
      </c>
      <c r="BJ5694" s="42">
        <v>760.69392919999996</v>
      </c>
      <c r="BK5694" s="42">
        <v>178.24770040000001</v>
      </c>
    </row>
    <row r="5695" spans="52:63">
      <c r="AZ5695" s="42">
        <v>5809</v>
      </c>
      <c r="BA5695" s="42">
        <v>436.55</v>
      </c>
      <c r="BB5695" s="42">
        <v>246.10588240000001</v>
      </c>
      <c r="BC5695" s="42">
        <v>330.23809519999998</v>
      </c>
      <c r="BD5695" s="42">
        <v>398.19047619999998</v>
      </c>
      <c r="BE5695" s="42">
        <v>61.492857139999998</v>
      </c>
      <c r="BF5695" s="42">
        <v>775.4</v>
      </c>
      <c r="BG5695" s="42">
        <v>988.68181819999995</v>
      </c>
      <c r="BH5695" s="42">
        <v>175.57203949999999</v>
      </c>
      <c r="BI5695" s="42">
        <v>363.23242379999999</v>
      </c>
      <c r="BJ5695" s="42">
        <v>773.7388962</v>
      </c>
      <c r="BK5695" s="42">
        <v>180.01308549999999</v>
      </c>
    </row>
    <row r="5696" spans="52:63">
      <c r="AZ5696" s="42">
        <v>5810</v>
      </c>
      <c r="BA5696" s="42">
        <v>436.55</v>
      </c>
      <c r="BB5696" s="42">
        <v>246.10588240000001</v>
      </c>
      <c r="BC5696" s="42">
        <v>330.23809519999998</v>
      </c>
      <c r="BD5696" s="42">
        <v>398.19047619999998</v>
      </c>
      <c r="BE5696" s="42">
        <v>61.492857139999998</v>
      </c>
      <c r="BF5696" s="42">
        <v>775.4</v>
      </c>
      <c r="BG5696" s="42">
        <v>988.68181819999995</v>
      </c>
      <c r="BH5696" s="42">
        <v>175.57203949999999</v>
      </c>
      <c r="BI5696" s="42">
        <v>363.23242379999999</v>
      </c>
      <c r="BJ5696" s="42">
        <v>773.7388962</v>
      </c>
      <c r="BK5696" s="42">
        <v>180.01308549999999</v>
      </c>
    </row>
    <row r="5697" spans="52:63">
      <c r="AZ5697" s="42">
        <v>5811</v>
      </c>
      <c r="BA5697" s="42">
        <v>436.55</v>
      </c>
      <c r="BB5697" s="42">
        <v>246.10588240000001</v>
      </c>
      <c r="BC5697" s="42">
        <v>330.23809519999998</v>
      </c>
      <c r="BD5697" s="42">
        <v>398.19047619999998</v>
      </c>
      <c r="BE5697" s="42">
        <v>61.492857139999998</v>
      </c>
      <c r="BF5697" s="42">
        <v>775.4</v>
      </c>
      <c r="BG5697" s="42">
        <v>988.68181819999995</v>
      </c>
      <c r="BH5697" s="42">
        <v>175.57203949999999</v>
      </c>
      <c r="BI5697" s="42">
        <v>363.23242379999999</v>
      </c>
      <c r="BJ5697" s="42">
        <v>773.7388962</v>
      </c>
      <c r="BK5697" s="42">
        <v>180.01308549999999</v>
      </c>
    </row>
    <row r="5698" spans="52:63">
      <c r="AZ5698" s="42">
        <v>5812</v>
      </c>
      <c r="BA5698" s="42">
        <v>436.55</v>
      </c>
      <c r="BB5698" s="42">
        <v>246.10588240000001</v>
      </c>
      <c r="BC5698" s="42">
        <v>330.23809519999998</v>
      </c>
      <c r="BD5698" s="42">
        <v>398.19047619999998</v>
      </c>
      <c r="BE5698" s="42">
        <v>61.492857139999998</v>
      </c>
      <c r="BF5698" s="42">
        <v>775.4</v>
      </c>
      <c r="BG5698" s="42">
        <v>988.68181819999995</v>
      </c>
      <c r="BH5698" s="42">
        <v>175.57203949999999</v>
      </c>
      <c r="BI5698" s="42">
        <v>363.23242379999999</v>
      </c>
      <c r="BJ5698" s="42">
        <v>773.7388962</v>
      </c>
      <c r="BK5698" s="42">
        <v>180.01308549999999</v>
      </c>
    </row>
    <row r="5699" spans="52:63">
      <c r="AZ5699" s="42">
        <v>5813</v>
      </c>
      <c r="BA5699" s="42">
        <v>436.55</v>
      </c>
      <c r="BB5699" s="42">
        <v>246.10588240000001</v>
      </c>
      <c r="BC5699" s="42">
        <v>330.23809519999998</v>
      </c>
      <c r="BD5699" s="42">
        <v>398.19047619999998</v>
      </c>
      <c r="BE5699" s="42">
        <v>61.492857139999998</v>
      </c>
      <c r="BF5699" s="42">
        <v>775.4</v>
      </c>
      <c r="BG5699" s="42">
        <v>988.68181819999995</v>
      </c>
      <c r="BH5699" s="42">
        <v>175.57203949999999</v>
      </c>
      <c r="BI5699" s="42">
        <v>363.23242379999999</v>
      </c>
      <c r="BJ5699" s="42">
        <v>773.7388962</v>
      </c>
      <c r="BK5699" s="42">
        <v>180.01308549999999</v>
      </c>
    </row>
    <row r="5700" spans="52:63">
      <c r="AZ5700" s="42">
        <v>5814</v>
      </c>
      <c r="BA5700" s="42">
        <v>436.55</v>
      </c>
      <c r="BB5700" s="42">
        <v>246.10588240000001</v>
      </c>
      <c r="BC5700" s="42">
        <v>330.23809519999998</v>
      </c>
      <c r="BD5700" s="42">
        <v>398.19047619999998</v>
      </c>
      <c r="BE5700" s="42">
        <v>61.492857139999998</v>
      </c>
      <c r="BF5700" s="42">
        <v>775.4</v>
      </c>
      <c r="BG5700" s="42">
        <v>988.68181819999995</v>
      </c>
      <c r="BH5700" s="42">
        <v>175.57203949999999</v>
      </c>
      <c r="BI5700" s="42">
        <v>363.23242379999999</v>
      </c>
      <c r="BJ5700" s="42">
        <v>773.7388962</v>
      </c>
      <c r="BK5700" s="42">
        <v>180.01308549999999</v>
      </c>
    </row>
    <row r="5701" spans="52:63">
      <c r="AZ5701" s="42">
        <v>5815</v>
      </c>
      <c r="BA5701" s="42">
        <v>436.55</v>
      </c>
      <c r="BB5701" s="42">
        <v>246.10588240000001</v>
      </c>
      <c r="BC5701" s="42">
        <v>330.23809519999998</v>
      </c>
      <c r="BD5701" s="42">
        <v>398.19047619999998</v>
      </c>
      <c r="BE5701" s="42">
        <v>61.492857139999998</v>
      </c>
      <c r="BF5701" s="42">
        <v>775.4</v>
      </c>
      <c r="BG5701" s="42">
        <v>988.68181819999995</v>
      </c>
      <c r="BH5701" s="42">
        <v>175.57203949999999</v>
      </c>
      <c r="BI5701" s="42">
        <v>363.23242379999999</v>
      </c>
      <c r="BJ5701" s="42">
        <v>773.7388962</v>
      </c>
      <c r="BK5701" s="42">
        <v>180.01308549999999</v>
      </c>
    </row>
    <row r="5702" spans="52:63">
      <c r="AZ5702" s="42">
        <v>5816</v>
      </c>
      <c r="BA5702" s="42">
        <v>436.55</v>
      </c>
      <c r="BB5702" s="42">
        <v>246.10588240000001</v>
      </c>
      <c r="BC5702" s="42">
        <v>330.23809519999998</v>
      </c>
      <c r="BD5702" s="42">
        <v>398.19047619999998</v>
      </c>
      <c r="BE5702" s="42">
        <v>61.492857139999998</v>
      </c>
      <c r="BF5702" s="42">
        <v>775.4</v>
      </c>
      <c r="BG5702" s="42">
        <v>988.68181819999995</v>
      </c>
      <c r="BH5702" s="42">
        <v>175.57203949999999</v>
      </c>
      <c r="BI5702" s="42">
        <v>363.23242379999999</v>
      </c>
      <c r="BJ5702" s="42">
        <v>773.7388962</v>
      </c>
      <c r="BK5702" s="42">
        <v>180.01308549999999</v>
      </c>
    </row>
    <row r="5703" spans="52:63">
      <c r="AZ5703" s="42">
        <v>5817</v>
      </c>
      <c r="BA5703" s="42">
        <v>436.55</v>
      </c>
      <c r="BB5703" s="42">
        <v>246.10588240000001</v>
      </c>
      <c r="BC5703" s="42">
        <v>330.23809519999998</v>
      </c>
      <c r="BD5703" s="42">
        <v>398.19047619999998</v>
      </c>
      <c r="BE5703" s="42">
        <v>61.492857139999998</v>
      </c>
      <c r="BF5703" s="42">
        <v>775.4</v>
      </c>
      <c r="BG5703" s="42">
        <v>988.68181819999995</v>
      </c>
      <c r="BH5703" s="42">
        <v>175.57203949999999</v>
      </c>
      <c r="BI5703" s="42">
        <v>363.23242379999999</v>
      </c>
      <c r="BJ5703" s="42">
        <v>773.7388962</v>
      </c>
      <c r="BK5703" s="42">
        <v>180.01308549999999</v>
      </c>
    </row>
    <row r="5704" spans="52:63">
      <c r="AZ5704" s="42">
        <v>5818</v>
      </c>
      <c r="BA5704" s="42">
        <v>436.55</v>
      </c>
      <c r="BB5704" s="42">
        <v>246.10588240000001</v>
      </c>
      <c r="BC5704" s="42">
        <v>330.23809519999998</v>
      </c>
      <c r="BD5704" s="42">
        <v>398.19047619999998</v>
      </c>
      <c r="BE5704" s="42">
        <v>61.492857139999998</v>
      </c>
      <c r="BF5704" s="42">
        <v>775.4</v>
      </c>
      <c r="BG5704" s="42">
        <v>988.68181819999995</v>
      </c>
      <c r="BH5704" s="42">
        <v>175.57203949999999</v>
      </c>
      <c r="BI5704" s="42">
        <v>363.23242379999999</v>
      </c>
      <c r="BJ5704" s="42">
        <v>773.7388962</v>
      </c>
      <c r="BK5704" s="42">
        <v>180.01308549999999</v>
      </c>
    </row>
    <row r="5705" spans="52:63">
      <c r="AZ5705" s="42">
        <v>5819</v>
      </c>
      <c r="BA5705" s="42">
        <v>436.55</v>
      </c>
      <c r="BB5705" s="42">
        <v>246.10588240000001</v>
      </c>
      <c r="BC5705" s="42">
        <v>330.23809519999998</v>
      </c>
      <c r="BD5705" s="42">
        <v>398.19047619999998</v>
      </c>
      <c r="BE5705" s="42">
        <v>61.492857139999998</v>
      </c>
      <c r="BF5705" s="42">
        <v>775.4</v>
      </c>
      <c r="BG5705" s="42">
        <v>988.68181819999995</v>
      </c>
      <c r="BH5705" s="42">
        <v>175.57203949999999</v>
      </c>
      <c r="BI5705" s="42">
        <v>363.23242379999999</v>
      </c>
      <c r="BJ5705" s="42">
        <v>773.7388962</v>
      </c>
      <c r="BK5705" s="42">
        <v>180.01308549999999</v>
      </c>
    </row>
    <row r="5706" spans="52:63">
      <c r="AZ5706" s="42">
        <v>5820</v>
      </c>
      <c r="BA5706" s="42">
        <v>436.55</v>
      </c>
      <c r="BB5706" s="42">
        <v>246.10588240000001</v>
      </c>
      <c r="BC5706" s="42">
        <v>330.23809519999998</v>
      </c>
      <c r="BD5706" s="42">
        <v>398.19047619999998</v>
      </c>
      <c r="BE5706" s="42">
        <v>61.492857139999998</v>
      </c>
      <c r="BF5706" s="42">
        <v>775.4</v>
      </c>
      <c r="BG5706" s="42">
        <v>988.68181819999995</v>
      </c>
      <c r="BH5706" s="42">
        <v>175.57203949999999</v>
      </c>
      <c r="BI5706" s="42">
        <v>363.23242379999999</v>
      </c>
      <c r="BJ5706" s="42">
        <v>773.7388962</v>
      </c>
      <c r="BK5706" s="42">
        <v>180.01308549999999</v>
      </c>
    </row>
    <row r="5707" spans="52:63">
      <c r="AZ5707" s="42">
        <v>5821</v>
      </c>
      <c r="BA5707" s="42">
        <v>436.55</v>
      </c>
      <c r="BB5707" s="42">
        <v>246.10588240000001</v>
      </c>
      <c r="BC5707" s="42">
        <v>330.23809519999998</v>
      </c>
      <c r="BD5707" s="42">
        <v>398.19047619999998</v>
      </c>
      <c r="BE5707" s="42">
        <v>61.492857139999998</v>
      </c>
      <c r="BF5707" s="42">
        <v>775.4</v>
      </c>
      <c r="BG5707" s="42">
        <v>988.68181819999995</v>
      </c>
      <c r="BH5707" s="42">
        <v>175.57203949999999</v>
      </c>
      <c r="BI5707" s="42">
        <v>363.23242379999999</v>
      </c>
      <c r="BJ5707" s="42">
        <v>773.7388962</v>
      </c>
      <c r="BK5707" s="42">
        <v>180.01308549999999</v>
      </c>
    </row>
    <row r="5708" spans="52:63">
      <c r="AZ5708" s="42">
        <v>5822</v>
      </c>
      <c r="BA5708" s="42">
        <v>436.55</v>
      </c>
      <c r="BB5708" s="42">
        <v>246.10588240000001</v>
      </c>
      <c r="BC5708" s="42">
        <v>330.23809519999998</v>
      </c>
      <c r="BD5708" s="42">
        <v>398.19047619999998</v>
      </c>
      <c r="BE5708" s="42">
        <v>61.492857139999998</v>
      </c>
      <c r="BF5708" s="42">
        <v>775.4</v>
      </c>
      <c r="BG5708" s="42">
        <v>988.68181819999995</v>
      </c>
      <c r="BH5708" s="42">
        <v>175.57203949999999</v>
      </c>
      <c r="BI5708" s="42">
        <v>363.23242379999999</v>
      </c>
      <c r="BJ5708" s="42">
        <v>773.7388962</v>
      </c>
      <c r="BK5708" s="42">
        <v>180.01308549999999</v>
      </c>
    </row>
    <row r="5709" spans="52:63">
      <c r="AZ5709" s="42">
        <v>5823</v>
      </c>
      <c r="BA5709" s="42">
        <v>436.55</v>
      </c>
      <c r="BB5709" s="42">
        <v>246.10588240000001</v>
      </c>
      <c r="BC5709" s="42">
        <v>330.23809519999998</v>
      </c>
      <c r="BD5709" s="42">
        <v>398.19047619999998</v>
      </c>
      <c r="BE5709" s="42">
        <v>61.492857139999998</v>
      </c>
      <c r="BF5709" s="42">
        <v>775.4</v>
      </c>
      <c r="BG5709" s="42">
        <v>988.68181819999995</v>
      </c>
      <c r="BH5709" s="42">
        <v>175.57203949999999</v>
      </c>
      <c r="BI5709" s="42">
        <v>363.23242379999999</v>
      </c>
      <c r="BJ5709" s="42">
        <v>773.7388962</v>
      </c>
      <c r="BK5709" s="42">
        <v>180.01308549999999</v>
      </c>
    </row>
    <row r="5710" spans="52:63">
      <c r="AZ5710" s="42">
        <v>5824</v>
      </c>
      <c r="BA5710" s="42">
        <v>436.55</v>
      </c>
      <c r="BB5710" s="42">
        <v>246.10588240000001</v>
      </c>
      <c r="BC5710" s="42">
        <v>330.23809519999998</v>
      </c>
      <c r="BD5710" s="42">
        <v>398.19047619999998</v>
      </c>
      <c r="BE5710" s="42">
        <v>61.492857139999998</v>
      </c>
      <c r="BF5710" s="42">
        <v>775.4</v>
      </c>
      <c r="BG5710" s="42">
        <v>988.68181819999995</v>
      </c>
      <c r="BH5710" s="42">
        <v>175.57203949999999</v>
      </c>
      <c r="BI5710" s="42">
        <v>363.23242379999999</v>
      </c>
      <c r="BJ5710" s="42">
        <v>773.7388962</v>
      </c>
      <c r="BK5710" s="42">
        <v>180.01308549999999</v>
      </c>
    </row>
    <row r="5711" spans="52:63">
      <c r="AZ5711" s="42">
        <v>5825</v>
      </c>
      <c r="BA5711" s="42">
        <v>436.55</v>
      </c>
      <c r="BB5711" s="42">
        <v>246.10588240000001</v>
      </c>
      <c r="BC5711" s="42">
        <v>330.23809519999998</v>
      </c>
      <c r="BD5711" s="42">
        <v>398.19047619999998</v>
      </c>
      <c r="BE5711" s="42">
        <v>61.492857139999998</v>
      </c>
      <c r="BF5711" s="42">
        <v>775.4</v>
      </c>
      <c r="BG5711" s="42">
        <v>988.68181819999995</v>
      </c>
      <c r="BH5711" s="42">
        <v>175.57203949999999</v>
      </c>
      <c r="BI5711" s="42">
        <v>363.23242379999999</v>
      </c>
      <c r="BJ5711" s="42">
        <v>773.7388962</v>
      </c>
      <c r="BK5711" s="42">
        <v>180.01308549999999</v>
      </c>
    </row>
    <row r="5712" spans="52:63">
      <c r="AZ5712" s="42">
        <v>5826</v>
      </c>
      <c r="BA5712" s="42">
        <v>436.55</v>
      </c>
      <c r="BB5712" s="42">
        <v>246.10588240000001</v>
      </c>
      <c r="BC5712" s="42">
        <v>330.23809519999998</v>
      </c>
      <c r="BD5712" s="42">
        <v>398.19047619999998</v>
      </c>
      <c r="BE5712" s="42">
        <v>61.492857139999998</v>
      </c>
      <c r="BF5712" s="42">
        <v>775.4</v>
      </c>
      <c r="BG5712" s="42">
        <v>988.68181819999995</v>
      </c>
      <c r="BH5712" s="42">
        <v>175.57203949999999</v>
      </c>
      <c r="BI5712" s="42">
        <v>363.23242379999999</v>
      </c>
      <c r="BJ5712" s="42">
        <v>773.7388962</v>
      </c>
      <c r="BK5712" s="42">
        <v>180.01308549999999</v>
      </c>
    </row>
    <row r="5713" spans="52:63">
      <c r="AZ5713" s="42">
        <v>5827</v>
      </c>
      <c r="BA5713" s="42">
        <v>436.55</v>
      </c>
      <c r="BB5713" s="42">
        <v>246.10588240000001</v>
      </c>
      <c r="BC5713" s="42">
        <v>330.23809519999998</v>
      </c>
      <c r="BD5713" s="42">
        <v>398.19047619999998</v>
      </c>
      <c r="BE5713" s="42">
        <v>61.492857139999998</v>
      </c>
      <c r="BF5713" s="42">
        <v>775.4</v>
      </c>
      <c r="BG5713" s="42">
        <v>988.68181819999995</v>
      </c>
      <c r="BH5713" s="42">
        <v>175.57203949999999</v>
      </c>
      <c r="BI5713" s="42">
        <v>363.23242379999999</v>
      </c>
      <c r="BJ5713" s="42">
        <v>773.7388962</v>
      </c>
      <c r="BK5713" s="42">
        <v>180.01308549999999</v>
      </c>
    </row>
    <row r="5714" spans="52:63">
      <c r="AZ5714" s="42">
        <v>5828</v>
      </c>
      <c r="BA5714" s="42">
        <v>436.55</v>
      </c>
      <c r="BB5714" s="42">
        <v>246.10588240000001</v>
      </c>
      <c r="BC5714" s="42">
        <v>330.23809519999998</v>
      </c>
      <c r="BD5714" s="42">
        <v>398.19047619999998</v>
      </c>
      <c r="BE5714" s="42">
        <v>61.492857139999998</v>
      </c>
      <c r="BF5714" s="42">
        <v>775.4</v>
      </c>
      <c r="BG5714" s="42">
        <v>988.68181819999995</v>
      </c>
      <c r="BH5714" s="42">
        <v>175.57203949999999</v>
      </c>
      <c r="BI5714" s="42">
        <v>363.23242379999999</v>
      </c>
      <c r="BJ5714" s="42">
        <v>773.7388962</v>
      </c>
      <c r="BK5714" s="42">
        <v>180.01308549999999</v>
      </c>
    </row>
    <row r="5715" spans="52:63">
      <c r="AZ5715" s="42">
        <v>5829</v>
      </c>
      <c r="BA5715" s="42">
        <v>436.55</v>
      </c>
      <c r="BB5715" s="42">
        <v>246.10588240000001</v>
      </c>
      <c r="BC5715" s="42">
        <v>330.23809519999998</v>
      </c>
      <c r="BD5715" s="42">
        <v>398.19047619999998</v>
      </c>
      <c r="BE5715" s="42">
        <v>61.492857139999998</v>
      </c>
      <c r="BF5715" s="42">
        <v>775.4</v>
      </c>
      <c r="BG5715" s="42">
        <v>988.68181819999995</v>
      </c>
      <c r="BH5715" s="42">
        <v>175.57203949999999</v>
      </c>
      <c r="BI5715" s="42">
        <v>363.23242379999999</v>
      </c>
      <c r="BJ5715" s="42">
        <v>773.7388962</v>
      </c>
      <c r="BK5715" s="42">
        <v>180.01308549999999</v>
      </c>
    </row>
    <row r="5716" spans="52:63">
      <c r="AZ5716" s="42">
        <v>5830</v>
      </c>
      <c r="BA5716" s="42">
        <v>436.55</v>
      </c>
      <c r="BB5716" s="42">
        <v>246.10588240000001</v>
      </c>
      <c r="BC5716" s="42">
        <v>330.23809519999998</v>
      </c>
      <c r="BD5716" s="42">
        <v>398.19047619999998</v>
      </c>
      <c r="BE5716" s="42">
        <v>61.492857139999998</v>
      </c>
      <c r="BF5716" s="42">
        <v>775.4</v>
      </c>
      <c r="BG5716" s="42">
        <v>988.68181819999995</v>
      </c>
      <c r="BH5716" s="42">
        <v>175.57203949999999</v>
      </c>
      <c r="BI5716" s="42">
        <v>363.23242379999999</v>
      </c>
      <c r="BJ5716" s="42">
        <v>773.7388962</v>
      </c>
      <c r="BK5716" s="42">
        <v>180.01308549999999</v>
      </c>
    </row>
    <row r="5717" spans="52:63">
      <c r="AZ5717" s="42">
        <v>5831</v>
      </c>
      <c r="BA5717" s="42">
        <v>436.55</v>
      </c>
      <c r="BB5717" s="42">
        <v>246.10588240000001</v>
      </c>
      <c r="BC5717" s="42">
        <v>330.23809519999998</v>
      </c>
      <c r="BD5717" s="42">
        <v>398.19047619999998</v>
      </c>
      <c r="BE5717" s="42">
        <v>61.492857139999998</v>
      </c>
      <c r="BF5717" s="42">
        <v>775.4</v>
      </c>
      <c r="BG5717" s="42">
        <v>988.68181819999995</v>
      </c>
      <c r="BH5717" s="42">
        <v>175.57203949999999</v>
      </c>
      <c r="BI5717" s="42">
        <v>363.23242379999999</v>
      </c>
      <c r="BJ5717" s="42">
        <v>773.7388962</v>
      </c>
      <c r="BK5717" s="42">
        <v>180.01308549999999</v>
      </c>
    </row>
    <row r="5718" spans="52:63">
      <c r="AZ5718" s="42">
        <v>5832</v>
      </c>
      <c r="BA5718" s="42">
        <v>436.55</v>
      </c>
      <c r="BB5718" s="42">
        <v>246.10588240000001</v>
      </c>
      <c r="BC5718" s="42">
        <v>330.23809519999998</v>
      </c>
      <c r="BD5718" s="42">
        <v>398.19047619999998</v>
      </c>
      <c r="BE5718" s="42">
        <v>61.492857139999998</v>
      </c>
      <c r="BF5718" s="42">
        <v>775.4</v>
      </c>
      <c r="BG5718" s="42">
        <v>988.68181819999995</v>
      </c>
      <c r="BH5718" s="42">
        <v>175.57203949999999</v>
      </c>
      <c r="BI5718" s="42">
        <v>363.23242379999999</v>
      </c>
      <c r="BJ5718" s="42">
        <v>773.7388962</v>
      </c>
      <c r="BK5718" s="42">
        <v>180.01308549999999</v>
      </c>
    </row>
    <row r="5719" spans="52:63">
      <c r="AZ5719" s="42">
        <v>5833</v>
      </c>
      <c r="BA5719" s="42">
        <v>439.95</v>
      </c>
      <c r="BB5719" s="42">
        <v>247.27647060000001</v>
      </c>
      <c r="BC5719" s="42">
        <v>327.52380950000003</v>
      </c>
      <c r="BD5719" s="42">
        <v>398.47619049999997</v>
      </c>
      <c r="BE5719" s="42">
        <v>60.878571430000001</v>
      </c>
      <c r="BF5719" s="42">
        <v>758.2857143</v>
      </c>
      <c r="BG5719" s="42">
        <v>986.95454549999999</v>
      </c>
      <c r="BH5719" s="42">
        <v>175.6789474</v>
      </c>
      <c r="BI5719" s="42">
        <v>363.7374188</v>
      </c>
      <c r="BJ5719" s="42">
        <v>731.8248542</v>
      </c>
      <c r="BK5719" s="42">
        <v>180.64804459999999</v>
      </c>
    </row>
    <row r="5720" spans="52:63">
      <c r="AZ5720" s="42">
        <v>5834</v>
      </c>
      <c r="BA5720" s="42">
        <v>439.95</v>
      </c>
      <c r="BB5720" s="42">
        <v>247.27647060000001</v>
      </c>
      <c r="BC5720" s="42">
        <v>327.52380950000003</v>
      </c>
      <c r="BD5720" s="42">
        <v>398.47619049999997</v>
      </c>
      <c r="BE5720" s="42">
        <v>60.878571430000001</v>
      </c>
      <c r="BF5720" s="42">
        <v>758.2857143</v>
      </c>
      <c r="BG5720" s="42">
        <v>986.95454549999999</v>
      </c>
      <c r="BH5720" s="42">
        <v>175.6789474</v>
      </c>
      <c r="BI5720" s="42">
        <v>363.7374188</v>
      </c>
      <c r="BJ5720" s="42">
        <v>731.8248542</v>
      </c>
      <c r="BK5720" s="42">
        <v>180.64804459999999</v>
      </c>
    </row>
    <row r="5721" spans="52:63">
      <c r="AZ5721" s="42">
        <v>5835</v>
      </c>
      <c r="BA5721" s="42">
        <v>439.95</v>
      </c>
      <c r="BB5721" s="42">
        <v>247.27647060000001</v>
      </c>
      <c r="BC5721" s="42">
        <v>327.52380950000003</v>
      </c>
      <c r="BD5721" s="42">
        <v>398.47619049999997</v>
      </c>
      <c r="BE5721" s="42">
        <v>60.878571430000001</v>
      </c>
      <c r="BF5721" s="42">
        <v>758.2857143</v>
      </c>
      <c r="BG5721" s="42">
        <v>986.95454549999999</v>
      </c>
      <c r="BH5721" s="42">
        <v>175.6789474</v>
      </c>
      <c r="BI5721" s="42">
        <v>363.7374188</v>
      </c>
      <c r="BJ5721" s="42">
        <v>731.8248542</v>
      </c>
      <c r="BK5721" s="42">
        <v>180.64804459999999</v>
      </c>
    </row>
    <row r="5722" spans="52:63">
      <c r="AZ5722" s="42">
        <v>5836</v>
      </c>
      <c r="BA5722" s="42">
        <v>439.95</v>
      </c>
      <c r="BB5722" s="42">
        <v>247.27647060000001</v>
      </c>
      <c r="BC5722" s="42">
        <v>327.52380950000003</v>
      </c>
      <c r="BD5722" s="42">
        <v>398.47619049999997</v>
      </c>
      <c r="BE5722" s="42">
        <v>60.878571430000001</v>
      </c>
      <c r="BF5722" s="42">
        <v>758.2857143</v>
      </c>
      <c r="BG5722" s="42">
        <v>986.95454549999999</v>
      </c>
      <c r="BH5722" s="42">
        <v>175.6789474</v>
      </c>
      <c r="BI5722" s="42">
        <v>363.7374188</v>
      </c>
      <c r="BJ5722" s="42">
        <v>731.8248542</v>
      </c>
      <c r="BK5722" s="42">
        <v>180.64804459999999</v>
      </c>
    </row>
    <row r="5723" spans="52:63">
      <c r="AZ5723" s="42">
        <v>5837</v>
      </c>
      <c r="BA5723" s="42">
        <v>439.95</v>
      </c>
      <c r="BB5723" s="42">
        <v>247.27647060000001</v>
      </c>
      <c r="BC5723" s="42">
        <v>327.52380950000003</v>
      </c>
      <c r="BD5723" s="42">
        <v>398.47619049999997</v>
      </c>
      <c r="BE5723" s="42">
        <v>60.878571430000001</v>
      </c>
      <c r="BF5723" s="42">
        <v>758.2857143</v>
      </c>
      <c r="BG5723" s="42">
        <v>986.95454549999999</v>
      </c>
      <c r="BH5723" s="42">
        <v>175.6789474</v>
      </c>
      <c r="BI5723" s="42">
        <v>363.7374188</v>
      </c>
      <c r="BJ5723" s="42">
        <v>731.8248542</v>
      </c>
      <c r="BK5723" s="42">
        <v>180.64804459999999</v>
      </c>
    </row>
    <row r="5724" spans="52:63">
      <c r="AZ5724" s="42">
        <v>5838</v>
      </c>
      <c r="BA5724" s="42">
        <v>439.95</v>
      </c>
      <c r="BB5724" s="42">
        <v>247.27647060000001</v>
      </c>
      <c r="BC5724" s="42">
        <v>327.52380950000003</v>
      </c>
      <c r="BD5724" s="42">
        <v>398.47619049999997</v>
      </c>
      <c r="BE5724" s="42">
        <v>60.878571430000001</v>
      </c>
      <c r="BF5724" s="42">
        <v>758.2857143</v>
      </c>
      <c r="BG5724" s="42">
        <v>986.95454549999999</v>
      </c>
      <c r="BH5724" s="42">
        <v>175.6789474</v>
      </c>
      <c r="BI5724" s="42">
        <v>363.7374188</v>
      </c>
      <c r="BJ5724" s="42">
        <v>731.8248542</v>
      </c>
      <c r="BK5724" s="42">
        <v>180.64804459999999</v>
      </c>
    </row>
    <row r="5725" spans="52:63">
      <c r="AZ5725" s="42">
        <v>5839</v>
      </c>
      <c r="BA5725" s="42">
        <v>439.95</v>
      </c>
      <c r="BB5725" s="42">
        <v>247.27647060000001</v>
      </c>
      <c r="BC5725" s="42">
        <v>327.52380950000003</v>
      </c>
      <c r="BD5725" s="42">
        <v>398.47619049999997</v>
      </c>
      <c r="BE5725" s="42">
        <v>60.878571430000001</v>
      </c>
      <c r="BF5725" s="42">
        <v>758.2857143</v>
      </c>
      <c r="BG5725" s="42">
        <v>986.95454549999999</v>
      </c>
      <c r="BH5725" s="42">
        <v>175.6789474</v>
      </c>
      <c r="BI5725" s="42">
        <v>363.7374188</v>
      </c>
      <c r="BJ5725" s="42">
        <v>731.8248542</v>
      </c>
      <c r="BK5725" s="42">
        <v>180.64804459999999</v>
      </c>
    </row>
    <row r="5726" spans="52:63">
      <c r="AZ5726" s="42">
        <v>5840</v>
      </c>
      <c r="BA5726" s="42">
        <v>439.95</v>
      </c>
      <c r="BB5726" s="42">
        <v>247.27647060000001</v>
      </c>
      <c r="BC5726" s="42">
        <v>327.52380950000003</v>
      </c>
      <c r="BD5726" s="42">
        <v>398.47619049999997</v>
      </c>
      <c r="BE5726" s="42">
        <v>60.878571430000001</v>
      </c>
      <c r="BF5726" s="42">
        <v>758.2857143</v>
      </c>
      <c r="BG5726" s="42">
        <v>986.95454549999999</v>
      </c>
      <c r="BH5726" s="42">
        <v>175.6789474</v>
      </c>
      <c r="BI5726" s="42">
        <v>363.7374188</v>
      </c>
      <c r="BJ5726" s="42">
        <v>731.8248542</v>
      </c>
      <c r="BK5726" s="42">
        <v>180.64804459999999</v>
      </c>
    </row>
    <row r="5727" spans="52:63">
      <c r="AZ5727" s="42">
        <v>5841</v>
      </c>
      <c r="BA5727" s="42">
        <v>439.95</v>
      </c>
      <c r="BB5727" s="42">
        <v>247.27647060000001</v>
      </c>
      <c r="BC5727" s="42">
        <v>327.52380950000003</v>
      </c>
      <c r="BD5727" s="42">
        <v>398.47619049999997</v>
      </c>
      <c r="BE5727" s="42">
        <v>60.878571430000001</v>
      </c>
      <c r="BF5727" s="42">
        <v>758.2857143</v>
      </c>
      <c r="BG5727" s="42">
        <v>986.95454549999999</v>
      </c>
      <c r="BH5727" s="42">
        <v>175.6789474</v>
      </c>
      <c r="BI5727" s="42">
        <v>363.7374188</v>
      </c>
      <c r="BJ5727" s="42">
        <v>731.8248542</v>
      </c>
      <c r="BK5727" s="42">
        <v>180.64804459999999</v>
      </c>
    </row>
    <row r="5728" spans="52:63">
      <c r="AZ5728" s="42">
        <v>5842</v>
      </c>
      <c r="BA5728" s="42">
        <v>439.95</v>
      </c>
      <c r="BB5728" s="42">
        <v>247.27647060000001</v>
      </c>
      <c r="BC5728" s="42">
        <v>327.52380950000003</v>
      </c>
      <c r="BD5728" s="42">
        <v>398.47619049999997</v>
      </c>
      <c r="BE5728" s="42">
        <v>60.878571430000001</v>
      </c>
      <c r="BF5728" s="42">
        <v>758.2857143</v>
      </c>
      <c r="BG5728" s="42">
        <v>986.95454549999999</v>
      </c>
      <c r="BH5728" s="42">
        <v>175.6789474</v>
      </c>
      <c r="BI5728" s="42">
        <v>363.7374188</v>
      </c>
      <c r="BJ5728" s="42">
        <v>731.8248542</v>
      </c>
      <c r="BK5728" s="42">
        <v>180.64804459999999</v>
      </c>
    </row>
    <row r="5729" spans="52:63">
      <c r="AZ5729" s="42">
        <v>5843</v>
      </c>
      <c r="BA5729" s="42">
        <v>439.95</v>
      </c>
      <c r="BB5729" s="42">
        <v>247.27647060000001</v>
      </c>
      <c r="BC5729" s="42">
        <v>327.52380950000003</v>
      </c>
      <c r="BD5729" s="42">
        <v>398.47619049999997</v>
      </c>
      <c r="BE5729" s="42">
        <v>60.878571430000001</v>
      </c>
      <c r="BF5729" s="42">
        <v>758.2857143</v>
      </c>
      <c r="BG5729" s="42">
        <v>986.95454549999999</v>
      </c>
      <c r="BH5729" s="42">
        <v>175.6789474</v>
      </c>
      <c r="BI5729" s="42">
        <v>363.7374188</v>
      </c>
      <c r="BJ5729" s="42">
        <v>731.8248542</v>
      </c>
      <c r="BK5729" s="42">
        <v>180.64804459999999</v>
      </c>
    </row>
    <row r="5730" spans="52:63">
      <c r="AZ5730" s="42">
        <v>5844</v>
      </c>
      <c r="BA5730" s="42">
        <v>439.95</v>
      </c>
      <c r="BB5730" s="42">
        <v>247.27647060000001</v>
      </c>
      <c r="BC5730" s="42">
        <v>327.52380950000003</v>
      </c>
      <c r="BD5730" s="42">
        <v>398.47619049999997</v>
      </c>
      <c r="BE5730" s="42">
        <v>60.878571430000001</v>
      </c>
      <c r="BF5730" s="42">
        <v>758.2857143</v>
      </c>
      <c r="BG5730" s="42">
        <v>986.95454549999999</v>
      </c>
      <c r="BH5730" s="42">
        <v>175.6789474</v>
      </c>
      <c r="BI5730" s="42">
        <v>363.7374188</v>
      </c>
      <c r="BJ5730" s="42">
        <v>731.8248542</v>
      </c>
      <c r="BK5730" s="42">
        <v>180.64804459999999</v>
      </c>
    </row>
    <row r="5731" spans="52:63">
      <c r="AZ5731" s="42">
        <v>5845</v>
      </c>
      <c r="BA5731" s="42">
        <v>439.95</v>
      </c>
      <c r="BB5731" s="42">
        <v>247.27647060000001</v>
      </c>
      <c r="BC5731" s="42">
        <v>327.52380950000003</v>
      </c>
      <c r="BD5731" s="42">
        <v>398.47619049999997</v>
      </c>
      <c r="BE5731" s="42">
        <v>60.878571430000001</v>
      </c>
      <c r="BF5731" s="42">
        <v>758.2857143</v>
      </c>
      <c r="BG5731" s="42">
        <v>986.95454549999999</v>
      </c>
      <c r="BH5731" s="42">
        <v>175.6789474</v>
      </c>
      <c r="BI5731" s="42">
        <v>363.7374188</v>
      </c>
      <c r="BJ5731" s="42">
        <v>731.8248542</v>
      </c>
      <c r="BK5731" s="42">
        <v>180.64804459999999</v>
      </c>
    </row>
    <row r="5732" spans="52:63">
      <c r="AZ5732" s="42">
        <v>5846</v>
      </c>
      <c r="BA5732" s="42">
        <v>439.95</v>
      </c>
      <c r="BB5732" s="42">
        <v>247.27647060000001</v>
      </c>
      <c r="BC5732" s="42">
        <v>327.52380950000003</v>
      </c>
      <c r="BD5732" s="42">
        <v>398.47619049999997</v>
      </c>
      <c r="BE5732" s="42">
        <v>60.878571430000001</v>
      </c>
      <c r="BF5732" s="42">
        <v>758.2857143</v>
      </c>
      <c r="BG5732" s="42">
        <v>986.95454549999999</v>
      </c>
      <c r="BH5732" s="42">
        <v>175.6789474</v>
      </c>
      <c r="BI5732" s="42">
        <v>363.7374188</v>
      </c>
      <c r="BJ5732" s="42">
        <v>731.8248542</v>
      </c>
      <c r="BK5732" s="42">
        <v>180.64804459999999</v>
      </c>
    </row>
    <row r="5733" spans="52:63">
      <c r="AZ5733" s="42">
        <v>5847</v>
      </c>
      <c r="BA5733" s="42">
        <v>439.95</v>
      </c>
      <c r="BB5733" s="42">
        <v>247.27647060000001</v>
      </c>
      <c r="BC5733" s="42">
        <v>327.52380950000003</v>
      </c>
      <c r="BD5733" s="42">
        <v>398.47619049999997</v>
      </c>
      <c r="BE5733" s="42">
        <v>60.878571430000001</v>
      </c>
      <c r="BF5733" s="42">
        <v>758.2857143</v>
      </c>
      <c r="BG5733" s="42">
        <v>986.95454549999999</v>
      </c>
      <c r="BH5733" s="42">
        <v>175.6789474</v>
      </c>
      <c r="BI5733" s="42">
        <v>363.7374188</v>
      </c>
      <c r="BJ5733" s="42">
        <v>731.8248542</v>
      </c>
      <c r="BK5733" s="42">
        <v>180.64804459999999</v>
      </c>
    </row>
    <row r="5734" spans="52:63">
      <c r="AZ5734" s="42">
        <v>5848</v>
      </c>
      <c r="BA5734" s="42">
        <v>439.95</v>
      </c>
      <c r="BB5734" s="42">
        <v>247.27647060000001</v>
      </c>
      <c r="BC5734" s="42">
        <v>327.52380950000003</v>
      </c>
      <c r="BD5734" s="42">
        <v>398.47619049999997</v>
      </c>
      <c r="BE5734" s="42">
        <v>60.878571430000001</v>
      </c>
      <c r="BF5734" s="42">
        <v>758.2857143</v>
      </c>
      <c r="BG5734" s="42">
        <v>986.95454549999999</v>
      </c>
      <c r="BH5734" s="42">
        <v>175.6789474</v>
      </c>
      <c r="BI5734" s="42">
        <v>363.7374188</v>
      </c>
      <c r="BJ5734" s="42">
        <v>731.8248542</v>
      </c>
      <c r="BK5734" s="42">
        <v>180.64804459999999</v>
      </c>
    </row>
    <row r="5735" spans="52:63">
      <c r="AZ5735" s="42">
        <v>5849</v>
      </c>
      <c r="BA5735" s="42">
        <v>439.95</v>
      </c>
      <c r="BB5735" s="42">
        <v>247.27647060000001</v>
      </c>
      <c r="BC5735" s="42">
        <v>327.52380950000003</v>
      </c>
      <c r="BD5735" s="42">
        <v>398.47619049999997</v>
      </c>
      <c r="BE5735" s="42">
        <v>60.878571430000001</v>
      </c>
      <c r="BF5735" s="42">
        <v>758.2857143</v>
      </c>
      <c r="BG5735" s="42">
        <v>986.95454549999999</v>
      </c>
      <c r="BH5735" s="42">
        <v>175.6789474</v>
      </c>
      <c r="BI5735" s="42">
        <v>363.7374188</v>
      </c>
      <c r="BJ5735" s="42">
        <v>731.8248542</v>
      </c>
      <c r="BK5735" s="42">
        <v>180.64804459999999</v>
      </c>
    </row>
    <row r="5736" spans="52:63">
      <c r="AZ5736" s="42">
        <v>5850</v>
      </c>
      <c r="BA5736" s="42">
        <v>439.95</v>
      </c>
      <c r="BB5736" s="42">
        <v>247.27647060000001</v>
      </c>
      <c r="BC5736" s="42">
        <v>327.52380950000003</v>
      </c>
      <c r="BD5736" s="42">
        <v>398.47619049999997</v>
      </c>
      <c r="BE5736" s="42">
        <v>60.878571430000001</v>
      </c>
      <c r="BF5736" s="42">
        <v>758.2857143</v>
      </c>
      <c r="BG5736" s="42">
        <v>986.95454549999999</v>
      </c>
      <c r="BH5736" s="42">
        <v>175.6789474</v>
      </c>
      <c r="BI5736" s="42">
        <v>363.7374188</v>
      </c>
      <c r="BJ5736" s="42">
        <v>731.8248542</v>
      </c>
      <c r="BK5736" s="42">
        <v>180.64804459999999</v>
      </c>
    </row>
    <row r="5737" spans="52:63">
      <c r="AZ5737" s="42">
        <v>5851</v>
      </c>
      <c r="BA5737" s="42">
        <v>439.95</v>
      </c>
      <c r="BB5737" s="42">
        <v>247.27647060000001</v>
      </c>
      <c r="BC5737" s="42">
        <v>327.52380950000003</v>
      </c>
      <c r="BD5737" s="42">
        <v>398.47619049999997</v>
      </c>
      <c r="BE5737" s="42">
        <v>60.878571430000001</v>
      </c>
      <c r="BF5737" s="42">
        <v>758.2857143</v>
      </c>
      <c r="BG5737" s="42">
        <v>986.95454549999999</v>
      </c>
      <c r="BH5737" s="42">
        <v>175.6789474</v>
      </c>
      <c r="BI5737" s="42">
        <v>363.7374188</v>
      </c>
      <c r="BJ5737" s="42">
        <v>731.8248542</v>
      </c>
      <c r="BK5737" s="42">
        <v>180.64804459999999</v>
      </c>
    </row>
    <row r="5738" spans="52:63">
      <c r="AZ5738" s="42">
        <v>5852</v>
      </c>
      <c r="BA5738" s="42">
        <v>439.95</v>
      </c>
      <c r="BB5738" s="42">
        <v>247.27647060000001</v>
      </c>
      <c r="BC5738" s="42">
        <v>327.52380950000003</v>
      </c>
      <c r="BD5738" s="42">
        <v>398.47619049999997</v>
      </c>
      <c r="BE5738" s="42">
        <v>60.878571430000001</v>
      </c>
      <c r="BF5738" s="42">
        <v>758.2857143</v>
      </c>
      <c r="BG5738" s="42">
        <v>986.95454549999999</v>
      </c>
      <c r="BH5738" s="42">
        <v>175.6789474</v>
      </c>
      <c r="BI5738" s="42">
        <v>363.7374188</v>
      </c>
      <c r="BJ5738" s="42">
        <v>731.8248542</v>
      </c>
      <c r="BK5738" s="42">
        <v>180.64804459999999</v>
      </c>
    </row>
    <row r="5739" spans="52:63">
      <c r="AZ5739" s="42">
        <v>5853</v>
      </c>
      <c r="BA5739" s="42">
        <v>439.95</v>
      </c>
      <c r="BB5739" s="42">
        <v>247.27647060000001</v>
      </c>
      <c r="BC5739" s="42">
        <v>327.52380950000003</v>
      </c>
      <c r="BD5739" s="42">
        <v>398.47619049999997</v>
      </c>
      <c r="BE5739" s="42">
        <v>60.878571430000001</v>
      </c>
      <c r="BF5739" s="42">
        <v>758.2857143</v>
      </c>
      <c r="BG5739" s="42">
        <v>986.95454549999999</v>
      </c>
      <c r="BH5739" s="42">
        <v>175.6789474</v>
      </c>
      <c r="BI5739" s="42">
        <v>363.7374188</v>
      </c>
      <c r="BJ5739" s="42">
        <v>731.8248542</v>
      </c>
      <c r="BK5739" s="42">
        <v>180.64804459999999</v>
      </c>
    </row>
    <row r="5740" spans="52:63">
      <c r="AZ5740" s="42">
        <v>5854</v>
      </c>
      <c r="BA5740" s="42">
        <v>439.95</v>
      </c>
      <c r="BB5740" s="42">
        <v>247.27647060000001</v>
      </c>
      <c r="BC5740" s="42">
        <v>327.52380950000003</v>
      </c>
      <c r="BD5740" s="42">
        <v>398.47619049999997</v>
      </c>
      <c r="BE5740" s="42">
        <v>60.878571430000001</v>
      </c>
      <c r="BF5740" s="42">
        <v>758.2857143</v>
      </c>
      <c r="BG5740" s="42">
        <v>986.95454549999999</v>
      </c>
      <c r="BH5740" s="42">
        <v>175.6789474</v>
      </c>
      <c r="BI5740" s="42">
        <v>363.7374188</v>
      </c>
      <c r="BJ5740" s="42">
        <v>731.8248542</v>
      </c>
      <c r="BK5740" s="42">
        <v>180.64804459999999</v>
      </c>
    </row>
    <row r="5741" spans="52:63">
      <c r="AZ5741" s="42">
        <v>5855</v>
      </c>
      <c r="BA5741" s="42">
        <v>439.95</v>
      </c>
      <c r="BB5741" s="42">
        <v>247.27647060000001</v>
      </c>
      <c r="BC5741" s="42">
        <v>327.52380950000003</v>
      </c>
      <c r="BD5741" s="42">
        <v>398.47619049999997</v>
      </c>
      <c r="BE5741" s="42">
        <v>60.878571430000001</v>
      </c>
      <c r="BF5741" s="42">
        <v>758.2857143</v>
      </c>
      <c r="BG5741" s="42">
        <v>986.95454549999999</v>
      </c>
      <c r="BH5741" s="42">
        <v>175.6789474</v>
      </c>
      <c r="BI5741" s="42">
        <v>363.7374188</v>
      </c>
      <c r="BJ5741" s="42">
        <v>731.8248542</v>
      </c>
      <c r="BK5741" s="42">
        <v>180.64804459999999</v>
      </c>
    </row>
    <row r="5742" spans="52:63">
      <c r="AZ5742" s="42">
        <v>5856</v>
      </c>
      <c r="BA5742" s="42">
        <v>439.95</v>
      </c>
      <c r="BB5742" s="42">
        <v>247.27647060000001</v>
      </c>
      <c r="BC5742" s="42">
        <v>327.52380950000003</v>
      </c>
      <c r="BD5742" s="42">
        <v>398.47619049999997</v>
      </c>
      <c r="BE5742" s="42">
        <v>60.878571430000001</v>
      </c>
      <c r="BF5742" s="42">
        <v>758.2857143</v>
      </c>
      <c r="BG5742" s="42">
        <v>986.95454549999999</v>
      </c>
      <c r="BH5742" s="42">
        <v>175.6789474</v>
      </c>
      <c r="BI5742" s="42">
        <v>363.7374188</v>
      </c>
      <c r="BJ5742" s="42">
        <v>731.8248542</v>
      </c>
      <c r="BK5742" s="42">
        <v>180.64804459999999</v>
      </c>
    </row>
    <row r="5743" spans="52:63">
      <c r="AZ5743" s="42">
        <v>5857</v>
      </c>
      <c r="BA5743" s="42">
        <v>442</v>
      </c>
      <c r="BB5743" s="42">
        <v>249.1470588</v>
      </c>
      <c r="BC5743" s="42">
        <v>326</v>
      </c>
      <c r="BD5743" s="42">
        <v>398.047619</v>
      </c>
      <c r="BE5743" s="42">
        <v>61.907692310000002</v>
      </c>
      <c r="BF5743" s="42">
        <v>768.35</v>
      </c>
      <c r="BG5743" s="42">
        <v>987.72727269999996</v>
      </c>
      <c r="BH5743" s="42">
        <v>176.53941180000001</v>
      </c>
      <c r="BI5743" s="42">
        <v>362.11369489999998</v>
      </c>
      <c r="BJ5743" s="42">
        <v>717.64321159999997</v>
      </c>
      <c r="BK5743" s="42">
        <v>181.32478470000001</v>
      </c>
    </row>
    <row r="5744" spans="52:63">
      <c r="AZ5744" s="42">
        <v>5858</v>
      </c>
      <c r="BA5744" s="42">
        <v>442</v>
      </c>
      <c r="BB5744" s="42">
        <v>249.1470588</v>
      </c>
      <c r="BC5744" s="42">
        <v>326</v>
      </c>
      <c r="BD5744" s="42">
        <v>398.047619</v>
      </c>
      <c r="BE5744" s="42">
        <v>61.907692310000002</v>
      </c>
      <c r="BF5744" s="42">
        <v>768.35</v>
      </c>
      <c r="BG5744" s="42">
        <v>987.72727269999996</v>
      </c>
      <c r="BH5744" s="42">
        <v>176.53941180000001</v>
      </c>
      <c r="BI5744" s="42">
        <v>362.11369489999998</v>
      </c>
      <c r="BJ5744" s="42">
        <v>717.64321159999997</v>
      </c>
      <c r="BK5744" s="42">
        <v>181.32478470000001</v>
      </c>
    </row>
    <row r="5745" spans="52:63">
      <c r="AZ5745" s="42">
        <v>5859</v>
      </c>
      <c r="BA5745" s="42">
        <v>442</v>
      </c>
      <c r="BB5745" s="42">
        <v>249.1470588</v>
      </c>
      <c r="BC5745" s="42">
        <v>326</v>
      </c>
      <c r="BD5745" s="42">
        <v>398.047619</v>
      </c>
      <c r="BE5745" s="42">
        <v>61.907692310000002</v>
      </c>
      <c r="BF5745" s="42">
        <v>768.35</v>
      </c>
      <c r="BG5745" s="42">
        <v>987.72727269999996</v>
      </c>
      <c r="BH5745" s="42">
        <v>176.53941180000001</v>
      </c>
      <c r="BI5745" s="42">
        <v>362.11369489999998</v>
      </c>
      <c r="BJ5745" s="42">
        <v>717.64321159999997</v>
      </c>
      <c r="BK5745" s="42">
        <v>181.32478470000001</v>
      </c>
    </row>
    <row r="5746" spans="52:63">
      <c r="AZ5746" s="42">
        <v>5860</v>
      </c>
      <c r="BA5746" s="42">
        <v>442</v>
      </c>
      <c r="BB5746" s="42">
        <v>249.1470588</v>
      </c>
      <c r="BC5746" s="42">
        <v>326</v>
      </c>
      <c r="BD5746" s="42">
        <v>398.047619</v>
      </c>
      <c r="BE5746" s="42">
        <v>61.907692310000002</v>
      </c>
      <c r="BF5746" s="42">
        <v>768.35</v>
      </c>
      <c r="BG5746" s="42">
        <v>987.72727269999996</v>
      </c>
      <c r="BH5746" s="42">
        <v>176.53941180000001</v>
      </c>
      <c r="BI5746" s="42">
        <v>362.11369489999998</v>
      </c>
      <c r="BJ5746" s="42">
        <v>717.64321159999997</v>
      </c>
      <c r="BK5746" s="42">
        <v>181.32478470000001</v>
      </c>
    </row>
    <row r="5747" spans="52:63">
      <c r="AZ5747" s="42">
        <v>5861</v>
      </c>
      <c r="BA5747" s="42">
        <v>442</v>
      </c>
      <c r="BB5747" s="42">
        <v>249.1470588</v>
      </c>
      <c r="BC5747" s="42">
        <v>326</v>
      </c>
      <c r="BD5747" s="42">
        <v>398.047619</v>
      </c>
      <c r="BE5747" s="42">
        <v>61.907692310000002</v>
      </c>
      <c r="BF5747" s="42">
        <v>768.35</v>
      </c>
      <c r="BG5747" s="42">
        <v>987.72727269999996</v>
      </c>
      <c r="BH5747" s="42">
        <v>176.53941180000001</v>
      </c>
      <c r="BI5747" s="42">
        <v>362.11369489999998</v>
      </c>
      <c r="BJ5747" s="42">
        <v>717.64321159999997</v>
      </c>
      <c r="BK5747" s="42">
        <v>181.32478470000001</v>
      </c>
    </row>
    <row r="5748" spans="52:63">
      <c r="AZ5748" s="42">
        <v>5862</v>
      </c>
      <c r="BA5748" s="42">
        <v>442</v>
      </c>
      <c r="BB5748" s="42">
        <v>249.1470588</v>
      </c>
      <c r="BC5748" s="42">
        <v>326</v>
      </c>
      <c r="BD5748" s="42">
        <v>398.047619</v>
      </c>
      <c r="BE5748" s="42">
        <v>61.907692310000002</v>
      </c>
      <c r="BF5748" s="42">
        <v>768.35</v>
      </c>
      <c r="BG5748" s="42">
        <v>987.72727269999996</v>
      </c>
      <c r="BH5748" s="42">
        <v>176.53941180000001</v>
      </c>
      <c r="BI5748" s="42">
        <v>362.11369489999998</v>
      </c>
      <c r="BJ5748" s="42">
        <v>717.64321159999997</v>
      </c>
      <c r="BK5748" s="42">
        <v>181.32478470000001</v>
      </c>
    </row>
    <row r="5749" spans="52:63">
      <c r="AZ5749" s="42">
        <v>5863</v>
      </c>
      <c r="BA5749" s="42">
        <v>442</v>
      </c>
      <c r="BB5749" s="42">
        <v>249.1470588</v>
      </c>
      <c r="BC5749" s="42">
        <v>326</v>
      </c>
      <c r="BD5749" s="42">
        <v>398.047619</v>
      </c>
      <c r="BE5749" s="42">
        <v>61.907692310000002</v>
      </c>
      <c r="BF5749" s="42">
        <v>768.35</v>
      </c>
      <c r="BG5749" s="42">
        <v>987.72727269999996</v>
      </c>
      <c r="BH5749" s="42">
        <v>176.53941180000001</v>
      </c>
      <c r="BI5749" s="42">
        <v>362.11369489999998</v>
      </c>
      <c r="BJ5749" s="42">
        <v>717.64321159999997</v>
      </c>
      <c r="BK5749" s="42">
        <v>181.32478470000001</v>
      </c>
    </row>
    <row r="5750" spans="52:63">
      <c r="AZ5750" s="42">
        <v>5864</v>
      </c>
      <c r="BA5750" s="42">
        <v>442</v>
      </c>
      <c r="BB5750" s="42">
        <v>249.1470588</v>
      </c>
      <c r="BC5750" s="42">
        <v>326</v>
      </c>
      <c r="BD5750" s="42">
        <v>398.047619</v>
      </c>
      <c r="BE5750" s="42">
        <v>61.907692310000002</v>
      </c>
      <c r="BF5750" s="42">
        <v>768.35</v>
      </c>
      <c r="BG5750" s="42">
        <v>987.72727269999996</v>
      </c>
      <c r="BH5750" s="42">
        <v>176.53941180000001</v>
      </c>
      <c r="BI5750" s="42">
        <v>362.11369489999998</v>
      </c>
      <c r="BJ5750" s="42">
        <v>717.64321159999997</v>
      </c>
      <c r="BK5750" s="42">
        <v>181.32478470000001</v>
      </c>
    </row>
    <row r="5751" spans="52:63">
      <c r="AZ5751" s="42">
        <v>5865</v>
      </c>
      <c r="BA5751" s="42">
        <v>442</v>
      </c>
      <c r="BB5751" s="42">
        <v>249.1470588</v>
      </c>
      <c r="BC5751" s="42">
        <v>326</v>
      </c>
      <c r="BD5751" s="42">
        <v>398.047619</v>
      </c>
      <c r="BE5751" s="42">
        <v>61.907692310000002</v>
      </c>
      <c r="BF5751" s="42">
        <v>768.35</v>
      </c>
      <c r="BG5751" s="42">
        <v>987.72727269999996</v>
      </c>
      <c r="BH5751" s="42">
        <v>176.53941180000001</v>
      </c>
      <c r="BI5751" s="42">
        <v>362.11369489999998</v>
      </c>
      <c r="BJ5751" s="42">
        <v>717.64321159999997</v>
      </c>
      <c r="BK5751" s="42">
        <v>181.32478470000001</v>
      </c>
    </row>
    <row r="5752" spans="52:63">
      <c r="AZ5752" s="42">
        <v>5866</v>
      </c>
      <c r="BA5752" s="42">
        <v>442</v>
      </c>
      <c r="BB5752" s="42">
        <v>249.1470588</v>
      </c>
      <c r="BC5752" s="42">
        <v>326</v>
      </c>
      <c r="BD5752" s="42">
        <v>398.047619</v>
      </c>
      <c r="BE5752" s="42">
        <v>61.907692310000002</v>
      </c>
      <c r="BF5752" s="42">
        <v>768.35</v>
      </c>
      <c r="BG5752" s="42">
        <v>987.72727269999996</v>
      </c>
      <c r="BH5752" s="42">
        <v>176.53941180000001</v>
      </c>
      <c r="BI5752" s="42">
        <v>362.11369489999998</v>
      </c>
      <c r="BJ5752" s="42">
        <v>717.64321159999997</v>
      </c>
      <c r="BK5752" s="42">
        <v>181.32478470000001</v>
      </c>
    </row>
    <row r="5753" spans="52:63">
      <c r="AZ5753" s="42">
        <v>5867</v>
      </c>
      <c r="BA5753" s="42">
        <v>442</v>
      </c>
      <c r="BB5753" s="42">
        <v>249.1470588</v>
      </c>
      <c r="BC5753" s="42">
        <v>326</v>
      </c>
      <c r="BD5753" s="42">
        <v>398.047619</v>
      </c>
      <c r="BE5753" s="42">
        <v>61.907692310000002</v>
      </c>
      <c r="BF5753" s="42">
        <v>768.35</v>
      </c>
      <c r="BG5753" s="42">
        <v>987.72727269999996</v>
      </c>
      <c r="BH5753" s="42">
        <v>176.53941180000001</v>
      </c>
      <c r="BI5753" s="42">
        <v>362.11369489999998</v>
      </c>
      <c r="BJ5753" s="42">
        <v>717.64321159999997</v>
      </c>
      <c r="BK5753" s="42">
        <v>181.32478470000001</v>
      </c>
    </row>
    <row r="5754" spans="52:63">
      <c r="AZ5754" s="42">
        <v>5868</v>
      </c>
      <c r="BA5754" s="42">
        <v>442</v>
      </c>
      <c r="BB5754" s="42">
        <v>249.1470588</v>
      </c>
      <c r="BC5754" s="42">
        <v>326</v>
      </c>
      <c r="BD5754" s="42">
        <v>398.047619</v>
      </c>
      <c r="BE5754" s="42">
        <v>61.907692310000002</v>
      </c>
      <c r="BF5754" s="42">
        <v>768.35</v>
      </c>
      <c r="BG5754" s="42">
        <v>987.72727269999996</v>
      </c>
      <c r="BH5754" s="42">
        <v>176.53941180000001</v>
      </c>
      <c r="BI5754" s="42">
        <v>362.11369489999998</v>
      </c>
      <c r="BJ5754" s="42">
        <v>717.64321159999997</v>
      </c>
      <c r="BK5754" s="42">
        <v>181.32478470000001</v>
      </c>
    </row>
    <row r="5755" spans="52:63">
      <c r="AZ5755" s="42">
        <v>5869</v>
      </c>
      <c r="BA5755" s="42">
        <v>442</v>
      </c>
      <c r="BB5755" s="42">
        <v>249.1470588</v>
      </c>
      <c r="BC5755" s="42">
        <v>326</v>
      </c>
      <c r="BD5755" s="42">
        <v>398.047619</v>
      </c>
      <c r="BE5755" s="42">
        <v>61.907692310000002</v>
      </c>
      <c r="BF5755" s="42">
        <v>768.35</v>
      </c>
      <c r="BG5755" s="42">
        <v>987.72727269999996</v>
      </c>
      <c r="BH5755" s="42">
        <v>176.53941180000001</v>
      </c>
      <c r="BI5755" s="42">
        <v>362.11369489999998</v>
      </c>
      <c r="BJ5755" s="42">
        <v>717.64321159999997</v>
      </c>
      <c r="BK5755" s="42">
        <v>181.32478470000001</v>
      </c>
    </row>
    <row r="5756" spans="52:63">
      <c r="AZ5756" s="42">
        <v>5870</v>
      </c>
      <c r="BA5756" s="42">
        <v>442</v>
      </c>
      <c r="BB5756" s="42">
        <v>249.1470588</v>
      </c>
      <c r="BC5756" s="42">
        <v>326</v>
      </c>
      <c r="BD5756" s="42">
        <v>398.047619</v>
      </c>
      <c r="BE5756" s="42">
        <v>61.907692310000002</v>
      </c>
      <c r="BF5756" s="42">
        <v>768.35</v>
      </c>
      <c r="BG5756" s="42">
        <v>987.72727269999996</v>
      </c>
      <c r="BH5756" s="42">
        <v>176.53941180000001</v>
      </c>
      <c r="BI5756" s="42">
        <v>362.11369489999998</v>
      </c>
      <c r="BJ5756" s="42">
        <v>717.64321159999997</v>
      </c>
      <c r="BK5756" s="42">
        <v>181.32478470000001</v>
      </c>
    </row>
    <row r="5757" spans="52:63">
      <c r="AZ5757" s="42">
        <v>5871</v>
      </c>
      <c r="BA5757" s="42">
        <v>442</v>
      </c>
      <c r="BB5757" s="42">
        <v>249.1470588</v>
      </c>
      <c r="BC5757" s="42">
        <v>326</v>
      </c>
      <c r="BD5757" s="42">
        <v>398.047619</v>
      </c>
      <c r="BE5757" s="42">
        <v>61.907692310000002</v>
      </c>
      <c r="BF5757" s="42">
        <v>768.35</v>
      </c>
      <c r="BG5757" s="42">
        <v>987.72727269999996</v>
      </c>
      <c r="BH5757" s="42">
        <v>176.53941180000001</v>
      </c>
      <c r="BI5757" s="42">
        <v>362.11369489999998</v>
      </c>
      <c r="BJ5757" s="42">
        <v>717.64321159999997</v>
      </c>
      <c r="BK5757" s="42">
        <v>181.32478470000001</v>
      </c>
    </row>
    <row r="5758" spans="52:63">
      <c r="AZ5758" s="42">
        <v>5872</v>
      </c>
      <c r="BA5758" s="42">
        <v>442</v>
      </c>
      <c r="BB5758" s="42">
        <v>249.1470588</v>
      </c>
      <c r="BC5758" s="42">
        <v>326</v>
      </c>
      <c r="BD5758" s="42">
        <v>398.047619</v>
      </c>
      <c r="BE5758" s="42">
        <v>61.907692310000002</v>
      </c>
      <c r="BF5758" s="42">
        <v>768.35</v>
      </c>
      <c r="BG5758" s="42">
        <v>987.72727269999996</v>
      </c>
      <c r="BH5758" s="42">
        <v>176.53941180000001</v>
      </c>
      <c r="BI5758" s="42">
        <v>362.11369489999998</v>
      </c>
      <c r="BJ5758" s="42">
        <v>717.64321159999997</v>
      </c>
      <c r="BK5758" s="42">
        <v>181.32478470000001</v>
      </c>
    </row>
    <row r="5759" spans="52:63">
      <c r="AZ5759" s="42">
        <v>5873</v>
      </c>
      <c r="BA5759" s="42">
        <v>442</v>
      </c>
      <c r="BB5759" s="42">
        <v>249.1470588</v>
      </c>
      <c r="BC5759" s="42">
        <v>326</v>
      </c>
      <c r="BD5759" s="42">
        <v>398.047619</v>
      </c>
      <c r="BE5759" s="42">
        <v>61.907692310000002</v>
      </c>
      <c r="BF5759" s="42">
        <v>768.35</v>
      </c>
      <c r="BG5759" s="42">
        <v>987.72727269999996</v>
      </c>
      <c r="BH5759" s="42">
        <v>176.53941180000001</v>
      </c>
      <c r="BI5759" s="42">
        <v>362.11369489999998</v>
      </c>
      <c r="BJ5759" s="42">
        <v>717.64321159999997</v>
      </c>
      <c r="BK5759" s="42">
        <v>181.32478470000001</v>
      </c>
    </row>
    <row r="5760" spans="52:63">
      <c r="AZ5760" s="42">
        <v>5874</v>
      </c>
      <c r="BA5760" s="42">
        <v>442</v>
      </c>
      <c r="BB5760" s="42">
        <v>249.1470588</v>
      </c>
      <c r="BC5760" s="42">
        <v>326</v>
      </c>
      <c r="BD5760" s="42">
        <v>398.047619</v>
      </c>
      <c r="BE5760" s="42">
        <v>61.907692310000002</v>
      </c>
      <c r="BF5760" s="42">
        <v>768.35</v>
      </c>
      <c r="BG5760" s="42">
        <v>987.72727269999996</v>
      </c>
      <c r="BH5760" s="42">
        <v>176.53941180000001</v>
      </c>
      <c r="BI5760" s="42">
        <v>362.11369489999998</v>
      </c>
      <c r="BJ5760" s="42">
        <v>717.64321159999997</v>
      </c>
      <c r="BK5760" s="42">
        <v>181.32478470000001</v>
      </c>
    </row>
    <row r="5761" spans="52:63">
      <c r="AZ5761" s="42">
        <v>5875</v>
      </c>
      <c r="BA5761" s="42">
        <v>442</v>
      </c>
      <c r="BB5761" s="42">
        <v>249.1470588</v>
      </c>
      <c r="BC5761" s="42">
        <v>326</v>
      </c>
      <c r="BD5761" s="42">
        <v>398.047619</v>
      </c>
      <c r="BE5761" s="42">
        <v>61.907692310000002</v>
      </c>
      <c r="BF5761" s="42">
        <v>768.35</v>
      </c>
      <c r="BG5761" s="42">
        <v>987.72727269999996</v>
      </c>
      <c r="BH5761" s="42">
        <v>176.53941180000001</v>
      </c>
      <c r="BI5761" s="42">
        <v>362.11369489999998</v>
      </c>
      <c r="BJ5761" s="42">
        <v>717.64321159999997</v>
      </c>
      <c r="BK5761" s="42">
        <v>181.32478470000001</v>
      </c>
    </row>
    <row r="5762" spans="52:63">
      <c r="AZ5762" s="42">
        <v>5876</v>
      </c>
      <c r="BA5762" s="42">
        <v>442</v>
      </c>
      <c r="BB5762" s="42">
        <v>249.1470588</v>
      </c>
      <c r="BC5762" s="42">
        <v>326</v>
      </c>
      <c r="BD5762" s="42">
        <v>398.047619</v>
      </c>
      <c r="BE5762" s="42">
        <v>61.907692310000002</v>
      </c>
      <c r="BF5762" s="42">
        <v>768.35</v>
      </c>
      <c r="BG5762" s="42">
        <v>987.72727269999996</v>
      </c>
      <c r="BH5762" s="42">
        <v>176.53941180000001</v>
      </c>
      <c r="BI5762" s="42">
        <v>362.11369489999998</v>
      </c>
      <c r="BJ5762" s="42">
        <v>717.64321159999997</v>
      </c>
      <c r="BK5762" s="42">
        <v>181.32478470000001</v>
      </c>
    </row>
    <row r="5763" spans="52:63">
      <c r="AZ5763" s="42">
        <v>5877</v>
      </c>
      <c r="BA5763" s="42">
        <v>442</v>
      </c>
      <c r="BB5763" s="42">
        <v>249.1470588</v>
      </c>
      <c r="BC5763" s="42">
        <v>326</v>
      </c>
      <c r="BD5763" s="42">
        <v>398.047619</v>
      </c>
      <c r="BE5763" s="42">
        <v>61.907692310000002</v>
      </c>
      <c r="BF5763" s="42">
        <v>768.35</v>
      </c>
      <c r="BG5763" s="42">
        <v>987.72727269999996</v>
      </c>
      <c r="BH5763" s="42">
        <v>176.53941180000001</v>
      </c>
      <c r="BI5763" s="42">
        <v>362.11369489999998</v>
      </c>
      <c r="BJ5763" s="42">
        <v>717.64321159999997</v>
      </c>
      <c r="BK5763" s="42">
        <v>181.32478470000001</v>
      </c>
    </row>
    <row r="5764" spans="52:63">
      <c r="AZ5764" s="42">
        <v>5878</v>
      </c>
      <c r="BA5764" s="42">
        <v>442</v>
      </c>
      <c r="BB5764" s="42">
        <v>249.1470588</v>
      </c>
      <c r="BC5764" s="42">
        <v>326</v>
      </c>
      <c r="BD5764" s="42">
        <v>398.047619</v>
      </c>
      <c r="BE5764" s="42">
        <v>61.907692310000002</v>
      </c>
      <c r="BF5764" s="42">
        <v>768.35</v>
      </c>
      <c r="BG5764" s="42">
        <v>987.72727269999996</v>
      </c>
      <c r="BH5764" s="42">
        <v>176.53941180000001</v>
      </c>
      <c r="BI5764" s="42">
        <v>362.11369489999998</v>
      </c>
      <c r="BJ5764" s="42">
        <v>717.64321159999997</v>
      </c>
      <c r="BK5764" s="42">
        <v>181.32478470000001</v>
      </c>
    </row>
    <row r="5765" spans="52:63">
      <c r="AZ5765" s="42">
        <v>5879</v>
      </c>
      <c r="BA5765" s="42">
        <v>442</v>
      </c>
      <c r="BB5765" s="42">
        <v>249.1470588</v>
      </c>
      <c r="BC5765" s="42">
        <v>326</v>
      </c>
      <c r="BD5765" s="42">
        <v>398.047619</v>
      </c>
      <c r="BE5765" s="42">
        <v>61.907692310000002</v>
      </c>
      <c r="BF5765" s="42">
        <v>768.35</v>
      </c>
      <c r="BG5765" s="42">
        <v>987.72727269999996</v>
      </c>
      <c r="BH5765" s="42">
        <v>176.53941180000001</v>
      </c>
      <c r="BI5765" s="42">
        <v>362.11369489999998</v>
      </c>
      <c r="BJ5765" s="42">
        <v>717.64321159999997</v>
      </c>
      <c r="BK5765" s="42">
        <v>181.32478470000001</v>
      </c>
    </row>
    <row r="5766" spans="52:63">
      <c r="AZ5766" s="42">
        <v>5880</v>
      </c>
      <c r="BA5766" s="42">
        <v>442</v>
      </c>
      <c r="BB5766" s="42">
        <v>249.1470588</v>
      </c>
      <c r="BC5766" s="42">
        <v>326</v>
      </c>
      <c r="BD5766" s="42">
        <v>398.047619</v>
      </c>
      <c r="BE5766" s="42">
        <v>61.907692310000002</v>
      </c>
      <c r="BF5766" s="42">
        <v>768.35</v>
      </c>
      <c r="BG5766" s="42">
        <v>987.72727269999996</v>
      </c>
      <c r="BH5766" s="42">
        <v>176.53941180000001</v>
      </c>
      <c r="BI5766" s="42">
        <v>362.11369489999998</v>
      </c>
      <c r="BJ5766" s="42">
        <v>717.64321159999997</v>
      </c>
      <c r="BK5766" s="42">
        <v>181.32478470000001</v>
      </c>
    </row>
    <row r="5767" spans="52:63">
      <c r="AZ5767" s="42">
        <v>5881</v>
      </c>
      <c r="BA5767" s="42">
        <v>444.7</v>
      </c>
      <c r="BB5767" s="42">
        <v>250.2</v>
      </c>
      <c r="BC5767" s="42">
        <v>323.61904759999999</v>
      </c>
      <c r="BD5767" s="42">
        <v>396.90476189999998</v>
      </c>
      <c r="BE5767" s="42">
        <v>60.584615380000002</v>
      </c>
      <c r="BF5767" s="42">
        <v>769.75</v>
      </c>
      <c r="BG5767" s="42">
        <v>987.09090909999998</v>
      </c>
      <c r="BH5767" s="42">
        <v>178.5430921</v>
      </c>
      <c r="BI5767" s="42">
        <v>360.81812669999999</v>
      </c>
      <c r="BJ5767" s="42">
        <v>753.41524790000005</v>
      </c>
      <c r="BK5767" s="42">
        <v>181.93447810000001</v>
      </c>
    </row>
    <row r="5768" spans="52:63">
      <c r="AZ5768" s="42">
        <v>5882</v>
      </c>
      <c r="BA5768" s="42">
        <v>444.7</v>
      </c>
      <c r="BB5768" s="42">
        <v>250.2</v>
      </c>
      <c r="BC5768" s="42">
        <v>323.61904759999999</v>
      </c>
      <c r="BD5768" s="42">
        <v>396.90476189999998</v>
      </c>
      <c r="BE5768" s="42">
        <v>60.584615380000002</v>
      </c>
      <c r="BF5768" s="42">
        <v>769.75</v>
      </c>
      <c r="BG5768" s="42">
        <v>987.09090909999998</v>
      </c>
      <c r="BH5768" s="42">
        <v>178.5430921</v>
      </c>
      <c r="BI5768" s="42">
        <v>360.81812669999999</v>
      </c>
      <c r="BJ5768" s="42">
        <v>753.41524790000005</v>
      </c>
      <c r="BK5768" s="42">
        <v>181.93447810000001</v>
      </c>
    </row>
    <row r="5769" spans="52:63">
      <c r="AZ5769" s="42">
        <v>5883</v>
      </c>
      <c r="BA5769" s="42">
        <v>444.7</v>
      </c>
      <c r="BB5769" s="42">
        <v>250.2</v>
      </c>
      <c r="BC5769" s="42">
        <v>323.61904759999999</v>
      </c>
      <c r="BD5769" s="42">
        <v>396.90476189999998</v>
      </c>
      <c r="BE5769" s="42">
        <v>60.584615380000002</v>
      </c>
      <c r="BF5769" s="42">
        <v>769.75</v>
      </c>
      <c r="BG5769" s="42">
        <v>987.09090909999998</v>
      </c>
      <c r="BH5769" s="42">
        <v>178.5430921</v>
      </c>
      <c r="BI5769" s="42">
        <v>360.81812669999999</v>
      </c>
      <c r="BJ5769" s="42">
        <v>753.41524790000005</v>
      </c>
      <c r="BK5769" s="42">
        <v>181.93447810000001</v>
      </c>
    </row>
    <row r="5770" spans="52:63">
      <c r="AZ5770" s="42">
        <v>5884</v>
      </c>
      <c r="BA5770" s="42">
        <v>444.7</v>
      </c>
      <c r="BB5770" s="42">
        <v>250.2</v>
      </c>
      <c r="BC5770" s="42">
        <v>323.61904759999999</v>
      </c>
      <c r="BD5770" s="42">
        <v>396.90476189999998</v>
      </c>
      <c r="BE5770" s="42">
        <v>60.584615380000002</v>
      </c>
      <c r="BF5770" s="42">
        <v>769.75</v>
      </c>
      <c r="BG5770" s="42">
        <v>987.09090909999998</v>
      </c>
      <c r="BH5770" s="42">
        <v>178.5430921</v>
      </c>
      <c r="BI5770" s="42">
        <v>360.81812669999999</v>
      </c>
      <c r="BJ5770" s="42">
        <v>753.41524790000005</v>
      </c>
      <c r="BK5770" s="42">
        <v>181.93447810000001</v>
      </c>
    </row>
    <row r="5771" spans="52:63">
      <c r="AZ5771" s="42">
        <v>5885</v>
      </c>
      <c r="BA5771" s="42">
        <v>444.7</v>
      </c>
      <c r="BB5771" s="42">
        <v>250.2</v>
      </c>
      <c r="BC5771" s="42">
        <v>323.61904759999999</v>
      </c>
      <c r="BD5771" s="42">
        <v>396.90476189999998</v>
      </c>
      <c r="BE5771" s="42">
        <v>60.584615380000002</v>
      </c>
      <c r="BF5771" s="42">
        <v>769.75</v>
      </c>
      <c r="BG5771" s="42">
        <v>987.09090909999998</v>
      </c>
      <c r="BH5771" s="42">
        <v>178.5430921</v>
      </c>
      <c r="BI5771" s="42">
        <v>360.81812669999999</v>
      </c>
      <c r="BJ5771" s="42">
        <v>753.41524790000005</v>
      </c>
      <c r="BK5771" s="42">
        <v>181.93447810000001</v>
      </c>
    </row>
    <row r="5772" spans="52:63">
      <c r="AZ5772" s="42">
        <v>5886</v>
      </c>
      <c r="BA5772" s="42">
        <v>444.7</v>
      </c>
      <c r="BB5772" s="42">
        <v>250.2</v>
      </c>
      <c r="BC5772" s="42">
        <v>323.61904759999999</v>
      </c>
      <c r="BD5772" s="42">
        <v>396.90476189999998</v>
      </c>
      <c r="BE5772" s="42">
        <v>60.584615380000002</v>
      </c>
      <c r="BF5772" s="42">
        <v>769.75</v>
      </c>
      <c r="BG5772" s="42">
        <v>987.09090909999998</v>
      </c>
      <c r="BH5772" s="42">
        <v>178.5430921</v>
      </c>
      <c r="BI5772" s="42">
        <v>360.81812669999999</v>
      </c>
      <c r="BJ5772" s="42">
        <v>753.41524790000005</v>
      </c>
      <c r="BK5772" s="42">
        <v>181.93447810000001</v>
      </c>
    </row>
    <row r="5773" spans="52:63">
      <c r="AZ5773" s="42">
        <v>5887</v>
      </c>
      <c r="BA5773" s="42">
        <v>444.7</v>
      </c>
      <c r="BB5773" s="42">
        <v>250.2</v>
      </c>
      <c r="BC5773" s="42">
        <v>323.61904759999999</v>
      </c>
      <c r="BD5773" s="42">
        <v>396.90476189999998</v>
      </c>
      <c r="BE5773" s="42">
        <v>60.584615380000002</v>
      </c>
      <c r="BF5773" s="42">
        <v>769.75</v>
      </c>
      <c r="BG5773" s="42">
        <v>987.09090909999998</v>
      </c>
      <c r="BH5773" s="42">
        <v>178.5430921</v>
      </c>
      <c r="BI5773" s="42">
        <v>360.81812669999999</v>
      </c>
      <c r="BJ5773" s="42">
        <v>753.41524790000005</v>
      </c>
      <c r="BK5773" s="42">
        <v>181.93447810000001</v>
      </c>
    </row>
    <row r="5774" spans="52:63">
      <c r="AZ5774" s="42">
        <v>5888</v>
      </c>
      <c r="BA5774" s="42">
        <v>444.7</v>
      </c>
      <c r="BB5774" s="42">
        <v>250.2</v>
      </c>
      <c r="BC5774" s="42">
        <v>323.61904759999999</v>
      </c>
      <c r="BD5774" s="42">
        <v>396.90476189999998</v>
      </c>
      <c r="BE5774" s="42">
        <v>60.584615380000002</v>
      </c>
      <c r="BF5774" s="42">
        <v>769.75</v>
      </c>
      <c r="BG5774" s="42">
        <v>987.09090909999998</v>
      </c>
      <c r="BH5774" s="42">
        <v>178.5430921</v>
      </c>
      <c r="BI5774" s="42">
        <v>360.81812669999999</v>
      </c>
      <c r="BJ5774" s="42">
        <v>753.41524790000005</v>
      </c>
      <c r="BK5774" s="42">
        <v>181.93447810000001</v>
      </c>
    </row>
    <row r="5775" spans="52:63">
      <c r="AZ5775" s="42">
        <v>5889</v>
      </c>
      <c r="BA5775" s="42">
        <v>444.7</v>
      </c>
      <c r="BB5775" s="42">
        <v>250.2</v>
      </c>
      <c r="BC5775" s="42">
        <v>323.61904759999999</v>
      </c>
      <c r="BD5775" s="42">
        <v>396.90476189999998</v>
      </c>
      <c r="BE5775" s="42">
        <v>60.584615380000002</v>
      </c>
      <c r="BF5775" s="42">
        <v>769.75</v>
      </c>
      <c r="BG5775" s="42">
        <v>987.09090909999998</v>
      </c>
      <c r="BH5775" s="42">
        <v>178.5430921</v>
      </c>
      <c r="BI5775" s="42">
        <v>360.81812669999999</v>
      </c>
      <c r="BJ5775" s="42">
        <v>753.41524790000005</v>
      </c>
      <c r="BK5775" s="42">
        <v>181.93447810000001</v>
      </c>
    </row>
    <row r="5776" spans="52:63">
      <c r="AZ5776" s="42">
        <v>5890</v>
      </c>
      <c r="BA5776" s="42">
        <v>444.7</v>
      </c>
      <c r="BB5776" s="42">
        <v>250.2</v>
      </c>
      <c r="BC5776" s="42">
        <v>323.61904759999999</v>
      </c>
      <c r="BD5776" s="42">
        <v>396.90476189999998</v>
      </c>
      <c r="BE5776" s="42">
        <v>60.584615380000002</v>
      </c>
      <c r="BF5776" s="42">
        <v>769.75</v>
      </c>
      <c r="BG5776" s="42">
        <v>987.09090909999998</v>
      </c>
      <c r="BH5776" s="42">
        <v>178.5430921</v>
      </c>
      <c r="BI5776" s="42">
        <v>360.81812669999999</v>
      </c>
      <c r="BJ5776" s="42">
        <v>753.41524790000005</v>
      </c>
      <c r="BK5776" s="42">
        <v>181.93447810000001</v>
      </c>
    </row>
    <row r="5777" spans="52:63">
      <c r="AZ5777" s="42">
        <v>5891</v>
      </c>
      <c r="BA5777" s="42">
        <v>444.7</v>
      </c>
      <c r="BB5777" s="42">
        <v>250.2</v>
      </c>
      <c r="BC5777" s="42">
        <v>323.61904759999999</v>
      </c>
      <c r="BD5777" s="42">
        <v>396.90476189999998</v>
      </c>
      <c r="BE5777" s="42">
        <v>60.584615380000002</v>
      </c>
      <c r="BF5777" s="42">
        <v>769.75</v>
      </c>
      <c r="BG5777" s="42">
        <v>987.09090909999998</v>
      </c>
      <c r="BH5777" s="42">
        <v>178.5430921</v>
      </c>
      <c r="BI5777" s="42">
        <v>360.81812669999999</v>
      </c>
      <c r="BJ5777" s="42">
        <v>753.41524790000005</v>
      </c>
      <c r="BK5777" s="42">
        <v>181.93447810000001</v>
      </c>
    </row>
    <row r="5778" spans="52:63">
      <c r="AZ5778" s="42">
        <v>5892</v>
      </c>
      <c r="BA5778" s="42">
        <v>444.7</v>
      </c>
      <c r="BB5778" s="42">
        <v>250.2</v>
      </c>
      <c r="BC5778" s="42">
        <v>323.61904759999999</v>
      </c>
      <c r="BD5778" s="42">
        <v>396.90476189999998</v>
      </c>
      <c r="BE5778" s="42">
        <v>60.584615380000002</v>
      </c>
      <c r="BF5778" s="42">
        <v>769.75</v>
      </c>
      <c r="BG5778" s="42">
        <v>987.09090909999998</v>
      </c>
      <c r="BH5778" s="42">
        <v>178.5430921</v>
      </c>
      <c r="BI5778" s="42">
        <v>360.81812669999999</v>
      </c>
      <c r="BJ5778" s="42">
        <v>753.41524790000005</v>
      </c>
      <c r="BK5778" s="42">
        <v>181.93447810000001</v>
      </c>
    </row>
    <row r="5779" spans="52:63">
      <c r="AZ5779" s="42">
        <v>5893</v>
      </c>
      <c r="BA5779" s="42">
        <v>444.7</v>
      </c>
      <c r="BB5779" s="42">
        <v>250.2</v>
      </c>
      <c r="BC5779" s="42">
        <v>323.61904759999999</v>
      </c>
      <c r="BD5779" s="42">
        <v>396.90476189999998</v>
      </c>
      <c r="BE5779" s="42">
        <v>60.584615380000002</v>
      </c>
      <c r="BF5779" s="42">
        <v>769.75</v>
      </c>
      <c r="BG5779" s="42">
        <v>987.09090909999998</v>
      </c>
      <c r="BH5779" s="42">
        <v>178.5430921</v>
      </c>
      <c r="BI5779" s="42">
        <v>360.81812669999999</v>
      </c>
      <c r="BJ5779" s="42">
        <v>753.41524790000005</v>
      </c>
      <c r="BK5779" s="42">
        <v>181.93447810000001</v>
      </c>
    </row>
    <row r="5780" spans="52:63">
      <c r="AZ5780" s="42">
        <v>5894</v>
      </c>
      <c r="BA5780" s="42">
        <v>444.7</v>
      </c>
      <c r="BB5780" s="42">
        <v>250.2</v>
      </c>
      <c r="BC5780" s="42">
        <v>323.61904759999999</v>
      </c>
      <c r="BD5780" s="42">
        <v>396.90476189999998</v>
      </c>
      <c r="BE5780" s="42">
        <v>60.584615380000002</v>
      </c>
      <c r="BF5780" s="42">
        <v>769.75</v>
      </c>
      <c r="BG5780" s="42">
        <v>987.09090909999998</v>
      </c>
      <c r="BH5780" s="42">
        <v>178.5430921</v>
      </c>
      <c r="BI5780" s="42">
        <v>360.81812669999999</v>
      </c>
      <c r="BJ5780" s="42">
        <v>753.41524790000005</v>
      </c>
      <c r="BK5780" s="42">
        <v>181.93447810000001</v>
      </c>
    </row>
    <row r="5781" spans="52:63">
      <c r="AZ5781" s="42">
        <v>5895</v>
      </c>
      <c r="BA5781" s="42">
        <v>444.7</v>
      </c>
      <c r="BB5781" s="42">
        <v>250.2</v>
      </c>
      <c r="BC5781" s="42">
        <v>323.61904759999999</v>
      </c>
      <c r="BD5781" s="42">
        <v>396.90476189999998</v>
      </c>
      <c r="BE5781" s="42">
        <v>60.584615380000002</v>
      </c>
      <c r="BF5781" s="42">
        <v>769.75</v>
      </c>
      <c r="BG5781" s="42">
        <v>987.09090909999998</v>
      </c>
      <c r="BH5781" s="42">
        <v>178.5430921</v>
      </c>
      <c r="BI5781" s="42">
        <v>360.81812669999999</v>
      </c>
      <c r="BJ5781" s="42">
        <v>753.41524790000005</v>
      </c>
      <c r="BK5781" s="42">
        <v>181.93447810000001</v>
      </c>
    </row>
    <row r="5782" spans="52:63">
      <c r="AZ5782" s="42">
        <v>5896</v>
      </c>
      <c r="BA5782" s="42">
        <v>444.7</v>
      </c>
      <c r="BB5782" s="42">
        <v>250.2</v>
      </c>
      <c r="BC5782" s="42">
        <v>323.61904759999999</v>
      </c>
      <c r="BD5782" s="42">
        <v>396.90476189999998</v>
      </c>
      <c r="BE5782" s="42">
        <v>60.584615380000002</v>
      </c>
      <c r="BF5782" s="42">
        <v>769.75</v>
      </c>
      <c r="BG5782" s="42">
        <v>987.09090909999998</v>
      </c>
      <c r="BH5782" s="42">
        <v>178.5430921</v>
      </c>
      <c r="BI5782" s="42">
        <v>360.81812669999999</v>
      </c>
      <c r="BJ5782" s="42">
        <v>753.41524790000005</v>
      </c>
      <c r="BK5782" s="42">
        <v>181.93447810000001</v>
      </c>
    </row>
    <row r="5783" spans="52:63">
      <c r="AZ5783" s="42">
        <v>5897</v>
      </c>
      <c r="BA5783" s="42">
        <v>444.7</v>
      </c>
      <c r="BB5783" s="42">
        <v>250.2</v>
      </c>
      <c r="BC5783" s="42">
        <v>323.61904759999999</v>
      </c>
      <c r="BD5783" s="42">
        <v>396.90476189999998</v>
      </c>
      <c r="BE5783" s="42">
        <v>60.584615380000002</v>
      </c>
      <c r="BF5783" s="42">
        <v>769.75</v>
      </c>
      <c r="BG5783" s="42">
        <v>987.09090909999998</v>
      </c>
      <c r="BH5783" s="42">
        <v>178.5430921</v>
      </c>
      <c r="BI5783" s="42">
        <v>360.81812669999999</v>
      </c>
      <c r="BJ5783" s="42">
        <v>753.41524790000005</v>
      </c>
      <c r="BK5783" s="42">
        <v>181.93447810000001</v>
      </c>
    </row>
    <row r="5784" spans="52:63">
      <c r="AZ5784" s="42">
        <v>5898</v>
      </c>
      <c r="BA5784" s="42">
        <v>444.7</v>
      </c>
      <c r="BB5784" s="42">
        <v>250.2</v>
      </c>
      <c r="BC5784" s="42">
        <v>323.61904759999999</v>
      </c>
      <c r="BD5784" s="42">
        <v>396.90476189999998</v>
      </c>
      <c r="BE5784" s="42">
        <v>60.584615380000002</v>
      </c>
      <c r="BF5784" s="42">
        <v>769.75</v>
      </c>
      <c r="BG5784" s="42">
        <v>987.09090909999998</v>
      </c>
      <c r="BH5784" s="42">
        <v>178.5430921</v>
      </c>
      <c r="BI5784" s="42">
        <v>360.81812669999999</v>
      </c>
      <c r="BJ5784" s="42">
        <v>753.41524790000005</v>
      </c>
      <c r="BK5784" s="42">
        <v>181.93447810000001</v>
      </c>
    </row>
    <row r="5785" spans="52:63">
      <c r="AZ5785" s="42">
        <v>5899</v>
      </c>
      <c r="BA5785" s="42">
        <v>444.7</v>
      </c>
      <c r="BB5785" s="42">
        <v>250.2</v>
      </c>
      <c r="BC5785" s="42">
        <v>323.61904759999999</v>
      </c>
      <c r="BD5785" s="42">
        <v>396.90476189999998</v>
      </c>
      <c r="BE5785" s="42">
        <v>60.584615380000002</v>
      </c>
      <c r="BF5785" s="42">
        <v>769.75</v>
      </c>
      <c r="BG5785" s="42">
        <v>987.09090909999998</v>
      </c>
      <c r="BH5785" s="42">
        <v>178.5430921</v>
      </c>
      <c r="BI5785" s="42">
        <v>360.81812669999999</v>
      </c>
      <c r="BJ5785" s="42">
        <v>753.41524790000005</v>
      </c>
      <c r="BK5785" s="42">
        <v>181.93447810000001</v>
      </c>
    </row>
    <row r="5786" spans="52:63">
      <c r="AZ5786" s="42">
        <v>5900</v>
      </c>
      <c r="BA5786" s="42">
        <v>444.7</v>
      </c>
      <c r="BB5786" s="42">
        <v>250.2</v>
      </c>
      <c r="BC5786" s="42">
        <v>323.61904759999999</v>
      </c>
      <c r="BD5786" s="42">
        <v>396.90476189999998</v>
      </c>
      <c r="BE5786" s="42">
        <v>60.584615380000002</v>
      </c>
      <c r="BF5786" s="42">
        <v>769.75</v>
      </c>
      <c r="BG5786" s="42">
        <v>987.09090909999998</v>
      </c>
      <c r="BH5786" s="42">
        <v>178.5430921</v>
      </c>
      <c r="BI5786" s="42">
        <v>360.81812669999999</v>
      </c>
      <c r="BJ5786" s="42">
        <v>753.41524790000005</v>
      </c>
      <c r="BK5786" s="42">
        <v>181.93447810000001</v>
      </c>
    </row>
    <row r="5787" spans="52:63">
      <c r="AZ5787" s="42">
        <v>5901</v>
      </c>
      <c r="BA5787" s="42">
        <v>444.7</v>
      </c>
      <c r="BB5787" s="42">
        <v>250.2</v>
      </c>
      <c r="BC5787" s="42">
        <v>323.61904759999999</v>
      </c>
      <c r="BD5787" s="42">
        <v>396.90476189999998</v>
      </c>
      <c r="BE5787" s="42">
        <v>60.584615380000002</v>
      </c>
      <c r="BF5787" s="42">
        <v>769.75</v>
      </c>
      <c r="BG5787" s="42">
        <v>987.09090909999998</v>
      </c>
      <c r="BH5787" s="42">
        <v>178.5430921</v>
      </c>
      <c r="BI5787" s="42">
        <v>360.81812669999999</v>
      </c>
      <c r="BJ5787" s="42">
        <v>753.41524790000005</v>
      </c>
      <c r="BK5787" s="42">
        <v>181.93447810000001</v>
      </c>
    </row>
    <row r="5788" spans="52:63">
      <c r="AZ5788" s="42">
        <v>5902</v>
      </c>
      <c r="BA5788" s="42">
        <v>444.7</v>
      </c>
      <c r="BB5788" s="42">
        <v>250.2</v>
      </c>
      <c r="BC5788" s="42">
        <v>323.61904759999999</v>
      </c>
      <c r="BD5788" s="42">
        <v>396.90476189999998</v>
      </c>
      <c r="BE5788" s="42">
        <v>60.584615380000002</v>
      </c>
      <c r="BF5788" s="42">
        <v>769.75</v>
      </c>
      <c r="BG5788" s="42">
        <v>987.09090909999998</v>
      </c>
      <c r="BH5788" s="42">
        <v>178.5430921</v>
      </c>
      <c r="BI5788" s="42">
        <v>360.81812669999999</v>
      </c>
      <c r="BJ5788" s="42">
        <v>753.41524790000005</v>
      </c>
      <c r="BK5788" s="42">
        <v>181.93447810000001</v>
      </c>
    </row>
    <row r="5789" spans="52:63">
      <c r="AZ5789" s="42">
        <v>5903</v>
      </c>
      <c r="BA5789" s="42">
        <v>444.7</v>
      </c>
      <c r="BB5789" s="42">
        <v>250.2</v>
      </c>
      <c r="BC5789" s="42">
        <v>323.61904759999999</v>
      </c>
      <c r="BD5789" s="42">
        <v>396.90476189999998</v>
      </c>
      <c r="BE5789" s="42">
        <v>60.584615380000002</v>
      </c>
      <c r="BF5789" s="42">
        <v>769.75</v>
      </c>
      <c r="BG5789" s="42">
        <v>987.09090909999998</v>
      </c>
      <c r="BH5789" s="42">
        <v>178.5430921</v>
      </c>
      <c r="BI5789" s="42">
        <v>360.81812669999999</v>
      </c>
      <c r="BJ5789" s="42">
        <v>753.41524790000005</v>
      </c>
      <c r="BK5789" s="42">
        <v>181.93447810000001</v>
      </c>
    </row>
    <row r="5790" spans="52:63">
      <c r="AZ5790" s="42">
        <v>5904</v>
      </c>
      <c r="BA5790" s="42">
        <v>444.7</v>
      </c>
      <c r="BB5790" s="42">
        <v>250.2</v>
      </c>
      <c r="BC5790" s="42">
        <v>323.61904759999999</v>
      </c>
      <c r="BD5790" s="42">
        <v>396.90476189999998</v>
      </c>
      <c r="BE5790" s="42">
        <v>60.584615380000002</v>
      </c>
      <c r="BF5790" s="42">
        <v>769.75</v>
      </c>
      <c r="BG5790" s="42">
        <v>987.09090909999998</v>
      </c>
      <c r="BH5790" s="42">
        <v>178.5430921</v>
      </c>
      <c r="BI5790" s="42">
        <v>360.81812669999999</v>
      </c>
      <c r="BJ5790" s="42">
        <v>753.41524790000005</v>
      </c>
      <c r="BK5790" s="42">
        <v>181.93447810000001</v>
      </c>
    </row>
    <row r="5791" spans="52:63">
      <c r="AZ5791" s="42">
        <v>5905</v>
      </c>
      <c r="BA5791" s="42">
        <v>449.1</v>
      </c>
      <c r="BB5791" s="42">
        <v>250.98823530000001</v>
      </c>
      <c r="BC5791" s="42">
        <v>321.047619</v>
      </c>
      <c r="BD5791" s="42">
        <v>397.09523810000002</v>
      </c>
      <c r="BE5791" s="42">
        <v>62.42307692</v>
      </c>
      <c r="BF5791" s="42">
        <v>771.6</v>
      </c>
      <c r="BG5791" s="42">
        <v>986.04545450000001</v>
      </c>
      <c r="BH5791" s="42">
        <v>180.90197370000001</v>
      </c>
      <c r="BI5791" s="42">
        <v>356.93645279999998</v>
      </c>
      <c r="BJ5791" s="42">
        <v>767.68760959999997</v>
      </c>
      <c r="BK5791" s="42">
        <v>182.5392678</v>
      </c>
    </row>
    <row r="5792" spans="52:63">
      <c r="AZ5792" s="42">
        <v>5906</v>
      </c>
      <c r="BA5792" s="42">
        <v>449.1</v>
      </c>
      <c r="BB5792" s="42">
        <v>250.98823530000001</v>
      </c>
      <c r="BC5792" s="42">
        <v>321.047619</v>
      </c>
      <c r="BD5792" s="42">
        <v>397.09523810000002</v>
      </c>
      <c r="BE5792" s="42">
        <v>62.42307692</v>
      </c>
      <c r="BF5792" s="42">
        <v>771.6</v>
      </c>
      <c r="BG5792" s="42">
        <v>986.04545450000001</v>
      </c>
      <c r="BH5792" s="42">
        <v>180.90197370000001</v>
      </c>
      <c r="BI5792" s="42">
        <v>356.93645279999998</v>
      </c>
      <c r="BJ5792" s="42">
        <v>767.68760959999997</v>
      </c>
      <c r="BK5792" s="42">
        <v>182.5392678</v>
      </c>
    </row>
    <row r="5793" spans="52:63">
      <c r="AZ5793" s="42">
        <v>5907</v>
      </c>
      <c r="BA5793" s="42">
        <v>449.1</v>
      </c>
      <c r="BB5793" s="42">
        <v>250.98823530000001</v>
      </c>
      <c r="BC5793" s="42">
        <v>321.047619</v>
      </c>
      <c r="BD5793" s="42">
        <v>397.09523810000002</v>
      </c>
      <c r="BE5793" s="42">
        <v>62.42307692</v>
      </c>
      <c r="BF5793" s="42">
        <v>771.6</v>
      </c>
      <c r="BG5793" s="42">
        <v>986.04545450000001</v>
      </c>
      <c r="BH5793" s="42">
        <v>180.90197370000001</v>
      </c>
      <c r="BI5793" s="42">
        <v>356.93645279999998</v>
      </c>
      <c r="BJ5793" s="42">
        <v>767.68760959999997</v>
      </c>
      <c r="BK5793" s="42">
        <v>182.5392678</v>
      </c>
    </row>
    <row r="5794" spans="52:63">
      <c r="AZ5794" s="42">
        <v>5908</v>
      </c>
      <c r="BA5794" s="42">
        <v>449.1</v>
      </c>
      <c r="BB5794" s="42">
        <v>250.98823530000001</v>
      </c>
      <c r="BC5794" s="42">
        <v>321.047619</v>
      </c>
      <c r="BD5794" s="42">
        <v>397.09523810000002</v>
      </c>
      <c r="BE5794" s="42">
        <v>62.42307692</v>
      </c>
      <c r="BF5794" s="42">
        <v>771.6</v>
      </c>
      <c r="BG5794" s="42">
        <v>986.04545450000001</v>
      </c>
      <c r="BH5794" s="42">
        <v>180.90197370000001</v>
      </c>
      <c r="BI5794" s="42">
        <v>356.93645279999998</v>
      </c>
      <c r="BJ5794" s="42">
        <v>767.68760959999997</v>
      </c>
      <c r="BK5794" s="42">
        <v>182.5392678</v>
      </c>
    </row>
    <row r="5795" spans="52:63">
      <c r="AZ5795" s="42">
        <v>5909</v>
      </c>
      <c r="BA5795" s="42">
        <v>449.1</v>
      </c>
      <c r="BB5795" s="42">
        <v>250.98823530000001</v>
      </c>
      <c r="BC5795" s="42">
        <v>321.047619</v>
      </c>
      <c r="BD5795" s="42">
        <v>397.09523810000002</v>
      </c>
      <c r="BE5795" s="42">
        <v>62.42307692</v>
      </c>
      <c r="BF5795" s="42">
        <v>771.6</v>
      </c>
      <c r="BG5795" s="42">
        <v>986.04545450000001</v>
      </c>
      <c r="BH5795" s="42">
        <v>180.90197370000001</v>
      </c>
      <c r="BI5795" s="42">
        <v>356.93645279999998</v>
      </c>
      <c r="BJ5795" s="42">
        <v>767.68760959999997</v>
      </c>
      <c r="BK5795" s="42">
        <v>182.5392678</v>
      </c>
    </row>
    <row r="5796" spans="52:63">
      <c r="AZ5796" s="42">
        <v>5910</v>
      </c>
      <c r="BA5796" s="42">
        <v>449.1</v>
      </c>
      <c r="BB5796" s="42">
        <v>250.98823530000001</v>
      </c>
      <c r="BC5796" s="42">
        <v>321.047619</v>
      </c>
      <c r="BD5796" s="42">
        <v>397.09523810000002</v>
      </c>
      <c r="BE5796" s="42">
        <v>62.42307692</v>
      </c>
      <c r="BF5796" s="42">
        <v>771.6</v>
      </c>
      <c r="BG5796" s="42">
        <v>986.04545450000001</v>
      </c>
      <c r="BH5796" s="42">
        <v>180.90197370000001</v>
      </c>
      <c r="BI5796" s="42">
        <v>356.93645279999998</v>
      </c>
      <c r="BJ5796" s="42">
        <v>767.68760959999997</v>
      </c>
      <c r="BK5796" s="42">
        <v>182.5392678</v>
      </c>
    </row>
    <row r="5797" spans="52:63">
      <c r="AZ5797" s="42">
        <v>5911</v>
      </c>
      <c r="BA5797" s="42">
        <v>449.1</v>
      </c>
      <c r="BB5797" s="42">
        <v>250.98823530000001</v>
      </c>
      <c r="BC5797" s="42">
        <v>321.047619</v>
      </c>
      <c r="BD5797" s="42">
        <v>397.09523810000002</v>
      </c>
      <c r="BE5797" s="42">
        <v>62.42307692</v>
      </c>
      <c r="BF5797" s="42">
        <v>771.6</v>
      </c>
      <c r="BG5797" s="42">
        <v>986.04545450000001</v>
      </c>
      <c r="BH5797" s="42">
        <v>180.90197370000001</v>
      </c>
      <c r="BI5797" s="42">
        <v>356.93645279999998</v>
      </c>
      <c r="BJ5797" s="42">
        <v>767.68760959999997</v>
      </c>
      <c r="BK5797" s="42">
        <v>182.5392678</v>
      </c>
    </row>
    <row r="5798" spans="52:63">
      <c r="AZ5798" s="42">
        <v>5912</v>
      </c>
      <c r="BA5798" s="42">
        <v>449.1</v>
      </c>
      <c r="BB5798" s="42">
        <v>250.98823530000001</v>
      </c>
      <c r="BC5798" s="42">
        <v>321.047619</v>
      </c>
      <c r="BD5798" s="42">
        <v>397.09523810000002</v>
      </c>
      <c r="BE5798" s="42">
        <v>62.42307692</v>
      </c>
      <c r="BF5798" s="42">
        <v>771.6</v>
      </c>
      <c r="BG5798" s="42">
        <v>986.04545450000001</v>
      </c>
      <c r="BH5798" s="42">
        <v>180.90197370000001</v>
      </c>
      <c r="BI5798" s="42">
        <v>356.93645279999998</v>
      </c>
      <c r="BJ5798" s="42">
        <v>767.68760959999997</v>
      </c>
      <c r="BK5798" s="42">
        <v>182.5392678</v>
      </c>
    </row>
    <row r="5799" spans="52:63">
      <c r="AZ5799" s="42">
        <v>5913</v>
      </c>
      <c r="BA5799" s="42">
        <v>449.1</v>
      </c>
      <c r="BB5799" s="42">
        <v>250.98823530000001</v>
      </c>
      <c r="BC5799" s="42">
        <v>321.047619</v>
      </c>
      <c r="BD5799" s="42">
        <v>397.09523810000002</v>
      </c>
      <c r="BE5799" s="42">
        <v>62.42307692</v>
      </c>
      <c r="BF5799" s="42">
        <v>771.6</v>
      </c>
      <c r="BG5799" s="42">
        <v>986.04545450000001</v>
      </c>
      <c r="BH5799" s="42">
        <v>180.90197370000001</v>
      </c>
      <c r="BI5799" s="42">
        <v>356.93645279999998</v>
      </c>
      <c r="BJ5799" s="42">
        <v>767.68760959999997</v>
      </c>
      <c r="BK5799" s="42">
        <v>182.5392678</v>
      </c>
    </row>
    <row r="5800" spans="52:63">
      <c r="AZ5800" s="42">
        <v>5914</v>
      </c>
      <c r="BA5800" s="42">
        <v>449.1</v>
      </c>
      <c r="BB5800" s="42">
        <v>250.98823530000001</v>
      </c>
      <c r="BC5800" s="42">
        <v>321.047619</v>
      </c>
      <c r="BD5800" s="42">
        <v>397.09523810000002</v>
      </c>
      <c r="BE5800" s="42">
        <v>62.42307692</v>
      </c>
      <c r="BF5800" s="42">
        <v>771.6</v>
      </c>
      <c r="BG5800" s="42">
        <v>986.04545450000001</v>
      </c>
      <c r="BH5800" s="42">
        <v>180.90197370000001</v>
      </c>
      <c r="BI5800" s="42">
        <v>356.93645279999998</v>
      </c>
      <c r="BJ5800" s="42">
        <v>767.68760959999997</v>
      </c>
      <c r="BK5800" s="42">
        <v>182.5392678</v>
      </c>
    </row>
    <row r="5801" spans="52:63">
      <c r="AZ5801" s="42">
        <v>5915</v>
      </c>
      <c r="BA5801" s="42">
        <v>449.1</v>
      </c>
      <c r="BB5801" s="42">
        <v>250.98823530000001</v>
      </c>
      <c r="BC5801" s="42">
        <v>321.047619</v>
      </c>
      <c r="BD5801" s="42">
        <v>397.09523810000002</v>
      </c>
      <c r="BE5801" s="42">
        <v>62.42307692</v>
      </c>
      <c r="BF5801" s="42">
        <v>771.6</v>
      </c>
      <c r="BG5801" s="42">
        <v>986.04545450000001</v>
      </c>
      <c r="BH5801" s="42">
        <v>180.90197370000001</v>
      </c>
      <c r="BI5801" s="42">
        <v>356.93645279999998</v>
      </c>
      <c r="BJ5801" s="42">
        <v>767.68760959999997</v>
      </c>
      <c r="BK5801" s="42">
        <v>182.5392678</v>
      </c>
    </row>
    <row r="5802" spans="52:63">
      <c r="AZ5802" s="42">
        <v>5916</v>
      </c>
      <c r="BA5802" s="42">
        <v>449.1</v>
      </c>
      <c r="BB5802" s="42">
        <v>250.98823530000001</v>
      </c>
      <c r="BC5802" s="42">
        <v>321.047619</v>
      </c>
      <c r="BD5802" s="42">
        <v>397.09523810000002</v>
      </c>
      <c r="BE5802" s="42">
        <v>62.42307692</v>
      </c>
      <c r="BF5802" s="42">
        <v>771.6</v>
      </c>
      <c r="BG5802" s="42">
        <v>986.04545450000001</v>
      </c>
      <c r="BH5802" s="42">
        <v>180.90197370000001</v>
      </c>
      <c r="BI5802" s="42">
        <v>356.93645279999998</v>
      </c>
      <c r="BJ5802" s="42">
        <v>767.68760959999997</v>
      </c>
      <c r="BK5802" s="42">
        <v>182.5392678</v>
      </c>
    </row>
    <row r="5803" spans="52:63">
      <c r="AZ5803" s="42">
        <v>5917</v>
      </c>
      <c r="BA5803" s="42">
        <v>449.1</v>
      </c>
      <c r="BB5803" s="42">
        <v>250.98823530000001</v>
      </c>
      <c r="BC5803" s="42">
        <v>321.047619</v>
      </c>
      <c r="BD5803" s="42">
        <v>397.09523810000002</v>
      </c>
      <c r="BE5803" s="42">
        <v>62.42307692</v>
      </c>
      <c r="BF5803" s="42">
        <v>771.6</v>
      </c>
      <c r="BG5803" s="42">
        <v>986.04545450000001</v>
      </c>
      <c r="BH5803" s="42">
        <v>180.90197370000001</v>
      </c>
      <c r="BI5803" s="42">
        <v>356.93645279999998</v>
      </c>
      <c r="BJ5803" s="42">
        <v>767.68760959999997</v>
      </c>
      <c r="BK5803" s="42">
        <v>182.5392678</v>
      </c>
    </row>
    <row r="5804" spans="52:63">
      <c r="AZ5804" s="42">
        <v>5918</v>
      </c>
      <c r="BA5804" s="42">
        <v>449.1</v>
      </c>
      <c r="BB5804" s="42">
        <v>250.98823530000001</v>
      </c>
      <c r="BC5804" s="42">
        <v>321.047619</v>
      </c>
      <c r="BD5804" s="42">
        <v>397.09523810000002</v>
      </c>
      <c r="BE5804" s="42">
        <v>62.42307692</v>
      </c>
      <c r="BF5804" s="42">
        <v>771.6</v>
      </c>
      <c r="BG5804" s="42">
        <v>986.04545450000001</v>
      </c>
      <c r="BH5804" s="42">
        <v>180.90197370000001</v>
      </c>
      <c r="BI5804" s="42">
        <v>356.93645279999998</v>
      </c>
      <c r="BJ5804" s="42">
        <v>767.68760959999997</v>
      </c>
      <c r="BK5804" s="42">
        <v>182.5392678</v>
      </c>
    </row>
    <row r="5805" spans="52:63">
      <c r="AZ5805" s="42">
        <v>5919</v>
      </c>
      <c r="BA5805" s="42">
        <v>449.1</v>
      </c>
      <c r="BB5805" s="42">
        <v>250.98823530000001</v>
      </c>
      <c r="BC5805" s="42">
        <v>321.047619</v>
      </c>
      <c r="BD5805" s="42">
        <v>397.09523810000002</v>
      </c>
      <c r="BE5805" s="42">
        <v>62.42307692</v>
      </c>
      <c r="BF5805" s="42">
        <v>771.6</v>
      </c>
      <c r="BG5805" s="42">
        <v>986.04545450000001</v>
      </c>
      <c r="BH5805" s="42">
        <v>180.90197370000001</v>
      </c>
      <c r="BI5805" s="42">
        <v>356.93645279999998</v>
      </c>
      <c r="BJ5805" s="42">
        <v>767.68760959999997</v>
      </c>
      <c r="BK5805" s="42">
        <v>182.5392678</v>
      </c>
    </row>
    <row r="5806" spans="52:63">
      <c r="AZ5806" s="42">
        <v>5920</v>
      </c>
      <c r="BA5806" s="42">
        <v>449.1</v>
      </c>
      <c r="BB5806" s="42">
        <v>250.98823530000001</v>
      </c>
      <c r="BC5806" s="42">
        <v>321.047619</v>
      </c>
      <c r="BD5806" s="42">
        <v>397.09523810000002</v>
      </c>
      <c r="BE5806" s="42">
        <v>62.42307692</v>
      </c>
      <c r="BF5806" s="42">
        <v>771.6</v>
      </c>
      <c r="BG5806" s="42">
        <v>986.04545450000001</v>
      </c>
      <c r="BH5806" s="42">
        <v>180.90197370000001</v>
      </c>
      <c r="BI5806" s="42">
        <v>356.93645279999998</v>
      </c>
      <c r="BJ5806" s="42">
        <v>767.68760959999997</v>
      </c>
      <c r="BK5806" s="42">
        <v>182.5392678</v>
      </c>
    </row>
    <row r="5807" spans="52:63">
      <c r="AZ5807" s="42">
        <v>5921</v>
      </c>
      <c r="BA5807" s="42">
        <v>449.1</v>
      </c>
      <c r="BB5807" s="42">
        <v>250.98823530000001</v>
      </c>
      <c r="BC5807" s="42">
        <v>321.047619</v>
      </c>
      <c r="BD5807" s="42">
        <v>397.09523810000002</v>
      </c>
      <c r="BE5807" s="42">
        <v>62.42307692</v>
      </c>
      <c r="BF5807" s="42">
        <v>771.6</v>
      </c>
      <c r="BG5807" s="42">
        <v>986.04545450000001</v>
      </c>
      <c r="BH5807" s="42">
        <v>180.90197370000001</v>
      </c>
      <c r="BI5807" s="42">
        <v>356.93645279999998</v>
      </c>
      <c r="BJ5807" s="42">
        <v>767.68760959999997</v>
      </c>
      <c r="BK5807" s="42">
        <v>182.5392678</v>
      </c>
    </row>
    <row r="5808" spans="52:63">
      <c r="AZ5808" s="42">
        <v>5922</v>
      </c>
      <c r="BA5808" s="42">
        <v>449.1</v>
      </c>
      <c r="BB5808" s="42">
        <v>250.98823530000001</v>
      </c>
      <c r="BC5808" s="42">
        <v>321.047619</v>
      </c>
      <c r="BD5808" s="42">
        <v>397.09523810000002</v>
      </c>
      <c r="BE5808" s="42">
        <v>62.42307692</v>
      </c>
      <c r="BF5808" s="42">
        <v>771.6</v>
      </c>
      <c r="BG5808" s="42">
        <v>986.04545450000001</v>
      </c>
      <c r="BH5808" s="42">
        <v>180.90197370000001</v>
      </c>
      <c r="BI5808" s="42">
        <v>356.93645279999998</v>
      </c>
      <c r="BJ5808" s="42">
        <v>767.68760959999997</v>
      </c>
      <c r="BK5808" s="42">
        <v>182.5392678</v>
      </c>
    </row>
    <row r="5809" spans="52:63">
      <c r="AZ5809" s="42">
        <v>5923</v>
      </c>
      <c r="BA5809" s="42">
        <v>449.1</v>
      </c>
      <c r="BB5809" s="42">
        <v>250.98823530000001</v>
      </c>
      <c r="BC5809" s="42">
        <v>321.047619</v>
      </c>
      <c r="BD5809" s="42">
        <v>397.09523810000002</v>
      </c>
      <c r="BE5809" s="42">
        <v>62.42307692</v>
      </c>
      <c r="BF5809" s="42">
        <v>771.6</v>
      </c>
      <c r="BG5809" s="42">
        <v>986.04545450000001</v>
      </c>
      <c r="BH5809" s="42">
        <v>180.90197370000001</v>
      </c>
      <c r="BI5809" s="42">
        <v>356.93645279999998</v>
      </c>
      <c r="BJ5809" s="42">
        <v>767.68760959999997</v>
      </c>
      <c r="BK5809" s="42">
        <v>182.5392678</v>
      </c>
    </row>
    <row r="5810" spans="52:63">
      <c r="AZ5810" s="42">
        <v>5924</v>
      </c>
      <c r="BA5810" s="42">
        <v>449.1</v>
      </c>
      <c r="BB5810" s="42">
        <v>250.98823530000001</v>
      </c>
      <c r="BC5810" s="42">
        <v>321.047619</v>
      </c>
      <c r="BD5810" s="42">
        <v>397.09523810000002</v>
      </c>
      <c r="BE5810" s="42">
        <v>62.42307692</v>
      </c>
      <c r="BF5810" s="42">
        <v>771.6</v>
      </c>
      <c r="BG5810" s="42">
        <v>986.04545450000001</v>
      </c>
      <c r="BH5810" s="42">
        <v>180.90197370000001</v>
      </c>
      <c r="BI5810" s="42">
        <v>356.93645279999998</v>
      </c>
      <c r="BJ5810" s="42">
        <v>767.68760959999997</v>
      </c>
      <c r="BK5810" s="42">
        <v>182.5392678</v>
      </c>
    </row>
    <row r="5811" spans="52:63">
      <c r="AZ5811" s="42">
        <v>5925</v>
      </c>
      <c r="BA5811" s="42">
        <v>449.1</v>
      </c>
      <c r="BB5811" s="42">
        <v>250.98823530000001</v>
      </c>
      <c r="BC5811" s="42">
        <v>321.047619</v>
      </c>
      <c r="BD5811" s="42">
        <v>397.09523810000002</v>
      </c>
      <c r="BE5811" s="42">
        <v>62.42307692</v>
      </c>
      <c r="BF5811" s="42">
        <v>771.6</v>
      </c>
      <c r="BG5811" s="42">
        <v>986.04545450000001</v>
      </c>
      <c r="BH5811" s="42">
        <v>180.90197370000001</v>
      </c>
      <c r="BI5811" s="42">
        <v>356.93645279999998</v>
      </c>
      <c r="BJ5811" s="42">
        <v>767.68760959999997</v>
      </c>
      <c r="BK5811" s="42">
        <v>182.5392678</v>
      </c>
    </row>
    <row r="5812" spans="52:63">
      <c r="AZ5812" s="42">
        <v>5926</v>
      </c>
      <c r="BA5812" s="42">
        <v>449.1</v>
      </c>
      <c r="BB5812" s="42">
        <v>250.98823530000001</v>
      </c>
      <c r="BC5812" s="42">
        <v>321.047619</v>
      </c>
      <c r="BD5812" s="42">
        <v>397.09523810000002</v>
      </c>
      <c r="BE5812" s="42">
        <v>62.42307692</v>
      </c>
      <c r="BF5812" s="42">
        <v>771.6</v>
      </c>
      <c r="BG5812" s="42">
        <v>986.04545450000001</v>
      </c>
      <c r="BH5812" s="42">
        <v>180.90197370000001</v>
      </c>
      <c r="BI5812" s="42">
        <v>356.93645279999998</v>
      </c>
      <c r="BJ5812" s="42">
        <v>767.68760959999997</v>
      </c>
      <c r="BK5812" s="42">
        <v>182.5392678</v>
      </c>
    </row>
    <row r="5813" spans="52:63">
      <c r="AZ5813" s="42">
        <v>5927</v>
      </c>
      <c r="BA5813" s="42">
        <v>449.1</v>
      </c>
      <c r="BB5813" s="42">
        <v>250.98823530000001</v>
      </c>
      <c r="BC5813" s="42">
        <v>321.047619</v>
      </c>
      <c r="BD5813" s="42">
        <v>397.09523810000002</v>
      </c>
      <c r="BE5813" s="42">
        <v>62.42307692</v>
      </c>
      <c r="BF5813" s="42">
        <v>771.6</v>
      </c>
      <c r="BG5813" s="42">
        <v>986.04545450000001</v>
      </c>
      <c r="BH5813" s="42">
        <v>180.90197370000001</v>
      </c>
      <c r="BI5813" s="42">
        <v>356.93645279999998</v>
      </c>
      <c r="BJ5813" s="42">
        <v>767.68760959999997</v>
      </c>
      <c r="BK5813" s="42">
        <v>182.5392678</v>
      </c>
    </row>
    <row r="5814" spans="52:63">
      <c r="AZ5814" s="42">
        <v>5928</v>
      </c>
      <c r="BA5814" s="42">
        <v>449.1</v>
      </c>
      <c r="BB5814" s="42">
        <v>250.98823530000001</v>
      </c>
      <c r="BC5814" s="42">
        <v>321.047619</v>
      </c>
      <c r="BD5814" s="42">
        <v>397.09523810000002</v>
      </c>
      <c r="BE5814" s="42">
        <v>62.42307692</v>
      </c>
      <c r="BF5814" s="42">
        <v>771.6</v>
      </c>
      <c r="BG5814" s="42">
        <v>986.04545450000001</v>
      </c>
      <c r="BH5814" s="42">
        <v>180.90197370000001</v>
      </c>
      <c r="BI5814" s="42">
        <v>356.93645279999998</v>
      </c>
      <c r="BJ5814" s="42">
        <v>767.68760959999997</v>
      </c>
      <c r="BK5814" s="42">
        <v>182.5392678</v>
      </c>
    </row>
    <row r="5815" spans="52:63">
      <c r="AZ5815" s="42">
        <v>5929</v>
      </c>
      <c r="BA5815" s="42">
        <v>450.15</v>
      </c>
      <c r="BB5815" s="42">
        <v>250.28235290000001</v>
      </c>
      <c r="BC5815" s="42">
        <v>319.52380950000003</v>
      </c>
      <c r="BD5815" s="42">
        <v>398.19047619999998</v>
      </c>
      <c r="BE5815" s="42">
        <v>64.376923079999997</v>
      </c>
      <c r="BF5815" s="42">
        <v>773.9</v>
      </c>
      <c r="BG5815" s="42">
        <v>983.59090909999998</v>
      </c>
      <c r="BH5815" s="42">
        <v>182.52401320000001</v>
      </c>
      <c r="BI5815" s="42">
        <v>360.44670330000002</v>
      </c>
      <c r="BJ5815" s="42">
        <v>791.84628339999995</v>
      </c>
      <c r="BK5815" s="42">
        <v>181.59420979999999</v>
      </c>
    </row>
    <row r="5816" spans="52:63">
      <c r="AZ5816" s="42">
        <v>5930</v>
      </c>
      <c r="BA5816" s="42">
        <v>450.15</v>
      </c>
      <c r="BB5816" s="42">
        <v>250.28235290000001</v>
      </c>
      <c r="BC5816" s="42">
        <v>319.52380950000003</v>
      </c>
      <c r="BD5816" s="42">
        <v>398.19047619999998</v>
      </c>
      <c r="BE5816" s="42">
        <v>64.376923079999997</v>
      </c>
      <c r="BF5816" s="42">
        <v>773.9</v>
      </c>
      <c r="BG5816" s="42">
        <v>983.59090909999998</v>
      </c>
      <c r="BH5816" s="42">
        <v>182.52401320000001</v>
      </c>
      <c r="BI5816" s="42">
        <v>360.44670330000002</v>
      </c>
      <c r="BJ5816" s="42">
        <v>791.84628339999995</v>
      </c>
      <c r="BK5816" s="42">
        <v>181.59420979999999</v>
      </c>
    </row>
    <row r="5817" spans="52:63">
      <c r="AZ5817" s="42">
        <v>5931</v>
      </c>
      <c r="BA5817" s="42">
        <v>450.15</v>
      </c>
      <c r="BB5817" s="42">
        <v>250.28235290000001</v>
      </c>
      <c r="BC5817" s="42">
        <v>319.52380950000003</v>
      </c>
      <c r="BD5817" s="42">
        <v>398.19047619999998</v>
      </c>
      <c r="BE5817" s="42">
        <v>64.376923079999997</v>
      </c>
      <c r="BF5817" s="42">
        <v>773.9</v>
      </c>
      <c r="BG5817" s="42">
        <v>983.59090909999998</v>
      </c>
      <c r="BH5817" s="42">
        <v>182.52401320000001</v>
      </c>
      <c r="BI5817" s="42">
        <v>360.44670330000002</v>
      </c>
      <c r="BJ5817" s="42">
        <v>791.84628339999995</v>
      </c>
      <c r="BK5817" s="42">
        <v>181.59420979999999</v>
      </c>
    </row>
    <row r="5818" spans="52:63">
      <c r="AZ5818" s="42">
        <v>5932</v>
      </c>
      <c r="BA5818" s="42">
        <v>450.15</v>
      </c>
      <c r="BB5818" s="42">
        <v>250.28235290000001</v>
      </c>
      <c r="BC5818" s="42">
        <v>319.52380950000003</v>
      </c>
      <c r="BD5818" s="42">
        <v>398.19047619999998</v>
      </c>
      <c r="BE5818" s="42">
        <v>64.376923079999997</v>
      </c>
      <c r="BF5818" s="42">
        <v>773.9</v>
      </c>
      <c r="BG5818" s="42">
        <v>983.59090909999998</v>
      </c>
      <c r="BH5818" s="42">
        <v>182.52401320000001</v>
      </c>
      <c r="BI5818" s="42">
        <v>360.44670330000002</v>
      </c>
      <c r="BJ5818" s="42">
        <v>791.84628339999995</v>
      </c>
      <c r="BK5818" s="42">
        <v>181.59420979999999</v>
      </c>
    </row>
    <row r="5819" spans="52:63">
      <c r="AZ5819" s="42">
        <v>5933</v>
      </c>
      <c r="BA5819" s="42">
        <v>450.15</v>
      </c>
      <c r="BB5819" s="42">
        <v>250.28235290000001</v>
      </c>
      <c r="BC5819" s="42">
        <v>319.52380950000003</v>
      </c>
      <c r="BD5819" s="42">
        <v>398.19047619999998</v>
      </c>
      <c r="BE5819" s="42">
        <v>64.376923079999997</v>
      </c>
      <c r="BF5819" s="42">
        <v>773.9</v>
      </c>
      <c r="BG5819" s="42">
        <v>983.59090909999998</v>
      </c>
      <c r="BH5819" s="42">
        <v>182.52401320000001</v>
      </c>
      <c r="BI5819" s="42">
        <v>360.44670330000002</v>
      </c>
      <c r="BJ5819" s="42">
        <v>791.84628339999995</v>
      </c>
      <c r="BK5819" s="42">
        <v>181.59420979999999</v>
      </c>
    </row>
    <row r="5820" spans="52:63">
      <c r="AZ5820" s="42">
        <v>5934</v>
      </c>
      <c r="BA5820" s="42">
        <v>450.15</v>
      </c>
      <c r="BB5820" s="42">
        <v>250.28235290000001</v>
      </c>
      <c r="BC5820" s="42">
        <v>319.52380950000003</v>
      </c>
      <c r="BD5820" s="42">
        <v>398.19047619999998</v>
      </c>
      <c r="BE5820" s="42">
        <v>64.376923079999997</v>
      </c>
      <c r="BF5820" s="42">
        <v>773.9</v>
      </c>
      <c r="BG5820" s="42">
        <v>983.59090909999998</v>
      </c>
      <c r="BH5820" s="42">
        <v>182.52401320000001</v>
      </c>
      <c r="BI5820" s="42">
        <v>360.44670330000002</v>
      </c>
      <c r="BJ5820" s="42">
        <v>791.84628339999995</v>
      </c>
      <c r="BK5820" s="42">
        <v>181.59420979999999</v>
      </c>
    </row>
    <row r="5821" spans="52:63">
      <c r="AZ5821" s="42">
        <v>5935</v>
      </c>
      <c r="BA5821" s="42">
        <v>450.15</v>
      </c>
      <c r="BB5821" s="42">
        <v>250.28235290000001</v>
      </c>
      <c r="BC5821" s="42">
        <v>319.52380950000003</v>
      </c>
      <c r="BD5821" s="42">
        <v>398.19047619999998</v>
      </c>
      <c r="BE5821" s="42">
        <v>64.376923079999997</v>
      </c>
      <c r="BF5821" s="42">
        <v>773.9</v>
      </c>
      <c r="BG5821" s="42">
        <v>983.59090909999998</v>
      </c>
      <c r="BH5821" s="42">
        <v>182.52401320000001</v>
      </c>
      <c r="BI5821" s="42">
        <v>360.44670330000002</v>
      </c>
      <c r="BJ5821" s="42">
        <v>791.84628339999995</v>
      </c>
      <c r="BK5821" s="42">
        <v>181.59420979999999</v>
      </c>
    </row>
    <row r="5822" spans="52:63">
      <c r="AZ5822" s="42">
        <v>5936</v>
      </c>
      <c r="BA5822" s="42">
        <v>450.15</v>
      </c>
      <c r="BB5822" s="42">
        <v>250.28235290000001</v>
      </c>
      <c r="BC5822" s="42">
        <v>319.52380950000003</v>
      </c>
      <c r="BD5822" s="42">
        <v>398.19047619999998</v>
      </c>
      <c r="BE5822" s="42">
        <v>64.376923079999997</v>
      </c>
      <c r="BF5822" s="42">
        <v>773.9</v>
      </c>
      <c r="BG5822" s="42">
        <v>983.59090909999998</v>
      </c>
      <c r="BH5822" s="42">
        <v>182.52401320000001</v>
      </c>
      <c r="BI5822" s="42">
        <v>360.44670330000002</v>
      </c>
      <c r="BJ5822" s="42">
        <v>791.84628339999995</v>
      </c>
      <c r="BK5822" s="42">
        <v>181.59420979999999</v>
      </c>
    </row>
    <row r="5823" spans="52:63">
      <c r="AZ5823" s="42">
        <v>5937</v>
      </c>
      <c r="BA5823" s="42">
        <v>450.15</v>
      </c>
      <c r="BB5823" s="42">
        <v>250.28235290000001</v>
      </c>
      <c r="BC5823" s="42">
        <v>319.52380950000003</v>
      </c>
      <c r="BD5823" s="42">
        <v>398.19047619999998</v>
      </c>
      <c r="BE5823" s="42">
        <v>64.376923079999997</v>
      </c>
      <c r="BF5823" s="42">
        <v>773.9</v>
      </c>
      <c r="BG5823" s="42">
        <v>983.59090909999998</v>
      </c>
      <c r="BH5823" s="42">
        <v>182.52401320000001</v>
      </c>
      <c r="BI5823" s="42">
        <v>360.44670330000002</v>
      </c>
      <c r="BJ5823" s="42">
        <v>791.84628339999995</v>
      </c>
      <c r="BK5823" s="42">
        <v>181.59420979999999</v>
      </c>
    </row>
    <row r="5824" spans="52:63">
      <c r="AZ5824" s="42">
        <v>5938</v>
      </c>
      <c r="BA5824" s="42">
        <v>450.15</v>
      </c>
      <c r="BB5824" s="42">
        <v>250.28235290000001</v>
      </c>
      <c r="BC5824" s="42">
        <v>319.52380950000003</v>
      </c>
      <c r="BD5824" s="42">
        <v>398.19047619999998</v>
      </c>
      <c r="BE5824" s="42">
        <v>64.376923079999997</v>
      </c>
      <c r="BF5824" s="42">
        <v>773.9</v>
      </c>
      <c r="BG5824" s="42">
        <v>983.59090909999998</v>
      </c>
      <c r="BH5824" s="42">
        <v>182.52401320000001</v>
      </c>
      <c r="BI5824" s="42">
        <v>360.44670330000002</v>
      </c>
      <c r="BJ5824" s="42">
        <v>791.84628339999995</v>
      </c>
      <c r="BK5824" s="42">
        <v>181.59420979999999</v>
      </c>
    </row>
    <row r="5825" spans="52:63">
      <c r="AZ5825" s="42">
        <v>5939</v>
      </c>
      <c r="BA5825" s="42">
        <v>450.15</v>
      </c>
      <c r="BB5825" s="42">
        <v>250.28235290000001</v>
      </c>
      <c r="BC5825" s="42">
        <v>319.52380950000003</v>
      </c>
      <c r="BD5825" s="42">
        <v>398.19047619999998</v>
      </c>
      <c r="BE5825" s="42">
        <v>64.376923079999997</v>
      </c>
      <c r="BF5825" s="42">
        <v>773.9</v>
      </c>
      <c r="BG5825" s="42">
        <v>983.59090909999998</v>
      </c>
      <c r="BH5825" s="42">
        <v>182.52401320000001</v>
      </c>
      <c r="BI5825" s="42">
        <v>360.44670330000002</v>
      </c>
      <c r="BJ5825" s="42">
        <v>791.84628339999995</v>
      </c>
      <c r="BK5825" s="42">
        <v>181.59420979999999</v>
      </c>
    </row>
    <row r="5826" spans="52:63">
      <c r="AZ5826" s="42">
        <v>5940</v>
      </c>
      <c r="BA5826" s="42">
        <v>450.15</v>
      </c>
      <c r="BB5826" s="42">
        <v>250.28235290000001</v>
      </c>
      <c r="BC5826" s="42">
        <v>319.52380950000003</v>
      </c>
      <c r="BD5826" s="42">
        <v>398.19047619999998</v>
      </c>
      <c r="BE5826" s="42">
        <v>64.376923079999997</v>
      </c>
      <c r="BF5826" s="42">
        <v>773.9</v>
      </c>
      <c r="BG5826" s="42">
        <v>983.59090909999998</v>
      </c>
      <c r="BH5826" s="42">
        <v>182.52401320000001</v>
      </c>
      <c r="BI5826" s="42">
        <v>360.44670330000002</v>
      </c>
      <c r="BJ5826" s="42">
        <v>791.84628339999995</v>
      </c>
      <c r="BK5826" s="42">
        <v>181.59420979999999</v>
      </c>
    </row>
    <row r="5827" spans="52:63">
      <c r="AZ5827" s="42">
        <v>5941</v>
      </c>
      <c r="BA5827" s="42">
        <v>450.15</v>
      </c>
      <c r="BB5827" s="42">
        <v>250.28235290000001</v>
      </c>
      <c r="BC5827" s="42">
        <v>319.52380950000003</v>
      </c>
      <c r="BD5827" s="42">
        <v>398.19047619999998</v>
      </c>
      <c r="BE5827" s="42">
        <v>64.376923079999997</v>
      </c>
      <c r="BF5827" s="42">
        <v>773.9</v>
      </c>
      <c r="BG5827" s="42">
        <v>983.59090909999998</v>
      </c>
      <c r="BH5827" s="42">
        <v>182.52401320000001</v>
      </c>
      <c r="BI5827" s="42">
        <v>360.44670330000002</v>
      </c>
      <c r="BJ5827" s="42">
        <v>791.84628339999995</v>
      </c>
      <c r="BK5827" s="42">
        <v>181.59420979999999</v>
      </c>
    </row>
    <row r="5828" spans="52:63">
      <c r="AZ5828" s="42">
        <v>5942</v>
      </c>
      <c r="BA5828" s="42">
        <v>450.15</v>
      </c>
      <c r="BB5828" s="42">
        <v>250.28235290000001</v>
      </c>
      <c r="BC5828" s="42">
        <v>319.52380950000003</v>
      </c>
      <c r="BD5828" s="42">
        <v>398.19047619999998</v>
      </c>
      <c r="BE5828" s="42">
        <v>64.376923079999997</v>
      </c>
      <c r="BF5828" s="42">
        <v>773.9</v>
      </c>
      <c r="BG5828" s="42">
        <v>983.59090909999998</v>
      </c>
      <c r="BH5828" s="42">
        <v>182.52401320000001</v>
      </c>
      <c r="BI5828" s="42">
        <v>360.44670330000002</v>
      </c>
      <c r="BJ5828" s="42">
        <v>791.84628339999995</v>
      </c>
      <c r="BK5828" s="42">
        <v>181.59420979999999</v>
      </c>
    </row>
    <row r="5829" spans="52:63">
      <c r="AZ5829" s="42">
        <v>5943</v>
      </c>
      <c r="BA5829" s="42">
        <v>450.15</v>
      </c>
      <c r="BB5829" s="42">
        <v>250.28235290000001</v>
      </c>
      <c r="BC5829" s="42">
        <v>319.52380950000003</v>
      </c>
      <c r="BD5829" s="42">
        <v>398.19047619999998</v>
      </c>
      <c r="BE5829" s="42">
        <v>64.376923079999997</v>
      </c>
      <c r="BF5829" s="42">
        <v>773.9</v>
      </c>
      <c r="BG5829" s="42">
        <v>983.59090909999998</v>
      </c>
      <c r="BH5829" s="42">
        <v>182.52401320000001</v>
      </c>
      <c r="BI5829" s="42">
        <v>360.44670330000002</v>
      </c>
      <c r="BJ5829" s="42">
        <v>791.84628339999995</v>
      </c>
      <c r="BK5829" s="42">
        <v>181.59420979999999</v>
      </c>
    </row>
    <row r="5830" spans="52:63">
      <c r="AZ5830" s="42">
        <v>5944</v>
      </c>
      <c r="BA5830" s="42">
        <v>450.15</v>
      </c>
      <c r="BB5830" s="42">
        <v>250.28235290000001</v>
      </c>
      <c r="BC5830" s="42">
        <v>319.52380950000003</v>
      </c>
      <c r="BD5830" s="42">
        <v>398.19047619999998</v>
      </c>
      <c r="BE5830" s="42">
        <v>64.376923079999997</v>
      </c>
      <c r="BF5830" s="42">
        <v>773.9</v>
      </c>
      <c r="BG5830" s="42">
        <v>983.59090909999998</v>
      </c>
      <c r="BH5830" s="42">
        <v>182.52401320000001</v>
      </c>
      <c r="BI5830" s="42">
        <v>360.44670330000002</v>
      </c>
      <c r="BJ5830" s="42">
        <v>791.84628339999995</v>
      </c>
      <c r="BK5830" s="42">
        <v>181.59420979999999</v>
      </c>
    </row>
    <row r="5831" spans="52:63">
      <c r="AZ5831" s="42">
        <v>5945</v>
      </c>
      <c r="BA5831" s="42">
        <v>450.15</v>
      </c>
      <c r="BB5831" s="42">
        <v>250.28235290000001</v>
      </c>
      <c r="BC5831" s="42">
        <v>319.52380950000003</v>
      </c>
      <c r="BD5831" s="42">
        <v>398.19047619999998</v>
      </c>
      <c r="BE5831" s="42">
        <v>64.376923079999997</v>
      </c>
      <c r="BF5831" s="42">
        <v>773.9</v>
      </c>
      <c r="BG5831" s="42">
        <v>983.59090909999998</v>
      </c>
      <c r="BH5831" s="42">
        <v>182.52401320000001</v>
      </c>
      <c r="BI5831" s="42">
        <v>360.44670330000002</v>
      </c>
      <c r="BJ5831" s="42">
        <v>791.84628339999995</v>
      </c>
      <c r="BK5831" s="42">
        <v>181.59420979999999</v>
      </c>
    </row>
    <row r="5832" spans="52:63">
      <c r="AZ5832" s="42">
        <v>5946</v>
      </c>
      <c r="BA5832" s="42">
        <v>450.15</v>
      </c>
      <c r="BB5832" s="42">
        <v>250.28235290000001</v>
      </c>
      <c r="BC5832" s="42">
        <v>319.52380950000003</v>
      </c>
      <c r="BD5832" s="42">
        <v>398.19047619999998</v>
      </c>
      <c r="BE5832" s="42">
        <v>64.376923079999997</v>
      </c>
      <c r="BF5832" s="42">
        <v>773.9</v>
      </c>
      <c r="BG5832" s="42">
        <v>983.59090909999998</v>
      </c>
      <c r="BH5832" s="42">
        <v>182.52401320000001</v>
      </c>
      <c r="BI5832" s="42">
        <v>360.44670330000002</v>
      </c>
      <c r="BJ5832" s="42">
        <v>791.84628339999995</v>
      </c>
      <c r="BK5832" s="42">
        <v>181.59420979999999</v>
      </c>
    </row>
    <row r="5833" spans="52:63">
      <c r="AZ5833" s="42">
        <v>5947</v>
      </c>
      <c r="BA5833" s="42">
        <v>450.15</v>
      </c>
      <c r="BB5833" s="42">
        <v>250.28235290000001</v>
      </c>
      <c r="BC5833" s="42">
        <v>319.52380950000003</v>
      </c>
      <c r="BD5833" s="42">
        <v>398.19047619999998</v>
      </c>
      <c r="BE5833" s="42">
        <v>64.376923079999997</v>
      </c>
      <c r="BF5833" s="42">
        <v>773.9</v>
      </c>
      <c r="BG5833" s="42">
        <v>983.59090909999998</v>
      </c>
      <c r="BH5833" s="42">
        <v>182.52401320000001</v>
      </c>
      <c r="BI5833" s="42">
        <v>360.44670330000002</v>
      </c>
      <c r="BJ5833" s="42">
        <v>791.84628339999995</v>
      </c>
      <c r="BK5833" s="42">
        <v>181.59420979999999</v>
      </c>
    </row>
    <row r="5834" spans="52:63">
      <c r="AZ5834" s="42">
        <v>5948</v>
      </c>
      <c r="BA5834" s="42">
        <v>450.15</v>
      </c>
      <c r="BB5834" s="42">
        <v>250.28235290000001</v>
      </c>
      <c r="BC5834" s="42">
        <v>319.52380950000003</v>
      </c>
      <c r="BD5834" s="42">
        <v>398.19047619999998</v>
      </c>
      <c r="BE5834" s="42">
        <v>64.376923079999997</v>
      </c>
      <c r="BF5834" s="42">
        <v>773.9</v>
      </c>
      <c r="BG5834" s="42">
        <v>983.59090909999998</v>
      </c>
      <c r="BH5834" s="42">
        <v>182.52401320000001</v>
      </c>
      <c r="BI5834" s="42">
        <v>360.44670330000002</v>
      </c>
      <c r="BJ5834" s="42">
        <v>791.84628339999995</v>
      </c>
      <c r="BK5834" s="42">
        <v>181.59420979999999</v>
      </c>
    </row>
    <row r="5835" spans="52:63">
      <c r="AZ5835" s="42">
        <v>5949</v>
      </c>
      <c r="BA5835" s="42">
        <v>450.15</v>
      </c>
      <c r="BB5835" s="42">
        <v>250.28235290000001</v>
      </c>
      <c r="BC5835" s="42">
        <v>319.52380950000003</v>
      </c>
      <c r="BD5835" s="42">
        <v>398.19047619999998</v>
      </c>
      <c r="BE5835" s="42">
        <v>64.376923079999997</v>
      </c>
      <c r="BF5835" s="42">
        <v>773.9</v>
      </c>
      <c r="BG5835" s="42">
        <v>983.59090909999998</v>
      </c>
      <c r="BH5835" s="42">
        <v>182.52401320000001</v>
      </c>
      <c r="BI5835" s="42">
        <v>360.44670330000002</v>
      </c>
      <c r="BJ5835" s="42">
        <v>791.84628339999995</v>
      </c>
      <c r="BK5835" s="42">
        <v>181.59420979999999</v>
      </c>
    </row>
    <row r="5836" spans="52:63">
      <c r="AZ5836" s="42">
        <v>5950</v>
      </c>
      <c r="BA5836" s="42">
        <v>450.15</v>
      </c>
      <c r="BB5836" s="42">
        <v>250.28235290000001</v>
      </c>
      <c r="BC5836" s="42">
        <v>319.52380950000003</v>
      </c>
      <c r="BD5836" s="42">
        <v>398.19047619999998</v>
      </c>
      <c r="BE5836" s="42">
        <v>64.376923079999997</v>
      </c>
      <c r="BF5836" s="42">
        <v>773.9</v>
      </c>
      <c r="BG5836" s="42">
        <v>983.59090909999998</v>
      </c>
      <c r="BH5836" s="42">
        <v>182.52401320000001</v>
      </c>
      <c r="BI5836" s="42">
        <v>360.44670330000002</v>
      </c>
      <c r="BJ5836" s="42">
        <v>791.84628339999995</v>
      </c>
      <c r="BK5836" s="42">
        <v>181.59420979999999</v>
      </c>
    </row>
    <row r="5837" spans="52:63">
      <c r="AZ5837" s="42">
        <v>5951</v>
      </c>
      <c r="BA5837" s="42">
        <v>450.15</v>
      </c>
      <c r="BB5837" s="42">
        <v>250.28235290000001</v>
      </c>
      <c r="BC5837" s="42">
        <v>319.52380950000003</v>
      </c>
      <c r="BD5837" s="42">
        <v>398.19047619999998</v>
      </c>
      <c r="BE5837" s="42">
        <v>64.376923079999997</v>
      </c>
      <c r="BF5837" s="42">
        <v>773.9</v>
      </c>
      <c r="BG5837" s="42">
        <v>983.59090909999998</v>
      </c>
      <c r="BH5837" s="42">
        <v>182.52401320000001</v>
      </c>
      <c r="BI5837" s="42">
        <v>360.44670330000002</v>
      </c>
      <c r="BJ5837" s="42">
        <v>791.84628339999995</v>
      </c>
      <c r="BK5837" s="42">
        <v>181.59420979999999</v>
      </c>
    </row>
    <row r="5838" spans="52:63">
      <c r="AZ5838" s="42">
        <v>5952</v>
      </c>
      <c r="BA5838" s="42">
        <v>450.15</v>
      </c>
      <c r="BB5838" s="42">
        <v>250.28235290000001</v>
      </c>
      <c r="BC5838" s="42">
        <v>319.52380950000003</v>
      </c>
      <c r="BD5838" s="42">
        <v>398.19047619999998</v>
      </c>
      <c r="BE5838" s="42">
        <v>64.376923079999997</v>
      </c>
      <c r="BF5838" s="42">
        <v>773.9</v>
      </c>
      <c r="BG5838" s="42">
        <v>983.59090909999998</v>
      </c>
      <c r="BH5838" s="42">
        <v>182.52401320000001</v>
      </c>
      <c r="BI5838" s="42">
        <v>360.44670330000002</v>
      </c>
      <c r="BJ5838" s="42">
        <v>791.84628339999995</v>
      </c>
      <c r="BK5838" s="42">
        <v>181.59420979999999</v>
      </c>
    </row>
    <row r="5839" spans="52:63">
      <c r="AZ5839" s="42">
        <v>5953</v>
      </c>
      <c r="BA5839" s="42">
        <v>455.6</v>
      </c>
      <c r="BB5839" s="42">
        <v>249.15882350000001</v>
      </c>
      <c r="BC5839" s="42">
        <v>318</v>
      </c>
      <c r="BD5839" s="42">
        <v>398.7142857</v>
      </c>
      <c r="BE5839" s="42">
        <v>65.546153849999996</v>
      </c>
      <c r="BF5839" s="42">
        <v>780.5</v>
      </c>
      <c r="BG5839" s="42">
        <v>982.63636359999998</v>
      </c>
      <c r="BH5839" s="42">
        <v>183.99210529999999</v>
      </c>
      <c r="BI5839" s="42">
        <v>359.81529440000003</v>
      </c>
      <c r="BJ5839" s="42">
        <v>819.24908670000002</v>
      </c>
      <c r="BK5839" s="42">
        <v>182.47225779999999</v>
      </c>
    </row>
    <row r="5840" spans="52:63">
      <c r="AZ5840" s="42">
        <v>5954</v>
      </c>
      <c r="BA5840" s="42">
        <v>455.6</v>
      </c>
      <c r="BB5840" s="42">
        <v>249.15882350000001</v>
      </c>
      <c r="BC5840" s="42">
        <v>318</v>
      </c>
      <c r="BD5840" s="42">
        <v>398.7142857</v>
      </c>
      <c r="BE5840" s="42">
        <v>65.546153849999996</v>
      </c>
      <c r="BF5840" s="42">
        <v>780.5</v>
      </c>
      <c r="BG5840" s="42">
        <v>982.63636359999998</v>
      </c>
      <c r="BH5840" s="42">
        <v>183.99210529999999</v>
      </c>
      <c r="BI5840" s="42">
        <v>359.81529440000003</v>
      </c>
      <c r="BJ5840" s="42">
        <v>819.24908670000002</v>
      </c>
      <c r="BK5840" s="42">
        <v>182.47225779999999</v>
      </c>
    </row>
    <row r="5841" spans="52:63">
      <c r="AZ5841" s="42">
        <v>5955</v>
      </c>
      <c r="BA5841" s="42">
        <v>455.6</v>
      </c>
      <c r="BB5841" s="42">
        <v>249.15882350000001</v>
      </c>
      <c r="BC5841" s="42">
        <v>318</v>
      </c>
      <c r="BD5841" s="42">
        <v>398.7142857</v>
      </c>
      <c r="BE5841" s="42">
        <v>65.546153849999996</v>
      </c>
      <c r="BF5841" s="42">
        <v>780.5</v>
      </c>
      <c r="BG5841" s="42">
        <v>982.63636359999998</v>
      </c>
      <c r="BH5841" s="42">
        <v>183.99210529999999</v>
      </c>
      <c r="BI5841" s="42">
        <v>359.81529440000003</v>
      </c>
      <c r="BJ5841" s="42">
        <v>819.24908670000002</v>
      </c>
      <c r="BK5841" s="42">
        <v>182.47225779999999</v>
      </c>
    </row>
    <row r="5842" spans="52:63">
      <c r="AZ5842" s="42">
        <v>5956</v>
      </c>
      <c r="BA5842" s="42">
        <v>455.6</v>
      </c>
      <c r="BB5842" s="42">
        <v>249.15882350000001</v>
      </c>
      <c r="BC5842" s="42">
        <v>318</v>
      </c>
      <c r="BD5842" s="42">
        <v>398.7142857</v>
      </c>
      <c r="BE5842" s="42">
        <v>65.546153849999996</v>
      </c>
      <c r="BF5842" s="42">
        <v>780.5</v>
      </c>
      <c r="BG5842" s="42">
        <v>982.63636359999998</v>
      </c>
      <c r="BH5842" s="42">
        <v>183.99210529999999</v>
      </c>
      <c r="BI5842" s="42">
        <v>359.81529440000003</v>
      </c>
      <c r="BJ5842" s="42">
        <v>819.24908670000002</v>
      </c>
      <c r="BK5842" s="42">
        <v>182.47225779999999</v>
      </c>
    </row>
    <row r="5843" spans="52:63">
      <c r="AZ5843" s="42">
        <v>5957</v>
      </c>
      <c r="BA5843" s="42">
        <v>455.6</v>
      </c>
      <c r="BB5843" s="42">
        <v>249.15882350000001</v>
      </c>
      <c r="BC5843" s="42">
        <v>318</v>
      </c>
      <c r="BD5843" s="42">
        <v>398.7142857</v>
      </c>
      <c r="BE5843" s="42">
        <v>65.546153849999996</v>
      </c>
      <c r="BF5843" s="42">
        <v>780.5</v>
      </c>
      <c r="BG5843" s="42">
        <v>982.63636359999998</v>
      </c>
      <c r="BH5843" s="42">
        <v>183.99210529999999</v>
      </c>
      <c r="BI5843" s="42">
        <v>359.81529440000003</v>
      </c>
      <c r="BJ5843" s="42">
        <v>819.24908670000002</v>
      </c>
      <c r="BK5843" s="42">
        <v>182.47225779999999</v>
      </c>
    </row>
    <row r="5844" spans="52:63">
      <c r="AZ5844" s="42">
        <v>5958</v>
      </c>
      <c r="BA5844" s="42">
        <v>455.6</v>
      </c>
      <c r="BB5844" s="42">
        <v>249.15882350000001</v>
      </c>
      <c r="BC5844" s="42">
        <v>318</v>
      </c>
      <c r="BD5844" s="42">
        <v>398.7142857</v>
      </c>
      <c r="BE5844" s="42">
        <v>65.546153849999996</v>
      </c>
      <c r="BF5844" s="42">
        <v>780.5</v>
      </c>
      <c r="BG5844" s="42">
        <v>982.63636359999998</v>
      </c>
      <c r="BH5844" s="42">
        <v>183.99210529999999</v>
      </c>
      <c r="BI5844" s="42">
        <v>359.81529440000003</v>
      </c>
      <c r="BJ5844" s="42">
        <v>819.24908670000002</v>
      </c>
      <c r="BK5844" s="42">
        <v>182.47225779999999</v>
      </c>
    </row>
    <row r="5845" spans="52:63">
      <c r="AZ5845" s="42">
        <v>5959</v>
      </c>
      <c r="BA5845" s="42">
        <v>455.6</v>
      </c>
      <c r="BB5845" s="42">
        <v>249.15882350000001</v>
      </c>
      <c r="BC5845" s="42">
        <v>318</v>
      </c>
      <c r="BD5845" s="42">
        <v>398.7142857</v>
      </c>
      <c r="BE5845" s="42">
        <v>65.546153849999996</v>
      </c>
      <c r="BF5845" s="42">
        <v>780.5</v>
      </c>
      <c r="BG5845" s="42">
        <v>982.63636359999998</v>
      </c>
      <c r="BH5845" s="42">
        <v>183.99210529999999</v>
      </c>
      <c r="BI5845" s="42">
        <v>359.81529440000003</v>
      </c>
      <c r="BJ5845" s="42">
        <v>819.24908670000002</v>
      </c>
      <c r="BK5845" s="42">
        <v>182.47225779999999</v>
      </c>
    </row>
    <row r="5846" spans="52:63">
      <c r="AZ5846" s="42">
        <v>5960</v>
      </c>
      <c r="BA5846" s="42">
        <v>455.6</v>
      </c>
      <c r="BB5846" s="42">
        <v>249.15882350000001</v>
      </c>
      <c r="BC5846" s="42">
        <v>318</v>
      </c>
      <c r="BD5846" s="42">
        <v>398.7142857</v>
      </c>
      <c r="BE5846" s="42">
        <v>65.546153849999996</v>
      </c>
      <c r="BF5846" s="42">
        <v>780.5</v>
      </c>
      <c r="BG5846" s="42">
        <v>982.63636359999998</v>
      </c>
      <c r="BH5846" s="42">
        <v>183.99210529999999</v>
      </c>
      <c r="BI5846" s="42">
        <v>359.81529440000003</v>
      </c>
      <c r="BJ5846" s="42">
        <v>819.24908670000002</v>
      </c>
      <c r="BK5846" s="42">
        <v>182.47225779999999</v>
      </c>
    </row>
    <row r="5847" spans="52:63">
      <c r="AZ5847" s="42">
        <v>5961</v>
      </c>
      <c r="BA5847" s="42">
        <v>455.6</v>
      </c>
      <c r="BB5847" s="42">
        <v>249.15882350000001</v>
      </c>
      <c r="BC5847" s="42">
        <v>318</v>
      </c>
      <c r="BD5847" s="42">
        <v>398.7142857</v>
      </c>
      <c r="BE5847" s="42">
        <v>65.546153849999996</v>
      </c>
      <c r="BF5847" s="42">
        <v>780.5</v>
      </c>
      <c r="BG5847" s="42">
        <v>982.63636359999998</v>
      </c>
      <c r="BH5847" s="42">
        <v>183.99210529999999</v>
      </c>
      <c r="BI5847" s="42">
        <v>359.81529440000003</v>
      </c>
      <c r="BJ5847" s="42">
        <v>819.24908670000002</v>
      </c>
      <c r="BK5847" s="42">
        <v>182.47225779999999</v>
      </c>
    </row>
    <row r="5848" spans="52:63">
      <c r="AZ5848" s="42">
        <v>5962</v>
      </c>
      <c r="BA5848" s="42">
        <v>455.6</v>
      </c>
      <c r="BB5848" s="42">
        <v>249.15882350000001</v>
      </c>
      <c r="BC5848" s="42">
        <v>318</v>
      </c>
      <c r="BD5848" s="42">
        <v>398.7142857</v>
      </c>
      <c r="BE5848" s="42">
        <v>65.546153849999996</v>
      </c>
      <c r="BF5848" s="42">
        <v>780.5</v>
      </c>
      <c r="BG5848" s="42">
        <v>982.63636359999998</v>
      </c>
      <c r="BH5848" s="42">
        <v>183.99210529999999</v>
      </c>
      <c r="BI5848" s="42">
        <v>359.81529440000003</v>
      </c>
      <c r="BJ5848" s="42">
        <v>819.24908670000002</v>
      </c>
      <c r="BK5848" s="42">
        <v>182.47225779999999</v>
      </c>
    </row>
    <row r="5849" spans="52:63">
      <c r="AZ5849" s="42">
        <v>5963</v>
      </c>
      <c r="BA5849" s="42">
        <v>455.6</v>
      </c>
      <c r="BB5849" s="42">
        <v>249.15882350000001</v>
      </c>
      <c r="BC5849" s="42">
        <v>318</v>
      </c>
      <c r="BD5849" s="42">
        <v>398.7142857</v>
      </c>
      <c r="BE5849" s="42">
        <v>65.546153849999996</v>
      </c>
      <c r="BF5849" s="42">
        <v>780.5</v>
      </c>
      <c r="BG5849" s="42">
        <v>982.63636359999998</v>
      </c>
      <c r="BH5849" s="42">
        <v>183.99210529999999</v>
      </c>
      <c r="BI5849" s="42">
        <v>359.81529440000003</v>
      </c>
      <c r="BJ5849" s="42">
        <v>819.24908670000002</v>
      </c>
      <c r="BK5849" s="42">
        <v>182.47225779999999</v>
      </c>
    </row>
    <row r="5850" spans="52:63">
      <c r="AZ5850" s="42">
        <v>5964</v>
      </c>
      <c r="BA5850" s="42">
        <v>455.6</v>
      </c>
      <c r="BB5850" s="42">
        <v>249.15882350000001</v>
      </c>
      <c r="BC5850" s="42">
        <v>318</v>
      </c>
      <c r="BD5850" s="42">
        <v>398.7142857</v>
      </c>
      <c r="BE5850" s="42">
        <v>65.546153849999996</v>
      </c>
      <c r="BF5850" s="42">
        <v>780.5</v>
      </c>
      <c r="BG5850" s="42">
        <v>982.63636359999998</v>
      </c>
      <c r="BH5850" s="42">
        <v>183.99210529999999</v>
      </c>
      <c r="BI5850" s="42">
        <v>359.81529440000003</v>
      </c>
      <c r="BJ5850" s="42">
        <v>819.24908670000002</v>
      </c>
      <c r="BK5850" s="42">
        <v>182.47225779999999</v>
      </c>
    </row>
    <row r="5851" spans="52:63">
      <c r="AZ5851" s="42">
        <v>5965</v>
      </c>
      <c r="BA5851" s="42">
        <v>455.6</v>
      </c>
      <c r="BB5851" s="42">
        <v>249.15882350000001</v>
      </c>
      <c r="BC5851" s="42">
        <v>318</v>
      </c>
      <c r="BD5851" s="42">
        <v>398.7142857</v>
      </c>
      <c r="BE5851" s="42">
        <v>65.546153849999996</v>
      </c>
      <c r="BF5851" s="42">
        <v>780.5</v>
      </c>
      <c r="BG5851" s="42">
        <v>982.63636359999998</v>
      </c>
      <c r="BH5851" s="42">
        <v>183.99210529999999</v>
      </c>
      <c r="BI5851" s="42">
        <v>359.81529440000003</v>
      </c>
      <c r="BJ5851" s="42">
        <v>819.24908670000002</v>
      </c>
      <c r="BK5851" s="42">
        <v>182.47225779999999</v>
      </c>
    </row>
    <row r="5852" spans="52:63">
      <c r="AZ5852" s="42">
        <v>5966</v>
      </c>
      <c r="BA5852" s="42">
        <v>455.6</v>
      </c>
      <c r="BB5852" s="42">
        <v>249.15882350000001</v>
      </c>
      <c r="BC5852" s="42">
        <v>318</v>
      </c>
      <c r="BD5852" s="42">
        <v>398.7142857</v>
      </c>
      <c r="BE5852" s="42">
        <v>65.546153849999996</v>
      </c>
      <c r="BF5852" s="42">
        <v>780.5</v>
      </c>
      <c r="BG5852" s="42">
        <v>982.63636359999998</v>
      </c>
      <c r="BH5852" s="42">
        <v>183.99210529999999</v>
      </c>
      <c r="BI5852" s="42">
        <v>359.81529440000003</v>
      </c>
      <c r="BJ5852" s="42">
        <v>819.24908670000002</v>
      </c>
      <c r="BK5852" s="42">
        <v>182.47225779999999</v>
      </c>
    </row>
    <row r="5853" spans="52:63">
      <c r="AZ5853" s="42">
        <v>5967</v>
      </c>
      <c r="BA5853" s="42">
        <v>455.6</v>
      </c>
      <c r="BB5853" s="42">
        <v>249.15882350000001</v>
      </c>
      <c r="BC5853" s="42">
        <v>318</v>
      </c>
      <c r="BD5853" s="42">
        <v>398.7142857</v>
      </c>
      <c r="BE5853" s="42">
        <v>65.546153849999996</v>
      </c>
      <c r="BF5853" s="42">
        <v>780.5</v>
      </c>
      <c r="BG5853" s="42">
        <v>982.63636359999998</v>
      </c>
      <c r="BH5853" s="42">
        <v>183.99210529999999</v>
      </c>
      <c r="BI5853" s="42">
        <v>359.81529440000003</v>
      </c>
      <c r="BJ5853" s="42">
        <v>819.24908670000002</v>
      </c>
      <c r="BK5853" s="42">
        <v>182.47225779999999</v>
      </c>
    </row>
    <row r="5854" spans="52:63">
      <c r="AZ5854" s="42">
        <v>5968</v>
      </c>
      <c r="BA5854" s="42">
        <v>455.6</v>
      </c>
      <c r="BB5854" s="42">
        <v>249.15882350000001</v>
      </c>
      <c r="BC5854" s="42">
        <v>318</v>
      </c>
      <c r="BD5854" s="42">
        <v>398.7142857</v>
      </c>
      <c r="BE5854" s="42">
        <v>65.546153849999996</v>
      </c>
      <c r="BF5854" s="42">
        <v>780.5</v>
      </c>
      <c r="BG5854" s="42">
        <v>982.63636359999998</v>
      </c>
      <c r="BH5854" s="42">
        <v>183.99210529999999</v>
      </c>
      <c r="BI5854" s="42">
        <v>359.81529440000003</v>
      </c>
      <c r="BJ5854" s="42">
        <v>819.24908670000002</v>
      </c>
      <c r="BK5854" s="42">
        <v>182.47225779999999</v>
      </c>
    </row>
    <row r="5855" spans="52:63">
      <c r="AZ5855" s="42">
        <v>5969</v>
      </c>
      <c r="BA5855" s="42">
        <v>455.6</v>
      </c>
      <c r="BB5855" s="42">
        <v>249.15882350000001</v>
      </c>
      <c r="BC5855" s="42">
        <v>318</v>
      </c>
      <c r="BD5855" s="42">
        <v>398.7142857</v>
      </c>
      <c r="BE5855" s="42">
        <v>65.546153849999996</v>
      </c>
      <c r="BF5855" s="42">
        <v>780.5</v>
      </c>
      <c r="BG5855" s="42">
        <v>982.63636359999998</v>
      </c>
      <c r="BH5855" s="42">
        <v>183.99210529999999</v>
      </c>
      <c r="BI5855" s="42">
        <v>359.81529440000003</v>
      </c>
      <c r="BJ5855" s="42">
        <v>819.24908670000002</v>
      </c>
      <c r="BK5855" s="42">
        <v>182.47225779999999</v>
      </c>
    </row>
    <row r="5856" spans="52:63">
      <c r="AZ5856" s="42">
        <v>5970</v>
      </c>
      <c r="BA5856" s="42">
        <v>455.6</v>
      </c>
      <c r="BB5856" s="42">
        <v>249.15882350000001</v>
      </c>
      <c r="BC5856" s="42">
        <v>318</v>
      </c>
      <c r="BD5856" s="42">
        <v>398.7142857</v>
      </c>
      <c r="BE5856" s="42">
        <v>65.546153849999996</v>
      </c>
      <c r="BF5856" s="42">
        <v>780.5</v>
      </c>
      <c r="BG5856" s="42">
        <v>982.63636359999998</v>
      </c>
      <c r="BH5856" s="42">
        <v>183.99210529999999</v>
      </c>
      <c r="BI5856" s="42">
        <v>359.81529440000003</v>
      </c>
      <c r="BJ5856" s="42">
        <v>819.24908670000002</v>
      </c>
      <c r="BK5856" s="42">
        <v>182.47225779999999</v>
      </c>
    </row>
    <row r="5857" spans="52:63">
      <c r="AZ5857" s="42">
        <v>5971</v>
      </c>
      <c r="BA5857" s="42">
        <v>455.6</v>
      </c>
      <c r="BB5857" s="42">
        <v>249.15882350000001</v>
      </c>
      <c r="BC5857" s="42">
        <v>318</v>
      </c>
      <c r="BD5857" s="42">
        <v>398.7142857</v>
      </c>
      <c r="BE5857" s="42">
        <v>65.546153849999996</v>
      </c>
      <c r="BF5857" s="42">
        <v>780.5</v>
      </c>
      <c r="BG5857" s="42">
        <v>982.63636359999998</v>
      </c>
      <c r="BH5857" s="42">
        <v>183.99210529999999</v>
      </c>
      <c r="BI5857" s="42">
        <v>359.81529440000003</v>
      </c>
      <c r="BJ5857" s="42">
        <v>819.24908670000002</v>
      </c>
      <c r="BK5857" s="42">
        <v>182.47225779999999</v>
      </c>
    </row>
    <row r="5858" spans="52:63">
      <c r="AZ5858" s="42">
        <v>5972</v>
      </c>
      <c r="BA5858" s="42">
        <v>455.6</v>
      </c>
      <c r="BB5858" s="42">
        <v>249.15882350000001</v>
      </c>
      <c r="BC5858" s="42">
        <v>318</v>
      </c>
      <c r="BD5858" s="42">
        <v>398.7142857</v>
      </c>
      <c r="BE5858" s="42">
        <v>65.546153849999996</v>
      </c>
      <c r="BF5858" s="42">
        <v>780.5</v>
      </c>
      <c r="BG5858" s="42">
        <v>982.63636359999998</v>
      </c>
      <c r="BH5858" s="42">
        <v>183.99210529999999</v>
      </c>
      <c r="BI5858" s="42">
        <v>359.81529440000003</v>
      </c>
      <c r="BJ5858" s="42">
        <v>819.24908670000002</v>
      </c>
      <c r="BK5858" s="42">
        <v>182.47225779999999</v>
      </c>
    </row>
    <row r="5859" spans="52:63">
      <c r="AZ5859" s="42">
        <v>5973</v>
      </c>
      <c r="BA5859" s="42">
        <v>455.6</v>
      </c>
      <c r="BB5859" s="42">
        <v>249.15882350000001</v>
      </c>
      <c r="BC5859" s="42">
        <v>318</v>
      </c>
      <c r="BD5859" s="42">
        <v>398.7142857</v>
      </c>
      <c r="BE5859" s="42">
        <v>65.546153849999996</v>
      </c>
      <c r="BF5859" s="42">
        <v>780.5</v>
      </c>
      <c r="BG5859" s="42">
        <v>982.63636359999998</v>
      </c>
      <c r="BH5859" s="42">
        <v>183.99210529999999</v>
      </c>
      <c r="BI5859" s="42">
        <v>359.81529440000003</v>
      </c>
      <c r="BJ5859" s="42">
        <v>819.24908670000002</v>
      </c>
      <c r="BK5859" s="42">
        <v>182.47225779999999</v>
      </c>
    </row>
    <row r="5860" spans="52:63">
      <c r="AZ5860" s="42">
        <v>5974</v>
      </c>
      <c r="BA5860" s="42">
        <v>455.6</v>
      </c>
      <c r="BB5860" s="42">
        <v>249.15882350000001</v>
      </c>
      <c r="BC5860" s="42">
        <v>318</v>
      </c>
      <c r="BD5860" s="42">
        <v>398.7142857</v>
      </c>
      <c r="BE5860" s="42">
        <v>65.546153849999996</v>
      </c>
      <c r="BF5860" s="42">
        <v>780.5</v>
      </c>
      <c r="BG5860" s="42">
        <v>982.63636359999998</v>
      </c>
      <c r="BH5860" s="42">
        <v>183.99210529999999</v>
      </c>
      <c r="BI5860" s="42">
        <v>359.81529440000003</v>
      </c>
      <c r="BJ5860" s="42">
        <v>819.24908670000002</v>
      </c>
      <c r="BK5860" s="42">
        <v>182.47225779999999</v>
      </c>
    </row>
    <row r="5861" spans="52:63">
      <c r="AZ5861" s="42">
        <v>5975</v>
      </c>
      <c r="BA5861" s="42">
        <v>455.6</v>
      </c>
      <c r="BB5861" s="42">
        <v>249.15882350000001</v>
      </c>
      <c r="BC5861" s="42">
        <v>318</v>
      </c>
      <c r="BD5861" s="42">
        <v>398.7142857</v>
      </c>
      <c r="BE5861" s="42">
        <v>65.546153849999996</v>
      </c>
      <c r="BF5861" s="42">
        <v>780.5</v>
      </c>
      <c r="BG5861" s="42">
        <v>982.63636359999998</v>
      </c>
      <c r="BH5861" s="42">
        <v>183.99210529999999</v>
      </c>
      <c r="BI5861" s="42">
        <v>359.81529440000003</v>
      </c>
      <c r="BJ5861" s="42">
        <v>819.24908670000002</v>
      </c>
      <c r="BK5861" s="42">
        <v>182.47225779999999</v>
      </c>
    </row>
    <row r="5862" spans="52:63">
      <c r="AZ5862" s="42">
        <v>5976</v>
      </c>
      <c r="BA5862" s="42">
        <v>455.6</v>
      </c>
      <c r="BB5862" s="42">
        <v>249.15882350000001</v>
      </c>
      <c r="BC5862" s="42">
        <v>318</v>
      </c>
      <c r="BD5862" s="42">
        <v>398.7142857</v>
      </c>
      <c r="BE5862" s="42">
        <v>65.546153849999996</v>
      </c>
      <c r="BF5862" s="42">
        <v>780.5</v>
      </c>
      <c r="BG5862" s="42">
        <v>982.63636359999998</v>
      </c>
      <c r="BH5862" s="42">
        <v>183.99210529999999</v>
      </c>
      <c r="BI5862" s="42">
        <v>359.81529440000003</v>
      </c>
      <c r="BJ5862" s="42">
        <v>819.24908670000002</v>
      </c>
      <c r="BK5862" s="42">
        <v>182.47225779999999</v>
      </c>
    </row>
    <row r="5863" spans="52:63">
      <c r="AZ5863" s="42">
        <v>5977</v>
      </c>
      <c r="BA5863" s="42">
        <v>462.35</v>
      </c>
      <c r="BB5863" s="42">
        <v>246.5</v>
      </c>
      <c r="BC5863" s="42">
        <v>316.76190480000002</v>
      </c>
      <c r="BD5863" s="42">
        <v>399.23809519999998</v>
      </c>
      <c r="BE5863" s="42">
        <v>65.453846150000004</v>
      </c>
      <c r="BF5863" s="42">
        <v>782.2</v>
      </c>
      <c r="BG5863" s="42">
        <v>981.81818180000005</v>
      </c>
      <c r="BH5863" s="42">
        <v>185.8805921</v>
      </c>
      <c r="BI5863" s="42">
        <v>361.51153670000002</v>
      </c>
      <c r="BJ5863" s="42">
        <v>848.15596049999999</v>
      </c>
      <c r="BK5863" s="42">
        <v>182.86628529999999</v>
      </c>
    </row>
    <row r="5864" spans="52:63">
      <c r="AZ5864" s="42">
        <v>5978</v>
      </c>
      <c r="BA5864" s="42">
        <v>462.35</v>
      </c>
      <c r="BB5864" s="42">
        <v>246.5</v>
      </c>
      <c r="BC5864" s="42">
        <v>316.76190480000002</v>
      </c>
      <c r="BD5864" s="42">
        <v>399.23809519999998</v>
      </c>
      <c r="BE5864" s="42">
        <v>65.453846150000004</v>
      </c>
      <c r="BF5864" s="42">
        <v>782.2</v>
      </c>
      <c r="BG5864" s="42">
        <v>981.81818180000005</v>
      </c>
      <c r="BH5864" s="42">
        <v>185.8805921</v>
      </c>
      <c r="BI5864" s="42">
        <v>361.51153670000002</v>
      </c>
      <c r="BJ5864" s="42">
        <v>848.15596049999999</v>
      </c>
      <c r="BK5864" s="42">
        <v>182.86628529999999</v>
      </c>
    </row>
    <row r="5865" spans="52:63">
      <c r="AZ5865" s="42">
        <v>5979</v>
      </c>
      <c r="BA5865" s="42">
        <v>462.35</v>
      </c>
      <c r="BB5865" s="42">
        <v>246.5</v>
      </c>
      <c r="BC5865" s="42">
        <v>316.76190480000002</v>
      </c>
      <c r="BD5865" s="42">
        <v>399.23809519999998</v>
      </c>
      <c r="BE5865" s="42">
        <v>65.453846150000004</v>
      </c>
      <c r="BF5865" s="42">
        <v>782.2</v>
      </c>
      <c r="BG5865" s="42">
        <v>981.81818180000005</v>
      </c>
      <c r="BH5865" s="42">
        <v>185.8805921</v>
      </c>
      <c r="BI5865" s="42">
        <v>361.51153670000002</v>
      </c>
      <c r="BJ5865" s="42">
        <v>848.15596049999999</v>
      </c>
      <c r="BK5865" s="42">
        <v>182.86628529999999</v>
      </c>
    </row>
    <row r="5866" spans="52:63">
      <c r="AZ5866" s="42">
        <v>5980</v>
      </c>
      <c r="BA5866" s="42">
        <v>462.35</v>
      </c>
      <c r="BB5866" s="42">
        <v>246.5</v>
      </c>
      <c r="BC5866" s="42">
        <v>316.76190480000002</v>
      </c>
      <c r="BD5866" s="42">
        <v>399.23809519999998</v>
      </c>
      <c r="BE5866" s="42">
        <v>65.453846150000004</v>
      </c>
      <c r="BF5866" s="42">
        <v>782.2</v>
      </c>
      <c r="BG5866" s="42">
        <v>981.81818180000005</v>
      </c>
      <c r="BH5866" s="42">
        <v>185.8805921</v>
      </c>
      <c r="BI5866" s="42">
        <v>361.51153670000002</v>
      </c>
      <c r="BJ5866" s="42">
        <v>848.15596049999999</v>
      </c>
      <c r="BK5866" s="42">
        <v>182.86628529999999</v>
      </c>
    </row>
    <row r="5867" spans="52:63">
      <c r="AZ5867" s="42">
        <v>5981</v>
      </c>
      <c r="BA5867" s="42">
        <v>462.35</v>
      </c>
      <c r="BB5867" s="42">
        <v>246.5</v>
      </c>
      <c r="BC5867" s="42">
        <v>316.76190480000002</v>
      </c>
      <c r="BD5867" s="42">
        <v>399.23809519999998</v>
      </c>
      <c r="BE5867" s="42">
        <v>65.453846150000004</v>
      </c>
      <c r="BF5867" s="42">
        <v>782.2</v>
      </c>
      <c r="BG5867" s="42">
        <v>981.81818180000005</v>
      </c>
      <c r="BH5867" s="42">
        <v>185.8805921</v>
      </c>
      <c r="BI5867" s="42">
        <v>361.51153670000002</v>
      </c>
      <c r="BJ5867" s="42">
        <v>848.15596049999999</v>
      </c>
      <c r="BK5867" s="42">
        <v>182.86628529999999</v>
      </c>
    </row>
    <row r="5868" spans="52:63">
      <c r="AZ5868" s="42">
        <v>5982</v>
      </c>
      <c r="BA5868" s="42">
        <v>462.35</v>
      </c>
      <c r="BB5868" s="42">
        <v>246.5</v>
      </c>
      <c r="BC5868" s="42">
        <v>316.76190480000002</v>
      </c>
      <c r="BD5868" s="42">
        <v>399.23809519999998</v>
      </c>
      <c r="BE5868" s="42">
        <v>65.453846150000004</v>
      </c>
      <c r="BF5868" s="42">
        <v>782.2</v>
      </c>
      <c r="BG5868" s="42">
        <v>981.81818180000005</v>
      </c>
      <c r="BH5868" s="42">
        <v>185.8805921</v>
      </c>
      <c r="BI5868" s="42">
        <v>361.51153670000002</v>
      </c>
      <c r="BJ5868" s="42">
        <v>848.15596049999999</v>
      </c>
      <c r="BK5868" s="42">
        <v>182.86628529999999</v>
      </c>
    </row>
    <row r="5869" spans="52:63">
      <c r="AZ5869" s="42">
        <v>5983</v>
      </c>
      <c r="BA5869" s="42">
        <v>462.35</v>
      </c>
      <c r="BB5869" s="42">
        <v>246.5</v>
      </c>
      <c r="BC5869" s="42">
        <v>316.76190480000002</v>
      </c>
      <c r="BD5869" s="42">
        <v>399.23809519999998</v>
      </c>
      <c r="BE5869" s="42">
        <v>65.453846150000004</v>
      </c>
      <c r="BF5869" s="42">
        <v>782.2</v>
      </c>
      <c r="BG5869" s="42">
        <v>981.81818180000005</v>
      </c>
      <c r="BH5869" s="42">
        <v>185.8805921</v>
      </c>
      <c r="BI5869" s="42">
        <v>361.51153670000002</v>
      </c>
      <c r="BJ5869" s="42">
        <v>848.15596049999999</v>
      </c>
      <c r="BK5869" s="42">
        <v>182.86628529999999</v>
      </c>
    </row>
    <row r="5870" spans="52:63">
      <c r="AZ5870" s="42">
        <v>5984</v>
      </c>
      <c r="BA5870" s="42">
        <v>462.35</v>
      </c>
      <c r="BB5870" s="42">
        <v>246.5</v>
      </c>
      <c r="BC5870" s="42">
        <v>316.76190480000002</v>
      </c>
      <c r="BD5870" s="42">
        <v>399.23809519999998</v>
      </c>
      <c r="BE5870" s="42">
        <v>65.453846150000004</v>
      </c>
      <c r="BF5870" s="42">
        <v>782.2</v>
      </c>
      <c r="BG5870" s="42">
        <v>981.81818180000005</v>
      </c>
      <c r="BH5870" s="42">
        <v>185.8805921</v>
      </c>
      <c r="BI5870" s="42">
        <v>361.51153670000002</v>
      </c>
      <c r="BJ5870" s="42">
        <v>848.15596049999999</v>
      </c>
      <c r="BK5870" s="42">
        <v>182.86628529999999</v>
      </c>
    </row>
    <row r="5871" spans="52:63">
      <c r="AZ5871" s="42">
        <v>5985</v>
      </c>
      <c r="BA5871" s="42">
        <v>462.35</v>
      </c>
      <c r="BB5871" s="42">
        <v>246.5</v>
      </c>
      <c r="BC5871" s="42">
        <v>316.76190480000002</v>
      </c>
      <c r="BD5871" s="42">
        <v>399.23809519999998</v>
      </c>
      <c r="BE5871" s="42">
        <v>65.453846150000004</v>
      </c>
      <c r="BF5871" s="42">
        <v>782.2</v>
      </c>
      <c r="BG5871" s="42">
        <v>981.81818180000005</v>
      </c>
      <c r="BH5871" s="42">
        <v>185.8805921</v>
      </c>
      <c r="BI5871" s="42">
        <v>361.51153670000002</v>
      </c>
      <c r="BJ5871" s="42">
        <v>848.15596049999999</v>
      </c>
      <c r="BK5871" s="42">
        <v>182.86628529999999</v>
      </c>
    </row>
    <row r="5872" spans="52:63">
      <c r="AZ5872" s="42">
        <v>5986</v>
      </c>
      <c r="BA5872" s="42">
        <v>462.35</v>
      </c>
      <c r="BB5872" s="42">
        <v>246.5</v>
      </c>
      <c r="BC5872" s="42">
        <v>316.76190480000002</v>
      </c>
      <c r="BD5872" s="42">
        <v>399.23809519999998</v>
      </c>
      <c r="BE5872" s="42">
        <v>65.453846150000004</v>
      </c>
      <c r="BF5872" s="42">
        <v>782.2</v>
      </c>
      <c r="BG5872" s="42">
        <v>981.81818180000005</v>
      </c>
      <c r="BH5872" s="42">
        <v>185.8805921</v>
      </c>
      <c r="BI5872" s="42">
        <v>361.51153670000002</v>
      </c>
      <c r="BJ5872" s="42">
        <v>848.15596049999999</v>
      </c>
      <c r="BK5872" s="42">
        <v>182.86628529999999</v>
      </c>
    </row>
    <row r="5873" spans="52:63">
      <c r="AZ5873" s="42">
        <v>5987</v>
      </c>
      <c r="BA5873" s="42">
        <v>462.35</v>
      </c>
      <c r="BB5873" s="42">
        <v>246.5</v>
      </c>
      <c r="BC5873" s="42">
        <v>316.76190480000002</v>
      </c>
      <c r="BD5873" s="42">
        <v>399.23809519999998</v>
      </c>
      <c r="BE5873" s="42">
        <v>65.453846150000004</v>
      </c>
      <c r="BF5873" s="42">
        <v>782.2</v>
      </c>
      <c r="BG5873" s="42">
        <v>981.81818180000005</v>
      </c>
      <c r="BH5873" s="42">
        <v>185.8805921</v>
      </c>
      <c r="BI5873" s="42">
        <v>361.51153670000002</v>
      </c>
      <c r="BJ5873" s="42">
        <v>848.15596049999999</v>
      </c>
      <c r="BK5873" s="42">
        <v>182.86628529999999</v>
      </c>
    </row>
    <row r="5874" spans="52:63">
      <c r="AZ5874" s="42">
        <v>5988</v>
      </c>
      <c r="BA5874" s="42">
        <v>462.35</v>
      </c>
      <c r="BB5874" s="42">
        <v>246.5</v>
      </c>
      <c r="BC5874" s="42">
        <v>316.76190480000002</v>
      </c>
      <c r="BD5874" s="42">
        <v>399.23809519999998</v>
      </c>
      <c r="BE5874" s="42">
        <v>65.453846150000004</v>
      </c>
      <c r="BF5874" s="42">
        <v>782.2</v>
      </c>
      <c r="BG5874" s="42">
        <v>981.81818180000005</v>
      </c>
      <c r="BH5874" s="42">
        <v>185.8805921</v>
      </c>
      <c r="BI5874" s="42">
        <v>361.51153670000002</v>
      </c>
      <c r="BJ5874" s="42">
        <v>848.15596049999999</v>
      </c>
      <c r="BK5874" s="42">
        <v>182.86628529999999</v>
      </c>
    </row>
    <row r="5875" spans="52:63">
      <c r="AZ5875" s="42">
        <v>5989</v>
      </c>
      <c r="BA5875" s="42">
        <v>462.35</v>
      </c>
      <c r="BB5875" s="42">
        <v>246.5</v>
      </c>
      <c r="BC5875" s="42">
        <v>316.76190480000002</v>
      </c>
      <c r="BD5875" s="42">
        <v>399.23809519999998</v>
      </c>
      <c r="BE5875" s="42">
        <v>65.453846150000004</v>
      </c>
      <c r="BF5875" s="42">
        <v>782.2</v>
      </c>
      <c r="BG5875" s="42">
        <v>981.81818180000005</v>
      </c>
      <c r="BH5875" s="42">
        <v>185.8805921</v>
      </c>
      <c r="BI5875" s="42">
        <v>361.51153670000002</v>
      </c>
      <c r="BJ5875" s="42">
        <v>848.15596049999999</v>
      </c>
      <c r="BK5875" s="42">
        <v>182.86628529999999</v>
      </c>
    </row>
    <row r="5876" spans="52:63">
      <c r="AZ5876" s="42">
        <v>5990</v>
      </c>
      <c r="BA5876" s="42">
        <v>462.35</v>
      </c>
      <c r="BB5876" s="42">
        <v>246.5</v>
      </c>
      <c r="BC5876" s="42">
        <v>316.76190480000002</v>
      </c>
      <c r="BD5876" s="42">
        <v>399.23809519999998</v>
      </c>
      <c r="BE5876" s="42">
        <v>65.453846150000004</v>
      </c>
      <c r="BF5876" s="42">
        <v>782.2</v>
      </c>
      <c r="BG5876" s="42">
        <v>981.81818180000005</v>
      </c>
      <c r="BH5876" s="42">
        <v>185.8805921</v>
      </c>
      <c r="BI5876" s="42">
        <v>361.51153670000002</v>
      </c>
      <c r="BJ5876" s="42">
        <v>848.15596049999999</v>
      </c>
      <c r="BK5876" s="42">
        <v>182.86628529999999</v>
      </c>
    </row>
    <row r="5877" spans="52:63">
      <c r="AZ5877" s="42">
        <v>5991</v>
      </c>
      <c r="BA5877" s="42">
        <v>462.35</v>
      </c>
      <c r="BB5877" s="42">
        <v>246.5</v>
      </c>
      <c r="BC5877" s="42">
        <v>316.76190480000002</v>
      </c>
      <c r="BD5877" s="42">
        <v>399.23809519999998</v>
      </c>
      <c r="BE5877" s="42">
        <v>65.453846150000004</v>
      </c>
      <c r="BF5877" s="42">
        <v>782.2</v>
      </c>
      <c r="BG5877" s="42">
        <v>981.81818180000005</v>
      </c>
      <c r="BH5877" s="42">
        <v>185.8805921</v>
      </c>
      <c r="BI5877" s="42">
        <v>361.51153670000002</v>
      </c>
      <c r="BJ5877" s="42">
        <v>848.15596049999999</v>
      </c>
      <c r="BK5877" s="42">
        <v>182.86628529999999</v>
      </c>
    </row>
    <row r="5878" spans="52:63">
      <c r="AZ5878" s="42">
        <v>5992</v>
      </c>
      <c r="BA5878" s="42">
        <v>462.35</v>
      </c>
      <c r="BB5878" s="42">
        <v>246.5</v>
      </c>
      <c r="BC5878" s="42">
        <v>316.76190480000002</v>
      </c>
      <c r="BD5878" s="42">
        <v>399.23809519999998</v>
      </c>
      <c r="BE5878" s="42">
        <v>65.453846150000004</v>
      </c>
      <c r="BF5878" s="42">
        <v>782.2</v>
      </c>
      <c r="BG5878" s="42">
        <v>981.81818180000005</v>
      </c>
      <c r="BH5878" s="42">
        <v>185.8805921</v>
      </c>
      <c r="BI5878" s="42">
        <v>361.51153670000002</v>
      </c>
      <c r="BJ5878" s="42">
        <v>848.15596049999999</v>
      </c>
      <c r="BK5878" s="42">
        <v>182.86628529999999</v>
      </c>
    </row>
    <row r="5879" spans="52:63">
      <c r="AZ5879" s="42">
        <v>5993</v>
      </c>
      <c r="BA5879" s="42">
        <v>462.35</v>
      </c>
      <c r="BB5879" s="42">
        <v>246.5</v>
      </c>
      <c r="BC5879" s="42">
        <v>316.76190480000002</v>
      </c>
      <c r="BD5879" s="42">
        <v>399.23809519999998</v>
      </c>
      <c r="BE5879" s="42">
        <v>65.453846150000004</v>
      </c>
      <c r="BF5879" s="42">
        <v>782.2</v>
      </c>
      <c r="BG5879" s="42">
        <v>981.81818180000005</v>
      </c>
      <c r="BH5879" s="42">
        <v>185.8805921</v>
      </c>
      <c r="BI5879" s="42">
        <v>361.51153670000002</v>
      </c>
      <c r="BJ5879" s="42">
        <v>848.15596049999999</v>
      </c>
      <c r="BK5879" s="42">
        <v>182.86628529999999</v>
      </c>
    </row>
    <row r="5880" spans="52:63">
      <c r="AZ5880" s="42">
        <v>5994</v>
      </c>
      <c r="BA5880" s="42">
        <v>462.35</v>
      </c>
      <c r="BB5880" s="42">
        <v>246.5</v>
      </c>
      <c r="BC5880" s="42">
        <v>316.76190480000002</v>
      </c>
      <c r="BD5880" s="42">
        <v>399.23809519999998</v>
      </c>
      <c r="BE5880" s="42">
        <v>65.453846150000004</v>
      </c>
      <c r="BF5880" s="42">
        <v>782.2</v>
      </c>
      <c r="BG5880" s="42">
        <v>981.81818180000005</v>
      </c>
      <c r="BH5880" s="42">
        <v>185.8805921</v>
      </c>
      <c r="BI5880" s="42">
        <v>361.51153670000002</v>
      </c>
      <c r="BJ5880" s="42">
        <v>848.15596049999999</v>
      </c>
      <c r="BK5880" s="42">
        <v>182.86628529999999</v>
      </c>
    </row>
    <row r="5881" spans="52:63">
      <c r="AZ5881" s="42">
        <v>5995</v>
      </c>
      <c r="BA5881" s="42">
        <v>462.35</v>
      </c>
      <c r="BB5881" s="42">
        <v>246.5</v>
      </c>
      <c r="BC5881" s="42">
        <v>316.76190480000002</v>
      </c>
      <c r="BD5881" s="42">
        <v>399.23809519999998</v>
      </c>
      <c r="BE5881" s="42">
        <v>65.453846150000004</v>
      </c>
      <c r="BF5881" s="42">
        <v>782.2</v>
      </c>
      <c r="BG5881" s="42">
        <v>981.81818180000005</v>
      </c>
      <c r="BH5881" s="42">
        <v>185.8805921</v>
      </c>
      <c r="BI5881" s="42">
        <v>361.51153670000002</v>
      </c>
      <c r="BJ5881" s="42">
        <v>848.15596049999999</v>
      </c>
      <c r="BK5881" s="42">
        <v>182.86628529999999</v>
      </c>
    </row>
    <row r="5882" spans="52:63">
      <c r="AZ5882" s="42">
        <v>5996</v>
      </c>
      <c r="BA5882" s="42">
        <v>462.35</v>
      </c>
      <c r="BB5882" s="42">
        <v>246.5</v>
      </c>
      <c r="BC5882" s="42">
        <v>316.76190480000002</v>
      </c>
      <c r="BD5882" s="42">
        <v>399.23809519999998</v>
      </c>
      <c r="BE5882" s="42">
        <v>65.453846150000004</v>
      </c>
      <c r="BF5882" s="42">
        <v>782.2</v>
      </c>
      <c r="BG5882" s="42">
        <v>981.81818180000005</v>
      </c>
      <c r="BH5882" s="42">
        <v>185.8805921</v>
      </c>
      <c r="BI5882" s="42">
        <v>361.51153670000002</v>
      </c>
      <c r="BJ5882" s="42">
        <v>848.15596049999999</v>
      </c>
      <c r="BK5882" s="42">
        <v>182.86628529999999</v>
      </c>
    </row>
    <row r="5883" spans="52:63">
      <c r="AZ5883" s="42">
        <v>5997</v>
      </c>
      <c r="BA5883" s="42">
        <v>462.35</v>
      </c>
      <c r="BB5883" s="42">
        <v>246.5</v>
      </c>
      <c r="BC5883" s="42">
        <v>316.76190480000002</v>
      </c>
      <c r="BD5883" s="42">
        <v>399.23809519999998</v>
      </c>
      <c r="BE5883" s="42">
        <v>65.453846150000004</v>
      </c>
      <c r="BF5883" s="42">
        <v>782.2</v>
      </c>
      <c r="BG5883" s="42">
        <v>981.81818180000005</v>
      </c>
      <c r="BH5883" s="42">
        <v>185.8805921</v>
      </c>
      <c r="BI5883" s="42">
        <v>361.51153670000002</v>
      </c>
      <c r="BJ5883" s="42">
        <v>848.15596049999999</v>
      </c>
      <c r="BK5883" s="42">
        <v>182.86628529999999</v>
      </c>
    </row>
    <row r="5884" spans="52:63">
      <c r="AZ5884" s="42">
        <v>5998</v>
      </c>
      <c r="BA5884" s="42">
        <v>462.35</v>
      </c>
      <c r="BB5884" s="42">
        <v>246.5</v>
      </c>
      <c r="BC5884" s="42">
        <v>316.76190480000002</v>
      </c>
      <c r="BD5884" s="42">
        <v>399.23809519999998</v>
      </c>
      <c r="BE5884" s="42">
        <v>65.453846150000004</v>
      </c>
      <c r="BF5884" s="42">
        <v>782.2</v>
      </c>
      <c r="BG5884" s="42">
        <v>981.81818180000005</v>
      </c>
      <c r="BH5884" s="42">
        <v>185.8805921</v>
      </c>
      <c r="BI5884" s="42">
        <v>361.51153670000002</v>
      </c>
      <c r="BJ5884" s="42">
        <v>848.15596049999999</v>
      </c>
      <c r="BK5884" s="42">
        <v>182.86628529999999</v>
      </c>
    </row>
    <row r="5885" spans="52:63">
      <c r="AZ5885" s="42">
        <v>5999</v>
      </c>
      <c r="BA5885" s="42">
        <v>462.35</v>
      </c>
      <c r="BB5885" s="42">
        <v>246.5</v>
      </c>
      <c r="BC5885" s="42">
        <v>316.76190480000002</v>
      </c>
      <c r="BD5885" s="42">
        <v>399.23809519999998</v>
      </c>
      <c r="BE5885" s="42">
        <v>65.453846150000004</v>
      </c>
      <c r="BF5885" s="42">
        <v>782.2</v>
      </c>
      <c r="BG5885" s="42">
        <v>981.81818180000005</v>
      </c>
      <c r="BH5885" s="42">
        <v>185.8805921</v>
      </c>
      <c r="BI5885" s="42">
        <v>361.51153670000002</v>
      </c>
      <c r="BJ5885" s="42">
        <v>848.15596049999999</v>
      </c>
      <c r="BK5885" s="42">
        <v>182.86628529999999</v>
      </c>
    </row>
    <row r="5886" spans="52:63">
      <c r="AZ5886" s="42">
        <v>6000</v>
      </c>
      <c r="BA5886" s="42">
        <v>462.35</v>
      </c>
      <c r="BB5886" s="42">
        <v>246.5</v>
      </c>
      <c r="BC5886" s="42">
        <v>316.76190480000002</v>
      </c>
      <c r="BD5886" s="42">
        <v>399.23809519999998</v>
      </c>
      <c r="BE5886" s="42">
        <v>65.453846150000004</v>
      </c>
      <c r="BF5886" s="42">
        <v>782.2</v>
      </c>
      <c r="BG5886" s="42">
        <v>981.81818180000005</v>
      </c>
      <c r="BH5886" s="42">
        <v>185.8805921</v>
      </c>
      <c r="BI5886" s="42">
        <v>361.51153670000002</v>
      </c>
      <c r="BJ5886" s="42">
        <v>848.15596049999999</v>
      </c>
      <c r="BK5886" s="42">
        <v>182.86628529999999</v>
      </c>
    </row>
    <row r="5887" spans="52:63">
      <c r="AZ5887" s="42">
        <v>6001</v>
      </c>
      <c r="BA5887" s="42">
        <v>467.3</v>
      </c>
      <c r="BB5887" s="42">
        <v>243.81764709999999</v>
      </c>
      <c r="BC5887" s="42">
        <v>315.19047619999998</v>
      </c>
      <c r="BD5887" s="42">
        <v>397.90476189999998</v>
      </c>
      <c r="BE5887" s="42">
        <v>63.521428569999998</v>
      </c>
      <c r="BF5887" s="42">
        <v>784.6</v>
      </c>
      <c r="BG5887" s="42">
        <v>981</v>
      </c>
      <c r="BH5887" s="42">
        <v>188.76907890000001</v>
      </c>
      <c r="BI5887" s="42">
        <v>364.90648779999998</v>
      </c>
      <c r="BJ5887" s="42">
        <v>860.19238859999996</v>
      </c>
      <c r="BK5887" s="42">
        <v>183.44824800000001</v>
      </c>
    </row>
    <row r="5888" spans="52:63">
      <c r="AZ5888" s="42">
        <v>6002</v>
      </c>
      <c r="BA5888" s="42">
        <v>467.3</v>
      </c>
      <c r="BB5888" s="42">
        <v>243.81764709999999</v>
      </c>
      <c r="BC5888" s="42">
        <v>315.19047619999998</v>
      </c>
      <c r="BD5888" s="42">
        <v>397.90476189999998</v>
      </c>
      <c r="BE5888" s="42">
        <v>63.521428569999998</v>
      </c>
      <c r="BF5888" s="42">
        <v>784.6</v>
      </c>
      <c r="BG5888" s="42">
        <v>981</v>
      </c>
      <c r="BH5888" s="42">
        <v>188.76907890000001</v>
      </c>
      <c r="BI5888" s="42">
        <v>364.90648779999998</v>
      </c>
      <c r="BJ5888" s="42">
        <v>860.19238859999996</v>
      </c>
      <c r="BK5888" s="42">
        <v>183.44824800000001</v>
      </c>
    </row>
    <row r="5889" spans="52:63">
      <c r="AZ5889" s="42">
        <v>6003</v>
      </c>
      <c r="BA5889" s="42">
        <v>467.3</v>
      </c>
      <c r="BB5889" s="42">
        <v>243.81764709999999</v>
      </c>
      <c r="BC5889" s="42">
        <v>315.19047619999998</v>
      </c>
      <c r="BD5889" s="42">
        <v>397.90476189999998</v>
      </c>
      <c r="BE5889" s="42">
        <v>63.521428569999998</v>
      </c>
      <c r="BF5889" s="42">
        <v>784.6</v>
      </c>
      <c r="BG5889" s="42">
        <v>981</v>
      </c>
      <c r="BH5889" s="42">
        <v>188.76907890000001</v>
      </c>
      <c r="BI5889" s="42">
        <v>364.90648779999998</v>
      </c>
      <c r="BJ5889" s="42">
        <v>860.19238859999996</v>
      </c>
      <c r="BK5889" s="42">
        <v>183.44824800000001</v>
      </c>
    </row>
    <row r="5890" spans="52:63">
      <c r="AZ5890" s="42">
        <v>6004</v>
      </c>
      <c r="BA5890" s="42">
        <v>467.3</v>
      </c>
      <c r="BB5890" s="42">
        <v>243.81764709999999</v>
      </c>
      <c r="BC5890" s="42">
        <v>315.19047619999998</v>
      </c>
      <c r="BD5890" s="42">
        <v>397.90476189999998</v>
      </c>
      <c r="BE5890" s="42">
        <v>63.521428569999998</v>
      </c>
      <c r="BF5890" s="42">
        <v>784.6</v>
      </c>
      <c r="BG5890" s="42">
        <v>981</v>
      </c>
      <c r="BH5890" s="42">
        <v>188.76907890000001</v>
      </c>
      <c r="BI5890" s="42">
        <v>364.90648779999998</v>
      </c>
      <c r="BJ5890" s="42">
        <v>860.19238859999996</v>
      </c>
      <c r="BK5890" s="42">
        <v>183.44824800000001</v>
      </c>
    </row>
    <row r="5891" spans="52:63">
      <c r="AZ5891" s="42">
        <v>6005</v>
      </c>
      <c r="BA5891" s="42">
        <v>467.3</v>
      </c>
      <c r="BB5891" s="42">
        <v>243.81764709999999</v>
      </c>
      <c r="BC5891" s="42">
        <v>315.19047619999998</v>
      </c>
      <c r="BD5891" s="42">
        <v>397.90476189999998</v>
      </c>
      <c r="BE5891" s="42">
        <v>63.521428569999998</v>
      </c>
      <c r="BF5891" s="42">
        <v>784.6</v>
      </c>
      <c r="BG5891" s="42">
        <v>981</v>
      </c>
      <c r="BH5891" s="42">
        <v>188.76907890000001</v>
      </c>
      <c r="BI5891" s="42">
        <v>364.90648779999998</v>
      </c>
      <c r="BJ5891" s="42">
        <v>860.19238859999996</v>
      </c>
      <c r="BK5891" s="42">
        <v>183.44824800000001</v>
      </c>
    </row>
    <row r="5892" spans="52:63">
      <c r="AZ5892" s="42">
        <v>6006</v>
      </c>
      <c r="BA5892" s="42">
        <v>467.3</v>
      </c>
      <c r="BB5892" s="42">
        <v>243.81764709999999</v>
      </c>
      <c r="BC5892" s="42">
        <v>315.19047619999998</v>
      </c>
      <c r="BD5892" s="42">
        <v>397.90476189999998</v>
      </c>
      <c r="BE5892" s="42">
        <v>63.521428569999998</v>
      </c>
      <c r="BF5892" s="42">
        <v>784.6</v>
      </c>
      <c r="BG5892" s="42">
        <v>981</v>
      </c>
      <c r="BH5892" s="42">
        <v>188.76907890000001</v>
      </c>
      <c r="BI5892" s="42">
        <v>364.90648779999998</v>
      </c>
      <c r="BJ5892" s="42">
        <v>860.19238859999996</v>
      </c>
      <c r="BK5892" s="42">
        <v>183.44824800000001</v>
      </c>
    </row>
    <row r="5893" spans="52:63">
      <c r="AZ5893" s="42">
        <v>6007</v>
      </c>
      <c r="BA5893" s="42">
        <v>467.3</v>
      </c>
      <c r="BB5893" s="42">
        <v>243.81764709999999</v>
      </c>
      <c r="BC5893" s="42">
        <v>315.19047619999998</v>
      </c>
      <c r="BD5893" s="42">
        <v>397.90476189999998</v>
      </c>
      <c r="BE5893" s="42">
        <v>63.521428569999998</v>
      </c>
      <c r="BF5893" s="42">
        <v>784.6</v>
      </c>
      <c r="BG5893" s="42">
        <v>981</v>
      </c>
      <c r="BH5893" s="42">
        <v>188.76907890000001</v>
      </c>
      <c r="BI5893" s="42">
        <v>364.90648779999998</v>
      </c>
      <c r="BJ5893" s="42">
        <v>860.19238859999996</v>
      </c>
      <c r="BK5893" s="42">
        <v>183.44824800000001</v>
      </c>
    </row>
    <row r="5894" spans="52:63">
      <c r="AZ5894" s="42">
        <v>6008</v>
      </c>
      <c r="BA5894" s="42">
        <v>467.3</v>
      </c>
      <c r="BB5894" s="42">
        <v>243.81764709999999</v>
      </c>
      <c r="BC5894" s="42">
        <v>315.19047619999998</v>
      </c>
      <c r="BD5894" s="42">
        <v>397.90476189999998</v>
      </c>
      <c r="BE5894" s="42">
        <v>63.521428569999998</v>
      </c>
      <c r="BF5894" s="42">
        <v>784.6</v>
      </c>
      <c r="BG5894" s="42">
        <v>981</v>
      </c>
      <c r="BH5894" s="42">
        <v>188.76907890000001</v>
      </c>
      <c r="BI5894" s="42">
        <v>364.90648779999998</v>
      </c>
      <c r="BJ5894" s="42">
        <v>860.19238859999996</v>
      </c>
      <c r="BK5894" s="42">
        <v>183.44824800000001</v>
      </c>
    </row>
    <row r="5895" spans="52:63">
      <c r="AZ5895" s="42">
        <v>6009</v>
      </c>
      <c r="BA5895" s="42">
        <v>467.3</v>
      </c>
      <c r="BB5895" s="42">
        <v>243.81764709999999</v>
      </c>
      <c r="BC5895" s="42">
        <v>315.19047619999998</v>
      </c>
      <c r="BD5895" s="42">
        <v>397.90476189999998</v>
      </c>
      <c r="BE5895" s="42">
        <v>63.521428569999998</v>
      </c>
      <c r="BF5895" s="42">
        <v>784.6</v>
      </c>
      <c r="BG5895" s="42">
        <v>981</v>
      </c>
      <c r="BH5895" s="42">
        <v>188.76907890000001</v>
      </c>
      <c r="BI5895" s="42">
        <v>364.90648779999998</v>
      </c>
      <c r="BJ5895" s="42">
        <v>860.19238859999996</v>
      </c>
      <c r="BK5895" s="42">
        <v>183.44824800000001</v>
      </c>
    </row>
    <row r="5896" spans="52:63">
      <c r="AZ5896" s="42">
        <v>6010</v>
      </c>
      <c r="BA5896" s="42">
        <v>467.3</v>
      </c>
      <c r="BB5896" s="42">
        <v>243.81764709999999</v>
      </c>
      <c r="BC5896" s="42">
        <v>315.19047619999998</v>
      </c>
      <c r="BD5896" s="42">
        <v>397.90476189999998</v>
      </c>
      <c r="BE5896" s="42">
        <v>63.521428569999998</v>
      </c>
      <c r="BF5896" s="42">
        <v>784.6</v>
      </c>
      <c r="BG5896" s="42">
        <v>981</v>
      </c>
      <c r="BH5896" s="42">
        <v>188.76907890000001</v>
      </c>
      <c r="BI5896" s="42">
        <v>364.90648779999998</v>
      </c>
      <c r="BJ5896" s="42">
        <v>860.19238859999996</v>
      </c>
      <c r="BK5896" s="42">
        <v>183.44824800000001</v>
      </c>
    </row>
    <row r="5897" spans="52:63">
      <c r="AZ5897" s="42">
        <v>6011</v>
      </c>
      <c r="BA5897" s="42">
        <v>467.3</v>
      </c>
      <c r="BB5897" s="42">
        <v>243.81764709999999</v>
      </c>
      <c r="BC5897" s="42">
        <v>315.19047619999998</v>
      </c>
      <c r="BD5897" s="42">
        <v>397.90476189999998</v>
      </c>
      <c r="BE5897" s="42">
        <v>63.521428569999998</v>
      </c>
      <c r="BF5897" s="42">
        <v>784.6</v>
      </c>
      <c r="BG5897" s="42">
        <v>981</v>
      </c>
      <c r="BH5897" s="42">
        <v>188.76907890000001</v>
      </c>
      <c r="BI5897" s="42">
        <v>364.90648779999998</v>
      </c>
      <c r="BJ5897" s="42">
        <v>860.19238859999996</v>
      </c>
      <c r="BK5897" s="42">
        <v>183.44824800000001</v>
      </c>
    </row>
    <row r="5898" spans="52:63">
      <c r="AZ5898" s="42">
        <v>6012</v>
      </c>
      <c r="BA5898" s="42">
        <v>467.3</v>
      </c>
      <c r="BB5898" s="42">
        <v>243.81764709999999</v>
      </c>
      <c r="BC5898" s="42">
        <v>315.19047619999998</v>
      </c>
      <c r="BD5898" s="42">
        <v>397.90476189999998</v>
      </c>
      <c r="BE5898" s="42">
        <v>63.521428569999998</v>
      </c>
      <c r="BF5898" s="42">
        <v>784.6</v>
      </c>
      <c r="BG5898" s="42">
        <v>981</v>
      </c>
      <c r="BH5898" s="42">
        <v>188.76907890000001</v>
      </c>
      <c r="BI5898" s="42">
        <v>364.90648779999998</v>
      </c>
      <c r="BJ5898" s="42">
        <v>860.19238859999996</v>
      </c>
      <c r="BK5898" s="42">
        <v>183.44824800000001</v>
      </c>
    </row>
    <row r="5899" spans="52:63">
      <c r="AZ5899" s="42">
        <v>6013</v>
      </c>
      <c r="BA5899" s="42">
        <v>467.3</v>
      </c>
      <c r="BB5899" s="42">
        <v>243.81764709999999</v>
      </c>
      <c r="BC5899" s="42">
        <v>315.19047619999998</v>
      </c>
      <c r="BD5899" s="42">
        <v>397.90476189999998</v>
      </c>
      <c r="BE5899" s="42">
        <v>63.521428569999998</v>
      </c>
      <c r="BF5899" s="42">
        <v>784.6</v>
      </c>
      <c r="BG5899" s="42">
        <v>981</v>
      </c>
      <c r="BH5899" s="42">
        <v>188.76907890000001</v>
      </c>
      <c r="BI5899" s="42">
        <v>364.90648779999998</v>
      </c>
      <c r="BJ5899" s="42">
        <v>860.19238859999996</v>
      </c>
      <c r="BK5899" s="42">
        <v>183.44824800000001</v>
      </c>
    </row>
    <row r="5900" spans="52:63">
      <c r="AZ5900" s="42">
        <v>6014</v>
      </c>
      <c r="BA5900" s="42">
        <v>467.3</v>
      </c>
      <c r="BB5900" s="42">
        <v>243.81764709999999</v>
      </c>
      <c r="BC5900" s="42">
        <v>315.19047619999998</v>
      </c>
      <c r="BD5900" s="42">
        <v>397.90476189999998</v>
      </c>
      <c r="BE5900" s="42">
        <v>63.521428569999998</v>
      </c>
      <c r="BF5900" s="42">
        <v>784.6</v>
      </c>
      <c r="BG5900" s="42">
        <v>981</v>
      </c>
      <c r="BH5900" s="42">
        <v>188.76907890000001</v>
      </c>
      <c r="BI5900" s="42">
        <v>364.90648779999998</v>
      </c>
      <c r="BJ5900" s="42">
        <v>860.19238859999996</v>
      </c>
      <c r="BK5900" s="42">
        <v>183.44824800000001</v>
      </c>
    </row>
    <row r="5901" spans="52:63">
      <c r="AZ5901" s="42">
        <v>6015</v>
      </c>
      <c r="BA5901" s="42">
        <v>467.3</v>
      </c>
      <c r="BB5901" s="42">
        <v>243.81764709999999</v>
      </c>
      <c r="BC5901" s="42">
        <v>315.19047619999998</v>
      </c>
      <c r="BD5901" s="42">
        <v>397.90476189999998</v>
      </c>
      <c r="BE5901" s="42">
        <v>63.521428569999998</v>
      </c>
      <c r="BF5901" s="42">
        <v>784.6</v>
      </c>
      <c r="BG5901" s="42">
        <v>981</v>
      </c>
      <c r="BH5901" s="42">
        <v>188.76907890000001</v>
      </c>
      <c r="BI5901" s="42">
        <v>364.90648779999998</v>
      </c>
      <c r="BJ5901" s="42">
        <v>860.19238859999996</v>
      </c>
      <c r="BK5901" s="42">
        <v>183.44824800000001</v>
      </c>
    </row>
    <row r="5902" spans="52:63">
      <c r="AZ5902" s="42">
        <v>6016</v>
      </c>
      <c r="BA5902" s="42">
        <v>467.3</v>
      </c>
      <c r="BB5902" s="42">
        <v>243.81764709999999</v>
      </c>
      <c r="BC5902" s="42">
        <v>315.19047619999998</v>
      </c>
      <c r="BD5902" s="42">
        <v>397.90476189999998</v>
      </c>
      <c r="BE5902" s="42">
        <v>63.521428569999998</v>
      </c>
      <c r="BF5902" s="42">
        <v>784.6</v>
      </c>
      <c r="BG5902" s="42">
        <v>981</v>
      </c>
      <c r="BH5902" s="42">
        <v>188.76907890000001</v>
      </c>
      <c r="BI5902" s="42">
        <v>364.90648779999998</v>
      </c>
      <c r="BJ5902" s="42">
        <v>860.19238859999996</v>
      </c>
      <c r="BK5902" s="42">
        <v>183.44824800000001</v>
      </c>
    </row>
    <row r="5903" spans="52:63">
      <c r="AZ5903" s="42">
        <v>6017</v>
      </c>
      <c r="BA5903" s="42">
        <v>467.3</v>
      </c>
      <c r="BB5903" s="42">
        <v>243.81764709999999</v>
      </c>
      <c r="BC5903" s="42">
        <v>315.19047619999998</v>
      </c>
      <c r="BD5903" s="42">
        <v>397.90476189999998</v>
      </c>
      <c r="BE5903" s="42">
        <v>63.521428569999998</v>
      </c>
      <c r="BF5903" s="42">
        <v>784.6</v>
      </c>
      <c r="BG5903" s="42">
        <v>981</v>
      </c>
      <c r="BH5903" s="42">
        <v>188.76907890000001</v>
      </c>
      <c r="BI5903" s="42">
        <v>364.90648779999998</v>
      </c>
      <c r="BJ5903" s="42">
        <v>860.19238859999996</v>
      </c>
      <c r="BK5903" s="42">
        <v>183.44824800000001</v>
      </c>
    </row>
    <row r="5904" spans="52:63">
      <c r="AZ5904" s="42">
        <v>6018</v>
      </c>
      <c r="BA5904" s="42">
        <v>467.3</v>
      </c>
      <c r="BB5904" s="42">
        <v>243.81764709999999</v>
      </c>
      <c r="BC5904" s="42">
        <v>315.19047619999998</v>
      </c>
      <c r="BD5904" s="42">
        <v>397.90476189999998</v>
      </c>
      <c r="BE5904" s="42">
        <v>63.521428569999998</v>
      </c>
      <c r="BF5904" s="42">
        <v>784.6</v>
      </c>
      <c r="BG5904" s="42">
        <v>981</v>
      </c>
      <c r="BH5904" s="42">
        <v>188.76907890000001</v>
      </c>
      <c r="BI5904" s="42">
        <v>364.90648779999998</v>
      </c>
      <c r="BJ5904" s="42">
        <v>860.19238859999996</v>
      </c>
      <c r="BK5904" s="42">
        <v>183.44824800000001</v>
      </c>
    </row>
    <row r="5905" spans="52:63">
      <c r="AZ5905" s="42">
        <v>6019</v>
      </c>
      <c r="BA5905" s="42">
        <v>467.3</v>
      </c>
      <c r="BB5905" s="42">
        <v>243.81764709999999</v>
      </c>
      <c r="BC5905" s="42">
        <v>315.19047619999998</v>
      </c>
      <c r="BD5905" s="42">
        <v>397.90476189999998</v>
      </c>
      <c r="BE5905" s="42">
        <v>63.521428569999998</v>
      </c>
      <c r="BF5905" s="42">
        <v>784.6</v>
      </c>
      <c r="BG5905" s="42">
        <v>981</v>
      </c>
      <c r="BH5905" s="42">
        <v>188.76907890000001</v>
      </c>
      <c r="BI5905" s="42">
        <v>364.90648779999998</v>
      </c>
      <c r="BJ5905" s="42">
        <v>860.19238859999996</v>
      </c>
      <c r="BK5905" s="42">
        <v>183.44824800000001</v>
      </c>
    </row>
    <row r="5906" spans="52:63">
      <c r="AZ5906" s="42">
        <v>6020</v>
      </c>
      <c r="BA5906" s="42">
        <v>467.3</v>
      </c>
      <c r="BB5906" s="42">
        <v>243.81764709999999</v>
      </c>
      <c r="BC5906" s="42">
        <v>315.19047619999998</v>
      </c>
      <c r="BD5906" s="42">
        <v>397.90476189999998</v>
      </c>
      <c r="BE5906" s="42">
        <v>63.521428569999998</v>
      </c>
      <c r="BF5906" s="42">
        <v>784.6</v>
      </c>
      <c r="BG5906" s="42">
        <v>981</v>
      </c>
      <c r="BH5906" s="42">
        <v>188.76907890000001</v>
      </c>
      <c r="BI5906" s="42">
        <v>364.90648779999998</v>
      </c>
      <c r="BJ5906" s="42">
        <v>860.19238859999996</v>
      </c>
      <c r="BK5906" s="42">
        <v>183.44824800000001</v>
      </c>
    </row>
    <row r="5907" spans="52:63">
      <c r="AZ5907" s="42">
        <v>6021</v>
      </c>
      <c r="BA5907" s="42">
        <v>467.3</v>
      </c>
      <c r="BB5907" s="42">
        <v>243.81764709999999</v>
      </c>
      <c r="BC5907" s="42">
        <v>315.19047619999998</v>
      </c>
      <c r="BD5907" s="42">
        <v>397.90476189999998</v>
      </c>
      <c r="BE5907" s="42">
        <v>63.521428569999998</v>
      </c>
      <c r="BF5907" s="42">
        <v>784.6</v>
      </c>
      <c r="BG5907" s="42">
        <v>981</v>
      </c>
      <c r="BH5907" s="42">
        <v>188.76907890000001</v>
      </c>
      <c r="BI5907" s="42">
        <v>364.90648779999998</v>
      </c>
      <c r="BJ5907" s="42">
        <v>860.19238859999996</v>
      </c>
      <c r="BK5907" s="42">
        <v>183.44824800000001</v>
      </c>
    </row>
    <row r="5908" spans="52:63">
      <c r="AZ5908" s="42">
        <v>6022</v>
      </c>
      <c r="BA5908" s="42">
        <v>467.3</v>
      </c>
      <c r="BB5908" s="42">
        <v>243.81764709999999</v>
      </c>
      <c r="BC5908" s="42">
        <v>315.19047619999998</v>
      </c>
      <c r="BD5908" s="42">
        <v>397.90476189999998</v>
      </c>
      <c r="BE5908" s="42">
        <v>63.521428569999998</v>
      </c>
      <c r="BF5908" s="42">
        <v>784.6</v>
      </c>
      <c r="BG5908" s="42">
        <v>981</v>
      </c>
      <c r="BH5908" s="42">
        <v>188.76907890000001</v>
      </c>
      <c r="BI5908" s="42">
        <v>364.90648779999998</v>
      </c>
      <c r="BJ5908" s="42">
        <v>860.19238859999996</v>
      </c>
      <c r="BK5908" s="42">
        <v>183.44824800000001</v>
      </c>
    </row>
    <row r="5909" spans="52:63">
      <c r="AZ5909" s="42">
        <v>6023</v>
      </c>
      <c r="BA5909" s="42">
        <v>467.3</v>
      </c>
      <c r="BB5909" s="42">
        <v>243.81764709999999</v>
      </c>
      <c r="BC5909" s="42">
        <v>315.19047619999998</v>
      </c>
      <c r="BD5909" s="42">
        <v>397.90476189999998</v>
      </c>
      <c r="BE5909" s="42">
        <v>63.521428569999998</v>
      </c>
      <c r="BF5909" s="42">
        <v>784.6</v>
      </c>
      <c r="BG5909" s="42">
        <v>981</v>
      </c>
      <c r="BH5909" s="42">
        <v>188.76907890000001</v>
      </c>
      <c r="BI5909" s="42">
        <v>364.90648779999998</v>
      </c>
      <c r="BJ5909" s="42">
        <v>860.19238859999996</v>
      </c>
      <c r="BK5909" s="42">
        <v>183.44824800000001</v>
      </c>
    </row>
    <row r="5910" spans="52:63">
      <c r="AZ5910" s="42">
        <v>6024</v>
      </c>
      <c r="BA5910" s="42">
        <v>467.3</v>
      </c>
      <c r="BB5910" s="42">
        <v>243.81764709999999</v>
      </c>
      <c r="BC5910" s="42">
        <v>315.19047619999998</v>
      </c>
      <c r="BD5910" s="42">
        <v>397.90476189999998</v>
      </c>
      <c r="BE5910" s="42">
        <v>63.521428569999998</v>
      </c>
      <c r="BF5910" s="42">
        <v>784.6</v>
      </c>
      <c r="BG5910" s="42">
        <v>981</v>
      </c>
      <c r="BH5910" s="42">
        <v>188.76907890000001</v>
      </c>
      <c r="BI5910" s="42">
        <v>364.90648779999998</v>
      </c>
      <c r="BJ5910" s="42">
        <v>860.19238859999996</v>
      </c>
      <c r="BK5910" s="42">
        <v>183.44824800000001</v>
      </c>
    </row>
    <row r="5911" spans="52:63">
      <c r="AZ5911" s="42">
        <v>6025</v>
      </c>
      <c r="BA5911" s="42">
        <v>470.25</v>
      </c>
      <c r="BB5911" s="42">
        <v>242.8</v>
      </c>
      <c r="BC5911" s="42">
        <v>313.57142859999999</v>
      </c>
      <c r="BD5911" s="42">
        <v>397.38095240000001</v>
      </c>
      <c r="BE5911" s="42">
        <v>64.638461539999994</v>
      </c>
      <c r="BF5911" s="42">
        <v>787.15</v>
      </c>
      <c r="BG5911" s="42">
        <v>979.13636359999998</v>
      </c>
      <c r="BH5911" s="42">
        <v>190.3236842</v>
      </c>
      <c r="BI5911" s="42">
        <v>363.32366109999998</v>
      </c>
      <c r="BJ5911" s="42">
        <v>875.38607460000003</v>
      </c>
      <c r="BK5911" s="42">
        <v>185.3568597</v>
      </c>
    </row>
    <row r="5912" spans="52:63">
      <c r="AZ5912" s="42">
        <v>6026</v>
      </c>
      <c r="BA5912" s="42">
        <v>470.25</v>
      </c>
      <c r="BB5912" s="42">
        <v>242.8</v>
      </c>
      <c r="BC5912" s="42">
        <v>313.57142859999999</v>
      </c>
      <c r="BD5912" s="42">
        <v>397.38095240000001</v>
      </c>
      <c r="BE5912" s="42">
        <v>64.638461539999994</v>
      </c>
      <c r="BF5912" s="42">
        <v>787.15</v>
      </c>
      <c r="BG5912" s="42">
        <v>979.13636359999998</v>
      </c>
      <c r="BH5912" s="42">
        <v>190.3236842</v>
      </c>
      <c r="BI5912" s="42">
        <v>363.32366109999998</v>
      </c>
      <c r="BJ5912" s="42">
        <v>875.38607460000003</v>
      </c>
      <c r="BK5912" s="42">
        <v>185.3568597</v>
      </c>
    </row>
    <row r="5913" spans="52:63">
      <c r="AZ5913" s="42">
        <v>6027</v>
      </c>
      <c r="BA5913" s="42">
        <v>470.25</v>
      </c>
      <c r="BB5913" s="42">
        <v>242.8</v>
      </c>
      <c r="BC5913" s="42">
        <v>313.57142859999999</v>
      </c>
      <c r="BD5913" s="42">
        <v>397.38095240000001</v>
      </c>
      <c r="BE5913" s="42">
        <v>64.638461539999994</v>
      </c>
      <c r="BF5913" s="42">
        <v>787.15</v>
      </c>
      <c r="BG5913" s="42">
        <v>979.13636359999998</v>
      </c>
      <c r="BH5913" s="42">
        <v>190.3236842</v>
      </c>
      <c r="BI5913" s="42">
        <v>363.32366109999998</v>
      </c>
      <c r="BJ5913" s="42">
        <v>875.38607460000003</v>
      </c>
      <c r="BK5913" s="42">
        <v>185.3568597</v>
      </c>
    </row>
    <row r="5914" spans="52:63">
      <c r="AZ5914" s="42">
        <v>6028</v>
      </c>
      <c r="BA5914" s="42">
        <v>470.25</v>
      </c>
      <c r="BB5914" s="42">
        <v>242.8</v>
      </c>
      <c r="BC5914" s="42">
        <v>313.57142859999999</v>
      </c>
      <c r="BD5914" s="42">
        <v>397.38095240000001</v>
      </c>
      <c r="BE5914" s="42">
        <v>64.638461539999994</v>
      </c>
      <c r="BF5914" s="42">
        <v>787.15</v>
      </c>
      <c r="BG5914" s="42">
        <v>979.13636359999998</v>
      </c>
      <c r="BH5914" s="42">
        <v>190.3236842</v>
      </c>
      <c r="BI5914" s="42">
        <v>363.32366109999998</v>
      </c>
      <c r="BJ5914" s="42">
        <v>875.38607460000003</v>
      </c>
      <c r="BK5914" s="42">
        <v>185.3568597</v>
      </c>
    </row>
    <row r="5915" spans="52:63">
      <c r="AZ5915" s="42">
        <v>6029</v>
      </c>
      <c r="BA5915" s="42">
        <v>470.25</v>
      </c>
      <c r="BB5915" s="42">
        <v>242.8</v>
      </c>
      <c r="BC5915" s="42">
        <v>313.57142859999999</v>
      </c>
      <c r="BD5915" s="42">
        <v>397.38095240000001</v>
      </c>
      <c r="BE5915" s="42">
        <v>64.638461539999994</v>
      </c>
      <c r="BF5915" s="42">
        <v>787.15</v>
      </c>
      <c r="BG5915" s="42">
        <v>979.13636359999998</v>
      </c>
      <c r="BH5915" s="42">
        <v>190.3236842</v>
      </c>
      <c r="BI5915" s="42">
        <v>363.32366109999998</v>
      </c>
      <c r="BJ5915" s="42">
        <v>875.38607460000003</v>
      </c>
      <c r="BK5915" s="42">
        <v>185.3568597</v>
      </c>
    </row>
    <row r="5916" spans="52:63">
      <c r="AZ5916" s="42">
        <v>6030</v>
      </c>
      <c r="BA5916" s="42">
        <v>470.25</v>
      </c>
      <c r="BB5916" s="42">
        <v>242.8</v>
      </c>
      <c r="BC5916" s="42">
        <v>313.57142859999999</v>
      </c>
      <c r="BD5916" s="42">
        <v>397.38095240000001</v>
      </c>
      <c r="BE5916" s="42">
        <v>64.638461539999994</v>
      </c>
      <c r="BF5916" s="42">
        <v>787.15</v>
      </c>
      <c r="BG5916" s="42">
        <v>979.13636359999998</v>
      </c>
      <c r="BH5916" s="42">
        <v>190.3236842</v>
      </c>
      <c r="BI5916" s="42">
        <v>363.32366109999998</v>
      </c>
      <c r="BJ5916" s="42">
        <v>875.38607460000003</v>
      </c>
      <c r="BK5916" s="42">
        <v>185.3568597</v>
      </c>
    </row>
    <row r="5917" spans="52:63">
      <c r="AZ5917" s="42">
        <v>6031</v>
      </c>
      <c r="BA5917" s="42">
        <v>470.25</v>
      </c>
      <c r="BB5917" s="42">
        <v>242.8</v>
      </c>
      <c r="BC5917" s="42">
        <v>313.57142859999999</v>
      </c>
      <c r="BD5917" s="42">
        <v>397.38095240000001</v>
      </c>
      <c r="BE5917" s="42">
        <v>64.638461539999994</v>
      </c>
      <c r="BF5917" s="42">
        <v>787.15</v>
      </c>
      <c r="BG5917" s="42">
        <v>979.13636359999998</v>
      </c>
      <c r="BH5917" s="42">
        <v>190.3236842</v>
      </c>
      <c r="BI5917" s="42">
        <v>363.32366109999998</v>
      </c>
      <c r="BJ5917" s="42">
        <v>875.38607460000003</v>
      </c>
      <c r="BK5917" s="42">
        <v>185.3568597</v>
      </c>
    </row>
    <row r="5918" spans="52:63">
      <c r="AZ5918" s="42">
        <v>6032</v>
      </c>
      <c r="BA5918" s="42">
        <v>470.25</v>
      </c>
      <c r="BB5918" s="42">
        <v>242.8</v>
      </c>
      <c r="BC5918" s="42">
        <v>313.57142859999999</v>
      </c>
      <c r="BD5918" s="42">
        <v>397.38095240000001</v>
      </c>
      <c r="BE5918" s="42">
        <v>64.638461539999994</v>
      </c>
      <c r="BF5918" s="42">
        <v>787.15</v>
      </c>
      <c r="BG5918" s="42">
        <v>979.13636359999998</v>
      </c>
      <c r="BH5918" s="42">
        <v>190.3236842</v>
      </c>
      <c r="BI5918" s="42">
        <v>363.32366109999998</v>
      </c>
      <c r="BJ5918" s="42">
        <v>875.38607460000003</v>
      </c>
      <c r="BK5918" s="42">
        <v>185.3568597</v>
      </c>
    </row>
    <row r="5919" spans="52:63">
      <c r="AZ5919" s="42">
        <v>6033</v>
      </c>
      <c r="BA5919" s="42">
        <v>470.25</v>
      </c>
      <c r="BB5919" s="42">
        <v>242.8</v>
      </c>
      <c r="BC5919" s="42">
        <v>313.57142859999999</v>
      </c>
      <c r="BD5919" s="42">
        <v>397.38095240000001</v>
      </c>
      <c r="BE5919" s="42">
        <v>64.638461539999994</v>
      </c>
      <c r="BF5919" s="42">
        <v>787.15</v>
      </c>
      <c r="BG5919" s="42">
        <v>979.13636359999998</v>
      </c>
      <c r="BH5919" s="42">
        <v>190.3236842</v>
      </c>
      <c r="BI5919" s="42">
        <v>363.32366109999998</v>
      </c>
      <c r="BJ5919" s="42">
        <v>875.38607460000003</v>
      </c>
      <c r="BK5919" s="42">
        <v>185.3568597</v>
      </c>
    </row>
    <row r="5920" spans="52:63">
      <c r="AZ5920" s="42">
        <v>6034</v>
      </c>
      <c r="BA5920" s="42">
        <v>470.25</v>
      </c>
      <c r="BB5920" s="42">
        <v>242.8</v>
      </c>
      <c r="BC5920" s="42">
        <v>313.57142859999999</v>
      </c>
      <c r="BD5920" s="42">
        <v>397.38095240000001</v>
      </c>
      <c r="BE5920" s="42">
        <v>64.638461539999994</v>
      </c>
      <c r="BF5920" s="42">
        <v>787.15</v>
      </c>
      <c r="BG5920" s="42">
        <v>979.13636359999998</v>
      </c>
      <c r="BH5920" s="42">
        <v>190.3236842</v>
      </c>
      <c r="BI5920" s="42">
        <v>363.32366109999998</v>
      </c>
      <c r="BJ5920" s="42">
        <v>875.38607460000003</v>
      </c>
      <c r="BK5920" s="42">
        <v>185.3568597</v>
      </c>
    </row>
    <row r="5921" spans="52:63">
      <c r="AZ5921" s="42">
        <v>6035</v>
      </c>
      <c r="BA5921" s="42">
        <v>470.25</v>
      </c>
      <c r="BB5921" s="42">
        <v>242.8</v>
      </c>
      <c r="BC5921" s="42">
        <v>313.57142859999999</v>
      </c>
      <c r="BD5921" s="42">
        <v>397.38095240000001</v>
      </c>
      <c r="BE5921" s="42">
        <v>64.638461539999994</v>
      </c>
      <c r="BF5921" s="42">
        <v>787.15</v>
      </c>
      <c r="BG5921" s="42">
        <v>979.13636359999998</v>
      </c>
      <c r="BH5921" s="42">
        <v>190.3236842</v>
      </c>
      <c r="BI5921" s="42">
        <v>363.32366109999998</v>
      </c>
      <c r="BJ5921" s="42">
        <v>875.38607460000003</v>
      </c>
      <c r="BK5921" s="42">
        <v>185.3568597</v>
      </c>
    </row>
    <row r="5922" spans="52:63">
      <c r="AZ5922" s="42">
        <v>6036</v>
      </c>
      <c r="BA5922" s="42">
        <v>470.25</v>
      </c>
      <c r="BB5922" s="42">
        <v>242.8</v>
      </c>
      <c r="BC5922" s="42">
        <v>313.57142859999999</v>
      </c>
      <c r="BD5922" s="42">
        <v>397.38095240000001</v>
      </c>
      <c r="BE5922" s="42">
        <v>64.638461539999994</v>
      </c>
      <c r="BF5922" s="42">
        <v>787.15</v>
      </c>
      <c r="BG5922" s="42">
        <v>979.13636359999998</v>
      </c>
      <c r="BH5922" s="42">
        <v>190.3236842</v>
      </c>
      <c r="BI5922" s="42">
        <v>363.32366109999998</v>
      </c>
      <c r="BJ5922" s="42">
        <v>875.38607460000003</v>
      </c>
      <c r="BK5922" s="42">
        <v>185.3568597</v>
      </c>
    </row>
    <row r="5923" spans="52:63">
      <c r="AZ5923" s="42">
        <v>6037</v>
      </c>
      <c r="BA5923" s="42">
        <v>470.25</v>
      </c>
      <c r="BB5923" s="42">
        <v>242.8</v>
      </c>
      <c r="BC5923" s="42">
        <v>313.57142859999999</v>
      </c>
      <c r="BD5923" s="42">
        <v>397.38095240000001</v>
      </c>
      <c r="BE5923" s="42">
        <v>64.638461539999994</v>
      </c>
      <c r="BF5923" s="42">
        <v>787.15</v>
      </c>
      <c r="BG5923" s="42">
        <v>979.13636359999998</v>
      </c>
      <c r="BH5923" s="42">
        <v>190.3236842</v>
      </c>
      <c r="BI5923" s="42">
        <v>363.32366109999998</v>
      </c>
      <c r="BJ5923" s="42">
        <v>875.38607460000003</v>
      </c>
      <c r="BK5923" s="42">
        <v>185.3568597</v>
      </c>
    </row>
    <row r="5924" spans="52:63">
      <c r="AZ5924" s="42">
        <v>6038</v>
      </c>
      <c r="BA5924" s="42">
        <v>470.25</v>
      </c>
      <c r="BB5924" s="42">
        <v>242.8</v>
      </c>
      <c r="BC5924" s="42">
        <v>313.57142859999999</v>
      </c>
      <c r="BD5924" s="42">
        <v>397.38095240000001</v>
      </c>
      <c r="BE5924" s="42">
        <v>64.638461539999994</v>
      </c>
      <c r="BF5924" s="42">
        <v>787.15</v>
      </c>
      <c r="BG5924" s="42">
        <v>979.13636359999998</v>
      </c>
      <c r="BH5924" s="42">
        <v>190.3236842</v>
      </c>
      <c r="BI5924" s="42">
        <v>363.32366109999998</v>
      </c>
      <c r="BJ5924" s="42">
        <v>875.38607460000003</v>
      </c>
      <c r="BK5924" s="42">
        <v>185.3568597</v>
      </c>
    </row>
    <row r="5925" spans="52:63">
      <c r="AZ5925" s="42">
        <v>6039</v>
      </c>
      <c r="BA5925" s="42">
        <v>470.25</v>
      </c>
      <c r="BB5925" s="42">
        <v>242.8</v>
      </c>
      <c r="BC5925" s="42">
        <v>313.57142859999999</v>
      </c>
      <c r="BD5925" s="42">
        <v>397.38095240000001</v>
      </c>
      <c r="BE5925" s="42">
        <v>64.638461539999994</v>
      </c>
      <c r="BF5925" s="42">
        <v>787.15</v>
      </c>
      <c r="BG5925" s="42">
        <v>979.13636359999998</v>
      </c>
      <c r="BH5925" s="42">
        <v>190.3236842</v>
      </c>
      <c r="BI5925" s="42">
        <v>363.32366109999998</v>
      </c>
      <c r="BJ5925" s="42">
        <v>875.38607460000003</v>
      </c>
      <c r="BK5925" s="42">
        <v>185.3568597</v>
      </c>
    </row>
    <row r="5926" spans="52:63">
      <c r="AZ5926" s="42">
        <v>6040</v>
      </c>
      <c r="BA5926" s="42">
        <v>470.25</v>
      </c>
      <c r="BB5926" s="42">
        <v>242.8</v>
      </c>
      <c r="BC5926" s="42">
        <v>313.57142859999999</v>
      </c>
      <c r="BD5926" s="42">
        <v>397.38095240000001</v>
      </c>
      <c r="BE5926" s="42">
        <v>64.638461539999994</v>
      </c>
      <c r="BF5926" s="42">
        <v>787.15</v>
      </c>
      <c r="BG5926" s="42">
        <v>979.13636359999998</v>
      </c>
      <c r="BH5926" s="42">
        <v>190.3236842</v>
      </c>
      <c r="BI5926" s="42">
        <v>363.32366109999998</v>
      </c>
      <c r="BJ5926" s="42">
        <v>875.38607460000003</v>
      </c>
      <c r="BK5926" s="42">
        <v>185.3568597</v>
      </c>
    </row>
    <row r="5927" spans="52:63">
      <c r="AZ5927" s="42">
        <v>6041</v>
      </c>
      <c r="BA5927" s="42">
        <v>470.25</v>
      </c>
      <c r="BB5927" s="42">
        <v>242.8</v>
      </c>
      <c r="BC5927" s="42">
        <v>313.57142859999999</v>
      </c>
      <c r="BD5927" s="42">
        <v>397.38095240000001</v>
      </c>
      <c r="BE5927" s="42">
        <v>64.638461539999994</v>
      </c>
      <c r="BF5927" s="42">
        <v>787.15</v>
      </c>
      <c r="BG5927" s="42">
        <v>979.13636359999998</v>
      </c>
      <c r="BH5927" s="42">
        <v>190.3236842</v>
      </c>
      <c r="BI5927" s="42">
        <v>363.32366109999998</v>
      </c>
      <c r="BJ5927" s="42">
        <v>875.38607460000003</v>
      </c>
      <c r="BK5927" s="42">
        <v>185.3568597</v>
      </c>
    </row>
    <row r="5928" spans="52:63">
      <c r="AZ5928" s="42">
        <v>6042</v>
      </c>
      <c r="BA5928" s="42">
        <v>470.25</v>
      </c>
      <c r="BB5928" s="42">
        <v>242.8</v>
      </c>
      <c r="BC5928" s="42">
        <v>313.57142859999999</v>
      </c>
      <c r="BD5928" s="42">
        <v>397.38095240000001</v>
      </c>
      <c r="BE5928" s="42">
        <v>64.638461539999994</v>
      </c>
      <c r="BF5928" s="42">
        <v>787.15</v>
      </c>
      <c r="BG5928" s="42">
        <v>979.13636359999998</v>
      </c>
      <c r="BH5928" s="42">
        <v>190.3236842</v>
      </c>
      <c r="BI5928" s="42">
        <v>363.32366109999998</v>
      </c>
      <c r="BJ5928" s="42">
        <v>875.38607460000003</v>
      </c>
      <c r="BK5928" s="42">
        <v>185.3568597</v>
      </c>
    </row>
    <row r="5929" spans="52:63">
      <c r="AZ5929" s="42">
        <v>6043</v>
      </c>
      <c r="BA5929" s="42">
        <v>470.25</v>
      </c>
      <c r="BB5929" s="42">
        <v>242.8</v>
      </c>
      <c r="BC5929" s="42">
        <v>313.57142859999999</v>
      </c>
      <c r="BD5929" s="42">
        <v>397.38095240000001</v>
      </c>
      <c r="BE5929" s="42">
        <v>64.638461539999994</v>
      </c>
      <c r="BF5929" s="42">
        <v>787.15</v>
      </c>
      <c r="BG5929" s="42">
        <v>979.13636359999998</v>
      </c>
      <c r="BH5929" s="42">
        <v>190.3236842</v>
      </c>
      <c r="BI5929" s="42">
        <v>363.32366109999998</v>
      </c>
      <c r="BJ5929" s="42">
        <v>875.38607460000003</v>
      </c>
      <c r="BK5929" s="42">
        <v>185.3568597</v>
      </c>
    </row>
    <row r="5930" spans="52:63">
      <c r="AZ5930" s="42">
        <v>6044</v>
      </c>
      <c r="BA5930" s="42">
        <v>470.25</v>
      </c>
      <c r="BB5930" s="42">
        <v>242.8</v>
      </c>
      <c r="BC5930" s="42">
        <v>313.57142859999999</v>
      </c>
      <c r="BD5930" s="42">
        <v>397.38095240000001</v>
      </c>
      <c r="BE5930" s="42">
        <v>64.638461539999994</v>
      </c>
      <c r="BF5930" s="42">
        <v>787.15</v>
      </c>
      <c r="BG5930" s="42">
        <v>979.13636359999998</v>
      </c>
      <c r="BH5930" s="42">
        <v>190.3236842</v>
      </c>
      <c r="BI5930" s="42">
        <v>363.32366109999998</v>
      </c>
      <c r="BJ5930" s="42">
        <v>875.38607460000003</v>
      </c>
      <c r="BK5930" s="42">
        <v>185.3568597</v>
      </c>
    </row>
    <row r="5931" spans="52:63">
      <c r="AZ5931" s="42">
        <v>6045</v>
      </c>
      <c r="BA5931" s="42">
        <v>470.25</v>
      </c>
      <c r="BB5931" s="42">
        <v>242.8</v>
      </c>
      <c r="BC5931" s="42">
        <v>313.57142859999999</v>
      </c>
      <c r="BD5931" s="42">
        <v>397.38095240000001</v>
      </c>
      <c r="BE5931" s="42">
        <v>64.638461539999994</v>
      </c>
      <c r="BF5931" s="42">
        <v>787.15</v>
      </c>
      <c r="BG5931" s="42">
        <v>979.13636359999998</v>
      </c>
      <c r="BH5931" s="42">
        <v>190.3236842</v>
      </c>
      <c r="BI5931" s="42">
        <v>363.32366109999998</v>
      </c>
      <c r="BJ5931" s="42">
        <v>875.38607460000003</v>
      </c>
      <c r="BK5931" s="42">
        <v>185.3568597</v>
      </c>
    </row>
    <row r="5932" spans="52:63">
      <c r="AZ5932" s="42">
        <v>6046</v>
      </c>
      <c r="BA5932" s="42">
        <v>470.25</v>
      </c>
      <c r="BB5932" s="42">
        <v>242.8</v>
      </c>
      <c r="BC5932" s="42">
        <v>313.57142859999999</v>
      </c>
      <c r="BD5932" s="42">
        <v>397.38095240000001</v>
      </c>
      <c r="BE5932" s="42">
        <v>64.638461539999994</v>
      </c>
      <c r="BF5932" s="42">
        <v>787.15</v>
      </c>
      <c r="BG5932" s="42">
        <v>979.13636359999998</v>
      </c>
      <c r="BH5932" s="42">
        <v>190.3236842</v>
      </c>
      <c r="BI5932" s="42">
        <v>363.32366109999998</v>
      </c>
      <c r="BJ5932" s="42">
        <v>875.38607460000003</v>
      </c>
      <c r="BK5932" s="42">
        <v>185.3568597</v>
      </c>
    </row>
    <row r="5933" spans="52:63">
      <c r="AZ5933" s="42">
        <v>6047</v>
      </c>
      <c r="BA5933" s="42">
        <v>470.25</v>
      </c>
      <c r="BB5933" s="42">
        <v>242.8</v>
      </c>
      <c r="BC5933" s="42">
        <v>313.57142859999999</v>
      </c>
      <c r="BD5933" s="42">
        <v>397.38095240000001</v>
      </c>
      <c r="BE5933" s="42">
        <v>64.638461539999994</v>
      </c>
      <c r="BF5933" s="42">
        <v>787.15</v>
      </c>
      <c r="BG5933" s="42">
        <v>979.13636359999998</v>
      </c>
      <c r="BH5933" s="42">
        <v>190.3236842</v>
      </c>
      <c r="BI5933" s="42">
        <v>363.32366109999998</v>
      </c>
      <c r="BJ5933" s="42">
        <v>875.38607460000003</v>
      </c>
      <c r="BK5933" s="42">
        <v>185.3568597</v>
      </c>
    </row>
    <row r="5934" spans="52:63">
      <c r="AZ5934" s="42">
        <v>6048</v>
      </c>
      <c r="BA5934" s="42">
        <v>470.25</v>
      </c>
      <c r="BB5934" s="42">
        <v>242.8</v>
      </c>
      <c r="BC5934" s="42">
        <v>313.57142859999999</v>
      </c>
      <c r="BD5934" s="42">
        <v>397.38095240000001</v>
      </c>
      <c r="BE5934" s="42">
        <v>64.638461539999994</v>
      </c>
      <c r="BF5934" s="42">
        <v>787.15</v>
      </c>
      <c r="BG5934" s="42">
        <v>979.13636359999998</v>
      </c>
      <c r="BH5934" s="42">
        <v>190.3236842</v>
      </c>
      <c r="BI5934" s="42">
        <v>363.32366109999998</v>
      </c>
      <c r="BJ5934" s="42">
        <v>875.38607460000003</v>
      </c>
      <c r="BK5934" s="42">
        <v>185.3568597</v>
      </c>
    </row>
    <row r="5935" spans="52:63">
      <c r="AZ5935" s="42">
        <v>6049</v>
      </c>
      <c r="BA5935" s="42">
        <v>474.95</v>
      </c>
      <c r="BB5935" s="42">
        <v>241.98823530000001</v>
      </c>
      <c r="BC5935" s="42">
        <v>313.19047619999998</v>
      </c>
      <c r="BD5935" s="42">
        <v>397.047619</v>
      </c>
      <c r="BE5935" s="42">
        <v>64.684615379999997</v>
      </c>
      <c r="BF5935" s="42">
        <v>790.25</v>
      </c>
      <c r="BG5935" s="42">
        <v>984.31818180000005</v>
      </c>
      <c r="BH5935" s="42">
        <v>191.37861839999999</v>
      </c>
      <c r="BI5935" s="42">
        <v>359.93520819999998</v>
      </c>
      <c r="BJ5935" s="42">
        <v>840.08403989999999</v>
      </c>
      <c r="BK5935" s="42">
        <v>187.28144560000001</v>
      </c>
    </row>
    <row r="5936" spans="52:63">
      <c r="AZ5936" s="42">
        <v>6050</v>
      </c>
      <c r="BA5936" s="42">
        <v>474.95</v>
      </c>
      <c r="BB5936" s="42">
        <v>241.98823530000001</v>
      </c>
      <c r="BC5936" s="42">
        <v>313.19047619999998</v>
      </c>
      <c r="BD5936" s="42">
        <v>397.047619</v>
      </c>
      <c r="BE5936" s="42">
        <v>64.684615379999997</v>
      </c>
      <c r="BF5936" s="42">
        <v>790.25</v>
      </c>
      <c r="BG5936" s="42">
        <v>984.31818180000005</v>
      </c>
      <c r="BH5936" s="42">
        <v>191.37861839999999</v>
      </c>
      <c r="BI5936" s="42">
        <v>359.93520819999998</v>
      </c>
      <c r="BJ5936" s="42">
        <v>840.08403989999999</v>
      </c>
      <c r="BK5936" s="42">
        <v>187.28144560000001</v>
      </c>
    </row>
    <row r="5937" spans="52:63">
      <c r="AZ5937" s="42">
        <v>6051</v>
      </c>
      <c r="BA5937" s="42">
        <v>474.95</v>
      </c>
      <c r="BB5937" s="42">
        <v>241.98823530000001</v>
      </c>
      <c r="BC5937" s="42">
        <v>313.19047619999998</v>
      </c>
      <c r="BD5937" s="42">
        <v>397.047619</v>
      </c>
      <c r="BE5937" s="42">
        <v>64.684615379999997</v>
      </c>
      <c r="BF5937" s="42">
        <v>790.25</v>
      </c>
      <c r="BG5937" s="42">
        <v>984.31818180000005</v>
      </c>
      <c r="BH5937" s="42">
        <v>191.37861839999999</v>
      </c>
      <c r="BI5937" s="42">
        <v>359.93520819999998</v>
      </c>
      <c r="BJ5937" s="42">
        <v>840.08403989999999</v>
      </c>
      <c r="BK5937" s="42">
        <v>187.28144560000001</v>
      </c>
    </row>
    <row r="5938" spans="52:63">
      <c r="AZ5938" s="42">
        <v>6052</v>
      </c>
      <c r="BA5938" s="42">
        <v>474.95</v>
      </c>
      <c r="BB5938" s="42">
        <v>241.98823530000001</v>
      </c>
      <c r="BC5938" s="42">
        <v>313.19047619999998</v>
      </c>
      <c r="BD5938" s="42">
        <v>397.047619</v>
      </c>
      <c r="BE5938" s="42">
        <v>64.684615379999997</v>
      </c>
      <c r="BF5938" s="42">
        <v>790.25</v>
      </c>
      <c r="BG5938" s="42">
        <v>984.31818180000005</v>
      </c>
      <c r="BH5938" s="42">
        <v>191.37861839999999</v>
      </c>
      <c r="BI5938" s="42">
        <v>359.93520819999998</v>
      </c>
      <c r="BJ5938" s="42">
        <v>840.08403989999999</v>
      </c>
      <c r="BK5938" s="42">
        <v>187.28144560000001</v>
      </c>
    </row>
    <row r="5939" spans="52:63">
      <c r="AZ5939" s="42">
        <v>6053</v>
      </c>
      <c r="BA5939" s="42">
        <v>474.95</v>
      </c>
      <c r="BB5939" s="42">
        <v>241.98823530000001</v>
      </c>
      <c r="BC5939" s="42">
        <v>313.19047619999998</v>
      </c>
      <c r="BD5939" s="42">
        <v>397.047619</v>
      </c>
      <c r="BE5939" s="42">
        <v>64.684615379999997</v>
      </c>
      <c r="BF5939" s="42">
        <v>790.25</v>
      </c>
      <c r="BG5939" s="42">
        <v>984.31818180000005</v>
      </c>
      <c r="BH5939" s="42">
        <v>191.37861839999999</v>
      </c>
      <c r="BI5939" s="42">
        <v>359.93520819999998</v>
      </c>
      <c r="BJ5939" s="42">
        <v>840.08403989999999</v>
      </c>
      <c r="BK5939" s="42">
        <v>187.28144560000001</v>
      </c>
    </row>
    <row r="5940" spans="52:63">
      <c r="AZ5940" s="42">
        <v>6054</v>
      </c>
      <c r="BA5940" s="42">
        <v>474.95</v>
      </c>
      <c r="BB5940" s="42">
        <v>241.98823530000001</v>
      </c>
      <c r="BC5940" s="42">
        <v>313.19047619999998</v>
      </c>
      <c r="BD5940" s="42">
        <v>397.047619</v>
      </c>
      <c r="BE5940" s="42">
        <v>64.684615379999997</v>
      </c>
      <c r="BF5940" s="42">
        <v>790.25</v>
      </c>
      <c r="BG5940" s="42">
        <v>984.31818180000005</v>
      </c>
      <c r="BH5940" s="42">
        <v>191.37861839999999</v>
      </c>
      <c r="BI5940" s="42">
        <v>359.93520819999998</v>
      </c>
      <c r="BJ5940" s="42">
        <v>840.08403989999999</v>
      </c>
      <c r="BK5940" s="42">
        <v>187.28144560000001</v>
      </c>
    </row>
    <row r="5941" spans="52:63">
      <c r="AZ5941" s="42">
        <v>6055</v>
      </c>
      <c r="BA5941" s="42">
        <v>474.95</v>
      </c>
      <c r="BB5941" s="42">
        <v>241.98823530000001</v>
      </c>
      <c r="BC5941" s="42">
        <v>313.19047619999998</v>
      </c>
      <c r="BD5941" s="42">
        <v>397.047619</v>
      </c>
      <c r="BE5941" s="42">
        <v>64.684615379999997</v>
      </c>
      <c r="BF5941" s="42">
        <v>790.25</v>
      </c>
      <c r="BG5941" s="42">
        <v>984.31818180000005</v>
      </c>
      <c r="BH5941" s="42">
        <v>191.37861839999999</v>
      </c>
      <c r="BI5941" s="42">
        <v>359.93520819999998</v>
      </c>
      <c r="BJ5941" s="42">
        <v>840.08403989999999</v>
      </c>
      <c r="BK5941" s="42">
        <v>187.28144560000001</v>
      </c>
    </row>
    <row r="5942" spans="52:63">
      <c r="AZ5942" s="42">
        <v>6056</v>
      </c>
      <c r="BA5942" s="42">
        <v>474.95</v>
      </c>
      <c r="BB5942" s="42">
        <v>241.98823530000001</v>
      </c>
      <c r="BC5942" s="42">
        <v>313.19047619999998</v>
      </c>
      <c r="BD5942" s="42">
        <v>397.047619</v>
      </c>
      <c r="BE5942" s="42">
        <v>64.684615379999997</v>
      </c>
      <c r="BF5942" s="42">
        <v>790.25</v>
      </c>
      <c r="BG5942" s="42">
        <v>984.31818180000005</v>
      </c>
      <c r="BH5942" s="42">
        <v>191.37861839999999</v>
      </c>
      <c r="BI5942" s="42">
        <v>359.93520819999998</v>
      </c>
      <c r="BJ5942" s="42">
        <v>840.08403989999999</v>
      </c>
      <c r="BK5942" s="42">
        <v>187.28144560000001</v>
      </c>
    </row>
    <row r="5943" spans="52:63">
      <c r="AZ5943" s="42">
        <v>6057</v>
      </c>
      <c r="BA5943" s="42">
        <v>474.95</v>
      </c>
      <c r="BB5943" s="42">
        <v>241.98823530000001</v>
      </c>
      <c r="BC5943" s="42">
        <v>313.19047619999998</v>
      </c>
      <c r="BD5943" s="42">
        <v>397.047619</v>
      </c>
      <c r="BE5943" s="42">
        <v>64.684615379999997</v>
      </c>
      <c r="BF5943" s="42">
        <v>790.25</v>
      </c>
      <c r="BG5943" s="42">
        <v>984.31818180000005</v>
      </c>
      <c r="BH5943" s="42">
        <v>191.37861839999999</v>
      </c>
      <c r="BI5943" s="42">
        <v>359.93520819999998</v>
      </c>
      <c r="BJ5943" s="42">
        <v>840.08403989999999</v>
      </c>
      <c r="BK5943" s="42">
        <v>187.28144560000001</v>
      </c>
    </row>
    <row r="5944" spans="52:63">
      <c r="AZ5944" s="42">
        <v>6058</v>
      </c>
      <c r="BA5944" s="42">
        <v>474.95</v>
      </c>
      <c r="BB5944" s="42">
        <v>241.98823530000001</v>
      </c>
      <c r="BC5944" s="42">
        <v>313.19047619999998</v>
      </c>
      <c r="BD5944" s="42">
        <v>397.047619</v>
      </c>
      <c r="BE5944" s="42">
        <v>64.684615379999997</v>
      </c>
      <c r="BF5944" s="42">
        <v>790.25</v>
      </c>
      <c r="BG5944" s="42">
        <v>984.31818180000005</v>
      </c>
      <c r="BH5944" s="42">
        <v>191.37861839999999</v>
      </c>
      <c r="BI5944" s="42">
        <v>359.93520819999998</v>
      </c>
      <c r="BJ5944" s="42">
        <v>840.08403989999999</v>
      </c>
      <c r="BK5944" s="42">
        <v>187.28144560000001</v>
      </c>
    </row>
    <row r="5945" spans="52:63">
      <c r="AZ5945" s="42">
        <v>6059</v>
      </c>
      <c r="BA5945" s="42">
        <v>474.95</v>
      </c>
      <c r="BB5945" s="42">
        <v>241.98823530000001</v>
      </c>
      <c r="BC5945" s="42">
        <v>313.19047619999998</v>
      </c>
      <c r="BD5945" s="42">
        <v>397.047619</v>
      </c>
      <c r="BE5945" s="42">
        <v>64.684615379999997</v>
      </c>
      <c r="BF5945" s="42">
        <v>790.25</v>
      </c>
      <c r="BG5945" s="42">
        <v>984.31818180000005</v>
      </c>
      <c r="BH5945" s="42">
        <v>191.37861839999999</v>
      </c>
      <c r="BI5945" s="42">
        <v>359.93520819999998</v>
      </c>
      <c r="BJ5945" s="42">
        <v>840.08403989999999</v>
      </c>
      <c r="BK5945" s="42">
        <v>187.28144560000001</v>
      </c>
    </row>
    <row r="5946" spans="52:63">
      <c r="AZ5946" s="42">
        <v>6060</v>
      </c>
      <c r="BA5946" s="42">
        <v>474.95</v>
      </c>
      <c r="BB5946" s="42">
        <v>241.98823530000001</v>
      </c>
      <c r="BC5946" s="42">
        <v>313.19047619999998</v>
      </c>
      <c r="BD5946" s="42">
        <v>397.047619</v>
      </c>
      <c r="BE5946" s="42">
        <v>64.684615379999997</v>
      </c>
      <c r="BF5946" s="42">
        <v>790.25</v>
      </c>
      <c r="BG5946" s="42">
        <v>984.31818180000005</v>
      </c>
      <c r="BH5946" s="42">
        <v>191.37861839999999</v>
      </c>
      <c r="BI5946" s="42">
        <v>359.93520819999998</v>
      </c>
      <c r="BJ5946" s="42">
        <v>840.08403989999999</v>
      </c>
      <c r="BK5946" s="42">
        <v>187.28144560000001</v>
      </c>
    </row>
    <row r="5947" spans="52:63">
      <c r="AZ5947" s="42">
        <v>6061</v>
      </c>
      <c r="BA5947" s="42">
        <v>474.95</v>
      </c>
      <c r="BB5947" s="42">
        <v>241.98823530000001</v>
      </c>
      <c r="BC5947" s="42">
        <v>313.19047619999998</v>
      </c>
      <c r="BD5947" s="42">
        <v>397.047619</v>
      </c>
      <c r="BE5947" s="42">
        <v>64.684615379999997</v>
      </c>
      <c r="BF5947" s="42">
        <v>790.25</v>
      </c>
      <c r="BG5947" s="42">
        <v>984.31818180000005</v>
      </c>
      <c r="BH5947" s="42">
        <v>191.37861839999999</v>
      </c>
      <c r="BI5947" s="42">
        <v>359.93520819999998</v>
      </c>
      <c r="BJ5947" s="42">
        <v>840.08403989999999</v>
      </c>
      <c r="BK5947" s="42">
        <v>187.28144560000001</v>
      </c>
    </row>
    <row r="5948" spans="52:63">
      <c r="AZ5948" s="42">
        <v>6062</v>
      </c>
      <c r="BA5948" s="42">
        <v>474.95</v>
      </c>
      <c r="BB5948" s="42">
        <v>241.98823530000001</v>
      </c>
      <c r="BC5948" s="42">
        <v>313.19047619999998</v>
      </c>
      <c r="BD5948" s="42">
        <v>397.047619</v>
      </c>
      <c r="BE5948" s="42">
        <v>64.684615379999997</v>
      </c>
      <c r="BF5948" s="42">
        <v>790.25</v>
      </c>
      <c r="BG5948" s="42">
        <v>984.31818180000005</v>
      </c>
      <c r="BH5948" s="42">
        <v>191.37861839999999</v>
      </c>
      <c r="BI5948" s="42">
        <v>359.93520819999998</v>
      </c>
      <c r="BJ5948" s="42">
        <v>840.08403989999999</v>
      </c>
      <c r="BK5948" s="42">
        <v>187.28144560000001</v>
      </c>
    </row>
    <row r="5949" spans="52:63">
      <c r="AZ5949" s="42">
        <v>6063</v>
      </c>
      <c r="BA5949" s="42">
        <v>474.95</v>
      </c>
      <c r="BB5949" s="42">
        <v>241.98823530000001</v>
      </c>
      <c r="BC5949" s="42">
        <v>313.19047619999998</v>
      </c>
      <c r="BD5949" s="42">
        <v>397.047619</v>
      </c>
      <c r="BE5949" s="42">
        <v>64.684615379999997</v>
      </c>
      <c r="BF5949" s="42">
        <v>790.25</v>
      </c>
      <c r="BG5949" s="42">
        <v>984.31818180000005</v>
      </c>
      <c r="BH5949" s="42">
        <v>191.37861839999999</v>
      </c>
      <c r="BI5949" s="42">
        <v>359.93520819999998</v>
      </c>
      <c r="BJ5949" s="42">
        <v>840.08403989999999</v>
      </c>
      <c r="BK5949" s="42">
        <v>187.28144560000001</v>
      </c>
    </row>
    <row r="5950" spans="52:63">
      <c r="AZ5950" s="42">
        <v>6064</v>
      </c>
      <c r="BA5950" s="42">
        <v>474.95</v>
      </c>
      <c r="BB5950" s="42">
        <v>241.98823530000001</v>
      </c>
      <c r="BC5950" s="42">
        <v>313.19047619999998</v>
      </c>
      <c r="BD5950" s="42">
        <v>397.047619</v>
      </c>
      <c r="BE5950" s="42">
        <v>64.684615379999997</v>
      </c>
      <c r="BF5950" s="42">
        <v>790.25</v>
      </c>
      <c r="BG5950" s="42">
        <v>984.31818180000005</v>
      </c>
      <c r="BH5950" s="42">
        <v>191.37861839999999</v>
      </c>
      <c r="BI5950" s="42">
        <v>359.93520819999998</v>
      </c>
      <c r="BJ5950" s="42">
        <v>840.08403989999999</v>
      </c>
      <c r="BK5950" s="42">
        <v>187.28144560000001</v>
      </c>
    </row>
    <row r="5951" spans="52:63">
      <c r="AZ5951" s="42">
        <v>6065</v>
      </c>
      <c r="BA5951" s="42">
        <v>474.95</v>
      </c>
      <c r="BB5951" s="42">
        <v>241.98823530000001</v>
      </c>
      <c r="BC5951" s="42">
        <v>313.19047619999998</v>
      </c>
      <c r="BD5951" s="42">
        <v>397.047619</v>
      </c>
      <c r="BE5951" s="42">
        <v>64.684615379999997</v>
      </c>
      <c r="BF5951" s="42">
        <v>790.25</v>
      </c>
      <c r="BG5951" s="42">
        <v>984.31818180000005</v>
      </c>
      <c r="BH5951" s="42">
        <v>191.37861839999999</v>
      </c>
      <c r="BI5951" s="42">
        <v>359.93520819999998</v>
      </c>
      <c r="BJ5951" s="42">
        <v>840.08403989999999</v>
      </c>
      <c r="BK5951" s="42">
        <v>187.28144560000001</v>
      </c>
    </row>
    <row r="5952" spans="52:63">
      <c r="AZ5952" s="42">
        <v>6066</v>
      </c>
      <c r="BA5952" s="42">
        <v>474.95</v>
      </c>
      <c r="BB5952" s="42">
        <v>241.98823530000001</v>
      </c>
      <c r="BC5952" s="42">
        <v>313.19047619999998</v>
      </c>
      <c r="BD5952" s="42">
        <v>397.047619</v>
      </c>
      <c r="BE5952" s="42">
        <v>64.684615379999997</v>
      </c>
      <c r="BF5952" s="42">
        <v>790.25</v>
      </c>
      <c r="BG5952" s="42">
        <v>984.31818180000005</v>
      </c>
      <c r="BH5952" s="42">
        <v>191.37861839999999</v>
      </c>
      <c r="BI5952" s="42">
        <v>359.93520819999998</v>
      </c>
      <c r="BJ5952" s="42">
        <v>840.08403989999999</v>
      </c>
      <c r="BK5952" s="42">
        <v>187.28144560000001</v>
      </c>
    </row>
    <row r="5953" spans="52:63">
      <c r="AZ5953" s="42">
        <v>6067</v>
      </c>
      <c r="BA5953" s="42">
        <v>474.95</v>
      </c>
      <c r="BB5953" s="42">
        <v>241.98823530000001</v>
      </c>
      <c r="BC5953" s="42">
        <v>313.19047619999998</v>
      </c>
      <c r="BD5953" s="42">
        <v>397.047619</v>
      </c>
      <c r="BE5953" s="42">
        <v>64.684615379999997</v>
      </c>
      <c r="BF5953" s="42">
        <v>790.25</v>
      </c>
      <c r="BG5953" s="42">
        <v>984.31818180000005</v>
      </c>
      <c r="BH5953" s="42">
        <v>191.37861839999999</v>
      </c>
      <c r="BI5953" s="42">
        <v>359.93520819999998</v>
      </c>
      <c r="BJ5953" s="42">
        <v>840.08403989999999</v>
      </c>
      <c r="BK5953" s="42">
        <v>187.28144560000001</v>
      </c>
    </row>
    <row r="5954" spans="52:63">
      <c r="AZ5954" s="42">
        <v>6068</v>
      </c>
      <c r="BA5954" s="42">
        <v>474.95</v>
      </c>
      <c r="BB5954" s="42">
        <v>241.98823530000001</v>
      </c>
      <c r="BC5954" s="42">
        <v>313.19047619999998</v>
      </c>
      <c r="BD5954" s="42">
        <v>397.047619</v>
      </c>
      <c r="BE5954" s="42">
        <v>64.684615379999997</v>
      </c>
      <c r="BF5954" s="42">
        <v>790.25</v>
      </c>
      <c r="BG5954" s="42">
        <v>984.31818180000005</v>
      </c>
      <c r="BH5954" s="42">
        <v>191.37861839999999</v>
      </c>
      <c r="BI5954" s="42">
        <v>359.93520819999998</v>
      </c>
      <c r="BJ5954" s="42">
        <v>840.08403989999999</v>
      </c>
      <c r="BK5954" s="42">
        <v>187.28144560000001</v>
      </c>
    </row>
    <row r="5955" spans="52:63">
      <c r="AZ5955" s="42">
        <v>6069</v>
      </c>
      <c r="BA5955" s="42">
        <v>474.95</v>
      </c>
      <c r="BB5955" s="42">
        <v>241.98823530000001</v>
      </c>
      <c r="BC5955" s="42">
        <v>313.19047619999998</v>
      </c>
      <c r="BD5955" s="42">
        <v>397.047619</v>
      </c>
      <c r="BE5955" s="42">
        <v>64.684615379999997</v>
      </c>
      <c r="BF5955" s="42">
        <v>790.25</v>
      </c>
      <c r="BG5955" s="42">
        <v>984.31818180000005</v>
      </c>
      <c r="BH5955" s="42">
        <v>191.37861839999999</v>
      </c>
      <c r="BI5955" s="42">
        <v>359.93520819999998</v>
      </c>
      <c r="BJ5955" s="42">
        <v>840.08403989999999</v>
      </c>
      <c r="BK5955" s="42">
        <v>187.28144560000001</v>
      </c>
    </row>
    <row r="5956" spans="52:63">
      <c r="AZ5956" s="42">
        <v>6070</v>
      </c>
      <c r="BA5956" s="42">
        <v>474.95</v>
      </c>
      <c r="BB5956" s="42">
        <v>241.98823530000001</v>
      </c>
      <c r="BC5956" s="42">
        <v>313.19047619999998</v>
      </c>
      <c r="BD5956" s="42">
        <v>397.047619</v>
      </c>
      <c r="BE5956" s="42">
        <v>64.684615379999997</v>
      </c>
      <c r="BF5956" s="42">
        <v>790.25</v>
      </c>
      <c r="BG5956" s="42">
        <v>984.31818180000005</v>
      </c>
      <c r="BH5956" s="42">
        <v>191.37861839999999</v>
      </c>
      <c r="BI5956" s="42">
        <v>359.93520819999998</v>
      </c>
      <c r="BJ5956" s="42">
        <v>840.08403989999999</v>
      </c>
      <c r="BK5956" s="42">
        <v>187.28144560000001</v>
      </c>
    </row>
    <row r="5957" spans="52:63">
      <c r="AZ5957" s="42">
        <v>6071</v>
      </c>
      <c r="BA5957" s="42">
        <v>474.95</v>
      </c>
      <c r="BB5957" s="42">
        <v>241.98823530000001</v>
      </c>
      <c r="BC5957" s="42">
        <v>313.19047619999998</v>
      </c>
      <c r="BD5957" s="42">
        <v>397.047619</v>
      </c>
      <c r="BE5957" s="42">
        <v>64.684615379999997</v>
      </c>
      <c r="BF5957" s="42">
        <v>790.25</v>
      </c>
      <c r="BG5957" s="42">
        <v>984.31818180000005</v>
      </c>
      <c r="BH5957" s="42">
        <v>191.37861839999999</v>
      </c>
      <c r="BI5957" s="42">
        <v>359.93520819999998</v>
      </c>
      <c r="BJ5957" s="42">
        <v>840.08403989999999</v>
      </c>
      <c r="BK5957" s="42">
        <v>187.28144560000001</v>
      </c>
    </row>
    <row r="5958" spans="52:63">
      <c r="AZ5958" s="42">
        <v>6072</v>
      </c>
      <c r="BA5958" s="42">
        <v>474.95</v>
      </c>
      <c r="BB5958" s="42">
        <v>241.98823530000001</v>
      </c>
      <c r="BC5958" s="42">
        <v>313.19047619999998</v>
      </c>
      <c r="BD5958" s="42">
        <v>397.047619</v>
      </c>
      <c r="BE5958" s="42">
        <v>64.684615379999997</v>
      </c>
      <c r="BF5958" s="42">
        <v>790.25</v>
      </c>
      <c r="BG5958" s="42">
        <v>984.31818180000005</v>
      </c>
      <c r="BH5958" s="42">
        <v>191.37861839999999</v>
      </c>
      <c r="BI5958" s="42">
        <v>359.93520819999998</v>
      </c>
      <c r="BJ5958" s="42">
        <v>840.08403989999999</v>
      </c>
      <c r="BK5958" s="42">
        <v>187.28144560000001</v>
      </c>
    </row>
    <row r="5959" spans="52:63">
      <c r="AZ5959" s="42">
        <v>6073</v>
      </c>
      <c r="BA5959" s="42">
        <v>477.4</v>
      </c>
      <c r="BB5959" s="42">
        <v>241.75882350000001</v>
      </c>
      <c r="BC5959" s="42">
        <v>313.33333329999999</v>
      </c>
      <c r="BD5959" s="42">
        <v>398.52380950000003</v>
      </c>
      <c r="BE5959" s="42">
        <v>64.946153850000002</v>
      </c>
      <c r="BF5959" s="42">
        <v>798.45</v>
      </c>
      <c r="BG5959" s="42">
        <v>987.95454549999999</v>
      </c>
      <c r="BH5959" s="42">
        <v>192.4835526</v>
      </c>
      <c r="BI5959" s="42">
        <v>361.44104579999998</v>
      </c>
      <c r="BJ5959" s="42">
        <v>846.90607990000001</v>
      </c>
      <c r="BK5959" s="42">
        <v>187.87920020000001</v>
      </c>
    </row>
    <row r="5960" spans="52:63">
      <c r="AZ5960" s="42">
        <v>6074</v>
      </c>
      <c r="BA5960" s="42">
        <v>477.4</v>
      </c>
      <c r="BB5960" s="42">
        <v>241.75882350000001</v>
      </c>
      <c r="BC5960" s="42">
        <v>313.33333329999999</v>
      </c>
      <c r="BD5960" s="42">
        <v>398.52380950000003</v>
      </c>
      <c r="BE5960" s="42">
        <v>64.946153850000002</v>
      </c>
      <c r="BF5960" s="42">
        <v>798.45</v>
      </c>
      <c r="BG5960" s="42">
        <v>987.95454549999999</v>
      </c>
      <c r="BH5960" s="42">
        <v>192.4835526</v>
      </c>
      <c r="BI5960" s="42">
        <v>361.44104579999998</v>
      </c>
      <c r="BJ5960" s="42">
        <v>846.90607990000001</v>
      </c>
      <c r="BK5960" s="42">
        <v>187.87920020000001</v>
      </c>
    </row>
    <row r="5961" spans="52:63">
      <c r="AZ5961" s="42">
        <v>6075</v>
      </c>
      <c r="BA5961" s="42">
        <v>477.4</v>
      </c>
      <c r="BB5961" s="42">
        <v>241.75882350000001</v>
      </c>
      <c r="BC5961" s="42">
        <v>313.33333329999999</v>
      </c>
      <c r="BD5961" s="42">
        <v>398.52380950000003</v>
      </c>
      <c r="BE5961" s="42">
        <v>64.946153850000002</v>
      </c>
      <c r="BF5961" s="42">
        <v>798.45</v>
      </c>
      <c r="BG5961" s="42">
        <v>987.95454549999999</v>
      </c>
      <c r="BH5961" s="42">
        <v>192.4835526</v>
      </c>
      <c r="BI5961" s="42">
        <v>361.44104579999998</v>
      </c>
      <c r="BJ5961" s="42">
        <v>846.90607990000001</v>
      </c>
      <c r="BK5961" s="42">
        <v>187.87920020000001</v>
      </c>
    </row>
    <row r="5962" spans="52:63">
      <c r="AZ5962" s="42">
        <v>6076</v>
      </c>
      <c r="BA5962" s="42">
        <v>477.4</v>
      </c>
      <c r="BB5962" s="42">
        <v>241.75882350000001</v>
      </c>
      <c r="BC5962" s="42">
        <v>313.33333329999999</v>
      </c>
      <c r="BD5962" s="42">
        <v>398.52380950000003</v>
      </c>
      <c r="BE5962" s="42">
        <v>64.946153850000002</v>
      </c>
      <c r="BF5962" s="42">
        <v>798.45</v>
      </c>
      <c r="BG5962" s="42">
        <v>987.95454549999999</v>
      </c>
      <c r="BH5962" s="42">
        <v>192.4835526</v>
      </c>
      <c r="BI5962" s="42">
        <v>361.44104579999998</v>
      </c>
      <c r="BJ5962" s="42">
        <v>846.90607990000001</v>
      </c>
      <c r="BK5962" s="42">
        <v>187.87920020000001</v>
      </c>
    </row>
    <row r="5963" spans="52:63">
      <c r="AZ5963" s="42">
        <v>6077</v>
      </c>
      <c r="BA5963" s="42">
        <v>477.4</v>
      </c>
      <c r="BB5963" s="42">
        <v>241.75882350000001</v>
      </c>
      <c r="BC5963" s="42">
        <v>313.33333329999999</v>
      </c>
      <c r="BD5963" s="42">
        <v>398.52380950000003</v>
      </c>
      <c r="BE5963" s="42">
        <v>64.946153850000002</v>
      </c>
      <c r="BF5963" s="42">
        <v>798.45</v>
      </c>
      <c r="BG5963" s="42">
        <v>987.95454549999999</v>
      </c>
      <c r="BH5963" s="42">
        <v>192.4835526</v>
      </c>
      <c r="BI5963" s="42">
        <v>361.44104579999998</v>
      </c>
      <c r="BJ5963" s="42">
        <v>846.90607990000001</v>
      </c>
      <c r="BK5963" s="42">
        <v>187.87920020000001</v>
      </c>
    </row>
    <row r="5964" spans="52:63">
      <c r="AZ5964" s="42">
        <v>6078</v>
      </c>
      <c r="BA5964" s="42">
        <v>477.4</v>
      </c>
      <c r="BB5964" s="42">
        <v>241.75882350000001</v>
      </c>
      <c r="BC5964" s="42">
        <v>313.33333329999999</v>
      </c>
      <c r="BD5964" s="42">
        <v>398.52380950000003</v>
      </c>
      <c r="BE5964" s="42">
        <v>64.946153850000002</v>
      </c>
      <c r="BF5964" s="42">
        <v>798.45</v>
      </c>
      <c r="BG5964" s="42">
        <v>987.95454549999999</v>
      </c>
      <c r="BH5964" s="42">
        <v>192.4835526</v>
      </c>
      <c r="BI5964" s="42">
        <v>361.44104579999998</v>
      </c>
      <c r="BJ5964" s="42">
        <v>846.90607990000001</v>
      </c>
      <c r="BK5964" s="42">
        <v>187.87920020000001</v>
      </c>
    </row>
    <row r="5965" spans="52:63">
      <c r="AZ5965" s="42">
        <v>6079</v>
      </c>
      <c r="BA5965" s="42">
        <v>477.4</v>
      </c>
      <c r="BB5965" s="42">
        <v>241.75882350000001</v>
      </c>
      <c r="BC5965" s="42">
        <v>313.33333329999999</v>
      </c>
      <c r="BD5965" s="42">
        <v>398.52380950000003</v>
      </c>
      <c r="BE5965" s="42">
        <v>64.946153850000002</v>
      </c>
      <c r="BF5965" s="42">
        <v>798.45</v>
      </c>
      <c r="BG5965" s="42">
        <v>987.95454549999999</v>
      </c>
      <c r="BH5965" s="42">
        <v>192.4835526</v>
      </c>
      <c r="BI5965" s="42">
        <v>361.44104579999998</v>
      </c>
      <c r="BJ5965" s="42">
        <v>846.90607990000001</v>
      </c>
      <c r="BK5965" s="42">
        <v>187.87920020000001</v>
      </c>
    </row>
    <row r="5966" spans="52:63">
      <c r="AZ5966" s="42">
        <v>6080</v>
      </c>
      <c r="BA5966" s="42">
        <v>477.4</v>
      </c>
      <c r="BB5966" s="42">
        <v>241.75882350000001</v>
      </c>
      <c r="BC5966" s="42">
        <v>313.33333329999999</v>
      </c>
      <c r="BD5966" s="42">
        <v>398.52380950000003</v>
      </c>
      <c r="BE5966" s="42">
        <v>64.946153850000002</v>
      </c>
      <c r="BF5966" s="42">
        <v>798.45</v>
      </c>
      <c r="BG5966" s="42">
        <v>987.95454549999999</v>
      </c>
      <c r="BH5966" s="42">
        <v>192.4835526</v>
      </c>
      <c r="BI5966" s="42">
        <v>361.44104579999998</v>
      </c>
      <c r="BJ5966" s="42">
        <v>846.90607990000001</v>
      </c>
      <c r="BK5966" s="42">
        <v>187.87920020000001</v>
      </c>
    </row>
    <row r="5967" spans="52:63">
      <c r="AZ5967" s="42">
        <v>6081</v>
      </c>
      <c r="BA5967" s="42">
        <v>477.4</v>
      </c>
      <c r="BB5967" s="42">
        <v>241.75882350000001</v>
      </c>
      <c r="BC5967" s="42">
        <v>313.33333329999999</v>
      </c>
      <c r="BD5967" s="42">
        <v>398.52380950000003</v>
      </c>
      <c r="BE5967" s="42">
        <v>64.946153850000002</v>
      </c>
      <c r="BF5967" s="42">
        <v>798.45</v>
      </c>
      <c r="BG5967" s="42">
        <v>987.95454549999999</v>
      </c>
      <c r="BH5967" s="42">
        <v>192.4835526</v>
      </c>
      <c r="BI5967" s="42">
        <v>361.44104579999998</v>
      </c>
      <c r="BJ5967" s="42">
        <v>846.90607990000001</v>
      </c>
      <c r="BK5967" s="42">
        <v>187.87920020000001</v>
      </c>
    </row>
    <row r="5968" spans="52:63">
      <c r="AZ5968" s="42">
        <v>6082</v>
      </c>
      <c r="BA5968" s="42">
        <v>477.4</v>
      </c>
      <c r="BB5968" s="42">
        <v>241.75882350000001</v>
      </c>
      <c r="BC5968" s="42">
        <v>313.33333329999999</v>
      </c>
      <c r="BD5968" s="42">
        <v>398.52380950000003</v>
      </c>
      <c r="BE5968" s="42">
        <v>64.946153850000002</v>
      </c>
      <c r="BF5968" s="42">
        <v>798.45</v>
      </c>
      <c r="BG5968" s="42">
        <v>987.95454549999999</v>
      </c>
      <c r="BH5968" s="42">
        <v>192.4835526</v>
      </c>
      <c r="BI5968" s="42">
        <v>361.44104579999998</v>
      </c>
      <c r="BJ5968" s="42">
        <v>846.90607990000001</v>
      </c>
      <c r="BK5968" s="42">
        <v>187.87920020000001</v>
      </c>
    </row>
    <row r="5969" spans="52:63">
      <c r="AZ5969" s="42">
        <v>6083</v>
      </c>
      <c r="BA5969" s="42">
        <v>477.4</v>
      </c>
      <c r="BB5969" s="42">
        <v>241.75882350000001</v>
      </c>
      <c r="BC5969" s="42">
        <v>313.33333329999999</v>
      </c>
      <c r="BD5969" s="42">
        <v>398.52380950000003</v>
      </c>
      <c r="BE5969" s="42">
        <v>64.946153850000002</v>
      </c>
      <c r="BF5969" s="42">
        <v>798.45</v>
      </c>
      <c r="BG5969" s="42">
        <v>987.95454549999999</v>
      </c>
      <c r="BH5969" s="42">
        <v>192.4835526</v>
      </c>
      <c r="BI5969" s="42">
        <v>361.44104579999998</v>
      </c>
      <c r="BJ5969" s="42">
        <v>846.90607990000001</v>
      </c>
      <c r="BK5969" s="42">
        <v>187.87920020000001</v>
      </c>
    </row>
    <row r="5970" spans="52:63">
      <c r="AZ5970" s="42">
        <v>6084</v>
      </c>
      <c r="BA5970" s="42">
        <v>477.4</v>
      </c>
      <c r="BB5970" s="42">
        <v>241.75882350000001</v>
      </c>
      <c r="BC5970" s="42">
        <v>313.33333329999999</v>
      </c>
      <c r="BD5970" s="42">
        <v>398.52380950000003</v>
      </c>
      <c r="BE5970" s="42">
        <v>64.946153850000002</v>
      </c>
      <c r="BF5970" s="42">
        <v>798.45</v>
      </c>
      <c r="BG5970" s="42">
        <v>987.95454549999999</v>
      </c>
      <c r="BH5970" s="42">
        <v>192.4835526</v>
      </c>
      <c r="BI5970" s="42">
        <v>361.44104579999998</v>
      </c>
      <c r="BJ5970" s="42">
        <v>846.90607990000001</v>
      </c>
      <c r="BK5970" s="42">
        <v>187.87920020000001</v>
      </c>
    </row>
    <row r="5971" spans="52:63">
      <c r="AZ5971" s="42">
        <v>6085</v>
      </c>
      <c r="BA5971" s="42">
        <v>477.4</v>
      </c>
      <c r="BB5971" s="42">
        <v>241.75882350000001</v>
      </c>
      <c r="BC5971" s="42">
        <v>313.33333329999999</v>
      </c>
      <c r="BD5971" s="42">
        <v>398.52380950000003</v>
      </c>
      <c r="BE5971" s="42">
        <v>64.946153850000002</v>
      </c>
      <c r="BF5971" s="42">
        <v>798.45</v>
      </c>
      <c r="BG5971" s="42">
        <v>987.95454549999999</v>
      </c>
      <c r="BH5971" s="42">
        <v>192.4835526</v>
      </c>
      <c r="BI5971" s="42">
        <v>361.44104579999998</v>
      </c>
      <c r="BJ5971" s="42">
        <v>846.90607990000001</v>
      </c>
      <c r="BK5971" s="42">
        <v>187.87920020000001</v>
      </c>
    </row>
    <row r="5972" spans="52:63">
      <c r="AZ5972" s="42">
        <v>6086</v>
      </c>
      <c r="BA5972" s="42">
        <v>477.4</v>
      </c>
      <c r="BB5972" s="42">
        <v>241.75882350000001</v>
      </c>
      <c r="BC5972" s="42">
        <v>313.33333329999999</v>
      </c>
      <c r="BD5972" s="42">
        <v>398.52380950000003</v>
      </c>
      <c r="BE5972" s="42">
        <v>64.946153850000002</v>
      </c>
      <c r="BF5972" s="42">
        <v>798.45</v>
      </c>
      <c r="BG5972" s="42">
        <v>987.95454549999999</v>
      </c>
      <c r="BH5972" s="42">
        <v>192.4835526</v>
      </c>
      <c r="BI5972" s="42">
        <v>361.44104579999998</v>
      </c>
      <c r="BJ5972" s="42">
        <v>846.90607990000001</v>
      </c>
      <c r="BK5972" s="42">
        <v>187.87920020000001</v>
      </c>
    </row>
    <row r="5973" spans="52:63">
      <c r="AZ5973" s="42">
        <v>6087</v>
      </c>
      <c r="BA5973" s="42">
        <v>477.4</v>
      </c>
      <c r="BB5973" s="42">
        <v>241.75882350000001</v>
      </c>
      <c r="BC5973" s="42">
        <v>313.33333329999999</v>
      </c>
      <c r="BD5973" s="42">
        <v>398.52380950000003</v>
      </c>
      <c r="BE5973" s="42">
        <v>64.946153850000002</v>
      </c>
      <c r="BF5973" s="42">
        <v>798.45</v>
      </c>
      <c r="BG5973" s="42">
        <v>987.95454549999999</v>
      </c>
      <c r="BH5973" s="42">
        <v>192.4835526</v>
      </c>
      <c r="BI5973" s="42">
        <v>361.44104579999998</v>
      </c>
      <c r="BJ5973" s="42">
        <v>846.90607990000001</v>
      </c>
      <c r="BK5973" s="42">
        <v>187.87920020000001</v>
      </c>
    </row>
    <row r="5974" spans="52:63">
      <c r="AZ5974" s="42">
        <v>6088</v>
      </c>
      <c r="BA5974" s="42">
        <v>477.4</v>
      </c>
      <c r="BB5974" s="42">
        <v>241.75882350000001</v>
      </c>
      <c r="BC5974" s="42">
        <v>313.33333329999999</v>
      </c>
      <c r="BD5974" s="42">
        <v>398.52380950000003</v>
      </c>
      <c r="BE5974" s="42">
        <v>64.946153850000002</v>
      </c>
      <c r="BF5974" s="42">
        <v>798.45</v>
      </c>
      <c r="BG5974" s="42">
        <v>987.95454549999999</v>
      </c>
      <c r="BH5974" s="42">
        <v>192.4835526</v>
      </c>
      <c r="BI5974" s="42">
        <v>361.44104579999998</v>
      </c>
      <c r="BJ5974" s="42">
        <v>846.90607990000001</v>
      </c>
      <c r="BK5974" s="42">
        <v>187.87920020000001</v>
      </c>
    </row>
    <row r="5975" spans="52:63">
      <c r="AZ5975" s="42">
        <v>6089</v>
      </c>
      <c r="BA5975" s="42">
        <v>477.4</v>
      </c>
      <c r="BB5975" s="42">
        <v>241.75882350000001</v>
      </c>
      <c r="BC5975" s="42">
        <v>313.33333329999999</v>
      </c>
      <c r="BD5975" s="42">
        <v>398.52380950000003</v>
      </c>
      <c r="BE5975" s="42">
        <v>64.946153850000002</v>
      </c>
      <c r="BF5975" s="42">
        <v>798.45</v>
      </c>
      <c r="BG5975" s="42">
        <v>987.95454549999999</v>
      </c>
      <c r="BH5975" s="42">
        <v>192.4835526</v>
      </c>
      <c r="BI5975" s="42">
        <v>361.44104579999998</v>
      </c>
      <c r="BJ5975" s="42">
        <v>846.90607990000001</v>
      </c>
      <c r="BK5975" s="42">
        <v>187.87920020000001</v>
      </c>
    </row>
    <row r="5976" spans="52:63">
      <c r="AZ5976" s="42">
        <v>6090</v>
      </c>
      <c r="BA5976" s="42">
        <v>477.4</v>
      </c>
      <c r="BB5976" s="42">
        <v>241.75882350000001</v>
      </c>
      <c r="BC5976" s="42">
        <v>313.33333329999999</v>
      </c>
      <c r="BD5976" s="42">
        <v>398.52380950000003</v>
      </c>
      <c r="BE5976" s="42">
        <v>64.946153850000002</v>
      </c>
      <c r="BF5976" s="42">
        <v>798.45</v>
      </c>
      <c r="BG5976" s="42">
        <v>987.95454549999999</v>
      </c>
      <c r="BH5976" s="42">
        <v>192.4835526</v>
      </c>
      <c r="BI5976" s="42">
        <v>361.44104579999998</v>
      </c>
      <c r="BJ5976" s="42">
        <v>846.90607990000001</v>
      </c>
      <c r="BK5976" s="42">
        <v>187.87920020000001</v>
      </c>
    </row>
    <row r="5977" spans="52:63">
      <c r="AZ5977" s="42">
        <v>6091</v>
      </c>
      <c r="BA5977" s="42">
        <v>477.4</v>
      </c>
      <c r="BB5977" s="42">
        <v>241.75882350000001</v>
      </c>
      <c r="BC5977" s="42">
        <v>313.33333329999999</v>
      </c>
      <c r="BD5977" s="42">
        <v>398.52380950000003</v>
      </c>
      <c r="BE5977" s="42">
        <v>64.946153850000002</v>
      </c>
      <c r="BF5977" s="42">
        <v>798.45</v>
      </c>
      <c r="BG5977" s="42">
        <v>987.95454549999999</v>
      </c>
      <c r="BH5977" s="42">
        <v>192.4835526</v>
      </c>
      <c r="BI5977" s="42">
        <v>361.44104579999998</v>
      </c>
      <c r="BJ5977" s="42">
        <v>846.90607990000001</v>
      </c>
      <c r="BK5977" s="42">
        <v>187.87920020000001</v>
      </c>
    </row>
    <row r="5978" spans="52:63">
      <c r="AZ5978" s="42">
        <v>6092</v>
      </c>
      <c r="BA5978" s="42">
        <v>477.4</v>
      </c>
      <c r="BB5978" s="42">
        <v>241.75882350000001</v>
      </c>
      <c r="BC5978" s="42">
        <v>313.33333329999999</v>
      </c>
      <c r="BD5978" s="42">
        <v>398.52380950000003</v>
      </c>
      <c r="BE5978" s="42">
        <v>64.946153850000002</v>
      </c>
      <c r="BF5978" s="42">
        <v>798.45</v>
      </c>
      <c r="BG5978" s="42">
        <v>987.95454549999999</v>
      </c>
      <c r="BH5978" s="42">
        <v>192.4835526</v>
      </c>
      <c r="BI5978" s="42">
        <v>361.44104579999998</v>
      </c>
      <c r="BJ5978" s="42">
        <v>846.90607990000001</v>
      </c>
      <c r="BK5978" s="42">
        <v>187.87920020000001</v>
      </c>
    </row>
    <row r="5979" spans="52:63">
      <c r="AZ5979" s="42">
        <v>6093</v>
      </c>
      <c r="BA5979" s="42">
        <v>477.4</v>
      </c>
      <c r="BB5979" s="42">
        <v>241.75882350000001</v>
      </c>
      <c r="BC5979" s="42">
        <v>313.33333329999999</v>
      </c>
      <c r="BD5979" s="42">
        <v>398.52380950000003</v>
      </c>
      <c r="BE5979" s="42">
        <v>64.946153850000002</v>
      </c>
      <c r="BF5979" s="42">
        <v>798.45</v>
      </c>
      <c r="BG5979" s="42">
        <v>987.95454549999999</v>
      </c>
      <c r="BH5979" s="42">
        <v>192.4835526</v>
      </c>
      <c r="BI5979" s="42">
        <v>361.44104579999998</v>
      </c>
      <c r="BJ5979" s="42">
        <v>846.90607990000001</v>
      </c>
      <c r="BK5979" s="42">
        <v>187.87920020000001</v>
      </c>
    </row>
    <row r="5980" spans="52:63">
      <c r="AZ5980" s="42">
        <v>6094</v>
      </c>
      <c r="BA5980" s="42">
        <v>477.4</v>
      </c>
      <c r="BB5980" s="42">
        <v>241.75882350000001</v>
      </c>
      <c r="BC5980" s="42">
        <v>313.33333329999999</v>
      </c>
      <c r="BD5980" s="42">
        <v>398.52380950000003</v>
      </c>
      <c r="BE5980" s="42">
        <v>64.946153850000002</v>
      </c>
      <c r="BF5980" s="42">
        <v>798.45</v>
      </c>
      <c r="BG5980" s="42">
        <v>987.95454549999999</v>
      </c>
      <c r="BH5980" s="42">
        <v>192.4835526</v>
      </c>
      <c r="BI5980" s="42">
        <v>361.44104579999998</v>
      </c>
      <c r="BJ5980" s="42">
        <v>846.90607990000001</v>
      </c>
      <c r="BK5980" s="42">
        <v>187.87920020000001</v>
      </c>
    </row>
    <row r="5981" spans="52:63">
      <c r="AZ5981" s="42">
        <v>6095</v>
      </c>
      <c r="BA5981" s="42">
        <v>477.4</v>
      </c>
      <c r="BB5981" s="42">
        <v>241.75882350000001</v>
      </c>
      <c r="BC5981" s="42">
        <v>313.33333329999999</v>
      </c>
      <c r="BD5981" s="42">
        <v>398.52380950000003</v>
      </c>
      <c r="BE5981" s="42">
        <v>64.946153850000002</v>
      </c>
      <c r="BF5981" s="42">
        <v>798.45</v>
      </c>
      <c r="BG5981" s="42">
        <v>987.95454549999999</v>
      </c>
      <c r="BH5981" s="42">
        <v>192.4835526</v>
      </c>
      <c r="BI5981" s="42">
        <v>361.44104579999998</v>
      </c>
      <c r="BJ5981" s="42">
        <v>846.90607990000001</v>
      </c>
      <c r="BK5981" s="42">
        <v>187.87920020000001</v>
      </c>
    </row>
    <row r="5982" spans="52:63">
      <c r="AZ5982" s="42">
        <v>6096</v>
      </c>
      <c r="BA5982" s="42">
        <v>477.4</v>
      </c>
      <c r="BB5982" s="42">
        <v>241.75882350000001</v>
      </c>
      <c r="BC5982" s="42">
        <v>313.33333329999999</v>
      </c>
      <c r="BD5982" s="42">
        <v>398.52380950000003</v>
      </c>
      <c r="BE5982" s="42">
        <v>64.946153850000002</v>
      </c>
      <c r="BF5982" s="42">
        <v>798.45</v>
      </c>
      <c r="BG5982" s="42">
        <v>987.95454549999999</v>
      </c>
      <c r="BH5982" s="42">
        <v>192.4835526</v>
      </c>
      <c r="BI5982" s="42">
        <v>361.44104579999998</v>
      </c>
      <c r="BJ5982" s="42">
        <v>846.90607990000001</v>
      </c>
      <c r="BK5982" s="42">
        <v>187.87920020000001</v>
      </c>
    </row>
    <row r="5983" spans="52:63">
      <c r="AZ5983" s="42">
        <v>6097</v>
      </c>
      <c r="BA5983" s="42">
        <v>482.45</v>
      </c>
      <c r="BB5983" s="42">
        <v>240.37058819999999</v>
      </c>
      <c r="BC5983" s="42">
        <v>312.90476189999998</v>
      </c>
      <c r="BD5983" s="42">
        <v>398.2857143</v>
      </c>
      <c r="BE5983" s="42">
        <v>65.723076919999997</v>
      </c>
      <c r="BF5983" s="42">
        <v>804.1</v>
      </c>
      <c r="BG5983" s="42">
        <v>991.09090909999998</v>
      </c>
      <c r="BH5983" s="42">
        <v>193.9828947</v>
      </c>
      <c r="BI5983" s="42">
        <v>362.86669219999999</v>
      </c>
      <c r="BJ5983" s="42">
        <v>852.36626220000005</v>
      </c>
      <c r="BK5983" s="42">
        <v>188.6010843</v>
      </c>
    </row>
    <row r="5984" spans="52:63">
      <c r="AZ5984" s="42">
        <v>6098</v>
      </c>
      <c r="BA5984" s="42">
        <v>482.45</v>
      </c>
      <c r="BB5984" s="42">
        <v>240.37058819999999</v>
      </c>
      <c r="BC5984" s="42">
        <v>312.90476189999998</v>
      </c>
      <c r="BD5984" s="42">
        <v>398.2857143</v>
      </c>
      <c r="BE5984" s="42">
        <v>65.723076919999997</v>
      </c>
      <c r="BF5984" s="42">
        <v>804.1</v>
      </c>
      <c r="BG5984" s="42">
        <v>991.09090909999998</v>
      </c>
      <c r="BH5984" s="42">
        <v>193.9828947</v>
      </c>
      <c r="BI5984" s="42">
        <v>362.86669219999999</v>
      </c>
      <c r="BJ5984" s="42">
        <v>852.36626220000005</v>
      </c>
      <c r="BK5984" s="42">
        <v>188.6010843</v>
      </c>
    </row>
    <row r="5985" spans="52:63">
      <c r="AZ5985" s="42">
        <v>6099</v>
      </c>
      <c r="BA5985" s="42">
        <v>482.45</v>
      </c>
      <c r="BB5985" s="42">
        <v>240.37058819999999</v>
      </c>
      <c r="BC5985" s="42">
        <v>312.90476189999998</v>
      </c>
      <c r="BD5985" s="42">
        <v>398.2857143</v>
      </c>
      <c r="BE5985" s="42">
        <v>65.723076919999997</v>
      </c>
      <c r="BF5985" s="42">
        <v>804.1</v>
      </c>
      <c r="BG5985" s="42">
        <v>991.09090909999998</v>
      </c>
      <c r="BH5985" s="42">
        <v>193.9828947</v>
      </c>
      <c r="BI5985" s="42">
        <v>362.86669219999999</v>
      </c>
      <c r="BJ5985" s="42">
        <v>852.36626220000005</v>
      </c>
      <c r="BK5985" s="42">
        <v>188.6010843</v>
      </c>
    </row>
    <row r="5986" spans="52:63">
      <c r="AZ5986" s="42">
        <v>6100</v>
      </c>
      <c r="BA5986" s="42">
        <v>482.45</v>
      </c>
      <c r="BB5986" s="42">
        <v>240.37058819999999</v>
      </c>
      <c r="BC5986" s="42">
        <v>312.90476189999998</v>
      </c>
      <c r="BD5986" s="42">
        <v>398.2857143</v>
      </c>
      <c r="BE5986" s="42">
        <v>65.723076919999997</v>
      </c>
      <c r="BF5986" s="42">
        <v>804.1</v>
      </c>
      <c r="BG5986" s="42">
        <v>991.09090909999998</v>
      </c>
      <c r="BH5986" s="42">
        <v>193.9828947</v>
      </c>
      <c r="BI5986" s="42">
        <v>362.86669219999999</v>
      </c>
      <c r="BJ5986" s="42">
        <v>852.36626220000005</v>
      </c>
      <c r="BK5986" s="42">
        <v>188.6010843</v>
      </c>
    </row>
    <row r="5987" spans="52:63">
      <c r="AZ5987" s="42">
        <v>6101</v>
      </c>
      <c r="BA5987" s="42">
        <v>482.45</v>
      </c>
      <c r="BB5987" s="42">
        <v>240.37058819999999</v>
      </c>
      <c r="BC5987" s="42">
        <v>312.90476189999998</v>
      </c>
      <c r="BD5987" s="42">
        <v>398.2857143</v>
      </c>
      <c r="BE5987" s="42">
        <v>65.723076919999997</v>
      </c>
      <c r="BF5987" s="42">
        <v>804.1</v>
      </c>
      <c r="BG5987" s="42">
        <v>991.09090909999998</v>
      </c>
      <c r="BH5987" s="42">
        <v>193.9828947</v>
      </c>
      <c r="BI5987" s="42">
        <v>362.86669219999999</v>
      </c>
      <c r="BJ5987" s="42">
        <v>852.36626220000005</v>
      </c>
      <c r="BK5987" s="42">
        <v>188.6010843</v>
      </c>
    </row>
    <row r="5988" spans="52:63">
      <c r="AZ5988" s="42">
        <v>6102</v>
      </c>
      <c r="BA5988" s="42">
        <v>482.45</v>
      </c>
      <c r="BB5988" s="42">
        <v>240.37058819999999</v>
      </c>
      <c r="BC5988" s="42">
        <v>312.90476189999998</v>
      </c>
      <c r="BD5988" s="42">
        <v>398.2857143</v>
      </c>
      <c r="BE5988" s="42">
        <v>65.723076919999997</v>
      </c>
      <c r="BF5988" s="42">
        <v>804.1</v>
      </c>
      <c r="BG5988" s="42">
        <v>991.09090909999998</v>
      </c>
      <c r="BH5988" s="42">
        <v>193.9828947</v>
      </c>
      <c r="BI5988" s="42">
        <v>362.86669219999999</v>
      </c>
      <c r="BJ5988" s="42">
        <v>852.36626220000005</v>
      </c>
      <c r="BK5988" s="42">
        <v>188.6010843</v>
      </c>
    </row>
    <row r="5989" spans="52:63">
      <c r="AZ5989" s="42">
        <v>6103</v>
      </c>
      <c r="BA5989" s="42">
        <v>482.45</v>
      </c>
      <c r="BB5989" s="42">
        <v>240.37058819999999</v>
      </c>
      <c r="BC5989" s="42">
        <v>312.90476189999998</v>
      </c>
      <c r="BD5989" s="42">
        <v>398.2857143</v>
      </c>
      <c r="BE5989" s="42">
        <v>65.723076919999997</v>
      </c>
      <c r="BF5989" s="42">
        <v>804.1</v>
      </c>
      <c r="BG5989" s="42">
        <v>991.09090909999998</v>
      </c>
      <c r="BH5989" s="42">
        <v>193.9828947</v>
      </c>
      <c r="BI5989" s="42">
        <v>362.86669219999999</v>
      </c>
      <c r="BJ5989" s="42">
        <v>852.36626220000005</v>
      </c>
      <c r="BK5989" s="42">
        <v>188.6010843</v>
      </c>
    </row>
    <row r="5990" spans="52:63">
      <c r="AZ5990" s="42">
        <v>6104</v>
      </c>
      <c r="BA5990" s="42">
        <v>482.45</v>
      </c>
      <c r="BB5990" s="42">
        <v>240.37058819999999</v>
      </c>
      <c r="BC5990" s="42">
        <v>312.90476189999998</v>
      </c>
      <c r="BD5990" s="42">
        <v>398.2857143</v>
      </c>
      <c r="BE5990" s="42">
        <v>65.723076919999997</v>
      </c>
      <c r="BF5990" s="42">
        <v>804.1</v>
      </c>
      <c r="BG5990" s="42">
        <v>991.09090909999998</v>
      </c>
      <c r="BH5990" s="42">
        <v>193.9828947</v>
      </c>
      <c r="BI5990" s="42">
        <v>362.86669219999999</v>
      </c>
      <c r="BJ5990" s="42">
        <v>852.36626220000005</v>
      </c>
      <c r="BK5990" s="42">
        <v>188.6010843</v>
      </c>
    </row>
    <row r="5991" spans="52:63">
      <c r="AZ5991" s="42">
        <v>6105</v>
      </c>
      <c r="BA5991" s="42">
        <v>482.45</v>
      </c>
      <c r="BB5991" s="42">
        <v>240.37058819999999</v>
      </c>
      <c r="BC5991" s="42">
        <v>312.90476189999998</v>
      </c>
      <c r="BD5991" s="42">
        <v>398.2857143</v>
      </c>
      <c r="BE5991" s="42">
        <v>65.723076919999997</v>
      </c>
      <c r="BF5991" s="42">
        <v>804.1</v>
      </c>
      <c r="BG5991" s="42">
        <v>991.09090909999998</v>
      </c>
      <c r="BH5991" s="42">
        <v>193.9828947</v>
      </c>
      <c r="BI5991" s="42">
        <v>362.86669219999999</v>
      </c>
      <c r="BJ5991" s="42">
        <v>852.36626220000005</v>
      </c>
      <c r="BK5991" s="42">
        <v>188.6010843</v>
      </c>
    </row>
    <row r="5992" spans="52:63">
      <c r="AZ5992" s="42">
        <v>6106</v>
      </c>
      <c r="BA5992" s="42">
        <v>482.45</v>
      </c>
      <c r="BB5992" s="42">
        <v>240.37058819999999</v>
      </c>
      <c r="BC5992" s="42">
        <v>312.90476189999998</v>
      </c>
      <c r="BD5992" s="42">
        <v>398.2857143</v>
      </c>
      <c r="BE5992" s="42">
        <v>65.723076919999997</v>
      </c>
      <c r="BF5992" s="42">
        <v>804.1</v>
      </c>
      <c r="BG5992" s="42">
        <v>991.09090909999998</v>
      </c>
      <c r="BH5992" s="42">
        <v>193.9828947</v>
      </c>
      <c r="BI5992" s="42">
        <v>362.86669219999999</v>
      </c>
      <c r="BJ5992" s="42">
        <v>852.36626220000005</v>
      </c>
      <c r="BK5992" s="42">
        <v>188.6010843</v>
      </c>
    </row>
    <row r="5993" spans="52:63">
      <c r="AZ5993" s="42">
        <v>6107</v>
      </c>
      <c r="BA5993" s="42">
        <v>482.45</v>
      </c>
      <c r="BB5993" s="42">
        <v>240.37058819999999</v>
      </c>
      <c r="BC5993" s="42">
        <v>312.90476189999998</v>
      </c>
      <c r="BD5993" s="42">
        <v>398.2857143</v>
      </c>
      <c r="BE5993" s="42">
        <v>65.723076919999997</v>
      </c>
      <c r="BF5993" s="42">
        <v>804.1</v>
      </c>
      <c r="BG5993" s="42">
        <v>991.09090909999998</v>
      </c>
      <c r="BH5993" s="42">
        <v>193.9828947</v>
      </c>
      <c r="BI5993" s="42">
        <v>362.86669219999999</v>
      </c>
      <c r="BJ5993" s="42">
        <v>852.36626220000005</v>
      </c>
      <c r="BK5993" s="42">
        <v>188.6010843</v>
      </c>
    </row>
    <row r="5994" spans="52:63">
      <c r="AZ5994" s="42">
        <v>6108</v>
      </c>
      <c r="BA5994" s="42">
        <v>482.45</v>
      </c>
      <c r="BB5994" s="42">
        <v>240.37058819999999</v>
      </c>
      <c r="BC5994" s="42">
        <v>312.90476189999998</v>
      </c>
      <c r="BD5994" s="42">
        <v>398.2857143</v>
      </c>
      <c r="BE5994" s="42">
        <v>65.723076919999997</v>
      </c>
      <c r="BF5994" s="42">
        <v>804.1</v>
      </c>
      <c r="BG5994" s="42">
        <v>991.09090909999998</v>
      </c>
      <c r="BH5994" s="42">
        <v>193.9828947</v>
      </c>
      <c r="BI5994" s="42">
        <v>362.86669219999999</v>
      </c>
      <c r="BJ5994" s="42">
        <v>852.36626220000005</v>
      </c>
      <c r="BK5994" s="42">
        <v>188.6010843</v>
      </c>
    </row>
    <row r="5995" spans="52:63">
      <c r="AZ5995" s="42">
        <v>6109</v>
      </c>
      <c r="BA5995" s="42">
        <v>482.45</v>
      </c>
      <c r="BB5995" s="42">
        <v>240.37058819999999</v>
      </c>
      <c r="BC5995" s="42">
        <v>312.90476189999998</v>
      </c>
      <c r="BD5995" s="42">
        <v>398.2857143</v>
      </c>
      <c r="BE5995" s="42">
        <v>65.723076919999997</v>
      </c>
      <c r="BF5995" s="42">
        <v>804.1</v>
      </c>
      <c r="BG5995" s="42">
        <v>991.09090909999998</v>
      </c>
      <c r="BH5995" s="42">
        <v>193.9828947</v>
      </c>
      <c r="BI5995" s="42">
        <v>362.86669219999999</v>
      </c>
      <c r="BJ5995" s="42">
        <v>852.36626220000005</v>
      </c>
      <c r="BK5995" s="42">
        <v>188.6010843</v>
      </c>
    </row>
    <row r="5996" spans="52:63">
      <c r="AZ5996" s="42">
        <v>6110</v>
      </c>
      <c r="BA5996" s="42">
        <v>482.45</v>
      </c>
      <c r="BB5996" s="42">
        <v>240.37058819999999</v>
      </c>
      <c r="BC5996" s="42">
        <v>312.90476189999998</v>
      </c>
      <c r="BD5996" s="42">
        <v>398.2857143</v>
      </c>
      <c r="BE5996" s="42">
        <v>65.723076919999997</v>
      </c>
      <c r="BF5996" s="42">
        <v>804.1</v>
      </c>
      <c r="BG5996" s="42">
        <v>991.09090909999998</v>
      </c>
      <c r="BH5996" s="42">
        <v>193.9828947</v>
      </c>
      <c r="BI5996" s="42">
        <v>362.86669219999999</v>
      </c>
      <c r="BJ5996" s="42">
        <v>852.36626220000005</v>
      </c>
      <c r="BK5996" s="42">
        <v>188.6010843</v>
      </c>
    </row>
    <row r="5997" spans="52:63">
      <c r="AZ5997" s="42">
        <v>6111</v>
      </c>
      <c r="BA5997" s="42">
        <v>482.45</v>
      </c>
      <c r="BB5997" s="42">
        <v>240.37058819999999</v>
      </c>
      <c r="BC5997" s="42">
        <v>312.90476189999998</v>
      </c>
      <c r="BD5997" s="42">
        <v>398.2857143</v>
      </c>
      <c r="BE5997" s="42">
        <v>65.723076919999997</v>
      </c>
      <c r="BF5997" s="42">
        <v>804.1</v>
      </c>
      <c r="BG5997" s="42">
        <v>991.09090909999998</v>
      </c>
      <c r="BH5997" s="42">
        <v>193.9828947</v>
      </c>
      <c r="BI5997" s="42">
        <v>362.86669219999999</v>
      </c>
      <c r="BJ5997" s="42">
        <v>852.36626220000005</v>
      </c>
      <c r="BK5997" s="42">
        <v>188.6010843</v>
      </c>
    </row>
    <row r="5998" spans="52:63">
      <c r="AZ5998" s="42">
        <v>6112</v>
      </c>
      <c r="BA5998" s="42">
        <v>482.45</v>
      </c>
      <c r="BB5998" s="42">
        <v>240.37058819999999</v>
      </c>
      <c r="BC5998" s="42">
        <v>312.90476189999998</v>
      </c>
      <c r="BD5998" s="42">
        <v>398.2857143</v>
      </c>
      <c r="BE5998" s="42">
        <v>65.723076919999997</v>
      </c>
      <c r="BF5998" s="42">
        <v>804.1</v>
      </c>
      <c r="BG5998" s="42">
        <v>991.09090909999998</v>
      </c>
      <c r="BH5998" s="42">
        <v>193.9828947</v>
      </c>
      <c r="BI5998" s="42">
        <v>362.86669219999999</v>
      </c>
      <c r="BJ5998" s="42">
        <v>852.36626220000005</v>
      </c>
      <c r="BK5998" s="42">
        <v>188.6010843</v>
      </c>
    </row>
    <row r="5999" spans="52:63">
      <c r="AZ5999" s="42">
        <v>6113</v>
      </c>
      <c r="BA5999" s="42">
        <v>482.45</v>
      </c>
      <c r="BB5999" s="42">
        <v>240.37058819999999</v>
      </c>
      <c r="BC5999" s="42">
        <v>312.90476189999998</v>
      </c>
      <c r="BD5999" s="42">
        <v>398.2857143</v>
      </c>
      <c r="BE5999" s="42">
        <v>65.723076919999997</v>
      </c>
      <c r="BF5999" s="42">
        <v>804.1</v>
      </c>
      <c r="BG5999" s="42">
        <v>991.09090909999998</v>
      </c>
      <c r="BH5999" s="42">
        <v>193.9828947</v>
      </c>
      <c r="BI5999" s="42">
        <v>362.86669219999999</v>
      </c>
      <c r="BJ5999" s="42">
        <v>852.36626220000005</v>
      </c>
      <c r="BK5999" s="42">
        <v>188.6010843</v>
      </c>
    </row>
    <row r="6000" spans="52:63">
      <c r="AZ6000" s="42">
        <v>6114</v>
      </c>
      <c r="BA6000" s="42">
        <v>482.45</v>
      </c>
      <c r="BB6000" s="42">
        <v>240.37058819999999</v>
      </c>
      <c r="BC6000" s="42">
        <v>312.90476189999998</v>
      </c>
      <c r="BD6000" s="42">
        <v>398.2857143</v>
      </c>
      <c r="BE6000" s="42">
        <v>65.723076919999997</v>
      </c>
      <c r="BF6000" s="42">
        <v>804.1</v>
      </c>
      <c r="BG6000" s="42">
        <v>991.09090909999998</v>
      </c>
      <c r="BH6000" s="42">
        <v>193.9828947</v>
      </c>
      <c r="BI6000" s="42">
        <v>362.86669219999999</v>
      </c>
      <c r="BJ6000" s="42">
        <v>852.36626220000005</v>
      </c>
      <c r="BK6000" s="42">
        <v>188.6010843</v>
      </c>
    </row>
    <row r="6001" spans="52:63">
      <c r="AZ6001" s="42">
        <v>6115</v>
      </c>
      <c r="BA6001" s="42">
        <v>482.45</v>
      </c>
      <c r="BB6001" s="42">
        <v>240.37058819999999</v>
      </c>
      <c r="BC6001" s="42">
        <v>312.90476189999998</v>
      </c>
      <c r="BD6001" s="42">
        <v>398.2857143</v>
      </c>
      <c r="BE6001" s="42">
        <v>65.723076919999997</v>
      </c>
      <c r="BF6001" s="42">
        <v>804.1</v>
      </c>
      <c r="BG6001" s="42">
        <v>991.09090909999998</v>
      </c>
      <c r="BH6001" s="42">
        <v>193.9828947</v>
      </c>
      <c r="BI6001" s="42">
        <v>362.86669219999999</v>
      </c>
      <c r="BJ6001" s="42">
        <v>852.36626220000005</v>
      </c>
      <c r="BK6001" s="42">
        <v>188.6010843</v>
      </c>
    </row>
    <row r="6002" spans="52:63">
      <c r="AZ6002" s="42">
        <v>6116</v>
      </c>
      <c r="BA6002" s="42">
        <v>482.45</v>
      </c>
      <c r="BB6002" s="42">
        <v>240.37058819999999</v>
      </c>
      <c r="BC6002" s="42">
        <v>312.90476189999998</v>
      </c>
      <c r="BD6002" s="42">
        <v>398.2857143</v>
      </c>
      <c r="BE6002" s="42">
        <v>65.723076919999997</v>
      </c>
      <c r="BF6002" s="42">
        <v>804.1</v>
      </c>
      <c r="BG6002" s="42">
        <v>991.09090909999998</v>
      </c>
      <c r="BH6002" s="42">
        <v>193.9828947</v>
      </c>
      <c r="BI6002" s="42">
        <v>362.86669219999999</v>
      </c>
      <c r="BJ6002" s="42">
        <v>852.36626220000005</v>
      </c>
      <c r="BK6002" s="42">
        <v>188.6010843</v>
      </c>
    </row>
    <row r="6003" spans="52:63">
      <c r="AZ6003" s="42">
        <v>6117</v>
      </c>
      <c r="BA6003" s="42">
        <v>482.45</v>
      </c>
      <c r="BB6003" s="42">
        <v>240.37058819999999</v>
      </c>
      <c r="BC6003" s="42">
        <v>312.90476189999998</v>
      </c>
      <c r="BD6003" s="42">
        <v>398.2857143</v>
      </c>
      <c r="BE6003" s="42">
        <v>65.723076919999997</v>
      </c>
      <c r="BF6003" s="42">
        <v>804.1</v>
      </c>
      <c r="BG6003" s="42">
        <v>991.09090909999998</v>
      </c>
      <c r="BH6003" s="42">
        <v>193.9828947</v>
      </c>
      <c r="BI6003" s="42">
        <v>362.86669219999999</v>
      </c>
      <c r="BJ6003" s="42">
        <v>852.36626220000005</v>
      </c>
      <c r="BK6003" s="42">
        <v>188.6010843</v>
      </c>
    </row>
    <row r="6004" spans="52:63">
      <c r="AZ6004" s="42">
        <v>6118</v>
      </c>
      <c r="BA6004" s="42">
        <v>482.45</v>
      </c>
      <c r="BB6004" s="42">
        <v>240.37058819999999</v>
      </c>
      <c r="BC6004" s="42">
        <v>312.90476189999998</v>
      </c>
      <c r="BD6004" s="42">
        <v>398.2857143</v>
      </c>
      <c r="BE6004" s="42">
        <v>65.723076919999997</v>
      </c>
      <c r="BF6004" s="42">
        <v>804.1</v>
      </c>
      <c r="BG6004" s="42">
        <v>991.09090909999998</v>
      </c>
      <c r="BH6004" s="42">
        <v>193.9828947</v>
      </c>
      <c r="BI6004" s="42">
        <v>362.86669219999999</v>
      </c>
      <c r="BJ6004" s="42">
        <v>852.36626220000005</v>
      </c>
      <c r="BK6004" s="42">
        <v>188.6010843</v>
      </c>
    </row>
    <row r="6005" spans="52:63">
      <c r="AZ6005" s="42">
        <v>6119</v>
      </c>
      <c r="BA6005" s="42">
        <v>482.45</v>
      </c>
      <c r="BB6005" s="42">
        <v>240.37058819999999</v>
      </c>
      <c r="BC6005" s="42">
        <v>312.90476189999998</v>
      </c>
      <c r="BD6005" s="42">
        <v>398.2857143</v>
      </c>
      <c r="BE6005" s="42">
        <v>65.723076919999997</v>
      </c>
      <c r="BF6005" s="42">
        <v>804.1</v>
      </c>
      <c r="BG6005" s="42">
        <v>991.09090909999998</v>
      </c>
      <c r="BH6005" s="42">
        <v>193.9828947</v>
      </c>
      <c r="BI6005" s="42">
        <v>362.86669219999999</v>
      </c>
      <c r="BJ6005" s="42">
        <v>852.36626220000005</v>
      </c>
      <c r="BK6005" s="42">
        <v>188.6010843</v>
      </c>
    </row>
    <row r="6006" spans="52:63">
      <c r="AZ6006" s="42">
        <v>6120</v>
      </c>
      <c r="BA6006" s="42">
        <v>482.45</v>
      </c>
      <c r="BB6006" s="42">
        <v>240.37058819999999</v>
      </c>
      <c r="BC6006" s="42">
        <v>312.90476189999998</v>
      </c>
      <c r="BD6006" s="42">
        <v>398.2857143</v>
      </c>
      <c r="BE6006" s="42">
        <v>65.723076919999997</v>
      </c>
      <c r="BF6006" s="42">
        <v>804.1</v>
      </c>
      <c r="BG6006" s="42">
        <v>991.09090909999998</v>
      </c>
      <c r="BH6006" s="42">
        <v>193.9828947</v>
      </c>
      <c r="BI6006" s="42">
        <v>362.86669219999999</v>
      </c>
      <c r="BJ6006" s="42">
        <v>852.36626220000005</v>
      </c>
      <c r="BK6006" s="42">
        <v>188.6010843</v>
      </c>
    </row>
    <row r="6007" spans="52:63">
      <c r="AZ6007" s="42">
        <v>6121</v>
      </c>
      <c r="BA6007" s="42">
        <v>488.8</v>
      </c>
      <c r="BB6007" s="42">
        <v>239.47058820000001</v>
      </c>
      <c r="BC6007" s="42">
        <v>313.09523810000002</v>
      </c>
      <c r="BD6007" s="42">
        <v>398.66666670000001</v>
      </c>
      <c r="BE6007" s="42">
        <v>65.128571429999994</v>
      </c>
      <c r="BF6007" s="42">
        <v>789.19047620000003</v>
      </c>
      <c r="BG6007" s="42">
        <v>996.45454549999999</v>
      </c>
      <c r="BH6007" s="42">
        <v>195.53695819999999</v>
      </c>
      <c r="BI6007" s="42">
        <v>362.63414449999999</v>
      </c>
      <c r="BJ6007" s="42">
        <v>819.73422410000001</v>
      </c>
      <c r="BK6007" s="42">
        <v>188.73025079999999</v>
      </c>
    </row>
    <row r="6008" spans="52:63">
      <c r="AZ6008" s="42">
        <v>6122</v>
      </c>
      <c r="BA6008" s="42">
        <v>488.8</v>
      </c>
      <c r="BB6008" s="42">
        <v>239.47058820000001</v>
      </c>
      <c r="BC6008" s="42">
        <v>313.09523810000002</v>
      </c>
      <c r="BD6008" s="42">
        <v>398.66666670000001</v>
      </c>
      <c r="BE6008" s="42">
        <v>65.128571429999994</v>
      </c>
      <c r="BF6008" s="42">
        <v>789.19047620000003</v>
      </c>
      <c r="BG6008" s="42">
        <v>996.45454549999999</v>
      </c>
      <c r="BH6008" s="42">
        <v>195.53695819999999</v>
      </c>
      <c r="BI6008" s="42">
        <v>362.63414449999999</v>
      </c>
      <c r="BJ6008" s="42">
        <v>819.73422410000001</v>
      </c>
      <c r="BK6008" s="42">
        <v>188.73025079999999</v>
      </c>
    </row>
    <row r="6009" spans="52:63">
      <c r="AZ6009" s="42">
        <v>6123</v>
      </c>
      <c r="BA6009" s="42">
        <v>488.8</v>
      </c>
      <c r="BB6009" s="42">
        <v>239.47058820000001</v>
      </c>
      <c r="BC6009" s="42">
        <v>313.09523810000002</v>
      </c>
      <c r="BD6009" s="42">
        <v>398.66666670000001</v>
      </c>
      <c r="BE6009" s="42">
        <v>65.128571429999994</v>
      </c>
      <c r="BF6009" s="42">
        <v>789.19047620000003</v>
      </c>
      <c r="BG6009" s="42">
        <v>996.45454549999999</v>
      </c>
      <c r="BH6009" s="42">
        <v>195.53695819999999</v>
      </c>
      <c r="BI6009" s="42">
        <v>362.63414449999999</v>
      </c>
      <c r="BJ6009" s="42">
        <v>819.73422410000001</v>
      </c>
      <c r="BK6009" s="42">
        <v>188.73025079999999</v>
      </c>
    </row>
    <row r="6010" spans="52:63">
      <c r="AZ6010" s="42">
        <v>6124</v>
      </c>
      <c r="BA6010" s="42">
        <v>488.8</v>
      </c>
      <c r="BB6010" s="42">
        <v>239.47058820000001</v>
      </c>
      <c r="BC6010" s="42">
        <v>313.09523810000002</v>
      </c>
      <c r="BD6010" s="42">
        <v>398.66666670000001</v>
      </c>
      <c r="BE6010" s="42">
        <v>65.128571429999994</v>
      </c>
      <c r="BF6010" s="42">
        <v>789.19047620000003</v>
      </c>
      <c r="BG6010" s="42">
        <v>996.45454549999999</v>
      </c>
      <c r="BH6010" s="42">
        <v>195.53695819999999</v>
      </c>
      <c r="BI6010" s="42">
        <v>362.63414449999999</v>
      </c>
      <c r="BJ6010" s="42">
        <v>819.73422410000001</v>
      </c>
      <c r="BK6010" s="42">
        <v>188.73025079999999</v>
      </c>
    </row>
    <row r="6011" spans="52:63">
      <c r="AZ6011" s="42">
        <v>6125</v>
      </c>
      <c r="BA6011" s="42">
        <v>488.8</v>
      </c>
      <c r="BB6011" s="42">
        <v>239.47058820000001</v>
      </c>
      <c r="BC6011" s="42">
        <v>313.09523810000002</v>
      </c>
      <c r="BD6011" s="42">
        <v>398.66666670000001</v>
      </c>
      <c r="BE6011" s="42">
        <v>65.128571429999994</v>
      </c>
      <c r="BF6011" s="42">
        <v>789.19047620000003</v>
      </c>
      <c r="BG6011" s="42">
        <v>996.45454549999999</v>
      </c>
      <c r="BH6011" s="42">
        <v>195.53695819999999</v>
      </c>
      <c r="BI6011" s="42">
        <v>362.63414449999999</v>
      </c>
      <c r="BJ6011" s="42">
        <v>819.73422410000001</v>
      </c>
      <c r="BK6011" s="42">
        <v>188.73025079999999</v>
      </c>
    </row>
    <row r="6012" spans="52:63">
      <c r="AZ6012" s="42">
        <v>6126</v>
      </c>
      <c r="BA6012" s="42">
        <v>488.8</v>
      </c>
      <c r="BB6012" s="42">
        <v>239.47058820000001</v>
      </c>
      <c r="BC6012" s="42">
        <v>313.09523810000002</v>
      </c>
      <c r="BD6012" s="42">
        <v>398.66666670000001</v>
      </c>
      <c r="BE6012" s="42">
        <v>65.128571429999994</v>
      </c>
      <c r="BF6012" s="42">
        <v>789.19047620000003</v>
      </c>
      <c r="BG6012" s="42">
        <v>996.45454549999999</v>
      </c>
      <c r="BH6012" s="42">
        <v>195.53695819999999</v>
      </c>
      <c r="BI6012" s="42">
        <v>362.63414449999999</v>
      </c>
      <c r="BJ6012" s="42">
        <v>819.73422410000001</v>
      </c>
      <c r="BK6012" s="42">
        <v>188.73025079999999</v>
      </c>
    </row>
    <row r="6013" spans="52:63">
      <c r="AZ6013" s="42">
        <v>6127</v>
      </c>
      <c r="BA6013" s="42">
        <v>488.8</v>
      </c>
      <c r="BB6013" s="42">
        <v>239.47058820000001</v>
      </c>
      <c r="BC6013" s="42">
        <v>313.09523810000002</v>
      </c>
      <c r="BD6013" s="42">
        <v>398.66666670000001</v>
      </c>
      <c r="BE6013" s="42">
        <v>65.128571429999994</v>
      </c>
      <c r="BF6013" s="42">
        <v>789.19047620000003</v>
      </c>
      <c r="BG6013" s="42">
        <v>996.45454549999999</v>
      </c>
      <c r="BH6013" s="42">
        <v>195.53695819999999</v>
      </c>
      <c r="BI6013" s="42">
        <v>362.63414449999999</v>
      </c>
      <c r="BJ6013" s="42">
        <v>819.73422410000001</v>
      </c>
      <c r="BK6013" s="42">
        <v>188.73025079999999</v>
      </c>
    </row>
    <row r="6014" spans="52:63">
      <c r="AZ6014" s="42">
        <v>6128</v>
      </c>
      <c r="BA6014" s="42">
        <v>488.8</v>
      </c>
      <c r="BB6014" s="42">
        <v>239.47058820000001</v>
      </c>
      <c r="BC6014" s="42">
        <v>313.09523810000002</v>
      </c>
      <c r="BD6014" s="42">
        <v>398.66666670000001</v>
      </c>
      <c r="BE6014" s="42">
        <v>65.128571429999994</v>
      </c>
      <c r="BF6014" s="42">
        <v>789.19047620000003</v>
      </c>
      <c r="BG6014" s="42">
        <v>996.45454549999999</v>
      </c>
      <c r="BH6014" s="42">
        <v>195.53695819999999</v>
      </c>
      <c r="BI6014" s="42">
        <v>362.63414449999999</v>
      </c>
      <c r="BJ6014" s="42">
        <v>819.73422410000001</v>
      </c>
      <c r="BK6014" s="42">
        <v>188.73025079999999</v>
      </c>
    </row>
    <row r="6015" spans="52:63">
      <c r="AZ6015" s="42">
        <v>6129</v>
      </c>
      <c r="BA6015" s="42">
        <v>488.8</v>
      </c>
      <c r="BB6015" s="42">
        <v>239.47058820000001</v>
      </c>
      <c r="BC6015" s="42">
        <v>313.09523810000002</v>
      </c>
      <c r="BD6015" s="42">
        <v>398.66666670000001</v>
      </c>
      <c r="BE6015" s="42">
        <v>65.128571429999994</v>
      </c>
      <c r="BF6015" s="42">
        <v>789.19047620000003</v>
      </c>
      <c r="BG6015" s="42">
        <v>996.45454549999999</v>
      </c>
      <c r="BH6015" s="42">
        <v>195.53695819999999</v>
      </c>
      <c r="BI6015" s="42">
        <v>362.63414449999999</v>
      </c>
      <c r="BJ6015" s="42">
        <v>819.73422410000001</v>
      </c>
      <c r="BK6015" s="42">
        <v>188.73025079999999</v>
      </c>
    </row>
    <row r="6016" spans="52:63">
      <c r="AZ6016" s="42">
        <v>6130</v>
      </c>
      <c r="BA6016" s="42">
        <v>488.8</v>
      </c>
      <c r="BB6016" s="42">
        <v>239.47058820000001</v>
      </c>
      <c r="BC6016" s="42">
        <v>313.09523810000002</v>
      </c>
      <c r="BD6016" s="42">
        <v>398.66666670000001</v>
      </c>
      <c r="BE6016" s="42">
        <v>65.128571429999994</v>
      </c>
      <c r="BF6016" s="42">
        <v>789.19047620000003</v>
      </c>
      <c r="BG6016" s="42">
        <v>996.45454549999999</v>
      </c>
      <c r="BH6016" s="42">
        <v>195.53695819999999</v>
      </c>
      <c r="BI6016" s="42">
        <v>362.63414449999999</v>
      </c>
      <c r="BJ6016" s="42">
        <v>819.73422410000001</v>
      </c>
      <c r="BK6016" s="42">
        <v>188.73025079999999</v>
      </c>
    </row>
    <row r="6017" spans="52:63">
      <c r="AZ6017" s="42">
        <v>6131</v>
      </c>
      <c r="BA6017" s="42">
        <v>488.8</v>
      </c>
      <c r="BB6017" s="42">
        <v>239.47058820000001</v>
      </c>
      <c r="BC6017" s="42">
        <v>313.09523810000002</v>
      </c>
      <c r="BD6017" s="42">
        <v>398.66666670000001</v>
      </c>
      <c r="BE6017" s="42">
        <v>65.128571429999994</v>
      </c>
      <c r="BF6017" s="42">
        <v>789.19047620000003</v>
      </c>
      <c r="BG6017" s="42">
        <v>996.45454549999999</v>
      </c>
      <c r="BH6017" s="42">
        <v>195.53695819999999</v>
      </c>
      <c r="BI6017" s="42">
        <v>362.63414449999999</v>
      </c>
      <c r="BJ6017" s="42">
        <v>819.73422410000001</v>
      </c>
      <c r="BK6017" s="42">
        <v>188.73025079999999</v>
      </c>
    </row>
    <row r="6018" spans="52:63">
      <c r="AZ6018" s="42">
        <v>6132</v>
      </c>
      <c r="BA6018" s="42">
        <v>488.8</v>
      </c>
      <c r="BB6018" s="42">
        <v>239.47058820000001</v>
      </c>
      <c r="BC6018" s="42">
        <v>313.09523810000002</v>
      </c>
      <c r="BD6018" s="42">
        <v>398.66666670000001</v>
      </c>
      <c r="BE6018" s="42">
        <v>65.128571429999994</v>
      </c>
      <c r="BF6018" s="42">
        <v>789.19047620000003</v>
      </c>
      <c r="BG6018" s="42">
        <v>996.45454549999999</v>
      </c>
      <c r="BH6018" s="42">
        <v>195.53695819999999</v>
      </c>
      <c r="BI6018" s="42">
        <v>362.63414449999999</v>
      </c>
      <c r="BJ6018" s="42">
        <v>819.73422410000001</v>
      </c>
      <c r="BK6018" s="42">
        <v>188.73025079999999</v>
      </c>
    </row>
    <row r="6019" spans="52:63">
      <c r="AZ6019" s="42">
        <v>6133</v>
      </c>
      <c r="BA6019" s="42">
        <v>488.8</v>
      </c>
      <c r="BB6019" s="42">
        <v>239.47058820000001</v>
      </c>
      <c r="BC6019" s="42">
        <v>313.09523810000002</v>
      </c>
      <c r="BD6019" s="42">
        <v>398.66666670000001</v>
      </c>
      <c r="BE6019" s="42">
        <v>65.128571429999994</v>
      </c>
      <c r="BF6019" s="42">
        <v>789.19047620000003</v>
      </c>
      <c r="BG6019" s="42">
        <v>996.45454549999999</v>
      </c>
      <c r="BH6019" s="42">
        <v>195.53695819999999</v>
      </c>
      <c r="BI6019" s="42">
        <v>362.63414449999999</v>
      </c>
      <c r="BJ6019" s="42">
        <v>819.73422410000001</v>
      </c>
      <c r="BK6019" s="42">
        <v>188.73025079999999</v>
      </c>
    </row>
    <row r="6020" spans="52:63">
      <c r="AZ6020" s="42">
        <v>6134</v>
      </c>
      <c r="BA6020" s="42">
        <v>488.8</v>
      </c>
      <c r="BB6020" s="42">
        <v>239.47058820000001</v>
      </c>
      <c r="BC6020" s="42">
        <v>313.09523810000002</v>
      </c>
      <c r="BD6020" s="42">
        <v>398.66666670000001</v>
      </c>
      <c r="BE6020" s="42">
        <v>65.128571429999994</v>
      </c>
      <c r="BF6020" s="42">
        <v>789.19047620000003</v>
      </c>
      <c r="BG6020" s="42">
        <v>996.45454549999999</v>
      </c>
      <c r="BH6020" s="42">
        <v>195.53695819999999</v>
      </c>
      <c r="BI6020" s="42">
        <v>362.63414449999999</v>
      </c>
      <c r="BJ6020" s="42">
        <v>819.73422410000001</v>
      </c>
      <c r="BK6020" s="42">
        <v>188.73025079999999</v>
      </c>
    </row>
    <row r="6021" spans="52:63">
      <c r="AZ6021" s="42">
        <v>6135</v>
      </c>
      <c r="BA6021" s="42">
        <v>488.8</v>
      </c>
      <c r="BB6021" s="42">
        <v>239.47058820000001</v>
      </c>
      <c r="BC6021" s="42">
        <v>313.09523810000002</v>
      </c>
      <c r="BD6021" s="42">
        <v>398.66666670000001</v>
      </c>
      <c r="BE6021" s="42">
        <v>65.128571429999994</v>
      </c>
      <c r="BF6021" s="42">
        <v>789.19047620000003</v>
      </c>
      <c r="BG6021" s="42">
        <v>996.45454549999999</v>
      </c>
      <c r="BH6021" s="42">
        <v>195.53695819999999</v>
      </c>
      <c r="BI6021" s="42">
        <v>362.63414449999999</v>
      </c>
      <c r="BJ6021" s="42">
        <v>819.73422410000001</v>
      </c>
      <c r="BK6021" s="42">
        <v>188.73025079999999</v>
      </c>
    </row>
    <row r="6022" spans="52:63">
      <c r="AZ6022" s="42">
        <v>6136</v>
      </c>
      <c r="BA6022" s="42">
        <v>488.8</v>
      </c>
      <c r="BB6022" s="42">
        <v>239.47058820000001</v>
      </c>
      <c r="BC6022" s="42">
        <v>313.09523810000002</v>
      </c>
      <c r="BD6022" s="42">
        <v>398.66666670000001</v>
      </c>
      <c r="BE6022" s="42">
        <v>65.128571429999994</v>
      </c>
      <c r="BF6022" s="42">
        <v>789.19047620000003</v>
      </c>
      <c r="BG6022" s="42">
        <v>996.45454549999999</v>
      </c>
      <c r="BH6022" s="42">
        <v>195.53695819999999</v>
      </c>
      <c r="BI6022" s="42">
        <v>362.63414449999999</v>
      </c>
      <c r="BJ6022" s="42">
        <v>819.73422410000001</v>
      </c>
      <c r="BK6022" s="42">
        <v>188.73025079999999</v>
      </c>
    </row>
    <row r="6023" spans="52:63">
      <c r="AZ6023" s="42">
        <v>6137</v>
      </c>
      <c r="BA6023" s="42">
        <v>488.8</v>
      </c>
      <c r="BB6023" s="42">
        <v>239.47058820000001</v>
      </c>
      <c r="BC6023" s="42">
        <v>313.09523810000002</v>
      </c>
      <c r="BD6023" s="42">
        <v>398.66666670000001</v>
      </c>
      <c r="BE6023" s="42">
        <v>65.128571429999994</v>
      </c>
      <c r="BF6023" s="42">
        <v>789.19047620000003</v>
      </c>
      <c r="BG6023" s="42">
        <v>996.45454549999999</v>
      </c>
      <c r="BH6023" s="42">
        <v>195.53695819999999</v>
      </c>
      <c r="BI6023" s="42">
        <v>362.63414449999999</v>
      </c>
      <c r="BJ6023" s="42">
        <v>819.73422410000001</v>
      </c>
      <c r="BK6023" s="42">
        <v>188.73025079999999</v>
      </c>
    </row>
    <row r="6024" spans="52:63">
      <c r="AZ6024" s="42">
        <v>6138</v>
      </c>
      <c r="BA6024" s="42">
        <v>488.8</v>
      </c>
      <c r="BB6024" s="42">
        <v>239.47058820000001</v>
      </c>
      <c r="BC6024" s="42">
        <v>313.09523810000002</v>
      </c>
      <c r="BD6024" s="42">
        <v>398.66666670000001</v>
      </c>
      <c r="BE6024" s="42">
        <v>65.128571429999994</v>
      </c>
      <c r="BF6024" s="42">
        <v>789.19047620000003</v>
      </c>
      <c r="BG6024" s="42">
        <v>996.45454549999999</v>
      </c>
      <c r="BH6024" s="42">
        <v>195.53695819999999</v>
      </c>
      <c r="BI6024" s="42">
        <v>362.63414449999999</v>
      </c>
      <c r="BJ6024" s="42">
        <v>819.73422410000001</v>
      </c>
      <c r="BK6024" s="42">
        <v>188.73025079999999</v>
      </c>
    </row>
    <row r="6025" spans="52:63">
      <c r="AZ6025" s="42">
        <v>6139</v>
      </c>
      <c r="BA6025" s="42">
        <v>488.8</v>
      </c>
      <c r="BB6025" s="42">
        <v>239.47058820000001</v>
      </c>
      <c r="BC6025" s="42">
        <v>313.09523810000002</v>
      </c>
      <c r="BD6025" s="42">
        <v>398.66666670000001</v>
      </c>
      <c r="BE6025" s="42">
        <v>65.128571429999994</v>
      </c>
      <c r="BF6025" s="42">
        <v>789.19047620000003</v>
      </c>
      <c r="BG6025" s="42">
        <v>996.45454549999999</v>
      </c>
      <c r="BH6025" s="42">
        <v>195.53695819999999</v>
      </c>
      <c r="BI6025" s="42">
        <v>362.63414449999999</v>
      </c>
      <c r="BJ6025" s="42">
        <v>819.73422410000001</v>
      </c>
      <c r="BK6025" s="42">
        <v>188.73025079999999</v>
      </c>
    </row>
    <row r="6026" spans="52:63">
      <c r="AZ6026" s="42">
        <v>6140</v>
      </c>
      <c r="BA6026" s="42">
        <v>488.8</v>
      </c>
      <c r="BB6026" s="42">
        <v>239.47058820000001</v>
      </c>
      <c r="BC6026" s="42">
        <v>313.09523810000002</v>
      </c>
      <c r="BD6026" s="42">
        <v>398.66666670000001</v>
      </c>
      <c r="BE6026" s="42">
        <v>65.128571429999994</v>
      </c>
      <c r="BF6026" s="42">
        <v>789.19047620000003</v>
      </c>
      <c r="BG6026" s="42">
        <v>996.45454549999999</v>
      </c>
      <c r="BH6026" s="42">
        <v>195.53695819999999</v>
      </c>
      <c r="BI6026" s="42">
        <v>362.63414449999999</v>
      </c>
      <c r="BJ6026" s="42">
        <v>819.73422410000001</v>
      </c>
      <c r="BK6026" s="42">
        <v>188.73025079999999</v>
      </c>
    </row>
    <row r="6027" spans="52:63">
      <c r="AZ6027" s="42">
        <v>6141</v>
      </c>
      <c r="BA6027" s="42">
        <v>488.8</v>
      </c>
      <c r="BB6027" s="42">
        <v>239.47058820000001</v>
      </c>
      <c r="BC6027" s="42">
        <v>313.09523810000002</v>
      </c>
      <c r="BD6027" s="42">
        <v>398.66666670000001</v>
      </c>
      <c r="BE6027" s="42">
        <v>65.128571429999994</v>
      </c>
      <c r="BF6027" s="42">
        <v>789.19047620000003</v>
      </c>
      <c r="BG6027" s="42">
        <v>996.45454549999999</v>
      </c>
      <c r="BH6027" s="42">
        <v>195.53695819999999</v>
      </c>
      <c r="BI6027" s="42">
        <v>362.63414449999999</v>
      </c>
      <c r="BJ6027" s="42">
        <v>819.73422410000001</v>
      </c>
      <c r="BK6027" s="42">
        <v>188.73025079999999</v>
      </c>
    </row>
    <row r="6028" spans="52:63">
      <c r="AZ6028" s="42">
        <v>6142</v>
      </c>
      <c r="BA6028" s="42">
        <v>488.8</v>
      </c>
      <c r="BB6028" s="42">
        <v>239.47058820000001</v>
      </c>
      <c r="BC6028" s="42">
        <v>313.09523810000002</v>
      </c>
      <c r="BD6028" s="42">
        <v>398.66666670000001</v>
      </c>
      <c r="BE6028" s="42">
        <v>65.128571429999994</v>
      </c>
      <c r="BF6028" s="42">
        <v>789.19047620000003</v>
      </c>
      <c r="BG6028" s="42">
        <v>996.45454549999999</v>
      </c>
      <c r="BH6028" s="42">
        <v>195.53695819999999</v>
      </c>
      <c r="BI6028" s="42">
        <v>362.63414449999999</v>
      </c>
      <c r="BJ6028" s="42">
        <v>819.73422410000001</v>
      </c>
      <c r="BK6028" s="42">
        <v>188.73025079999999</v>
      </c>
    </row>
    <row r="6029" spans="52:63">
      <c r="AZ6029" s="42">
        <v>6143</v>
      </c>
      <c r="BA6029" s="42">
        <v>488.8</v>
      </c>
      <c r="BB6029" s="42">
        <v>239.47058820000001</v>
      </c>
      <c r="BC6029" s="42">
        <v>313.09523810000002</v>
      </c>
      <c r="BD6029" s="42">
        <v>398.66666670000001</v>
      </c>
      <c r="BE6029" s="42">
        <v>65.128571429999994</v>
      </c>
      <c r="BF6029" s="42">
        <v>789.19047620000003</v>
      </c>
      <c r="BG6029" s="42">
        <v>996.45454549999999</v>
      </c>
      <c r="BH6029" s="42">
        <v>195.53695819999999</v>
      </c>
      <c r="BI6029" s="42">
        <v>362.63414449999999</v>
      </c>
      <c r="BJ6029" s="42">
        <v>819.73422410000001</v>
      </c>
      <c r="BK6029" s="42">
        <v>188.73025079999999</v>
      </c>
    </row>
    <row r="6030" spans="52:63">
      <c r="AZ6030" s="42">
        <v>6144</v>
      </c>
      <c r="BA6030" s="42">
        <v>488.8</v>
      </c>
      <c r="BB6030" s="42">
        <v>239.47058820000001</v>
      </c>
      <c r="BC6030" s="42">
        <v>313.09523810000002</v>
      </c>
      <c r="BD6030" s="42">
        <v>398.66666670000001</v>
      </c>
      <c r="BE6030" s="42">
        <v>65.128571429999994</v>
      </c>
      <c r="BF6030" s="42">
        <v>789.19047620000003</v>
      </c>
      <c r="BG6030" s="42">
        <v>996.45454549999999</v>
      </c>
      <c r="BH6030" s="42">
        <v>195.53695819999999</v>
      </c>
      <c r="BI6030" s="42">
        <v>362.63414449999999</v>
      </c>
      <c r="BJ6030" s="42">
        <v>819.73422410000001</v>
      </c>
      <c r="BK6030" s="42">
        <v>188.73025079999999</v>
      </c>
    </row>
    <row r="6031" spans="52:63">
      <c r="AZ6031" s="42">
        <v>6145</v>
      </c>
      <c r="BA6031" s="42">
        <v>498.9</v>
      </c>
      <c r="BB6031" s="42">
        <v>239.05882349999999</v>
      </c>
      <c r="BC6031" s="42">
        <v>313.047619</v>
      </c>
      <c r="BD6031" s="42">
        <v>399.19047619999998</v>
      </c>
      <c r="BE6031" s="42">
        <v>68</v>
      </c>
      <c r="BF6031" s="42">
        <v>809.95</v>
      </c>
      <c r="BG6031" s="42">
        <v>999.40909090000002</v>
      </c>
      <c r="BH6031" s="42">
        <v>198.41</v>
      </c>
      <c r="BI6031" s="42">
        <v>366.92674190000002</v>
      </c>
      <c r="BJ6031" s="42">
        <v>777.53320799999995</v>
      </c>
      <c r="BK6031" s="42">
        <v>189.96050339999999</v>
      </c>
    </row>
    <row r="6032" spans="52:63">
      <c r="AZ6032" s="42">
        <v>6146</v>
      </c>
      <c r="BA6032" s="42">
        <v>498.9</v>
      </c>
      <c r="BB6032" s="42">
        <v>239.05882349999999</v>
      </c>
      <c r="BC6032" s="42">
        <v>313.047619</v>
      </c>
      <c r="BD6032" s="42">
        <v>399.19047619999998</v>
      </c>
      <c r="BE6032" s="42">
        <v>68</v>
      </c>
      <c r="BF6032" s="42">
        <v>809.95</v>
      </c>
      <c r="BG6032" s="42">
        <v>999.40909090000002</v>
      </c>
      <c r="BH6032" s="42">
        <v>198.41</v>
      </c>
      <c r="BI6032" s="42">
        <v>366.92674190000002</v>
      </c>
      <c r="BJ6032" s="42">
        <v>777.53320799999995</v>
      </c>
      <c r="BK6032" s="42">
        <v>189.96050339999999</v>
      </c>
    </row>
    <row r="6033" spans="52:63">
      <c r="AZ6033" s="42">
        <v>6147</v>
      </c>
      <c r="BA6033" s="42">
        <v>498.9</v>
      </c>
      <c r="BB6033" s="42">
        <v>239.05882349999999</v>
      </c>
      <c r="BC6033" s="42">
        <v>313.047619</v>
      </c>
      <c r="BD6033" s="42">
        <v>399.19047619999998</v>
      </c>
      <c r="BE6033" s="42">
        <v>68</v>
      </c>
      <c r="BF6033" s="42">
        <v>809.95</v>
      </c>
      <c r="BG6033" s="42">
        <v>999.40909090000002</v>
      </c>
      <c r="BH6033" s="42">
        <v>198.41</v>
      </c>
      <c r="BI6033" s="42">
        <v>366.92674190000002</v>
      </c>
      <c r="BJ6033" s="42">
        <v>777.53320799999995</v>
      </c>
      <c r="BK6033" s="42">
        <v>189.96050339999999</v>
      </c>
    </row>
    <row r="6034" spans="52:63">
      <c r="AZ6034" s="42">
        <v>6148</v>
      </c>
      <c r="BA6034" s="42">
        <v>498.9</v>
      </c>
      <c r="BB6034" s="42">
        <v>239.05882349999999</v>
      </c>
      <c r="BC6034" s="42">
        <v>313.047619</v>
      </c>
      <c r="BD6034" s="42">
        <v>399.19047619999998</v>
      </c>
      <c r="BE6034" s="42">
        <v>68</v>
      </c>
      <c r="BF6034" s="42">
        <v>809.95</v>
      </c>
      <c r="BG6034" s="42">
        <v>999.40909090000002</v>
      </c>
      <c r="BH6034" s="42">
        <v>198.41</v>
      </c>
      <c r="BI6034" s="42">
        <v>366.92674190000002</v>
      </c>
      <c r="BJ6034" s="42">
        <v>777.53320799999995</v>
      </c>
      <c r="BK6034" s="42">
        <v>189.96050339999999</v>
      </c>
    </row>
    <row r="6035" spans="52:63">
      <c r="AZ6035" s="42">
        <v>6149</v>
      </c>
      <c r="BA6035" s="42">
        <v>498.9</v>
      </c>
      <c r="BB6035" s="42">
        <v>239.05882349999999</v>
      </c>
      <c r="BC6035" s="42">
        <v>313.047619</v>
      </c>
      <c r="BD6035" s="42">
        <v>399.19047619999998</v>
      </c>
      <c r="BE6035" s="42">
        <v>68</v>
      </c>
      <c r="BF6035" s="42">
        <v>809.95</v>
      </c>
      <c r="BG6035" s="42">
        <v>999.40909090000002</v>
      </c>
      <c r="BH6035" s="42">
        <v>198.41</v>
      </c>
      <c r="BI6035" s="42">
        <v>366.92674190000002</v>
      </c>
      <c r="BJ6035" s="42">
        <v>777.53320799999995</v>
      </c>
      <c r="BK6035" s="42">
        <v>189.96050339999999</v>
      </c>
    </row>
    <row r="6036" spans="52:63">
      <c r="AZ6036" s="42">
        <v>6150</v>
      </c>
      <c r="BA6036" s="42">
        <v>498.9</v>
      </c>
      <c r="BB6036" s="42">
        <v>239.05882349999999</v>
      </c>
      <c r="BC6036" s="42">
        <v>313.047619</v>
      </c>
      <c r="BD6036" s="42">
        <v>399.19047619999998</v>
      </c>
      <c r="BE6036" s="42">
        <v>68</v>
      </c>
      <c r="BF6036" s="42">
        <v>809.95</v>
      </c>
      <c r="BG6036" s="42">
        <v>999.40909090000002</v>
      </c>
      <c r="BH6036" s="42">
        <v>198.41</v>
      </c>
      <c r="BI6036" s="42">
        <v>366.92674190000002</v>
      </c>
      <c r="BJ6036" s="42">
        <v>777.53320799999995</v>
      </c>
      <c r="BK6036" s="42">
        <v>189.96050339999999</v>
      </c>
    </row>
    <row r="6037" spans="52:63">
      <c r="AZ6037" s="42">
        <v>6151</v>
      </c>
      <c r="BA6037" s="42">
        <v>498.9</v>
      </c>
      <c r="BB6037" s="42">
        <v>239.05882349999999</v>
      </c>
      <c r="BC6037" s="42">
        <v>313.047619</v>
      </c>
      <c r="BD6037" s="42">
        <v>399.19047619999998</v>
      </c>
      <c r="BE6037" s="42">
        <v>68</v>
      </c>
      <c r="BF6037" s="42">
        <v>809.95</v>
      </c>
      <c r="BG6037" s="42">
        <v>999.40909090000002</v>
      </c>
      <c r="BH6037" s="42">
        <v>198.41</v>
      </c>
      <c r="BI6037" s="42">
        <v>366.92674190000002</v>
      </c>
      <c r="BJ6037" s="42">
        <v>777.53320799999995</v>
      </c>
      <c r="BK6037" s="42">
        <v>189.96050339999999</v>
      </c>
    </row>
    <row r="6038" spans="52:63">
      <c r="AZ6038" s="42">
        <v>6152</v>
      </c>
      <c r="BA6038" s="42">
        <v>498.9</v>
      </c>
      <c r="BB6038" s="42">
        <v>239.05882349999999</v>
      </c>
      <c r="BC6038" s="42">
        <v>313.047619</v>
      </c>
      <c r="BD6038" s="42">
        <v>399.19047619999998</v>
      </c>
      <c r="BE6038" s="42">
        <v>68</v>
      </c>
      <c r="BF6038" s="42">
        <v>809.95</v>
      </c>
      <c r="BG6038" s="42">
        <v>999.40909090000002</v>
      </c>
      <c r="BH6038" s="42">
        <v>198.41</v>
      </c>
      <c r="BI6038" s="42">
        <v>366.92674190000002</v>
      </c>
      <c r="BJ6038" s="42">
        <v>777.53320799999995</v>
      </c>
      <c r="BK6038" s="42">
        <v>189.96050339999999</v>
      </c>
    </row>
    <row r="6039" spans="52:63">
      <c r="AZ6039" s="42">
        <v>6153</v>
      </c>
      <c r="BA6039" s="42">
        <v>498.9</v>
      </c>
      <c r="BB6039" s="42">
        <v>239.05882349999999</v>
      </c>
      <c r="BC6039" s="42">
        <v>313.047619</v>
      </c>
      <c r="BD6039" s="42">
        <v>399.19047619999998</v>
      </c>
      <c r="BE6039" s="42">
        <v>68</v>
      </c>
      <c r="BF6039" s="42">
        <v>809.95</v>
      </c>
      <c r="BG6039" s="42">
        <v>999.40909090000002</v>
      </c>
      <c r="BH6039" s="42">
        <v>198.41</v>
      </c>
      <c r="BI6039" s="42">
        <v>366.92674190000002</v>
      </c>
      <c r="BJ6039" s="42">
        <v>777.53320799999995</v>
      </c>
      <c r="BK6039" s="42">
        <v>189.96050339999999</v>
      </c>
    </row>
    <row r="6040" spans="52:63">
      <c r="AZ6040" s="42">
        <v>6154</v>
      </c>
      <c r="BA6040" s="42">
        <v>498.9</v>
      </c>
      <c r="BB6040" s="42">
        <v>239.05882349999999</v>
      </c>
      <c r="BC6040" s="42">
        <v>313.047619</v>
      </c>
      <c r="BD6040" s="42">
        <v>399.19047619999998</v>
      </c>
      <c r="BE6040" s="42">
        <v>68</v>
      </c>
      <c r="BF6040" s="42">
        <v>809.95</v>
      </c>
      <c r="BG6040" s="42">
        <v>999.40909090000002</v>
      </c>
      <c r="BH6040" s="42">
        <v>198.41</v>
      </c>
      <c r="BI6040" s="42">
        <v>366.92674190000002</v>
      </c>
      <c r="BJ6040" s="42">
        <v>777.53320799999995</v>
      </c>
      <c r="BK6040" s="42">
        <v>189.96050339999999</v>
      </c>
    </row>
    <row r="6041" spans="52:63">
      <c r="AZ6041" s="42">
        <v>6155</v>
      </c>
      <c r="BA6041" s="42">
        <v>498.9</v>
      </c>
      <c r="BB6041" s="42">
        <v>239.05882349999999</v>
      </c>
      <c r="BC6041" s="42">
        <v>313.047619</v>
      </c>
      <c r="BD6041" s="42">
        <v>399.19047619999998</v>
      </c>
      <c r="BE6041" s="42">
        <v>68</v>
      </c>
      <c r="BF6041" s="42">
        <v>809.95</v>
      </c>
      <c r="BG6041" s="42">
        <v>999.40909090000002</v>
      </c>
      <c r="BH6041" s="42">
        <v>198.41</v>
      </c>
      <c r="BI6041" s="42">
        <v>366.92674190000002</v>
      </c>
      <c r="BJ6041" s="42">
        <v>777.53320799999995</v>
      </c>
      <c r="BK6041" s="42">
        <v>189.96050339999999</v>
      </c>
    </row>
    <row r="6042" spans="52:63">
      <c r="AZ6042" s="42">
        <v>6156</v>
      </c>
      <c r="BA6042" s="42">
        <v>498.9</v>
      </c>
      <c r="BB6042" s="42">
        <v>239.05882349999999</v>
      </c>
      <c r="BC6042" s="42">
        <v>313.047619</v>
      </c>
      <c r="BD6042" s="42">
        <v>399.19047619999998</v>
      </c>
      <c r="BE6042" s="42">
        <v>68</v>
      </c>
      <c r="BF6042" s="42">
        <v>809.95</v>
      </c>
      <c r="BG6042" s="42">
        <v>999.40909090000002</v>
      </c>
      <c r="BH6042" s="42">
        <v>198.41</v>
      </c>
      <c r="BI6042" s="42">
        <v>366.92674190000002</v>
      </c>
      <c r="BJ6042" s="42">
        <v>777.53320799999995</v>
      </c>
      <c r="BK6042" s="42">
        <v>189.96050339999999</v>
      </c>
    </row>
    <row r="6043" spans="52:63">
      <c r="AZ6043" s="42">
        <v>6157</v>
      </c>
      <c r="BA6043" s="42">
        <v>498.9</v>
      </c>
      <c r="BB6043" s="42">
        <v>239.05882349999999</v>
      </c>
      <c r="BC6043" s="42">
        <v>313.047619</v>
      </c>
      <c r="BD6043" s="42">
        <v>399.19047619999998</v>
      </c>
      <c r="BE6043" s="42">
        <v>68</v>
      </c>
      <c r="BF6043" s="42">
        <v>809.95</v>
      </c>
      <c r="BG6043" s="42">
        <v>999.40909090000002</v>
      </c>
      <c r="BH6043" s="42">
        <v>198.41</v>
      </c>
      <c r="BI6043" s="42">
        <v>366.92674190000002</v>
      </c>
      <c r="BJ6043" s="42">
        <v>777.53320799999995</v>
      </c>
      <c r="BK6043" s="42">
        <v>189.96050339999999</v>
      </c>
    </row>
    <row r="6044" spans="52:63">
      <c r="AZ6044" s="42">
        <v>6158</v>
      </c>
      <c r="BA6044" s="42">
        <v>498.9</v>
      </c>
      <c r="BB6044" s="42">
        <v>239.05882349999999</v>
      </c>
      <c r="BC6044" s="42">
        <v>313.047619</v>
      </c>
      <c r="BD6044" s="42">
        <v>399.19047619999998</v>
      </c>
      <c r="BE6044" s="42">
        <v>68</v>
      </c>
      <c r="BF6044" s="42">
        <v>809.95</v>
      </c>
      <c r="BG6044" s="42">
        <v>999.40909090000002</v>
      </c>
      <c r="BH6044" s="42">
        <v>198.41</v>
      </c>
      <c r="BI6044" s="42">
        <v>366.92674190000002</v>
      </c>
      <c r="BJ6044" s="42">
        <v>777.53320799999995</v>
      </c>
      <c r="BK6044" s="42">
        <v>189.96050339999999</v>
      </c>
    </row>
    <row r="6045" spans="52:63">
      <c r="AZ6045" s="42">
        <v>6159</v>
      </c>
      <c r="BA6045" s="42">
        <v>498.9</v>
      </c>
      <c r="BB6045" s="42">
        <v>239.05882349999999</v>
      </c>
      <c r="BC6045" s="42">
        <v>313.047619</v>
      </c>
      <c r="BD6045" s="42">
        <v>399.19047619999998</v>
      </c>
      <c r="BE6045" s="42">
        <v>68</v>
      </c>
      <c r="BF6045" s="42">
        <v>809.95</v>
      </c>
      <c r="BG6045" s="42">
        <v>999.40909090000002</v>
      </c>
      <c r="BH6045" s="42">
        <v>198.41</v>
      </c>
      <c r="BI6045" s="42">
        <v>366.92674190000002</v>
      </c>
      <c r="BJ6045" s="42">
        <v>777.53320799999995</v>
      </c>
      <c r="BK6045" s="42">
        <v>189.96050339999999</v>
      </c>
    </row>
    <row r="6046" spans="52:63">
      <c r="AZ6046" s="42">
        <v>6160</v>
      </c>
      <c r="BA6046" s="42">
        <v>498.9</v>
      </c>
      <c r="BB6046" s="42">
        <v>239.05882349999999</v>
      </c>
      <c r="BC6046" s="42">
        <v>313.047619</v>
      </c>
      <c r="BD6046" s="42">
        <v>399.19047619999998</v>
      </c>
      <c r="BE6046" s="42">
        <v>68</v>
      </c>
      <c r="BF6046" s="42">
        <v>809.95</v>
      </c>
      <c r="BG6046" s="42">
        <v>999.40909090000002</v>
      </c>
      <c r="BH6046" s="42">
        <v>198.41</v>
      </c>
      <c r="BI6046" s="42">
        <v>366.92674190000002</v>
      </c>
      <c r="BJ6046" s="42">
        <v>777.53320799999995</v>
      </c>
      <c r="BK6046" s="42">
        <v>189.96050339999999</v>
      </c>
    </row>
    <row r="6047" spans="52:63">
      <c r="AZ6047" s="42">
        <v>6161</v>
      </c>
      <c r="BA6047" s="42">
        <v>498.9</v>
      </c>
      <c r="BB6047" s="42">
        <v>239.05882349999999</v>
      </c>
      <c r="BC6047" s="42">
        <v>313.047619</v>
      </c>
      <c r="BD6047" s="42">
        <v>399.19047619999998</v>
      </c>
      <c r="BE6047" s="42">
        <v>68</v>
      </c>
      <c r="BF6047" s="42">
        <v>809.95</v>
      </c>
      <c r="BG6047" s="42">
        <v>999.40909090000002</v>
      </c>
      <c r="BH6047" s="42">
        <v>198.41</v>
      </c>
      <c r="BI6047" s="42">
        <v>366.92674190000002</v>
      </c>
      <c r="BJ6047" s="42">
        <v>777.53320799999995</v>
      </c>
      <c r="BK6047" s="42">
        <v>189.96050339999999</v>
      </c>
    </row>
    <row r="6048" spans="52:63">
      <c r="AZ6048" s="42">
        <v>6162</v>
      </c>
      <c r="BA6048" s="42">
        <v>498.9</v>
      </c>
      <c r="BB6048" s="42">
        <v>239.05882349999999</v>
      </c>
      <c r="BC6048" s="42">
        <v>313.047619</v>
      </c>
      <c r="BD6048" s="42">
        <v>399.19047619999998</v>
      </c>
      <c r="BE6048" s="42">
        <v>68</v>
      </c>
      <c r="BF6048" s="42">
        <v>809.95</v>
      </c>
      <c r="BG6048" s="42">
        <v>999.40909090000002</v>
      </c>
      <c r="BH6048" s="42">
        <v>198.41</v>
      </c>
      <c r="BI6048" s="42">
        <v>366.92674190000002</v>
      </c>
      <c r="BJ6048" s="42">
        <v>777.53320799999995</v>
      </c>
      <c r="BK6048" s="42">
        <v>189.96050339999999</v>
      </c>
    </row>
    <row r="6049" spans="52:63">
      <c r="AZ6049" s="42">
        <v>6163</v>
      </c>
      <c r="BA6049" s="42">
        <v>498.9</v>
      </c>
      <c r="BB6049" s="42">
        <v>239.05882349999999</v>
      </c>
      <c r="BC6049" s="42">
        <v>313.047619</v>
      </c>
      <c r="BD6049" s="42">
        <v>399.19047619999998</v>
      </c>
      <c r="BE6049" s="42">
        <v>68</v>
      </c>
      <c r="BF6049" s="42">
        <v>809.95</v>
      </c>
      <c r="BG6049" s="42">
        <v>999.40909090000002</v>
      </c>
      <c r="BH6049" s="42">
        <v>198.41</v>
      </c>
      <c r="BI6049" s="42">
        <v>366.92674190000002</v>
      </c>
      <c r="BJ6049" s="42">
        <v>777.53320799999995</v>
      </c>
      <c r="BK6049" s="42">
        <v>189.96050339999999</v>
      </c>
    </row>
    <row r="6050" spans="52:63">
      <c r="AZ6050" s="42">
        <v>6164</v>
      </c>
      <c r="BA6050" s="42">
        <v>498.9</v>
      </c>
      <c r="BB6050" s="42">
        <v>239.05882349999999</v>
      </c>
      <c r="BC6050" s="42">
        <v>313.047619</v>
      </c>
      <c r="BD6050" s="42">
        <v>399.19047619999998</v>
      </c>
      <c r="BE6050" s="42">
        <v>68</v>
      </c>
      <c r="BF6050" s="42">
        <v>809.95</v>
      </c>
      <c r="BG6050" s="42">
        <v>999.40909090000002</v>
      </c>
      <c r="BH6050" s="42">
        <v>198.41</v>
      </c>
      <c r="BI6050" s="42">
        <v>366.92674190000002</v>
      </c>
      <c r="BJ6050" s="42">
        <v>777.53320799999995</v>
      </c>
      <c r="BK6050" s="42">
        <v>189.96050339999999</v>
      </c>
    </row>
    <row r="6051" spans="52:63">
      <c r="AZ6051" s="42">
        <v>6165</v>
      </c>
      <c r="BA6051" s="42">
        <v>498.9</v>
      </c>
      <c r="BB6051" s="42">
        <v>239.05882349999999</v>
      </c>
      <c r="BC6051" s="42">
        <v>313.047619</v>
      </c>
      <c r="BD6051" s="42">
        <v>399.19047619999998</v>
      </c>
      <c r="BE6051" s="42">
        <v>68</v>
      </c>
      <c r="BF6051" s="42">
        <v>809.95</v>
      </c>
      <c r="BG6051" s="42">
        <v>999.40909090000002</v>
      </c>
      <c r="BH6051" s="42">
        <v>198.41</v>
      </c>
      <c r="BI6051" s="42">
        <v>366.92674190000002</v>
      </c>
      <c r="BJ6051" s="42">
        <v>777.53320799999995</v>
      </c>
      <c r="BK6051" s="42">
        <v>189.96050339999999</v>
      </c>
    </row>
    <row r="6052" spans="52:63">
      <c r="AZ6052" s="42">
        <v>6166</v>
      </c>
      <c r="BA6052" s="42">
        <v>498.9</v>
      </c>
      <c r="BB6052" s="42">
        <v>239.05882349999999</v>
      </c>
      <c r="BC6052" s="42">
        <v>313.047619</v>
      </c>
      <c r="BD6052" s="42">
        <v>399.19047619999998</v>
      </c>
      <c r="BE6052" s="42">
        <v>68</v>
      </c>
      <c r="BF6052" s="42">
        <v>809.95</v>
      </c>
      <c r="BG6052" s="42">
        <v>999.40909090000002</v>
      </c>
      <c r="BH6052" s="42">
        <v>198.41</v>
      </c>
      <c r="BI6052" s="42">
        <v>366.92674190000002</v>
      </c>
      <c r="BJ6052" s="42">
        <v>777.53320799999995</v>
      </c>
      <c r="BK6052" s="42">
        <v>189.96050339999999</v>
      </c>
    </row>
    <row r="6053" spans="52:63">
      <c r="AZ6053" s="42">
        <v>6167</v>
      </c>
      <c r="BA6053" s="42">
        <v>498.9</v>
      </c>
      <c r="BB6053" s="42">
        <v>239.05882349999999</v>
      </c>
      <c r="BC6053" s="42">
        <v>313.047619</v>
      </c>
      <c r="BD6053" s="42">
        <v>399.19047619999998</v>
      </c>
      <c r="BE6053" s="42">
        <v>68</v>
      </c>
      <c r="BF6053" s="42">
        <v>809.95</v>
      </c>
      <c r="BG6053" s="42">
        <v>999.40909090000002</v>
      </c>
      <c r="BH6053" s="42">
        <v>198.41</v>
      </c>
      <c r="BI6053" s="42">
        <v>366.92674190000002</v>
      </c>
      <c r="BJ6053" s="42">
        <v>777.53320799999995</v>
      </c>
      <c r="BK6053" s="42">
        <v>189.96050339999999</v>
      </c>
    </row>
    <row r="6054" spans="52:63">
      <c r="AZ6054" s="42">
        <v>6168</v>
      </c>
      <c r="BA6054" s="42">
        <v>498.9</v>
      </c>
      <c r="BB6054" s="42">
        <v>239.05882349999999</v>
      </c>
      <c r="BC6054" s="42">
        <v>313.047619</v>
      </c>
      <c r="BD6054" s="42">
        <v>399.19047619999998</v>
      </c>
      <c r="BE6054" s="42">
        <v>68</v>
      </c>
      <c r="BF6054" s="42">
        <v>809.95</v>
      </c>
      <c r="BG6054" s="42">
        <v>999.40909090000002</v>
      </c>
      <c r="BH6054" s="42">
        <v>198.41</v>
      </c>
      <c r="BI6054" s="42">
        <v>366.92674190000002</v>
      </c>
      <c r="BJ6054" s="42">
        <v>777.53320799999995</v>
      </c>
      <c r="BK6054" s="42">
        <v>189.96050339999999</v>
      </c>
    </row>
    <row r="6055" spans="52:63">
      <c r="AZ6055" s="42">
        <v>6169</v>
      </c>
      <c r="BA6055" s="42">
        <v>507.55</v>
      </c>
      <c r="BB6055" s="42">
        <v>239.29411759999999</v>
      </c>
      <c r="BC6055" s="42">
        <v>313.09523810000002</v>
      </c>
      <c r="BD6055" s="42">
        <v>399.61904759999999</v>
      </c>
      <c r="BE6055" s="42">
        <v>70.053846149999998</v>
      </c>
      <c r="BF6055" s="42">
        <v>807.9</v>
      </c>
      <c r="BG6055" s="42">
        <v>1000.818182</v>
      </c>
      <c r="BH6055" s="42">
        <v>201.99605260000001</v>
      </c>
      <c r="BI6055" s="42">
        <v>372.89376279999999</v>
      </c>
      <c r="BJ6055" s="42">
        <v>776.14286579999998</v>
      </c>
      <c r="BK6055" s="42">
        <v>192.26698759999999</v>
      </c>
    </row>
    <row r="6056" spans="52:63">
      <c r="AZ6056" s="42">
        <v>6170</v>
      </c>
      <c r="BA6056" s="42">
        <v>507.55</v>
      </c>
      <c r="BB6056" s="42">
        <v>239.29411759999999</v>
      </c>
      <c r="BC6056" s="42">
        <v>313.09523810000002</v>
      </c>
      <c r="BD6056" s="42">
        <v>399.61904759999999</v>
      </c>
      <c r="BE6056" s="42">
        <v>70.053846149999998</v>
      </c>
      <c r="BF6056" s="42">
        <v>807.9</v>
      </c>
      <c r="BG6056" s="42">
        <v>1000.818182</v>
      </c>
      <c r="BH6056" s="42">
        <v>201.99605260000001</v>
      </c>
      <c r="BI6056" s="42">
        <v>372.89376279999999</v>
      </c>
      <c r="BJ6056" s="42">
        <v>776.14286579999998</v>
      </c>
      <c r="BK6056" s="42">
        <v>192.26698759999999</v>
      </c>
    </row>
    <row r="6057" spans="52:63">
      <c r="AZ6057" s="42">
        <v>6171</v>
      </c>
      <c r="BA6057" s="42">
        <v>507.55</v>
      </c>
      <c r="BB6057" s="42">
        <v>239.29411759999999</v>
      </c>
      <c r="BC6057" s="42">
        <v>313.09523810000002</v>
      </c>
      <c r="BD6057" s="42">
        <v>399.61904759999999</v>
      </c>
      <c r="BE6057" s="42">
        <v>70.053846149999998</v>
      </c>
      <c r="BF6057" s="42">
        <v>807.9</v>
      </c>
      <c r="BG6057" s="42">
        <v>1000.818182</v>
      </c>
      <c r="BH6057" s="42">
        <v>201.99605260000001</v>
      </c>
      <c r="BI6057" s="42">
        <v>372.89376279999999</v>
      </c>
      <c r="BJ6057" s="42">
        <v>776.14286579999998</v>
      </c>
      <c r="BK6057" s="42">
        <v>192.26698759999999</v>
      </c>
    </row>
    <row r="6058" spans="52:63">
      <c r="AZ6058" s="42">
        <v>6172</v>
      </c>
      <c r="BA6058" s="42">
        <v>507.55</v>
      </c>
      <c r="BB6058" s="42">
        <v>239.29411759999999</v>
      </c>
      <c r="BC6058" s="42">
        <v>313.09523810000002</v>
      </c>
      <c r="BD6058" s="42">
        <v>399.61904759999999</v>
      </c>
      <c r="BE6058" s="42">
        <v>70.053846149999998</v>
      </c>
      <c r="BF6058" s="42">
        <v>807.9</v>
      </c>
      <c r="BG6058" s="42">
        <v>1000.818182</v>
      </c>
      <c r="BH6058" s="42">
        <v>201.99605260000001</v>
      </c>
      <c r="BI6058" s="42">
        <v>372.89376279999999</v>
      </c>
      <c r="BJ6058" s="42">
        <v>776.14286579999998</v>
      </c>
      <c r="BK6058" s="42">
        <v>192.26698759999999</v>
      </c>
    </row>
    <row r="6059" spans="52:63">
      <c r="AZ6059" s="42">
        <v>6173</v>
      </c>
      <c r="BA6059" s="42">
        <v>507.55</v>
      </c>
      <c r="BB6059" s="42">
        <v>239.29411759999999</v>
      </c>
      <c r="BC6059" s="42">
        <v>313.09523810000002</v>
      </c>
      <c r="BD6059" s="42">
        <v>399.61904759999999</v>
      </c>
      <c r="BE6059" s="42">
        <v>70.053846149999998</v>
      </c>
      <c r="BF6059" s="42">
        <v>807.9</v>
      </c>
      <c r="BG6059" s="42">
        <v>1000.818182</v>
      </c>
      <c r="BH6059" s="42">
        <v>201.99605260000001</v>
      </c>
      <c r="BI6059" s="42">
        <v>372.89376279999999</v>
      </c>
      <c r="BJ6059" s="42">
        <v>776.14286579999998</v>
      </c>
      <c r="BK6059" s="42">
        <v>192.26698759999999</v>
      </c>
    </row>
    <row r="6060" spans="52:63">
      <c r="AZ6060" s="42">
        <v>6174</v>
      </c>
      <c r="BA6060" s="42">
        <v>507.55</v>
      </c>
      <c r="BB6060" s="42">
        <v>239.29411759999999</v>
      </c>
      <c r="BC6060" s="42">
        <v>313.09523810000002</v>
      </c>
      <c r="BD6060" s="42">
        <v>399.61904759999999</v>
      </c>
      <c r="BE6060" s="42">
        <v>70.053846149999998</v>
      </c>
      <c r="BF6060" s="42">
        <v>807.9</v>
      </c>
      <c r="BG6060" s="42">
        <v>1000.818182</v>
      </c>
      <c r="BH6060" s="42">
        <v>201.99605260000001</v>
      </c>
      <c r="BI6060" s="42">
        <v>372.89376279999999</v>
      </c>
      <c r="BJ6060" s="42">
        <v>776.14286579999998</v>
      </c>
      <c r="BK6060" s="42">
        <v>192.26698759999999</v>
      </c>
    </row>
    <row r="6061" spans="52:63">
      <c r="AZ6061" s="42">
        <v>6175</v>
      </c>
      <c r="BA6061" s="42">
        <v>507.55</v>
      </c>
      <c r="BB6061" s="42">
        <v>239.29411759999999</v>
      </c>
      <c r="BC6061" s="42">
        <v>313.09523810000002</v>
      </c>
      <c r="BD6061" s="42">
        <v>399.61904759999999</v>
      </c>
      <c r="BE6061" s="42">
        <v>70.053846149999998</v>
      </c>
      <c r="BF6061" s="42">
        <v>807.9</v>
      </c>
      <c r="BG6061" s="42">
        <v>1000.818182</v>
      </c>
      <c r="BH6061" s="42">
        <v>201.99605260000001</v>
      </c>
      <c r="BI6061" s="42">
        <v>372.89376279999999</v>
      </c>
      <c r="BJ6061" s="42">
        <v>776.14286579999998</v>
      </c>
      <c r="BK6061" s="42">
        <v>192.26698759999999</v>
      </c>
    </row>
    <row r="6062" spans="52:63">
      <c r="AZ6062" s="42">
        <v>6176</v>
      </c>
      <c r="BA6062" s="42">
        <v>507.55</v>
      </c>
      <c r="BB6062" s="42">
        <v>239.29411759999999</v>
      </c>
      <c r="BC6062" s="42">
        <v>313.09523810000002</v>
      </c>
      <c r="BD6062" s="42">
        <v>399.61904759999999</v>
      </c>
      <c r="BE6062" s="42">
        <v>70.053846149999998</v>
      </c>
      <c r="BF6062" s="42">
        <v>807.9</v>
      </c>
      <c r="BG6062" s="42">
        <v>1000.818182</v>
      </c>
      <c r="BH6062" s="42">
        <v>201.99605260000001</v>
      </c>
      <c r="BI6062" s="42">
        <v>372.89376279999999</v>
      </c>
      <c r="BJ6062" s="42">
        <v>776.14286579999998</v>
      </c>
      <c r="BK6062" s="42">
        <v>192.26698759999999</v>
      </c>
    </row>
    <row r="6063" spans="52:63">
      <c r="AZ6063" s="42">
        <v>6177</v>
      </c>
      <c r="BA6063" s="42">
        <v>507.55</v>
      </c>
      <c r="BB6063" s="42">
        <v>239.29411759999999</v>
      </c>
      <c r="BC6063" s="42">
        <v>313.09523810000002</v>
      </c>
      <c r="BD6063" s="42">
        <v>399.61904759999999</v>
      </c>
      <c r="BE6063" s="42">
        <v>70.053846149999998</v>
      </c>
      <c r="BF6063" s="42">
        <v>807.9</v>
      </c>
      <c r="BG6063" s="42">
        <v>1000.818182</v>
      </c>
      <c r="BH6063" s="42">
        <v>201.99605260000001</v>
      </c>
      <c r="BI6063" s="42">
        <v>372.89376279999999</v>
      </c>
      <c r="BJ6063" s="42">
        <v>776.14286579999998</v>
      </c>
      <c r="BK6063" s="42">
        <v>192.26698759999999</v>
      </c>
    </row>
    <row r="6064" spans="52:63">
      <c r="AZ6064" s="42">
        <v>6178</v>
      </c>
      <c r="BA6064" s="42">
        <v>507.55</v>
      </c>
      <c r="BB6064" s="42">
        <v>239.29411759999999</v>
      </c>
      <c r="BC6064" s="42">
        <v>313.09523810000002</v>
      </c>
      <c r="BD6064" s="42">
        <v>399.61904759999999</v>
      </c>
      <c r="BE6064" s="42">
        <v>70.053846149999998</v>
      </c>
      <c r="BF6064" s="42">
        <v>807.9</v>
      </c>
      <c r="BG6064" s="42">
        <v>1000.818182</v>
      </c>
      <c r="BH6064" s="42">
        <v>201.99605260000001</v>
      </c>
      <c r="BI6064" s="42">
        <v>372.89376279999999</v>
      </c>
      <c r="BJ6064" s="42">
        <v>776.14286579999998</v>
      </c>
      <c r="BK6064" s="42">
        <v>192.26698759999999</v>
      </c>
    </row>
    <row r="6065" spans="52:63">
      <c r="AZ6065" s="42">
        <v>6179</v>
      </c>
      <c r="BA6065" s="42">
        <v>507.55</v>
      </c>
      <c r="BB6065" s="42">
        <v>239.29411759999999</v>
      </c>
      <c r="BC6065" s="42">
        <v>313.09523810000002</v>
      </c>
      <c r="BD6065" s="42">
        <v>399.61904759999999</v>
      </c>
      <c r="BE6065" s="42">
        <v>70.053846149999998</v>
      </c>
      <c r="BF6065" s="42">
        <v>807.9</v>
      </c>
      <c r="BG6065" s="42">
        <v>1000.818182</v>
      </c>
      <c r="BH6065" s="42">
        <v>201.99605260000001</v>
      </c>
      <c r="BI6065" s="42">
        <v>372.89376279999999</v>
      </c>
      <c r="BJ6065" s="42">
        <v>776.14286579999998</v>
      </c>
      <c r="BK6065" s="42">
        <v>192.26698759999999</v>
      </c>
    </row>
    <row r="6066" spans="52:63">
      <c r="AZ6066" s="42">
        <v>6180</v>
      </c>
      <c r="BA6066" s="42">
        <v>507.55</v>
      </c>
      <c r="BB6066" s="42">
        <v>239.29411759999999</v>
      </c>
      <c r="BC6066" s="42">
        <v>313.09523810000002</v>
      </c>
      <c r="BD6066" s="42">
        <v>399.61904759999999</v>
      </c>
      <c r="BE6066" s="42">
        <v>70.053846149999998</v>
      </c>
      <c r="BF6066" s="42">
        <v>807.9</v>
      </c>
      <c r="BG6066" s="42">
        <v>1000.818182</v>
      </c>
      <c r="BH6066" s="42">
        <v>201.99605260000001</v>
      </c>
      <c r="BI6066" s="42">
        <v>372.89376279999999</v>
      </c>
      <c r="BJ6066" s="42">
        <v>776.14286579999998</v>
      </c>
      <c r="BK6066" s="42">
        <v>192.26698759999999</v>
      </c>
    </row>
    <row r="6067" spans="52:63">
      <c r="AZ6067" s="42">
        <v>6181</v>
      </c>
      <c r="BA6067" s="42">
        <v>507.55</v>
      </c>
      <c r="BB6067" s="42">
        <v>239.29411759999999</v>
      </c>
      <c r="BC6067" s="42">
        <v>313.09523810000002</v>
      </c>
      <c r="BD6067" s="42">
        <v>399.61904759999999</v>
      </c>
      <c r="BE6067" s="42">
        <v>70.053846149999998</v>
      </c>
      <c r="BF6067" s="42">
        <v>807.9</v>
      </c>
      <c r="BG6067" s="42">
        <v>1000.818182</v>
      </c>
      <c r="BH6067" s="42">
        <v>201.99605260000001</v>
      </c>
      <c r="BI6067" s="42">
        <v>372.89376279999999</v>
      </c>
      <c r="BJ6067" s="42">
        <v>776.14286579999998</v>
      </c>
      <c r="BK6067" s="42">
        <v>192.26698759999999</v>
      </c>
    </row>
    <row r="6068" spans="52:63">
      <c r="AZ6068" s="42">
        <v>6182</v>
      </c>
      <c r="BA6068" s="42">
        <v>507.55</v>
      </c>
      <c r="BB6068" s="42">
        <v>239.29411759999999</v>
      </c>
      <c r="BC6068" s="42">
        <v>313.09523810000002</v>
      </c>
      <c r="BD6068" s="42">
        <v>399.61904759999999</v>
      </c>
      <c r="BE6068" s="42">
        <v>70.053846149999998</v>
      </c>
      <c r="BF6068" s="42">
        <v>807.9</v>
      </c>
      <c r="BG6068" s="42">
        <v>1000.818182</v>
      </c>
      <c r="BH6068" s="42">
        <v>201.99605260000001</v>
      </c>
      <c r="BI6068" s="42">
        <v>372.89376279999999</v>
      </c>
      <c r="BJ6068" s="42">
        <v>776.14286579999998</v>
      </c>
      <c r="BK6068" s="42">
        <v>192.26698759999999</v>
      </c>
    </row>
    <row r="6069" spans="52:63">
      <c r="AZ6069" s="42">
        <v>6183</v>
      </c>
      <c r="BA6069" s="42">
        <v>507.55</v>
      </c>
      <c r="BB6069" s="42">
        <v>239.29411759999999</v>
      </c>
      <c r="BC6069" s="42">
        <v>313.09523810000002</v>
      </c>
      <c r="BD6069" s="42">
        <v>399.61904759999999</v>
      </c>
      <c r="BE6069" s="42">
        <v>70.053846149999998</v>
      </c>
      <c r="BF6069" s="42">
        <v>807.9</v>
      </c>
      <c r="BG6069" s="42">
        <v>1000.818182</v>
      </c>
      <c r="BH6069" s="42">
        <v>201.99605260000001</v>
      </c>
      <c r="BI6069" s="42">
        <v>372.89376279999999</v>
      </c>
      <c r="BJ6069" s="42">
        <v>776.14286579999998</v>
      </c>
      <c r="BK6069" s="42">
        <v>192.26698759999999</v>
      </c>
    </row>
    <row r="6070" spans="52:63">
      <c r="AZ6070" s="42">
        <v>6184</v>
      </c>
      <c r="BA6070" s="42">
        <v>507.55</v>
      </c>
      <c r="BB6070" s="42">
        <v>239.29411759999999</v>
      </c>
      <c r="BC6070" s="42">
        <v>313.09523810000002</v>
      </c>
      <c r="BD6070" s="42">
        <v>399.61904759999999</v>
      </c>
      <c r="BE6070" s="42">
        <v>70.053846149999998</v>
      </c>
      <c r="BF6070" s="42">
        <v>807.9</v>
      </c>
      <c r="BG6070" s="42">
        <v>1000.818182</v>
      </c>
      <c r="BH6070" s="42">
        <v>201.99605260000001</v>
      </c>
      <c r="BI6070" s="42">
        <v>372.89376279999999</v>
      </c>
      <c r="BJ6070" s="42">
        <v>776.14286579999998</v>
      </c>
      <c r="BK6070" s="42">
        <v>192.26698759999999</v>
      </c>
    </row>
    <row r="6071" spans="52:63">
      <c r="AZ6071" s="42">
        <v>6185</v>
      </c>
      <c r="BA6071" s="42">
        <v>507.55</v>
      </c>
      <c r="BB6071" s="42">
        <v>239.29411759999999</v>
      </c>
      <c r="BC6071" s="42">
        <v>313.09523810000002</v>
      </c>
      <c r="BD6071" s="42">
        <v>399.61904759999999</v>
      </c>
      <c r="BE6071" s="42">
        <v>70.053846149999998</v>
      </c>
      <c r="BF6071" s="42">
        <v>807.9</v>
      </c>
      <c r="BG6071" s="42">
        <v>1000.818182</v>
      </c>
      <c r="BH6071" s="42">
        <v>201.99605260000001</v>
      </c>
      <c r="BI6071" s="42">
        <v>372.89376279999999</v>
      </c>
      <c r="BJ6071" s="42">
        <v>776.14286579999998</v>
      </c>
      <c r="BK6071" s="42">
        <v>192.26698759999999</v>
      </c>
    </row>
    <row r="6072" spans="52:63">
      <c r="AZ6072" s="42">
        <v>6186</v>
      </c>
      <c r="BA6072" s="42">
        <v>507.55</v>
      </c>
      <c r="BB6072" s="42">
        <v>239.29411759999999</v>
      </c>
      <c r="BC6072" s="42">
        <v>313.09523810000002</v>
      </c>
      <c r="BD6072" s="42">
        <v>399.61904759999999</v>
      </c>
      <c r="BE6072" s="42">
        <v>70.053846149999998</v>
      </c>
      <c r="BF6072" s="42">
        <v>807.9</v>
      </c>
      <c r="BG6072" s="42">
        <v>1000.818182</v>
      </c>
      <c r="BH6072" s="42">
        <v>201.99605260000001</v>
      </c>
      <c r="BI6072" s="42">
        <v>372.89376279999999</v>
      </c>
      <c r="BJ6072" s="42">
        <v>776.14286579999998</v>
      </c>
      <c r="BK6072" s="42">
        <v>192.26698759999999</v>
      </c>
    </row>
    <row r="6073" spans="52:63">
      <c r="AZ6073" s="42">
        <v>6187</v>
      </c>
      <c r="BA6073" s="42">
        <v>507.55</v>
      </c>
      <c r="BB6073" s="42">
        <v>239.29411759999999</v>
      </c>
      <c r="BC6073" s="42">
        <v>313.09523810000002</v>
      </c>
      <c r="BD6073" s="42">
        <v>399.61904759999999</v>
      </c>
      <c r="BE6073" s="42">
        <v>70.053846149999998</v>
      </c>
      <c r="BF6073" s="42">
        <v>807.9</v>
      </c>
      <c r="BG6073" s="42">
        <v>1000.818182</v>
      </c>
      <c r="BH6073" s="42">
        <v>201.99605260000001</v>
      </c>
      <c r="BI6073" s="42">
        <v>372.89376279999999</v>
      </c>
      <c r="BJ6073" s="42">
        <v>776.14286579999998</v>
      </c>
      <c r="BK6073" s="42">
        <v>192.26698759999999</v>
      </c>
    </row>
    <row r="6074" spans="52:63">
      <c r="AZ6074" s="42">
        <v>6188</v>
      </c>
      <c r="BA6074" s="42">
        <v>507.55</v>
      </c>
      <c r="BB6074" s="42">
        <v>239.29411759999999</v>
      </c>
      <c r="BC6074" s="42">
        <v>313.09523810000002</v>
      </c>
      <c r="BD6074" s="42">
        <v>399.61904759999999</v>
      </c>
      <c r="BE6074" s="42">
        <v>70.053846149999998</v>
      </c>
      <c r="BF6074" s="42">
        <v>807.9</v>
      </c>
      <c r="BG6074" s="42">
        <v>1000.818182</v>
      </c>
      <c r="BH6074" s="42">
        <v>201.99605260000001</v>
      </c>
      <c r="BI6074" s="42">
        <v>372.89376279999999</v>
      </c>
      <c r="BJ6074" s="42">
        <v>776.14286579999998</v>
      </c>
      <c r="BK6074" s="42">
        <v>192.26698759999999</v>
      </c>
    </row>
    <row r="6075" spans="52:63">
      <c r="AZ6075" s="42">
        <v>6189</v>
      </c>
      <c r="BA6075" s="42">
        <v>507.55</v>
      </c>
      <c r="BB6075" s="42">
        <v>239.29411759999999</v>
      </c>
      <c r="BC6075" s="42">
        <v>313.09523810000002</v>
      </c>
      <c r="BD6075" s="42">
        <v>399.61904759999999</v>
      </c>
      <c r="BE6075" s="42">
        <v>70.053846149999998</v>
      </c>
      <c r="BF6075" s="42">
        <v>807.9</v>
      </c>
      <c r="BG6075" s="42">
        <v>1000.818182</v>
      </c>
      <c r="BH6075" s="42">
        <v>201.99605260000001</v>
      </c>
      <c r="BI6075" s="42">
        <v>372.89376279999999</v>
      </c>
      <c r="BJ6075" s="42">
        <v>776.14286579999998</v>
      </c>
      <c r="BK6075" s="42">
        <v>192.26698759999999</v>
      </c>
    </row>
    <row r="6076" spans="52:63">
      <c r="AZ6076" s="42">
        <v>6190</v>
      </c>
      <c r="BA6076" s="42">
        <v>507.55</v>
      </c>
      <c r="BB6076" s="42">
        <v>239.29411759999999</v>
      </c>
      <c r="BC6076" s="42">
        <v>313.09523810000002</v>
      </c>
      <c r="BD6076" s="42">
        <v>399.61904759999999</v>
      </c>
      <c r="BE6076" s="42">
        <v>70.053846149999998</v>
      </c>
      <c r="BF6076" s="42">
        <v>807.9</v>
      </c>
      <c r="BG6076" s="42">
        <v>1000.818182</v>
      </c>
      <c r="BH6076" s="42">
        <v>201.99605260000001</v>
      </c>
      <c r="BI6076" s="42">
        <v>372.89376279999999</v>
      </c>
      <c r="BJ6076" s="42">
        <v>776.14286579999998</v>
      </c>
      <c r="BK6076" s="42">
        <v>192.26698759999999</v>
      </c>
    </row>
    <row r="6077" spans="52:63">
      <c r="AZ6077" s="42">
        <v>6191</v>
      </c>
      <c r="BA6077" s="42">
        <v>507.55</v>
      </c>
      <c r="BB6077" s="42">
        <v>239.29411759999999</v>
      </c>
      <c r="BC6077" s="42">
        <v>313.09523810000002</v>
      </c>
      <c r="BD6077" s="42">
        <v>399.61904759999999</v>
      </c>
      <c r="BE6077" s="42">
        <v>70.053846149999998</v>
      </c>
      <c r="BF6077" s="42">
        <v>807.9</v>
      </c>
      <c r="BG6077" s="42">
        <v>1000.818182</v>
      </c>
      <c r="BH6077" s="42">
        <v>201.99605260000001</v>
      </c>
      <c r="BI6077" s="42">
        <v>372.89376279999999</v>
      </c>
      <c r="BJ6077" s="42">
        <v>776.14286579999998</v>
      </c>
      <c r="BK6077" s="42">
        <v>192.26698759999999</v>
      </c>
    </row>
    <row r="6078" spans="52:63">
      <c r="AZ6078" s="42">
        <v>6192</v>
      </c>
      <c r="BA6078" s="42">
        <v>507.55</v>
      </c>
      <c r="BB6078" s="42">
        <v>239.29411759999999</v>
      </c>
      <c r="BC6078" s="42">
        <v>313.09523810000002</v>
      </c>
      <c r="BD6078" s="42">
        <v>399.61904759999999</v>
      </c>
      <c r="BE6078" s="42">
        <v>70.053846149999998</v>
      </c>
      <c r="BF6078" s="42">
        <v>807.9</v>
      </c>
      <c r="BG6078" s="42">
        <v>1000.818182</v>
      </c>
      <c r="BH6078" s="42">
        <v>201.99605260000001</v>
      </c>
      <c r="BI6078" s="42">
        <v>372.89376279999999</v>
      </c>
      <c r="BJ6078" s="42">
        <v>776.14286579999998</v>
      </c>
      <c r="BK6078" s="42">
        <v>192.26698759999999</v>
      </c>
    </row>
    <row r="6079" spans="52:63">
      <c r="AZ6079" s="42">
        <v>6193</v>
      </c>
      <c r="BA6079" s="42">
        <v>513.4</v>
      </c>
      <c r="BB6079" s="42">
        <v>239.17647059999999</v>
      </c>
      <c r="BC6079" s="42">
        <v>313.952381</v>
      </c>
      <c r="BD6079" s="42">
        <v>400.23809519999998</v>
      </c>
      <c r="BE6079" s="42">
        <v>71.11538462</v>
      </c>
      <c r="BF6079" s="42">
        <v>804.9</v>
      </c>
      <c r="BG6079" s="42">
        <v>1001.636364</v>
      </c>
      <c r="BH6079" s="42">
        <v>203.2815789</v>
      </c>
      <c r="BI6079" s="42">
        <v>377.83996860000002</v>
      </c>
      <c r="BJ6079" s="42">
        <v>757.1084492</v>
      </c>
      <c r="BK6079" s="42">
        <v>193.18587289999999</v>
      </c>
    </row>
    <row r="6080" spans="52:63">
      <c r="AZ6080" s="42">
        <v>6194</v>
      </c>
      <c r="BA6080" s="42">
        <v>513.4</v>
      </c>
      <c r="BB6080" s="42">
        <v>239.17647059999999</v>
      </c>
      <c r="BC6080" s="42">
        <v>313.952381</v>
      </c>
      <c r="BD6080" s="42">
        <v>400.23809519999998</v>
      </c>
      <c r="BE6080" s="42">
        <v>71.11538462</v>
      </c>
      <c r="BF6080" s="42">
        <v>804.9</v>
      </c>
      <c r="BG6080" s="42">
        <v>1001.636364</v>
      </c>
      <c r="BH6080" s="42">
        <v>203.2815789</v>
      </c>
      <c r="BI6080" s="42">
        <v>377.83996860000002</v>
      </c>
      <c r="BJ6080" s="42">
        <v>757.1084492</v>
      </c>
      <c r="BK6080" s="42">
        <v>193.18587289999999</v>
      </c>
    </row>
    <row r="6081" spans="52:63">
      <c r="AZ6081" s="42">
        <v>6195</v>
      </c>
      <c r="BA6081" s="42">
        <v>513.4</v>
      </c>
      <c r="BB6081" s="42">
        <v>239.17647059999999</v>
      </c>
      <c r="BC6081" s="42">
        <v>313.952381</v>
      </c>
      <c r="BD6081" s="42">
        <v>400.23809519999998</v>
      </c>
      <c r="BE6081" s="42">
        <v>71.11538462</v>
      </c>
      <c r="BF6081" s="42">
        <v>804.9</v>
      </c>
      <c r="BG6081" s="42">
        <v>1001.636364</v>
      </c>
      <c r="BH6081" s="42">
        <v>203.2815789</v>
      </c>
      <c r="BI6081" s="42">
        <v>377.83996860000002</v>
      </c>
      <c r="BJ6081" s="42">
        <v>757.1084492</v>
      </c>
      <c r="BK6081" s="42">
        <v>193.18587289999999</v>
      </c>
    </row>
    <row r="6082" spans="52:63">
      <c r="AZ6082" s="42">
        <v>6196</v>
      </c>
      <c r="BA6082" s="42">
        <v>513.4</v>
      </c>
      <c r="BB6082" s="42">
        <v>239.17647059999999</v>
      </c>
      <c r="BC6082" s="42">
        <v>313.952381</v>
      </c>
      <c r="BD6082" s="42">
        <v>400.23809519999998</v>
      </c>
      <c r="BE6082" s="42">
        <v>71.11538462</v>
      </c>
      <c r="BF6082" s="42">
        <v>804.9</v>
      </c>
      <c r="BG6082" s="42">
        <v>1001.636364</v>
      </c>
      <c r="BH6082" s="42">
        <v>203.2815789</v>
      </c>
      <c r="BI6082" s="42">
        <v>377.83996860000002</v>
      </c>
      <c r="BJ6082" s="42">
        <v>757.1084492</v>
      </c>
      <c r="BK6082" s="42">
        <v>193.18587289999999</v>
      </c>
    </row>
    <row r="6083" spans="52:63">
      <c r="AZ6083" s="42">
        <v>6197</v>
      </c>
      <c r="BA6083" s="42">
        <v>513.4</v>
      </c>
      <c r="BB6083" s="42">
        <v>239.17647059999999</v>
      </c>
      <c r="BC6083" s="42">
        <v>313.952381</v>
      </c>
      <c r="BD6083" s="42">
        <v>400.23809519999998</v>
      </c>
      <c r="BE6083" s="42">
        <v>71.11538462</v>
      </c>
      <c r="BF6083" s="42">
        <v>804.9</v>
      </c>
      <c r="BG6083" s="42">
        <v>1001.636364</v>
      </c>
      <c r="BH6083" s="42">
        <v>203.2815789</v>
      </c>
      <c r="BI6083" s="42">
        <v>377.83996860000002</v>
      </c>
      <c r="BJ6083" s="42">
        <v>757.1084492</v>
      </c>
      <c r="BK6083" s="42">
        <v>193.18587289999999</v>
      </c>
    </row>
    <row r="6084" spans="52:63">
      <c r="AZ6084" s="42">
        <v>6198</v>
      </c>
      <c r="BA6084" s="42">
        <v>513.4</v>
      </c>
      <c r="BB6084" s="42">
        <v>239.17647059999999</v>
      </c>
      <c r="BC6084" s="42">
        <v>313.952381</v>
      </c>
      <c r="BD6084" s="42">
        <v>400.23809519999998</v>
      </c>
      <c r="BE6084" s="42">
        <v>71.11538462</v>
      </c>
      <c r="BF6084" s="42">
        <v>804.9</v>
      </c>
      <c r="BG6084" s="42">
        <v>1001.636364</v>
      </c>
      <c r="BH6084" s="42">
        <v>203.2815789</v>
      </c>
      <c r="BI6084" s="42">
        <v>377.83996860000002</v>
      </c>
      <c r="BJ6084" s="42">
        <v>757.1084492</v>
      </c>
      <c r="BK6084" s="42">
        <v>193.18587289999999</v>
      </c>
    </row>
    <row r="6085" spans="52:63">
      <c r="AZ6085" s="42">
        <v>6199</v>
      </c>
      <c r="BA6085" s="42">
        <v>513.4</v>
      </c>
      <c r="BB6085" s="42">
        <v>239.17647059999999</v>
      </c>
      <c r="BC6085" s="42">
        <v>313.952381</v>
      </c>
      <c r="BD6085" s="42">
        <v>400.23809519999998</v>
      </c>
      <c r="BE6085" s="42">
        <v>71.11538462</v>
      </c>
      <c r="BF6085" s="42">
        <v>804.9</v>
      </c>
      <c r="BG6085" s="42">
        <v>1001.636364</v>
      </c>
      <c r="BH6085" s="42">
        <v>203.2815789</v>
      </c>
      <c r="BI6085" s="42">
        <v>377.83996860000002</v>
      </c>
      <c r="BJ6085" s="42">
        <v>757.1084492</v>
      </c>
      <c r="BK6085" s="42">
        <v>193.18587289999999</v>
      </c>
    </row>
    <row r="6086" spans="52:63">
      <c r="AZ6086" s="42">
        <v>6200</v>
      </c>
      <c r="BA6086" s="42">
        <v>513.4</v>
      </c>
      <c r="BB6086" s="42">
        <v>239.17647059999999</v>
      </c>
      <c r="BC6086" s="42">
        <v>313.952381</v>
      </c>
      <c r="BD6086" s="42">
        <v>400.23809519999998</v>
      </c>
      <c r="BE6086" s="42">
        <v>71.11538462</v>
      </c>
      <c r="BF6086" s="42">
        <v>804.9</v>
      </c>
      <c r="BG6086" s="42">
        <v>1001.636364</v>
      </c>
      <c r="BH6086" s="42">
        <v>203.2815789</v>
      </c>
      <c r="BI6086" s="42">
        <v>377.83996860000002</v>
      </c>
      <c r="BJ6086" s="42">
        <v>757.1084492</v>
      </c>
      <c r="BK6086" s="42">
        <v>193.18587289999999</v>
      </c>
    </row>
    <row r="6087" spans="52:63">
      <c r="AZ6087" s="42">
        <v>6201</v>
      </c>
      <c r="BA6087" s="42">
        <v>513.4</v>
      </c>
      <c r="BB6087" s="42">
        <v>239.17647059999999</v>
      </c>
      <c r="BC6087" s="42">
        <v>313.952381</v>
      </c>
      <c r="BD6087" s="42">
        <v>400.23809519999998</v>
      </c>
      <c r="BE6087" s="42">
        <v>71.11538462</v>
      </c>
      <c r="BF6087" s="42">
        <v>804.9</v>
      </c>
      <c r="BG6087" s="42">
        <v>1001.636364</v>
      </c>
      <c r="BH6087" s="42">
        <v>203.2815789</v>
      </c>
      <c r="BI6087" s="42">
        <v>377.83996860000002</v>
      </c>
      <c r="BJ6087" s="42">
        <v>757.1084492</v>
      </c>
      <c r="BK6087" s="42">
        <v>193.18587289999999</v>
      </c>
    </row>
    <row r="6088" spans="52:63">
      <c r="AZ6088" s="42">
        <v>6202</v>
      </c>
      <c r="BA6088" s="42">
        <v>513.4</v>
      </c>
      <c r="BB6088" s="42">
        <v>239.17647059999999</v>
      </c>
      <c r="BC6088" s="42">
        <v>313.952381</v>
      </c>
      <c r="BD6088" s="42">
        <v>400.23809519999998</v>
      </c>
      <c r="BE6088" s="42">
        <v>71.11538462</v>
      </c>
      <c r="BF6088" s="42">
        <v>804.9</v>
      </c>
      <c r="BG6088" s="42">
        <v>1001.636364</v>
      </c>
      <c r="BH6088" s="42">
        <v>203.2815789</v>
      </c>
      <c r="BI6088" s="42">
        <v>377.83996860000002</v>
      </c>
      <c r="BJ6088" s="42">
        <v>757.1084492</v>
      </c>
      <c r="BK6088" s="42">
        <v>193.18587289999999</v>
      </c>
    </row>
    <row r="6089" spans="52:63">
      <c r="AZ6089" s="42">
        <v>6203</v>
      </c>
      <c r="BA6089" s="42">
        <v>513.4</v>
      </c>
      <c r="BB6089" s="42">
        <v>239.17647059999999</v>
      </c>
      <c r="BC6089" s="42">
        <v>313.952381</v>
      </c>
      <c r="BD6089" s="42">
        <v>400.23809519999998</v>
      </c>
      <c r="BE6089" s="42">
        <v>71.11538462</v>
      </c>
      <c r="BF6089" s="42">
        <v>804.9</v>
      </c>
      <c r="BG6089" s="42">
        <v>1001.636364</v>
      </c>
      <c r="BH6089" s="42">
        <v>203.2815789</v>
      </c>
      <c r="BI6089" s="42">
        <v>377.83996860000002</v>
      </c>
      <c r="BJ6089" s="42">
        <v>757.1084492</v>
      </c>
      <c r="BK6089" s="42">
        <v>193.18587289999999</v>
      </c>
    </row>
    <row r="6090" spans="52:63">
      <c r="AZ6090" s="42">
        <v>6204</v>
      </c>
      <c r="BA6090" s="42">
        <v>513.4</v>
      </c>
      <c r="BB6090" s="42">
        <v>239.17647059999999</v>
      </c>
      <c r="BC6090" s="42">
        <v>313.952381</v>
      </c>
      <c r="BD6090" s="42">
        <v>400.23809519999998</v>
      </c>
      <c r="BE6090" s="42">
        <v>71.11538462</v>
      </c>
      <c r="BF6090" s="42">
        <v>804.9</v>
      </c>
      <c r="BG6090" s="42">
        <v>1001.636364</v>
      </c>
      <c r="BH6090" s="42">
        <v>203.2815789</v>
      </c>
      <c r="BI6090" s="42">
        <v>377.83996860000002</v>
      </c>
      <c r="BJ6090" s="42">
        <v>757.1084492</v>
      </c>
      <c r="BK6090" s="42">
        <v>193.18587289999999</v>
      </c>
    </row>
    <row r="6091" spans="52:63">
      <c r="AZ6091" s="42">
        <v>6205</v>
      </c>
      <c r="BA6091" s="42">
        <v>513.4</v>
      </c>
      <c r="BB6091" s="42">
        <v>239.17647059999999</v>
      </c>
      <c r="BC6091" s="42">
        <v>313.952381</v>
      </c>
      <c r="BD6091" s="42">
        <v>400.23809519999998</v>
      </c>
      <c r="BE6091" s="42">
        <v>71.11538462</v>
      </c>
      <c r="BF6091" s="42">
        <v>804.9</v>
      </c>
      <c r="BG6091" s="42">
        <v>1001.636364</v>
      </c>
      <c r="BH6091" s="42">
        <v>203.2815789</v>
      </c>
      <c r="BI6091" s="42">
        <v>377.83996860000002</v>
      </c>
      <c r="BJ6091" s="42">
        <v>757.1084492</v>
      </c>
      <c r="BK6091" s="42">
        <v>193.18587289999999</v>
      </c>
    </row>
    <row r="6092" spans="52:63">
      <c r="AZ6092" s="42">
        <v>6206</v>
      </c>
      <c r="BA6092" s="42">
        <v>513.4</v>
      </c>
      <c r="BB6092" s="42">
        <v>239.17647059999999</v>
      </c>
      <c r="BC6092" s="42">
        <v>313.952381</v>
      </c>
      <c r="BD6092" s="42">
        <v>400.23809519999998</v>
      </c>
      <c r="BE6092" s="42">
        <v>71.11538462</v>
      </c>
      <c r="BF6092" s="42">
        <v>804.9</v>
      </c>
      <c r="BG6092" s="42">
        <v>1001.636364</v>
      </c>
      <c r="BH6092" s="42">
        <v>203.2815789</v>
      </c>
      <c r="BI6092" s="42">
        <v>377.83996860000002</v>
      </c>
      <c r="BJ6092" s="42">
        <v>757.1084492</v>
      </c>
      <c r="BK6092" s="42">
        <v>193.18587289999999</v>
      </c>
    </row>
    <row r="6093" spans="52:63">
      <c r="AZ6093" s="42">
        <v>6207</v>
      </c>
      <c r="BA6093" s="42">
        <v>513.4</v>
      </c>
      <c r="BB6093" s="42">
        <v>239.17647059999999</v>
      </c>
      <c r="BC6093" s="42">
        <v>313.952381</v>
      </c>
      <c r="BD6093" s="42">
        <v>400.23809519999998</v>
      </c>
      <c r="BE6093" s="42">
        <v>71.11538462</v>
      </c>
      <c r="BF6093" s="42">
        <v>804.9</v>
      </c>
      <c r="BG6093" s="42">
        <v>1001.636364</v>
      </c>
      <c r="BH6093" s="42">
        <v>203.2815789</v>
      </c>
      <c r="BI6093" s="42">
        <v>377.83996860000002</v>
      </c>
      <c r="BJ6093" s="42">
        <v>757.1084492</v>
      </c>
      <c r="BK6093" s="42">
        <v>193.18587289999999</v>
      </c>
    </row>
    <row r="6094" spans="52:63">
      <c r="AZ6094" s="42">
        <v>6208</v>
      </c>
      <c r="BA6094" s="42">
        <v>513.4</v>
      </c>
      <c r="BB6094" s="42">
        <v>239.17647059999999</v>
      </c>
      <c r="BC6094" s="42">
        <v>313.952381</v>
      </c>
      <c r="BD6094" s="42">
        <v>400.23809519999998</v>
      </c>
      <c r="BE6094" s="42">
        <v>71.11538462</v>
      </c>
      <c r="BF6094" s="42">
        <v>804.9</v>
      </c>
      <c r="BG6094" s="42">
        <v>1001.636364</v>
      </c>
      <c r="BH6094" s="42">
        <v>203.2815789</v>
      </c>
      <c r="BI6094" s="42">
        <v>377.83996860000002</v>
      </c>
      <c r="BJ6094" s="42">
        <v>757.1084492</v>
      </c>
      <c r="BK6094" s="42">
        <v>193.18587289999999</v>
      </c>
    </row>
    <row r="6095" spans="52:63">
      <c r="AZ6095" s="42">
        <v>6209</v>
      </c>
      <c r="BA6095" s="42">
        <v>513.4</v>
      </c>
      <c r="BB6095" s="42">
        <v>239.17647059999999</v>
      </c>
      <c r="BC6095" s="42">
        <v>313.952381</v>
      </c>
      <c r="BD6095" s="42">
        <v>400.23809519999998</v>
      </c>
      <c r="BE6095" s="42">
        <v>71.11538462</v>
      </c>
      <c r="BF6095" s="42">
        <v>804.9</v>
      </c>
      <c r="BG6095" s="42">
        <v>1001.636364</v>
      </c>
      <c r="BH6095" s="42">
        <v>203.2815789</v>
      </c>
      <c r="BI6095" s="42">
        <v>377.83996860000002</v>
      </c>
      <c r="BJ6095" s="42">
        <v>757.1084492</v>
      </c>
      <c r="BK6095" s="42">
        <v>193.18587289999999</v>
      </c>
    </row>
    <row r="6096" spans="52:63">
      <c r="AZ6096" s="42">
        <v>6210</v>
      </c>
      <c r="BA6096" s="42">
        <v>513.4</v>
      </c>
      <c r="BB6096" s="42">
        <v>239.17647059999999</v>
      </c>
      <c r="BC6096" s="42">
        <v>313.952381</v>
      </c>
      <c r="BD6096" s="42">
        <v>400.23809519999998</v>
      </c>
      <c r="BE6096" s="42">
        <v>71.11538462</v>
      </c>
      <c r="BF6096" s="42">
        <v>804.9</v>
      </c>
      <c r="BG6096" s="42">
        <v>1001.636364</v>
      </c>
      <c r="BH6096" s="42">
        <v>203.2815789</v>
      </c>
      <c r="BI6096" s="42">
        <v>377.83996860000002</v>
      </c>
      <c r="BJ6096" s="42">
        <v>757.1084492</v>
      </c>
      <c r="BK6096" s="42">
        <v>193.18587289999999</v>
      </c>
    </row>
    <row r="6097" spans="52:63">
      <c r="AZ6097" s="42">
        <v>6211</v>
      </c>
      <c r="BA6097" s="42">
        <v>513.4</v>
      </c>
      <c r="BB6097" s="42">
        <v>239.17647059999999</v>
      </c>
      <c r="BC6097" s="42">
        <v>313.952381</v>
      </c>
      <c r="BD6097" s="42">
        <v>400.23809519999998</v>
      </c>
      <c r="BE6097" s="42">
        <v>71.11538462</v>
      </c>
      <c r="BF6097" s="42">
        <v>804.9</v>
      </c>
      <c r="BG6097" s="42">
        <v>1001.636364</v>
      </c>
      <c r="BH6097" s="42">
        <v>203.2815789</v>
      </c>
      <c r="BI6097" s="42">
        <v>377.83996860000002</v>
      </c>
      <c r="BJ6097" s="42">
        <v>757.1084492</v>
      </c>
      <c r="BK6097" s="42">
        <v>193.18587289999999</v>
      </c>
    </row>
    <row r="6098" spans="52:63">
      <c r="AZ6098" s="42">
        <v>6212</v>
      </c>
      <c r="BA6098" s="42">
        <v>513.4</v>
      </c>
      <c r="BB6098" s="42">
        <v>239.17647059999999</v>
      </c>
      <c r="BC6098" s="42">
        <v>313.952381</v>
      </c>
      <c r="BD6098" s="42">
        <v>400.23809519999998</v>
      </c>
      <c r="BE6098" s="42">
        <v>71.11538462</v>
      </c>
      <c r="BF6098" s="42">
        <v>804.9</v>
      </c>
      <c r="BG6098" s="42">
        <v>1001.636364</v>
      </c>
      <c r="BH6098" s="42">
        <v>203.2815789</v>
      </c>
      <c r="BI6098" s="42">
        <v>377.83996860000002</v>
      </c>
      <c r="BJ6098" s="42">
        <v>757.1084492</v>
      </c>
      <c r="BK6098" s="42">
        <v>193.18587289999999</v>
      </c>
    </row>
    <row r="6099" spans="52:63">
      <c r="AZ6099" s="42">
        <v>6213</v>
      </c>
      <c r="BA6099" s="42">
        <v>513.4</v>
      </c>
      <c r="BB6099" s="42">
        <v>239.17647059999999</v>
      </c>
      <c r="BC6099" s="42">
        <v>313.952381</v>
      </c>
      <c r="BD6099" s="42">
        <v>400.23809519999998</v>
      </c>
      <c r="BE6099" s="42">
        <v>71.11538462</v>
      </c>
      <c r="BF6099" s="42">
        <v>804.9</v>
      </c>
      <c r="BG6099" s="42">
        <v>1001.636364</v>
      </c>
      <c r="BH6099" s="42">
        <v>203.2815789</v>
      </c>
      <c r="BI6099" s="42">
        <v>377.83996860000002</v>
      </c>
      <c r="BJ6099" s="42">
        <v>757.1084492</v>
      </c>
      <c r="BK6099" s="42">
        <v>193.18587289999999</v>
      </c>
    </row>
    <row r="6100" spans="52:63">
      <c r="AZ6100" s="42">
        <v>6214</v>
      </c>
      <c r="BA6100" s="42">
        <v>513.4</v>
      </c>
      <c r="BB6100" s="42">
        <v>239.17647059999999</v>
      </c>
      <c r="BC6100" s="42">
        <v>313.952381</v>
      </c>
      <c r="BD6100" s="42">
        <v>400.23809519999998</v>
      </c>
      <c r="BE6100" s="42">
        <v>71.11538462</v>
      </c>
      <c r="BF6100" s="42">
        <v>804.9</v>
      </c>
      <c r="BG6100" s="42">
        <v>1001.636364</v>
      </c>
      <c r="BH6100" s="42">
        <v>203.2815789</v>
      </c>
      <c r="BI6100" s="42">
        <v>377.83996860000002</v>
      </c>
      <c r="BJ6100" s="42">
        <v>757.1084492</v>
      </c>
      <c r="BK6100" s="42">
        <v>193.18587289999999</v>
      </c>
    </row>
    <row r="6101" spans="52:63">
      <c r="AZ6101" s="42">
        <v>6215</v>
      </c>
      <c r="BA6101" s="42">
        <v>513.4</v>
      </c>
      <c r="BB6101" s="42">
        <v>239.17647059999999</v>
      </c>
      <c r="BC6101" s="42">
        <v>313.952381</v>
      </c>
      <c r="BD6101" s="42">
        <v>400.23809519999998</v>
      </c>
      <c r="BE6101" s="42">
        <v>71.11538462</v>
      </c>
      <c r="BF6101" s="42">
        <v>804.9</v>
      </c>
      <c r="BG6101" s="42">
        <v>1001.636364</v>
      </c>
      <c r="BH6101" s="42">
        <v>203.2815789</v>
      </c>
      <c r="BI6101" s="42">
        <v>377.83996860000002</v>
      </c>
      <c r="BJ6101" s="42">
        <v>757.1084492</v>
      </c>
      <c r="BK6101" s="42">
        <v>193.18587289999999</v>
      </c>
    </row>
    <row r="6102" spans="52:63">
      <c r="AZ6102" s="42">
        <v>6216</v>
      </c>
      <c r="BA6102" s="42">
        <v>513.4</v>
      </c>
      <c r="BB6102" s="42">
        <v>239.17647059999999</v>
      </c>
      <c r="BC6102" s="42">
        <v>313.952381</v>
      </c>
      <c r="BD6102" s="42">
        <v>400.23809519999998</v>
      </c>
      <c r="BE6102" s="42">
        <v>71.11538462</v>
      </c>
      <c r="BF6102" s="42">
        <v>804.9</v>
      </c>
      <c r="BG6102" s="42">
        <v>1001.636364</v>
      </c>
      <c r="BH6102" s="42">
        <v>203.2815789</v>
      </c>
      <c r="BI6102" s="42">
        <v>377.83996860000002</v>
      </c>
      <c r="BJ6102" s="42">
        <v>757.1084492</v>
      </c>
      <c r="BK6102" s="42">
        <v>193.18587289999999</v>
      </c>
    </row>
    <row r="6103" spans="52:63">
      <c r="AZ6103" s="42">
        <v>6217</v>
      </c>
      <c r="BA6103" s="42">
        <v>518.1</v>
      </c>
      <c r="BB6103" s="42">
        <v>238.52941179999999</v>
      </c>
      <c r="BC6103" s="42">
        <v>315.2857143</v>
      </c>
      <c r="BD6103" s="42">
        <v>402.33333329999999</v>
      </c>
      <c r="BE6103" s="42">
        <v>71.238461540000003</v>
      </c>
      <c r="BF6103" s="42">
        <v>804.6</v>
      </c>
      <c r="BG6103" s="42">
        <v>1003.5</v>
      </c>
      <c r="BH6103" s="42">
        <v>204.77697370000001</v>
      </c>
      <c r="BI6103" s="42">
        <v>378.88294969999998</v>
      </c>
      <c r="BJ6103" s="42">
        <v>736.99525389999997</v>
      </c>
      <c r="BK6103" s="42">
        <v>193.92522460000001</v>
      </c>
    </row>
    <row r="6104" spans="52:63">
      <c r="AZ6104" s="42">
        <v>6218</v>
      </c>
      <c r="BA6104" s="42">
        <v>518.1</v>
      </c>
      <c r="BB6104" s="42">
        <v>238.52941179999999</v>
      </c>
      <c r="BC6104" s="42">
        <v>315.2857143</v>
      </c>
      <c r="BD6104" s="42">
        <v>402.33333329999999</v>
      </c>
      <c r="BE6104" s="42">
        <v>71.238461540000003</v>
      </c>
      <c r="BF6104" s="42">
        <v>804.6</v>
      </c>
      <c r="BG6104" s="42">
        <v>1003.5</v>
      </c>
      <c r="BH6104" s="42">
        <v>204.77697370000001</v>
      </c>
      <c r="BI6104" s="42">
        <v>378.88294969999998</v>
      </c>
      <c r="BJ6104" s="42">
        <v>736.99525389999997</v>
      </c>
      <c r="BK6104" s="42">
        <v>193.92522460000001</v>
      </c>
    </row>
    <row r="6105" spans="52:63">
      <c r="AZ6105" s="42">
        <v>6219</v>
      </c>
      <c r="BA6105" s="42">
        <v>518.1</v>
      </c>
      <c r="BB6105" s="42">
        <v>238.52941179999999</v>
      </c>
      <c r="BC6105" s="42">
        <v>315.2857143</v>
      </c>
      <c r="BD6105" s="42">
        <v>402.33333329999999</v>
      </c>
      <c r="BE6105" s="42">
        <v>71.238461540000003</v>
      </c>
      <c r="BF6105" s="42">
        <v>804.6</v>
      </c>
      <c r="BG6105" s="42">
        <v>1003.5</v>
      </c>
      <c r="BH6105" s="42">
        <v>204.77697370000001</v>
      </c>
      <c r="BI6105" s="42">
        <v>378.88294969999998</v>
      </c>
      <c r="BJ6105" s="42">
        <v>736.99525389999997</v>
      </c>
      <c r="BK6105" s="42">
        <v>193.92522460000001</v>
      </c>
    </row>
    <row r="6106" spans="52:63">
      <c r="AZ6106" s="42">
        <v>6220</v>
      </c>
      <c r="BA6106" s="42">
        <v>518.1</v>
      </c>
      <c r="BB6106" s="42">
        <v>238.52941179999999</v>
      </c>
      <c r="BC6106" s="42">
        <v>315.2857143</v>
      </c>
      <c r="BD6106" s="42">
        <v>402.33333329999999</v>
      </c>
      <c r="BE6106" s="42">
        <v>71.238461540000003</v>
      </c>
      <c r="BF6106" s="42">
        <v>804.6</v>
      </c>
      <c r="BG6106" s="42">
        <v>1003.5</v>
      </c>
      <c r="BH6106" s="42">
        <v>204.77697370000001</v>
      </c>
      <c r="BI6106" s="42">
        <v>378.88294969999998</v>
      </c>
      <c r="BJ6106" s="42">
        <v>736.99525389999997</v>
      </c>
      <c r="BK6106" s="42">
        <v>193.92522460000001</v>
      </c>
    </row>
    <row r="6107" spans="52:63">
      <c r="AZ6107" s="42">
        <v>6221</v>
      </c>
      <c r="BA6107" s="42">
        <v>518.1</v>
      </c>
      <c r="BB6107" s="42">
        <v>238.52941179999999</v>
      </c>
      <c r="BC6107" s="42">
        <v>315.2857143</v>
      </c>
      <c r="BD6107" s="42">
        <v>402.33333329999999</v>
      </c>
      <c r="BE6107" s="42">
        <v>71.238461540000003</v>
      </c>
      <c r="BF6107" s="42">
        <v>804.6</v>
      </c>
      <c r="BG6107" s="42">
        <v>1003.5</v>
      </c>
      <c r="BH6107" s="42">
        <v>204.77697370000001</v>
      </c>
      <c r="BI6107" s="42">
        <v>378.88294969999998</v>
      </c>
      <c r="BJ6107" s="42">
        <v>736.99525389999997</v>
      </c>
      <c r="BK6107" s="42">
        <v>193.92522460000001</v>
      </c>
    </row>
    <row r="6108" spans="52:63">
      <c r="AZ6108" s="42">
        <v>6222</v>
      </c>
      <c r="BA6108" s="42">
        <v>518.1</v>
      </c>
      <c r="BB6108" s="42">
        <v>238.52941179999999</v>
      </c>
      <c r="BC6108" s="42">
        <v>315.2857143</v>
      </c>
      <c r="BD6108" s="42">
        <v>402.33333329999999</v>
      </c>
      <c r="BE6108" s="42">
        <v>71.238461540000003</v>
      </c>
      <c r="BF6108" s="42">
        <v>804.6</v>
      </c>
      <c r="BG6108" s="42">
        <v>1003.5</v>
      </c>
      <c r="BH6108" s="42">
        <v>204.77697370000001</v>
      </c>
      <c r="BI6108" s="42">
        <v>378.88294969999998</v>
      </c>
      <c r="BJ6108" s="42">
        <v>736.99525389999997</v>
      </c>
      <c r="BK6108" s="42">
        <v>193.92522460000001</v>
      </c>
    </row>
    <row r="6109" spans="52:63">
      <c r="AZ6109" s="42">
        <v>6223</v>
      </c>
      <c r="BA6109" s="42">
        <v>518.1</v>
      </c>
      <c r="BB6109" s="42">
        <v>238.52941179999999</v>
      </c>
      <c r="BC6109" s="42">
        <v>315.2857143</v>
      </c>
      <c r="BD6109" s="42">
        <v>402.33333329999999</v>
      </c>
      <c r="BE6109" s="42">
        <v>71.238461540000003</v>
      </c>
      <c r="BF6109" s="42">
        <v>804.6</v>
      </c>
      <c r="BG6109" s="42">
        <v>1003.5</v>
      </c>
      <c r="BH6109" s="42">
        <v>204.77697370000001</v>
      </c>
      <c r="BI6109" s="42">
        <v>378.88294969999998</v>
      </c>
      <c r="BJ6109" s="42">
        <v>736.99525389999997</v>
      </c>
      <c r="BK6109" s="42">
        <v>193.92522460000001</v>
      </c>
    </row>
    <row r="6110" spans="52:63">
      <c r="AZ6110" s="42">
        <v>6224</v>
      </c>
      <c r="BA6110" s="42">
        <v>518.1</v>
      </c>
      <c r="BB6110" s="42">
        <v>238.52941179999999</v>
      </c>
      <c r="BC6110" s="42">
        <v>315.2857143</v>
      </c>
      <c r="BD6110" s="42">
        <v>402.33333329999999</v>
      </c>
      <c r="BE6110" s="42">
        <v>71.238461540000003</v>
      </c>
      <c r="BF6110" s="42">
        <v>804.6</v>
      </c>
      <c r="BG6110" s="42">
        <v>1003.5</v>
      </c>
      <c r="BH6110" s="42">
        <v>204.77697370000001</v>
      </c>
      <c r="BI6110" s="42">
        <v>378.88294969999998</v>
      </c>
      <c r="BJ6110" s="42">
        <v>736.99525389999997</v>
      </c>
      <c r="BK6110" s="42">
        <v>193.92522460000001</v>
      </c>
    </row>
    <row r="6111" spans="52:63">
      <c r="AZ6111" s="42">
        <v>6225</v>
      </c>
      <c r="BA6111" s="42">
        <v>518.1</v>
      </c>
      <c r="BB6111" s="42">
        <v>238.52941179999999</v>
      </c>
      <c r="BC6111" s="42">
        <v>315.2857143</v>
      </c>
      <c r="BD6111" s="42">
        <v>402.33333329999999</v>
      </c>
      <c r="BE6111" s="42">
        <v>71.238461540000003</v>
      </c>
      <c r="BF6111" s="42">
        <v>804.6</v>
      </c>
      <c r="BG6111" s="42">
        <v>1003.5</v>
      </c>
      <c r="BH6111" s="42">
        <v>204.77697370000001</v>
      </c>
      <c r="BI6111" s="42">
        <v>378.88294969999998</v>
      </c>
      <c r="BJ6111" s="42">
        <v>736.99525389999997</v>
      </c>
      <c r="BK6111" s="42">
        <v>193.92522460000001</v>
      </c>
    </row>
    <row r="6112" spans="52:63">
      <c r="AZ6112" s="42">
        <v>6226</v>
      </c>
      <c r="BA6112" s="42">
        <v>518.1</v>
      </c>
      <c r="BB6112" s="42">
        <v>238.52941179999999</v>
      </c>
      <c r="BC6112" s="42">
        <v>315.2857143</v>
      </c>
      <c r="BD6112" s="42">
        <v>402.33333329999999</v>
      </c>
      <c r="BE6112" s="42">
        <v>71.238461540000003</v>
      </c>
      <c r="BF6112" s="42">
        <v>804.6</v>
      </c>
      <c r="BG6112" s="42">
        <v>1003.5</v>
      </c>
      <c r="BH6112" s="42">
        <v>204.77697370000001</v>
      </c>
      <c r="BI6112" s="42">
        <v>378.88294969999998</v>
      </c>
      <c r="BJ6112" s="42">
        <v>736.99525389999997</v>
      </c>
      <c r="BK6112" s="42">
        <v>193.92522460000001</v>
      </c>
    </row>
    <row r="6113" spans="52:63">
      <c r="AZ6113" s="42">
        <v>6227</v>
      </c>
      <c r="BA6113" s="42">
        <v>518.1</v>
      </c>
      <c r="BB6113" s="42">
        <v>238.52941179999999</v>
      </c>
      <c r="BC6113" s="42">
        <v>315.2857143</v>
      </c>
      <c r="BD6113" s="42">
        <v>402.33333329999999</v>
      </c>
      <c r="BE6113" s="42">
        <v>71.238461540000003</v>
      </c>
      <c r="BF6113" s="42">
        <v>804.6</v>
      </c>
      <c r="BG6113" s="42">
        <v>1003.5</v>
      </c>
      <c r="BH6113" s="42">
        <v>204.77697370000001</v>
      </c>
      <c r="BI6113" s="42">
        <v>378.88294969999998</v>
      </c>
      <c r="BJ6113" s="42">
        <v>736.99525389999997</v>
      </c>
      <c r="BK6113" s="42">
        <v>193.92522460000001</v>
      </c>
    </row>
    <row r="6114" spans="52:63">
      <c r="AZ6114" s="42">
        <v>6228</v>
      </c>
      <c r="BA6114" s="42">
        <v>518.1</v>
      </c>
      <c r="BB6114" s="42">
        <v>238.52941179999999</v>
      </c>
      <c r="BC6114" s="42">
        <v>315.2857143</v>
      </c>
      <c r="BD6114" s="42">
        <v>402.33333329999999</v>
      </c>
      <c r="BE6114" s="42">
        <v>71.238461540000003</v>
      </c>
      <c r="BF6114" s="42">
        <v>804.6</v>
      </c>
      <c r="BG6114" s="42">
        <v>1003.5</v>
      </c>
      <c r="BH6114" s="42">
        <v>204.77697370000001</v>
      </c>
      <c r="BI6114" s="42">
        <v>378.88294969999998</v>
      </c>
      <c r="BJ6114" s="42">
        <v>736.99525389999997</v>
      </c>
      <c r="BK6114" s="42">
        <v>193.92522460000001</v>
      </c>
    </row>
    <row r="6115" spans="52:63">
      <c r="AZ6115" s="42">
        <v>6229</v>
      </c>
      <c r="BA6115" s="42">
        <v>518.1</v>
      </c>
      <c r="BB6115" s="42">
        <v>238.52941179999999</v>
      </c>
      <c r="BC6115" s="42">
        <v>315.2857143</v>
      </c>
      <c r="BD6115" s="42">
        <v>402.33333329999999</v>
      </c>
      <c r="BE6115" s="42">
        <v>71.238461540000003</v>
      </c>
      <c r="BF6115" s="42">
        <v>804.6</v>
      </c>
      <c r="BG6115" s="42">
        <v>1003.5</v>
      </c>
      <c r="BH6115" s="42">
        <v>204.77697370000001</v>
      </c>
      <c r="BI6115" s="42">
        <v>378.88294969999998</v>
      </c>
      <c r="BJ6115" s="42">
        <v>736.99525389999997</v>
      </c>
      <c r="BK6115" s="42">
        <v>193.92522460000001</v>
      </c>
    </row>
    <row r="6116" spans="52:63">
      <c r="AZ6116" s="42">
        <v>6230</v>
      </c>
      <c r="BA6116" s="42">
        <v>518.1</v>
      </c>
      <c r="BB6116" s="42">
        <v>238.52941179999999</v>
      </c>
      <c r="BC6116" s="42">
        <v>315.2857143</v>
      </c>
      <c r="BD6116" s="42">
        <v>402.33333329999999</v>
      </c>
      <c r="BE6116" s="42">
        <v>71.238461540000003</v>
      </c>
      <c r="BF6116" s="42">
        <v>804.6</v>
      </c>
      <c r="BG6116" s="42">
        <v>1003.5</v>
      </c>
      <c r="BH6116" s="42">
        <v>204.77697370000001</v>
      </c>
      <c r="BI6116" s="42">
        <v>378.88294969999998</v>
      </c>
      <c r="BJ6116" s="42">
        <v>736.99525389999997</v>
      </c>
      <c r="BK6116" s="42">
        <v>193.92522460000001</v>
      </c>
    </row>
    <row r="6117" spans="52:63">
      <c r="AZ6117" s="42">
        <v>6231</v>
      </c>
      <c r="BA6117" s="42">
        <v>518.1</v>
      </c>
      <c r="BB6117" s="42">
        <v>238.52941179999999</v>
      </c>
      <c r="BC6117" s="42">
        <v>315.2857143</v>
      </c>
      <c r="BD6117" s="42">
        <v>402.33333329999999</v>
      </c>
      <c r="BE6117" s="42">
        <v>71.238461540000003</v>
      </c>
      <c r="BF6117" s="42">
        <v>804.6</v>
      </c>
      <c r="BG6117" s="42">
        <v>1003.5</v>
      </c>
      <c r="BH6117" s="42">
        <v>204.77697370000001</v>
      </c>
      <c r="BI6117" s="42">
        <v>378.88294969999998</v>
      </c>
      <c r="BJ6117" s="42">
        <v>736.99525389999997</v>
      </c>
      <c r="BK6117" s="42">
        <v>193.92522460000001</v>
      </c>
    </row>
    <row r="6118" spans="52:63">
      <c r="AZ6118" s="42">
        <v>6232</v>
      </c>
      <c r="BA6118" s="42">
        <v>518.1</v>
      </c>
      <c r="BB6118" s="42">
        <v>238.52941179999999</v>
      </c>
      <c r="BC6118" s="42">
        <v>315.2857143</v>
      </c>
      <c r="BD6118" s="42">
        <v>402.33333329999999</v>
      </c>
      <c r="BE6118" s="42">
        <v>71.238461540000003</v>
      </c>
      <c r="BF6118" s="42">
        <v>804.6</v>
      </c>
      <c r="BG6118" s="42">
        <v>1003.5</v>
      </c>
      <c r="BH6118" s="42">
        <v>204.77697370000001</v>
      </c>
      <c r="BI6118" s="42">
        <v>378.88294969999998</v>
      </c>
      <c r="BJ6118" s="42">
        <v>736.99525389999997</v>
      </c>
      <c r="BK6118" s="42">
        <v>193.92522460000001</v>
      </c>
    </row>
    <row r="6119" spans="52:63">
      <c r="AZ6119" s="42">
        <v>6233</v>
      </c>
      <c r="BA6119" s="42">
        <v>518.1</v>
      </c>
      <c r="BB6119" s="42">
        <v>238.52941179999999</v>
      </c>
      <c r="BC6119" s="42">
        <v>315.2857143</v>
      </c>
      <c r="BD6119" s="42">
        <v>402.33333329999999</v>
      </c>
      <c r="BE6119" s="42">
        <v>71.238461540000003</v>
      </c>
      <c r="BF6119" s="42">
        <v>804.6</v>
      </c>
      <c r="BG6119" s="42">
        <v>1003.5</v>
      </c>
      <c r="BH6119" s="42">
        <v>204.77697370000001</v>
      </c>
      <c r="BI6119" s="42">
        <v>378.88294969999998</v>
      </c>
      <c r="BJ6119" s="42">
        <v>736.99525389999997</v>
      </c>
      <c r="BK6119" s="42">
        <v>193.92522460000001</v>
      </c>
    </row>
    <row r="6120" spans="52:63">
      <c r="AZ6120" s="42">
        <v>6234</v>
      </c>
      <c r="BA6120" s="42">
        <v>518.1</v>
      </c>
      <c r="BB6120" s="42">
        <v>238.52941179999999</v>
      </c>
      <c r="BC6120" s="42">
        <v>315.2857143</v>
      </c>
      <c r="BD6120" s="42">
        <v>402.33333329999999</v>
      </c>
      <c r="BE6120" s="42">
        <v>71.238461540000003</v>
      </c>
      <c r="BF6120" s="42">
        <v>804.6</v>
      </c>
      <c r="BG6120" s="42">
        <v>1003.5</v>
      </c>
      <c r="BH6120" s="42">
        <v>204.77697370000001</v>
      </c>
      <c r="BI6120" s="42">
        <v>378.88294969999998</v>
      </c>
      <c r="BJ6120" s="42">
        <v>736.99525389999997</v>
      </c>
      <c r="BK6120" s="42">
        <v>193.92522460000001</v>
      </c>
    </row>
    <row r="6121" spans="52:63">
      <c r="AZ6121" s="42">
        <v>6235</v>
      </c>
      <c r="BA6121" s="42">
        <v>518.1</v>
      </c>
      <c r="BB6121" s="42">
        <v>238.52941179999999</v>
      </c>
      <c r="BC6121" s="42">
        <v>315.2857143</v>
      </c>
      <c r="BD6121" s="42">
        <v>402.33333329999999</v>
      </c>
      <c r="BE6121" s="42">
        <v>71.238461540000003</v>
      </c>
      <c r="BF6121" s="42">
        <v>804.6</v>
      </c>
      <c r="BG6121" s="42">
        <v>1003.5</v>
      </c>
      <c r="BH6121" s="42">
        <v>204.77697370000001</v>
      </c>
      <c r="BI6121" s="42">
        <v>378.88294969999998</v>
      </c>
      <c r="BJ6121" s="42">
        <v>736.99525389999997</v>
      </c>
      <c r="BK6121" s="42">
        <v>193.92522460000001</v>
      </c>
    </row>
    <row r="6122" spans="52:63">
      <c r="AZ6122" s="42">
        <v>6236</v>
      </c>
      <c r="BA6122" s="42">
        <v>518.1</v>
      </c>
      <c r="BB6122" s="42">
        <v>238.52941179999999</v>
      </c>
      <c r="BC6122" s="42">
        <v>315.2857143</v>
      </c>
      <c r="BD6122" s="42">
        <v>402.33333329999999</v>
      </c>
      <c r="BE6122" s="42">
        <v>71.238461540000003</v>
      </c>
      <c r="BF6122" s="42">
        <v>804.6</v>
      </c>
      <c r="BG6122" s="42">
        <v>1003.5</v>
      </c>
      <c r="BH6122" s="42">
        <v>204.77697370000001</v>
      </c>
      <c r="BI6122" s="42">
        <v>378.88294969999998</v>
      </c>
      <c r="BJ6122" s="42">
        <v>736.99525389999997</v>
      </c>
      <c r="BK6122" s="42">
        <v>193.92522460000001</v>
      </c>
    </row>
    <row r="6123" spans="52:63">
      <c r="AZ6123" s="42">
        <v>6237</v>
      </c>
      <c r="BA6123" s="42">
        <v>518.1</v>
      </c>
      <c r="BB6123" s="42">
        <v>238.52941179999999</v>
      </c>
      <c r="BC6123" s="42">
        <v>315.2857143</v>
      </c>
      <c r="BD6123" s="42">
        <v>402.33333329999999</v>
      </c>
      <c r="BE6123" s="42">
        <v>71.238461540000003</v>
      </c>
      <c r="BF6123" s="42">
        <v>804.6</v>
      </c>
      <c r="BG6123" s="42">
        <v>1003.5</v>
      </c>
      <c r="BH6123" s="42">
        <v>204.77697370000001</v>
      </c>
      <c r="BI6123" s="42">
        <v>378.88294969999998</v>
      </c>
      <c r="BJ6123" s="42">
        <v>736.99525389999997</v>
      </c>
      <c r="BK6123" s="42">
        <v>193.92522460000001</v>
      </c>
    </row>
    <row r="6124" spans="52:63">
      <c r="AZ6124" s="42">
        <v>6238</v>
      </c>
      <c r="BA6124" s="42">
        <v>518.1</v>
      </c>
      <c r="BB6124" s="42">
        <v>238.52941179999999</v>
      </c>
      <c r="BC6124" s="42">
        <v>315.2857143</v>
      </c>
      <c r="BD6124" s="42">
        <v>402.33333329999999</v>
      </c>
      <c r="BE6124" s="42">
        <v>71.238461540000003</v>
      </c>
      <c r="BF6124" s="42">
        <v>804.6</v>
      </c>
      <c r="BG6124" s="42">
        <v>1003.5</v>
      </c>
      <c r="BH6124" s="42">
        <v>204.77697370000001</v>
      </c>
      <c r="BI6124" s="42">
        <v>378.88294969999998</v>
      </c>
      <c r="BJ6124" s="42">
        <v>736.99525389999997</v>
      </c>
      <c r="BK6124" s="42">
        <v>193.92522460000001</v>
      </c>
    </row>
    <row r="6125" spans="52:63">
      <c r="AZ6125" s="42">
        <v>6239</v>
      </c>
      <c r="BA6125" s="42">
        <v>518.1</v>
      </c>
      <c r="BB6125" s="42">
        <v>238.52941179999999</v>
      </c>
      <c r="BC6125" s="42">
        <v>315.2857143</v>
      </c>
      <c r="BD6125" s="42">
        <v>402.33333329999999</v>
      </c>
      <c r="BE6125" s="42">
        <v>71.238461540000003</v>
      </c>
      <c r="BF6125" s="42">
        <v>804.6</v>
      </c>
      <c r="BG6125" s="42">
        <v>1003.5</v>
      </c>
      <c r="BH6125" s="42">
        <v>204.77697370000001</v>
      </c>
      <c r="BI6125" s="42">
        <v>378.88294969999998</v>
      </c>
      <c r="BJ6125" s="42">
        <v>736.99525389999997</v>
      </c>
      <c r="BK6125" s="42">
        <v>193.92522460000001</v>
      </c>
    </row>
    <row r="6126" spans="52:63">
      <c r="AZ6126" s="42">
        <v>6240</v>
      </c>
      <c r="BA6126" s="42">
        <v>518.1</v>
      </c>
      <c r="BB6126" s="42">
        <v>238.52941179999999</v>
      </c>
      <c r="BC6126" s="42">
        <v>315.2857143</v>
      </c>
      <c r="BD6126" s="42">
        <v>402.33333329999999</v>
      </c>
      <c r="BE6126" s="42">
        <v>71.238461540000003</v>
      </c>
      <c r="BF6126" s="42">
        <v>804.6</v>
      </c>
      <c r="BG6126" s="42">
        <v>1003.5</v>
      </c>
      <c r="BH6126" s="42">
        <v>204.77697370000001</v>
      </c>
      <c r="BI6126" s="42">
        <v>378.88294969999998</v>
      </c>
      <c r="BJ6126" s="42">
        <v>736.99525389999997</v>
      </c>
      <c r="BK6126" s="42">
        <v>193.92522460000001</v>
      </c>
    </row>
    <row r="6127" spans="52:63">
      <c r="AZ6127" s="42">
        <v>6241</v>
      </c>
      <c r="BA6127" s="42">
        <v>522.04999999999995</v>
      </c>
      <c r="BB6127" s="42">
        <v>238</v>
      </c>
      <c r="BC6127" s="42">
        <v>315.952381</v>
      </c>
      <c r="BD6127" s="42">
        <v>403.952381</v>
      </c>
      <c r="BE6127" s="42">
        <v>70.846153849999993</v>
      </c>
      <c r="BF6127" s="42">
        <v>799.8</v>
      </c>
      <c r="BG6127" s="42">
        <v>1000.772727</v>
      </c>
      <c r="BH6127" s="42">
        <v>204.3779605</v>
      </c>
      <c r="BI6127" s="42">
        <v>376.65284880000002</v>
      </c>
      <c r="BJ6127" s="42">
        <v>755.36950769999999</v>
      </c>
      <c r="BK6127" s="42">
        <v>193.12681330000001</v>
      </c>
    </row>
    <row r="6128" spans="52:63">
      <c r="AZ6128" s="42">
        <v>6242</v>
      </c>
      <c r="BA6128" s="42">
        <v>522.04999999999995</v>
      </c>
      <c r="BB6128" s="42">
        <v>238</v>
      </c>
      <c r="BC6128" s="42">
        <v>315.952381</v>
      </c>
      <c r="BD6128" s="42">
        <v>403.952381</v>
      </c>
      <c r="BE6128" s="42">
        <v>70.846153849999993</v>
      </c>
      <c r="BF6128" s="42">
        <v>799.8</v>
      </c>
      <c r="BG6128" s="42">
        <v>1000.772727</v>
      </c>
      <c r="BH6128" s="42">
        <v>204.3779605</v>
      </c>
      <c r="BI6128" s="42">
        <v>376.65284880000002</v>
      </c>
      <c r="BJ6128" s="42">
        <v>755.36950769999999</v>
      </c>
      <c r="BK6128" s="42">
        <v>193.12681330000001</v>
      </c>
    </row>
    <row r="6129" spans="52:63">
      <c r="AZ6129" s="42">
        <v>6243</v>
      </c>
      <c r="BA6129" s="42">
        <v>522.04999999999995</v>
      </c>
      <c r="BB6129" s="42">
        <v>238</v>
      </c>
      <c r="BC6129" s="42">
        <v>315.952381</v>
      </c>
      <c r="BD6129" s="42">
        <v>403.952381</v>
      </c>
      <c r="BE6129" s="42">
        <v>70.846153849999993</v>
      </c>
      <c r="BF6129" s="42">
        <v>799.8</v>
      </c>
      <c r="BG6129" s="42">
        <v>1000.772727</v>
      </c>
      <c r="BH6129" s="42">
        <v>204.3779605</v>
      </c>
      <c r="BI6129" s="42">
        <v>376.65284880000002</v>
      </c>
      <c r="BJ6129" s="42">
        <v>755.36950769999999</v>
      </c>
      <c r="BK6129" s="42">
        <v>193.12681330000001</v>
      </c>
    </row>
    <row r="6130" spans="52:63">
      <c r="AZ6130" s="42">
        <v>6244</v>
      </c>
      <c r="BA6130" s="42">
        <v>522.04999999999995</v>
      </c>
      <c r="BB6130" s="42">
        <v>238</v>
      </c>
      <c r="BC6130" s="42">
        <v>315.952381</v>
      </c>
      <c r="BD6130" s="42">
        <v>403.952381</v>
      </c>
      <c r="BE6130" s="42">
        <v>70.846153849999993</v>
      </c>
      <c r="BF6130" s="42">
        <v>799.8</v>
      </c>
      <c r="BG6130" s="42">
        <v>1000.772727</v>
      </c>
      <c r="BH6130" s="42">
        <v>204.3779605</v>
      </c>
      <c r="BI6130" s="42">
        <v>376.65284880000002</v>
      </c>
      <c r="BJ6130" s="42">
        <v>755.36950769999999</v>
      </c>
      <c r="BK6130" s="42">
        <v>193.12681330000001</v>
      </c>
    </row>
    <row r="6131" spans="52:63">
      <c r="AZ6131" s="42">
        <v>6245</v>
      </c>
      <c r="BA6131" s="42">
        <v>522.04999999999995</v>
      </c>
      <c r="BB6131" s="42">
        <v>238</v>
      </c>
      <c r="BC6131" s="42">
        <v>315.952381</v>
      </c>
      <c r="BD6131" s="42">
        <v>403.952381</v>
      </c>
      <c r="BE6131" s="42">
        <v>70.846153849999993</v>
      </c>
      <c r="BF6131" s="42">
        <v>799.8</v>
      </c>
      <c r="BG6131" s="42">
        <v>1000.772727</v>
      </c>
      <c r="BH6131" s="42">
        <v>204.3779605</v>
      </c>
      <c r="BI6131" s="42">
        <v>376.65284880000002</v>
      </c>
      <c r="BJ6131" s="42">
        <v>755.36950769999999</v>
      </c>
      <c r="BK6131" s="42">
        <v>193.12681330000001</v>
      </c>
    </row>
    <row r="6132" spans="52:63">
      <c r="AZ6132" s="42">
        <v>6246</v>
      </c>
      <c r="BA6132" s="42">
        <v>522.04999999999995</v>
      </c>
      <c r="BB6132" s="42">
        <v>238</v>
      </c>
      <c r="BC6132" s="42">
        <v>315.952381</v>
      </c>
      <c r="BD6132" s="42">
        <v>403.952381</v>
      </c>
      <c r="BE6132" s="42">
        <v>70.846153849999993</v>
      </c>
      <c r="BF6132" s="42">
        <v>799.8</v>
      </c>
      <c r="BG6132" s="42">
        <v>1000.772727</v>
      </c>
      <c r="BH6132" s="42">
        <v>204.3779605</v>
      </c>
      <c r="BI6132" s="42">
        <v>376.65284880000002</v>
      </c>
      <c r="BJ6132" s="42">
        <v>755.36950769999999</v>
      </c>
      <c r="BK6132" s="42">
        <v>193.12681330000001</v>
      </c>
    </row>
    <row r="6133" spans="52:63">
      <c r="AZ6133" s="42">
        <v>6247</v>
      </c>
      <c r="BA6133" s="42">
        <v>522.04999999999995</v>
      </c>
      <c r="BB6133" s="42">
        <v>238</v>
      </c>
      <c r="BC6133" s="42">
        <v>315.952381</v>
      </c>
      <c r="BD6133" s="42">
        <v>403.952381</v>
      </c>
      <c r="BE6133" s="42">
        <v>70.846153849999993</v>
      </c>
      <c r="BF6133" s="42">
        <v>799.8</v>
      </c>
      <c r="BG6133" s="42">
        <v>1000.772727</v>
      </c>
      <c r="BH6133" s="42">
        <v>204.3779605</v>
      </c>
      <c r="BI6133" s="42">
        <v>376.65284880000002</v>
      </c>
      <c r="BJ6133" s="42">
        <v>755.36950769999999</v>
      </c>
      <c r="BK6133" s="42">
        <v>193.12681330000001</v>
      </c>
    </row>
    <row r="6134" spans="52:63">
      <c r="AZ6134" s="42">
        <v>6248</v>
      </c>
      <c r="BA6134" s="42">
        <v>522.04999999999995</v>
      </c>
      <c r="BB6134" s="42">
        <v>238</v>
      </c>
      <c r="BC6134" s="42">
        <v>315.952381</v>
      </c>
      <c r="BD6134" s="42">
        <v>403.952381</v>
      </c>
      <c r="BE6134" s="42">
        <v>70.846153849999993</v>
      </c>
      <c r="BF6134" s="42">
        <v>799.8</v>
      </c>
      <c r="BG6134" s="42">
        <v>1000.772727</v>
      </c>
      <c r="BH6134" s="42">
        <v>204.3779605</v>
      </c>
      <c r="BI6134" s="42">
        <v>376.65284880000002</v>
      </c>
      <c r="BJ6134" s="42">
        <v>755.36950769999999</v>
      </c>
      <c r="BK6134" s="42">
        <v>193.12681330000001</v>
      </c>
    </row>
    <row r="6135" spans="52:63">
      <c r="AZ6135" s="42">
        <v>6249</v>
      </c>
      <c r="BA6135" s="42">
        <v>522.04999999999995</v>
      </c>
      <c r="BB6135" s="42">
        <v>238</v>
      </c>
      <c r="BC6135" s="42">
        <v>315.952381</v>
      </c>
      <c r="BD6135" s="42">
        <v>403.952381</v>
      </c>
      <c r="BE6135" s="42">
        <v>70.846153849999993</v>
      </c>
      <c r="BF6135" s="42">
        <v>799.8</v>
      </c>
      <c r="BG6135" s="42">
        <v>1000.772727</v>
      </c>
      <c r="BH6135" s="42">
        <v>204.3779605</v>
      </c>
      <c r="BI6135" s="42">
        <v>376.65284880000002</v>
      </c>
      <c r="BJ6135" s="42">
        <v>755.36950769999999</v>
      </c>
      <c r="BK6135" s="42">
        <v>193.12681330000001</v>
      </c>
    </row>
    <row r="6136" spans="52:63">
      <c r="AZ6136" s="42">
        <v>6250</v>
      </c>
      <c r="BA6136" s="42">
        <v>522.04999999999995</v>
      </c>
      <c r="BB6136" s="42">
        <v>238</v>
      </c>
      <c r="BC6136" s="42">
        <v>315.952381</v>
      </c>
      <c r="BD6136" s="42">
        <v>403.952381</v>
      </c>
      <c r="BE6136" s="42">
        <v>70.846153849999993</v>
      </c>
      <c r="BF6136" s="42">
        <v>799.8</v>
      </c>
      <c r="BG6136" s="42">
        <v>1000.772727</v>
      </c>
      <c r="BH6136" s="42">
        <v>204.3779605</v>
      </c>
      <c r="BI6136" s="42">
        <v>376.65284880000002</v>
      </c>
      <c r="BJ6136" s="42">
        <v>755.36950769999999</v>
      </c>
      <c r="BK6136" s="42">
        <v>193.12681330000001</v>
      </c>
    </row>
    <row r="6137" spans="52:63">
      <c r="AZ6137" s="42">
        <v>6251</v>
      </c>
      <c r="BA6137" s="42">
        <v>522.04999999999995</v>
      </c>
      <c r="BB6137" s="42">
        <v>238</v>
      </c>
      <c r="BC6137" s="42">
        <v>315.952381</v>
      </c>
      <c r="BD6137" s="42">
        <v>403.952381</v>
      </c>
      <c r="BE6137" s="42">
        <v>70.846153849999993</v>
      </c>
      <c r="BF6137" s="42">
        <v>799.8</v>
      </c>
      <c r="BG6137" s="42">
        <v>1000.772727</v>
      </c>
      <c r="BH6137" s="42">
        <v>204.3779605</v>
      </c>
      <c r="BI6137" s="42">
        <v>376.65284880000002</v>
      </c>
      <c r="BJ6137" s="42">
        <v>755.36950769999999</v>
      </c>
      <c r="BK6137" s="42">
        <v>193.12681330000001</v>
      </c>
    </row>
    <row r="6138" spans="52:63">
      <c r="AZ6138" s="42">
        <v>6252</v>
      </c>
      <c r="BA6138" s="42">
        <v>522.04999999999995</v>
      </c>
      <c r="BB6138" s="42">
        <v>238</v>
      </c>
      <c r="BC6138" s="42">
        <v>315.952381</v>
      </c>
      <c r="BD6138" s="42">
        <v>403.952381</v>
      </c>
      <c r="BE6138" s="42">
        <v>70.846153849999993</v>
      </c>
      <c r="BF6138" s="42">
        <v>799.8</v>
      </c>
      <c r="BG6138" s="42">
        <v>1000.772727</v>
      </c>
      <c r="BH6138" s="42">
        <v>204.3779605</v>
      </c>
      <c r="BI6138" s="42">
        <v>376.65284880000002</v>
      </c>
      <c r="BJ6138" s="42">
        <v>755.36950769999999</v>
      </c>
      <c r="BK6138" s="42">
        <v>193.12681330000001</v>
      </c>
    </row>
    <row r="6139" spans="52:63">
      <c r="AZ6139" s="42">
        <v>6253</v>
      </c>
      <c r="BA6139" s="42">
        <v>522.04999999999995</v>
      </c>
      <c r="BB6139" s="42">
        <v>238</v>
      </c>
      <c r="BC6139" s="42">
        <v>315.952381</v>
      </c>
      <c r="BD6139" s="42">
        <v>403.952381</v>
      </c>
      <c r="BE6139" s="42">
        <v>70.846153849999993</v>
      </c>
      <c r="BF6139" s="42">
        <v>799.8</v>
      </c>
      <c r="BG6139" s="42">
        <v>1000.772727</v>
      </c>
      <c r="BH6139" s="42">
        <v>204.3779605</v>
      </c>
      <c r="BI6139" s="42">
        <v>376.65284880000002</v>
      </c>
      <c r="BJ6139" s="42">
        <v>755.36950769999999</v>
      </c>
      <c r="BK6139" s="42">
        <v>193.12681330000001</v>
      </c>
    </row>
    <row r="6140" spans="52:63">
      <c r="AZ6140" s="42">
        <v>6254</v>
      </c>
      <c r="BA6140" s="42">
        <v>522.04999999999995</v>
      </c>
      <c r="BB6140" s="42">
        <v>238</v>
      </c>
      <c r="BC6140" s="42">
        <v>315.952381</v>
      </c>
      <c r="BD6140" s="42">
        <v>403.952381</v>
      </c>
      <c r="BE6140" s="42">
        <v>70.846153849999993</v>
      </c>
      <c r="BF6140" s="42">
        <v>799.8</v>
      </c>
      <c r="BG6140" s="42">
        <v>1000.772727</v>
      </c>
      <c r="BH6140" s="42">
        <v>204.3779605</v>
      </c>
      <c r="BI6140" s="42">
        <v>376.65284880000002</v>
      </c>
      <c r="BJ6140" s="42">
        <v>755.36950769999999</v>
      </c>
      <c r="BK6140" s="42">
        <v>193.12681330000001</v>
      </c>
    </row>
    <row r="6141" spans="52:63">
      <c r="AZ6141" s="42">
        <v>6255</v>
      </c>
      <c r="BA6141" s="42">
        <v>522.04999999999995</v>
      </c>
      <c r="BB6141" s="42">
        <v>238</v>
      </c>
      <c r="BC6141" s="42">
        <v>315.952381</v>
      </c>
      <c r="BD6141" s="42">
        <v>403.952381</v>
      </c>
      <c r="BE6141" s="42">
        <v>70.846153849999993</v>
      </c>
      <c r="BF6141" s="42">
        <v>799.8</v>
      </c>
      <c r="BG6141" s="42">
        <v>1000.772727</v>
      </c>
      <c r="BH6141" s="42">
        <v>204.3779605</v>
      </c>
      <c r="BI6141" s="42">
        <v>376.65284880000002</v>
      </c>
      <c r="BJ6141" s="42">
        <v>755.36950769999999</v>
      </c>
      <c r="BK6141" s="42">
        <v>193.12681330000001</v>
      </c>
    </row>
    <row r="6142" spans="52:63">
      <c r="AZ6142" s="42">
        <v>6256</v>
      </c>
      <c r="BA6142" s="42">
        <v>522.04999999999995</v>
      </c>
      <c r="BB6142" s="42">
        <v>238</v>
      </c>
      <c r="BC6142" s="42">
        <v>315.952381</v>
      </c>
      <c r="BD6142" s="42">
        <v>403.952381</v>
      </c>
      <c r="BE6142" s="42">
        <v>70.846153849999993</v>
      </c>
      <c r="BF6142" s="42">
        <v>799.8</v>
      </c>
      <c r="BG6142" s="42">
        <v>1000.772727</v>
      </c>
      <c r="BH6142" s="42">
        <v>204.3779605</v>
      </c>
      <c r="BI6142" s="42">
        <v>376.65284880000002</v>
      </c>
      <c r="BJ6142" s="42">
        <v>755.36950769999999</v>
      </c>
      <c r="BK6142" s="42">
        <v>193.12681330000001</v>
      </c>
    </row>
    <row r="6143" spans="52:63">
      <c r="AZ6143" s="42">
        <v>6257</v>
      </c>
      <c r="BA6143" s="42">
        <v>522.04999999999995</v>
      </c>
      <c r="BB6143" s="42">
        <v>238</v>
      </c>
      <c r="BC6143" s="42">
        <v>315.952381</v>
      </c>
      <c r="BD6143" s="42">
        <v>403.952381</v>
      </c>
      <c r="BE6143" s="42">
        <v>70.846153849999993</v>
      </c>
      <c r="BF6143" s="42">
        <v>799.8</v>
      </c>
      <c r="BG6143" s="42">
        <v>1000.772727</v>
      </c>
      <c r="BH6143" s="42">
        <v>204.3779605</v>
      </c>
      <c r="BI6143" s="42">
        <v>376.65284880000002</v>
      </c>
      <c r="BJ6143" s="42">
        <v>755.36950769999999</v>
      </c>
      <c r="BK6143" s="42">
        <v>193.12681330000001</v>
      </c>
    </row>
    <row r="6144" spans="52:63">
      <c r="AZ6144" s="42">
        <v>6258</v>
      </c>
      <c r="BA6144" s="42">
        <v>522.04999999999995</v>
      </c>
      <c r="BB6144" s="42">
        <v>238</v>
      </c>
      <c r="BC6144" s="42">
        <v>315.952381</v>
      </c>
      <c r="BD6144" s="42">
        <v>403.952381</v>
      </c>
      <c r="BE6144" s="42">
        <v>70.846153849999993</v>
      </c>
      <c r="BF6144" s="42">
        <v>799.8</v>
      </c>
      <c r="BG6144" s="42">
        <v>1000.772727</v>
      </c>
      <c r="BH6144" s="42">
        <v>204.3779605</v>
      </c>
      <c r="BI6144" s="42">
        <v>376.65284880000002</v>
      </c>
      <c r="BJ6144" s="42">
        <v>755.36950769999999</v>
      </c>
      <c r="BK6144" s="42">
        <v>193.12681330000001</v>
      </c>
    </row>
    <row r="6145" spans="52:63">
      <c r="AZ6145" s="42">
        <v>6259</v>
      </c>
      <c r="BA6145" s="42">
        <v>522.04999999999995</v>
      </c>
      <c r="BB6145" s="42">
        <v>238</v>
      </c>
      <c r="BC6145" s="42">
        <v>315.952381</v>
      </c>
      <c r="BD6145" s="42">
        <v>403.952381</v>
      </c>
      <c r="BE6145" s="42">
        <v>70.846153849999993</v>
      </c>
      <c r="BF6145" s="42">
        <v>799.8</v>
      </c>
      <c r="BG6145" s="42">
        <v>1000.772727</v>
      </c>
      <c r="BH6145" s="42">
        <v>204.3779605</v>
      </c>
      <c r="BI6145" s="42">
        <v>376.65284880000002</v>
      </c>
      <c r="BJ6145" s="42">
        <v>755.36950769999999</v>
      </c>
      <c r="BK6145" s="42">
        <v>193.12681330000001</v>
      </c>
    </row>
    <row r="6146" spans="52:63">
      <c r="AZ6146" s="42">
        <v>6260</v>
      </c>
      <c r="BA6146" s="42">
        <v>522.04999999999995</v>
      </c>
      <c r="BB6146" s="42">
        <v>238</v>
      </c>
      <c r="BC6146" s="42">
        <v>315.952381</v>
      </c>
      <c r="BD6146" s="42">
        <v>403.952381</v>
      </c>
      <c r="BE6146" s="42">
        <v>70.846153849999993</v>
      </c>
      <c r="BF6146" s="42">
        <v>799.8</v>
      </c>
      <c r="BG6146" s="42">
        <v>1000.772727</v>
      </c>
      <c r="BH6146" s="42">
        <v>204.3779605</v>
      </c>
      <c r="BI6146" s="42">
        <v>376.65284880000002</v>
      </c>
      <c r="BJ6146" s="42">
        <v>755.36950769999999</v>
      </c>
      <c r="BK6146" s="42">
        <v>193.12681330000001</v>
      </c>
    </row>
    <row r="6147" spans="52:63">
      <c r="AZ6147" s="42">
        <v>6261</v>
      </c>
      <c r="BA6147" s="42">
        <v>522.04999999999995</v>
      </c>
      <c r="BB6147" s="42">
        <v>238</v>
      </c>
      <c r="BC6147" s="42">
        <v>315.952381</v>
      </c>
      <c r="BD6147" s="42">
        <v>403.952381</v>
      </c>
      <c r="BE6147" s="42">
        <v>70.846153849999993</v>
      </c>
      <c r="BF6147" s="42">
        <v>799.8</v>
      </c>
      <c r="BG6147" s="42">
        <v>1000.772727</v>
      </c>
      <c r="BH6147" s="42">
        <v>204.3779605</v>
      </c>
      <c r="BI6147" s="42">
        <v>376.65284880000002</v>
      </c>
      <c r="BJ6147" s="42">
        <v>755.36950769999999</v>
      </c>
      <c r="BK6147" s="42">
        <v>193.12681330000001</v>
      </c>
    </row>
    <row r="6148" spans="52:63">
      <c r="AZ6148" s="42">
        <v>6262</v>
      </c>
      <c r="BA6148" s="42">
        <v>522.04999999999995</v>
      </c>
      <c r="BB6148" s="42">
        <v>238</v>
      </c>
      <c r="BC6148" s="42">
        <v>315.952381</v>
      </c>
      <c r="BD6148" s="42">
        <v>403.952381</v>
      </c>
      <c r="BE6148" s="42">
        <v>70.846153849999993</v>
      </c>
      <c r="BF6148" s="42">
        <v>799.8</v>
      </c>
      <c r="BG6148" s="42">
        <v>1000.772727</v>
      </c>
      <c r="BH6148" s="42">
        <v>204.3779605</v>
      </c>
      <c r="BI6148" s="42">
        <v>376.65284880000002</v>
      </c>
      <c r="BJ6148" s="42">
        <v>755.36950769999999</v>
      </c>
      <c r="BK6148" s="42">
        <v>193.12681330000001</v>
      </c>
    </row>
    <row r="6149" spans="52:63">
      <c r="AZ6149" s="42">
        <v>6263</v>
      </c>
      <c r="BA6149" s="42">
        <v>522.04999999999995</v>
      </c>
      <c r="BB6149" s="42">
        <v>238</v>
      </c>
      <c r="BC6149" s="42">
        <v>315.952381</v>
      </c>
      <c r="BD6149" s="42">
        <v>403.952381</v>
      </c>
      <c r="BE6149" s="42">
        <v>70.846153849999993</v>
      </c>
      <c r="BF6149" s="42">
        <v>799.8</v>
      </c>
      <c r="BG6149" s="42">
        <v>1000.772727</v>
      </c>
      <c r="BH6149" s="42">
        <v>204.3779605</v>
      </c>
      <c r="BI6149" s="42">
        <v>376.65284880000002</v>
      </c>
      <c r="BJ6149" s="42">
        <v>755.36950769999999</v>
      </c>
      <c r="BK6149" s="42">
        <v>193.12681330000001</v>
      </c>
    </row>
    <row r="6150" spans="52:63">
      <c r="AZ6150" s="42">
        <v>6264</v>
      </c>
      <c r="BA6150" s="42">
        <v>522.04999999999995</v>
      </c>
      <c r="BB6150" s="42">
        <v>238</v>
      </c>
      <c r="BC6150" s="42">
        <v>315.952381</v>
      </c>
      <c r="BD6150" s="42">
        <v>403.952381</v>
      </c>
      <c r="BE6150" s="42">
        <v>70.846153849999993</v>
      </c>
      <c r="BF6150" s="42">
        <v>799.8</v>
      </c>
      <c r="BG6150" s="42">
        <v>1000.772727</v>
      </c>
      <c r="BH6150" s="42">
        <v>204.3779605</v>
      </c>
      <c r="BI6150" s="42">
        <v>376.65284880000002</v>
      </c>
      <c r="BJ6150" s="42">
        <v>755.36950769999999</v>
      </c>
      <c r="BK6150" s="42">
        <v>193.12681330000001</v>
      </c>
    </row>
    <row r="6151" spans="52:63">
      <c r="AZ6151" s="42">
        <v>6265</v>
      </c>
      <c r="BA6151" s="42">
        <v>522</v>
      </c>
      <c r="BB6151" s="42">
        <v>238.17647059999999</v>
      </c>
      <c r="BC6151" s="42">
        <v>317.14285710000001</v>
      </c>
      <c r="BD6151" s="42">
        <v>405.52380950000003</v>
      </c>
      <c r="BE6151" s="42">
        <v>70.876923079999997</v>
      </c>
      <c r="BF6151" s="42">
        <v>793.75</v>
      </c>
      <c r="BG6151" s="42">
        <v>997.68181819999995</v>
      </c>
      <c r="BH6151" s="42">
        <v>204.54638159999999</v>
      </c>
      <c r="BI6151" s="42">
        <v>374.81786019999998</v>
      </c>
      <c r="BJ6151" s="42">
        <v>779.15138750000006</v>
      </c>
      <c r="BK6151" s="42">
        <v>190.65962880000001</v>
      </c>
    </row>
    <row r="6152" spans="52:63">
      <c r="AZ6152" s="42">
        <v>6266</v>
      </c>
      <c r="BA6152" s="42">
        <v>522</v>
      </c>
      <c r="BB6152" s="42">
        <v>238.17647059999999</v>
      </c>
      <c r="BC6152" s="42">
        <v>317.14285710000001</v>
      </c>
      <c r="BD6152" s="42">
        <v>405.52380950000003</v>
      </c>
      <c r="BE6152" s="42">
        <v>70.876923079999997</v>
      </c>
      <c r="BF6152" s="42">
        <v>793.75</v>
      </c>
      <c r="BG6152" s="42">
        <v>997.68181819999995</v>
      </c>
      <c r="BH6152" s="42">
        <v>204.54638159999999</v>
      </c>
      <c r="BI6152" s="42">
        <v>374.81786019999998</v>
      </c>
      <c r="BJ6152" s="42">
        <v>779.15138750000006</v>
      </c>
      <c r="BK6152" s="42">
        <v>190.65962880000001</v>
      </c>
    </row>
    <row r="6153" spans="52:63">
      <c r="AZ6153" s="42">
        <v>6267</v>
      </c>
      <c r="BA6153" s="42">
        <v>522</v>
      </c>
      <c r="BB6153" s="42">
        <v>238.17647059999999</v>
      </c>
      <c r="BC6153" s="42">
        <v>317.14285710000001</v>
      </c>
      <c r="BD6153" s="42">
        <v>405.52380950000003</v>
      </c>
      <c r="BE6153" s="42">
        <v>70.876923079999997</v>
      </c>
      <c r="BF6153" s="42">
        <v>793.75</v>
      </c>
      <c r="BG6153" s="42">
        <v>997.68181819999995</v>
      </c>
      <c r="BH6153" s="42">
        <v>204.54638159999999</v>
      </c>
      <c r="BI6153" s="42">
        <v>374.81786019999998</v>
      </c>
      <c r="BJ6153" s="42">
        <v>779.15138750000006</v>
      </c>
      <c r="BK6153" s="42">
        <v>190.65962880000001</v>
      </c>
    </row>
    <row r="6154" spans="52:63">
      <c r="AZ6154" s="42">
        <v>6268</v>
      </c>
      <c r="BA6154" s="42">
        <v>522</v>
      </c>
      <c r="BB6154" s="42">
        <v>238.17647059999999</v>
      </c>
      <c r="BC6154" s="42">
        <v>317.14285710000001</v>
      </c>
      <c r="BD6154" s="42">
        <v>405.52380950000003</v>
      </c>
      <c r="BE6154" s="42">
        <v>70.876923079999997</v>
      </c>
      <c r="BF6154" s="42">
        <v>793.75</v>
      </c>
      <c r="BG6154" s="42">
        <v>997.68181819999995</v>
      </c>
      <c r="BH6154" s="42">
        <v>204.54638159999999</v>
      </c>
      <c r="BI6154" s="42">
        <v>374.81786019999998</v>
      </c>
      <c r="BJ6154" s="42">
        <v>779.15138750000006</v>
      </c>
      <c r="BK6154" s="42">
        <v>190.65962880000001</v>
      </c>
    </row>
    <row r="6155" spans="52:63">
      <c r="AZ6155" s="42">
        <v>6269</v>
      </c>
      <c r="BA6155" s="42">
        <v>522</v>
      </c>
      <c r="BB6155" s="42">
        <v>238.17647059999999</v>
      </c>
      <c r="BC6155" s="42">
        <v>317.14285710000001</v>
      </c>
      <c r="BD6155" s="42">
        <v>405.52380950000003</v>
      </c>
      <c r="BE6155" s="42">
        <v>70.876923079999997</v>
      </c>
      <c r="BF6155" s="42">
        <v>793.75</v>
      </c>
      <c r="BG6155" s="42">
        <v>997.68181819999995</v>
      </c>
      <c r="BH6155" s="42">
        <v>204.54638159999999</v>
      </c>
      <c r="BI6155" s="42">
        <v>374.81786019999998</v>
      </c>
      <c r="BJ6155" s="42">
        <v>779.15138750000006</v>
      </c>
      <c r="BK6155" s="42">
        <v>190.65962880000001</v>
      </c>
    </row>
    <row r="6156" spans="52:63">
      <c r="AZ6156" s="42">
        <v>6270</v>
      </c>
      <c r="BA6156" s="42">
        <v>522</v>
      </c>
      <c r="BB6156" s="42">
        <v>238.17647059999999</v>
      </c>
      <c r="BC6156" s="42">
        <v>317.14285710000001</v>
      </c>
      <c r="BD6156" s="42">
        <v>405.52380950000003</v>
      </c>
      <c r="BE6156" s="42">
        <v>70.876923079999997</v>
      </c>
      <c r="BF6156" s="42">
        <v>793.75</v>
      </c>
      <c r="BG6156" s="42">
        <v>997.68181819999995</v>
      </c>
      <c r="BH6156" s="42">
        <v>204.54638159999999</v>
      </c>
      <c r="BI6156" s="42">
        <v>374.81786019999998</v>
      </c>
      <c r="BJ6156" s="42">
        <v>779.15138750000006</v>
      </c>
      <c r="BK6156" s="42">
        <v>190.65962880000001</v>
      </c>
    </row>
    <row r="6157" spans="52:63">
      <c r="AZ6157" s="42">
        <v>6271</v>
      </c>
      <c r="BA6157" s="42">
        <v>522</v>
      </c>
      <c r="BB6157" s="42">
        <v>238.17647059999999</v>
      </c>
      <c r="BC6157" s="42">
        <v>317.14285710000001</v>
      </c>
      <c r="BD6157" s="42">
        <v>405.52380950000003</v>
      </c>
      <c r="BE6157" s="42">
        <v>70.876923079999997</v>
      </c>
      <c r="BF6157" s="42">
        <v>793.75</v>
      </c>
      <c r="BG6157" s="42">
        <v>997.68181819999995</v>
      </c>
      <c r="BH6157" s="42">
        <v>204.54638159999999</v>
      </c>
      <c r="BI6157" s="42">
        <v>374.81786019999998</v>
      </c>
      <c r="BJ6157" s="42">
        <v>779.15138750000006</v>
      </c>
      <c r="BK6157" s="42">
        <v>190.65962880000001</v>
      </c>
    </row>
    <row r="6158" spans="52:63">
      <c r="AZ6158" s="42">
        <v>6272</v>
      </c>
      <c r="BA6158" s="42">
        <v>522</v>
      </c>
      <c r="BB6158" s="42">
        <v>238.17647059999999</v>
      </c>
      <c r="BC6158" s="42">
        <v>317.14285710000001</v>
      </c>
      <c r="BD6158" s="42">
        <v>405.52380950000003</v>
      </c>
      <c r="BE6158" s="42">
        <v>70.876923079999997</v>
      </c>
      <c r="BF6158" s="42">
        <v>793.75</v>
      </c>
      <c r="BG6158" s="42">
        <v>997.68181819999995</v>
      </c>
      <c r="BH6158" s="42">
        <v>204.54638159999999</v>
      </c>
      <c r="BI6158" s="42">
        <v>374.81786019999998</v>
      </c>
      <c r="BJ6158" s="42">
        <v>779.15138750000006</v>
      </c>
      <c r="BK6158" s="42">
        <v>190.65962880000001</v>
      </c>
    </row>
    <row r="6159" spans="52:63">
      <c r="AZ6159" s="42">
        <v>6273</v>
      </c>
      <c r="BA6159" s="42">
        <v>522</v>
      </c>
      <c r="BB6159" s="42">
        <v>238.17647059999999</v>
      </c>
      <c r="BC6159" s="42">
        <v>317.14285710000001</v>
      </c>
      <c r="BD6159" s="42">
        <v>405.52380950000003</v>
      </c>
      <c r="BE6159" s="42">
        <v>70.876923079999997</v>
      </c>
      <c r="BF6159" s="42">
        <v>793.75</v>
      </c>
      <c r="BG6159" s="42">
        <v>997.68181819999995</v>
      </c>
      <c r="BH6159" s="42">
        <v>204.54638159999999</v>
      </c>
      <c r="BI6159" s="42">
        <v>374.81786019999998</v>
      </c>
      <c r="BJ6159" s="42">
        <v>779.15138750000006</v>
      </c>
      <c r="BK6159" s="42">
        <v>190.65962880000001</v>
      </c>
    </row>
    <row r="6160" spans="52:63">
      <c r="AZ6160" s="42">
        <v>6274</v>
      </c>
      <c r="BA6160" s="42">
        <v>522</v>
      </c>
      <c r="BB6160" s="42">
        <v>238.17647059999999</v>
      </c>
      <c r="BC6160" s="42">
        <v>317.14285710000001</v>
      </c>
      <c r="BD6160" s="42">
        <v>405.52380950000003</v>
      </c>
      <c r="BE6160" s="42">
        <v>70.876923079999997</v>
      </c>
      <c r="BF6160" s="42">
        <v>793.75</v>
      </c>
      <c r="BG6160" s="42">
        <v>997.68181819999995</v>
      </c>
      <c r="BH6160" s="42">
        <v>204.54638159999999</v>
      </c>
      <c r="BI6160" s="42">
        <v>374.81786019999998</v>
      </c>
      <c r="BJ6160" s="42">
        <v>779.15138750000006</v>
      </c>
      <c r="BK6160" s="42">
        <v>190.65962880000001</v>
      </c>
    </row>
    <row r="6161" spans="52:63">
      <c r="AZ6161" s="42">
        <v>6275</v>
      </c>
      <c r="BA6161" s="42">
        <v>522</v>
      </c>
      <c r="BB6161" s="42">
        <v>238.17647059999999</v>
      </c>
      <c r="BC6161" s="42">
        <v>317.14285710000001</v>
      </c>
      <c r="BD6161" s="42">
        <v>405.52380950000003</v>
      </c>
      <c r="BE6161" s="42">
        <v>70.876923079999997</v>
      </c>
      <c r="BF6161" s="42">
        <v>793.75</v>
      </c>
      <c r="BG6161" s="42">
        <v>997.68181819999995</v>
      </c>
      <c r="BH6161" s="42">
        <v>204.54638159999999</v>
      </c>
      <c r="BI6161" s="42">
        <v>374.81786019999998</v>
      </c>
      <c r="BJ6161" s="42">
        <v>779.15138750000006</v>
      </c>
      <c r="BK6161" s="42">
        <v>190.65962880000001</v>
      </c>
    </row>
    <row r="6162" spans="52:63">
      <c r="AZ6162" s="42">
        <v>6276</v>
      </c>
      <c r="BA6162" s="42">
        <v>522</v>
      </c>
      <c r="BB6162" s="42">
        <v>238.17647059999999</v>
      </c>
      <c r="BC6162" s="42">
        <v>317.14285710000001</v>
      </c>
      <c r="BD6162" s="42">
        <v>405.52380950000003</v>
      </c>
      <c r="BE6162" s="42">
        <v>70.876923079999997</v>
      </c>
      <c r="BF6162" s="42">
        <v>793.75</v>
      </c>
      <c r="BG6162" s="42">
        <v>997.68181819999995</v>
      </c>
      <c r="BH6162" s="42">
        <v>204.54638159999999</v>
      </c>
      <c r="BI6162" s="42">
        <v>374.81786019999998</v>
      </c>
      <c r="BJ6162" s="42">
        <v>779.15138750000006</v>
      </c>
      <c r="BK6162" s="42">
        <v>190.65962880000001</v>
      </c>
    </row>
    <row r="6163" spans="52:63">
      <c r="AZ6163" s="42">
        <v>6277</v>
      </c>
      <c r="BA6163" s="42">
        <v>522</v>
      </c>
      <c r="BB6163" s="42">
        <v>238.17647059999999</v>
      </c>
      <c r="BC6163" s="42">
        <v>317.14285710000001</v>
      </c>
      <c r="BD6163" s="42">
        <v>405.52380950000003</v>
      </c>
      <c r="BE6163" s="42">
        <v>70.876923079999997</v>
      </c>
      <c r="BF6163" s="42">
        <v>793.75</v>
      </c>
      <c r="BG6163" s="42">
        <v>997.68181819999995</v>
      </c>
      <c r="BH6163" s="42">
        <v>204.54638159999999</v>
      </c>
      <c r="BI6163" s="42">
        <v>374.81786019999998</v>
      </c>
      <c r="BJ6163" s="42">
        <v>779.15138750000006</v>
      </c>
      <c r="BK6163" s="42">
        <v>190.65962880000001</v>
      </c>
    </row>
    <row r="6164" spans="52:63">
      <c r="AZ6164" s="42">
        <v>6278</v>
      </c>
      <c r="BA6164" s="42">
        <v>522</v>
      </c>
      <c r="BB6164" s="42">
        <v>238.17647059999999</v>
      </c>
      <c r="BC6164" s="42">
        <v>317.14285710000001</v>
      </c>
      <c r="BD6164" s="42">
        <v>405.52380950000003</v>
      </c>
      <c r="BE6164" s="42">
        <v>70.876923079999997</v>
      </c>
      <c r="BF6164" s="42">
        <v>793.75</v>
      </c>
      <c r="BG6164" s="42">
        <v>997.68181819999995</v>
      </c>
      <c r="BH6164" s="42">
        <v>204.54638159999999</v>
      </c>
      <c r="BI6164" s="42">
        <v>374.81786019999998</v>
      </c>
      <c r="BJ6164" s="42">
        <v>779.15138750000006</v>
      </c>
      <c r="BK6164" s="42">
        <v>190.65962880000001</v>
      </c>
    </row>
    <row r="6165" spans="52:63">
      <c r="AZ6165" s="42">
        <v>6279</v>
      </c>
      <c r="BA6165" s="42">
        <v>522</v>
      </c>
      <c r="BB6165" s="42">
        <v>238.17647059999999</v>
      </c>
      <c r="BC6165" s="42">
        <v>317.14285710000001</v>
      </c>
      <c r="BD6165" s="42">
        <v>405.52380950000003</v>
      </c>
      <c r="BE6165" s="42">
        <v>70.876923079999997</v>
      </c>
      <c r="BF6165" s="42">
        <v>793.75</v>
      </c>
      <c r="BG6165" s="42">
        <v>997.68181819999995</v>
      </c>
      <c r="BH6165" s="42">
        <v>204.54638159999999</v>
      </c>
      <c r="BI6165" s="42">
        <v>374.81786019999998</v>
      </c>
      <c r="BJ6165" s="42">
        <v>779.15138750000006</v>
      </c>
      <c r="BK6165" s="42">
        <v>190.65962880000001</v>
      </c>
    </row>
    <row r="6166" spans="52:63">
      <c r="AZ6166" s="42">
        <v>6280</v>
      </c>
      <c r="BA6166" s="42">
        <v>522</v>
      </c>
      <c r="BB6166" s="42">
        <v>238.17647059999999</v>
      </c>
      <c r="BC6166" s="42">
        <v>317.14285710000001</v>
      </c>
      <c r="BD6166" s="42">
        <v>405.52380950000003</v>
      </c>
      <c r="BE6166" s="42">
        <v>70.876923079999997</v>
      </c>
      <c r="BF6166" s="42">
        <v>793.75</v>
      </c>
      <c r="BG6166" s="42">
        <v>997.68181819999995</v>
      </c>
      <c r="BH6166" s="42">
        <v>204.54638159999999</v>
      </c>
      <c r="BI6166" s="42">
        <v>374.81786019999998</v>
      </c>
      <c r="BJ6166" s="42">
        <v>779.15138750000006</v>
      </c>
      <c r="BK6166" s="42">
        <v>190.65962880000001</v>
      </c>
    </row>
    <row r="6167" spans="52:63">
      <c r="AZ6167" s="42">
        <v>6281</v>
      </c>
      <c r="BA6167" s="42">
        <v>522</v>
      </c>
      <c r="BB6167" s="42">
        <v>238.17647059999999</v>
      </c>
      <c r="BC6167" s="42">
        <v>317.14285710000001</v>
      </c>
      <c r="BD6167" s="42">
        <v>405.52380950000003</v>
      </c>
      <c r="BE6167" s="42">
        <v>70.876923079999997</v>
      </c>
      <c r="BF6167" s="42">
        <v>793.75</v>
      </c>
      <c r="BG6167" s="42">
        <v>997.68181819999995</v>
      </c>
      <c r="BH6167" s="42">
        <v>204.54638159999999</v>
      </c>
      <c r="BI6167" s="42">
        <v>374.81786019999998</v>
      </c>
      <c r="BJ6167" s="42">
        <v>779.15138750000006</v>
      </c>
      <c r="BK6167" s="42">
        <v>190.65962880000001</v>
      </c>
    </row>
    <row r="6168" spans="52:63">
      <c r="AZ6168" s="42">
        <v>6282</v>
      </c>
      <c r="BA6168" s="42">
        <v>522</v>
      </c>
      <c r="BB6168" s="42">
        <v>238.17647059999999</v>
      </c>
      <c r="BC6168" s="42">
        <v>317.14285710000001</v>
      </c>
      <c r="BD6168" s="42">
        <v>405.52380950000003</v>
      </c>
      <c r="BE6168" s="42">
        <v>70.876923079999997</v>
      </c>
      <c r="BF6168" s="42">
        <v>793.75</v>
      </c>
      <c r="BG6168" s="42">
        <v>997.68181819999995</v>
      </c>
      <c r="BH6168" s="42">
        <v>204.54638159999999</v>
      </c>
      <c r="BI6168" s="42">
        <v>374.81786019999998</v>
      </c>
      <c r="BJ6168" s="42">
        <v>779.15138750000006</v>
      </c>
      <c r="BK6168" s="42">
        <v>190.65962880000001</v>
      </c>
    </row>
    <row r="6169" spans="52:63">
      <c r="AZ6169" s="42">
        <v>6283</v>
      </c>
      <c r="BA6169" s="42">
        <v>522</v>
      </c>
      <c r="BB6169" s="42">
        <v>238.17647059999999</v>
      </c>
      <c r="BC6169" s="42">
        <v>317.14285710000001</v>
      </c>
      <c r="BD6169" s="42">
        <v>405.52380950000003</v>
      </c>
      <c r="BE6169" s="42">
        <v>70.876923079999997</v>
      </c>
      <c r="BF6169" s="42">
        <v>793.75</v>
      </c>
      <c r="BG6169" s="42">
        <v>997.68181819999995</v>
      </c>
      <c r="BH6169" s="42">
        <v>204.54638159999999</v>
      </c>
      <c r="BI6169" s="42">
        <v>374.81786019999998</v>
      </c>
      <c r="BJ6169" s="42">
        <v>779.15138750000006</v>
      </c>
      <c r="BK6169" s="42">
        <v>190.65962880000001</v>
      </c>
    </row>
    <row r="6170" spans="52:63">
      <c r="AZ6170" s="42">
        <v>6284</v>
      </c>
      <c r="BA6170" s="42">
        <v>522</v>
      </c>
      <c r="BB6170" s="42">
        <v>238.17647059999999</v>
      </c>
      <c r="BC6170" s="42">
        <v>317.14285710000001</v>
      </c>
      <c r="BD6170" s="42">
        <v>405.52380950000003</v>
      </c>
      <c r="BE6170" s="42">
        <v>70.876923079999997</v>
      </c>
      <c r="BF6170" s="42">
        <v>793.75</v>
      </c>
      <c r="BG6170" s="42">
        <v>997.68181819999995</v>
      </c>
      <c r="BH6170" s="42">
        <v>204.54638159999999</v>
      </c>
      <c r="BI6170" s="42">
        <v>374.81786019999998</v>
      </c>
      <c r="BJ6170" s="42">
        <v>779.15138750000006</v>
      </c>
      <c r="BK6170" s="42">
        <v>190.65962880000001</v>
      </c>
    </row>
    <row r="6171" spans="52:63">
      <c r="AZ6171" s="42">
        <v>6285</v>
      </c>
      <c r="BA6171" s="42">
        <v>522</v>
      </c>
      <c r="BB6171" s="42">
        <v>238.17647059999999</v>
      </c>
      <c r="BC6171" s="42">
        <v>317.14285710000001</v>
      </c>
      <c r="BD6171" s="42">
        <v>405.52380950000003</v>
      </c>
      <c r="BE6171" s="42">
        <v>70.876923079999997</v>
      </c>
      <c r="BF6171" s="42">
        <v>793.75</v>
      </c>
      <c r="BG6171" s="42">
        <v>997.68181819999995</v>
      </c>
      <c r="BH6171" s="42">
        <v>204.54638159999999</v>
      </c>
      <c r="BI6171" s="42">
        <v>374.81786019999998</v>
      </c>
      <c r="BJ6171" s="42">
        <v>779.15138750000006</v>
      </c>
      <c r="BK6171" s="42">
        <v>190.65962880000001</v>
      </c>
    </row>
    <row r="6172" spans="52:63">
      <c r="AZ6172" s="42">
        <v>6286</v>
      </c>
      <c r="BA6172" s="42">
        <v>522</v>
      </c>
      <c r="BB6172" s="42">
        <v>238.17647059999999</v>
      </c>
      <c r="BC6172" s="42">
        <v>317.14285710000001</v>
      </c>
      <c r="BD6172" s="42">
        <v>405.52380950000003</v>
      </c>
      <c r="BE6172" s="42">
        <v>70.876923079999997</v>
      </c>
      <c r="BF6172" s="42">
        <v>793.75</v>
      </c>
      <c r="BG6172" s="42">
        <v>997.68181819999995</v>
      </c>
      <c r="BH6172" s="42">
        <v>204.54638159999999</v>
      </c>
      <c r="BI6172" s="42">
        <v>374.81786019999998</v>
      </c>
      <c r="BJ6172" s="42">
        <v>779.15138750000006</v>
      </c>
      <c r="BK6172" s="42">
        <v>190.65962880000001</v>
      </c>
    </row>
    <row r="6173" spans="52:63">
      <c r="AZ6173" s="42">
        <v>6287</v>
      </c>
      <c r="BA6173" s="42">
        <v>522</v>
      </c>
      <c r="BB6173" s="42">
        <v>238.17647059999999</v>
      </c>
      <c r="BC6173" s="42">
        <v>317.14285710000001</v>
      </c>
      <c r="BD6173" s="42">
        <v>405.52380950000003</v>
      </c>
      <c r="BE6173" s="42">
        <v>70.876923079999997</v>
      </c>
      <c r="BF6173" s="42">
        <v>793.75</v>
      </c>
      <c r="BG6173" s="42">
        <v>997.68181819999995</v>
      </c>
      <c r="BH6173" s="42">
        <v>204.54638159999999</v>
      </c>
      <c r="BI6173" s="42">
        <v>374.81786019999998</v>
      </c>
      <c r="BJ6173" s="42">
        <v>779.15138750000006</v>
      </c>
      <c r="BK6173" s="42">
        <v>190.65962880000001</v>
      </c>
    </row>
    <row r="6174" spans="52:63">
      <c r="AZ6174" s="42">
        <v>6288</v>
      </c>
      <c r="BA6174" s="42">
        <v>522</v>
      </c>
      <c r="BB6174" s="42">
        <v>238.17647059999999</v>
      </c>
      <c r="BC6174" s="42">
        <v>317.14285710000001</v>
      </c>
      <c r="BD6174" s="42">
        <v>405.52380950000003</v>
      </c>
      <c r="BE6174" s="42">
        <v>70.876923079999997</v>
      </c>
      <c r="BF6174" s="42">
        <v>793.75</v>
      </c>
      <c r="BG6174" s="42">
        <v>997.68181819999995</v>
      </c>
      <c r="BH6174" s="42">
        <v>204.54638159999999</v>
      </c>
      <c r="BI6174" s="42">
        <v>374.81786019999998</v>
      </c>
      <c r="BJ6174" s="42">
        <v>779.15138750000006</v>
      </c>
      <c r="BK6174" s="42">
        <v>190.65962880000001</v>
      </c>
    </row>
    <row r="6175" spans="52:63">
      <c r="AZ6175" s="42">
        <v>6289</v>
      </c>
      <c r="BA6175" s="42">
        <v>524.5</v>
      </c>
      <c r="BB6175" s="42">
        <v>238.6470588</v>
      </c>
      <c r="BC6175" s="42">
        <v>317.42857140000001</v>
      </c>
      <c r="BD6175" s="42">
        <v>406.85714289999999</v>
      </c>
      <c r="BE6175" s="42">
        <v>70.915384619999998</v>
      </c>
      <c r="BF6175" s="42">
        <v>787.15</v>
      </c>
      <c r="BG6175" s="42">
        <v>997.18181819999995</v>
      </c>
      <c r="BH6175" s="42">
        <v>204.8585526</v>
      </c>
      <c r="BI6175" s="42">
        <v>375.25876340000002</v>
      </c>
      <c r="BJ6175" s="42">
        <v>792.5422006</v>
      </c>
      <c r="BK6175" s="42">
        <v>186.899945</v>
      </c>
    </row>
    <row r="6176" spans="52:63">
      <c r="AZ6176" s="42">
        <v>6290</v>
      </c>
      <c r="BA6176" s="42">
        <v>524.5</v>
      </c>
      <c r="BB6176" s="42">
        <v>238.6470588</v>
      </c>
      <c r="BC6176" s="42">
        <v>317.42857140000001</v>
      </c>
      <c r="BD6176" s="42">
        <v>406.85714289999999</v>
      </c>
      <c r="BE6176" s="42">
        <v>70.915384619999998</v>
      </c>
      <c r="BF6176" s="42">
        <v>787.15</v>
      </c>
      <c r="BG6176" s="42">
        <v>997.18181819999995</v>
      </c>
      <c r="BH6176" s="42">
        <v>204.8585526</v>
      </c>
      <c r="BI6176" s="42">
        <v>375.25876340000002</v>
      </c>
      <c r="BJ6176" s="42">
        <v>792.5422006</v>
      </c>
      <c r="BK6176" s="42">
        <v>186.899945</v>
      </c>
    </row>
    <row r="6177" spans="52:63">
      <c r="AZ6177" s="42">
        <v>6291</v>
      </c>
      <c r="BA6177" s="42">
        <v>524.5</v>
      </c>
      <c r="BB6177" s="42">
        <v>238.6470588</v>
      </c>
      <c r="BC6177" s="42">
        <v>317.42857140000001</v>
      </c>
      <c r="BD6177" s="42">
        <v>406.85714289999999</v>
      </c>
      <c r="BE6177" s="42">
        <v>70.915384619999998</v>
      </c>
      <c r="BF6177" s="42">
        <v>787.15</v>
      </c>
      <c r="BG6177" s="42">
        <v>997.18181819999995</v>
      </c>
      <c r="BH6177" s="42">
        <v>204.8585526</v>
      </c>
      <c r="BI6177" s="42">
        <v>375.25876340000002</v>
      </c>
      <c r="BJ6177" s="42">
        <v>792.5422006</v>
      </c>
      <c r="BK6177" s="42">
        <v>186.899945</v>
      </c>
    </row>
    <row r="6178" spans="52:63">
      <c r="AZ6178" s="42">
        <v>6292</v>
      </c>
      <c r="BA6178" s="42">
        <v>524.5</v>
      </c>
      <c r="BB6178" s="42">
        <v>238.6470588</v>
      </c>
      <c r="BC6178" s="42">
        <v>317.42857140000001</v>
      </c>
      <c r="BD6178" s="42">
        <v>406.85714289999999</v>
      </c>
      <c r="BE6178" s="42">
        <v>70.915384619999998</v>
      </c>
      <c r="BF6178" s="42">
        <v>787.15</v>
      </c>
      <c r="BG6178" s="42">
        <v>997.18181819999995</v>
      </c>
      <c r="BH6178" s="42">
        <v>204.8585526</v>
      </c>
      <c r="BI6178" s="42">
        <v>375.25876340000002</v>
      </c>
      <c r="BJ6178" s="42">
        <v>792.5422006</v>
      </c>
      <c r="BK6178" s="42">
        <v>186.899945</v>
      </c>
    </row>
    <row r="6179" spans="52:63">
      <c r="AZ6179" s="42">
        <v>6293</v>
      </c>
      <c r="BA6179" s="42">
        <v>524.5</v>
      </c>
      <c r="BB6179" s="42">
        <v>238.6470588</v>
      </c>
      <c r="BC6179" s="42">
        <v>317.42857140000001</v>
      </c>
      <c r="BD6179" s="42">
        <v>406.85714289999999</v>
      </c>
      <c r="BE6179" s="42">
        <v>70.915384619999998</v>
      </c>
      <c r="BF6179" s="42">
        <v>787.15</v>
      </c>
      <c r="BG6179" s="42">
        <v>997.18181819999995</v>
      </c>
      <c r="BH6179" s="42">
        <v>204.8585526</v>
      </c>
      <c r="BI6179" s="42">
        <v>375.25876340000002</v>
      </c>
      <c r="BJ6179" s="42">
        <v>792.5422006</v>
      </c>
      <c r="BK6179" s="42">
        <v>186.899945</v>
      </c>
    </row>
    <row r="6180" spans="52:63">
      <c r="AZ6180" s="42">
        <v>6294</v>
      </c>
      <c r="BA6180" s="42">
        <v>524.5</v>
      </c>
      <c r="BB6180" s="42">
        <v>238.6470588</v>
      </c>
      <c r="BC6180" s="42">
        <v>317.42857140000001</v>
      </c>
      <c r="BD6180" s="42">
        <v>406.85714289999999</v>
      </c>
      <c r="BE6180" s="42">
        <v>70.915384619999998</v>
      </c>
      <c r="BF6180" s="42">
        <v>787.15</v>
      </c>
      <c r="BG6180" s="42">
        <v>997.18181819999995</v>
      </c>
      <c r="BH6180" s="42">
        <v>204.8585526</v>
      </c>
      <c r="BI6180" s="42">
        <v>375.25876340000002</v>
      </c>
      <c r="BJ6180" s="42">
        <v>792.5422006</v>
      </c>
      <c r="BK6180" s="42">
        <v>186.899945</v>
      </c>
    </row>
    <row r="6181" spans="52:63">
      <c r="AZ6181" s="42">
        <v>6295</v>
      </c>
      <c r="BA6181" s="42">
        <v>524.5</v>
      </c>
      <c r="BB6181" s="42">
        <v>238.6470588</v>
      </c>
      <c r="BC6181" s="42">
        <v>317.42857140000001</v>
      </c>
      <c r="BD6181" s="42">
        <v>406.85714289999999</v>
      </c>
      <c r="BE6181" s="42">
        <v>70.915384619999998</v>
      </c>
      <c r="BF6181" s="42">
        <v>787.15</v>
      </c>
      <c r="BG6181" s="42">
        <v>997.18181819999995</v>
      </c>
      <c r="BH6181" s="42">
        <v>204.8585526</v>
      </c>
      <c r="BI6181" s="42">
        <v>375.25876340000002</v>
      </c>
      <c r="BJ6181" s="42">
        <v>792.5422006</v>
      </c>
      <c r="BK6181" s="42">
        <v>186.899945</v>
      </c>
    </row>
    <row r="6182" spans="52:63">
      <c r="AZ6182" s="42">
        <v>6296</v>
      </c>
      <c r="BA6182" s="42">
        <v>524.5</v>
      </c>
      <c r="BB6182" s="42">
        <v>238.6470588</v>
      </c>
      <c r="BC6182" s="42">
        <v>317.42857140000001</v>
      </c>
      <c r="BD6182" s="42">
        <v>406.85714289999999</v>
      </c>
      <c r="BE6182" s="42">
        <v>70.915384619999998</v>
      </c>
      <c r="BF6182" s="42">
        <v>787.15</v>
      </c>
      <c r="BG6182" s="42">
        <v>997.18181819999995</v>
      </c>
      <c r="BH6182" s="42">
        <v>204.8585526</v>
      </c>
      <c r="BI6182" s="42">
        <v>375.25876340000002</v>
      </c>
      <c r="BJ6182" s="42">
        <v>792.5422006</v>
      </c>
      <c r="BK6182" s="42">
        <v>186.899945</v>
      </c>
    </row>
    <row r="6183" spans="52:63">
      <c r="AZ6183" s="42">
        <v>6297</v>
      </c>
      <c r="BA6183" s="42">
        <v>524.5</v>
      </c>
      <c r="BB6183" s="42">
        <v>238.6470588</v>
      </c>
      <c r="BC6183" s="42">
        <v>317.42857140000001</v>
      </c>
      <c r="BD6183" s="42">
        <v>406.85714289999999</v>
      </c>
      <c r="BE6183" s="42">
        <v>70.915384619999998</v>
      </c>
      <c r="BF6183" s="42">
        <v>787.15</v>
      </c>
      <c r="BG6183" s="42">
        <v>997.18181819999995</v>
      </c>
      <c r="BH6183" s="42">
        <v>204.8585526</v>
      </c>
      <c r="BI6183" s="42">
        <v>375.25876340000002</v>
      </c>
      <c r="BJ6183" s="42">
        <v>792.5422006</v>
      </c>
      <c r="BK6183" s="42">
        <v>186.899945</v>
      </c>
    </row>
    <row r="6184" spans="52:63">
      <c r="AZ6184" s="42">
        <v>6298</v>
      </c>
      <c r="BA6184" s="42">
        <v>524.5</v>
      </c>
      <c r="BB6184" s="42">
        <v>238.6470588</v>
      </c>
      <c r="BC6184" s="42">
        <v>317.42857140000001</v>
      </c>
      <c r="BD6184" s="42">
        <v>406.85714289999999</v>
      </c>
      <c r="BE6184" s="42">
        <v>70.915384619999998</v>
      </c>
      <c r="BF6184" s="42">
        <v>787.15</v>
      </c>
      <c r="BG6184" s="42">
        <v>997.18181819999995</v>
      </c>
      <c r="BH6184" s="42">
        <v>204.8585526</v>
      </c>
      <c r="BI6184" s="42">
        <v>375.25876340000002</v>
      </c>
      <c r="BJ6184" s="42">
        <v>792.5422006</v>
      </c>
      <c r="BK6184" s="42">
        <v>186.899945</v>
      </c>
    </row>
    <row r="6185" spans="52:63">
      <c r="AZ6185" s="42">
        <v>6299</v>
      </c>
      <c r="BA6185" s="42">
        <v>524.5</v>
      </c>
      <c r="BB6185" s="42">
        <v>238.6470588</v>
      </c>
      <c r="BC6185" s="42">
        <v>317.42857140000001</v>
      </c>
      <c r="BD6185" s="42">
        <v>406.85714289999999</v>
      </c>
      <c r="BE6185" s="42">
        <v>70.915384619999998</v>
      </c>
      <c r="BF6185" s="42">
        <v>787.15</v>
      </c>
      <c r="BG6185" s="42">
        <v>997.18181819999995</v>
      </c>
      <c r="BH6185" s="42">
        <v>204.8585526</v>
      </c>
      <c r="BI6185" s="42">
        <v>375.25876340000002</v>
      </c>
      <c r="BJ6185" s="42">
        <v>792.5422006</v>
      </c>
      <c r="BK6185" s="42">
        <v>186.899945</v>
      </c>
    </row>
    <row r="6186" spans="52:63">
      <c r="AZ6186" s="42">
        <v>6300</v>
      </c>
      <c r="BA6186" s="42">
        <v>524.5</v>
      </c>
      <c r="BB6186" s="42">
        <v>238.6470588</v>
      </c>
      <c r="BC6186" s="42">
        <v>317.42857140000001</v>
      </c>
      <c r="BD6186" s="42">
        <v>406.85714289999999</v>
      </c>
      <c r="BE6186" s="42">
        <v>70.915384619999998</v>
      </c>
      <c r="BF6186" s="42">
        <v>787.15</v>
      </c>
      <c r="BG6186" s="42">
        <v>997.18181819999995</v>
      </c>
      <c r="BH6186" s="42">
        <v>204.8585526</v>
      </c>
      <c r="BI6186" s="42">
        <v>375.25876340000002</v>
      </c>
      <c r="BJ6186" s="42">
        <v>792.5422006</v>
      </c>
      <c r="BK6186" s="42">
        <v>186.899945</v>
      </c>
    </row>
    <row r="6187" spans="52:63">
      <c r="AZ6187" s="42">
        <v>6301</v>
      </c>
      <c r="BA6187" s="42">
        <v>524.5</v>
      </c>
      <c r="BB6187" s="42">
        <v>238.6470588</v>
      </c>
      <c r="BC6187" s="42">
        <v>317.42857140000001</v>
      </c>
      <c r="BD6187" s="42">
        <v>406.85714289999999</v>
      </c>
      <c r="BE6187" s="42">
        <v>70.915384619999998</v>
      </c>
      <c r="BF6187" s="42">
        <v>787.15</v>
      </c>
      <c r="BG6187" s="42">
        <v>997.18181819999995</v>
      </c>
      <c r="BH6187" s="42">
        <v>204.8585526</v>
      </c>
      <c r="BI6187" s="42">
        <v>375.25876340000002</v>
      </c>
      <c r="BJ6187" s="42">
        <v>792.5422006</v>
      </c>
      <c r="BK6187" s="42">
        <v>186.899945</v>
      </c>
    </row>
    <row r="6188" spans="52:63">
      <c r="AZ6188" s="42">
        <v>6302</v>
      </c>
      <c r="BA6188" s="42">
        <v>524.5</v>
      </c>
      <c r="BB6188" s="42">
        <v>238.6470588</v>
      </c>
      <c r="BC6188" s="42">
        <v>317.42857140000001</v>
      </c>
      <c r="BD6188" s="42">
        <v>406.85714289999999</v>
      </c>
      <c r="BE6188" s="42">
        <v>70.915384619999998</v>
      </c>
      <c r="BF6188" s="42">
        <v>787.15</v>
      </c>
      <c r="BG6188" s="42">
        <v>997.18181819999995</v>
      </c>
      <c r="BH6188" s="42">
        <v>204.8585526</v>
      </c>
      <c r="BI6188" s="42">
        <v>375.25876340000002</v>
      </c>
      <c r="BJ6188" s="42">
        <v>792.5422006</v>
      </c>
      <c r="BK6188" s="42">
        <v>186.899945</v>
      </c>
    </row>
    <row r="6189" spans="52:63">
      <c r="AZ6189" s="42">
        <v>6303</v>
      </c>
      <c r="BA6189" s="42">
        <v>524.5</v>
      </c>
      <c r="BB6189" s="42">
        <v>238.6470588</v>
      </c>
      <c r="BC6189" s="42">
        <v>317.42857140000001</v>
      </c>
      <c r="BD6189" s="42">
        <v>406.85714289999999</v>
      </c>
      <c r="BE6189" s="42">
        <v>70.915384619999998</v>
      </c>
      <c r="BF6189" s="42">
        <v>787.15</v>
      </c>
      <c r="BG6189" s="42">
        <v>997.18181819999995</v>
      </c>
      <c r="BH6189" s="42">
        <v>204.8585526</v>
      </c>
      <c r="BI6189" s="42">
        <v>375.25876340000002</v>
      </c>
      <c r="BJ6189" s="42">
        <v>792.5422006</v>
      </c>
      <c r="BK6189" s="42">
        <v>186.899945</v>
      </c>
    </row>
    <row r="6190" spans="52:63">
      <c r="AZ6190" s="42">
        <v>6304</v>
      </c>
      <c r="BA6190" s="42">
        <v>524.5</v>
      </c>
      <c r="BB6190" s="42">
        <v>238.6470588</v>
      </c>
      <c r="BC6190" s="42">
        <v>317.42857140000001</v>
      </c>
      <c r="BD6190" s="42">
        <v>406.85714289999999</v>
      </c>
      <c r="BE6190" s="42">
        <v>70.915384619999998</v>
      </c>
      <c r="BF6190" s="42">
        <v>787.15</v>
      </c>
      <c r="BG6190" s="42">
        <v>997.18181819999995</v>
      </c>
      <c r="BH6190" s="42">
        <v>204.8585526</v>
      </c>
      <c r="BI6190" s="42">
        <v>375.25876340000002</v>
      </c>
      <c r="BJ6190" s="42">
        <v>792.5422006</v>
      </c>
      <c r="BK6190" s="42">
        <v>186.899945</v>
      </c>
    </row>
    <row r="6191" spans="52:63">
      <c r="AZ6191" s="42">
        <v>6305</v>
      </c>
      <c r="BA6191" s="42">
        <v>524.5</v>
      </c>
      <c r="BB6191" s="42">
        <v>238.6470588</v>
      </c>
      <c r="BC6191" s="42">
        <v>317.42857140000001</v>
      </c>
      <c r="BD6191" s="42">
        <v>406.85714289999999</v>
      </c>
      <c r="BE6191" s="42">
        <v>70.915384619999998</v>
      </c>
      <c r="BF6191" s="42">
        <v>787.15</v>
      </c>
      <c r="BG6191" s="42">
        <v>997.18181819999995</v>
      </c>
      <c r="BH6191" s="42">
        <v>204.8585526</v>
      </c>
      <c r="BI6191" s="42">
        <v>375.25876340000002</v>
      </c>
      <c r="BJ6191" s="42">
        <v>792.5422006</v>
      </c>
      <c r="BK6191" s="42">
        <v>186.899945</v>
      </c>
    </row>
    <row r="6192" spans="52:63">
      <c r="AZ6192" s="42">
        <v>6306</v>
      </c>
      <c r="BA6192" s="42">
        <v>524.5</v>
      </c>
      <c r="BB6192" s="42">
        <v>238.6470588</v>
      </c>
      <c r="BC6192" s="42">
        <v>317.42857140000001</v>
      </c>
      <c r="BD6192" s="42">
        <v>406.85714289999999</v>
      </c>
      <c r="BE6192" s="42">
        <v>70.915384619999998</v>
      </c>
      <c r="BF6192" s="42">
        <v>787.15</v>
      </c>
      <c r="BG6192" s="42">
        <v>997.18181819999995</v>
      </c>
      <c r="BH6192" s="42">
        <v>204.8585526</v>
      </c>
      <c r="BI6192" s="42">
        <v>375.25876340000002</v>
      </c>
      <c r="BJ6192" s="42">
        <v>792.5422006</v>
      </c>
      <c r="BK6192" s="42">
        <v>186.899945</v>
      </c>
    </row>
    <row r="6193" spans="52:63">
      <c r="AZ6193" s="42">
        <v>6307</v>
      </c>
      <c r="BA6193" s="42">
        <v>524.5</v>
      </c>
      <c r="BB6193" s="42">
        <v>238.6470588</v>
      </c>
      <c r="BC6193" s="42">
        <v>317.42857140000001</v>
      </c>
      <c r="BD6193" s="42">
        <v>406.85714289999999</v>
      </c>
      <c r="BE6193" s="42">
        <v>70.915384619999998</v>
      </c>
      <c r="BF6193" s="42">
        <v>787.15</v>
      </c>
      <c r="BG6193" s="42">
        <v>997.18181819999995</v>
      </c>
      <c r="BH6193" s="42">
        <v>204.8585526</v>
      </c>
      <c r="BI6193" s="42">
        <v>375.25876340000002</v>
      </c>
      <c r="BJ6193" s="42">
        <v>792.5422006</v>
      </c>
      <c r="BK6193" s="42">
        <v>186.899945</v>
      </c>
    </row>
    <row r="6194" spans="52:63">
      <c r="AZ6194" s="42">
        <v>6308</v>
      </c>
      <c r="BA6194" s="42">
        <v>524.5</v>
      </c>
      <c r="BB6194" s="42">
        <v>238.6470588</v>
      </c>
      <c r="BC6194" s="42">
        <v>317.42857140000001</v>
      </c>
      <c r="BD6194" s="42">
        <v>406.85714289999999</v>
      </c>
      <c r="BE6194" s="42">
        <v>70.915384619999998</v>
      </c>
      <c r="BF6194" s="42">
        <v>787.15</v>
      </c>
      <c r="BG6194" s="42">
        <v>997.18181819999995</v>
      </c>
      <c r="BH6194" s="42">
        <v>204.8585526</v>
      </c>
      <c r="BI6194" s="42">
        <v>375.25876340000002</v>
      </c>
      <c r="BJ6194" s="42">
        <v>792.5422006</v>
      </c>
      <c r="BK6194" s="42">
        <v>186.899945</v>
      </c>
    </row>
    <row r="6195" spans="52:63">
      <c r="AZ6195" s="42">
        <v>6309</v>
      </c>
      <c r="BA6195" s="42">
        <v>524.5</v>
      </c>
      <c r="BB6195" s="42">
        <v>238.6470588</v>
      </c>
      <c r="BC6195" s="42">
        <v>317.42857140000001</v>
      </c>
      <c r="BD6195" s="42">
        <v>406.85714289999999</v>
      </c>
      <c r="BE6195" s="42">
        <v>70.915384619999998</v>
      </c>
      <c r="BF6195" s="42">
        <v>787.15</v>
      </c>
      <c r="BG6195" s="42">
        <v>997.18181819999995</v>
      </c>
      <c r="BH6195" s="42">
        <v>204.8585526</v>
      </c>
      <c r="BI6195" s="42">
        <v>375.25876340000002</v>
      </c>
      <c r="BJ6195" s="42">
        <v>792.5422006</v>
      </c>
      <c r="BK6195" s="42">
        <v>186.899945</v>
      </c>
    </row>
    <row r="6196" spans="52:63">
      <c r="AZ6196" s="42">
        <v>6310</v>
      </c>
      <c r="BA6196" s="42">
        <v>524.5</v>
      </c>
      <c r="BB6196" s="42">
        <v>238.6470588</v>
      </c>
      <c r="BC6196" s="42">
        <v>317.42857140000001</v>
      </c>
      <c r="BD6196" s="42">
        <v>406.85714289999999</v>
      </c>
      <c r="BE6196" s="42">
        <v>70.915384619999998</v>
      </c>
      <c r="BF6196" s="42">
        <v>787.15</v>
      </c>
      <c r="BG6196" s="42">
        <v>997.18181819999995</v>
      </c>
      <c r="BH6196" s="42">
        <v>204.8585526</v>
      </c>
      <c r="BI6196" s="42">
        <v>375.25876340000002</v>
      </c>
      <c r="BJ6196" s="42">
        <v>792.5422006</v>
      </c>
      <c r="BK6196" s="42">
        <v>186.899945</v>
      </c>
    </row>
    <row r="6197" spans="52:63">
      <c r="AZ6197" s="42">
        <v>6311</v>
      </c>
      <c r="BA6197" s="42">
        <v>524.5</v>
      </c>
      <c r="BB6197" s="42">
        <v>238.6470588</v>
      </c>
      <c r="BC6197" s="42">
        <v>317.42857140000001</v>
      </c>
      <c r="BD6197" s="42">
        <v>406.85714289999999</v>
      </c>
      <c r="BE6197" s="42">
        <v>70.915384619999998</v>
      </c>
      <c r="BF6197" s="42">
        <v>787.15</v>
      </c>
      <c r="BG6197" s="42">
        <v>997.18181819999995</v>
      </c>
      <c r="BH6197" s="42">
        <v>204.8585526</v>
      </c>
      <c r="BI6197" s="42">
        <v>375.25876340000002</v>
      </c>
      <c r="BJ6197" s="42">
        <v>792.5422006</v>
      </c>
      <c r="BK6197" s="42">
        <v>186.899945</v>
      </c>
    </row>
    <row r="6198" spans="52:63">
      <c r="AZ6198" s="42">
        <v>6312</v>
      </c>
      <c r="BA6198" s="42">
        <v>524.5</v>
      </c>
      <c r="BB6198" s="42">
        <v>238.6470588</v>
      </c>
      <c r="BC6198" s="42">
        <v>317.42857140000001</v>
      </c>
      <c r="BD6198" s="42">
        <v>406.85714289999999</v>
      </c>
      <c r="BE6198" s="42">
        <v>70.915384619999998</v>
      </c>
      <c r="BF6198" s="42">
        <v>787.15</v>
      </c>
      <c r="BG6198" s="42">
        <v>997.18181819999995</v>
      </c>
      <c r="BH6198" s="42">
        <v>204.8585526</v>
      </c>
      <c r="BI6198" s="42">
        <v>375.25876340000002</v>
      </c>
      <c r="BJ6198" s="42">
        <v>792.5422006</v>
      </c>
      <c r="BK6198" s="42">
        <v>186.899945</v>
      </c>
    </row>
    <row r="6199" spans="52:63">
      <c r="AZ6199" s="42">
        <v>6313</v>
      </c>
      <c r="BA6199" s="42">
        <v>525.20000000000005</v>
      </c>
      <c r="BB6199" s="42">
        <v>237.6470588</v>
      </c>
      <c r="BC6199" s="42">
        <v>318.09523810000002</v>
      </c>
      <c r="BD6199" s="42">
        <v>408.14285710000001</v>
      </c>
      <c r="BE6199" s="42">
        <v>69.007142860000002</v>
      </c>
      <c r="BF6199" s="42">
        <v>780.35</v>
      </c>
      <c r="BG6199" s="42">
        <v>995.72727269999996</v>
      </c>
      <c r="BH6199" s="42">
        <v>205.9259868</v>
      </c>
      <c r="BI6199" s="42">
        <v>376.75479230000002</v>
      </c>
      <c r="BJ6199" s="42">
        <v>809.14850179999996</v>
      </c>
      <c r="BK6199" s="42">
        <v>184.3759014</v>
      </c>
    </row>
    <row r="6200" spans="52:63">
      <c r="AZ6200" s="42">
        <v>6314</v>
      </c>
      <c r="BA6200" s="42">
        <v>525.20000000000005</v>
      </c>
      <c r="BB6200" s="42">
        <v>237.6470588</v>
      </c>
      <c r="BC6200" s="42">
        <v>318.09523810000002</v>
      </c>
      <c r="BD6200" s="42">
        <v>408.14285710000001</v>
      </c>
      <c r="BE6200" s="42">
        <v>69.007142860000002</v>
      </c>
      <c r="BF6200" s="42">
        <v>780.35</v>
      </c>
      <c r="BG6200" s="42">
        <v>995.72727269999996</v>
      </c>
      <c r="BH6200" s="42">
        <v>205.9259868</v>
      </c>
      <c r="BI6200" s="42">
        <v>376.75479230000002</v>
      </c>
      <c r="BJ6200" s="42">
        <v>809.14850179999996</v>
      </c>
      <c r="BK6200" s="42">
        <v>184.3759014</v>
      </c>
    </row>
    <row r="6201" spans="52:63">
      <c r="AZ6201" s="42">
        <v>6315</v>
      </c>
      <c r="BA6201" s="42">
        <v>525.20000000000005</v>
      </c>
      <c r="BB6201" s="42">
        <v>237.6470588</v>
      </c>
      <c r="BC6201" s="42">
        <v>318.09523810000002</v>
      </c>
      <c r="BD6201" s="42">
        <v>408.14285710000001</v>
      </c>
      <c r="BE6201" s="42">
        <v>69.007142860000002</v>
      </c>
      <c r="BF6201" s="42">
        <v>780.35</v>
      </c>
      <c r="BG6201" s="42">
        <v>995.72727269999996</v>
      </c>
      <c r="BH6201" s="42">
        <v>205.9259868</v>
      </c>
      <c r="BI6201" s="42">
        <v>376.75479230000002</v>
      </c>
      <c r="BJ6201" s="42">
        <v>809.14850179999996</v>
      </c>
      <c r="BK6201" s="42">
        <v>184.3759014</v>
      </c>
    </row>
    <row r="6202" spans="52:63">
      <c r="AZ6202" s="42">
        <v>6316</v>
      </c>
      <c r="BA6202" s="42">
        <v>525.20000000000005</v>
      </c>
      <c r="BB6202" s="42">
        <v>237.6470588</v>
      </c>
      <c r="BC6202" s="42">
        <v>318.09523810000002</v>
      </c>
      <c r="BD6202" s="42">
        <v>408.14285710000001</v>
      </c>
      <c r="BE6202" s="42">
        <v>69.007142860000002</v>
      </c>
      <c r="BF6202" s="42">
        <v>780.35</v>
      </c>
      <c r="BG6202" s="42">
        <v>995.72727269999996</v>
      </c>
      <c r="BH6202" s="42">
        <v>205.9259868</v>
      </c>
      <c r="BI6202" s="42">
        <v>376.75479230000002</v>
      </c>
      <c r="BJ6202" s="42">
        <v>809.14850179999996</v>
      </c>
      <c r="BK6202" s="42">
        <v>184.3759014</v>
      </c>
    </row>
    <row r="6203" spans="52:63">
      <c r="AZ6203" s="42">
        <v>6317</v>
      </c>
      <c r="BA6203" s="42">
        <v>525.20000000000005</v>
      </c>
      <c r="BB6203" s="42">
        <v>237.6470588</v>
      </c>
      <c r="BC6203" s="42">
        <v>318.09523810000002</v>
      </c>
      <c r="BD6203" s="42">
        <v>408.14285710000001</v>
      </c>
      <c r="BE6203" s="42">
        <v>69.007142860000002</v>
      </c>
      <c r="BF6203" s="42">
        <v>780.35</v>
      </c>
      <c r="BG6203" s="42">
        <v>995.72727269999996</v>
      </c>
      <c r="BH6203" s="42">
        <v>205.9259868</v>
      </c>
      <c r="BI6203" s="42">
        <v>376.75479230000002</v>
      </c>
      <c r="BJ6203" s="42">
        <v>809.14850179999996</v>
      </c>
      <c r="BK6203" s="42">
        <v>184.3759014</v>
      </c>
    </row>
    <row r="6204" spans="52:63">
      <c r="AZ6204" s="42">
        <v>6318</v>
      </c>
      <c r="BA6204" s="42">
        <v>525.20000000000005</v>
      </c>
      <c r="BB6204" s="42">
        <v>237.6470588</v>
      </c>
      <c r="BC6204" s="42">
        <v>318.09523810000002</v>
      </c>
      <c r="BD6204" s="42">
        <v>408.14285710000001</v>
      </c>
      <c r="BE6204" s="42">
        <v>69.007142860000002</v>
      </c>
      <c r="BF6204" s="42">
        <v>780.35</v>
      </c>
      <c r="BG6204" s="42">
        <v>995.72727269999996</v>
      </c>
      <c r="BH6204" s="42">
        <v>205.9259868</v>
      </c>
      <c r="BI6204" s="42">
        <v>376.75479230000002</v>
      </c>
      <c r="BJ6204" s="42">
        <v>809.14850179999996</v>
      </c>
      <c r="BK6204" s="42">
        <v>184.3759014</v>
      </c>
    </row>
    <row r="6205" spans="52:63">
      <c r="AZ6205" s="42">
        <v>6319</v>
      </c>
      <c r="BA6205" s="42">
        <v>525.20000000000005</v>
      </c>
      <c r="BB6205" s="42">
        <v>237.6470588</v>
      </c>
      <c r="BC6205" s="42">
        <v>318.09523810000002</v>
      </c>
      <c r="BD6205" s="42">
        <v>408.14285710000001</v>
      </c>
      <c r="BE6205" s="42">
        <v>69.007142860000002</v>
      </c>
      <c r="BF6205" s="42">
        <v>780.35</v>
      </c>
      <c r="BG6205" s="42">
        <v>995.72727269999996</v>
      </c>
      <c r="BH6205" s="42">
        <v>205.9259868</v>
      </c>
      <c r="BI6205" s="42">
        <v>376.75479230000002</v>
      </c>
      <c r="BJ6205" s="42">
        <v>809.14850179999996</v>
      </c>
      <c r="BK6205" s="42">
        <v>184.3759014</v>
      </c>
    </row>
    <row r="6206" spans="52:63">
      <c r="AZ6206" s="42">
        <v>6320</v>
      </c>
      <c r="BA6206" s="42">
        <v>525.20000000000005</v>
      </c>
      <c r="BB6206" s="42">
        <v>237.6470588</v>
      </c>
      <c r="BC6206" s="42">
        <v>318.09523810000002</v>
      </c>
      <c r="BD6206" s="42">
        <v>408.14285710000001</v>
      </c>
      <c r="BE6206" s="42">
        <v>69.007142860000002</v>
      </c>
      <c r="BF6206" s="42">
        <v>780.35</v>
      </c>
      <c r="BG6206" s="42">
        <v>995.72727269999996</v>
      </c>
      <c r="BH6206" s="42">
        <v>205.9259868</v>
      </c>
      <c r="BI6206" s="42">
        <v>376.75479230000002</v>
      </c>
      <c r="BJ6206" s="42">
        <v>809.14850179999996</v>
      </c>
      <c r="BK6206" s="42">
        <v>184.3759014</v>
      </c>
    </row>
    <row r="6207" spans="52:63">
      <c r="AZ6207" s="42">
        <v>6321</v>
      </c>
      <c r="BA6207" s="42">
        <v>525.20000000000005</v>
      </c>
      <c r="BB6207" s="42">
        <v>237.6470588</v>
      </c>
      <c r="BC6207" s="42">
        <v>318.09523810000002</v>
      </c>
      <c r="BD6207" s="42">
        <v>408.14285710000001</v>
      </c>
      <c r="BE6207" s="42">
        <v>69.007142860000002</v>
      </c>
      <c r="BF6207" s="42">
        <v>780.35</v>
      </c>
      <c r="BG6207" s="42">
        <v>995.72727269999996</v>
      </c>
      <c r="BH6207" s="42">
        <v>205.9259868</v>
      </c>
      <c r="BI6207" s="42">
        <v>376.75479230000002</v>
      </c>
      <c r="BJ6207" s="42">
        <v>809.14850179999996</v>
      </c>
      <c r="BK6207" s="42">
        <v>184.3759014</v>
      </c>
    </row>
    <row r="6208" spans="52:63">
      <c r="AZ6208" s="42">
        <v>6322</v>
      </c>
      <c r="BA6208" s="42">
        <v>525.20000000000005</v>
      </c>
      <c r="BB6208" s="42">
        <v>237.6470588</v>
      </c>
      <c r="BC6208" s="42">
        <v>318.09523810000002</v>
      </c>
      <c r="BD6208" s="42">
        <v>408.14285710000001</v>
      </c>
      <c r="BE6208" s="42">
        <v>69.007142860000002</v>
      </c>
      <c r="BF6208" s="42">
        <v>780.35</v>
      </c>
      <c r="BG6208" s="42">
        <v>995.72727269999996</v>
      </c>
      <c r="BH6208" s="42">
        <v>205.9259868</v>
      </c>
      <c r="BI6208" s="42">
        <v>376.75479230000002</v>
      </c>
      <c r="BJ6208" s="42">
        <v>809.14850179999996</v>
      </c>
      <c r="BK6208" s="42">
        <v>184.3759014</v>
      </c>
    </row>
    <row r="6209" spans="52:63">
      <c r="AZ6209" s="42">
        <v>6323</v>
      </c>
      <c r="BA6209" s="42">
        <v>525.20000000000005</v>
      </c>
      <c r="BB6209" s="42">
        <v>237.6470588</v>
      </c>
      <c r="BC6209" s="42">
        <v>318.09523810000002</v>
      </c>
      <c r="BD6209" s="42">
        <v>408.14285710000001</v>
      </c>
      <c r="BE6209" s="42">
        <v>69.007142860000002</v>
      </c>
      <c r="BF6209" s="42">
        <v>780.35</v>
      </c>
      <c r="BG6209" s="42">
        <v>995.72727269999996</v>
      </c>
      <c r="BH6209" s="42">
        <v>205.9259868</v>
      </c>
      <c r="BI6209" s="42">
        <v>376.75479230000002</v>
      </c>
      <c r="BJ6209" s="42">
        <v>809.14850179999996</v>
      </c>
      <c r="BK6209" s="42">
        <v>184.3759014</v>
      </c>
    </row>
    <row r="6210" spans="52:63">
      <c r="AZ6210" s="42">
        <v>6324</v>
      </c>
      <c r="BA6210" s="42">
        <v>525.20000000000005</v>
      </c>
      <c r="BB6210" s="42">
        <v>237.6470588</v>
      </c>
      <c r="BC6210" s="42">
        <v>318.09523810000002</v>
      </c>
      <c r="BD6210" s="42">
        <v>408.14285710000001</v>
      </c>
      <c r="BE6210" s="42">
        <v>69.007142860000002</v>
      </c>
      <c r="BF6210" s="42">
        <v>780.35</v>
      </c>
      <c r="BG6210" s="42">
        <v>995.72727269999996</v>
      </c>
      <c r="BH6210" s="42">
        <v>205.9259868</v>
      </c>
      <c r="BI6210" s="42">
        <v>376.75479230000002</v>
      </c>
      <c r="BJ6210" s="42">
        <v>809.14850179999996</v>
      </c>
      <c r="BK6210" s="42">
        <v>184.3759014</v>
      </c>
    </row>
    <row r="6211" spans="52:63">
      <c r="AZ6211" s="42">
        <v>6325</v>
      </c>
      <c r="BA6211" s="42">
        <v>525.20000000000005</v>
      </c>
      <c r="BB6211" s="42">
        <v>237.6470588</v>
      </c>
      <c r="BC6211" s="42">
        <v>318.09523810000002</v>
      </c>
      <c r="BD6211" s="42">
        <v>408.14285710000001</v>
      </c>
      <c r="BE6211" s="42">
        <v>69.007142860000002</v>
      </c>
      <c r="BF6211" s="42">
        <v>780.35</v>
      </c>
      <c r="BG6211" s="42">
        <v>995.72727269999996</v>
      </c>
      <c r="BH6211" s="42">
        <v>205.9259868</v>
      </c>
      <c r="BI6211" s="42">
        <v>376.75479230000002</v>
      </c>
      <c r="BJ6211" s="42">
        <v>809.14850179999996</v>
      </c>
      <c r="BK6211" s="42">
        <v>184.3759014</v>
      </c>
    </row>
    <row r="6212" spans="52:63">
      <c r="AZ6212" s="42">
        <v>6326</v>
      </c>
      <c r="BA6212" s="42">
        <v>525.20000000000005</v>
      </c>
      <c r="BB6212" s="42">
        <v>237.6470588</v>
      </c>
      <c r="BC6212" s="42">
        <v>318.09523810000002</v>
      </c>
      <c r="BD6212" s="42">
        <v>408.14285710000001</v>
      </c>
      <c r="BE6212" s="42">
        <v>69.007142860000002</v>
      </c>
      <c r="BF6212" s="42">
        <v>780.35</v>
      </c>
      <c r="BG6212" s="42">
        <v>995.72727269999996</v>
      </c>
      <c r="BH6212" s="42">
        <v>205.9259868</v>
      </c>
      <c r="BI6212" s="42">
        <v>376.75479230000002</v>
      </c>
      <c r="BJ6212" s="42">
        <v>809.14850179999996</v>
      </c>
      <c r="BK6212" s="42">
        <v>184.3759014</v>
      </c>
    </row>
    <row r="6213" spans="52:63">
      <c r="AZ6213" s="42">
        <v>6327</v>
      </c>
      <c r="BA6213" s="42">
        <v>525.20000000000005</v>
      </c>
      <c r="BB6213" s="42">
        <v>237.6470588</v>
      </c>
      <c r="BC6213" s="42">
        <v>318.09523810000002</v>
      </c>
      <c r="BD6213" s="42">
        <v>408.14285710000001</v>
      </c>
      <c r="BE6213" s="42">
        <v>69.007142860000002</v>
      </c>
      <c r="BF6213" s="42">
        <v>780.35</v>
      </c>
      <c r="BG6213" s="42">
        <v>995.72727269999996</v>
      </c>
      <c r="BH6213" s="42">
        <v>205.9259868</v>
      </c>
      <c r="BI6213" s="42">
        <v>376.75479230000002</v>
      </c>
      <c r="BJ6213" s="42">
        <v>809.14850179999996</v>
      </c>
      <c r="BK6213" s="42">
        <v>184.3759014</v>
      </c>
    </row>
    <row r="6214" spans="52:63">
      <c r="AZ6214" s="42">
        <v>6328</v>
      </c>
      <c r="BA6214" s="42">
        <v>525.20000000000005</v>
      </c>
      <c r="BB6214" s="42">
        <v>237.6470588</v>
      </c>
      <c r="BC6214" s="42">
        <v>318.09523810000002</v>
      </c>
      <c r="BD6214" s="42">
        <v>408.14285710000001</v>
      </c>
      <c r="BE6214" s="42">
        <v>69.007142860000002</v>
      </c>
      <c r="BF6214" s="42">
        <v>780.35</v>
      </c>
      <c r="BG6214" s="42">
        <v>995.72727269999996</v>
      </c>
      <c r="BH6214" s="42">
        <v>205.9259868</v>
      </c>
      <c r="BI6214" s="42">
        <v>376.75479230000002</v>
      </c>
      <c r="BJ6214" s="42">
        <v>809.14850179999996</v>
      </c>
      <c r="BK6214" s="42">
        <v>184.3759014</v>
      </c>
    </row>
    <row r="6215" spans="52:63">
      <c r="AZ6215" s="42">
        <v>6329</v>
      </c>
      <c r="BA6215" s="42">
        <v>525.20000000000005</v>
      </c>
      <c r="BB6215" s="42">
        <v>237.6470588</v>
      </c>
      <c r="BC6215" s="42">
        <v>318.09523810000002</v>
      </c>
      <c r="BD6215" s="42">
        <v>408.14285710000001</v>
      </c>
      <c r="BE6215" s="42">
        <v>69.007142860000002</v>
      </c>
      <c r="BF6215" s="42">
        <v>780.35</v>
      </c>
      <c r="BG6215" s="42">
        <v>995.72727269999996</v>
      </c>
      <c r="BH6215" s="42">
        <v>205.9259868</v>
      </c>
      <c r="BI6215" s="42">
        <v>376.75479230000002</v>
      </c>
      <c r="BJ6215" s="42">
        <v>809.14850179999996</v>
      </c>
      <c r="BK6215" s="42">
        <v>184.3759014</v>
      </c>
    </row>
    <row r="6216" spans="52:63">
      <c r="AZ6216" s="42">
        <v>6330</v>
      </c>
      <c r="BA6216" s="42">
        <v>525.20000000000005</v>
      </c>
      <c r="BB6216" s="42">
        <v>237.6470588</v>
      </c>
      <c r="BC6216" s="42">
        <v>318.09523810000002</v>
      </c>
      <c r="BD6216" s="42">
        <v>408.14285710000001</v>
      </c>
      <c r="BE6216" s="42">
        <v>69.007142860000002</v>
      </c>
      <c r="BF6216" s="42">
        <v>780.35</v>
      </c>
      <c r="BG6216" s="42">
        <v>995.72727269999996</v>
      </c>
      <c r="BH6216" s="42">
        <v>205.9259868</v>
      </c>
      <c r="BI6216" s="42">
        <v>376.75479230000002</v>
      </c>
      <c r="BJ6216" s="42">
        <v>809.14850179999996</v>
      </c>
      <c r="BK6216" s="42">
        <v>184.3759014</v>
      </c>
    </row>
    <row r="6217" spans="52:63">
      <c r="AZ6217" s="42">
        <v>6331</v>
      </c>
      <c r="BA6217" s="42">
        <v>525.20000000000005</v>
      </c>
      <c r="BB6217" s="42">
        <v>237.6470588</v>
      </c>
      <c r="BC6217" s="42">
        <v>318.09523810000002</v>
      </c>
      <c r="BD6217" s="42">
        <v>408.14285710000001</v>
      </c>
      <c r="BE6217" s="42">
        <v>69.007142860000002</v>
      </c>
      <c r="BF6217" s="42">
        <v>780.35</v>
      </c>
      <c r="BG6217" s="42">
        <v>995.72727269999996</v>
      </c>
      <c r="BH6217" s="42">
        <v>205.9259868</v>
      </c>
      <c r="BI6217" s="42">
        <v>376.75479230000002</v>
      </c>
      <c r="BJ6217" s="42">
        <v>809.14850179999996</v>
      </c>
      <c r="BK6217" s="42">
        <v>184.3759014</v>
      </c>
    </row>
    <row r="6218" spans="52:63">
      <c r="AZ6218" s="42">
        <v>6332</v>
      </c>
      <c r="BA6218" s="42">
        <v>525.20000000000005</v>
      </c>
      <c r="BB6218" s="42">
        <v>237.6470588</v>
      </c>
      <c r="BC6218" s="42">
        <v>318.09523810000002</v>
      </c>
      <c r="BD6218" s="42">
        <v>408.14285710000001</v>
      </c>
      <c r="BE6218" s="42">
        <v>69.007142860000002</v>
      </c>
      <c r="BF6218" s="42">
        <v>780.35</v>
      </c>
      <c r="BG6218" s="42">
        <v>995.72727269999996</v>
      </c>
      <c r="BH6218" s="42">
        <v>205.9259868</v>
      </c>
      <c r="BI6218" s="42">
        <v>376.75479230000002</v>
      </c>
      <c r="BJ6218" s="42">
        <v>809.14850179999996</v>
      </c>
      <c r="BK6218" s="42">
        <v>184.3759014</v>
      </c>
    </row>
    <row r="6219" spans="52:63">
      <c r="AZ6219" s="42">
        <v>6333</v>
      </c>
      <c r="BA6219" s="42">
        <v>525.20000000000005</v>
      </c>
      <c r="BB6219" s="42">
        <v>237.6470588</v>
      </c>
      <c r="BC6219" s="42">
        <v>318.09523810000002</v>
      </c>
      <c r="BD6219" s="42">
        <v>408.14285710000001</v>
      </c>
      <c r="BE6219" s="42">
        <v>69.007142860000002</v>
      </c>
      <c r="BF6219" s="42">
        <v>780.35</v>
      </c>
      <c r="BG6219" s="42">
        <v>995.72727269999996</v>
      </c>
      <c r="BH6219" s="42">
        <v>205.9259868</v>
      </c>
      <c r="BI6219" s="42">
        <v>376.75479230000002</v>
      </c>
      <c r="BJ6219" s="42">
        <v>809.14850179999996</v>
      </c>
      <c r="BK6219" s="42">
        <v>184.3759014</v>
      </c>
    </row>
    <row r="6220" spans="52:63">
      <c r="AZ6220" s="42">
        <v>6334</v>
      </c>
      <c r="BA6220" s="42">
        <v>525.20000000000005</v>
      </c>
      <c r="BB6220" s="42">
        <v>237.6470588</v>
      </c>
      <c r="BC6220" s="42">
        <v>318.09523810000002</v>
      </c>
      <c r="BD6220" s="42">
        <v>408.14285710000001</v>
      </c>
      <c r="BE6220" s="42">
        <v>69.007142860000002</v>
      </c>
      <c r="BF6220" s="42">
        <v>780.35</v>
      </c>
      <c r="BG6220" s="42">
        <v>995.72727269999996</v>
      </c>
      <c r="BH6220" s="42">
        <v>205.9259868</v>
      </c>
      <c r="BI6220" s="42">
        <v>376.75479230000002</v>
      </c>
      <c r="BJ6220" s="42">
        <v>809.14850179999996</v>
      </c>
      <c r="BK6220" s="42">
        <v>184.3759014</v>
      </c>
    </row>
    <row r="6221" spans="52:63">
      <c r="AZ6221" s="42">
        <v>6335</v>
      </c>
      <c r="BA6221" s="42">
        <v>525.20000000000005</v>
      </c>
      <c r="BB6221" s="42">
        <v>237.6470588</v>
      </c>
      <c r="BC6221" s="42">
        <v>318.09523810000002</v>
      </c>
      <c r="BD6221" s="42">
        <v>408.14285710000001</v>
      </c>
      <c r="BE6221" s="42">
        <v>69.007142860000002</v>
      </c>
      <c r="BF6221" s="42">
        <v>780.35</v>
      </c>
      <c r="BG6221" s="42">
        <v>995.72727269999996</v>
      </c>
      <c r="BH6221" s="42">
        <v>205.9259868</v>
      </c>
      <c r="BI6221" s="42">
        <v>376.75479230000002</v>
      </c>
      <c r="BJ6221" s="42">
        <v>809.14850179999996</v>
      </c>
      <c r="BK6221" s="42">
        <v>184.3759014</v>
      </c>
    </row>
    <row r="6222" spans="52:63">
      <c r="AZ6222" s="42">
        <v>6336</v>
      </c>
      <c r="BA6222" s="42">
        <v>525.20000000000005</v>
      </c>
      <c r="BB6222" s="42">
        <v>237.6470588</v>
      </c>
      <c r="BC6222" s="42">
        <v>318.09523810000002</v>
      </c>
      <c r="BD6222" s="42">
        <v>408.14285710000001</v>
      </c>
      <c r="BE6222" s="42">
        <v>69.007142860000002</v>
      </c>
      <c r="BF6222" s="42">
        <v>780.35</v>
      </c>
      <c r="BG6222" s="42">
        <v>995.72727269999996</v>
      </c>
      <c r="BH6222" s="42">
        <v>205.9259868</v>
      </c>
      <c r="BI6222" s="42">
        <v>376.75479230000002</v>
      </c>
      <c r="BJ6222" s="42">
        <v>809.14850179999996</v>
      </c>
      <c r="BK6222" s="42">
        <v>184.3759014</v>
      </c>
    </row>
    <row r="6223" spans="52:63">
      <c r="AZ6223" s="42">
        <v>6337</v>
      </c>
      <c r="BA6223" s="42">
        <v>527.5</v>
      </c>
      <c r="BB6223" s="42">
        <v>237.47058820000001</v>
      </c>
      <c r="BC6223" s="42">
        <v>318.90476189999998</v>
      </c>
      <c r="BD6223" s="42">
        <v>408.047619</v>
      </c>
      <c r="BE6223" s="42">
        <v>71.07692308</v>
      </c>
      <c r="BF6223" s="42">
        <v>775.2</v>
      </c>
      <c r="BG6223" s="42">
        <v>994.77272730000004</v>
      </c>
      <c r="BH6223" s="42">
        <v>205.97861839999999</v>
      </c>
      <c r="BI6223" s="42">
        <v>375.68695430000002</v>
      </c>
      <c r="BJ6223" s="42">
        <v>814.02735910000001</v>
      </c>
      <c r="BK6223" s="42">
        <v>185.1540124</v>
      </c>
    </row>
    <row r="6224" spans="52:63">
      <c r="AZ6224" s="42">
        <v>6338</v>
      </c>
      <c r="BA6224" s="42">
        <v>527.5</v>
      </c>
      <c r="BB6224" s="42">
        <v>237.47058820000001</v>
      </c>
      <c r="BC6224" s="42">
        <v>318.90476189999998</v>
      </c>
      <c r="BD6224" s="42">
        <v>408.047619</v>
      </c>
      <c r="BE6224" s="42">
        <v>71.07692308</v>
      </c>
      <c r="BF6224" s="42">
        <v>775.2</v>
      </c>
      <c r="BG6224" s="42">
        <v>994.77272730000004</v>
      </c>
      <c r="BH6224" s="42">
        <v>205.97861839999999</v>
      </c>
      <c r="BI6224" s="42">
        <v>375.68695430000002</v>
      </c>
      <c r="BJ6224" s="42">
        <v>814.02735910000001</v>
      </c>
      <c r="BK6224" s="42">
        <v>185.1540124</v>
      </c>
    </row>
    <row r="6225" spans="52:63">
      <c r="AZ6225" s="42">
        <v>6339</v>
      </c>
      <c r="BA6225" s="42">
        <v>527.5</v>
      </c>
      <c r="BB6225" s="42">
        <v>237.47058820000001</v>
      </c>
      <c r="BC6225" s="42">
        <v>318.90476189999998</v>
      </c>
      <c r="BD6225" s="42">
        <v>408.047619</v>
      </c>
      <c r="BE6225" s="42">
        <v>71.07692308</v>
      </c>
      <c r="BF6225" s="42">
        <v>775.2</v>
      </c>
      <c r="BG6225" s="42">
        <v>994.77272730000004</v>
      </c>
      <c r="BH6225" s="42">
        <v>205.97861839999999</v>
      </c>
      <c r="BI6225" s="42">
        <v>375.68695430000002</v>
      </c>
      <c r="BJ6225" s="42">
        <v>814.02735910000001</v>
      </c>
      <c r="BK6225" s="42">
        <v>185.1540124</v>
      </c>
    </row>
    <row r="6226" spans="52:63">
      <c r="AZ6226" s="42">
        <v>6340</v>
      </c>
      <c r="BA6226" s="42">
        <v>527.5</v>
      </c>
      <c r="BB6226" s="42">
        <v>237.47058820000001</v>
      </c>
      <c r="BC6226" s="42">
        <v>318.90476189999998</v>
      </c>
      <c r="BD6226" s="42">
        <v>408.047619</v>
      </c>
      <c r="BE6226" s="42">
        <v>71.07692308</v>
      </c>
      <c r="BF6226" s="42">
        <v>775.2</v>
      </c>
      <c r="BG6226" s="42">
        <v>994.77272730000004</v>
      </c>
      <c r="BH6226" s="42">
        <v>205.97861839999999</v>
      </c>
      <c r="BI6226" s="42">
        <v>375.68695430000002</v>
      </c>
      <c r="BJ6226" s="42">
        <v>814.02735910000001</v>
      </c>
      <c r="BK6226" s="42">
        <v>185.1540124</v>
      </c>
    </row>
    <row r="6227" spans="52:63">
      <c r="AZ6227" s="42">
        <v>6341</v>
      </c>
      <c r="BA6227" s="42">
        <v>527.5</v>
      </c>
      <c r="BB6227" s="42">
        <v>237.47058820000001</v>
      </c>
      <c r="BC6227" s="42">
        <v>318.90476189999998</v>
      </c>
      <c r="BD6227" s="42">
        <v>408.047619</v>
      </c>
      <c r="BE6227" s="42">
        <v>71.07692308</v>
      </c>
      <c r="BF6227" s="42">
        <v>775.2</v>
      </c>
      <c r="BG6227" s="42">
        <v>994.77272730000004</v>
      </c>
      <c r="BH6227" s="42">
        <v>205.97861839999999</v>
      </c>
      <c r="BI6227" s="42">
        <v>375.68695430000002</v>
      </c>
      <c r="BJ6227" s="42">
        <v>814.02735910000001</v>
      </c>
      <c r="BK6227" s="42">
        <v>185.1540124</v>
      </c>
    </row>
    <row r="6228" spans="52:63">
      <c r="AZ6228" s="42">
        <v>6342</v>
      </c>
      <c r="BA6228" s="42">
        <v>527.5</v>
      </c>
      <c r="BB6228" s="42">
        <v>237.47058820000001</v>
      </c>
      <c r="BC6228" s="42">
        <v>318.90476189999998</v>
      </c>
      <c r="BD6228" s="42">
        <v>408.047619</v>
      </c>
      <c r="BE6228" s="42">
        <v>71.07692308</v>
      </c>
      <c r="BF6228" s="42">
        <v>775.2</v>
      </c>
      <c r="BG6228" s="42">
        <v>994.77272730000004</v>
      </c>
      <c r="BH6228" s="42">
        <v>205.97861839999999</v>
      </c>
      <c r="BI6228" s="42">
        <v>375.68695430000002</v>
      </c>
      <c r="BJ6228" s="42">
        <v>814.02735910000001</v>
      </c>
      <c r="BK6228" s="42">
        <v>185.1540124</v>
      </c>
    </row>
    <row r="6229" spans="52:63">
      <c r="AZ6229" s="42">
        <v>6343</v>
      </c>
      <c r="BA6229" s="42">
        <v>527.5</v>
      </c>
      <c r="BB6229" s="42">
        <v>237.47058820000001</v>
      </c>
      <c r="BC6229" s="42">
        <v>318.90476189999998</v>
      </c>
      <c r="BD6229" s="42">
        <v>408.047619</v>
      </c>
      <c r="BE6229" s="42">
        <v>71.07692308</v>
      </c>
      <c r="BF6229" s="42">
        <v>775.2</v>
      </c>
      <c r="BG6229" s="42">
        <v>994.77272730000004</v>
      </c>
      <c r="BH6229" s="42">
        <v>205.97861839999999</v>
      </c>
      <c r="BI6229" s="42">
        <v>375.68695430000002</v>
      </c>
      <c r="BJ6229" s="42">
        <v>814.02735910000001</v>
      </c>
      <c r="BK6229" s="42">
        <v>185.1540124</v>
      </c>
    </row>
    <row r="6230" spans="52:63">
      <c r="AZ6230" s="42">
        <v>6344</v>
      </c>
      <c r="BA6230" s="42">
        <v>527.5</v>
      </c>
      <c r="BB6230" s="42">
        <v>237.47058820000001</v>
      </c>
      <c r="BC6230" s="42">
        <v>318.90476189999998</v>
      </c>
      <c r="BD6230" s="42">
        <v>408.047619</v>
      </c>
      <c r="BE6230" s="42">
        <v>71.07692308</v>
      </c>
      <c r="BF6230" s="42">
        <v>775.2</v>
      </c>
      <c r="BG6230" s="42">
        <v>994.77272730000004</v>
      </c>
      <c r="BH6230" s="42">
        <v>205.97861839999999</v>
      </c>
      <c r="BI6230" s="42">
        <v>375.68695430000002</v>
      </c>
      <c r="BJ6230" s="42">
        <v>814.02735910000001</v>
      </c>
      <c r="BK6230" s="42">
        <v>185.1540124</v>
      </c>
    </row>
    <row r="6231" spans="52:63">
      <c r="AZ6231" s="42">
        <v>6345</v>
      </c>
      <c r="BA6231" s="42">
        <v>527.5</v>
      </c>
      <c r="BB6231" s="42">
        <v>237.47058820000001</v>
      </c>
      <c r="BC6231" s="42">
        <v>318.90476189999998</v>
      </c>
      <c r="BD6231" s="42">
        <v>408.047619</v>
      </c>
      <c r="BE6231" s="42">
        <v>71.07692308</v>
      </c>
      <c r="BF6231" s="42">
        <v>775.2</v>
      </c>
      <c r="BG6231" s="42">
        <v>994.77272730000004</v>
      </c>
      <c r="BH6231" s="42">
        <v>205.97861839999999</v>
      </c>
      <c r="BI6231" s="42">
        <v>375.68695430000002</v>
      </c>
      <c r="BJ6231" s="42">
        <v>814.02735910000001</v>
      </c>
      <c r="BK6231" s="42">
        <v>185.1540124</v>
      </c>
    </row>
    <row r="6232" spans="52:63">
      <c r="AZ6232" s="42">
        <v>6346</v>
      </c>
      <c r="BA6232" s="42">
        <v>527.5</v>
      </c>
      <c r="BB6232" s="42">
        <v>237.47058820000001</v>
      </c>
      <c r="BC6232" s="42">
        <v>318.90476189999998</v>
      </c>
      <c r="BD6232" s="42">
        <v>408.047619</v>
      </c>
      <c r="BE6232" s="42">
        <v>71.07692308</v>
      </c>
      <c r="BF6232" s="42">
        <v>775.2</v>
      </c>
      <c r="BG6232" s="42">
        <v>994.77272730000004</v>
      </c>
      <c r="BH6232" s="42">
        <v>205.97861839999999</v>
      </c>
      <c r="BI6232" s="42">
        <v>375.68695430000002</v>
      </c>
      <c r="BJ6232" s="42">
        <v>814.02735910000001</v>
      </c>
      <c r="BK6232" s="42">
        <v>185.1540124</v>
      </c>
    </row>
    <row r="6233" spans="52:63">
      <c r="AZ6233" s="42">
        <v>6347</v>
      </c>
      <c r="BA6233" s="42">
        <v>527.5</v>
      </c>
      <c r="BB6233" s="42">
        <v>237.47058820000001</v>
      </c>
      <c r="BC6233" s="42">
        <v>318.90476189999998</v>
      </c>
      <c r="BD6233" s="42">
        <v>408.047619</v>
      </c>
      <c r="BE6233" s="42">
        <v>71.07692308</v>
      </c>
      <c r="BF6233" s="42">
        <v>775.2</v>
      </c>
      <c r="BG6233" s="42">
        <v>994.77272730000004</v>
      </c>
      <c r="BH6233" s="42">
        <v>205.97861839999999</v>
      </c>
      <c r="BI6233" s="42">
        <v>375.68695430000002</v>
      </c>
      <c r="BJ6233" s="42">
        <v>814.02735910000001</v>
      </c>
      <c r="BK6233" s="42">
        <v>185.1540124</v>
      </c>
    </row>
    <row r="6234" spans="52:63">
      <c r="AZ6234" s="42">
        <v>6348</v>
      </c>
      <c r="BA6234" s="42">
        <v>527.5</v>
      </c>
      <c r="BB6234" s="42">
        <v>237.47058820000001</v>
      </c>
      <c r="BC6234" s="42">
        <v>318.90476189999998</v>
      </c>
      <c r="BD6234" s="42">
        <v>408.047619</v>
      </c>
      <c r="BE6234" s="42">
        <v>71.07692308</v>
      </c>
      <c r="BF6234" s="42">
        <v>775.2</v>
      </c>
      <c r="BG6234" s="42">
        <v>994.77272730000004</v>
      </c>
      <c r="BH6234" s="42">
        <v>205.97861839999999</v>
      </c>
      <c r="BI6234" s="42">
        <v>375.68695430000002</v>
      </c>
      <c r="BJ6234" s="42">
        <v>814.02735910000001</v>
      </c>
      <c r="BK6234" s="42">
        <v>185.1540124</v>
      </c>
    </row>
    <row r="6235" spans="52:63">
      <c r="AZ6235" s="42">
        <v>6349</v>
      </c>
      <c r="BA6235" s="42">
        <v>527.5</v>
      </c>
      <c r="BB6235" s="42">
        <v>237.47058820000001</v>
      </c>
      <c r="BC6235" s="42">
        <v>318.90476189999998</v>
      </c>
      <c r="BD6235" s="42">
        <v>408.047619</v>
      </c>
      <c r="BE6235" s="42">
        <v>71.07692308</v>
      </c>
      <c r="BF6235" s="42">
        <v>775.2</v>
      </c>
      <c r="BG6235" s="42">
        <v>994.77272730000004</v>
      </c>
      <c r="BH6235" s="42">
        <v>205.97861839999999</v>
      </c>
      <c r="BI6235" s="42">
        <v>375.68695430000002</v>
      </c>
      <c r="BJ6235" s="42">
        <v>814.02735910000001</v>
      </c>
      <c r="BK6235" s="42">
        <v>185.1540124</v>
      </c>
    </row>
    <row r="6236" spans="52:63">
      <c r="AZ6236" s="42">
        <v>6350</v>
      </c>
      <c r="BA6236" s="42">
        <v>527.5</v>
      </c>
      <c r="BB6236" s="42">
        <v>237.47058820000001</v>
      </c>
      <c r="BC6236" s="42">
        <v>318.90476189999998</v>
      </c>
      <c r="BD6236" s="42">
        <v>408.047619</v>
      </c>
      <c r="BE6236" s="42">
        <v>71.07692308</v>
      </c>
      <c r="BF6236" s="42">
        <v>775.2</v>
      </c>
      <c r="BG6236" s="42">
        <v>994.77272730000004</v>
      </c>
      <c r="BH6236" s="42">
        <v>205.97861839999999</v>
      </c>
      <c r="BI6236" s="42">
        <v>375.68695430000002</v>
      </c>
      <c r="BJ6236" s="42">
        <v>814.02735910000001</v>
      </c>
      <c r="BK6236" s="42">
        <v>185.1540124</v>
      </c>
    </row>
    <row r="6237" spans="52:63">
      <c r="AZ6237" s="42">
        <v>6351</v>
      </c>
      <c r="BA6237" s="42">
        <v>527.5</v>
      </c>
      <c r="BB6237" s="42">
        <v>237.47058820000001</v>
      </c>
      <c r="BC6237" s="42">
        <v>318.90476189999998</v>
      </c>
      <c r="BD6237" s="42">
        <v>408.047619</v>
      </c>
      <c r="BE6237" s="42">
        <v>71.07692308</v>
      </c>
      <c r="BF6237" s="42">
        <v>775.2</v>
      </c>
      <c r="BG6237" s="42">
        <v>994.77272730000004</v>
      </c>
      <c r="BH6237" s="42">
        <v>205.97861839999999</v>
      </c>
      <c r="BI6237" s="42">
        <v>375.68695430000002</v>
      </c>
      <c r="BJ6237" s="42">
        <v>814.02735910000001</v>
      </c>
      <c r="BK6237" s="42">
        <v>185.1540124</v>
      </c>
    </row>
    <row r="6238" spans="52:63">
      <c r="AZ6238" s="42">
        <v>6352</v>
      </c>
      <c r="BA6238" s="42">
        <v>527.5</v>
      </c>
      <c r="BB6238" s="42">
        <v>237.47058820000001</v>
      </c>
      <c r="BC6238" s="42">
        <v>318.90476189999998</v>
      </c>
      <c r="BD6238" s="42">
        <v>408.047619</v>
      </c>
      <c r="BE6238" s="42">
        <v>71.07692308</v>
      </c>
      <c r="BF6238" s="42">
        <v>775.2</v>
      </c>
      <c r="BG6238" s="42">
        <v>994.77272730000004</v>
      </c>
      <c r="BH6238" s="42">
        <v>205.97861839999999</v>
      </c>
      <c r="BI6238" s="42">
        <v>375.68695430000002</v>
      </c>
      <c r="BJ6238" s="42">
        <v>814.02735910000001</v>
      </c>
      <c r="BK6238" s="42">
        <v>185.1540124</v>
      </c>
    </row>
    <row r="6239" spans="52:63">
      <c r="AZ6239" s="42">
        <v>6353</v>
      </c>
      <c r="BA6239" s="42">
        <v>527.5</v>
      </c>
      <c r="BB6239" s="42">
        <v>237.47058820000001</v>
      </c>
      <c r="BC6239" s="42">
        <v>318.90476189999998</v>
      </c>
      <c r="BD6239" s="42">
        <v>408.047619</v>
      </c>
      <c r="BE6239" s="42">
        <v>71.07692308</v>
      </c>
      <c r="BF6239" s="42">
        <v>775.2</v>
      </c>
      <c r="BG6239" s="42">
        <v>994.77272730000004</v>
      </c>
      <c r="BH6239" s="42">
        <v>205.97861839999999</v>
      </c>
      <c r="BI6239" s="42">
        <v>375.68695430000002</v>
      </c>
      <c r="BJ6239" s="42">
        <v>814.02735910000001</v>
      </c>
      <c r="BK6239" s="42">
        <v>185.1540124</v>
      </c>
    </row>
    <row r="6240" spans="52:63">
      <c r="AZ6240" s="42">
        <v>6354</v>
      </c>
      <c r="BA6240" s="42">
        <v>527.5</v>
      </c>
      <c r="BB6240" s="42">
        <v>237.47058820000001</v>
      </c>
      <c r="BC6240" s="42">
        <v>318.90476189999998</v>
      </c>
      <c r="BD6240" s="42">
        <v>408.047619</v>
      </c>
      <c r="BE6240" s="42">
        <v>71.07692308</v>
      </c>
      <c r="BF6240" s="42">
        <v>775.2</v>
      </c>
      <c r="BG6240" s="42">
        <v>994.77272730000004</v>
      </c>
      <c r="BH6240" s="42">
        <v>205.97861839999999</v>
      </c>
      <c r="BI6240" s="42">
        <v>375.68695430000002</v>
      </c>
      <c r="BJ6240" s="42">
        <v>814.02735910000001</v>
      </c>
      <c r="BK6240" s="42">
        <v>185.1540124</v>
      </c>
    </row>
    <row r="6241" spans="52:63">
      <c r="AZ6241" s="42">
        <v>6355</v>
      </c>
      <c r="BA6241" s="42">
        <v>527.5</v>
      </c>
      <c r="BB6241" s="42">
        <v>237.47058820000001</v>
      </c>
      <c r="BC6241" s="42">
        <v>318.90476189999998</v>
      </c>
      <c r="BD6241" s="42">
        <v>408.047619</v>
      </c>
      <c r="BE6241" s="42">
        <v>71.07692308</v>
      </c>
      <c r="BF6241" s="42">
        <v>775.2</v>
      </c>
      <c r="BG6241" s="42">
        <v>994.77272730000004</v>
      </c>
      <c r="BH6241" s="42">
        <v>205.97861839999999</v>
      </c>
      <c r="BI6241" s="42">
        <v>375.68695430000002</v>
      </c>
      <c r="BJ6241" s="42">
        <v>814.02735910000001</v>
      </c>
      <c r="BK6241" s="42">
        <v>185.1540124</v>
      </c>
    </row>
    <row r="6242" spans="52:63">
      <c r="AZ6242" s="42">
        <v>6356</v>
      </c>
      <c r="BA6242" s="42">
        <v>527.5</v>
      </c>
      <c r="BB6242" s="42">
        <v>237.47058820000001</v>
      </c>
      <c r="BC6242" s="42">
        <v>318.90476189999998</v>
      </c>
      <c r="BD6242" s="42">
        <v>408.047619</v>
      </c>
      <c r="BE6242" s="42">
        <v>71.07692308</v>
      </c>
      <c r="BF6242" s="42">
        <v>775.2</v>
      </c>
      <c r="BG6242" s="42">
        <v>994.77272730000004</v>
      </c>
      <c r="BH6242" s="42">
        <v>205.97861839999999</v>
      </c>
      <c r="BI6242" s="42">
        <v>375.68695430000002</v>
      </c>
      <c r="BJ6242" s="42">
        <v>814.02735910000001</v>
      </c>
      <c r="BK6242" s="42">
        <v>185.1540124</v>
      </c>
    </row>
    <row r="6243" spans="52:63">
      <c r="AZ6243" s="42">
        <v>6357</v>
      </c>
      <c r="BA6243" s="42">
        <v>527.5</v>
      </c>
      <c r="BB6243" s="42">
        <v>237.47058820000001</v>
      </c>
      <c r="BC6243" s="42">
        <v>318.90476189999998</v>
      </c>
      <c r="BD6243" s="42">
        <v>408.047619</v>
      </c>
      <c r="BE6243" s="42">
        <v>71.07692308</v>
      </c>
      <c r="BF6243" s="42">
        <v>775.2</v>
      </c>
      <c r="BG6243" s="42">
        <v>994.77272730000004</v>
      </c>
      <c r="BH6243" s="42">
        <v>205.97861839999999</v>
      </c>
      <c r="BI6243" s="42">
        <v>375.68695430000002</v>
      </c>
      <c r="BJ6243" s="42">
        <v>814.02735910000001</v>
      </c>
      <c r="BK6243" s="42">
        <v>185.1540124</v>
      </c>
    </row>
    <row r="6244" spans="52:63">
      <c r="AZ6244" s="42">
        <v>6358</v>
      </c>
      <c r="BA6244" s="42">
        <v>527.5</v>
      </c>
      <c r="BB6244" s="42">
        <v>237.47058820000001</v>
      </c>
      <c r="BC6244" s="42">
        <v>318.90476189999998</v>
      </c>
      <c r="BD6244" s="42">
        <v>408.047619</v>
      </c>
      <c r="BE6244" s="42">
        <v>71.07692308</v>
      </c>
      <c r="BF6244" s="42">
        <v>775.2</v>
      </c>
      <c r="BG6244" s="42">
        <v>994.77272730000004</v>
      </c>
      <c r="BH6244" s="42">
        <v>205.97861839999999</v>
      </c>
      <c r="BI6244" s="42">
        <v>375.68695430000002</v>
      </c>
      <c r="BJ6244" s="42">
        <v>814.02735910000001</v>
      </c>
      <c r="BK6244" s="42">
        <v>185.1540124</v>
      </c>
    </row>
    <row r="6245" spans="52:63">
      <c r="AZ6245" s="42">
        <v>6359</v>
      </c>
      <c r="BA6245" s="42">
        <v>527.5</v>
      </c>
      <c r="BB6245" s="42">
        <v>237.47058820000001</v>
      </c>
      <c r="BC6245" s="42">
        <v>318.90476189999998</v>
      </c>
      <c r="BD6245" s="42">
        <v>408.047619</v>
      </c>
      <c r="BE6245" s="42">
        <v>71.07692308</v>
      </c>
      <c r="BF6245" s="42">
        <v>775.2</v>
      </c>
      <c r="BG6245" s="42">
        <v>994.77272730000004</v>
      </c>
      <c r="BH6245" s="42">
        <v>205.97861839999999</v>
      </c>
      <c r="BI6245" s="42">
        <v>375.68695430000002</v>
      </c>
      <c r="BJ6245" s="42">
        <v>814.02735910000001</v>
      </c>
      <c r="BK6245" s="42">
        <v>185.1540124</v>
      </c>
    </row>
    <row r="6246" spans="52:63">
      <c r="AZ6246" s="42">
        <v>6360</v>
      </c>
      <c r="BA6246" s="42">
        <v>527.5</v>
      </c>
      <c r="BB6246" s="42">
        <v>237.47058820000001</v>
      </c>
      <c r="BC6246" s="42">
        <v>318.90476189999998</v>
      </c>
      <c r="BD6246" s="42">
        <v>408.047619</v>
      </c>
      <c r="BE6246" s="42">
        <v>71.07692308</v>
      </c>
      <c r="BF6246" s="42">
        <v>775.2</v>
      </c>
      <c r="BG6246" s="42">
        <v>994.77272730000004</v>
      </c>
      <c r="BH6246" s="42">
        <v>205.97861839999999</v>
      </c>
      <c r="BI6246" s="42">
        <v>375.68695430000002</v>
      </c>
      <c r="BJ6246" s="42">
        <v>814.02735910000001</v>
      </c>
      <c r="BK6246" s="42">
        <v>185.1540124</v>
      </c>
    </row>
    <row r="6247" spans="52:63">
      <c r="AZ6247" s="42">
        <v>6361</v>
      </c>
      <c r="BA6247" s="42">
        <v>527.65</v>
      </c>
      <c r="BB6247" s="42">
        <v>235.05882349999999</v>
      </c>
      <c r="BC6247" s="42">
        <v>320.047619</v>
      </c>
      <c r="BD6247" s="42">
        <v>408.7142857</v>
      </c>
      <c r="BE6247" s="42">
        <v>74.8</v>
      </c>
      <c r="BF6247" s="42">
        <v>773.5</v>
      </c>
      <c r="BG6247" s="42">
        <v>993</v>
      </c>
      <c r="BH6247" s="42">
        <v>207.06019739999999</v>
      </c>
      <c r="BI6247" s="42">
        <v>378.8699838</v>
      </c>
      <c r="BJ6247" s="42">
        <v>811.84925580000004</v>
      </c>
      <c r="BK6247" s="42">
        <v>188.25999229999999</v>
      </c>
    </row>
    <row r="6248" spans="52:63">
      <c r="AZ6248" s="42">
        <v>6362</v>
      </c>
      <c r="BA6248" s="42">
        <v>527.65</v>
      </c>
      <c r="BB6248" s="42">
        <v>235.05882349999999</v>
      </c>
      <c r="BC6248" s="42">
        <v>320.047619</v>
      </c>
      <c r="BD6248" s="42">
        <v>408.7142857</v>
      </c>
      <c r="BE6248" s="42">
        <v>74.8</v>
      </c>
      <c r="BF6248" s="42">
        <v>773.5</v>
      </c>
      <c r="BG6248" s="42">
        <v>993</v>
      </c>
      <c r="BH6248" s="42">
        <v>207.06019739999999</v>
      </c>
      <c r="BI6248" s="42">
        <v>378.8699838</v>
      </c>
      <c r="BJ6248" s="42">
        <v>811.84925580000004</v>
      </c>
      <c r="BK6248" s="42">
        <v>188.25999229999999</v>
      </c>
    </row>
    <row r="6249" spans="52:63">
      <c r="AZ6249" s="42">
        <v>6363</v>
      </c>
      <c r="BA6249" s="42">
        <v>527.65</v>
      </c>
      <c r="BB6249" s="42">
        <v>235.05882349999999</v>
      </c>
      <c r="BC6249" s="42">
        <v>320.047619</v>
      </c>
      <c r="BD6249" s="42">
        <v>408.7142857</v>
      </c>
      <c r="BE6249" s="42">
        <v>74.8</v>
      </c>
      <c r="BF6249" s="42">
        <v>773.5</v>
      </c>
      <c r="BG6249" s="42">
        <v>993</v>
      </c>
      <c r="BH6249" s="42">
        <v>207.06019739999999</v>
      </c>
      <c r="BI6249" s="42">
        <v>378.8699838</v>
      </c>
      <c r="BJ6249" s="42">
        <v>811.84925580000004</v>
      </c>
      <c r="BK6249" s="42">
        <v>188.25999229999999</v>
      </c>
    </row>
    <row r="6250" spans="52:63">
      <c r="AZ6250" s="42">
        <v>6364</v>
      </c>
      <c r="BA6250" s="42">
        <v>527.65</v>
      </c>
      <c r="BB6250" s="42">
        <v>235.05882349999999</v>
      </c>
      <c r="BC6250" s="42">
        <v>320.047619</v>
      </c>
      <c r="BD6250" s="42">
        <v>408.7142857</v>
      </c>
      <c r="BE6250" s="42">
        <v>74.8</v>
      </c>
      <c r="BF6250" s="42">
        <v>773.5</v>
      </c>
      <c r="BG6250" s="42">
        <v>993</v>
      </c>
      <c r="BH6250" s="42">
        <v>207.06019739999999</v>
      </c>
      <c r="BI6250" s="42">
        <v>378.8699838</v>
      </c>
      <c r="BJ6250" s="42">
        <v>811.84925580000004</v>
      </c>
      <c r="BK6250" s="42">
        <v>188.25999229999999</v>
      </c>
    </row>
    <row r="6251" spans="52:63">
      <c r="AZ6251" s="42">
        <v>6365</v>
      </c>
      <c r="BA6251" s="42">
        <v>527.65</v>
      </c>
      <c r="BB6251" s="42">
        <v>235.05882349999999</v>
      </c>
      <c r="BC6251" s="42">
        <v>320.047619</v>
      </c>
      <c r="BD6251" s="42">
        <v>408.7142857</v>
      </c>
      <c r="BE6251" s="42">
        <v>74.8</v>
      </c>
      <c r="BF6251" s="42">
        <v>773.5</v>
      </c>
      <c r="BG6251" s="42">
        <v>993</v>
      </c>
      <c r="BH6251" s="42">
        <v>207.06019739999999</v>
      </c>
      <c r="BI6251" s="42">
        <v>378.8699838</v>
      </c>
      <c r="BJ6251" s="42">
        <v>811.84925580000004</v>
      </c>
      <c r="BK6251" s="42">
        <v>188.25999229999999</v>
      </c>
    </row>
    <row r="6252" spans="52:63">
      <c r="AZ6252" s="42">
        <v>6366</v>
      </c>
      <c r="BA6252" s="42">
        <v>527.65</v>
      </c>
      <c r="BB6252" s="42">
        <v>235.05882349999999</v>
      </c>
      <c r="BC6252" s="42">
        <v>320.047619</v>
      </c>
      <c r="BD6252" s="42">
        <v>408.7142857</v>
      </c>
      <c r="BE6252" s="42">
        <v>74.8</v>
      </c>
      <c r="BF6252" s="42">
        <v>773.5</v>
      </c>
      <c r="BG6252" s="42">
        <v>993</v>
      </c>
      <c r="BH6252" s="42">
        <v>207.06019739999999</v>
      </c>
      <c r="BI6252" s="42">
        <v>378.8699838</v>
      </c>
      <c r="BJ6252" s="42">
        <v>811.84925580000004</v>
      </c>
      <c r="BK6252" s="42">
        <v>188.25999229999999</v>
      </c>
    </row>
    <row r="6253" spans="52:63">
      <c r="AZ6253" s="42">
        <v>6367</v>
      </c>
      <c r="BA6253" s="42">
        <v>527.65</v>
      </c>
      <c r="BB6253" s="42">
        <v>235.05882349999999</v>
      </c>
      <c r="BC6253" s="42">
        <v>320.047619</v>
      </c>
      <c r="BD6253" s="42">
        <v>408.7142857</v>
      </c>
      <c r="BE6253" s="42">
        <v>74.8</v>
      </c>
      <c r="BF6253" s="42">
        <v>773.5</v>
      </c>
      <c r="BG6253" s="42">
        <v>993</v>
      </c>
      <c r="BH6253" s="42">
        <v>207.06019739999999</v>
      </c>
      <c r="BI6253" s="42">
        <v>378.8699838</v>
      </c>
      <c r="BJ6253" s="42">
        <v>811.84925580000004</v>
      </c>
      <c r="BK6253" s="42">
        <v>188.25999229999999</v>
      </c>
    </row>
    <row r="6254" spans="52:63">
      <c r="AZ6254" s="42">
        <v>6368</v>
      </c>
      <c r="BA6254" s="42">
        <v>527.65</v>
      </c>
      <c r="BB6254" s="42">
        <v>235.05882349999999</v>
      </c>
      <c r="BC6254" s="42">
        <v>320.047619</v>
      </c>
      <c r="BD6254" s="42">
        <v>408.7142857</v>
      </c>
      <c r="BE6254" s="42">
        <v>74.8</v>
      </c>
      <c r="BF6254" s="42">
        <v>773.5</v>
      </c>
      <c r="BG6254" s="42">
        <v>993</v>
      </c>
      <c r="BH6254" s="42">
        <v>207.06019739999999</v>
      </c>
      <c r="BI6254" s="42">
        <v>378.8699838</v>
      </c>
      <c r="BJ6254" s="42">
        <v>811.84925580000004</v>
      </c>
      <c r="BK6254" s="42">
        <v>188.25999229999999</v>
      </c>
    </row>
    <row r="6255" spans="52:63">
      <c r="AZ6255" s="42">
        <v>6369</v>
      </c>
      <c r="BA6255" s="42">
        <v>527.65</v>
      </c>
      <c r="BB6255" s="42">
        <v>235.05882349999999</v>
      </c>
      <c r="BC6255" s="42">
        <v>320.047619</v>
      </c>
      <c r="BD6255" s="42">
        <v>408.7142857</v>
      </c>
      <c r="BE6255" s="42">
        <v>74.8</v>
      </c>
      <c r="BF6255" s="42">
        <v>773.5</v>
      </c>
      <c r="BG6255" s="42">
        <v>993</v>
      </c>
      <c r="BH6255" s="42">
        <v>207.06019739999999</v>
      </c>
      <c r="BI6255" s="42">
        <v>378.8699838</v>
      </c>
      <c r="BJ6255" s="42">
        <v>811.84925580000004</v>
      </c>
      <c r="BK6255" s="42">
        <v>188.25999229999999</v>
      </c>
    </row>
    <row r="6256" spans="52:63">
      <c r="AZ6256" s="42">
        <v>6370</v>
      </c>
      <c r="BA6256" s="42">
        <v>527.65</v>
      </c>
      <c r="BB6256" s="42">
        <v>235.05882349999999</v>
      </c>
      <c r="BC6256" s="42">
        <v>320.047619</v>
      </c>
      <c r="BD6256" s="42">
        <v>408.7142857</v>
      </c>
      <c r="BE6256" s="42">
        <v>74.8</v>
      </c>
      <c r="BF6256" s="42">
        <v>773.5</v>
      </c>
      <c r="BG6256" s="42">
        <v>993</v>
      </c>
      <c r="BH6256" s="42">
        <v>207.06019739999999</v>
      </c>
      <c r="BI6256" s="42">
        <v>378.8699838</v>
      </c>
      <c r="BJ6256" s="42">
        <v>811.84925580000004</v>
      </c>
      <c r="BK6256" s="42">
        <v>188.25999229999999</v>
      </c>
    </row>
    <row r="6257" spans="52:63">
      <c r="AZ6257" s="42">
        <v>6371</v>
      </c>
      <c r="BA6257" s="42">
        <v>527.65</v>
      </c>
      <c r="BB6257" s="42">
        <v>235.05882349999999</v>
      </c>
      <c r="BC6257" s="42">
        <v>320.047619</v>
      </c>
      <c r="BD6257" s="42">
        <v>408.7142857</v>
      </c>
      <c r="BE6257" s="42">
        <v>74.8</v>
      </c>
      <c r="BF6257" s="42">
        <v>773.5</v>
      </c>
      <c r="BG6257" s="42">
        <v>993</v>
      </c>
      <c r="BH6257" s="42">
        <v>207.06019739999999</v>
      </c>
      <c r="BI6257" s="42">
        <v>378.8699838</v>
      </c>
      <c r="BJ6257" s="42">
        <v>811.84925580000004</v>
      </c>
      <c r="BK6257" s="42">
        <v>188.25999229999999</v>
      </c>
    </row>
    <row r="6258" spans="52:63">
      <c r="AZ6258" s="42">
        <v>6372</v>
      </c>
      <c r="BA6258" s="42">
        <v>527.65</v>
      </c>
      <c r="BB6258" s="42">
        <v>235.05882349999999</v>
      </c>
      <c r="BC6258" s="42">
        <v>320.047619</v>
      </c>
      <c r="BD6258" s="42">
        <v>408.7142857</v>
      </c>
      <c r="BE6258" s="42">
        <v>74.8</v>
      </c>
      <c r="BF6258" s="42">
        <v>773.5</v>
      </c>
      <c r="BG6258" s="42">
        <v>993</v>
      </c>
      <c r="BH6258" s="42">
        <v>207.06019739999999</v>
      </c>
      <c r="BI6258" s="42">
        <v>378.8699838</v>
      </c>
      <c r="BJ6258" s="42">
        <v>811.84925580000004</v>
      </c>
      <c r="BK6258" s="42">
        <v>188.25999229999999</v>
      </c>
    </row>
    <row r="6259" spans="52:63">
      <c r="AZ6259" s="42">
        <v>6373</v>
      </c>
      <c r="BA6259" s="42">
        <v>527.65</v>
      </c>
      <c r="BB6259" s="42">
        <v>235.05882349999999</v>
      </c>
      <c r="BC6259" s="42">
        <v>320.047619</v>
      </c>
      <c r="BD6259" s="42">
        <v>408.7142857</v>
      </c>
      <c r="BE6259" s="42">
        <v>74.8</v>
      </c>
      <c r="BF6259" s="42">
        <v>773.5</v>
      </c>
      <c r="BG6259" s="42">
        <v>993</v>
      </c>
      <c r="BH6259" s="42">
        <v>207.06019739999999</v>
      </c>
      <c r="BI6259" s="42">
        <v>378.8699838</v>
      </c>
      <c r="BJ6259" s="42">
        <v>811.84925580000004</v>
      </c>
      <c r="BK6259" s="42">
        <v>188.25999229999999</v>
      </c>
    </row>
    <row r="6260" spans="52:63">
      <c r="AZ6260" s="42">
        <v>6374</v>
      </c>
      <c r="BA6260" s="42">
        <v>527.65</v>
      </c>
      <c r="BB6260" s="42">
        <v>235.05882349999999</v>
      </c>
      <c r="BC6260" s="42">
        <v>320.047619</v>
      </c>
      <c r="BD6260" s="42">
        <v>408.7142857</v>
      </c>
      <c r="BE6260" s="42">
        <v>74.8</v>
      </c>
      <c r="BF6260" s="42">
        <v>773.5</v>
      </c>
      <c r="BG6260" s="42">
        <v>993</v>
      </c>
      <c r="BH6260" s="42">
        <v>207.06019739999999</v>
      </c>
      <c r="BI6260" s="42">
        <v>378.8699838</v>
      </c>
      <c r="BJ6260" s="42">
        <v>811.84925580000004</v>
      </c>
      <c r="BK6260" s="42">
        <v>188.25999229999999</v>
      </c>
    </row>
    <row r="6261" spans="52:63">
      <c r="AZ6261" s="42">
        <v>6375</v>
      </c>
      <c r="BA6261" s="42">
        <v>527.65</v>
      </c>
      <c r="BB6261" s="42">
        <v>235.05882349999999</v>
      </c>
      <c r="BC6261" s="42">
        <v>320.047619</v>
      </c>
      <c r="BD6261" s="42">
        <v>408.7142857</v>
      </c>
      <c r="BE6261" s="42">
        <v>74.8</v>
      </c>
      <c r="BF6261" s="42">
        <v>773.5</v>
      </c>
      <c r="BG6261" s="42">
        <v>993</v>
      </c>
      <c r="BH6261" s="42">
        <v>207.06019739999999</v>
      </c>
      <c r="BI6261" s="42">
        <v>378.8699838</v>
      </c>
      <c r="BJ6261" s="42">
        <v>811.84925580000004</v>
      </c>
      <c r="BK6261" s="42">
        <v>188.25999229999999</v>
      </c>
    </row>
    <row r="6262" spans="52:63">
      <c r="AZ6262" s="42">
        <v>6376</v>
      </c>
      <c r="BA6262" s="42">
        <v>527.65</v>
      </c>
      <c r="BB6262" s="42">
        <v>235.05882349999999</v>
      </c>
      <c r="BC6262" s="42">
        <v>320.047619</v>
      </c>
      <c r="BD6262" s="42">
        <v>408.7142857</v>
      </c>
      <c r="BE6262" s="42">
        <v>74.8</v>
      </c>
      <c r="BF6262" s="42">
        <v>773.5</v>
      </c>
      <c r="BG6262" s="42">
        <v>993</v>
      </c>
      <c r="BH6262" s="42">
        <v>207.06019739999999</v>
      </c>
      <c r="BI6262" s="42">
        <v>378.8699838</v>
      </c>
      <c r="BJ6262" s="42">
        <v>811.84925580000004</v>
      </c>
      <c r="BK6262" s="42">
        <v>188.25999229999999</v>
      </c>
    </row>
    <row r="6263" spans="52:63">
      <c r="AZ6263" s="42">
        <v>6377</v>
      </c>
      <c r="BA6263" s="42">
        <v>527.65</v>
      </c>
      <c r="BB6263" s="42">
        <v>235.05882349999999</v>
      </c>
      <c r="BC6263" s="42">
        <v>320.047619</v>
      </c>
      <c r="BD6263" s="42">
        <v>408.7142857</v>
      </c>
      <c r="BE6263" s="42">
        <v>74.8</v>
      </c>
      <c r="BF6263" s="42">
        <v>773.5</v>
      </c>
      <c r="BG6263" s="42">
        <v>993</v>
      </c>
      <c r="BH6263" s="42">
        <v>207.06019739999999</v>
      </c>
      <c r="BI6263" s="42">
        <v>378.8699838</v>
      </c>
      <c r="BJ6263" s="42">
        <v>811.84925580000004</v>
      </c>
      <c r="BK6263" s="42">
        <v>188.25999229999999</v>
      </c>
    </row>
    <row r="6264" spans="52:63">
      <c r="AZ6264" s="42">
        <v>6378</v>
      </c>
      <c r="BA6264" s="42">
        <v>527.65</v>
      </c>
      <c r="BB6264" s="42">
        <v>235.05882349999999</v>
      </c>
      <c r="BC6264" s="42">
        <v>320.047619</v>
      </c>
      <c r="BD6264" s="42">
        <v>408.7142857</v>
      </c>
      <c r="BE6264" s="42">
        <v>74.8</v>
      </c>
      <c r="BF6264" s="42">
        <v>773.5</v>
      </c>
      <c r="BG6264" s="42">
        <v>993</v>
      </c>
      <c r="BH6264" s="42">
        <v>207.06019739999999</v>
      </c>
      <c r="BI6264" s="42">
        <v>378.8699838</v>
      </c>
      <c r="BJ6264" s="42">
        <v>811.84925580000004</v>
      </c>
      <c r="BK6264" s="42">
        <v>188.25999229999999</v>
      </c>
    </row>
    <row r="6265" spans="52:63">
      <c r="AZ6265" s="42">
        <v>6379</v>
      </c>
      <c r="BA6265" s="42">
        <v>527.65</v>
      </c>
      <c r="BB6265" s="42">
        <v>235.05882349999999</v>
      </c>
      <c r="BC6265" s="42">
        <v>320.047619</v>
      </c>
      <c r="BD6265" s="42">
        <v>408.7142857</v>
      </c>
      <c r="BE6265" s="42">
        <v>74.8</v>
      </c>
      <c r="BF6265" s="42">
        <v>773.5</v>
      </c>
      <c r="BG6265" s="42">
        <v>993</v>
      </c>
      <c r="BH6265" s="42">
        <v>207.06019739999999</v>
      </c>
      <c r="BI6265" s="42">
        <v>378.8699838</v>
      </c>
      <c r="BJ6265" s="42">
        <v>811.84925580000004</v>
      </c>
      <c r="BK6265" s="42">
        <v>188.25999229999999</v>
      </c>
    </row>
    <row r="6266" spans="52:63">
      <c r="AZ6266" s="42">
        <v>6380</v>
      </c>
      <c r="BA6266" s="42">
        <v>527.65</v>
      </c>
      <c r="BB6266" s="42">
        <v>235.05882349999999</v>
      </c>
      <c r="BC6266" s="42">
        <v>320.047619</v>
      </c>
      <c r="BD6266" s="42">
        <v>408.7142857</v>
      </c>
      <c r="BE6266" s="42">
        <v>74.8</v>
      </c>
      <c r="BF6266" s="42">
        <v>773.5</v>
      </c>
      <c r="BG6266" s="42">
        <v>993</v>
      </c>
      <c r="BH6266" s="42">
        <v>207.06019739999999</v>
      </c>
      <c r="BI6266" s="42">
        <v>378.8699838</v>
      </c>
      <c r="BJ6266" s="42">
        <v>811.84925580000004</v>
      </c>
      <c r="BK6266" s="42">
        <v>188.25999229999999</v>
      </c>
    </row>
    <row r="6267" spans="52:63">
      <c r="AZ6267" s="42">
        <v>6381</v>
      </c>
      <c r="BA6267" s="42">
        <v>527.65</v>
      </c>
      <c r="BB6267" s="42">
        <v>235.05882349999999</v>
      </c>
      <c r="BC6267" s="42">
        <v>320.047619</v>
      </c>
      <c r="BD6267" s="42">
        <v>408.7142857</v>
      </c>
      <c r="BE6267" s="42">
        <v>74.8</v>
      </c>
      <c r="BF6267" s="42">
        <v>773.5</v>
      </c>
      <c r="BG6267" s="42">
        <v>993</v>
      </c>
      <c r="BH6267" s="42">
        <v>207.06019739999999</v>
      </c>
      <c r="BI6267" s="42">
        <v>378.8699838</v>
      </c>
      <c r="BJ6267" s="42">
        <v>811.84925580000004</v>
      </c>
      <c r="BK6267" s="42">
        <v>188.25999229999999</v>
      </c>
    </row>
    <row r="6268" spans="52:63">
      <c r="AZ6268" s="42">
        <v>6382</v>
      </c>
      <c r="BA6268" s="42">
        <v>527.65</v>
      </c>
      <c r="BB6268" s="42">
        <v>235.05882349999999</v>
      </c>
      <c r="BC6268" s="42">
        <v>320.047619</v>
      </c>
      <c r="BD6268" s="42">
        <v>408.7142857</v>
      </c>
      <c r="BE6268" s="42">
        <v>74.8</v>
      </c>
      <c r="BF6268" s="42">
        <v>773.5</v>
      </c>
      <c r="BG6268" s="42">
        <v>993</v>
      </c>
      <c r="BH6268" s="42">
        <v>207.06019739999999</v>
      </c>
      <c r="BI6268" s="42">
        <v>378.8699838</v>
      </c>
      <c r="BJ6268" s="42">
        <v>811.84925580000004</v>
      </c>
      <c r="BK6268" s="42">
        <v>188.25999229999999</v>
      </c>
    </row>
    <row r="6269" spans="52:63">
      <c r="AZ6269" s="42">
        <v>6383</v>
      </c>
      <c r="BA6269" s="42">
        <v>527.65</v>
      </c>
      <c r="BB6269" s="42">
        <v>235.05882349999999</v>
      </c>
      <c r="BC6269" s="42">
        <v>320.047619</v>
      </c>
      <c r="BD6269" s="42">
        <v>408.7142857</v>
      </c>
      <c r="BE6269" s="42">
        <v>74.8</v>
      </c>
      <c r="BF6269" s="42">
        <v>773.5</v>
      </c>
      <c r="BG6269" s="42">
        <v>993</v>
      </c>
      <c r="BH6269" s="42">
        <v>207.06019739999999</v>
      </c>
      <c r="BI6269" s="42">
        <v>378.8699838</v>
      </c>
      <c r="BJ6269" s="42">
        <v>811.84925580000004</v>
      </c>
      <c r="BK6269" s="42">
        <v>188.25999229999999</v>
      </c>
    </row>
    <row r="6270" spans="52:63">
      <c r="AZ6270" s="42">
        <v>6384</v>
      </c>
      <c r="BA6270" s="42">
        <v>527.65</v>
      </c>
      <c r="BB6270" s="42">
        <v>235.05882349999999</v>
      </c>
      <c r="BC6270" s="42">
        <v>320.047619</v>
      </c>
      <c r="BD6270" s="42">
        <v>408.7142857</v>
      </c>
      <c r="BE6270" s="42">
        <v>74.8</v>
      </c>
      <c r="BF6270" s="42">
        <v>773.5</v>
      </c>
      <c r="BG6270" s="42">
        <v>993</v>
      </c>
      <c r="BH6270" s="42">
        <v>207.06019739999999</v>
      </c>
      <c r="BI6270" s="42">
        <v>378.8699838</v>
      </c>
      <c r="BJ6270" s="42">
        <v>811.84925580000004</v>
      </c>
      <c r="BK6270" s="42">
        <v>188.25999229999999</v>
      </c>
    </row>
    <row r="6271" spans="52:63">
      <c r="AZ6271" s="42">
        <v>6385</v>
      </c>
      <c r="BA6271" s="42">
        <v>528.15</v>
      </c>
      <c r="BB6271" s="42">
        <v>236.8823529</v>
      </c>
      <c r="BC6271" s="42">
        <v>321.38095240000001</v>
      </c>
      <c r="BD6271" s="42">
        <v>410.2857143</v>
      </c>
      <c r="BE6271" s="42">
        <v>76.021428569999998</v>
      </c>
      <c r="BF6271" s="42">
        <v>773.9</v>
      </c>
      <c r="BG6271" s="42">
        <v>993.04545450000001</v>
      </c>
      <c r="BH6271" s="42">
        <v>208.0572368</v>
      </c>
      <c r="BI6271" s="42">
        <v>382.78557260000002</v>
      </c>
      <c r="BJ6271" s="42">
        <v>807.17569630000003</v>
      </c>
      <c r="BK6271" s="42">
        <v>191.02515510000001</v>
      </c>
    </row>
    <row r="6272" spans="52:63">
      <c r="AZ6272" s="42">
        <v>6386</v>
      </c>
      <c r="BA6272" s="42">
        <v>528.15</v>
      </c>
      <c r="BB6272" s="42">
        <v>236.8823529</v>
      </c>
      <c r="BC6272" s="42">
        <v>321.38095240000001</v>
      </c>
      <c r="BD6272" s="42">
        <v>410.2857143</v>
      </c>
      <c r="BE6272" s="42">
        <v>76.021428569999998</v>
      </c>
      <c r="BF6272" s="42">
        <v>773.9</v>
      </c>
      <c r="BG6272" s="42">
        <v>993.04545450000001</v>
      </c>
      <c r="BH6272" s="42">
        <v>208.0572368</v>
      </c>
      <c r="BI6272" s="42">
        <v>382.78557260000002</v>
      </c>
      <c r="BJ6272" s="42">
        <v>807.17569630000003</v>
      </c>
      <c r="BK6272" s="42">
        <v>191.02515510000001</v>
      </c>
    </row>
    <row r="6273" spans="52:63">
      <c r="AZ6273" s="42">
        <v>6387</v>
      </c>
      <c r="BA6273" s="42">
        <v>528.15</v>
      </c>
      <c r="BB6273" s="42">
        <v>236.8823529</v>
      </c>
      <c r="BC6273" s="42">
        <v>321.38095240000001</v>
      </c>
      <c r="BD6273" s="42">
        <v>410.2857143</v>
      </c>
      <c r="BE6273" s="42">
        <v>76.021428569999998</v>
      </c>
      <c r="BF6273" s="42">
        <v>773.9</v>
      </c>
      <c r="BG6273" s="42">
        <v>993.04545450000001</v>
      </c>
      <c r="BH6273" s="42">
        <v>208.0572368</v>
      </c>
      <c r="BI6273" s="42">
        <v>382.78557260000002</v>
      </c>
      <c r="BJ6273" s="42">
        <v>807.17569630000003</v>
      </c>
      <c r="BK6273" s="42">
        <v>191.02515510000001</v>
      </c>
    </row>
    <row r="6274" spans="52:63">
      <c r="AZ6274" s="42">
        <v>6388</v>
      </c>
      <c r="BA6274" s="42">
        <v>528.15</v>
      </c>
      <c r="BB6274" s="42">
        <v>236.8823529</v>
      </c>
      <c r="BC6274" s="42">
        <v>321.38095240000001</v>
      </c>
      <c r="BD6274" s="42">
        <v>410.2857143</v>
      </c>
      <c r="BE6274" s="42">
        <v>76.021428569999998</v>
      </c>
      <c r="BF6274" s="42">
        <v>773.9</v>
      </c>
      <c r="BG6274" s="42">
        <v>993.04545450000001</v>
      </c>
      <c r="BH6274" s="42">
        <v>208.0572368</v>
      </c>
      <c r="BI6274" s="42">
        <v>382.78557260000002</v>
      </c>
      <c r="BJ6274" s="42">
        <v>807.17569630000003</v>
      </c>
      <c r="BK6274" s="42">
        <v>191.02515510000001</v>
      </c>
    </row>
    <row r="6275" spans="52:63">
      <c r="AZ6275" s="42">
        <v>6389</v>
      </c>
      <c r="BA6275" s="42">
        <v>528.15</v>
      </c>
      <c r="BB6275" s="42">
        <v>236.8823529</v>
      </c>
      <c r="BC6275" s="42">
        <v>321.38095240000001</v>
      </c>
      <c r="BD6275" s="42">
        <v>410.2857143</v>
      </c>
      <c r="BE6275" s="42">
        <v>76.021428569999998</v>
      </c>
      <c r="BF6275" s="42">
        <v>773.9</v>
      </c>
      <c r="BG6275" s="42">
        <v>993.04545450000001</v>
      </c>
      <c r="BH6275" s="42">
        <v>208.0572368</v>
      </c>
      <c r="BI6275" s="42">
        <v>382.78557260000002</v>
      </c>
      <c r="BJ6275" s="42">
        <v>807.17569630000003</v>
      </c>
      <c r="BK6275" s="42">
        <v>191.02515510000001</v>
      </c>
    </row>
    <row r="6276" spans="52:63">
      <c r="AZ6276" s="42">
        <v>6390</v>
      </c>
      <c r="BA6276" s="42">
        <v>528.15</v>
      </c>
      <c r="BB6276" s="42">
        <v>236.8823529</v>
      </c>
      <c r="BC6276" s="42">
        <v>321.38095240000001</v>
      </c>
      <c r="BD6276" s="42">
        <v>410.2857143</v>
      </c>
      <c r="BE6276" s="42">
        <v>76.021428569999998</v>
      </c>
      <c r="BF6276" s="42">
        <v>773.9</v>
      </c>
      <c r="BG6276" s="42">
        <v>993.04545450000001</v>
      </c>
      <c r="BH6276" s="42">
        <v>208.0572368</v>
      </c>
      <c r="BI6276" s="42">
        <v>382.78557260000002</v>
      </c>
      <c r="BJ6276" s="42">
        <v>807.17569630000003</v>
      </c>
      <c r="BK6276" s="42">
        <v>191.02515510000001</v>
      </c>
    </row>
    <row r="6277" spans="52:63">
      <c r="AZ6277" s="42">
        <v>6391</v>
      </c>
      <c r="BA6277" s="42">
        <v>528.15</v>
      </c>
      <c r="BB6277" s="42">
        <v>236.8823529</v>
      </c>
      <c r="BC6277" s="42">
        <v>321.38095240000001</v>
      </c>
      <c r="BD6277" s="42">
        <v>410.2857143</v>
      </c>
      <c r="BE6277" s="42">
        <v>76.021428569999998</v>
      </c>
      <c r="BF6277" s="42">
        <v>773.9</v>
      </c>
      <c r="BG6277" s="42">
        <v>993.04545450000001</v>
      </c>
      <c r="BH6277" s="42">
        <v>208.0572368</v>
      </c>
      <c r="BI6277" s="42">
        <v>382.78557260000002</v>
      </c>
      <c r="BJ6277" s="42">
        <v>807.17569630000003</v>
      </c>
      <c r="BK6277" s="42">
        <v>191.02515510000001</v>
      </c>
    </row>
    <row r="6278" spans="52:63">
      <c r="AZ6278" s="42">
        <v>6392</v>
      </c>
      <c r="BA6278" s="42">
        <v>528.15</v>
      </c>
      <c r="BB6278" s="42">
        <v>236.8823529</v>
      </c>
      <c r="BC6278" s="42">
        <v>321.38095240000001</v>
      </c>
      <c r="BD6278" s="42">
        <v>410.2857143</v>
      </c>
      <c r="BE6278" s="42">
        <v>76.021428569999998</v>
      </c>
      <c r="BF6278" s="42">
        <v>773.9</v>
      </c>
      <c r="BG6278" s="42">
        <v>993.04545450000001</v>
      </c>
      <c r="BH6278" s="42">
        <v>208.0572368</v>
      </c>
      <c r="BI6278" s="42">
        <v>382.78557260000002</v>
      </c>
      <c r="BJ6278" s="42">
        <v>807.17569630000003</v>
      </c>
      <c r="BK6278" s="42">
        <v>191.02515510000001</v>
      </c>
    </row>
    <row r="6279" spans="52:63">
      <c r="AZ6279" s="42">
        <v>6393</v>
      </c>
      <c r="BA6279" s="42">
        <v>528.15</v>
      </c>
      <c r="BB6279" s="42">
        <v>236.8823529</v>
      </c>
      <c r="BC6279" s="42">
        <v>321.38095240000001</v>
      </c>
      <c r="BD6279" s="42">
        <v>410.2857143</v>
      </c>
      <c r="BE6279" s="42">
        <v>76.021428569999998</v>
      </c>
      <c r="BF6279" s="42">
        <v>773.9</v>
      </c>
      <c r="BG6279" s="42">
        <v>993.04545450000001</v>
      </c>
      <c r="BH6279" s="42">
        <v>208.0572368</v>
      </c>
      <c r="BI6279" s="42">
        <v>382.78557260000002</v>
      </c>
      <c r="BJ6279" s="42">
        <v>807.17569630000003</v>
      </c>
      <c r="BK6279" s="42">
        <v>191.02515510000001</v>
      </c>
    </row>
    <row r="6280" spans="52:63">
      <c r="AZ6280" s="42">
        <v>6394</v>
      </c>
      <c r="BA6280" s="42">
        <v>528.15</v>
      </c>
      <c r="BB6280" s="42">
        <v>236.8823529</v>
      </c>
      <c r="BC6280" s="42">
        <v>321.38095240000001</v>
      </c>
      <c r="BD6280" s="42">
        <v>410.2857143</v>
      </c>
      <c r="BE6280" s="42">
        <v>76.021428569999998</v>
      </c>
      <c r="BF6280" s="42">
        <v>773.9</v>
      </c>
      <c r="BG6280" s="42">
        <v>993.04545450000001</v>
      </c>
      <c r="BH6280" s="42">
        <v>208.0572368</v>
      </c>
      <c r="BI6280" s="42">
        <v>382.78557260000002</v>
      </c>
      <c r="BJ6280" s="42">
        <v>807.17569630000003</v>
      </c>
      <c r="BK6280" s="42">
        <v>191.02515510000001</v>
      </c>
    </row>
    <row r="6281" spans="52:63">
      <c r="AZ6281" s="42">
        <v>6395</v>
      </c>
      <c r="BA6281" s="42">
        <v>528.15</v>
      </c>
      <c r="BB6281" s="42">
        <v>236.8823529</v>
      </c>
      <c r="BC6281" s="42">
        <v>321.38095240000001</v>
      </c>
      <c r="BD6281" s="42">
        <v>410.2857143</v>
      </c>
      <c r="BE6281" s="42">
        <v>76.021428569999998</v>
      </c>
      <c r="BF6281" s="42">
        <v>773.9</v>
      </c>
      <c r="BG6281" s="42">
        <v>993.04545450000001</v>
      </c>
      <c r="BH6281" s="42">
        <v>208.0572368</v>
      </c>
      <c r="BI6281" s="42">
        <v>382.78557260000002</v>
      </c>
      <c r="BJ6281" s="42">
        <v>807.17569630000003</v>
      </c>
      <c r="BK6281" s="42">
        <v>191.02515510000001</v>
      </c>
    </row>
    <row r="6282" spans="52:63">
      <c r="AZ6282" s="42">
        <v>6396</v>
      </c>
      <c r="BA6282" s="42">
        <v>528.15</v>
      </c>
      <c r="BB6282" s="42">
        <v>236.8823529</v>
      </c>
      <c r="BC6282" s="42">
        <v>321.38095240000001</v>
      </c>
      <c r="BD6282" s="42">
        <v>410.2857143</v>
      </c>
      <c r="BE6282" s="42">
        <v>76.021428569999998</v>
      </c>
      <c r="BF6282" s="42">
        <v>773.9</v>
      </c>
      <c r="BG6282" s="42">
        <v>993.04545450000001</v>
      </c>
      <c r="BH6282" s="42">
        <v>208.0572368</v>
      </c>
      <c r="BI6282" s="42">
        <v>382.78557260000002</v>
      </c>
      <c r="BJ6282" s="42">
        <v>807.17569630000003</v>
      </c>
      <c r="BK6282" s="42">
        <v>191.02515510000001</v>
      </c>
    </row>
    <row r="6283" spans="52:63">
      <c r="AZ6283" s="42">
        <v>6397</v>
      </c>
      <c r="BA6283" s="42">
        <v>528.15</v>
      </c>
      <c r="BB6283" s="42">
        <v>236.8823529</v>
      </c>
      <c r="BC6283" s="42">
        <v>321.38095240000001</v>
      </c>
      <c r="BD6283" s="42">
        <v>410.2857143</v>
      </c>
      <c r="BE6283" s="42">
        <v>76.021428569999998</v>
      </c>
      <c r="BF6283" s="42">
        <v>773.9</v>
      </c>
      <c r="BG6283" s="42">
        <v>993.04545450000001</v>
      </c>
      <c r="BH6283" s="42">
        <v>208.0572368</v>
      </c>
      <c r="BI6283" s="42">
        <v>382.78557260000002</v>
      </c>
      <c r="BJ6283" s="42">
        <v>807.17569630000003</v>
      </c>
      <c r="BK6283" s="42">
        <v>191.02515510000001</v>
      </c>
    </row>
    <row r="6284" spans="52:63">
      <c r="AZ6284" s="42">
        <v>6398</v>
      </c>
      <c r="BA6284" s="42">
        <v>528.15</v>
      </c>
      <c r="BB6284" s="42">
        <v>236.8823529</v>
      </c>
      <c r="BC6284" s="42">
        <v>321.38095240000001</v>
      </c>
      <c r="BD6284" s="42">
        <v>410.2857143</v>
      </c>
      <c r="BE6284" s="42">
        <v>76.021428569999998</v>
      </c>
      <c r="BF6284" s="42">
        <v>773.9</v>
      </c>
      <c r="BG6284" s="42">
        <v>993.04545450000001</v>
      </c>
      <c r="BH6284" s="42">
        <v>208.0572368</v>
      </c>
      <c r="BI6284" s="42">
        <v>382.78557260000002</v>
      </c>
      <c r="BJ6284" s="42">
        <v>807.17569630000003</v>
      </c>
      <c r="BK6284" s="42">
        <v>191.02515510000001</v>
      </c>
    </row>
    <row r="6285" spans="52:63">
      <c r="AZ6285" s="42">
        <v>6399</v>
      </c>
      <c r="BA6285" s="42">
        <v>528.15</v>
      </c>
      <c r="BB6285" s="42">
        <v>236.8823529</v>
      </c>
      <c r="BC6285" s="42">
        <v>321.38095240000001</v>
      </c>
      <c r="BD6285" s="42">
        <v>410.2857143</v>
      </c>
      <c r="BE6285" s="42">
        <v>76.021428569999998</v>
      </c>
      <c r="BF6285" s="42">
        <v>773.9</v>
      </c>
      <c r="BG6285" s="42">
        <v>993.04545450000001</v>
      </c>
      <c r="BH6285" s="42">
        <v>208.0572368</v>
      </c>
      <c r="BI6285" s="42">
        <v>382.78557260000002</v>
      </c>
      <c r="BJ6285" s="42">
        <v>807.17569630000003</v>
      </c>
      <c r="BK6285" s="42">
        <v>191.02515510000001</v>
      </c>
    </row>
    <row r="6286" spans="52:63">
      <c r="AZ6286" s="42">
        <v>6400</v>
      </c>
      <c r="BA6286" s="42">
        <v>528.15</v>
      </c>
      <c r="BB6286" s="42">
        <v>236.8823529</v>
      </c>
      <c r="BC6286" s="42">
        <v>321.38095240000001</v>
      </c>
      <c r="BD6286" s="42">
        <v>410.2857143</v>
      </c>
      <c r="BE6286" s="42">
        <v>76.021428569999998</v>
      </c>
      <c r="BF6286" s="42">
        <v>773.9</v>
      </c>
      <c r="BG6286" s="42">
        <v>993.04545450000001</v>
      </c>
      <c r="BH6286" s="42">
        <v>208.0572368</v>
      </c>
      <c r="BI6286" s="42">
        <v>382.78557260000002</v>
      </c>
      <c r="BJ6286" s="42">
        <v>807.17569630000003</v>
      </c>
      <c r="BK6286" s="42">
        <v>191.02515510000001</v>
      </c>
    </row>
    <row r="6287" spans="52:63">
      <c r="AZ6287" s="42">
        <v>6401</v>
      </c>
      <c r="BA6287" s="42">
        <v>528.15</v>
      </c>
      <c r="BB6287" s="42">
        <v>236.8823529</v>
      </c>
      <c r="BC6287" s="42">
        <v>321.38095240000001</v>
      </c>
      <c r="BD6287" s="42">
        <v>410.2857143</v>
      </c>
      <c r="BE6287" s="42">
        <v>76.021428569999998</v>
      </c>
      <c r="BF6287" s="42">
        <v>773.9</v>
      </c>
      <c r="BG6287" s="42">
        <v>993.04545450000001</v>
      </c>
      <c r="BH6287" s="42">
        <v>208.0572368</v>
      </c>
      <c r="BI6287" s="42">
        <v>382.78557260000002</v>
      </c>
      <c r="BJ6287" s="42">
        <v>807.17569630000003</v>
      </c>
      <c r="BK6287" s="42">
        <v>191.02515510000001</v>
      </c>
    </row>
    <row r="6288" spans="52:63">
      <c r="AZ6288" s="42">
        <v>6402</v>
      </c>
      <c r="BA6288" s="42">
        <v>528.15</v>
      </c>
      <c r="BB6288" s="42">
        <v>236.8823529</v>
      </c>
      <c r="BC6288" s="42">
        <v>321.38095240000001</v>
      </c>
      <c r="BD6288" s="42">
        <v>410.2857143</v>
      </c>
      <c r="BE6288" s="42">
        <v>76.021428569999998</v>
      </c>
      <c r="BF6288" s="42">
        <v>773.9</v>
      </c>
      <c r="BG6288" s="42">
        <v>993.04545450000001</v>
      </c>
      <c r="BH6288" s="42">
        <v>208.0572368</v>
      </c>
      <c r="BI6288" s="42">
        <v>382.78557260000002</v>
      </c>
      <c r="BJ6288" s="42">
        <v>807.17569630000003</v>
      </c>
      <c r="BK6288" s="42">
        <v>191.02515510000001</v>
      </c>
    </row>
    <row r="6289" spans="52:63">
      <c r="AZ6289" s="42">
        <v>6403</v>
      </c>
      <c r="BA6289" s="42">
        <v>528.15</v>
      </c>
      <c r="BB6289" s="42">
        <v>236.8823529</v>
      </c>
      <c r="BC6289" s="42">
        <v>321.38095240000001</v>
      </c>
      <c r="BD6289" s="42">
        <v>410.2857143</v>
      </c>
      <c r="BE6289" s="42">
        <v>76.021428569999998</v>
      </c>
      <c r="BF6289" s="42">
        <v>773.9</v>
      </c>
      <c r="BG6289" s="42">
        <v>993.04545450000001</v>
      </c>
      <c r="BH6289" s="42">
        <v>208.0572368</v>
      </c>
      <c r="BI6289" s="42">
        <v>382.78557260000002</v>
      </c>
      <c r="BJ6289" s="42">
        <v>807.17569630000003</v>
      </c>
      <c r="BK6289" s="42">
        <v>191.02515510000001</v>
      </c>
    </row>
    <row r="6290" spans="52:63">
      <c r="AZ6290" s="42">
        <v>6404</v>
      </c>
      <c r="BA6290" s="42">
        <v>528.15</v>
      </c>
      <c r="BB6290" s="42">
        <v>236.8823529</v>
      </c>
      <c r="BC6290" s="42">
        <v>321.38095240000001</v>
      </c>
      <c r="BD6290" s="42">
        <v>410.2857143</v>
      </c>
      <c r="BE6290" s="42">
        <v>76.021428569999998</v>
      </c>
      <c r="BF6290" s="42">
        <v>773.9</v>
      </c>
      <c r="BG6290" s="42">
        <v>993.04545450000001</v>
      </c>
      <c r="BH6290" s="42">
        <v>208.0572368</v>
      </c>
      <c r="BI6290" s="42">
        <v>382.78557260000002</v>
      </c>
      <c r="BJ6290" s="42">
        <v>807.17569630000003</v>
      </c>
      <c r="BK6290" s="42">
        <v>191.02515510000001</v>
      </c>
    </row>
    <row r="6291" spans="52:63">
      <c r="AZ6291" s="42">
        <v>6405</v>
      </c>
      <c r="BA6291" s="42">
        <v>528.15</v>
      </c>
      <c r="BB6291" s="42">
        <v>236.8823529</v>
      </c>
      <c r="BC6291" s="42">
        <v>321.38095240000001</v>
      </c>
      <c r="BD6291" s="42">
        <v>410.2857143</v>
      </c>
      <c r="BE6291" s="42">
        <v>76.021428569999998</v>
      </c>
      <c r="BF6291" s="42">
        <v>773.9</v>
      </c>
      <c r="BG6291" s="42">
        <v>993.04545450000001</v>
      </c>
      <c r="BH6291" s="42">
        <v>208.0572368</v>
      </c>
      <c r="BI6291" s="42">
        <v>382.78557260000002</v>
      </c>
      <c r="BJ6291" s="42">
        <v>807.17569630000003</v>
      </c>
      <c r="BK6291" s="42">
        <v>191.02515510000001</v>
      </c>
    </row>
    <row r="6292" spans="52:63">
      <c r="AZ6292" s="42">
        <v>6406</v>
      </c>
      <c r="BA6292" s="42">
        <v>528.15</v>
      </c>
      <c r="BB6292" s="42">
        <v>236.8823529</v>
      </c>
      <c r="BC6292" s="42">
        <v>321.38095240000001</v>
      </c>
      <c r="BD6292" s="42">
        <v>410.2857143</v>
      </c>
      <c r="BE6292" s="42">
        <v>76.021428569999998</v>
      </c>
      <c r="BF6292" s="42">
        <v>773.9</v>
      </c>
      <c r="BG6292" s="42">
        <v>993.04545450000001</v>
      </c>
      <c r="BH6292" s="42">
        <v>208.0572368</v>
      </c>
      <c r="BI6292" s="42">
        <v>382.78557260000002</v>
      </c>
      <c r="BJ6292" s="42">
        <v>807.17569630000003</v>
      </c>
      <c r="BK6292" s="42">
        <v>191.02515510000001</v>
      </c>
    </row>
    <row r="6293" spans="52:63">
      <c r="AZ6293" s="42">
        <v>6407</v>
      </c>
      <c r="BA6293" s="42">
        <v>528.15</v>
      </c>
      <c r="BB6293" s="42">
        <v>236.8823529</v>
      </c>
      <c r="BC6293" s="42">
        <v>321.38095240000001</v>
      </c>
      <c r="BD6293" s="42">
        <v>410.2857143</v>
      </c>
      <c r="BE6293" s="42">
        <v>76.021428569999998</v>
      </c>
      <c r="BF6293" s="42">
        <v>773.9</v>
      </c>
      <c r="BG6293" s="42">
        <v>993.04545450000001</v>
      </c>
      <c r="BH6293" s="42">
        <v>208.0572368</v>
      </c>
      <c r="BI6293" s="42">
        <v>382.78557260000002</v>
      </c>
      <c r="BJ6293" s="42">
        <v>807.17569630000003</v>
      </c>
      <c r="BK6293" s="42">
        <v>191.02515510000001</v>
      </c>
    </row>
    <row r="6294" spans="52:63">
      <c r="AZ6294" s="42">
        <v>6408</v>
      </c>
      <c r="BA6294" s="42">
        <v>528.15</v>
      </c>
      <c r="BB6294" s="42">
        <v>236.8823529</v>
      </c>
      <c r="BC6294" s="42">
        <v>321.38095240000001</v>
      </c>
      <c r="BD6294" s="42">
        <v>410.2857143</v>
      </c>
      <c r="BE6294" s="42">
        <v>76.021428569999998</v>
      </c>
      <c r="BF6294" s="42">
        <v>773.9</v>
      </c>
      <c r="BG6294" s="42">
        <v>993.04545450000001</v>
      </c>
      <c r="BH6294" s="42">
        <v>208.0572368</v>
      </c>
      <c r="BI6294" s="42">
        <v>382.78557260000002</v>
      </c>
      <c r="BJ6294" s="42">
        <v>807.17569630000003</v>
      </c>
      <c r="BK6294" s="42">
        <v>191.02515510000001</v>
      </c>
    </row>
    <row r="6295" spans="52:63">
      <c r="AZ6295" s="42">
        <v>6409</v>
      </c>
      <c r="BA6295" s="42">
        <v>531.9</v>
      </c>
      <c r="BB6295" s="42">
        <v>236.47058820000001</v>
      </c>
      <c r="BC6295" s="42">
        <v>322.80952380000002</v>
      </c>
      <c r="BD6295" s="42">
        <v>412.047619</v>
      </c>
      <c r="BE6295" s="42">
        <v>82.03846154</v>
      </c>
      <c r="BF6295" s="42">
        <v>757.52380949999997</v>
      </c>
      <c r="BG6295" s="42">
        <v>994.81818180000005</v>
      </c>
      <c r="BH6295" s="42">
        <v>209.70731420000001</v>
      </c>
      <c r="BI6295" s="42">
        <v>386.53792720000001</v>
      </c>
      <c r="BJ6295" s="42">
        <v>793.27689269999996</v>
      </c>
      <c r="BK6295" s="42">
        <v>192.43928080000001</v>
      </c>
    </row>
    <row r="6296" spans="52:63">
      <c r="AZ6296" s="42">
        <v>6410</v>
      </c>
      <c r="BA6296" s="42">
        <v>531.9</v>
      </c>
      <c r="BB6296" s="42">
        <v>236.47058820000001</v>
      </c>
      <c r="BC6296" s="42">
        <v>322.80952380000002</v>
      </c>
      <c r="BD6296" s="42">
        <v>412.047619</v>
      </c>
      <c r="BE6296" s="42">
        <v>82.03846154</v>
      </c>
      <c r="BF6296" s="42">
        <v>757.52380949999997</v>
      </c>
      <c r="BG6296" s="42">
        <v>994.81818180000005</v>
      </c>
      <c r="BH6296" s="42">
        <v>209.70731420000001</v>
      </c>
      <c r="BI6296" s="42">
        <v>386.53792720000001</v>
      </c>
      <c r="BJ6296" s="42">
        <v>793.27689269999996</v>
      </c>
      <c r="BK6296" s="42">
        <v>192.43928080000001</v>
      </c>
    </row>
    <row r="6297" spans="52:63">
      <c r="AZ6297" s="42">
        <v>6411</v>
      </c>
      <c r="BA6297" s="42">
        <v>531.9</v>
      </c>
      <c r="BB6297" s="42">
        <v>236.47058820000001</v>
      </c>
      <c r="BC6297" s="42">
        <v>322.80952380000002</v>
      </c>
      <c r="BD6297" s="42">
        <v>412.047619</v>
      </c>
      <c r="BE6297" s="42">
        <v>82.03846154</v>
      </c>
      <c r="BF6297" s="42">
        <v>757.52380949999997</v>
      </c>
      <c r="BG6297" s="42">
        <v>994.81818180000005</v>
      </c>
      <c r="BH6297" s="42">
        <v>209.70731420000001</v>
      </c>
      <c r="BI6297" s="42">
        <v>386.53792720000001</v>
      </c>
      <c r="BJ6297" s="42">
        <v>793.27689269999996</v>
      </c>
      <c r="BK6297" s="42">
        <v>192.43928080000001</v>
      </c>
    </row>
    <row r="6298" spans="52:63">
      <c r="AZ6298" s="42">
        <v>6412</v>
      </c>
      <c r="BA6298" s="42">
        <v>531.9</v>
      </c>
      <c r="BB6298" s="42">
        <v>236.47058820000001</v>
      </c>
      <c r="BC6298" s="42">
        <v>322.80952380000002</v>
      </c>
      <c r="BD6298" s="42">
        <v>412.047619</v>
      </c>
      <c r="BE6298" s="42">
        <v>82.03846154</v>
      </c>
      <c r="BF6298" s="42">
        <v>757.52380949999997</v>
      </c>
      <c r="BG6298" s="42">
        <v>994.81818180000005</v>
      </c>
      <c r="BH6298" s="42">
        <v>209.70731420000001</v>
      </c>
      <c r="BI6298" s="42">
        <v>386.53792720000001</v>
      </c>
      <c r="BJ6298" s="42">
        <v>793.27689269999996</v>
      </c>
      <c r="BK6298" s="42">
        <v>192.43928080000001</v>
      </c>
    </row>
    <row r="6299" spans="52:63">
      <c r="AZ6299" s="42">
        <v>6413</v>
      </c>
      <c r="BA6299" s="42">
        <v>531.9</v>
      </c>
      <c r="BB6299" s="42">
        <v>236.47058820000001</v>
      </c>
      <c r="BC6299" s="42">
        <v>322.80952380000002</v>
      </c>
      <c r="BD6299" s="42">
        <v>412.047619</v>
      </c>
      <c r="BE6299" s="42">
        <v>82.03846154</v>
      </c>
      <c r="BF6299" s="42">
        <v>757.52380949999997</v>
      </c>
      <c r="BG6299" s="42">
        <v>994.81818180000005</v>
      </c>
      <c r="BH6299" s="42">
        <v>209.70731420000001</v>
      </c>
      <c r="BI6299" s="42">
        <v>386.53792720000001</v>
      </c>
      <c r="BJ6299" s="42">
        <v>793.27689269999996</v>
      </c>
      <c r="BK6299" s="42">
        <v>192.43928080000001</v>
      </c>
    </row>
    <row r="6300" spans="52:63">
      <c r="AZ6300" s="42">
        <v>6414</v>
      </c>
      <c r="BA6300" s="42">
        <v>531.9</v>
      </c>
      <c r="BB6300" s="42">
        <v>236.47058820000001</v>
      </c>
      <c r="BC6300" s="42">
        <v>322.80952380000002</v>
      </c>
      <c r="BD6300" s="42">
        <v>412.047619</v>
      </c>
      <c r="BE6300" s="42">
        <v>82.03846154</v>
      </c>
      <c r="BF6300" s="42">
        <v>757.52380949999997</v>
      </c>
      <c r="BG6300" s="42">
        <v>994.81818180000005</v>
      </c>
      <c r="BH6300" s="42">
        <v>209.70731420000001</v>
      </c>
      <c r="BI6300" s="42">
        <v>386.53792720000001</v>
      </c>
      <c r="BJ6300" s="42">
        <v>793.27689269999996</v>
      </c>
      <c r="BK6300" s="42">
        <v>192.43928080000001</v>
      </c>
    </row>
    <row r="6301" spans="52:63">
      <c r="AZ6301" s="42">
        <v>6415</v>
      </c>
      <c r="BA6301" s="42">
        <v>531.9</v>
      </c>
      <c r="BB6301" s="42">
        <v>236.47058820000001</v>
      </c>
      <c r="BC6301" s="42">
        <v>322.80952380000002</v>
      </c>
      <c r="BD6301" s="42">
        <v>412.047619</v>
      </c>
      <c r="BE6301" s="42">
        <v>82.03846154</v>
      </c>
      <c r="BF6301" s="42">
        <v>757.52380949999997</v>
      </c>
      <c r="BG6301" s="42">
        <v>994.81818180000005</v>
      </c>
      <c r="BH6301" s="42">
        <v>209.70731420000001</v>
      </c>
      <c r="BI6301" s="42">
        <v>386.53792720000001</v>
      </c>
      <c r="BJ6301" s="42">
        <v>793.27689269999996</v>
      </c>
      <c r="BK6301" s="42">
        <v>192.43928080000001</v>
      </c>
    </row>
    <row r="6302" spans="52:63">
      <c r="AZ6302" s="42">
        <v>6416</v>
      </c>
      <c r="BA6302" s="42">
        <v>531.9</v>
      </c>
      <c r="BB6302" s="42">
        <v>236.47058820000001</v>
      </c>
      <c r="BC6302" s="42">
        <v>322.80952380000002</v>
      </c>
      <c r="BD6302" s="42">
        <v>412.047619</v>
      </c>
      <c r="BE6302" s="42">
        <v>82.03846154</v>
      </c>
      <c r="BF6302" s="42">
        <v>757.52380949999997</v>
      </c>
      <c r="BG6302" s="42">
        <v>994.81818180000005</v>
      </c>
      <c r="BH6302" s="42">
        <v>209.70731420000001</v>
      </c>
      <c r="BI6302" s="42">
        <v>386.53792720000001</v>
      </c>
      <c r="BJ6302" s="42">
        <v>793.27689269999996</v>
      </c>
      <c r="BK6302" s="42">
        <v>192.43928080000001</v>
      </c>
    </row>
    <row r="6303" spans="52:63">
      <c r="AZ6303" s="42">
        <v>6417</v>
      </c>
      <c r="BA6303" s="42">
        <v>531.9</v>
      </c>
      <c r="BB6303" s="42">
        <v>236.47058820000001</v>
      </c>
      <c r="BC6303" s="42">
        <v>322.80952380000002</v>
      </c>
      <c r="BD6303" s="42">
        <v>412.047619</v>
      </c>
      <c r="BE6303" s="42">
        <v>82.03846154</v>
      </c>
      <c r="BF6303" s="42">
        <v>757.52380949999997</v>
      </c>
      <c r="BG6303" s="42">
        <v>994.81818180000005</v>
      </c>
      <c r="BH6303" s="42">
        <v>209.70731420000001</v>
      </c>
      <c r="BI6303" s="42">
        <v>386.53792720000001</v>
      </c>
      <c r="BJ6303" s="42">
        <v>793.27689269999996</v>
      </c>
      <c r="BK6303" s="42">
        <v>192.43928080000001</v>
      </c>
    </row>
    <row r="6304" spans="52:63">
      <c r="AZ6304" s="42">
        <v>6418</v>
      </c>
      <c r="BA6304" s="42">
        <v>531.9</v>
      </c>
      <c r="BB6304" s="42">
        <v>236.47058820000001</v>
      </c>
      <c r="BC6304" s="42">
        <v>322.80952380000002</v>
      </c>
      <c r="BD6304" s="42">
        <v>412.047619</v>
      </c>
      <c r="BE6304" s="42">
        <v>82.03846154</v>
      </c>
      <c r="BF6304" s="42">
        <v>757.52380949999997</v>
      </c>
      <c r="BG6304" s="42">
        <v>994.81818180000005</v>
      </c>
      <c r="BH6304" s="42">
        <v>209.70731420000001</v>
      </c>
      <c r="BI6304" s="42">
        <v>386.53792720000001</v>
      </c>
      <c r="BJ6304" s="42">
        <v>793.27689269999996</v>
      </c>
      <c r="BK6304" s="42">
        <v>192.43928080000001</v>
      </c>
    </row>
    <row r="6305" spans="52:63">
      <c r="AZ6305" s="42">
        <v>6419</v>
      </c>
      <c r="BA6305" s="42">
        <v>531.9</v>
      </c>
      <c r="BB6305" s="42">
        <v>236.47058820000001</v>
      </c>
      <c r="BC6305" s="42">
        <v>322.80952380000002</v>
      </c>
      <c r="BD6305" s="42">
        <v>412.047619</v>
      </c>
      <c r="BE6305" s="42">
        <v>82.03846154</v>
      </c>
      <c r="BF6305" s="42">
        <v>757.52380949999997</v>
      </c>
      <c r="BG6305" s="42">
        <v>994.81818180000005</v>
      </c>
      <c r="BH6305" s="42">
        <v>209.70731420000001</v>
      </c>
      <c r="BI6305" s="42">
        <v>386.53792720000001</v>
      </c>
      <c r="BJ6305" s="42">
        <v>793.27689269999996</v>
      </c>
      <c r="BK6305" s="42">
        <v>192.43928080000001</v>
      </c>
    </row>
    <row r="6306" spans="52:63">
      <c r="AZ6306" s="42">
        <v>6420</v>
      </c>
      <c r="BA6306" s="42">
        <v>531.9</v>
      </c>
      <c r="BB6306" s="42">
        <v>236.47058820000001</v>
      </c>
      <c r="BC6306" s="42">
        <v>322.80952380000002</v>
      </c>
      <c r="BD6306" s="42">
        <v>412.047619</v>
      </c>
      <c r="BE6306" s="42">
        <v>82.03846154</v>
      </c>
      <c r="BF6306" s="42">
        <v>757.52380949999997</v>
      </c>
      <c r="BG6306" s="42">
        <v>994.81818180000005</v>
      </c>
      <c r="BH6306" s="42">
        <v>209.70731420000001</v>
      </c>
      <c r="BI6306" s="42">
        <v>386.53792720000001</v>
      </c>
      <c r="BJ6306" s="42">
        <v>793.27689269999996</v>
      </c>
      <c r="BK6306" s="42">
        <v>192.43928080000001</v>
      </c>
    </row>
    <row r="6307" spans="52:63">
      <c r="AZ6307" s="42">
        <v>6421</v>
      </c>
      <c r="BA6307" s="42">
        <v>531.9</v>
      </c>
      <c r="BB6307" s="42">
        <v>236.47058820000001</v>
      </c>
      <c r="BC6307" s="42">
        <v>322.80952380000002</v>
      </c>
      <c r="BD6307" s="42">
        <v>412.047619</v>
      </c>
      <c r="BE6307" s="42">
        <v>82.03846154</v>
      </c>
      <c r="BF6307" s="42">
        <v>757.52380949999997</v>
      </c>
      <c r="BG6307" s="42">
        <v>994.81818180000005</v>
      </c>
      <c r="BH6307" s="42">
        <v>209.70731420000001</v>
      </c>
      <c r="BI6307" s="42">
        <v>386.53792720000001</v>
      </c>
      <c r="BJ6307" s="42">
        <v>793.27689269999996</v>
      </c>
      <c r="BK6307" s="42">
        <v>192.43928080000001</v>
      </c>
    </row>
    <row r="6308" spans="52:63">
      <c r="AZ6308" s="42">
        <v>6422</v>
      </c>
      <c r="BA6308" s="42">
        <v>531.9</v>
      </c>
      <c r="BB6308" s="42">
        <v>236.47058820000001</v>
      </c>
      <c r="BC6308" s="42">
        <v>322.80952380000002</v>
      </c>
      <c r="BD6308" s="42">
        <v>412.047619</v>
      </c>
      <c r="BE6308" s="42">
        <v>82.03846154</v>
      </c>
      <c r="BF6308" s="42">
        <v>757.52380949999997</v>
      </c>
      <c r="BG6308" s="42">
        <v>994.81818180000005</v>
      </c>
      <c r="BH6308" s="42">
        <v>209.70731420000001</v>
      </c>
      <c r="BI6308" s="42">
        <v>386.53792720000001</v>
      </c>
      <c r="BJ6308" s="42">
        <v>793.27689269999996</v>
      </c>
      <c r="BK6308" s="42">
        <v>192.43928080000001</v>
      </c>
    </row>
    <row r="6309" spans="52:63">
      <c r="AZ6309" s="42">
        <v>6423</v>
      </c>
      <c r="BA6309" s="42">
        <v>531.9</v>
      </c>
      <c r="BB6309" s="42">
        <v>236.47058820000001</v>
      </c>
      <c r="BC6309" s="42">
        <v>322.80952380000002</v>
      </c>
      <c r="BD6309" s="42">
        <v>412.047619</v>
      </c>
      <c r="BE6309" s="42">
        <v>82.03846154</v>
      </c>
      <c r="BF6309" s="42">
        <v>757.52380949999997</v>
      </c>
      <c r="BG6309" s="42">
        <v>994.81818180000005</v>
      </c>
      <c r="BH6309" s="42">
        <v>209.70731420000001</v>
      </c>
      <c r="BI6309" s="42">
        <v>386.53792720000001</v>
      </c>
      <c r="BJ6309" s="42">
        <v>793.27689269999996</v>
      </c>
      <c r="BK6309" s="42">
        <v>192.43928080000001</v>
      </c>
    </row>
    <row r="6310" spans="52:63">
      <c r="AZ6310" s="42">
        <v>6424</v>
      </c>
      <c r="BA6310" s="42">
        <v>531.9</v>
      </c>
      <c r="BB6310" s="42">
        <v>236.47058820000001</v>
      </c>
      <c r="BC6310" s="42">
        <v>322.80952380000002</v>
      </c>
      <c r="BD6310" s="42">
        <v>412.047619</v>
      </c>
      <c r="BE6310" s="42">
        <v>82.03846154</v>
      </c>
      <c r="BF6310" s="42">
        <v>757.52380949999997</v>
      </c>
      <c r="BG6310" s="42">
        <v>994.81818180000005</v>
      </c>
      <c r="BH6310" s="42">
        <v>209.70731420000001</v>
      </c>
      <c r="BI6310" s="42">
        <v>386.53792720000001</v>
      </c>
      <c r="BJ6310" s="42">
        <v>793.27689269999996</v>
      </c>
      <c r="BK6310" s="42">
        <v>192.43928080000001</v>
      </c>
    </row>
    <row r="6311" spans="52:63">
      <c r="AZ6311" s="42">
        <v>6425</v>
      </c>
      <c r="BA6311" s="42">
        <v>531.9</v>
      </c>
      <c r="BB6311" s="42">
        <v>236.47058820000001</v>
      </c>
      <c r="BC6311" s="42">
        <v>322.80952380000002</v>
      </c>
      <c r="BD6311" s="42">
        <v>412.047619</v>
      </c>
      <c r="BE6311" s="42">
        <v>82.03846154</v>
      </c>
      <c r="BF6311" s="42">
        <v>757.52380949999997</v>
      </c>
      <c r="BG6311" s="42">
        <v>994.81818180000005</v>
      </c>
      <c r="BH6311" s="42">
        <v>209.70731420000001</v>
      </c>
      <c r="BI6311" s="42">
        <v>386.53792720000001</v>
      </c>
      <c r="BJ6311" s="42">
        <v>793.27689269999996</v>
      </c>
      <c r="BK6311" s="42">
        <v>192.43928080000001</v>
      </c>
    </row>
    <row r="6312" spans="52:63">
      <c r="AZ6312" s="42">
        <v>6426</v>
      </c>
      <c r="BA6312" s="42">
        <v>531.9</v>
      </c>
      <c r="BB6312" s="42">
        <v>236.47058820000001</v>
      </c>
      <c r="BC6312" s="42">
        <v>322.80952380000002</v>
      </c>
      <c r="BD6312" s="42">
        <v>412.047619</v>
      </c>
      <c r="BE6312" s="42">
        <v>82.03846154</v>
      </c>
      <c r="BF6312" s="42">
        <v>757.52380949999997</v>
      </c>
      <c r="BG6312" s="42">
        <v>994.81818180000005</v>
      </c>
      <c r="BH6312" s="42">
        <v>209.70731420000001</v>
      </c>
      <c r="BI6312" s="42">
        <v>386.53792720000001</v>
      </c>
      <c r="BJ6312" s="42">
        <v>793.27689269999996</v>
      </c>
      <c r="BK6312" s="42">
        <v>192.43928080000001</v>
      </c>
    </row>
    <row r="6313" spans="52:63">
      <c r="AZ6313" s="42">
        <v>6427</v>
      </c>
      <c r="BA6313" s="42">
        <v>531.9</v>
      </c>
      <c r="BB6313" s="42">
        <v>236.47058820000001</v>
      </c>
      <c r="BC6313" s="42">
        <v>322.80952380000002</v>
      </c>
      <c r="BD6313" s="42">
        <v>412.047619</v>
      </c>
      <c r="BE6313" s="42">
        <v>82.03846154</v>
      </c>
      <c r="BF6313" s="42">
        <v>757.52380949999997</v>
      </c>
      <c r="BG6313" s="42">
        <v>994.81818180000005</v>
      </c>
      <c r="BH6313" s="42">
        <v>209.70731420000001</v>
      </c>
      <c r="BI6313" s="42">
        <v>386.53792720000001</v>
      </c>
      <c r="BJ6313" s="42">
        <v>793.27689269999996</v>
      </c>
      <c r="BK6313" s="42">
        <v>192.43928080000001</v>
      </c>
    </row>
    <row r="6314" spans="52:63">
      <c r="AZ6314" s="42">
        <v>6428</v>
      </c>
      <c r="BA6314" s="42">
        <v>531.9</v>
      </c>
      <c r="BB6314" s="42">
        <v>236.47058820000001</v>
      </c>
      <c r="BC6314" s="42">
        <v>322.80952380000002</v>
      </c>
      <c r="BD6314" s="42">
        <v>412.047619</v>
      </c>
      <c r="BE6314" s="42">
        <v>82.03846154</v>
      </c>
      <c r="BF6314" s="42">
        <v>757.52380949999997</v>
      </c>
      <c r="BG6314" s="42">
        <v>994.81818180000005</v>
      </c>
      <c r="BH6314" s="42">
        <v>209.70731420000001</v>
      </c>
      <c r="BI6314" s="42">
        <v>386.53792720000001</v>
      </c>
      <c r="BJ6314" s="42">
        <v>793.27689269999996</v>
      </c>
      <c r="BK6314" s="42">
        <v>192.43928080000001</v>
      </c>
    </row>
    <row r="6315" spans="52:63">
      <c r="AZ6315" s="42">
        <v>6429</v>
      </c>
      <c r="BA6315" s="42">
        <v>531.9</v>
      </c>
      <c r="BB6315" s="42">
        <v>236.47058820000001</v>
      </c>
      <c r="BC6315" s="42">
        <v>322.80952380000002</v>
      </c>
      <c r="BD6315" s="42">
        <v>412.047619</v>
      </c>
      <c r="BE6315" s="42">
        <v>82.03846154</v>
      </c>
      <c r="BF6315" s="42">
        <v>757.52380949999997</v>
      </c>
      <c r="BG6315" s="42">
        <v>994.81818180000005</v>
      </c>
      <c r="BH6315" s="42">
        <v>209.70731420000001</v>
      </c>
      <c r="BI6315" s="42">
        <v>386.53792720000001</v>
      </c>
      <c r="BJ6315" s="42">
        <v>793.27689269999996</v>
      </c>
      <c r="BK6315" s="42">
        <v>192.43928080000001</v>
      </c>
    </row>
    <row r="6316" spans="52:63">
      <c r="AZ6316" s="42">
        <v>6430</v>
      </c>
      <c r="BA6316" s="42">
        <v>531.9</v>
      </c>
      <c r="BB6316" s="42">
        <v>236.47058820000001</v>
      </c>
      <c r="BC6316" s="42">
        <v>322.80952380000002</v>
      </c>
      <c r="BD6316" s="42">
        <v>412.047619</v>
      </c>
      <c r="BE6316" s="42">
        <v>82.03846154</v>
      </c>
      <c r="BF6316" s="42">
        <v>757.52380949999997</v>
      </c>
      <c r="BG6316" s="42">
        <v>994.81818180000005</v>
      </c>
      <c r="BH6316" s="42">
        <v>209.70731420000001</v>
      </c>
      <c r="BI6316" s="42">
        <v>386.53792720000001</v>
      </c>
      <c r="BJ6316" s="42">
        <v>793.27689269999996</v>
      </c>
      <c r="BK6316" s="42">
        <v>192.43928080000001</v>
      </c>
    </row>
    <row r="6317" spans="52:63">
      <c r="AZ6317" s="42">
        <v>6431</v>
      </c>
      <c r="BA6317" s="42">
        <v>531.9</v>
      </c>
      <c r="BB6317" s="42">
        <v>236.47058820000001</v>
      </c>
      <c r="BC6317" s="42">
        <v>322.80952380000002</v>
      </c>
      <c r="BD6317" s="42">
        <v>412.047619</v>
      </c>
      <c r="BE6317" s="42">
        <v>82.03846154</v>
      </c>
      <c r="BF6317" s="42">
        <v>757.52380949999997</v>
      </c>
      <c r="BG6317" s="42">
        <v>994.81818180000005</v>
      </c>
      <c r="BH6317" s="42">
        <v>209.70731420000001</v>
      </c>
      <c r="BI6317" s="42">
        <v>386.53792720000001</v>
      </c>
      <c r="BJ6317" s="42">
        <v>793.27689269999996</v>
      </c>
      <c r="BK6317" s="42">
        <v>192.43928080000001</v>
      </c>
    </row>
    <row r="6318" spans="52:63">
      <c r="AZ6318" s="42">
        <v>6432</v>
      </c>
      <c r="BA6318" s="42">
        <v>531.9</v>
      </c>
      <c r="BB6318" s="42">
        <v>236.47058820000001</v>
      </c>
      <c r="BC6318" s="42">
        <v>322.80952380000002</v>
      </c>
      <c r="BD6318" s="42">
        <v>412.047619</v>
      </c>
      <c r="BE6318" s="42">
        <v>82.03846154</v>
      </c>
      <c r="BF6318" s="42">
        <v>757.52380949999997</v>
      </c>
      <c r="BG6318" s="42">
        <v>994.81818180000005</v>
      </c>
      <c r="BH6318" s="42">
        <v>209.70731420000001</v>
      </c>
      <c r="BI6318" s="42">
        <v>386.53792720000001</v>
      </c>
      <c r="BJ6318" s="42">
        <v>793.27689269999996</v>
      </c>
      <c r="BK6318" s="42">
        <v>192.43928080000001</v>
      </c>
    </row>
    <row r="6319" spans="52:63">
      <c r="AZ6319" s="42">
        <v>6433</v>
      </c>
      <c r="BA6319" s="42">
        <v>534.29999999999995</v>
      </c>
      <c r="BB6319" s="42">
        <v>239.16666670000001</v>
      </c>
      <c r="BC6319" s="42">
        <v>324.047619</v>
      </c>
      <c r="BD6319" s="42">
        <v>413.2857143</v>
      </c>
      <c r="BE6319" s="42">
        <v>82.376923079999997</v>
      </c>
      <c r="BF6319" s="42">
        <v>775.8</v>
      </c>
      <c r="BG6319" s="42">
        <v>995.13636359999998</v>
      </c>
      <c r="BH6319" s="42">
        <v>213.0017647</v>
      </c>
      <c r="BI6319" s="42">
        <v>390.93330370000001</v>
      </c>
      <c r="BJ6319" s="42">
        <v>758.1667185</v>
      </c>
      <c r="BK6319" s="42">
        <v>193.61797730000001</v>
      </c>
    </row>
    <row r="6320" spans="52:63">
      <c r="AZ6320" s="42">
        <v>6434</v>
      </c>
      <c r="BA6320" s="42">
        <v>534.29999999999995</v>
      </c>
      <c r="BB6320" s="42">
        <v>239.16666670000001</v>
      </c>
      <c r="BC6320" s="42">
        <v>324.047619</v>
      </c>
      <c r="BD6320" s="42">
        <v>413.2857143</v>
      </c>
      <c r="BE6320" s="42">
        <v>82.376923079999997</v>
      </c>
      <c r="BF6320" s="42">
        <v>775.8</v>
      </c>
      <c r="BG6320" s="42">
        <v>995.13636359999998</v>
      </c>
      <c r="BH6320" s="42">
        <v>213.0017647</v>
      </c>
      <c r="BI6320" s="42">
        <v>390.93330370000001</v>
      </c>
      <c r="BJ6320" s="42">
        <v>758.1667185</v>
      </c>
      <c r="BK6320" s="42">
        <v>193.61797730000001</v>
      </c>
    </row>
    <row r="6321" spans="52:63">
      <c r="AZ6321" s="42">
        <v>6435</v>
      </c>
      <c r="BA6321" s="42">
        <v>534.29999999999995</v>
      </c>
      <c r="BB6321" s="42">
        <v>239.16666670000001</v>
      </c>
      <c r="BC6321" s="42">
        <v>324.047619</v>
      </c>
      <c r="BD6321" s="42">
        <v>413.2857143</v>
      </c>
      <c r="BE6321" s="42">
        <v>82.376923079999997</v>
      </c>
      <c r="BF6321" s="42">
        <v>775.8</v>
      </c>
      <c r="BG6321" s="42">
        <v>995.13636359999998</v>
      </c>
      <c r="BH6321" s="42">
        <v>213.0017647</v>
      </c>
      <c r="BI6321" s="42">
        <v>390.93330370000001</v>
      </c>
      <c r="BJ6321" s="42">
        <v>758.1667185</v>
      </c>
      <c r="BK6321" s="42">
        <v>193.61797730000001</v>
      </c>
    </row>
    <row r="6322" spans="52:63">
      <c r="AZ6322" s="42">
        <v>6436</v>
      </c>
      <c r="BA6322" s="42">
        <v>534.29999999999995</v>
      </c>
      <c r="BB6322" s="42">
        <v>239.16666670000001</v>
      </c>
      <c r="BC6322" s="42">
        <v>324.047619</v>
      </c>
      <c r="BD6322" s="42">
        <v>413.2857143</v>
      </c>
      <c r="BE6322" s="42">
        <v>82.376923079999997</v>
      </c>
      <c r="BF6322" s="42">
        <v>775.8</v>
      </c>
      <c r="BG6322" s="42">
        <v>995.13636359999998</v>
      </c>
      <c r="BH6322" s="42">
        <v>213.0017647</v>
      </c>
      <c r="BI6322" s="42">
        <v>390.93330370000001</v>
      </c>
      <c r="BJ6322" s="42">
        <v>758.1667185</v>
      </c>
      <c r="BK6322" s="42">
        <v>193.61797730000001</v>
      </c>
    </row>
    <row r="6323" spans="52:63">
      <c r="AZ6323" s="42">
        <v>6437</v>
      </c>
      <c r="BA6323" s="42">
        <v>534.29999999999995</v>
      </c>
      <c r="BB6323" s="42">
        <v>239.16666670000001</v>
      </c>
      <c r="BC6323" s="42">
        <v>324.047619</v>
      </c>
      <c r="BD6323" s="42">
        <v>413.2857143</v>
      </c>
      <c r="BE6323" s="42">
        <v>82.376923079999997</v>
      </c>
      <c r="BF6323" s="42">
        <v>775.8</v>
      </c>
      <c r="BG6323" s="42">
        <v>995.13636359999998</v>
      </c>
      <c r="BH6323" s="42">
        <v>213.0017647</v>
      </c>
      <c r="BI6323" s="42">
        <v>390.93330370000001</v>
      </c>
      <c r="BJ6323" s="42">
        <v>758.1667185</v>
      </c>
      <c r="BK6323" s="42">
        <v>193.61797730000001</v>
      </c>
    </row>
    <row r="6324" spans="52:63">
      <c r="AZ6324" s="42">
        <v>6438</v>
      </c>
      <c r="BA6324" s="42">
        <v>534.29999999999995</v>
      </c>
      <c r="BB6324" s="42">
        <v>239.16666670000001</v>
      </c>
      <c r="BC6324" s="42">
        <v>324.047619</v>
      </c>
      <c r="BD6324" s="42">
        <v>413.2857143</v>
      </c>
      <c r="BE6324" s="42">
        <v>82.376923079999997</v>
      </c>
      <c r="BF6324" s="42">
        <v>775.8</v>
      </c>
      <c r="BG6324" s="42">
        <v>995.13636359999998</v>
      </c>
      <c r="BH6324" s="42">
        <v>213.0017647</v>
      </c>
      <c r="BI6324" s="42">
        <v>390.93330370000001</v>
      </c>
      <c r="BJ6324" s="42">
        <v>758.1667185</v>
      </c>
      <c r="BK6324" s="42">
        <v>193.61797730000001</v>
      </c>
    </row>
    <row r="6325" spans="52:63">
      <c r="AZ6325" s="42">
        <v>6439</v>
      </c>
      <c r="BA6325" s="42">
        <v>534.29999999999995</v>
      </c>
      <c r="BB6325" s="42">
        <v>239.16666670000001</v>
      </c>
      <c r="BC6325" s="42">
        <v>324.047619</v>
      </c>
      <c r="BD6325" s="42">
        <v>413.2857143</v>
      </c>
      <c r="BE6325" s="42">
        <v>82.376923079999997</v>
      </c>
      <c r="BF6325" s="42">
        <v>775.8</v>
      </c>
      <c r="BG6325" s="42">
        <v>995.13636359999998</v>
      </c>
      <c r="BH6325" s="42">
        <v>213.0017647</v>
      </c>
      <c r="BI6325" s="42">
        <v>390.93330370000001</v>
      </c>
      <c r="BJ6325" s="42">
        <v>758.1667185</v>
      </c>
      <c r="BK6325" s="42">
        <v>193.61797730000001</v>
      </c>
    </row>
    <row r="6326" spans="52:63">
      <c r="AZ6326" s="42">
        <v>6440</v>
      </c>
      <c r="BA6326" s="42">
        <v>534.29999999999995</v>
      </c>
      <c r="BB6326" s="42">
        <v>239.16666670000001</v>
      </c>
      <c r="BC6326" s="42">
        <v>324.047619</v>
      </c>
      <c r="BD6326" s="42">
        <v>413.2857143</v>
      </c>
      <c r="BE6326" s="42">
        <v>82.376923079999997</v>
      </c>
      <c r="BF6326" s="42">
        <v>775.8</v>
      </c>
      <c r="BG6326" s="42">
        <v>995.13636359999998</v>
      </c>
      <c r="BH6326" s="42">
        <v>213.0017647</v>
      </c>
      <c r="BI6326" s="42">
        <v>390.93330370000001</v>
      </c>
      <c r="BJ6326" s="42">
        <v>758.1667185</v>
      </c>
      <c r="BK6326" s="42">
        <v>193.61797730000001</v>
      </c>
    </row>
    <row r="6327" spans="52:63">
      <c r="AZ6327" s="42">
        <v>6441</v>
      </c>
      <c r="BA6327" s="42">
        <v>534.29999999999995</v>
      </c>
      <c r="BB6327" s="42">
        <v>239.16666670000001</v>
      </c>
      <c r="BC6327" s="42">
        <v>324.047619</v>
      </c>
      <c r="BD6327" s="42">
        <v>413.2857143</v>
      </c>
      <c r="BE6327" s="42">
        <v>82.376923079999997</v>
      </c>
      <c r="BF6327" s="42">
        <v>775.8</v>
      </c>
      <c r="BG6327" s="42">
        <v>995.13636359999998</v>
      </c>
      <c r="BH6327" s="42">
        <v>213.0017647</v>
      </c>
      <c r="BI6327" s="42">
        <v>390.93330370000001</v>
      </c>
      <c r="BJ6327" s="42">
        <v>758.1667185</v>
      </c>
      <c r="BK6327" s="42">
        <v>193.61797730000001</v>
      </c>
    </row>
    <row r="6328" spans="52:63">
      <c r="AZ6328" s="42">
        <v>6442</v>
      </c>
      <c r="BA6328" s="42">
        <v>534.29999999999995</v>
      </c>
      <c r="BB6328" s="42">
        <v>239.16666670000001</v>
      </c>
      <c r="BC6328" s="42">
        <v>324.047619</v>
      </c>
      <c r="BD6328" s="42">
        <v>413.2857143</v>
      </c>
      <c r="BE6328" s="42">
        <v>82.376923079999997</v>
      </c>
      <c r="BF6328" s="42">
        <v>775.8</v>
      </c>
      <c r="BG6328" s="42">
        <v>995.13636359999998</v>
      </c>
      <c r="BH6328" s="42">
        <v>213.0017647</v>
      </c>
      <c r="BI6328" s="42">
        <v>390.93330370000001</v>
      </c>
      <c r="BJ6328" s="42">
        <v>758.1667185</v>
      </c>
      <c r="BK6328" s="42">
        <v>193.61797730000001</v>
      </c>
    </row>
    <row r="6329" spans="52:63">
      <c r="AZ6329" s="42">
        <v>6443</v>
      </c>
      <c r="BA6329" s="42">
        <v>534.29999999999995</v>
      </c>
      <c r="BB6329" s="42">
        <v>239.16666670000001</v>
      </c>
      <c r="BC6329" s="42">
        <v>324.047619</v>
      </c>
      <c r="BD6329" s="42">
        <v>413.2857143</v>
      </c>
      <c r="BE6329" s="42">
        <v>82.376923079999997</v>
      </c>
      <c r="BF6329" s="42">
        <v>775.8</v>
      </c>
      <c r="BG6329" s="42">
        <v>995.13636359999998</v>
      </c>
      <c r="BH6329" s="42">
        <v>213.0017647</v>
      </c>
      <c r="BI6329" s="42">
        <v>390.93330370000001</v>
      </c>
      <c r="BJ6329" s="42">
        <v>758.1667185</v>
      </c>
      <c r="BK6329" s="42">
        <v>193.61797730000001</v>
      </c>
    </row>
    <row r="6330" spans="52:63">
      <c r="AZ6330" s="42">
        <v>6444</v>
      </c>
      <c r="BA6330" s="42">
        <v>534.29999999999995</v>
      </c>
      <c r="BB6330" s="42">
        <v>239.16666670000001</v>
      </c>
      <c r="BC6330" s="42">
        <v>324.047619</v>
      </c>
      <c r="BD6330" s="42">
        <v>413.2857143</v>
      </c>
      <c r="BE6330" s="42">
        <v>82.376923079999997</v>
      </c>
      <c r="BF6330" s="42">
        <v>775.8</v>
      </c>
      <c r="BG6330" s="42">
        <v>995.13636359999998</v>
      </c>
      <c r="BH6330" s="42">
        <v>213.0017647</v>
      </c>
      <c r="BI6330" s="42">
        <v>390.93330370000001</v>
      </c>
      <c r="BJ6330" s="42">
        <v>758.1667185</v>
      </c>
      <c r="BK6330" s="42">
        <v>193.61797730000001</v>
      </c>
    </row>
    <row r="6331" spans="52:63">
      <c r="AZ6331" s="42">
        <v>6445</v>
      </c>
      <c r="BA6331" s="42">
        <v>534.29999999999995</v>
      </c>
      <c r="BB6331" s="42">
        <v>239.16666670000001</v>
      </c>
      <c r="BC6331" s="42">
        <v>324.047619</v>
      </c>
      <c r="BD6331" s="42">
        <v>413.2857143</v>
      </c>
      <c r="BE6331" s="42">
        <v>82.376923079999997</v>
      </c>
      <c r="BF6331" s="42">
        <v>775.8</v>
      </c>
      <c r="BG6331" s="42">
        <v>995.13636359999998</v>
      </c>
      <c r="BH6331" s="42">
        <v>213.0017647</v>
      </c>
      <c r="BI6331" s="42">
        <v>390.93330370000001</v>
      </c>
      <c r="BJ6331" s="42">
        <v>758.1667185</v>
      </c>
      <c r="BK6331" s="42">
        <v>193.61797730000001</v>
      </c>
    </row>
    <row r="6332" spans="52:63">
      <c r="AZ6332" s="42">
        <v>6446</v>
      </c>
      <c r="BA6332" s="42">
        <v>534.29999999999995</v>
      </c>
      <c r="BB6332" s="42">
        <v>239.16666670000001</v>
      </c>
      <c r="BC6332" s="42">
        <v>324.047619</v>
      </c>
      <c r="BD6332" s="42">
        <v>413.2857143</v>
      </c>
      <c r="BE6332" s="42">
        <v>82.376923079999997</v>
      </c>
      <c r="BF6332" s="42">
        <v>775.8</v>
      </c>
      <c r="BG6332" s="42">
        <v>995.13636359999998</v>
      </c>
      <c r="BH6332" s="42">
        <v>213.0017647</v>
      </c>
      <c r="BI6332" s="42">
        <v>390.93330370000001</v>
      </c>
      <c r="BJ6332" s="42">
        <v>758.1667185</v>
      </c>
      <c r="BK6332" s="42">
        <v>193.61797730000001</v>
      </c>
    </row>
    <row r="6333" spans="52:63">
      <c r="AZ6333" s="42">
        <v>6447</v>
      </c>
      <c r="BA6333" s="42">
        <v>534.29999999999995</v>
      </c>
      <c r="BB6333" s="42">
        <v>239.16666670000001</v>
      </c>
      <c r="BC6333" s="42">
        <v>324.047619</v>
      </c>
      <c r="BD6333" s="42">
        <v>413.2857143</v>
      </c>
      <c r="BE6333" s="42">
        <v>82.376923079999997</v>
      </c>
      <c r="BF6333" s="42">
        <v>775.8</v>
      </c>
      <c r="BG6333" s="42">
        <v>995.13636359999998</v>
      </c>
      <c r="BH6333" s="42">
        <v>213.0017647</v>
      </c>
      <c r="BI6333" s="42">
        <v>390.93330370000001</v>
      </c>
      <c r="BJ6333" s="42">
        <v>758.1667185</v>
      </c>
      <c r="BK6333" s="42">
        <v>193.61797730000001</v>
      </c>
    </row>
    <row r="6334" spans="52:63">
      <c r="AZ6334" s="42">
        <v>6448</v>
      </c>
      <c r="BA6334" s="42">
        <v>534.29999999999995</v>
      </c>
      <c r="BB6334" s="42">
        <v>239.16666670000001</v>
      </c>
      <c r="BC6334" s="42">
        <v>324.047619</v>
      </c>
      <c r="BD6334" s="42">
        <v>413.2857143</v>
      </c>
      <c r="BE6334" s="42">
        <v>82.376923079999997</v>
      </c>
      <c r="BF6334" s="42">
        <v>775.8</v>
      </c>
      <c r="BG6334" s="42">
        <v>995.13636359999998</v>
      </c>
      <c r="BH6334" s="42">
        <v>213.0017647</v>
      </c>
      <c r="BI6334" s="42">
        <v>390.93330370000001</v>
      </c>
      <c r="BJ6334" s="42">
        <v>758.1667185</v>
      </c>
      <c r="BK6334" s="42">
        <v>193.61797730000001</v>
      </c>
    </row>
    <row r="6335" spans="52:63">
      <c r="AZ6335" s="42">
        <v>6449</v>
      </c>
      <c r="BA6335" s="42">
        <v>534.29999999999995</v>
      </c>
      <c r="BB6335" s="42">
        <v>239.16666670000001</v>
      </c>
      <c r="BC6335" s="42">
        <v>324.047619</v>
      </c>
      <c r="BD6335" s="42">
        <v>413.2857143</v>
      </c>
      <c r="BE6335" s="42">
        <v>82.376923079999997</v>
      </c>
      <c r="BF6335" s="42">
        <v>775.8</v>
      </c>
      <c r="BG6335" s="42">
        <v>995.13636359999998</v>
      </c>
      <c r="BH6335" s="42">
        <v>213.0017647</v>
      </c>
      <c r="BI6335" s="42">
        <v>390.93330370000001</v>
      </c>
      <c r="BJ6335" s="42">
        <v>758.1667185</v>
      </c>
      <c r="BK6335" s="42">
        <v>193.61797730000001</v>
      </c>
    </row>
    <row r="6336" spans="52:63">
      <c r="AZ6336" s="42">
        <v>6450</v>
      </c>
      <c r="BA6336" s="42">
        <v>534.29999999999995</v>
      </c>
      <c r="BB6336" s="42">
        <v>239.16666670000001</v>
      </c>
      <c r="BC6336" s="42">
        <v>324.047619</v>
      </c>
      <c r="BD6336" s="42">
        <v>413.2857143</v>
      </c>
      <c r="BE6336" s="42">
        <v>82.376923079999997</v>
      </c>
      <c r="BF6336" s="42">
        <v>775.8</v>
      </c>
      <c r="BG6336" s="42">
        <v>995.13636359999998</v>
      </c>
      <c r="BH6336" s="42">
        <v>213.0017647</v>
      </c>
      <c r="BI6336" s="42">
        <v>390.93330370000001</v>
      </c>
      <c r="BJ6336" s="42">
        <v>758.1667185</v>
      </c>
      <c r="BK6336" s="42">
        <v>193.61797730000001</v>
      </c>
    </row>
    <row r="6337" spans="52:63">
      <c r="AZ6337" s="42">
        <v>6451</v>
      </c>
      <c r="BA6337" s="42">
        <v>534.29999999999995</v>
      </c>
      <c r="BB6337" s="42">
        <v>239.16666670000001</v>
      </c>
      <c r="BC6337" s="42">
        <v>324.047619</v>
      </c>
      <c r="BD6337" s="42">
        <v>413.2857143</v>
      </c>
      <c r="BE6337" s="42">
        <v>82.376923079999997</v>
      </c>
      <c r="BF6337" s="42">
        <v>775.8</v>
      </c>
      <c r="BG6337" s="42">
        <v>995.13636359999998</v>
      </c>
      <c r="BH6337" s="42">
        <v>213.0017647</v>
      </c>
      <c r="BI6337" s="42">
        <v>390.93330370000001</v>
      </c>
      <c r="BJ6337" s="42">
        <v>758.1667185</v>
      </c>
      <c r="BK6337" s="42">
        <v>193.61797730000001</v>
      </c>
    </row>
    <row r="6338" spans="52:63">
      <c r="AZ6338" s="42">
        <v>6452</v>
      </c>
      <c r="BA6338" s="42">
        <v>534.29999999999995</v>
      </c>
      <c r="BB6338" s="42">
        <v>239.16666670000001</v>
      </c>
      <c r="BC6338" s="42">
        <v>324.047619</v>
      </c>
      <c r="BD6338" s="42">
        <v>413.2857143</v>
      </c>
      <c r="BE6338" s="42">
        <v>82.376923079999997</v>
      </c>
      <c r="BF6338" s="42">
        <v>775.8</v>
      </c>
      <c r="BG6338" s="42">
        <v>995.13636359999998</v>
      </c>
      <c r="BH6338" s="42">
        <v>213.0017647</v>
      </c>
      <c r="BI6338" s="42">
        <v>390.93330370000001</v>
      </c>
      <c r="BJ6338" s="42">
        <v>758.1667185</v>
      </c>
      <c r="BK6338" s="42">
        <v>193.61797730000001</v>
      </c>
    </row>
    <row r="6339" spans="52:63">
      <c r="AZ6339" s="42">
        <v>6453</v>
      </c>
      <c r="BA6339" s="42">
        <v>534.29999999999995</v>
      </c>
      <c r="BB6339" s="42">
        <v>239.16666670000001</v>
      </c>
      <c r="BC6339" s="42">
        <v>324.047619</v>
      </c>
      <c r="BD6339" s="42">
        <v>413.2857143</v>
      </c>
      <c r="BE6339" s="42">
        <v>82.376923079999997</v>
      </c>
      <c r="BF6339" s="42">
        <v>775.8</v>
      </c>
      <c r="BG6339" s="42">
        <v>995.13636359999998</v>
      </c>
      <c r="BH6339" s="42">
        <v>213.0017647</v>
      </c>
      <c r="BI6339" s="42">
        <v>390.93330370000001</v>
      </c>
      <c r="BJ6339" s="42">
        <v>758.1667185</v>
      </c>
      <c r="BK6339" s="42">
        <v>193.61797730000001</v>
      </c>
    </row>
    <row r="6340" spans="52:63">
      <c r="AZ6340" s="42">
        <v>6454</v>
      </c>
      <c r="BA6340" s="42">
        <v>534.29999999999995</v>
      </c>
      <c r="BB6340" s="42">
        <v>239.16666670000001</v>
      </c>
      <c r="BC6340" s="42">
        <v>324.047619</v>
      </c>
      <c r="BD6340" s="42">
        <v>413.2857143</v>
      </c>
      <c r="BE6340" s="42">
        <v>82.376923079999997</v>
      </c>
      <c r="BF6340" s="42">
        <v>775.8</v>
      </c>
      <c r="BG6340" s="42">
        <v>995.13636359999998</v>
      </c>
      <c r="BH6340" s="42">
        <v>213.0017647</v>
      </c>
      <c r="BI6340" s="42">
        <v>390.93330370000001</v>
      </c>
      <c r="BJ6340" s="42">
        <v>758.1667185</v>
      </c>
      <c r="BK6340" s="42">
        <v>193.61797730000001</v>
      </c>
    </row>
    <row r="6341" spans="52:63">
      <c r="AZ6341" s="42">
        <v>6455</v>
      </c>
      <c r="BA6341" s="42">
        <v>534.29999999999995</v>
      </c>
      <c r="BB6341" s="42">
        <v>239.16666670000001</v>
      </c>
      <c r="BC6341" s="42">
        <v>324.047619</v>
      </c>
      <c r="BD6341" s="42">
        <v>413.2857143</v>
      </c>
      <c r="BE6341" s="42">
        <v>82.376923079999997</v>
      </c>
      <c r="BF6341" s="42">
        <v>775.8</v>
      </c>
      <c r="BG6341" s="42">
        <v>995.13636359999998</v>
      </c>
      <c r="BH6341" s="42">
        <v>213.0017647</v>
      </c>
      <c r="BI6341" s="42">
        <v>390.93330370000001</v>
      </c>
      <c r="BJ6341" s="42">
        <v>758.1667185</v>
      </c>
      <c r="BK6341" s="42">
        <v>193.61797730000001</v>
      </c>
    </row>
    <row r="6342" spans="52:63">
      <c r="AZ6342" s="42">
        <v>6456</v>
      </c>
      <c r="BA6342" s="42">
        <v>534.29999999999995</v>
      </c>
      <c r="BB6342" s="42">
        <v>239.16666670000001</v>
      </c>
      <c r="BC6342" s="42">
        <v>324.047619</v>
      </c>
      <c r="BD6342" s="42">
        <v>413.2857143</v>
      </c>
      <c r="BE6342" s="42">
        <v>82.376923079999997</v>
      </c>
      <c r="BF6342" s="42">
        <v>775.8</v>
      </c>
      <c r="BG6342" s="42">
        <v>995.13636359999998</v>
      </c>
      <c r="BH6342" s="42">
        <v>213.0017647</v>
      </c>
      <c r="BI6342" s="42">
        <v>390.93330370000001</v>
      </c>
      <c r="BJ6342" s="42">
        <v>758.1667185</v>
      </c>
      <c r="BK6342" s="42">
        <v>193.61797730000001</v>
      </c>
    </row>
    <row r="6343" spans="52:63">
      <c r="AZ6343" s="42">
        <v>6457</v>
      </c>
      <c r="BA6343" s="42">
        <v>533.1</v>
      </c>
      <c r="BB6343" s="42">
        <v>238.05882349999999</v>
      </c>
      <c r="BC6343" s="42">
        <v>325.33333329999999</v>
      </c>
      <c r="BD6343" s="42">
        <v>415.38095240000001</v>
      </c>
      <c r="BE6343" s="42">
        <v>84.523076919999994</v>
      </c>
      <c r="BF6343" s="42">
        <v>779.4</v>
      </c>
      <c r="BG6343" s="42">
        <v>998.18181819999995</v>
      </c>
      <c r="BH6343" s="42">
        <v>220.66381580000001</v>
      </c>
      <c r="BI6343" s="42">
        <v>395.71701519999999</v>
      </c>
      <c r="BJ6343" s="42">
        <v>737.39813059999994</v>
      </c>
      <c r="BK6343" s="42">
        <v>192.04896500000001</v>
      </c>
    </row>
    <row r="6344" spans="52:63">
      <c r="AZ6344" s="42">
        <v>6458</v>
      </c>
      <c r="BA6344" s="42">
        <v>533.1</v>
      </c>
      <c r="BB6344" s="42">
        <v>238.05882349999999</v>
      </c>
      <c r="BC6344" s="42">
        <v>325.33333329999999</v>
      </c>
      <c r="BD6344" s="42">
        <v>415.38095240000001</v>
      </c>
      <c r="BE6344" s="42">
        <v>84.523076919999994</v>
      </c>
      <c r="BF6344" s="42">
        <v>779.4</v>
      </c>
      <c r="BG6344" s="42">
        <v>998.18181819999995</v>
      </c>
      <c r="BH6344" s="42">
        <v>220.66381580000001</v>
      </c>
      <c r="BI6344" s="42">
        <v>395.71701519999999</v>
      </c>
      <c r="BJ6344" s="42">
        <v>737.39813059999994</v>
      </c>
      <c r="BK6344" s="42">
        <v>192.04896500000001</v>
      </c>
    </row>
    <row r="6345" spans="52:63">
      <c r="AZ6345" s="42">
        <v>6459</v>
      </c>
      <c r="BA6345" s="42">
        <v>533.1</v>
      </c>
      <c r="BB6345" s="42">
        <v>238.05882349999999</v>
      </c>
      <c r="BC6345" s="42">
        <v>325.33333329999999</v>
      </c>
      <c r="BD6345" s="42">
        <v>415.38095240000001</v>
      </c>
      <c r="BE6345" s="42">
        <v>84.523076919999994</v>
      </c>
      <c r="BF6345" s="42">
        <v>779.4</v>
      </c>
      <c r="BG6345" s="42">
        <v>998.18181819999995</v>
      </c>
      <c r="BH6345" s="42">
        <v>220.66381580000001</v>
      </c>
      <c r="BI6345" s="42">
        <v>395.71701519999999</v>
      </c>
      <c r="BJ6345" s="42">
        <v>737.39813059999994</v>
      </c>
      <c r="BK6345" s="42">
        <v>192.04896500000001</v>
      </c>
    </row>
    <row r="6346" spans="52:63">
      <c r="AZ6346" s="42">
        <v>6460</v>
      </c>
      <c r="BA6346" s="42">
        <v>533.1</v>
      </c>
      <c r="BB6346" s="42">
        <v>238.05882349999999</v>
      </c>
      <c r="BC6346" s="42">
        <v>325.33333329999999</v>
      </c>
      <c r="BD6346" s="42">
        <v>415.38095240000001</v>
      </c>
      <c r="BE6346" s="42">
        <v>84.523076919999994</v>
      </c>
      <c r="BF6346" s="42">
        <v>779.4</v>
      </c>
      <c r="BG6346" s="42">
        <v>998.18181819999995</v>
      </c>
      <c r="BH6346" s="42">
        <v>220.66381580000001</v>
      </c>
      <c r="BI6346" s="42">
        <v>395.71701519999999</v>
      </c>
      <c r="BJ6346" s="42">
        <v>737.39813059999994</v>
      </c>
      <c r="BK6346" s="42">
        <v>192.04896500000001</v>
      </c>
    </row>
    <row r="6347" spans="52:63">
      <c r="AZ6347" s="42">
        <v>6461</v>
      </c>
      <c r="BA6347" s="42">
        <v>533.1</v>
      </c>
      <c r="BB6347" s="42">
        <v>238.05882349999999</v>
      </c>
      <c r="BC6347" s="42">
        <v>325.33333329999999</v>
      </c>
      <c r="BD6347" s="42">
        <v>415.38095240000001</v>
      </c>
      <c r="BE6347" s="42">
        <v>84.523076919999994</v>
      </c>
      <c r="BF6347" s="42">
        <v>779.4</v>
      </c>
      <c r="BG6347" s="42">
        <v>998.18181819999995</v>
      </c>
      <c r="BH6347" s="42">
        <v>220.66381580000001</v>
      </c>
      <c r="BI6347" s="42">
        <v>395.71701519999999</v>
      </c>
      <c r="BJ6347" s="42">
        <v>737.39813059999994</v>
      </c>
      <c r="BK6347" s="42">
        <v>192.04896500000001</v>
      </c>
    </row>
    <row r="6348" spans="52:63">
      <c r="AZ6348" s="42">
        <v>6462</v>
      </c>
      <c r="BA6348" s="42">
        <v>533.1</v>
      </c>
      <c r="BB6348" s="42">
        <v>238.05882349999999</v>
      </c>
      <c r="BC6348" s="42">
        <v>325.33333329999999</v>
      </c>
      <c r="BD6348" s="42">
        <v>415.38095240000001</v>
      </c>
      <c r="BE6348" s="42">
        <v>84.523076919999994</v>
      </c>
      <c r="BF6348" s="42">
        <v>779.4</v>
      </c>
      <c r="BG6348" s="42">
        <v>998.18181819999995</v>
      </c>
      <c r="BH6348" s="42">
        <v>220.66381580000001</v>
      </c>
      <c r="BI6348" s="42">
        <v>395.71701519999999</v>
      </c>
      <c r="BJ6348" s="42">
        <v>737.39813059999994</v>
      </c>
      <c r="BK6348" s="42">
        <v>192.04896500000001</v>
      </c>
    </row>
    <row r="6349" spans="52:63">
      <c r="AZ6349" s="42">
        <v>6463</v>
      </c>
      <c r="BA6349" s="42">
        <v>533.1</v>
      </c>
      <c r="BB6349" s="42">
        <v>238.05882349999999</v>
      </c>
      <c r="BC6349" s="42">
        <v>325.33333329999999</v>
      </c>
      <c r="BD6349" s="42">
        <v>415.38095240000001</v>
      </c>
      <c r="BE6349" s="42">
        <v>84.523076919999994</v>
      </c>
      <c r="BF6349" s="42">
        <v>779.4</v>
      </c>
      <c r="BG6349" s="42">
        <v>998.18181819999995</v>
      </c>
      <c r="BH6349" s="42">
        <v>220.66381580000001</v>
      </c>
      <c r="BI6349" s="42">
        <v>395.71701519999999</v>
      </c>
      <c r="BJ6349" s="42">
        <v>737.39813059999994</v>
      </c>
      <c r="BK6349" s="42">
        <v>192.04896500000001</v>
      </c>
    </row>
    <row r="6350" spans="52:63">
      <c r="AZ6350" s="42">
        <v>6464</v>
      </c>
      <c r="BA6350" s="42">
        <v>533.1</v>
      </c>
      <c r="BB6350" s="42">
        <v>238.05882349999999</v>
      </c>
      <c r="BC6350" s="42">
        <v>325.33333329999999</v>
      </c>
      <c r="BD6350" s="42">
        <v>415.38095240000001</v>
      </c>
      <c r="BE6350" s="42">
        <v>84.523076919999994</v>
      </c>
      <c r="BF6350" s="42">
        <v>779.4</v>
      </c>
      <c r="BG6350" s="42">
        <v>998.18181819999995</v>
      </c>
      <c r="BH6350" s="42">
        <v>220.66381580000001</v>
      </c>
      <c r="BI6350" s="42">
        <v>395.71701519999999</v>
      </c>
      <c r="BJ6350" s="42">
        <v>737.39813059999994</v>
      </c>
      <c r="BK6350" s="42">
        <v>192.04896500000001</v>
      </c>
    </row>
    <row r="6351" spans="52:63">
      <c r="AZ6351" s="42">
        <v>6465</v>
      </c>
      <c r="BA6351" s="42">
        <v>533.1</v>
      </c>
      <c r="BB6351" s="42">
        <v>238.05882349999999</v>
      </c>
      <c r="BC6351" s="42">
        <v>325.33333329999999</v>
      </c>
      <c r="BD6351" s="42">
        <v>415.38095240000001</v>
      </c>
      <c r="BE6351" s="42">
        <v>84.523076919999994</v>
      </c>
      <c r="BF6351" s="42">
        <v>779.4</v>
      </c>
      <c r="BG6351" s="42">
        <v>998.18181819999995</v>
      </c>
      <c r="BH6351" s="42">
        <v>220.66381580000001</v>
      </c>
      <c r="BI6351" s="42">
        <v>395.71701519999999</v>
      </c>
      <c r="BJ6351" s="42">
        <v>737.39813059999994</v>
      </c>
      <c r="BK6351" s="42">
        <v>192.04896500000001</v>
      </c>
    </row>
    <row r="6352" spans="52:63">
      <c r="AZ6352" s="42">
        <v>6466</v>
      </c>
      <c r="BA6352" s="42">
        <v>533.1</v>
      </c>
      <c r="BB6352" s="42">
        <v>238.05882349999999</v>
      </c>
      <c r="BC6352" s="42">
        <v>325.33333329999999</v>
      </c>
      <c r="BD6352" s="42">
        <v>415.38095240000001</v>
      </c>
      <c r="BE6352" s="42">
        <v>84.523076919999994</v>
      </c>
      <c r="BF6352" s="42">
        <v>779.4</v>
      </c>
      <c r="BG6352" s="42">
        <v>998.18181819999995</v>
      </c>
      <c r="BH6352" s="42">
        <v>220.66381580000001</v>
      </c>
      <c r="BI6352" s="42">
        <v>395.71701519999999</v>
      </c>
      <c r="BJ6352" s="42">
        <v>737.39813059999994</v>
      </c>
      <c r="BK6352" s="42">
        <v>192.04896500000001</v>
      </c>
    </row>
    <row r="6353" spans="52:63">
      <c r="AZ6353" s="42">
        <v>6467</v>
      </c>
      <c r="BA6353" s="42">
        <v>533.1</v>
      </c>
      <c r="BB6353" s="42">
        <v>238.05882349999999</v>
      </c>
      <c r="BC6353" s="42">
        <v>325.33333329999999</v>
      </c>
      <c r="BD6353" s="42">
        <v>415.38095240000001</v>
      </c>
      <c r="BE6353" s="42">
        <v>84.523076919999994</v>
      </c>
      <c r="BF6353" s="42">
        <v>779.4</v>
      </c>
      <c r="BG6353" s="42">
        <v>998.18181819999995</v>
      </c>
      <c r="BH6353" s="42">
        <v>220.66381580000001</v>
      </c>
      <c r="BI6353" s="42">
        <v>395.71701519999999</v>
      </c>
      <c r="BJ6353" s="42">
        <v>737.39813059999994</v>
      </c>
      <c r="BK6353" s="42">
        <v>192.04896500000001</v>
      </c>
    </row>
    <row r="6354" spans="52:63">
      <c r="AZ6354" s="42">
        <v>6468</v>
      </c>
      <c r="BA6354" s="42">
        <v>533.1</v>
      </c>
      <c r="BB6354" s="42">
        <v>238.05882349999999</v>
      </c>
      <c r="BC6354" s="42">
        <v>325.33333329999999</v>
      </c>
      <c r="BD6354" s="42">
        <v>415.38095240000001</v>
      </c>
      <c r="BE6354" s="42">
        <v>84.523076919999994</v>
      </c>
      <c r="BF6354" s="42">
        <v>779.4</v>
      </c>
      <c r="BG6354" s="42">
        <v>998.18181819999995</v>
      </c>
      <c r="BH6354" s="42">
        <v>220.66381580000001</v>
      </c>
      <c r="BI6354" s="42">
        <v>395.71701519999999</v>
      </c>
      <c r="BJ6354" s="42">
        <v>737.39813059999994</v>
      </c>
      <c r="BK6354" s="42">
        <v>192.04896500000001</v>
      </c>
    </row>
    <row r="6355" spans="52:63">
      <c r="AZ6355" s="42">
        <v>6469</v>
      </c>
      <c r="BA6355" s="42">
        <v>533.1</v>
      </c>
      <c r="BB6355" s="42">
        <v>238.05882349999999</v>
      </c>
      <c r="BC6355" s="42">
        <v>325.33333329999999</v>
      </c>
      <c r="BD6355" s="42">
        <v>415.38095240000001</v>
      </c>
      <c r="BE6355" s="42">
        <v>84.523076919999994</v>
      </c>
      <c r="BF6355" s="42">
        <v>779.4</v>
      </c>
      <c r="BG6355" s="42">
        <v>998.18181819999995</v>
      </c>
      <c r="BH6355" s="42">
        <v>220.66381580000001</v>
      </c>
      <c r="BI6355" s="42">
        <v>395.71701519999999</v>
      </c>
      <c r="BJ6355" s="42">
        <v>737.39813059999994</v>
      </c>
      <c r="BK6355" s="42">
        <v>192.04896500000001</v>
      </c>
    </row>
    <row r="6356" spans="52:63">
      <c r="AZ6356" s="42">
        <v>6470</v>
      </c>
      <c r="BA6356" s="42">
        <v>533.1</v>
      </c>
      <c r="BB6356" s="42">
        <v>238.05882349999999</v>
      </c>
      <c r="BC6356" s="42">
        <v>325.33333329999999</v>
      </c>
      <c r="BD6356" s="42">
        <v>415.38095240000001</v>
      </c>
      <c r="BE6356" s="42">
        <v>84.523076919999994</v>
      </c>
      <c r="BF6356" s="42">
        <v>779.4</v>
      </c>
      <c r="BG6356" s="42">
        <v>998.18181819999995</v>
      </c>
      <c r="BH6356" s="42">
        <v>220.66381580000001</v>
      </c>
      <c r="BI6356" s="42">
        <v>395.71701519999999</v>
      </c>
      <c r="BJ6356" s="42">
        <v>737.39813059999994</v>
      </c>
      <c r="BK6356" s="42">
        <v>192.04896500000001</v>
      </c>
    </row>
    <row r="6357" spans="52:63">
      <c r="AZ6357" s="42">
        <v>6471</v>
      </c>
      <c r="BA6357" s="42">
        <v>533.1</v>
      </c>
      <c r="BB6357" s="42">
        <v>238.05882349999999</v>
      </c>
      <c r="BC6357" s="42">
        <v>325.33333329999999</v>
      </c>
      <c r="BD6357" s="42">
        <v>415.38095240000001</v>
      </c>
      <c r="BE6357" s="42">
        <v>84.523076919999994</v>
      </c>
      <c r="BF6357" s="42">
        <v>779.4</v>
      </c>
      <c r="BG6357" s="42">
        <v>998.18181819999995</v>
      </c>
      <c r="BH6357" s="42">
        <v>220.66381580000001</v>
      </c>
      <c r="BI6357" s="42">
        <v>395.71701519999999</v>
      </c>
      <c r="BJ6357" s="42">
        <v>737.39813059999994</v>
      </c>
      <c r="BK6357" s="42">
        <v>192.04896500000001</v>
      </c>
    </row>
    <row r="6358" spans="52:63">
      <c r="AZ6358" s="42">
        <v>6472</v>
      </c>
      <c r="BA6358" s="42">
        <v>533.1</v>
      </c>
      <c r="BB6358" s="42">
        <v>238.05882349999999</v>
      </c>
      <c r="BC6358" s="42">
        <v>325.33333329999999</v>
      </c>
      <c r="BD6358" s="42">
        <v>415.38095240000001</v>
      </c>
      <c r="BE6358" s="42">
        <v>84.523076919999994</v>
      </c>
      <c r="BF6358" s="42">
        <v>779.4</v>
      </c>
      <c r="BG6358" s="42">
        <v>998.18181819999995</v>
      </c>
      <c r="BH6358" s="42">
        <v>220.66381580000001</v>
      </c>
      <c r="BI6358" s="42">
        <v>395.71701519999999</v>
      </c>
      <c r="BJ6358" s="42">
        <v>737.39813059999994</v>
      </c>
      <c r="BK6358" s="42">
        <v>192.04896500000001</v>
      </c>
    </row>
    <row r="6359" spans="52:63">
      <c r="AZ6359" s="42">
        <v>6473</v>
      </c>
      <c r="BA6359" s="42">
        <v>533.1</v>
      </c>
      <c r="BB6359" s="42">
        <v>238.05882349999999</v>
      </c>
      <c r="BC6359" s="42">
        <v>325.33333329999999</v>
      </c>
      <c r="BD6359" s="42">
        <v>415.38095240000001</v>
      </c>
      <c r="BE6359" s="42">
        <v>84.523076919999994</v>
      </c>
      <c r="BF6359" s="42">
        <v>779.4</v>
      </c>
      <c r="BG6359" s="42">
        <v>998.18181819999995</v>
      </c>
      <c r="BH6359" s="42">
        <v>220.66381580000001</v>
      </c>
      <c r="BI6359" s="42">
        <v>395.71701519999999</v>
      </c>
      <c r="BJ6359" s="42">
        <v>737.39813059999994</v>
      </c>
      <c r="BK6359" s="42">
        <v>192.04896500000001</v>
      </c>
    </row>
    <row r="6360" spans="52:63">
      <c r="AZ6360" s="42">
        <v>6474</v>
      </c>
      <c r="BA6360" s="42">
        <v>533.1</v>
      </c>
      <c r="BB6360" s="42">
        <v>238.05882349999999</v>
      </c>
      <c r="BC6360" s="42">
        <v>325.33333329999999</v>
      </c>
      <c r="BD6360" s="42">
        <v>415.38095240000001</v>
      </c>
      <c r="BE6360" s="42">
        <v>84.523076919999994</v>
      </c>
      <c r="BF6360" s="42">
        <v>779.4</v>
      </c>
      <c r="BG6360" s="42">
        <v>998.18181819999995</v>
      </c>
      <c r="BH6360" s="42">
        <v>220.66381580000001</v>
      </c>
      <c r="BI6360" s="42">
        <v>395.71701519999999</v>
      </c>
      <c r="BJ6360" s="42">
        <v>737.39813059999994</v>
      </c>
      <c r="BK6360" s="42">
        <v>192.04896500000001</v>
      </c>
    </row>
    <row r="6361" spans="52:63">
      <c r="AZ6361" s="42">
        <v>6475</v>
      </c>
      <c r="BA6361" s="42">
        <v>533.1</v>
      </c>
      <c r="BB6361" s="42">
        <v>238.05882349999999</v>
      </c>
      <c r="BC6361" s="42">
        <v>325.33333329999999</v>
      </c>
      <c r="BD6361" s="42">
        <v>415.38095240000001</v>
      </c>
      <c r="BE6361" s="42">
        <v>84.523076919999994</v>
      </c>
      <c r="BF6361" s="42">
        <v>779.4</v>
      </c>
      <c r="BG6361" s="42">
        <v>998.18181819999995</v>
      </c>
      <c r="BH6361" s="42">
        <v>220.66381580000001</v>
      </c>
      <c r="BI6361" s="42">
        <v>395.71701519999999</v>
      </c>
      <c r="BJ6361" s="42">
        <v>737.39813059999994</v>
      </c>
      <c r="BK6361" s="42">
        <v>192.04896500000001</v>
      </c>
    </row>
    <row r="6362" spans="52:63">
      <c r="AZ6362" s="42">
        <v>6476</v>
      </c>
      <c r="BA6362" s="42">
        <v>533.1</v>
      </c>
      <c r="BB6362" s="42">
        <v>238.05882349999999</v>
      </c>
      <c r="BC6362" s="42">
        <v>325.33333329999999</v>
      </c>
      <c r="BD6362" s="42">
        <v>415.38095240000001</v>
      </c>
      <c r="BE6362" s="42">
        <v>84.523076919999994</v>
      </c>
      <c r="BF6362" s="42">
        <v>779.4</v>
      </c>
      <c r="BG6362" s="42">
        <v>998.18181819999995</v>
      </c>
      <c r="BH6362" s="42">
        <v>220.66381580000001</v>
      </c>
      <c r="BI6362" s="42">
        <v>395.71701519999999</v>
      </c>
      <c r="BJ6362" s="42">
        <v>737.39813059999994</v>
      </c>
      <c r="BK6362" s="42">
        <v>192.04896500000001</v>
      </c>
    </row>
    <row r="6363" spans="52:63">
      <c r="AZ6363" s="42">
        <v>6477</v>
      </c>
      <c r="BA6363" s="42">
        <v>533.1</v>
      </c>
      <c r="BB6363" s="42">
        <v>238.05882349999999</v>
      </c>
      <c r="BC6363" s="42">
        <v>325.33333329999999</v>
      </c>
      <c r="BD6363" s="42">
        <v>415.38095240000001</v>
      </c>
      <c r="BE6363" s="42">
        <v>84.523076919999994</v>
      </c>
      <c r="BF6363" s="42">
        <v>779.4</v>
      </c>
      <c r="BG6363" s="42">
        <v>998.18181819999995</v>
      </c>
      <c r="BH6363" s="42">
        <v>220.66381580000001</v>
      </c>
      <c r="BI6363" s="42">
        <v>395.71701519999999</v>
      </c>
      <c r="BJ6363" s="42">
        <v>737.39813059999994</v>
      </c>
      <c r="BK6363" s="42">
        <v>192.04896500000001</v>
      </c>
    </row>
    <row r="6364" spans="52:63">
      <c r="AZ6364" s="42">
        <v>6478</v>
      </c>
      <c r="BA6364" s="42">
        <v>533.1</v>
      </c>
      <c r="BB6364" s="42">
        <v>238.05882349999999</v>
      </c>
      <c r="BC6364" s="42">
        <v>325.33333329999999</v>
      </c>
      <c r="BD6364" s="42">
        <v>415.38095240000001</v>
      </c>
      <c r="BE6364" s="42">
        <v>84.523076919999994</v>
      </c>
      <c r="BF6364" s="42">
        <v>779.4</v>
      </c>
      <c r="BG6364" s="42">
        <v>998.18181819999995</v>
      </c>
      <c r="BH6364" s="42">
        <v>220.66381580000001</v>
      </c>
      <c r="BI6364" s="42">
        <v>395.71701519999999</v>
      </c>
      <c r="BJ6364" s="42">
        <v>737.39813059999994</v>
      </c>
      <c r="BK6364" s="42">
        <v>192.04896500000001</v>
      </c>
    </row>
    <row r="6365" spans="52:63">
      <c r="AZ6365" s="42">
        <v>6479</v>
      </c>
      <c r="BA6365" s="42">
        <v>533.1</v>
      </c>
      <c r="BB6365" s="42">
        <v>238.05882349999999</v>
      </c>
      <c r="BC6365" s="42">
        <v>325.33333329999999</v>
      </c>
      <c r="BD6365" s="42">
        <v>415.38095240000001</v>
      </c>
      <c r="BE6365" s="42">
        <v>84.523076919999994</v>
      </c>
      <c r="BF6365" s="42">
        <v>779.4</v>
      </c>
      <c r="BG6365" s="42">
        <v>998.18181819999995</v>
      </c>
      <c r="BH6365" s="42">
        <v>220.66381580000001</v>
      </c>
      <c r="BI6365" s="42">
        <v>395.71701519999999</v>
      </c>
      <c r="BJ6365" s="42">
        <v>737.39813059999994</v>
      </c>
      <c r="BK6365" s="42">
        <v>192.04896500000001</v>
      </c>
    </row>
    <row r="6366" spans="52:63">
      <c r="AZ6366" s="42">
        <v>6480</v>
      </c>
      <c r="BA6366" s="42">
        <v>533.1</v>
      </c>
      <c r="BB6366" s="42">
        <v>238.05882349999999</v>
      </c>
      <c r="BC6366" s="42">
        <v>325.33333329999999</v>
      </c>
      <c r="BD6366" s="42">
        <v>415.38095240000001</v>
      </c>
      <c r="BE6366" s="42">
        <v>84.523076919999994</v>
      </c>
      <c r="BF6366" s="42">
        <v>779.4</v>
      </c>
      <c r="BG6366" s="42">
        <v>998.18181819999995</v>
      </c>
      <c r="BH6366" s="42">
        <v>220.66381580000001</v>
      </c>
      <c r="BI6366" s="42">
        <v>395.71701519999999</v>
      </c>
      <c r="BJ6366" s="42">
        <v>737.39813059999994</v>
      </c>
      <c r="BK6366" s="42">
        <v>192.04896500000001</v>
      </c>
    </row>
    <row r="6367" spans="52:63">
      <c r="AZ6367" s="42">
        <v>6481</v>
      </c>
      <c r="BA6367" s="42">
        <v>531.75</v>
      </c>
      <c r="BB6367" s="42">
        <v>238.94117650000001</v>
      </c>
      <c r="BC6367" s="42">
        <v>326.47619049999997</v>
      </c>
      <c r="BD6367" s="42">
        <v>415.52380950000003</v>
      </c>
      <c r="BE6367" s="42">
        <v>85.61538462</v>
      </c>
      <c r="BF6367" s="42">
        <v>782.9</v>
      </c>
      <c r="BG6367" s="42">
        <v>996</v>
      </c>
      <c r="BH6367" s="42">
        <v>224.98190790000001</v>
      </c>
      <c r="BI6367" s="42">
        <v>396.07968219999998</v>
      </c>
      <c r="BJ6367" s="42">
        <v>733.68692739999995</v>
      </c>
      <c r="BK6367" s="42">
        <v>191.78684229999999</v>
      </c>
    </row>
    <row r="6368" spans="52:63">
      <c r="AZ6368" s="42">
        <v>6482</v>
      </c>
      <c r="BA6368" s="42">
        <v>531.75</v>
      </c>
      <c r="BB6368" s="42">
        <v>238.94117650000001</v>
      </c>
      <c r="BC6368" s="42">
        <v>326.47619049999997</v>
      </c>
      <c r="BD6368" s="42">
        <v>415.52380950000003</v>
      </c>
      <c r="BE6368" s="42">
        <v>85.61538462</v>
      </c>
      <c r="BF6368" s="42">
        <v>782.9</v>
      </c>
      <c r="BG6368" s="42">
        <v>996</v>
      </c>
      <c r="BH6368" s="42">
        <v>224.98190790000001</v>
      </c>
      <c r="BI6368" s="42">
        <v>396.07968219999998</v>
      </c>
      <c r="BJ6368" s="42">
        <v>733.68692739999995</v>
      </c>
      <c r="BK6368" s="42">
        <v>191.78684229999999</v>
      </c>
    </row>
    <row r="6369" spans="52:63">
      <c r="AZ6369" s="42">
        <v>6483</v>
      </c>
      <c r="BA6369" s="42">
        <v>531.75</v>
      </c>
      <c r="BB6369" s="42">
        <v>238.94117650000001</v>
      </c>
      <c r="BC6369" s="42">
        <v>326.47619049999997</v>
      </c>
      <c r="BD6369" s="42">
        <v>415.52380950000003</v>
      </c>
      <c r="BE6369" s="42">
        <v>85.61538462</v>
      </c>
      <c r="BF6369" s="42">
        <v>782.9</v>
      </c>
      <c r="BG6369" s="42">
        <v>996</v>
      </c>
      <c r="BH6369" s="42">
        <v>224.98190790000001</v>
      </c>
      <c r="BI6369" s="42">
        <v>396.07968219999998</v>
      </c>
      <c r="BJ6369" s="42">
        <v>733.68692739999995</v>
      </c>
      <c r="BK6369" s="42">
        <v>191.78684229999999</v>
      </c>
    </row>
    <row r="6370" spans="52:63">
      <c r="AZ6370" s="42">
        <v>6484</v>
      </c>
      <c r="BA6370" s="42">
        <v>531.75</v>
      </c>
      <c r="BB6370" s="42">
        <v>238.94117650000001</v>
      </c>
      <c r="BC6370" s="42">
        <v>326.47619049999997</v>
      </c>
      <c r="BD6370" s="42">
        <v>415.52380950000003</v>
      </c>
      <c r="BE6370" s="42">
        <v>85.61538462</v>
      </c>
      <c r="BF6370" s="42">
        <v>782.9</v>
      </c>
      <c r="BG6370" s="42">
        <v>996</v>
      </c>
      <c r="BH6370" s="42">
        <v>224.98190790000001</v>
      </c>
      <c r="BI6370" s="42">
        <v>396.07968219999998</v>
      </c>
      <c r="BJ6370" s="42">
        <v>733.68692739999995</v>
      </c>
      <c r="BK6370" s="42">
        <v>191.78684229999999</v>
      </c>
    </row>
    <row r="6371" spans="52:63">
      <c r="AZ6371" s="42">
        <v>6485</v>
      </c>
      <c r="BA6371" s="42">
        <v>531.75</v>
      </c>
      <c r="BB6371" s="42">
        <v>238.94117650000001</v>
      </c>
      <c r="BC6371" s="42">
        <v>326.47619049999997</v>
      </c>
      <c r="BD6371" s="42">
        <v>415.52380950000003</v>
      </c>
      <c r="BE6371" s="42">
        <v>85.61538462</v>
      </c>
      <c r="BF6371" s="42">
        <v>782.9</v>
      </c>
      <c r="BG6371" s="42">
        <v>996</v>
      </c>
      <c r="BH6371" s="42">
        <v>224.98190790000001</v>
      </c>
      <c r="BI6371" s="42">
        <v>396.07968219999998</v>
      </c>
      <c r="BJ6371" s="42">
        <v>733.68692739999995</v>
      </c>
      <c r="BK6371" s="42">
        <v>191.78684229999999</v>
      </c>
    </row>
    <row r="6372" spans="52:63">
      <c r="AZ6372" s="42">
        <v>6486</v>
      </c>
      <c r="BA6372" s="42">
        <v>531.75</v>
      </c>
      <c r="BB6372" s="42">
        <v>238.94117650000001</v>
      </c>
      <c r="BC6372" s="42">
        <v>326.47619049999997</v>
      </c>
      <c r="BD6372" s="42">
        <v>415.52380950000003</v>
      </c>
      <c r="BE6372" s="42">
        <v>85.61538462</v>
      </c>
      <c r="BF6372" s="42">
        <v>782.9</v>
      </c>
      <c r="BG6372" s="42">
        <v>996</v>
      </c>
      <c r="BH6372" s="42">
        <v>224.98190790000001</v>
      </c>
      <c r="BI6372" s="42">
        <v>396.07968219999998</v>
      </c>
      <c r="BJ6372" s="42">
        <v>733.68692739999995</v>
      </c>
      <c r="BK6372" s="42">
        <v>191.78684229999999</v>
      </c>
    </row>
    <row r="6373" spans="52:63">
      <c r="AZ6373" s="42">
        <v>6487</v>
      </c>
      <c r="BA6373" s="42">
        <v>531.75</v>
      </c>
      <c r="BB6373" s="42">
        <v>238.94117650000001</v>
      </c>
      <c r="BC6373" s="42">
        <v>326.47619049999997</v>
      </c>
      <c r="BD6373" s="42">
        <v>415.52380950000003</v>
      </c>
      <c r="BE6373" s="42">
        <v>85.61538462</v>
      </c>
      <c r="BF6373" s="42">
        <v>782.9</v>
      </c>
      <c r="BG6373" s="42">
        <v>996</v>
      </c>
      <c r="BH6373" s="42">
        <v>224.98190790000001</v>
      </c>
      <c r="BI6373" s="42">
        <v>396.07968219999998</v>
      </c>
      <c r="BJ6373" s="42">
        <v>733.68692739999995</v>
      </c>
      <c r="BK6373" s="42">
        <v>191.78684229999999</v>
      </c>
    </row>
    <row r="6374" spans="52:63">
      <c r="AZ6374" s="42">
        <v>6488</v>
      </c>
      <c r="BA6374" s="42">
        <v>531.75</v>
      </c>
      <c r="BB6374" s="42">
        <v>238.94117650000001</v>
      </c>
      <c r="BC6374" s="42">
        <v>326.47619049999997</v>
      </c>
      <c r="BD6374" s="42">
        <v>415.52380950000003</v>
      </c>
      <c r="BE6374" s="42">
        <v>85.61538462</v>
      </c>
      <c r="BF6374" s="42">
        <v>782.9</v>
      </c>
      <c r="BG6374" s="42">
        <v>996</v>
      </c>
      <c r="BH6374" s="42">
        <v>224.98190790000001</v>
      </c>
      <c r="BI6374" s="42">
        <v>396.07968219999998</v>
      </c>
      <c r="BJ6374" s="42">
        <v>733.68692739999995</v>
      </c>
      <c r="BK6374" s="42">
        <v>191.78684229999999</v>
      </c>
    </row>
    <row r="6375" spans="52:63">
      <c r="AZ6375" s="42">
        <v>6489</v>
      </c>
      <c r="BA6375" s="42">
        <v>531.75</v>
      </c>
      <c r="BB6375" s="42">
        <v>238.94117650000001</v>
      </c>
      <c r="BC6375" s="42">
        <v>326.47619049999997</v>
      </c>
      <c r="BD6375" s="42">
        <v>415.52380950000003</v>
      </c>
      <c r="BE6375" s="42">
        <v>85.61538462</v>
      </c>
      <c r="BF6375" s="42">
        <v>782.9</v>
      </c>
      <c r="BG6375" s="42">
        <v>996</v>
      </c>
      <c r="BH6375" s="42">
        <v>224.98190790000001</v>
      </c>
      <c r="BI6375" s="42">
        <v>396.07968219999998</v>
      </c>
      <c r="BJ6375" s="42">
        <v>733.68692739999995</v>
      </c>
      <c r="BK6375" s="42">
        <v>191.78684229999999</v>
      </c>
    </row>
    <row r="6376" spans="52:63">
      <c r="AZ6376" s="42">
        <v>6490</v>
      </c>
      <c r="BA6376" s="42">
        <v>531.75</v>
      </c>
      <c r="BB6376" s="42">
        <v>238.94117650000001</v>
      </c>
      <c r="BC6376" s="42">
        <v>326.47619049999997</v>
      </c>
      <c r="BD6376" s="42">
        <v>415.52380950000003</v>
      </c>
      <c r="BE6376" s="42">
        <v>85.61538462</v>
      </c>
      <c r="BF6376" s="42">
        <v>782.9</v>
      </c>
      <c r="BG6376" s="42">
        <v>996</v>
      </c>
      <c r="BH6376" s="42">
        <v>224.98190790000001</v>
      </c>
      <c r="BI6376" s="42">
        <v>396.07968219999998</v>
      </c>
      <c r="BJ6376" s="42">
        <v>733.68692739999995</v>
      </c>
      <c r="BK6376" s="42">
        <v>191.78684229999999</v>
      </c>
    </row>
    <row r="6377" spans="52:63">
      <c r="AZ6377" s="42">
        <v>6491</v>
      </c>
      <c r="BA6377" s="42">
        <v>531.75</v>
      </c>
      <c r="BB6377" s="42">
        <v>238.94117650000001</v>
      </c>
      <c r="BC6377" s="42">
        <v>326.47619049999997</v>
      </c>
      <c r="BD6377" s="42">
        <v>415.52380950000003</v>
      </c>
      <c r="BE6377" s="42">
        <v>85.61538462</v>
      </c>
      <c r="BF6377" s="42">
        <v>782.9</v>
      </c>
      <c r="BG6377" s="42">
        <v>996</v>
      </c>
      <c r="BH6377" s="42">
        <v>224.98190790000001</v>
      </c>
      <c r="BI6377" s="42">
        <v>396.07968219999998</v>
      </c>
      <c r="BJ6377" s="42">
        <v>733.68692739999995</v>
      </c>
      <c r="BK6377" s="42">
        <v>191.78684229999999</v>
      </c>
    </row>
    <row r="6378" spans="52:63">
      <c r="AZ6378" s="42">
        <v>6492</v>
      </c>
      <c r="BA6378" s="42">
        <v>531.75</v>
      </c>
      <c r="BB6378" s="42">
        <v>238.94117650000001</v>
      </c>
      <c r="BC6378" s="42">
        <v>326.47619049999997</v>
      </c>
      <c r="BD6378" s="42">
        <v>415.52380950000003</v>
      </c>
      <c r="BE6378" s="42">
        <v>85.61538462</v>
      </c>
      <c r="BF6378" s="42">
        <v>782.9</v>
      </c>
      <c r="BG6378" s="42">
        <v>996</v>
      </c>
      <c r="BH6378" s="42">
        <v>224.98190790000001</v>
      </c>
      <c r="BI6378" s="42">
        <v>396.07968219999998</v>
      </c>
      <c r="BJ6378" s="42">
        <v>733.68692739999995</v>
      </c>
      <c r="BK6378" s="42">
        <v>191.78684229999999</v>
      </c>
    </row>
    <row r="6379" spans="52:63">
      <c r="AZ6379" s="42">
        <v>6493</v>
      </c>
      <c r="BA6379" s="42">
        <v>531.75</v>
      </c>
      <c r="BB6379" s="42">
        <v>238.94117650000001</v>
      </c>
      <c r="BC6379" s="42">
        <v>326.47619049999997</v>
      </c>
      <c r="BD6379" s="42">
        <v>415.52380950000003</v>
      </c>
      <c r="BE6379" s="42">
        <v>85.61538462</v>
      </c>
      <c r="BF6379" s="42">
        <v>782.9</v>
      </c>
      <c r="BG6379" s="42">
        <v>996</v>
      </c>
      <c r="BH6379" s="42">
        <v>224.98190790000001</v>
      </c>
      <c r="BI6379" s="42">
        <v>396.07968219999998</v>
      </c>
      <c r="BJ6379" s="42">
        <v>733.68692739999995</v>
      </c>
      <c r="BK6379" s="42">
        <v>191.78684229999999</v>
      </c>
    </row>
    <row r="6380" spans="52:63">
      <c r="AZ6380" s="42">
        <v>6494</v>
      </c>
      <c r="BA6380" s="42">
        <v>531.75</v>
      </c>
      <c r="BB6380" s="42">
        <v>238.94117650000001</v>
      </c>
      <c r="BC6380" s="42">
        <v>326.47619049999997</v>
      </c>
      <c r="BD6380" s="42">
        <v>415.52380950000003</v>
      </c>
      <c r="BE6380" s="42">
        <v>85.61538462</v>
      </c>
      <c r="BF6380" s="42">
        <v>782.9</v>
      </c>
      <c r="BG6380" s="42">
        <v>996</v>
      </c>
      <c r="BH6380" s="42">
        <v>224.98190790000001</v>
      </c>
      <c r="BI6380" s="42">
        <v>396.07968219999998</v>
      </c>
      <c r="BJ6380" s="42">
        <v>733.68692739999995</v>
      </c>
      <c r="BK6380" s="42">
        <v>191.78684229999999</v>
      </c>
    </row>
    <row r="6381" spans="52:63">
      <c r="AZ6381" s="42">
        <v>6495</v>
      </c>
      <c r="BA6381" s="42">
        <v>531.75</v>
      </c>
      <c r="BB6381" s="42">
        <v>238.94117650000001</v>
      </c>
      <c r="BC6381" s="42">
        <v>326.47619049999997</v>
      </c>
      <c r="BD6381" s="42">
        <v>415.52380950000003</v>
      </c>
      <c r="BE6381" s="42">
        <v>85.61538462</v>
      </c>
      <c r="BF6381" s="42">
        <v>782.9</v>
      </c>
      <c r="BG6381" s="42">
        <v>996</v>
      </c>
      <c r="BH6381" s="42">
        <v>224.98190790000001</v>
      </c>
      <c r="BI6381" s="42">
        <v>396.07968219999998</v>
      </c>
      <c r="BJ6381" s="42">
        <v>733.68692739999995</v>
      </c>
      <c r="BK6381" s="42">
        <v>191.78684229999999</v>
      </c>
    </row>
    <row r="6382" spans="52:63">
      <c r="AZ6382" s="42">
        <v>6496</v>
      </c>
      <c r="BA6382" s="42">
        <v>531.75</v>
      </c>
      <c r="BB6382" s="42">
        <v>238.94117650000001</v>
      </c>
      <c r="BC6382" s="42">
        <v>326.47619049999997</v>
      </c>
      <c r="BD6382" s="42">
        <v>415.52380950000003</v>
      </c>
      <c r="BE6382" s="42">
        <v>85.61538462</v>
      </c>
      <c r="BF6382" s="42">
        <v>782.9</v>
      </c>
      <c r="BG6382" s="42">
        <v>996</v>
      </c>
      <c r="BH6382" s="42">
        <v>224.98190790000001</v>
      </c>
      <c r="BI6382" s="42">
        <v>396.07968219999998</v>
      </c>
      <c r="BJ6382" s="42">
        <v>733.68692739999995</v>
      </c>
      <c r="BK6382" s="42">
        <v>191.78684229999999</v>
      </c>
    </row>
    <row r="6383" spans="52:63">
      <c r="AZ6383" s="42">
        <v>6497</v>
      </c>
      <c r="BA6383" s="42">
        <v>531.75</v>
      </c>
      <c r="BB6383" s="42">
        <v>238.94117650000001</v>
      </c>
      <c r="BC6383" s="42">
        <v>326.47619049999997</v>
      </c>
      <c r="BD6383" s="42">
        <v>415.52380950000003</v>
      </c>
      <c r="BE6383" s="42">
        <v>85.61538462</v>
      </c>
      <c r="BF6383" s="42">
        <v>782.9</v>
      </c>
      <c r="BG6383" s="42">
        <v>996</v>
      </c>
      <c r="BH6383" s="42">
        <v>224.98190790000001</v>
      </c>
      <c r="BI6383" s="42">
        <v>396.07968219999998</v>
      </c>
      <c r="BJ6383" s="42">
        <v>733.68692739999995</v>
      </c>
      <c r="BK6383" s="42">
        <v>191.78684229999999</v>
      </c>
    </row>
    <row r="6384" spans="52:63">
      <c r="AZ6384" s="42">
        <v>6498</v>
      </c>
      <c r="BA6384" s="42">
        <v>531.75</v>
      </c>
      <c r="BB6384" s="42">
        <v>238.94117650000001</v>
      </c>
      <c r="BC6384" s="42">
        <v>326.47619049999997</v>
      </c>
      <c r="BD6384" s="42">
        <v>415.52380950000003</v>
      </c>
      <c r="BE6384" s="42">
        <v>85.61538462</v>
      </c>
      <c r="BF6384" s="42">
        <v>782.9</v>
      </c>
      <c r="BG6384" s="42">
        <v>996</v>
      </c>
      <c r="BH6384" s="42">
        <v>224.98190790000001</v>
      </c>
      <c r="BI6384" s="42">
        <v>396.07968219999998</v>
      </c>
      <c r="BJ6384" s="42">
        <v>733.68692739999995</v>
      </c>
      <c r="BK6384" s="42">
        <v>191.78684229999999</v>
      </c>
    </row>
    <row r="6385" spans="52:63">
      <c r="AZ6385" s="42">
        <v>6499</v>
      </c>
      <c r="BA6385" s="42">
        <v>531.75</v>
      </c>
      <c r="BB6385" s="42">
        <v>238.94117650000001</v>
      </c>
      <c r="BC6385" s="42">
        <v>326.47619049999997</v>
      </c>
      <c r="BD6385" s="42">
        <v>415.52380950000003</v>
      </c>
      <c r="BE6385" s="42">
        <v>85.61538462</v>
      </c>
      <c r="BF6385" s="42">
        <v>782.9</v>
      </c>
      <c r="BG6385" s="42">
        <v>996</v>
      </c>
      <c r="BH6385" s="42">
        <v>224.98190790000001</v>
      </c>
      <c r="BI6385" s="42">
        <v>396.07968219999998</v>
      </c>
      <c r="BJ6385" s="42">
        <v>733.68692739999995</v>
      </c>
      <c r="BK6385" s="42">
        <v>191.78684229999999</v>
      </c>
    </row>
    <row r="6386" spans="52:63">
      <c r="AZ6386" s="42">
        <v>6500</v>
      </c>
      <c r="BA6386" s="42">
        <v>531.75</v>
      </c>
      <c r="BB6386" s="42">
        <v>238.94117650000001</v>
      </c>
      <c r="BC6386" s="42">
        <v>326.47619049999997</v>
      </c>
      <c r="BD6386" s="42">
        <v>415.52380950000003</v>
      </c>
      <c r="BE6386" s="42">
        <v>85.61538462</v>
      </c>
      <c r="BF6386" s="42">
        <v>782.9</v>
      </c>
      <c r="BG6386" s="42">
        <v>996</v>
      </c>
      <c r="BH6386" s="42">
        <v>224.98190790000001</v>
      </c>
      <c r="BI6386" s="42">
        <v>396.07968219999998</v>
      </c>
      <c r="BJ6386" s="42">
        <v>733.68692739999995</v>
      </c>
      <c r="BK6386" s="42">
        <v>191.78684229999999</v>
      </c>
    </row>
    <row r="6387" spans="52:63">
      <c r="AZ6387" s="42">
        <v>6501</v>
      </c>
      <c r="BA6387" s="42">
        <v>531.75</v>
      </c>
      <c r="BB6387" s="42">
        <v>238.94117650000001</v>
      </c>
      <c r="BC6387" s="42">
        <v>326.47619049999997</v>
      </c>
      <c r="BD6387" s="42">
        <v>415.52380950000003</v>
      </c>
      <c r="BE6387" s="42">
        <v>85.61538462</v>
      </c>
      <c r="BF6387" s="42">
        <v>782.9</v>
      </c>
      <c r="BG6387" s="42">
        <v>996</v>
      </c>
      <c r="BH6387" s="42">
        <v>224.98190790000001</v>
      </c>
      <c r="BI6387" s="42">
        <v>396.07968219999998</v>
      </c>
      <c r="BJ6387" s="42">
        <v>733.68692739999995</v>
      </c>
      <c r="BK6387" s="42">
        <v>191.78684229999999</v>
      </c>
    </row>
    <row r="6388" spans="52:63">
      <c r="AZ6388" s="42">
        <v>6502</v>
      </c>
      <c r="BA6388" s="42">
        <v>531.75</v>
      </c>
      <c r="BB6388" s="42">
        <v>238.94117650000001</v>
      </c>
      <c r="BC6388" s="42">
        <v>326.47619049999997</v>
      </c>
      <c r="BD6388" s="42">
        <v>415.52380950000003</v>
      </c>
      <c r="BE6388" s="42">
        <v>85.61538462</v>
      </c>
      <c r="BF6388" s="42">
        <v>782.9</v>
      </c>
      <c r="BG6388" s="42">
        <v>996</v>
      </c>
      <c r="BH6388" s="42">
        <v>224.98190790000001</v>
      </c>
      <c r="BI6388" s="42">
        <v>396.07968219999998</v>
      </c>
      <c r="BJ6388" s="42">
        <v>733.68692739999995</v>
      </c>
      <c r="BK6388" s="42">
        <v>191.78684229999999</v>
      </c>
    </row>
    <row r="6389" spans="52:63">
      <c r="AZ6389" s="42">
        <v>6503</v>
      </c>
      <c r="BA6389" s="42">
        <v>531.75</v>
      </c>
      <c r="BB6389" s="42">
        <v>238.94117650000001</v>
      </c>
      <c r="BC6389" s="42">
        <v>326.47619049999997</v>
      </c>
      <c r="BD6389" s="42">
        <v>415.52380950000003</v>
      </c>
      <c r="BE6389" s="42">
        <v>85.61538462</v>
      </c>
      <c r="BF6389" s="42">
        <v>782.9</v>
      </c>
      <c r="BG6389" s="42">
        <v>996</v>
      </c>
      <c r="BH6389" s="42">
        <v>224.98190790000001</v>
      </c>
      <c r="BI6389" s="42">
        <v>396.07968219999998</v>
      </c>
      <c r="BJ6389" s="42">
        <v>733.68692739999995</v>
      </c>
      <c r="BK6389" s="42">
        <v>191.78684229999999</v>
      </c>
    </row>
    <row r="6390" spans="52:63">
      <c r="AZ6390" s="42">
        <v>6504</v>
      </c>
      <c r="BA6390" s="42">
        <v>531.75</v>
      </c>
      <c r="BB6390" s="42">
        <v>238.94117650000001</v>
      </c>
      <c r="BC6390" s="42">
        <v>326.47619049999997</v>
      </c>
      <c r="BD6390" s="42">
        <v>415.52380950000003</v>
      </c>
      <c r="BE6390" s="42">
        <v>85.61538462</v>
      </c>
      <c r="BF6390" s="42">
        <v>782.9</v>
      </c>
      <c r="BG6390" s="42">
        <v>996</v>
      </c>
      <c r="BH6390" s="42">
        <v>224.98190790000001</v>
      </c>
      <c r="BI6390" s="42">
        <v>396.07968219999998</v>
      </c>
      <c r="BJ6390" s="42">
        <v>733.68692739999995</v>
      </c>
      <c r="BK6390" s="42">
        <v>191.78684229999999</v>
      </c>
    </row>
    <row r="6391" spans="52:63">
      <c r="AZ6391" s="42">
        <v>6505</v>
      </c>
      <c r="BA6391" s="42">
        <v>528.65</v>
      </c>
      <c r="BB6391" s="42">
        <v>240</v>
      </c>
      <c r="BC6391" s="42">
        <v>328.33333329999999</v>
      </c>
      <c r="BD6391" s="42">
        <v>416.952381</v>
      </c>
      <c r="BE6391" s="42">
        <v>85.915384619999998</v>
      </c>
      <c r="BF6391" s="42">
        <v>788.1</v>
      </c>
      <c r="BG6391" s="42">
        <v>998.22727269999996</v>
      </c>
      <c r="BH6391" s="42">
        <v>230.2473684</v>
      </c>
      <c r="BI6391" s="42">
        <v>397.19281410000002</v>
      </c>
      <c r="BJ6391" s="42">
        <v>735.59391240000002</v>
      </c>
      <c r="BK6391" s="42">
        <v>192.20156919999999</v>
      </c>
    </row>
    <row r="6392" spans="52:63">
      <c r="AZ6392" s="42">
        <v>6506</v>
      </c>
      <c r="BA6392" s="42">
        <v>528.65</v>
      </c>
      <c r="BB6392" s="42">
        <v>240</v>
      </c>
      <c r="BC6392" s="42">
        <v>328.33333329999999</v>
      </c>
      <c r="BD6392" s="42">
        <v>416.952381</v>
      </c>
      <c r="BE6392" s="42">
        <v>85.915384619999998</v>
      </c>
      <c r="BF6392" s="42">
        <v>788.1</v>
      </c>
      <c r="BG6392" s="42">
        <v>998.22727269999996</v>
      </c>
      <c r="BH6392" s="42">
        <v>230.2473684</v>
      </c>
      <c r="BI6392" s="42">
        <v>397.19281410000002</v>
      </c>
      <c r="BJ6392" s="42">
        <v>735.59391240000002</v>
      </c>
      <c r="BK6392" s="42">
        <v>192.20156919999999</v>
      </c>
    </row>
    <row r="6393" spans="52:63">
      <c r="AZ6393" s="42">
        <v>6507</v>
      </c>
      <c r="BA6393" s="42">
        <v>528.65</v>
      </c>
      <c r="BB6393" s="42">
        <v>240</v>
      </c>
      <c r="BC6393" s="42">
        <v>328.33333329999999</v>
      </c>
      <c r="BD6393" s="42">
        <v>416.952381</v>
      </c>
      <c r="BE6393" s="42">
        <v>85.915384619999998</v>
      </c>
      <c r="BF6393" s="42">
        <v>788.1</v>
      </c>
      <c r="BG6393" s="42">
        <v>998.22727269999996</v>
      </c>
      <c r="BH6393" s="42">
        <v>230.2473684</v>
      </c>
      <c r="BI6393" s="42">
        <v>397.19281410000002</v>
      </c>
      <c r="BJ6393" s="42">
        <v>735.59391240000002</v>
      </c>
      <c r="BK6393" s="42">
        <v>192.20156919999999</v>
      </c>
    </row>
    <row r="6394" spans="52:63">
      <c r="AZ6394" s="42">
        <v>6508</v>
      </c>
      <c r="BA6394" s="42">
        <v>528.65</v>
      </c>
      <c r="BB6394" s="42">
        <v>240</v>
      </c>
      <c r="BC6394" s="42">
        <v>328.33333329999999</v>
      </c>
      <c r="BD6394" s="42">
        <v>416.952381</v>
      </c>
      <c r="BE6394" s="42">
        <v>85.915384619999998</v>
      </c>
      <c r="BF6394" s="42">
        <v>788.1</v>
      </c>
      <c r="BG6394" s="42">
        <v>998.22727269999996</v>
      </c>
      <c r="BH6394" s="42">
        <v>230.2473684</v>
      </c>
      <c r="BI6394" s="42">
        <v>397.19281410000002</v>
      </c>
      <c r="BJ6394" s="42">
        <v>735.59391240000002</v>
      </c>
      <c r="BK6394" s="42">
        <v>192.20156919999999</v>
      </c>
    </row>
    <row r="6395" spans="52:63">
      <c r="AZ6395" s="42">
        <v>6509</v>
      </c>
      <c r="BA6395" s="42">
        <v>528.65</v>
      </c>
      <c r="BB6395" s="42">
        <v>240</v>
      </c>
      <c r="BC6395" s="42">
        <v>328.33333329999999</v>
      </c>
      <c r="BD6395" s="42">
        <v>416.952381</v>
      </c>
      <c r="BE6395" s="42">
        <v>85.915384619999998</v>
      </c>
      <c r="BF6395" s="42">
        <v>788.1</v>
      </c>
      <c r="BG6395" s="42">
        <v>998.22727269999996</v>
      </c>
      <c r="BH6395" s="42">
        <v>230.2473684</v>
      </c>
      <c r="BI6395" s="42">
        <v>397.19281410000002</v>
      </c>
      <c r="BJ6395" s="42">
        <v>735.59391240000002</v>
      </c>
      <c r="BK6395" s="42">
        <v>192.20156919999999</v>
      </c>
    </row>
    <row r="6396" spans="52:63">
      <c r="AZ6396" s="42">
        <v>6510</v>
      </c>
      <c r="BA6396" s="42">
        <v>528.65</v>
      </c>
      <c r="BB6396" s="42">
        <v>240</v>
      </c>
      <c r="BC6396" s="42">
        <v>328.33333329999999</v>
      </c>
      <c r="BD6396" s="42">
        <v>416.952381</v>
      </c>
      <c r="BE6396" s="42">
        <v>85.915384619999998</v>
      </c>
      <c r="BF6396" s="42">
        <v>788.1</v>
      </c>
      <c r="BG6396" s="42">
        <v>998.22727269999996</v>
      </c>
      <c r="BH6396" s="42">
        <v>230.2473684</v>
      </c>
      <c r="BI6396" s="42">
        <v>397.19281410000002</v>
      </c>
      <c r="BJ6396" s="42">
        <v>735.59391240000002</v>
      </c>
      <c r="BK6396" s="42">
        <v>192.20156919999999</v>
      </c>
    </row>
    <row r="6397" spans="52:63">
      <c r="AZ6397" s="42">
        <v>6511</v>
      </c>
      <c r="BA6397" s="42">
        <v>528.65</v>
      </c>
      <c r="BB6397" s="42">
        <v>240</v>
      </c>
      <c r="BC6397" s="42">
        <v>328.33333329999999</v>
      </c>
      <c r="BD6397" s="42">
        <v>416.952381</v>
      </c>
      <c r="BE6397" s="42">
        <v>85.915384619999998</v>
      </c>
      <c r="BF6397" s="42">
        <v>788.1</v>
      </c>
      <c r="BG6397" s="42">
        <v>998.22727269999996</v>
      </c>
      <c r="BH6397" s="42">
        <v>230.2473684</v>
      </c>
      <c r="BI6397" s="42">
        <v>397.19281410000002</v>
      </c>
      <c r="BJ6397" s="42">
        <v>735.59391240000002</v>
      </c>
      <c r="BK6397" s="42">
        <v>192.20156919999999</v>
      </c>
    </row>
    <row r="6398" spans="52:63">
      <c r="AZ6398" s="42">
        <v>6512</v>
      </c>
      <c r="BA6398" s="42">
        <v>528.65</v>
      </c>
      <c r="BB6398" s="42">
        <v>240</v>
      </c>
      <c r="BC6398" s="42">
        <v>328.33333329999999</v>
      </c>
      <c r="BD6398" s="42">
        <v>416.952381</v>
      </c>
      <c r="BE6398" s="42">
        <v>85.915384619999998</v>
      </c>
      <c r="BF6398" s="42">
        <v>788.1</v>
      </c>
      <c r="BG6398" s="42">
        <v>998.22727269999996</v>
      </c>
      <c r="BH6398" s="42">
        <v>230.2473684</v>
      </c>
      <c r="BI6398" s="42">
        <v>397.19281410000002</v>
      </c>
      <c r="BJ6398" s="42">
        <v>735.59391240000002</v>
      </c>
      <c r="BK6398" s="42">
        <v>192.20156919999999</v>
      </c>
    </row>
    <row r="6399" spans="52:63">
      <c r="AZ6399" s="42">
        <v>6513</v>
      </c>
      <c r="BA6399" s="42">
        <v>528.65</v>
      </c>
      <c r="BB6399" s="42">
        <v>240</v>
      </c>
      <c r="BC6399" s="42">
        <v>328.33333329999999</v>
      </c>
      <c r="BD6399" s="42">
        <v>416.952381</v>
      </c>
      <c r="BE6399" s="42">
        <v>85.915384619999998</v>
      </c>
      <c r="BF6399" s="42">
        <v>788.1</v>
      </c>
      <c r="BG6399" s="42">
        <v>998.22727269999996</v>
      </c>
      <c r="BH6399" s="42">
        <v>230.2473684</v>
      </c>
      <c r="BI6399" s="42">
        <v>397.19281410000002</v>
      </c>
      <c r="BJ6399" s="42">
        <v>735.59391240000002</v>
      </c>
      <c r="BK6399" s="42">
        <v>192.20156919999999</v>
      </c>
    </row>
    <row r="6400" spans="52:63">
      <c r="AZ6400" s="42">
        <v>6514</v>
      </c>
      <c r="BA6400" s="42">
        <v>528.65</v>
      </c>
      <c r="BB6400" s="42">
        <v>240</v>
      </c>
      <c r="BC6400" s="42">
        <v>328.33333329999999</v>
      </c>
      <c r="BD6400" s="42">
        <v>416.952381</v>
      </c>
      <c r="BE6400" s="42">
        <v>85.915384619999998</v>
      </c>
      <c r="BF6400" s="42">
        <v>788.1</v>
      </c>
      <c r="BG6400" s="42">
        <v>998.22727269999996</v>
      </c>
      <c r="BH6400" s="42">
        <v>230.2473684</v>
      </c>
      <c r="BI6400" s="42">
        <v>397.19281410000002</v>
      </c>
      <c r="BJ6400" s="42">
        <v>735.59391240000002</v>
      </c>
      <c r="BK6400" s="42">
        <v>192.20156919999999</v>
      </c>
    </row>
    <row r="6401" spans="52:63">
      <c r="AZ6401" s="42">
        <v>6515</v>
      </c>
      <c r="BA6401" s="42">
        <v>528.65</v>
      </c>
      <c r="BB6401" s="42">
        <v>240</v>
      </c>
      <c r="BC6401" s="42">
        <v>328.33333329999999</v>
      </c>
      <c r="BD6401" s="42">
        <v>416.952381</v>
      </c>
      <c r="BE6401" s="42">
        <v>85.915384619999998</v>
      </c>
      <c r="BF6401" s="42">
        <v>788.1</v>
      </c>
      <c r="BG6401" s="42">
        <v>998.22727269999996</v>
      </c>
      <c r="BH6401" s="42">
        <v>230.2473684</v>
      </c>
      <c r="BI6401" s="42">
        <v>397.19281410000002</v>
      </c>
      <c r="BJ6401" s="42">
        <v>735.59391240000002</v>
      </c>
      <c r="BK6401" s="42">
        <v>192.20156919999999</v>
      </c>
    </row>
    <row r="6402" spans="52:63">
      <c r="AZ6402" s="42">
        <v>6516</v>
      </c>
      <c r="BA6402" s="42">
        <v>528.65</v>
      </c>
      <c r="BB6402" s="42">
        <v>240</v>
      </c>
      <c r="BC6402" s="42">
        <v>328.33333329999999</v>
      </c>
      <c r="BD6402" s="42">
        <v>416.952381</v>
      </c>
      <c r="BE6402" s="42">
        <v>85.915384619999998</v>
      </c>
      <c r="BF6402" s="42">
        <v>788.1</v>
      </c>
      <c r="BG6402" s="42">
        <v>998.22727269999996</v>
      </c>
      <c r="BH6402" s="42">
        <v>230.2473684</v>
      </c>
      <c r="BI6402" s="42">
        <v>397.19281410000002</v>
      </c>
      <c r="BJ6402" s="42">
        <v>735.59391240000002</v>
      </c>
      <c r="BK6402" s="42">
        <v>192.20156919999999</v>
      </c>
    </row>
    <row r="6403" spans="52:63">
      <c r="AZ6403" s="42">
        <v>6517</v>
      </c>
      <c r="BA6403" s="42">
        <v>528.65</v>
      </c>
      <c r="BB6403" s="42">
        <v>240</v>
      </c>
      <c r="BC6403" s="42">
        <v>328.33333329999999</v>
      </c>
      <c r="BD6403" s="42">
        <v>416.952381</v>
      </c>
      <c r="BE6403" s="42">
        <v>85.915384619999998</v>
      </c>
      <c r="BF6403" s="42">
        <v>788.1</v>
      </c>
      <c r="BG6403" s="42">
        <v>998.22727269999996</v>
      </c>
      <c r="BH6403" s="42">
        <v>230.2473684</v>
      </c>
      <c r="BI6403" s="42">
        <v>397.19281410000002</v>
      </c>
      <c r="BJ6403" s="42">
        <v>735.59391240000002</v>
      </c>
      <c r="BK6403" s="42">
        <v>192.20156919999999</v>
      </c>
    </row>
    <row r="6404" spans="52:63">
      <c r="AZ6404" s="42">
        <v>6518</v>
      </c>
      <c r="BA6404" s="42">
        <v>528.65</v>
      </c>
      <c r="BB6404" s="42">
        <v>240</v>
      </c>
      <c r="BC6404" s="42">
        <v>328.33333329999999</v>
      </c>
      <c r="BD6404" s="42">
        <v>416.952381</v>
      </c>
      <c r="BE6404" s="42">
        <v>85.915384619999998</v>
      </c>
      <c r="BF6404" s="42">
        <v>788.1</v>
      </c>
      <c r="BG6404" s="42">
        <v>998.22727269999996</v>
      </c>
      <c r="BH6404" s="42">
        <v>230.2473684</v>
      </c>
      <c r="BI6404" s="42">
        <v>397.19281410000002</v>
      </c>
      <c r="BJ6404" s="42">
        <v>735.59391240000002</v>
      </c>
      <c r="BK6404" s="42">
        <v>192.20156919999999</v>
      </c>
    </row>
    <row r="6405" spans="52:63">
      <c r="AZ6405" s="42">
        <v>6519</v>
      </c>
      <c r="BA6405" s="42">
        <v>528.65</v>
      </c>
      <c r="BB6405" s="42">
        <v>240</v>
      </c>
      <c r="BC6405" s="42">
        <v>328.33333329999999</v>
      </c>
      <c r="BD6405" s="42">
        <v>416.952381</v>
      </c>
      <c r="BE6405" s="42">
        <v>85.915384619999998</v>
      </c>
      <c r="BF6405" s="42">
        <v>788.1</v>
      </c>
      <c r="BG6405" s="42">
        <v>998.22727269999996</v>
      </c>
      <c r="BH6405" s="42">
        <v>230.2473684</v>
      </c>
      <c r="BI6405" s="42">
        <v>397.19281410000002</v>
      </c>
      <c r="BJ6405" s="42">
        <v>735.59391240000002</v>
      </c>
      <c r="BK6405" s="42">
        <v>192.20156919999999</v>
      </c>
    </row>
    <row r="6406" spans="52:63">
      <c r="AZ6406" s="42">
        <v>6520</v>
      </c>
      <c r="BA6406" s="42">
        <v>528.65</v>
      </c>
      <c r="BB6406" s="42">
        <v>240</v>
      </c>
      <c r="BC6406" s="42">
        <v>328.33333329999999</v>
      </c>
      <c r="BD6406" s="42">
        <v>416.952381</v>
      </c>
      <c r="BE6406" s="42">
        <v>85.915384619999998</v>
      </c>
      <c r="BF6406" s="42">
        <v>788.1</v>
      </c>
      <c r="BG6406" s="42">
        <v>998.22727269999996</v>
      </c>
      <c r="BH6406" s="42">
        <v>230.2473684</v>
      </c>
      <c r="BI6406" s="42">
        <v>397.19281410000002</v>
      </c>
      <c r="BJ6406" s="42">
        <v>735.59391240000002</v>
      </c>
      <c r="BK6406" s="42">
        <v>192.20156919999999</v>
      </c>
    </row>
    <row r="6407" spans="52:63">
      <c r="AZ6407" s="42">
        <v>6521</v>
      </c>
      <c r="BA6407" s="42">
        <v>528.65</v>
      </c>
      <c r="BB6407" s="42">
        <v>240</v>
      </c>
      <c r="BC6407" s="42">
        <v>328.33333329999999</v>
      </c>
      <c r="BD6407" s="42">
        <v>416.952381</v>
      </c>
      <c r="BE6407" s="42">
        <v>85.915384619999998</v>
      </c>
      <c r="BF6407" s="42">
        <v>788.1</v>
      </c>
      <c r="BG6407" s="42">
        <v>998.22727269999996</v>
      </c>
      <c r="BH6407" s="42">
        <v>230.2473684</v>
      </c>
      <c r="BI6407" s="42">
        <v>397.19281410000002</v>
      </c>
      <c r="BJ6407" s="42">
        <v>735.59391240000002</v>
      </c>
      <c r="BK6407" s="42">
        <v>192.20156919999999</v>
      </c>
    </row>
    <row r="6408" spans="52:63">
      <c r="AZ6408" s="42">
        <v>6522</v>
      </c>
      <c r="BA6408" s="42">
        <v>528.65</v>
      </c>
      <c r="BB6408" s="42">
        <v>240</v>
      </c>
      <c r="BC6408" s="42">
        <v>328.33333329999999</v>
      </c>
      <c r="BD6408" s="42">
        <v>416.952381</v>
      </c>
      <c r="BE6408" s="42">
        <v>85.915384619999998</v>
      </c>
      <c r="BF6408" s="42">
        <v>788.1</v>
      </c>
      <c r="BG6408" s="42">
        <v>998.22727269999996</v>
      </c>
      <c r="BH6408" s="42">
        <v>230.2473684</v>
      </c>
      <c r="BI6408" s="42">
        <v>397.19281410000002</v>
      </c>
      <c r="BJ6408" s="42">
        <v>735.59391240000002</v>
      </c>
      <c r="BK6408" s="42">
        <v>192.20156919999999</v>
      </c>
    </row>
    <row r="6409" spans="52:63">
      <c r="AZ6409" s="42">
        <v>6523</v>
      </c>
      <c r="BA6409" s="42">
        <v>528.65</v>
      </c>
      <c r="BB6409" s="42">
        <v>240</v>
      </c>
      <c r="BC6409" s="42">
        <v>328.33333329999999</v>
      </c>
      <c r="BD6409" s="42">
        <v>416.952381</v>
      </c>
      <c r="BE6409" s="42">
        <v>85.915384619999998</v>
      </c>
      <c r="BF6409" s="42">
        <v>788.1</v>
      </c>
      <c r="BG6409" s="42">
        <v>998.22727269999996</v>
      </c>
      <c r="BH6409" s="42">
        <v>230.2473684</v>
      </c>
      <c r="BI6409" s="42">
        <v>397.19281410000002</v>
      </c>
      <c r="BJ6409" s="42">
        <v>735.59391240000002</v>
      </c>
      <c r="BK6409" s="42">
        <v>192.20156919999999</v>
      </c>
    </row>
    <row r="6410" spans="52:63">
      <c r="AZ6410" s="42">
        <v>6524</v>
      </c>
      <c r="BA6410" s="42">
        <v>528.65</v>
      </c>
      <c r="BB6410" s="42">
        <v>240</v>
      </c>
      <c r="BC6410" s="42">
        <v>328.33333329999999</v>
      </c>
      <c r="BD6410" s="42">
        <v>416.952381</v>
      </c>
      <c r="BE6410" s="42">
        <v>85.915384619999998</v>
      </c>
      <c r="BF6410" s="42">
        <v>788.1</v>
      </c>
      <c r="BG6410" s="42">
        <v>998.22727269999996</v>
      </c>
      <c r="BH6410" s="42">
        <v>230.2473684</v>
      </c>
      <c r="BI6410" s="42">
        <v>397.19281410000002</v>
      </c>
      <c r="BJ6410" s="42">
        <v>735.59391240000002</v>
      </c>
      <c r="BK6410" s="42">
        <v>192.20156919999999</v>
      </c>
    </row>
    <row r="6411" spans="52:63">
      <c r="AZ6411" s="42">
        <v>6525</v>
      </c>
      <c r="BA6411" s="42">
        <v>528.65</v>
      </c>
      <c r="BB6411" s="42">
        <v>240</v>
      </c>
      <c r="BC6411" s="42">
        <v>328.33333329999999</v>
      </c>
      <c r="BD6411" s="42">
        <v>416.952381</v>
      </c>
      <c r="BE6411" s="42">
        <v>85.915384619999998</v>
      </c>
      <c r="BF6411" s="42">
        <v>788.1</v>
      </c>
      <c r="BG6411" s="42">
        <v>998.22727269999996</v>
      </c>
      <c r="BH6411" s="42">
        <v>230.2473684</v>
      </c>
      <c r="BI6411" s="42">
        <v>397.19281410000002</v>
      </c>
      <c r="BJ6411" s="42">
        <v>735.59391240000002</v>
      </c>
      <c r="BK6411" s="42">
        <v>192.20156919999999</v>
      </c>
    </row>
    <row r="6412" spans="52:63">
      <c r="AZ6412" s="42">
        <v>6526</v>
      </c>
      <c r="BA6412" s="42">
        <v>528.65</v>
      </c>
      <c r="BB6412" s="42">
        <v>240</v>
      </c>
      <c r="BC6412" s="42">
        <v>328.33333329999999</v>
      </c>
      <c r="BD6412" s="42">
        <v>416.952381</v>
      </c>
      <c r="BE6412" s="42">
        <v>85.915384619999998</v>
      </c>
      <c r="BF6412" s="42">
        <v>788.1</v>
      </c>
      <c r="BG6412" s="42">
        <v>998.22727269999996</v>
      </c>
      <c r="BH6412" s="42">
        <v>230.2473684</v>
      </c>
      <c r="BI6412" s="42">
        <v>397.19281410000002</v>
      </c>
      <c r="BJ6412" s="42">
        <v>735.59391240000002</v>
      </c>
      <c r="BK6412" s="42">
        <v>192.20156919999999</v>
      </c>
    </row>
    <row r="6413" spans="52:63">
      <c r="AZ6413" s="42">
        <v>6527</v>
      </c>
      <c r="BA6413" s="42">
        <v>528.65</v>
      </c>
      <c r="BB6413" s="42">
        <v>240</v>
      </c>
      <c r="BC6413" s="42">
        <v>328.33333329999999</v>
      </c>
      <c r="BD6413" s="42">
        <v>416.952381</v>
      </c>
      <c r="BE6413" s="42">
        <v>85.915384619999998</v>
      </c>
      <c r="BF6413" s="42">
        <v>788.1</v>
      </c>
      <c r="BG6413" s="42">
        <v>998.22727269999996</v>
      </c>
      <c r="BH6413" s="42">
        <v>230.2473684</v>
      </c>
      <c r="BI6413" s="42">
        <v>397.19281410000002</v>
      </c>
      <c r="BJ6413" s="42">
        <v>735.59391240000002</v>
      </c>
      <c r="BK6413" s="42">
        <v>192.20156919999999</v>
      </c>
    </row>
    <row r="6414" spans="52:63">
      <c r="AZ6414" s="42">
        <v>6528</v>
      </c>
      <c r="BA6414" s="42">
        <v>528.65</v>
      </c>
      <c r="BB6414" s="42">
        <v>240</v>
      </c>
      <c r="BC6414" s="42">
        <v>328.33333329999999</v>
      </c>
      <c r="BD6414" s="42">
        <v>416.952381</v>
      </c>
      <c r="BE6414" s="42">
        <v>85.915384619999998</v>
      </c>
      <c r="BF6414" s="42">
        <v>788.1</v>
      </c>
      <c r="BG6414" s="42">
        <v>998.22727269999996</v>
      </c>
      <c r="BH6414" s="42">
        <v>230.2473684</v>
      </c>
      <c r="BI6414" s="42">
        <v>397.19281410000002</v>
      </c>
      <c r="BJ6414" s="42">
        <v>735.59391240000002</v>
      </c>
      <c r="BK6414" s="42">
        <v>192.20156919999999</v>
      </c>
    </row>
    <row r="6415" spans="52:63">
      <c r="AZ6415" s="42">
        <v>6529</v>
      </c>
      <c r="BA6415" s="42">
        <v>527.79999999999995</v>
      </c>
      <c r="BB6415" s="42">
        <v>241.6470588</v>
      </c>
      <c r="BC6415" s="42">
        <v>329.76190480000002</v>
      </c>
      <c r="BD6415" s="42">
        <v>419.33333329999999</v>
      </c>
      <c r="BE6415" s="42">
        <v>86.96153846</v>
      </c>
      <c r="BF6415" s="42">
        <v>799.15</v>
      </c>
      <c r="BG6415" s="42">
        <v>1003.727273</v>
      </c>
      <c r="BH6415" s="42">
        <v>235.25723679999999</v>
      </c>
      <c r="BI6415" s="42">
        <v>397.45273079999998</v>
      </c>
      <c r="BJ6415" s="42">
        <v>756.81906200000003</v>
      </c>
      <c r="BK6415" s="42">
        <v>193.66804809999999</v>
      </c>
    </row>
    <row r="6416" spans="52:63">
      <c r="AZ6416" s="42">
        <v>6530</v>
      </c>
      <c r="BA6416" s="42">
        <v>527.79999999999995</v>
      </c>
      <c r="BB6416" s="42">
        <v>241.6470588</v>
      </c>
      <c r="BC6416" s="42">
        <v>329.76190480000002</v>
      </c>
      <c r="BD6416" s="42">
        <v>419.33333329999999</v>
      </c>
      <c r="BE6416" s="42">
        <v>86.96153846</v>
      </c>
      <c r="BF6416" s="42">
        <v>799.15</v>
      </c>
      <c r="BG6416" s="42">
        <v>1003.727273</v>
      </c>
      <c r="BH6416" s="42">
        <v>235.25723679999999</v>
      </c>
      <c r="BI6416" s="42">
        <v>397.45273079999998</v>
      </c>
      <c r="BJ6416" s="42">
        <v>756.81906200000003</v>
      </c>
      <c r="BK6416" s="42">
        <v>193.66804809999999</v>
      </c>
    </row>
    <row r="6417" spans="52:63">
      <c r="AZ6417" s="42">
        <v>6531</v>
      </c>
      <c r="BA6417" s="42">
        <v>527.79999999999995</v>
      </c>
      <c r="BB6417" s="42">
        <v>241.6470588</v>
      </c>
      <c r="BC6417" s="42">
        <v>329.76190480000002</v>
      </c>
      <c r="BD6417" s="42">
        <v>419.33333329999999</v>
      </c>
      <c r="BE6417" s="42">
        <v>86.96153846</v>
      </c>
      <c r="BF6417" s="42">
        <v>799.15</v>
      </c>
      <c r="BG6417" s="42">
        <v>1003.727273</v>
      </c>
      <c r="BH6417" s="42">
        <v>235.25723679999999</v>
      </c>
      <c r="BI6417" s="42">
        <v>397.45273079999998</v>
      </c>
      <c r="BJ6417" s="42">
        <v>756.81906200000003</v>
      </c>
      <c r="BK6417" s="42">
        <v>193.66804809999999</v>
      </c>
    </row>
    <row r="6418" spans="52:63">
      <c r="AZ6418" s="42">
        <v>6532</v>
      </c>
      <c r="BA6418" s="42">
        <v>527.79999999999995</v>
      </c>
      <c r="BB6418" s="42">
        <v>241.6470588</v>
      </c>
      <c r="BC6418" s="42">
        <v>329.76190480000002</v>
      </c>
      <c r="BD6418" s="42">
        <v>419.33333329999999</v>
      </c>
      <c r="BE6418" s="42">
        <v>86.96153846</v>
      </c>
      <c r="BF6418" s="42">
        <v>799.15</v>
      </c>
      <c r="BG6418" s="42">
        <v>1003.727273</v>
      </c>
      <c r="BH6418" s="42">
        <v>235.25723679999999</v>
      </c>
      <c r="BI6418" s="42">
        <v>397.45273079999998</v>
      </c>
      <c r="BJ6418" s="42">
        <v>756.81906200000003</v>
      </c>
      <c r="BK6418" s="42">
        <v>193.66804809999999</v>
      </c>
    </row>
    <row r="6419" spans="52:63">
      <c r="AZ6419" s="42">
        <v>6533</v>
      </c>
      <c r="BA6419" s="42">
        <v>527.79999999999995</v>
      </c>
      <c r="BB6419" s="42">
        <v>241.6470588</v>
      </c>
      <c r="BC6419" s="42">
        <v>329.76190480000002</v>
      </c>
      <c r="BD6419" s="42">
        <v>419.33333329999999</v>
      </c>
      <c r="BE6419" s="42">
        <v>86.96153846</v>
      </c>
      <c r="BF6419" s="42">
        <v>799.15</v>
      </c>
      <c r="BG6419" s="42">
        <v>1003.727273</v>
      </c>
      <c r="BH6419" s="42">
        <v>235.25723679999999</v>
      </c>
      <c r="BI6419" s="42">
        <v>397.45273079999998</v>
      </c>
      <c r="BJ6419" s="42">
        <v>756.81906200000003</v>
      </c>
      <c r="BK6419" s="42">
        <v>193.66804809999999</v>
      </c>
    </row>
    <row r="6420" spans="52:63">
      <c r="AZ6420" s="42">
        <v>6534</v>
      </c>
      <c r="BA6420" s="42">
        <v>527.79999999999995</v>
      </c>
      <c r="BB6420" s="42">
        <v>241.6470588</v>
      </c>
      <c r="BC6420" s="42">
        <v>329.76190480000002</v>
      </c>
      <c r="BD6420" s="42">
        <v>419.33333329999999</v>
      </c>
      <c r="BE6420" s="42">
        <v>86.96153846</v>
      </c>
      <c r="BF6420" s="42">
        <v>799.15</v>
      </c>
      <c r="BG6420" s="42">
        <v>1003.727273</v>
      </c>
      <c r="BH6420" s="42">
        <v>235.25723679999999</v>
      </c>
      <c r="BI6420" s="42">
        <v>397.45273079999998</v>
      </c>
      <c r="BJ6420" s="42">
        <v>756.81906200000003</v>
      </c>
      <c r="BK6420" s="42">
        <v>193.66804809999999</v>
      </c>
    </row>
    <row r="6421" spans="52:63">
      <c r="AZ6421" s="42">
        <v>6535</v>
      </c>
      <c r="BA6421" s="42">
        <v>527.79999999999995</v>
      </c>
      <c r="BB6421" s="42">
        <v>241.6470588</v>
      </c>
      <c r="BC6421" s="42">
        <v>329.76190480000002</v>
      </c>
      <c r="BD6421" s="42">
        <v>419.33333329999999</v>
      </c>
      <c r="BE6421" s="42">
        <v>86.96153846</v>
      </c>
      <c r="BF6421" s="42">
        <v>799.15</v>
      </c>
      <c r="BG6421" s="42">
        <v>1003.727273</v>
      </c>
      <c r="BH6421" s="42">
        <v>235.25723679999999</v>
      </c>
      <c r="BI6421" s="42">
        <v>397.45273079999998</v>
      </c>
      <c r="BJ6421" s="42">
        <v>756.81906200000003</v>
      </c>
      <c r="BK6421" s="42">
        <v>193.66804809999999</v>
      </c>
    </row>
    <row r="6422" spans="52:63">
      <c r="AZ6422" s="42">
        <v>6536</v>
      </c>
      <c r="BA6422" s="42">
        <v>527.79999999999995</v>
      </c>
      <c r="BB6422" s="42">
        <v>241.6470588</v>
      </c>
      <c r="BC6422" s="42">
        <v>329.76190480000002</v>
      </c>
      <c r="BD6422" s="42">
        <v>419.33333329999999</v>
      </c>
      <c r="BE6422" s="42">
        <v>86.96153846</v>
      </c>
      <c r="BF6422" s="42">
        <v>799.15</v>
      </c>
      <c r="BG6422" s="42">
        <v>1003.727273</v>
      </c>
      <c r="BH6422" s="42">
        <v>235.25723679999999</v>
      </c>
      <c r="BI6422" s="42">
        <v>397.45273079999998</v>
      </c>
      <c r="BJ6422" s="42">
        <v>756.81906200000003</v>
      </c>
      <c r="BK6422" s="42">
        <v>193.66804809999999</v>
      </c>
    </row>
    <row r="6423" spans="52:63">
      <c r="AZ6423" s="42">
        <v>6537</v>
      </c>
      <c r="BA6423" s="42">
        <v>527.79999999999995</v>
      </c>
      <c r="BB6423" s="42">
        <v>241.6470588</v>
      </c>
      <c r="BC6423" s="42">
        <v>329.76190480000002</v>
      </c>
      <c r="BD6423" s="42">
        <v>419.33333329999999</v>
      </c>
      <c r="BE6423" s="42">
        <v>86.96153846</v>
      </c>
      <c r="BF6423" s="42">
        <v>799.15</v>
      </c>
      <c r="BG6423" s="42">
        <v>1003.727273</v>
      </c>
      <c r="BH6423" s="42">
        <v>235.25723679999999</v>
      </c>
      <c r="BI6423" s="42">
        <v>397.45273079999998</v>
      </c>
      <c r="BJ6423" s="42">
        <v>756.81906200000003</v>
      </c>
      <c r="BK6423" s="42">
        <v>193.66804809999999</v>
      </c>
    </row>
    <row r="6424" spans="52:63">
      <c r="AZ6424" s="42">
        <v>6538</v>
      </c>
      <c r="BA6424" s="42">
        <v>527.79999999999995</v>
      </c>
      <c r="BB6424" s="42">
        <v>241.6470588</v>
      </c>
      <c r="BC6424" s="42">
        <v>329.76190480000002</v>
      </c>
      <c r="BD6424" s="42">
        <v>419.33333329999999</v>
      </c>
      <c r="BE6424" s="42">
        <v>86.96153846</v>
      </c>
      <c r="BF6424" s="42">
        <v>799.15</v>
      </c>
      <c r="BG6424" s="42">
        <v>1003.727273</v>
      </c>
      <c r="BH6424" s="42">
        <v>235.25723679999999</v>
      </c>
      <c r="BI6424" s="42">
        <v>397.45273079999998</v>
      </c>
      <c r="BJ6424" s="42">
        <v>756.81906200000003</v>
      </c>
      <c r="BK6424" s="42">
        <v>193.66804809999999</v>
      </c>
    </row>
    <row r="6425" spans="52:63">
      <c r="AZ6425" s="42">
        <v>6539</v>
      </c>
      <c r="BA6425" s="42">
        <v>527.79999999999995</v>
      </c>
      <c r="BB6425" s="42">
        <v>241.6470588</v>
      </c>
      <c r="BC6425" s="42">
        <v>329.76190480000002</v>
      </c>
      <c r="BD6425" s="42">
        <v>419.33333329999999</v>
      </c>
      <c r="BE6425" s="42">
        <v>86.96153846</v>
      </c>
      <c r="BF6425" s="42">
        <v>799.15</v>
      </c>
      <c r="BG6425" s="42">
        <v>1003.727273</v>
      </c>
      <c r="BH6425" s="42">
        <v>235.25723679999999</v>
      </c>
      <c r="BI6425" s="42">
        <v>397.45273079999998</v>
      </c>
      <c r="BJ6425" s="42">
        <v>756.81906200000003</v>
      </c>
      <c r="BK6425" s="42">
        <v>193.66804809999999</v>
      </c>
    </row>
    <row r="6426" spans="52:63">
      <c r="AZ6426" s="42">
        <v>6540</v>
      </c>
      <c r="BA6426" s="42">
        <v>527.79999999999995</v>
      </c>
      <c r="BB6426" s="42">
        <v>241.6470588</v>
      </c>
      <c r="BC6426" s="42">
        <v>329.76190480000002</v>
      </c>
      <c r="BD6426" s="42">
        <v>419.33333329999999</v>
      </c>
      <c r="BE6426" s="42">
        <v>86.96153846</v>
      </c>
      <c r="BF6426" s="42">
        <v>799.15</v>
      </c>
      <c r="BG6426" s="42">
        <v>1003.727273</v>
      </c>
      <c r="BH6426" s="42">
        <v>235.25723679999999</v>
      </c>
      <c r="BI6426" s="42">
        <v>397.45273079999998</v>
      </c>
      <c r="BJ6426" s="42">
        <v>756.81906200000003</v>
      </c>
      <c r="BK6426" s="42">
        <v>193.66804809999999</v>
      </c>
    </row>
    <row r="6427" spans="52:63">
      <c r="AZ6427" s="42">
        <v>6541</v>
      </c>
      <c r="BA6427" s="42">
        <v>527.79999999999995</v>
      </c>
      <c r="BB6427" s="42">
        <v>241.6470588</v>
      </c>
      <c r="BC6427" s="42">
        <v>329.76190480000002</v>
      </c>
      <c r="BD6427" s="42">
        <v>419.33333329999999</v>
      </c>
      <c r="BE6427" s="42">
        <v>86.96153846</v>
      </c>
      <c r="BF6427" s="42">
        <v>799.15</v>
      </c>
      <c r="BG6427" s="42">
        <v>1003.727273</v>
      </c>
      <c r="BH6427" s="42">
        <v>235.25723679999999</v>
      </c>
      <c r="BI6427" s="42">
        <v>397.45273079999998</v>
      </c>
      <c r="BJ6427" s="42">
        <v>756.81906200000003</v>
      </c>
      <c r="BK6427" s="42">
        <v>193.66804809999999</v>
      </c>
    </row>
    <row r="6428" spans="52:63">
      <c r="AZ6428" s="42">
        <v>6542</v>
      </c>
      <c r="BA6428" s="42">
        <v>527.79999999999995</v>
      </c>
      <c r="BB6428" s="42">
        <v>241.6470588</v>
      </c>
      <c r="BC6428" s="42">
        <v>329.76190480000002</v>
      </c>
      <c r="BD6428" s="42">
        <v>419.33333329999999</v>
      </c>
      <c r="BE6428" s="42">
        <v>86.96153846</v>
      </c>
      <c r="BF6428" s="42">
        <v>799.15</v>
      </c>
      <c r="BG6428" s="42">
        <v>1003.727273</v>
      </c>
      <c r="BH6428" s="42">
        <v>235.25723679999999</v>
      </c>
      <c r="BI6428" s="42">
        <v>397.45273079999998</v>
      </c>
      <c r="BJ6428" s="42">
        <v>756.81906200000003</v>
      </c>
      <c r="BK6428" s="42">
        <v>193.66804809999999</v>
      </c>
    </row>
    <row r="6429" spans="52:63">
      <c r="AZ6429" s="42">
        <v>6543</v>
      </c>
      <c r="BA6429" s="42">
        <v>527.79999999999995</v>
      </c>
      <c r="BB6429" s="42">
        <v>241.6470588</v>
      </c>
      <c r="BC6429" s="42">
        <v>329.76190480000002</v>
      </c>
      <c r="BD6429" s="42">
        <v>419.33333329999999</v>
      </c>
      <c r="BE6429" s="42">
        <v>86.96153846</v>
      </c>
      <c r="BF6429" s="42">
        <v>799.15</v>
      </c>
      <c r="BG6429" s="42">
        <v>1003.727273</v>
      </c>
      <c r="BH6429" s="42">
        <v>235.25723679999999</v>
      </c>
      <c r="BI6429" s="42">
        <v>397.45273079999998</v>
      </c>
      <c r="BJ6429" s="42">
        <v>756.81906200000003</v>
      </c>
      <c r="BK6429" s="42">
        <v>193.66804809999999</v>
      </c>
    </row>
    <row r="6430" spans="52:63">
      <c r="AZ6430" s="42">
        <v>6544</v>
      </c>
      <c r="BA6430" s="42">
        <v>527.79999999999995</v>
      </c>
      <c r="BB6430" s="42">
        <v>241.6470588</v>
      </c>
      <c r="BC6430" s="42">
        <v>329.76190480000002</v>
      </c>
      <c r="BD6430" s="42">
        <v>419.33333329999999</v>
      </c>
      <c r="BE6430" s="42">
        <v>86.96153846</v>
      </c>
      <c r="BF6430" s="42">
        <v>799.15</v>
      </c>
      <c r="BG6430" s="42">
        <v>1003.727273</v>
      </c>
      <c r="BH6430" s="42">
        <v>235.25723679999999</v>
      </c>
      <c r="BI6430" s="42">
        <v>397.45273079999998</v>
      </c>
      <c r="BJ6430" s="42">
        <v>756.81906200000003</v>
      </c>
      <c r="BK6430" s="42">
        <v>193.66804809999999</v>
      </c>
    </row>
    <row r="6431" spans="52:63">
      <c r="AZ6431" s="42">
        <v>6545</v>
      </c>
      <c r="BA6431" s="42">
        <v>527.79999999999995</v>
      </c>
      <c r="BB6431" s="42">
        <v>241.6470588</v>
      </c>
      <c r="BC6431" s="42">
        <v>329.76190480000002</v>
      </c>
      <c r="BD6431" s="42">
        <v>419.33333329999999</v>
      </c>
      <c r="BE6431" s="42">
        <v>86.96153846</v>
      </c>
      <c r="BF6431" s="42">
        <v>799.15</v>
      </c>
      <c r="BG6431" s="42">
        <v>1003.727273</v>
      </c>
      <c r="BH6431" s="42">
        <v>235.25723679999999</v>
      </c>
      <c r="BI6431" s="42">
        <v>397.45273079999998</v>
      </c>
      <c r="BJ6431" s="42">
        <v>756.81906200000003</v>
      </c>
      <c r="BK6431" s="42">
        <v>193.66804809999999</v>
      </c>
    </row>
    <row r="6432" spans="52:63">
      <c r="AZ6432" s="42">
        <v>6546</v>
      </c>
      <c r="BA6432" s="42">
        <v>527.79999999999995</v>
      </c>
      <c r="BB6432" s="42">
        <v>241.6470588</v>
      </c>
      <c r="BC6432" s="42">
        <v>329.76190480000002</v>
      </c>
      <c r="BD6432" s="42">
        <v>419.33333329999999</v>
      </c>
      <c r="BE6432" s="42">
        <v>86.96153846</v>
      </c>
      <c r="BF6432" s="42">
        <v>799.15</v>
      </c>
      <c r="BG6432" s="42">
        <v>1003.727273</v>
      </c>
      <c r="BH6432" s="42">
        <v>235.25723679999999</v>
      </c>
      <c r="BI6432" s="42">
        <v>397.45273079999998</v>
      </c>
      <c r="BJ6432" s="42">
        <v>756.81906200000003</v>
      </c>
      <c r="BK6432" s="42">
        <v>193.66804809999999</v>
      </c>
    </row>
    <row r="6433" spans="52:63">
      <c r="AZ6433" s="42">
        <v>6547</v>
      </c>
      <c r="BA6433" s="42">
        <v>527.79999999999995</v>
      </c>
      <c r="BB6433" s="42">
        <v>241.6470588</v>
      </c>
      <c r="BC6433" s="42">
        <v>329.76190480000002</v>
      </c>
      <c r="BD6433" s="42">
        <v>419.33333329999999</v>
      </c>
      <c r="BE6433" s="42">
        <v>86.96153846</v>
      </c>
      <c r="BF6433" s="42">
        <v>799.15</v>
      </c>
      <c r="BG6433" s="42">
        <v>1003.727273</v>
      </c>
      <c r="BH6433" s="42">
        <v>235.25723679999999</v>
      </c>
      <c r="BI6433" s="42">
        <v>397.45273079999998</v>
      </c>
      <c r="BJ6433" s="42">
        <v>756.81906200000003</v>
      </c>
      <c r="BK6433" s="42">
        <v>193.66804809999999</v>
      </c>
    </row>
    <row r="6434" spans="52:63">
      <c r="AZ6434" s="42">
        <v>6548</v>
      </c>
      <c r="BA6434" s="42">
        <v>527.79999999999995</v>
      </c>
      <c r="BB6434" s="42">
        <v>241.6470588</v>
      </c>
      <c r="BC6434" s="42">
        <v>329.76190480000002</v>
      </c>
      <c r="BD6434" s="42">
        <v>419.33333329999999</v>
      </c>
      <c r="BE6434" s="42">
        <v>86.96153846</v>
      </c>
      <c r="BF6434" s="42">
        <v>799.15</v>
      </c>
      <c r="BG6434" s="42">
        <v>1003.727273</v>
      </c>
      <c r="BH6434" s="42">
        <v>235.25723679999999</v>
      </c>
      <c r="BI6434" s="42">
        <v>397.45273079999998</v>
      </c>
      <c r="BJ6434" s="42">
        <v>756.81906200000003</v>
      </c>
      <c r="BK6434" s="42">
        <v>193.66804809999999</v>
      </c>
    </row>
    <row r="6435" spans="52:63">
      <c r="AZ6435" s="42">
        <v>6549</v>
      </c>
      <c r="BA6435" s="42">
        <v>527.79999999999995</v>
      </c>
      <c r="BB6435" s="42">
        <v>241.6470588</v>
      </c>
      <c r="BC6435" s="42">
        <v>329.76190480000002</v>
      </c>
      <c r="BD6435" s="42">
        <v>419.33333329999999</v>
      </c>
      <c r="BE6435" s="42">
        <v>86.96153846</v>
      </c>
      <c r="BF6435" s="42">
        <v>799.15</v>
      </c>
      <c r="BG6435" s="42">
        <v>1003.727273</v>
      </c>
      <c r="BH6435" s="42">
        <v>235.25723679999999</v>
      </c>
      <c r="BI6435" s="42">
        <v>397.45273079999998</v>
      </c>
      <c r="BJ6435" s="42">
        <v>756.81906200000003</v>
      </c>
      <c r="BK6435" s="42">
        <v>193.66804809999999</v>
      </c>
    </row>
    <row r="6436" spans="52:63">
      <c r="AZ6436" s="42">
        <v>6550</v>
      </c>
      <c r="BA6436" s="42">
        <v>527.79999999999995</v>
      </c>
      <c r="BB6436" s="42">
        <v>241.6470588</v>
      </c>
      <c r="BC6436" s="42">
        <v>329.76190480000002</v>
      </c>
      <c r="BD6436" s="42">
        <v>419.33333329999999</v>
      </c>
      <c r="BE6436" s="42">
        <v>86.96153846</v>
      </c>
      <c r="BF6436" s="42">
        <v>799.15</v>
      </c>
      <c r="BG6436" s="42">
        <v>1003.727273</v>
      </c>
      <c r="BH6436" s="42">
        <v>235.25723679999999</v>
      </c>
      <c r="BI6436" s="42">
        <v>397.45273079999998</v>
      </c>
      <c r="BJ6436" s="42">
        <v>756.81906200000003</v>
      </c>
      <c r="BK6436" s="42">
        <v>193.66804809999999</v>
      </c>
    </row>
    <row r="6437" spans="52:63">
      <c r="AZ6437" s="42">
        <v>6551</v>
      </c>
      <c r="BA6437" s="42">
        <v>527.79999999999995</v>
      </c>
      <c r="BB6437" s="42">
        <v>241.6470588</v>
      </c>
      <c r="BC6437" s="42">
        <v>329.76190480000002</v>
      </c>
      <c r="BD6437" s="42">
        <v>419.33333329999999</v>
      </c>
      <c r="BE6437" s="42">
        <v>86.96153846</v>
      </c>
      <c r="BF6437" s="42">
        <v>799.15</v>
      </c>
      <c r="BG6437" s="42">
        <v>1003.727273</v>
      </c>
      <c r="BH6437" s="42">
        <v>235.25723679999999</v>
      </c>
      <c r="BI6437" s="42">
        <v>397.45273079999998</v>
      </c>
      <c r="BJ6437" s="42">
        <v>756.81906200000003</v>
      </c>
      <c r="BK6437" s="42">
        <v>193.66804809999999</v>
      </c>
    </row>
    <row r="6438" spans="52:63">
      <c r="AZ6438" s="42">
        <v>6552</v>
      </c>
      <c r="BA6438" s="42">
        <v>527.79999999999995</v>
      </c>
      <c r="BB6438" s="42">
        <v>241.6470588</v>
      </c>
      <c r="BC6438" s="42">
        <v>329.76190480000002</v>
      </c>
      <c r="BD6438" s="42">
        <v>419.33333329999999</v>
      </c>
      <c r="BE6438" s="42">
        <v>86.96153846</v>
      </c>
      <c r="BF6438" s="42">
        <v>799.15</v>
      </c>
      <c r="BG6438" s="42">
        <v>1003.727273</v>
      </c>
      <c r="BH6438" s="42">
        <v>235.25723679999999</v>
      </c>
      <c r="BI6438" s="42">
        <v>397.45273079999998</v>
      </c>
      <c r="BJ6438" s="42">
        <v>756.81906200000003</v>
      </c>
      <c r="BK6438" s="42">
        <v>193.66804809999999</v>
      </c>
    </row>
    <row r="6439" spans="52:63">
      <c r="AZ6439" s="42">
        <v>6553</v>
      </c>
      <c r="BA6439" s="42">
        <v>513.15</v>
      </c>
      <c r="BB6439" s="42">
        <v>247.5625</v>
      </c>
      <c r="BC6439" s="42">
        <v>328.35</v>
      </c>
      <c r="BD6439" s="42">
        <v>419.14285710000001</v>
      </c>
      <c r="BE6439" s="42">
        <v>87.592307689999998</v>
      </c>
      <c r="BF6439" s="42">
        <v>810.6</v>
      </c>
      <c r="BG6439" s="42">
        <v>1008.9545450000001</v>
      </c>
      <c r="BH6439" s="42">
        <v>240.495</v>
      </c>
      <c r="BI6439" s="42">
        <v>391.87757160000001</v>
      </c>
      <c r="BJ6439" s="42">
        <v>780.59318880000001</v>
      </c>
      <c r="BK6439" s="42">
        <v>196.27788000000001</v>
      </c>
    </row>
    <row r="6440" spans="52:63">
      <c r="AZ6440" s="42">
        <v>6554</v>
      </c>
      <c r="BA6440" s="42">
        <v>513.15</v>
      </c>
      <c r="BB6440" s="42">
        <v>247.5625</v>
      </c>
      <c r="BC6440" s="42">
        <v>328.35</v>
      </c>
      <c r="BD6440" s="42">
        <v>419.14285710000001</v>
      </c>
      <c r="BE6440" s="42">
        <v>87.592307689999998</v>
      </c>
      <c r="BF6440" s="42">
        <v>810.6</v>
      </c>
      <c r="BG6440" s="42">
        <v>1008.9545450000001</v>
      </c>
      <c r="BH6440" s="42">
        <v>240.495</v>
      </c>
      <c r="BI6440" s="42">
        <v>391.87757160000001</v>
      </c>
      <c r="BJ6440" s="42">
        <v>780.59318880000001</v>
      </c>
      <c r="BK6440" s="42">
        <v>196.27788000000001</v>
      </c>
    </row>
    <row r="6441" spans="52:63">
      <c r="AZ6441" s="42">
        <v>6555</v>
      </c>
      <c r="BA6441" s="42">
        <v>513.15</v>
      </c>
      <c r="BB6441" s="42">
        <v>247.5625</v>
      </c>
      <c r="BC6441" s="42">
        <v>328.35</v>
      </c>
      <c r="BD6441" s="42">
        <v>419.14285710000001</v>
      </c>
      <c r="BE6441" s="42">
        <v>87.592307689999998</v>
      </c>
      <c r="BF6441" s="42">
        <v>810.6</v>
      </c>
      <c r="BG6441" s="42">
        <v>1008.9545450000001</v>
      </c>
      <c r="BH6441" s="42">
        <v>240.495</v>
      </c>
      <c r="BI6441" s="42">
        <v>391.87757160000001</v>
      </c>
      <c r="BJ6441" s="42">
        <v>780.59318880000001</v>
      </c>
      <c r="BK6441" s="42">
        <v>196.27788000000001</v>
      </c>
    </row>
    <row r="6442" spans="52:63">
      <c r="AZ6442" s="42">
        <v>6556</v>
      </c>
      <c r="BA6442" s="42">
        <v>513.15</v>
      </c>
      <c r="BB6442" s="42">
        <v>247.5625</v>
      </c>
      <c r="BC6442" s="42">
        <v>328.35</v>
      </c>
      <c r="BD6442" s="42">
        <v>419.14285710000001</v>
      </c>
      <c r="BE6442" s="42">
        <v>87.592307689999998</v>
      </c>
      <c r="BF6442" s="42">
        <v>810.6</v>
      </c>
      <c r="BG6442" s="42">
        <v>1008.9545450000001</v>
      </c>
      <c r="BH6442" s="42">
        <v>240.495</v>
      </c>
      <c r="BI6442" s="42">
        <v>391.87757160000001</v>
      </c>
      <c r="BJ6442" s="42">
        <v>780.59318880000001</v>
      </c>
      <c r="BK6442" s="42">
        <v>196.27788000000001</v>
      </c>
    </row>
    <row r="6443" spans="52:63">
      <c r="AZ6443" s="42">
        <v>6557</v>
      </c>
      <c r="BA6443" s="42">
        <v>513.15</v>
      </c>
      <c r="BB6443" s="42">
        <v>247.5625</v>
      </c>
      <c r="BC6443" s="42">
        <v>328.35</v>
      </c>
      <c r="BD6443" s="42">
        <v>419.14285710000001</v>
      </c>
      <c r="BE6443" s="42">
        <v>87.592307689999998</v>
      </c>
      <c r="BF6443" s="42">
        <v>810.6</v>
      </c>
      <c r="BG6443" s="42">
        <v>1008.9545450000001</v>
      </c>
      <c r="BH6443" s="42">
        <v>240.495</v>
      </c>
      <c r="BI6443" s="42">
        <v>391.87757160000001</v>
      </c>
      <c r="BJ6443" s="42">
        <v>780.59318880000001</v>
      </c>
      <c r="BK6443" s="42">
        <v>196.27788000000001</v>
      </c>
    </row>
    <row r="6444" spans="52:63">
      <c r="AZ6444" s="42">
        <v>6558</v>
      </c>
      <c r="BA6444" s="42">
        <v>513.15</v>
      </c>
      <c r="BB6444" s="42">
        <v>247.5625</v>
      </c>
      <c r="BC6444" s="42">
        <v>328.35</v>
      </c>
      <c r="BD6444" s="42">
        <v>419.14285710000001</v>
      </c>
      <c r="BE6444" s="42">
        <v>87.592307689999998</v>
      </c>
      <c r="BF6444" s="42">
        <v>810.6</v>
      </c>
      <c r="BG6444" s="42">
        <v>1008.9545450000001</v>
      </c>
      <c r="BH6444" s="42">
        <v>240.495</v>
      </c>
      <c r="BI6444" s="42">
        <v>391.87757160000001</v>
      </c>
      <c r="BJ6444" s="42">
        <v>780.59318880000001</v>
      </c>
      <c r="BK6444" s="42">
        <v>196.27788000000001</v>
      </c>
    </row>
    <row r="6445" spans="52:63">
      <c r="AZ6445" s="42">
        <v>6559</v>
      </c>
      <c r="BA6445" s="42">
        <v>513.15</v>
      </c>
      <c r="BB6445" s="42">
        <v>247.5625</v>
      </c>
      <c r="BC6445" s="42">
        <v>328.35</v>
      </c>
      <c r="BD6445" s="42">
        <v>419.14285710000001</v>
      </c>
      <c r="BE6445" s="42">
        <v>87.592307689999998</v>
      </c>
      <c r="BF6445" s="42">
        <v>810.6</v>
      </c>
      <c r="BG6445" s="42">
        <v>1008.9545450000001</v>
      </c>
      <c r="BH6445" s="42">
        <v>240.495</v>
      </c>
      <c r="BI6445" s="42">
        <v>391.87757160000001</v>
      </c>
      <c r="BJ6445" s="42">
        <v>780.59318880000001</v>
      </c>
      <c r="BK6445" s="42">
        <v>196.27788000000001</v>
      </c>
    </row>
    <row r="6446" spans="52:63">
      <c r="AZ6446" s="42">
        <v>6560</v>
      </c>
      <c r="BA6446" s="42">
        <v>513.15</v>
      </c>
      <c r="BB6446" s="42">
        <v>247.5625</v>
      </c>
      <c r="BC6446" s="42">
        <v>328.35</v>
      </c>
      <c r="BD6446" s="42">
        <v>419.14285710000001</v>
      </c>
      <c r="BE6446" s="42">
        <v>87.592307689999998</v>
      </c>
      <c r="BF6446" s="42">
        <v>810.6</v>
      </c>
      <c r="BG6446" s="42">
        <v>1008.9545450000001</v>
      </c>
      <c r="BH6446" s="42">
        <v>240.495</v>
      </c>
      <c r="BI6446" s="42">
        <v>391.87757160000001</v>
      </c>
      <c r="BJ6446" s="42">
        <v>780.59318880000001</v>
      </c>
      <c r="BK6446" s="42">
        <v>196.27788000000001</v>
      </c>
    </row>
    <row r="6447" spans="52:63">
      <c r="AZ6447" s="42">
        <v>6561</v>
      </c>
      <c r="BA6447" s="42">
        <v>513.15</v>
      </c>
      <c r="BB6447" s="42">
        <v>247.5625</v>
      </c>
      <c r="BC6447" s="42">
        <v>328.35</v>
      </c>
      <c r="BD6447" s="42">
        <v>419.14285710000001</v>
      </c>
      <c r="BE6447" s="42">
        <v>87.592307689999998</v>
      </c>
      <c r="BF6447" s="42">
        <v>810.6</v>
      </c>
      <c r="BG6447" s="42">
        <v>1008.9545450000001</v>
      </c>
      <c r="BH6447" s="42">
        <v>240.495</v>
      </c>
      <c r="BI6447" s="42">
        <v>391.87757160000001</v>
      </c>
      <c r="BJ6447" s="42">
        <v>780.59318880000001</v>
      </c>
      <c r="BK6447" s="42">
        <v>196.27788000000001</v>
      </c>
    </row>
    <row r="6448" spans="52:63">
      <c r="AZ6448" s="42">
        <v>6562</v>
      </c>
      <c r="BA6448" s="42">
        <v>513.15</v>
      </c>
      <c r="BB6448" s="42">
        <v>247.5625</v>
      </c>
      <c r="BC6448" s="42">
        <v>328.35</v>
      </c>
      <c r="BD6448" s="42">
        <v>419.14285710000001</v>
      </c>
      <c r="BE6448" s="42">
        <v>87.592307689999998</v>
      </c>
      <c r="BF6448" s="42">
        <v>810.6</v>
      </c>
      <c r="BG6448" s="42">
        <v>1008.9545450000001</v>
      </c>
      <c r="BH6448" s="42">
        <v>240.495</v>
      </c>
      <c r="BI6448" s="42">
        <v>391.87757160000001</v>
      </c>
      <c r="BJ6448" s="42">
        <v>780.59318880000001</v>
      </c>
      <c r="BK6448" s="42">
        <v>196.27788000000001</v>
      </c>
    </row>
    <row r="6449" spans="52:63">
      <c r="AZ6449" s="42">
        <v>6563</v>
      </c>
      <c r="BA6449" s="42">
        <v>513.15</v>
      </c>
      <c r="BB6449" s="42">
        <v>247.5625</v>
      </c>
      <c r="BC6449" s="42">
        <v>328.35</v>
      </c>
      <c r="BD6449" s="42">
        <v>419.14285710000001</v>
      </c>
      <c r="BE6449" s="42">
        <v>87.592307689999998</v>
      </c>
      <c r="BF6449" s="42">
        <v>810.6</v>
      </c>
      <c r="BG6449" s="42">
        <v>1008.9545450000001</v>
      </c>
      <c r="BH6449" s="42">
        <v>240.495</v>
      </c>
      <c r="BI6449" s="42">
        <v>391.87757160000001</v>
      </c>
      <c r="BJ6449" s="42">
        <v>780.59318880000001</v>
      </c>
      <c r="BK6449" s="42">
        <v>196.27788000000001</v>
      </c>
    </row>
    <row r="6450" spans="52:63">
      <c r="AZ6450" s="42">
        <v>6564</v>
      </c>
      <c r="BA6450" s="42">
        <v>513.15</v>
      </c>
      <c r="BB6450" s="42">
        <v>247.5625</v>
      </c>
      <c r="BC6450" s="42">
        <v>328.35</v>
      </c>
      <c r="BD6450" s="42">
        <v>419.14285710000001</v>
      </c>
      <c r="BE6450" s="42">
        <v>87.592307689999998</v>
      </c>
      <c r="BF6450" s="42">
        <v>810.6</v>
      </c>
      <c r="BG6450" s="42">
        <v>1008.9545450000001</v>
      </c>
      <c r="BH6450" s="42">
        <v>240.495</v>
      </c>
      <c r="BI6450" s="42">
        <v>391.87757160000001</v>
      </c>
      <c r="BJ6450" s="42">
        <v>780.59318880000001</v>
      </c>
      <c r="BK6450" s="42">
        <v>196.27788000000001</v>
      </c>
    </row>
    <row r="6451" spans="52:63">
      <c r="AZ6451" s="42">
        <v>6565</v>
      </c>
      <c r="BA6451" s="42">
        <v>513.15</v>
      </c>
      <c r="BB6451" s="42">
        <v>247.5625</v>
      </c>
      <c r="BC6451" s="42">
        <v>328.35</v>
      </c>
      <c r="BD6451" s="42">
        <v>419.14285710000001</v>
      </c>
      <c r="BE6451" s="42">
        <v>87.592307689999998</v>
      </c>
      <c r="BF6451" s="42">
        <v>810.6</v>
      </c>
      <c r="BG6451" s="42">
        <v>1008.9545450000001</v>
      </c>
      <c r="BH6451" s="42">
        <v>240.495</v>
      </c>
      <c r="BI6451" s="42">
        <v>391.87757160000001</v>
      </c>
      <c r="BJ6451" s="42">
        <v>780.59318880000001</v>
      </c>
      <c r="BK6451" s="42">
        <v>196.27788000000001</v>
      </c>
    </row>
    <row r="6452" spans="52:63">
      <c r="AZ6452" s="42">
        <v>6566</v>
      </c>
      <c r="BA6452" s="42">
        <v>513.15</v>
      </c>
      <c r="BB6452" s="42">
        <v>247.5625</v>
      </c>
      <c r="BC6452" s="42">
        <v>328.35</v>
      </c>
      <c r="BD6452" s="42">
        <v>419.14285710000001</v>
      </c>
      <c r="BE6452" s="42">
        <v>87.592307689999998</v>
      </c>
      <c r="BF6452" s="42">
        <v>810.6</v>
      </c>
      <c r="BG6452" s="42">
        <v>1008.9545450000001</v>
      </c>
      <c r="BH6452" s="42">
        <v>240.495</v>
      </c>
      <c r="BI6452" s="42">
        <v>391.87757160000001</v>
      </c>
      <c r="BJ6452" s="42">
        <v>780.59318880000001</v>
      </c>
      <c r="BK6452" s="42">
        <v>196.27788000000001</v>
      </c>
    </row>
    <row r="6453" spans="52:63">
      <c r="AZ6453" s="42">
        <v>6567</v>
      </c>
      <c r="BA6453" s="42">
        <v>513.15</v>
      </c>
      <c r="BB6453" s="42">
        <v>247.5625</v>
      </c>
      <c r="BC6453" s="42">
        <v>328.35</v>
      </c>
      <c r="BD6453" s="42">
        <v>419.14285710000001</v>
      </c>
      <c r="BE6453" s="42">
        <v>87.592307689999998</v>
      </c>
      <c r="BF6453" s="42">
        <v>810.6</v>
      </c>
      <c r="BG6453" s="42">
        <v>1008.9545450000001</v>
      </c>
      <c r="BH6453" s="42">
        <v>240.495</v>
      </c>
      <c r="BI6453" s="42">
        <v>391.87757160000001</v>
      </c>
      <c r="BJ6453" s="42">
        <v>780.59318880000001</v>
      </c>
      <c r="BK6453" s="42">
        <v>196.27788000000001</v>
      </c>
    </row>
    <row r="6454" spans="52:63">
      <c r="AZ6454" s="42">
        <v>6568</v>
      </c>
      <c r="BA6454" s="42">
        <v>513.15</v>
      </c>
      <c r="BB6454" s="42">
        <v>247.5625</v>
      </c>
      <c r="BC6454" s="42">
        <v>328.35</v>
      </c>
      <c r="BD6454" s="42">
        <v>419.14285710000001</v>
      </c>
      <c r="BE6454" s="42">
        <v>87.592307689999998</v>
      </c>
      <c r="BF6454" s="42">
        <v>810.6</v>
      </c>
      <c r="BG6454" s="42">
        <v>1008.9545450000001</v>
      </c>
      <c r="BH6454" s="42">
        <v>240.495</v>
      </c>
      <c r="BI6454" s="42">
        <v>391.87757160000001</v>
      </c>
      <c r="BJ6454" s="42">
        <v>780.59318880000001</v>
      </c>
      <c r="BK6454" s="42">
        <v>196.27788000000001</v>
      </c>
    </row>
    <row r="6455" spans="52:63">
      <c r="AZ6455" s="42">
        <v>6569</v>
      </c>
      <c r="BA6455" s="42">
        <v>513.15</v>
      </c>
      <c r="BB6455" s="42">
        <v>247.5625</v>
      </c>
      <c r="BC6455" s="42">
        <v>328.35</v>
      </c>
      <c r="BD6455" s="42">
        <v>419.14285710000001</v>
      </c>
      <c r="BE6455" s="42">
        <v>87.592307689999998</v>
      </c>
      <c r="BF6455" s="42">
        <v>810.6</v>
      </c>
      <c r="BG6455" s="42">
        <v>1008.9545450000001</v>
      </c>
      <c r="BH6455" s="42">
        <v>240.495</v>
      </c>
      <c r="BI6455" s="42">
        <v>391.87757160000001</v>
      </c>
      <c r="BJ6455" s="42">
        <v>780.59318880000001</v>
      </c>
      <c r="BK6455" s="42">
        <v>196.27788000000001</v>
      </c>
    </row>
    <row r="6456" spans="52:63">
      <c r="AZ6456" s="42">
        <v>6570</v>
      </c>
      <c r="BA6456" s="42">
        <v>513.15</v>
      </c>
      <c r="BB6456" s="42">
        <v>247.5625</v>
      </c>
      <c r="BC6456" s="42">
        <v>328.35</v>
      </c>
      <c r="BD6456" s="42">
        <v>419.14285710000001</v>
      </c>
      <c r="BE6456" s="42">
        <v>87.592307689999998</v>
      </c>
      <c r="BF6456" s="42">
        <v>810.6</v>
      </c>
      <c r="BG6456" s="42">
        <v>1008.9545450000001</v>
      </c>
      <c r="BH6456" s="42">
        <v>240.495</v>
      </c>
      <c r="BI6456" s="42">
        <v>391.87757160000001</v>
      </c>
      <c r="BJ6456" s="42">
        <v>780.59318880000001</v>
      </c>
      <c r="BK6456" s="42">
        <v>196.27788000000001</v>
      </c>
    </row>
    <row r="6457" spans="52:63">
      <c r="AZ6457" s="42">
        <v>6571</v>
      </c>
      <c r="BA6457" s="42">
        <v>513.15</v>
      </c>
      <c r="BB6457" s="42">
        <v>247.5625</v>
      </c>
      <c r="BC6457" s="42">
        <v>328.35</v>
      </c>
      <c r="BD6457" s="42">
        <v>419.14285710000001</v>
      </c>
      <c r="BE6457" s="42">
        <v>87.592307689999998</v>
      </c>
      <c r="BF6457" s="42">
        <v>810.6</v>
      </c>
      <c r="BG6457" s="42">
        <v>1008.9545450000001</v>
      </c>
      <c r="BH6457" s="42">
        <v>240.495</v>
      </c>
      <c r="BI6457" s="42">
        <v>391.87757160000001</v>
      </c>
      <c r="BJ6457" s="42">
        <v>780.59318880000001</v>
      </c>
      <c r="BK6457" s="42">
        <v>196.27788000000001</v>
      </c>
    </row>
    <row r="6458" spans="52:63">
      <c r="AZ6458" s="42">
        <v>6572</v>
      </c>
      <c r="BA6458" s="42">
        <v>513.15</v>
      </c>
      <c r="BB6458" s="42">
        <v>247.5625</v>
      </c>
      <c r="BC6458" s="42">
        <v>328.35</v>
      </c>
      <c r="BD6458" s="42">
        <v>419.14285710000001</v>
      </c>
      <c r="BE6458" s="42">
        <v>87.592307689999998</v>
      </c>
      <c r="BF6458" s="42">
        <v>810.6</v>
      </c>
      <c r="BG6458" s="42">
        <v>1008.9545450000001</v>
      </c>
      <c r="BH6458" s="42">
        <v>240.495</v>
      </c>
      <c r="BI6458" s="42">
        <v>391.87757160000001</v>
      </c>
      <c r="BJ6458" s="42">
        <v>780.59318880000001</v>
      </c>
      <c r="BK6458" s="42">
        <v>196.27788000000001</v>
      </c>
    </row>
    <row r="6459" spans="52:63">
      <c r="AZ6459" s="42">
        <v>6573</v>
      </c>
      <c r="BA6459" s="42">
        <v>513.15</v>
      </c>
      <c r="BB6459" s="42">
        <v>247.5625</v>
      </c>
      <c r="BC6459" s="42">
        <v>328.35</v>
      </c>
      <c r="BD6459" s="42">
        <v>419.14285710000001</v>
      </c>
      <c r="BE6459" s="42">
        <v>87.592307689999998</v>
      </c>
      <c r="BF6459" s="42">
        <v>810.6</v>
      </c>
      <c r="BG6459" s="42">
        <v>1008.9545450000001</v>
      </c>
      <c r="BH6459" s="42">
        <v>240.495</v>
      </c>
      <c r="BI6459" s="42">
        <v>391.87757160000001</v>
      </c>
      <c r="BJ6459" s="42">
        <v>780.59318880000001</v>
      </c>
      <c r="BK6459" s="42">
        <v>196.27788000000001</v>
      </c>
    </row>
    <row r="6460" spans="52:63">
      <c r="AZ6460" s="42">
        <v>6574</v>
      </c>
      <c r="BA6460" s="42">
        <v>513.15</v>
      </c>
      <c r="BB6460" s="42">
        <v>247.5625</v>
      </c>
      <c r="BC6460" s="42">
        <v>328.35</v>
      </c>
      <c r="BD6460" s="42">
        <v>419.14285710000001</v>
      </c>
      <c r="BE6460" s="42">
        <v>87.592307689999998</v>
      </c>
      <c r="BF6460" s="42">
        <v>810.6</v>
      </c>
      <c r="BG6460" s="42">
        <v>1008.9545450000001</v>
      </c>
      <c r="BH6460" s="42">
        <v>240.495</v>
      </c>
      <c r="BI6460" s="42">
        <v>391.87757160000001</v>
      </c>
      <c r="BJ6460" s="42">
        <v>780.59318880000001</v>
      </c>
      <c r="BK6460" s="42">
        <v>196.27788000000001</v>
      </c>
    </row>
    <row r="6461" spans="52:63">
      <c r="AZ6461" s="42">
        <v>6575</v>
      </c>
      <c r="BA6461" s="42">
        <v>513.15</v>
      </c>
      <c r="BB6461" s="42">
        <v>247.5625</v>
      </c>
      <c r="BC6461" s="42">
        <v>328.35</v>
      </c>
      <c r="BD6461" s="42">
        <v>419.14285710000001</v>
      </c>
      <c r="BE6461" s="42">
        <v>87.592307689999998</v>
      </c>
      <c r="BF6461" s="42">
        <v>810.6</v>
      </c>
      <c r="BG6461" s="42">
        <v>1008.9545450000001</v>
      </c>
      <c r="BH6461" s="42">
        <v>240.495</v>
      </c>
      <c r="BI6461" s="42">
        <v>391.87757160000001</v>
      </c>
      <c r="BJ6461" s="42">
        <v>780.59318880000001</v>
      </c>
      <c r="BK6461" s="42">
        <v>196.27788000000001</v>
      </c>
    </row>
    <row r="6462" spans="52:63">
      <c r="AZ6462" s="42">
        <v>6576</v>
      </c>
      <c r="BA6462" s="42">
        <v>513.15</v>
      </c>
      <c r="BB6462" s="42">
        <v>247.5625</v>
      </c>
      <c r="BC6462" s="42">
        <v>328.35</v>
      </c>
      <c r="BD6462" s="42">
        <v>419.14285710000001</v>
      </c>
      <c r="BE6462" s="42">
        <v>87.592307689999998</v>
      </c>
      <c r="BF6462" s="42">
        <v>810.6</v>
      </c>
      <c r="BG6462" s="42">
        <v>1008.9545450000001</v>
      </c>
      <c r="BH6462" s="42">
        <v>240.495</v>
      </c>
      <c r="BI6462" s="42">
        <v>391.87757160000001</v>
      </c>
      <c r="BJ6462" s="42">
        <v>780.59318880000001</v>
      </c>
      <c r="BK6462" s="42">
        <v>196.27788000000001</v>
      </c>
    </row>
    <row r="6463" spans="52:63">
      <c r="AZ6463" s="42">
        <v>6577</v>
      </c>
      <c r="BA6463" s="42">
        <v>492.5789474</v>
      </c>
      <c r="BB6463" s="42">
        <v>248.0625</v>
      </c>
      <c r="BC6463" s="42">
        <v>330.2</v>
      </c>
      <c r="BD6463" s="42">
        <v>421.47619049999997</v>
      </c>
      <c r="BE6463" s="42">
        <v>89.284615380000005</v>
      </c>
      <c r="BF6463" s="42">
        <v>818.35</v>
      </c>
      <c r="BG6463" s="42">
        <v>1013.636364</v>
      </c>
      <c r="BH6463" s="42">
        <v>246.3125</v>
      </c>
      <c r="BI6463" s="42">
        <v>386.68063640000003</v>
      </c>
      <c r="BJ6463" s="42">
        <v>776.65994660000001</v>
      </c>
      <c r="BK6463" s="42">
        <v>200.8582676</v>
      </c>
    </row>
    <row r="6464" spans="52:63">
      <c r="AZ6464" s="42">
        <v>6578</v>
      </c>
      <c r="BA6464" s="42">
        <v>492.5789474</v>
      </c>
      <c r="BB6464" s="42">
        <v>248.0625</v>
      </c>
      <c r="BC6464" s="42">
        <v>330.2</v>
      </c>
      <c r="BD6464" s="42">
        <v>421.47619049999997</v>
      </c>
      <c r="BE6464" s="42">
        <v>89.284615380000005</v>
      </c>
      <c r="BF6464" s="42">
        <v>818.35</v>
      </c>
      <c r="BG6464" s="42">
        <v>1013.636364</v>
      </c>
      <c r="BH6464" s="42">
        <v>246.3125</v>
      </c>
      <c r="BI6464" s="42">
        <v>386.68063640000003</v>
      </c>
      <c r="BJ6464" s="42">
        <v>776.65994660000001</v>
      </c>
      <c r="BK6464" s="42">
        <v>200.8582676</v>
      </c>
    </row>
    <row r="6465" spans="52:63">
      <c r="AZ6465" s="42">
        <v>6579</v>
      </c>
      <c r="BA6465" s="42">
        <v>492.5789474</v>
      </c>
      <c r="BB6465" s="42">
        <v>248.0625</v>
      </c>
      <c r="BC6465" s="42">
        <v>330.2</v>
      </c>
      <c r="BD6465" s="42">
        <v>421.47619049999997</v>
      </c>
      <c r="BE6465" s="42">
        <v>89.284615380000005</v>
      </c>
      <c r="BF6465" s="42">
        <v>818.35</v>
      </c>
      <c r="BG6465" s="42">
        <v>1013.636364</v>
      </c>
      <c r="BH6465" s="42">
        <v>246.3125</v>
      </c>
      <c r="BI6465" s="42">
        <v>386.68063640000003</v>
      </c>
      <c r="BJ6465" s="42">
        <v>776.65994660000001</v>
      </c>
      <c r="BK6465" s="42">
        <v>200.8582676</v>
      </c>
    </row>
    <row r="6466" spans="52:63">
      <c r="AZ6466" s="42">
        <v>6580</v>
      </c>
      <c r="BA6466" s="42">
        <v>492.5789474</v>
      </c>
      <c r="BB6466" s="42">
        <v>248.0625</v>
      </c>
      <c r="BC6466" s="42">
        <v>330.2</v>
      </c>
      <c r="BD6466" s="42">
        <v>421.47619049999997</v>
      </c>
      <c r="BE6466" s="42">
        <v>89.284615380000005</v>
      </c>
      <c r="BF6466" s="42">
        <v>818.35</v>
      </c>
      <c r="BG6466" s="42">
        <v>1013.636364</v>
      </c>
      <c r="BH6466" s="42">
        <v>246.3125</v>
      </c>
      <c r="BI6466" s="42">
        <v>386.68063640000003</v>
      </c>
      <c r="BJ6466" s="42">
        <v>776.65994660000001</v>
      </c>
      <c r="BK6466" s="42">
        <v>200.8582676</v>
      </c>
    </row>
    <row r="6467" spans="52:63">
      <c r="AZ6467" s="42">
        <v>6581</v>
      </c>
      <c r="BA6467" s="42">
        <v>492.5789474</v>
      </c>
      <c r="BB6467" s="42">
        <v>248.0625</v>
      </c>
      <c r="BC6467" s="42">
        <v>330.2</v>
      </c>
      <c r="BD6467" s="42">
        <v>421.47619049999997</v>
      </c>
      <c r="BE6467" s="42">
        <v>89.284615380000005</v>
      </c>
      <c r="BF6467" s="42">
        <v>818.35</v>
      </c>
      <c r="BG6467" s="42">
        <v>1013.636364</v>
      </c>
      <c r="BH6467" s="42">
        <v>246.3125</v>
      </c>
      <c r="BI6467" s="42">
        <v>386.68063640000003</v>
      </c>
      <c r="BJ6467" s="42">
        <v>776.65994660000001</v>
      </c>
      <c r="BK6467" s="42">
        <v>200.8582676</v>
      </c>
    </row>
    <row r="6468" spans="52:63">
      <c r="AZ6468" s="42">
        <v>6582</v>
      </c>
      <c r="BA6468" s="42">
        <v>492.5789474</v>
      </c>
      <c r="BB6468" s="42">
        <v>248.0625</v>
      </c>
      <c r="BC6468" s="42">
        <v>330.2</v>
      </c>
      <c r="BD6468" s="42">
        <v>421.47619049999997</v>
      </c>
      <c r="BE6468" s="42">
        <v>89.284615380000005</v>
      </c>
      <c r="BF6468" s="42">
        <v>818.35</v>
      </c>
      <c r="BG6468" s="42">
        <v>1013.636364</v>
      </c>
      <c r="BH6468" s="42">
        <v>246.3125</v>
      </c>
      <c r="BI6468" s="42">
        <v>386.68063640000003</v>
      </c>
      <c r="BJ6468" s="42">
        <v>776.65994660000001</v>
      </c>
      <c r="BK6468" s="42">
        <v>200.8582676</v>
      </c>
    </row>
    <row r="6469" spans="52:63">
      <c r="AZ6469" s="42">
        <v>6583</v>
      </c>
      <c r="BA6469" s="42">
        <v>492.5789474</v>
      </c>
      <c r="BB6469" s="42">
        <v>248.0625</v>
      </c>
      <c r="BC6469" s="42">
        <v>330.2</v>
      </c>
      <c r="BD6469" s="42">
        <v>421.47619049999997</v>
      </c>
      <c r="BE6469" s="42">
        <v>89.284615380000005</v>
      </c>
      <c r="BF6469" s="42">
        <v>818.35</v>
      </c>
      <c r="BG6469" s="42">
        <v>1013.636364</v>
      </c>
      <c r="BH6469" s="42">
        <v>246.3125</v>
      </c>
      <c r="BI6469" s="42">
        <v>386.68063640000003</v>
      </c>
      <c r="BJ6469" s="42">
        <v>776.65994660000001</v>
      </c>
      <c r="BK6469" s="42">
        <v>200.8582676</v>
      </c>
    </row>
    <row r="6470" spans="52:63">
      <c r="AZ6470" s="42">
        <v>6584</v>
      </c>
      <c r="BA6470" s="42">
        <v>492.5789474</v>
      </c>
      <c r="BB6470" s="42">
        <v>248.0625</v>
      </c>
      <c r="BC6470" s="42">
        <v>330.2</v>
      </c>
      <c r="BD6470" s="42">
        <v>421.47619049999997</v>
      </c>
      <c r="BE6470" s="42">
        <v>89.284615380000005</v>
      </c>
      <c r="BF6470" s="42">
        <v>818.35</v>
      </c>
      <c r="BG6470" s="42">
        <v>1013.636364</v>
      </c>
      <c r="BH6470" s="42">
        <v>246.3125</v>
      </c>
      <c r="BI6470" s="42">
        <v>386.68063640000003</v>
      </c>
      <c r="BJ6470" s="42">
        <v>776.65994660000001</v>
      </c>
      <c r="BK6470" s="42">
        <v>200.8582676</v>
      </c>
    </row>
    <row r="6471" spans="52:63">
      <c r="AZ6471" s="42">
        <v>6585</v>
      </c>
      <c r="BA6471" s="42">
        <v>492.5789474</v>
      </c>
      <c r="BB6471" s="42">
        <v>248.0625</v>
      </c>
      <c r="BC6471" s="42">
        <v>330.2</v>
      </c>
      <c r="BD6471" s="42">
        <v>421.47619049999997</v>
      </c>
      <c r="BE6471" s="42">
        <v>89.284615380000005</v>
      </c>
      <c r="BF6471" s="42">
        <v>818.35</v>
      </c>
      <c r="BG6471" s="42">
        <v>1013.636364</v>
      </c>
      <c r="BH6471" s="42">
        <v>246.3125</v>
      </c>
      <c r="BI6471" s="42">
        <v>386.68063640000003</v>
      </c>
      <c r="BJ6471" s="42">
        <v>776.65994660000001</v>
      </c>
      <c r="BK6471" s="42">
        <v>200.8582676</v>
      </c>
    </row>
    <row r="6472" spans="52:63">
      <c r="AZ6472" s="42">
        <v>6586</v>
      </c>
      <c r="BA6472" s="42">
        <v>492.5789474</v>
      </c>
      <c r="BB6472" s="42">
        <v>248.0625</v>
      </c>
      <c r="BC6472" s="42">
        <v>330.2</v>
      </c>
      <c r="BD6472" s="42">
        <v>421.47619049999997</v>
      </c>
      <c r="BE6472" s="42">
        <v>89.284615380000005</v>
      </c>
      <c r="BF6472" s="42">
        <v>818.35</v>
      </c>
      <c r="BG6472" s="42">
        <v>1013.636364</v>
      </c>
      <c r="BH6472" s="42">
        <v>246.3125</v>
      </c>
      <c r="BI6472" s="42">
        <v>386.68063640000003</v>
      </c>
      <c r="BJ6472" s="42">
        <v>776.65994660000001</v>
      </c>
      <c r="BK6472" s="42">
        <v>200.8582676</v>
      </c>
    </row>
    <row r="6473" spans="52:63">
      <c r="AZ6473" s="42">
        <v>6587</v>
      </c>
      <c r="BA6473" s="42">
        <v>492.5789474</v>
      </c>
      <c r="BB6473" s="42">
        <v>248.0625</v>
      </c>
      <c r="BC6473" s="42">
        <v>330.2</v>
      </c>
      <c r="BD6473" s="42">
        <v>421.47619049999997</v>
      </c>
      <c r="BE6473" s="42">
        <v>89.284615380000005</v>
      </c>
      <c r="BF6473" s="42">
        <v>818.35</v>
      </c>
      <c r="BG6473" s="42">
        <v>1013.636364</v>
      </c>
      <c r="BH6473" s="42">
        <v>246.3125</v>
      </c>
      <c r="BI6473" s="42">
        <v>386.68063640000003</v>
      </c>
      <c r="BJ6473" s="42">
        <v>776.65994660000001</v>
      </c>
      <c r="BK6473" s="42">
        <v>200.8582676</v>
      </c>
    </row>
    <row r="6474" spans="52:63">
      <c r="AZ6474" s="42">
        <v>6588</v>
      </c>
      <c r="BA6474" s="42">
        <v>492.5789474</v>
      </c>
      <c r="BB6474" s="42">
        <v>248.0625</v>
      </c>
      <c r="BC6474" s="42">
        <v>330.2</v>
      </c>
      <c r="BD6474" s="42">
        <v>421.47619049999997</v>
      </c>
      <c r="BE6474" s="42">
        <v>89.284615380000005</v>
      </c>
      <c r="BF6474" s="42">
        <v>818.35</v>
      </c>
      <c r="BG6474" s="42">
        <v>1013.636364</v>
      </c>
      <c r="BH6474" s="42">
        <v>246.3125</v>
      </c>
      <c r="BI6474" s="42">
        <v>386.68063640000003</v>
      </c>
      <c r="BJ6474" s="42">
        <v>776.65994660000001</v>
      </c>
      <c r="BK6474" s="42">
        <v>200.8582676</v>
      </c>
    </row>
    <row r="6475" spans="52:63">
      <c r="AZ6475" s="42">
        <v>6589</v>
      </c>
      <c r="BA6475" s="42">
        <v>492.5789474</v>
      </c>
      <c r="BB6475" s="42">
        <v>248.0625</v>
      </c>
      <c r="BC6475" s="42">
        <v>330.2</v>
      </c>
      <c r="BD6475" s="42">
        <v>421.47619049999997</v>
      </c>
      <c r="BE6475" s="42">
        <v>89.284615380000005</v>
      </c>
      <c r="BF6475" s="42">
        <v>818.35</v>
      </c>
      <c r="BG6475" s="42">
        <v>1013.636364</v>
      </c>
      <c r="BH6475" s="42">
        <v>246.3125</v>
      </c>
      <c r="BI6475" s="42">
        <v>386.68063640000003</v>
      </c>
      <c r="BJ6475" s="42">
        <v>776.65994660000001</v>
      </c>
      <c r="BK6475" s="42">
        <v>200.8582676</v>
      </c>
    </row>
    <row r="6476" spans="52:63">
      <c r="AZ6476" s="42">
        <v>6590</v>
      </c>
      <c r="BA6476" s="42">
        <v>492.5789474</v>
      </c>
      <c r="BB6476" s="42">
        <v>248.0625</v>
      </c>
      <c r="BC6476" s="42">
        <v>330.2</v>
      </c>
      <c r="BD6476" s="42">
        <v>421.47619049999997</v>
      </c>
      <c r="BE6476" s="42">
        <v>89.284615380000005</v>
      </c>
      <c r="BF6476" s="42">
        <v>818.35</v>
      </c>
      <c r="BG6476" s="42">
        <v>1013.636364</v>
      </c>
      <c r="BH6476" s="42">
        <v>246.3125</v>
      </c>
      <c r="BI6476" s="42">
        <v>386.68063640000003</v>
      </c>
      <c r="BJ6476" s="42">
        <v>776.65994660000001</v>
      </c>
      <c r="BK6476" s="42">
        <v>200.8582676</v>
      </c>
    </row>
    <row r="6477" spans="52:63">
      <c r="AZ6477" s="42">
        <v>6591</v>
      </c>
      <c r="BA6477" s="42">
        <v>492.5789474</v>
      </c>
      <c r="BB6477" s="42">
        <v>248.0625</v>
      </c>
      <c r="BC6477" s="42">
        <v>330.2</v>
      </c>
      <c r="BD6477" s="42">
        <v>421.47619049999997</v>
      </c>
      <c r="BE6477" s="42">
        <v>89.284615380000005</v>
      </c>
      <c r="BF6477" s="42">
        <v>818.35</v>
      </c>
      <c r="BG6477" s="42">
        <v>1013.636364</v>
      </c>
      <c r="BH6477" s="42">
        <v>246.3125</v>
      </c>
      <c r="BI6477" s="42">
        <v>386.68063640000003</v>
      </c>
      <c r="BJ6477" s="42">
        <v>776.65994660000001</v>
      </c>
      <c r="BK6477" s="42">
        <v>200.8582676</v>
      </c>
    </row>
    <row r="6478" spans="52:63">
      <c r="AZ6478" s="42">
        <v>6592</v>
      </c>
      <c r="BA6478" s="42">
        <v>492.5789474</v>
      </c>
      <c r="BB6478" s="42">
        <v>248.0625</v>
      </c>
      <c r="BC6478" s="42">
        <v>330.2</v>
      </c>
      <c r="BD6478" s="42">
        <v>421.47619049999997</v>
      </c>
      <c r="BE6478" s="42">
        <v>89.284615380000005</v>
      </c>
      <c r="BF6478" s="42">
        <v>818.35</v>
      </c>
      <c r="BG6478" s="42">
        <v>1013.636364</v>
      </c>
      <c r="BH6478" s="42">
        <v>246.3125</v>
      </c>
      <c r="BI6478" s="42">
        <v>386.68063640000003</v>
      </c>
      <c r="BJ6478" s="42">
        <v>776.65994660000001</v>
      </c>
      <c r="BK6478" s="42">
        <v>200.8582676</v>
      </c>
    </row>
    <row r="6479" spans="52:63">
      <c r="AZ6479" s="42">
        <v>6593</v>
      </c>
      <c r="BA6479" s="42">
        <v>492.5789474</v>
      </c>
      <c r="BB6479" s="42">
        <v>248.0625</v>
      </c>
      <c r="BC6479" s="42">
        <v>330.2</v>
      </c>
      <c r="BD6479" s="42">
        <v>421.47619049999997</v>
      </c>
      <c r="BE6479" s="42">
        <v>89.284615380000005</v>
      </c>
      <c r="BF6479" s="42">
        <v>818.35</v>
      </c>
      <c r="BG6479" s="42">
        <v>1013.636364</v>
      </c>
      <c r="BH6479" s="42">
        <v>246.3125</v>
      </c>
      <c r="BI6479" s="42">
        <v>386.68063640000003</v>
      </c>
      <c r="BJ6479" s="42">
        <v>776.65994660000001</v>
      </c>
      <c r="BK6479" s="42">
        <v>200.8582676</v>
      </c>
    </row>
    <row r="6480" spans="52:63">
      <c r="AZ6480" s="42">
        <v>6594</v>
      </c>
      <c r="BA6480" s="42">
        <v>492.5789474</v>
      </c>
      <c r="BB6480" s="42">
        <v>248.0625</v>
      </c>
      <c r="BC6480" s="42">
        <v>330.2</v>
      </c>
      <c r="BD6480" s="42">
        <v>421.47619049999997</v>
      </c>
      <c r="BE6480" s="42">
        <v>89.284615380000005</v>
      </c>
      <c r="BF6480" s="42">
        <v>818.35</v>
      </c>
      <c r="BG6480" s="42">
        <v>1013.636364</v>
      </c>
      <c r="BH6480" s="42">
        <v>246.3125</v>
      </c>
      <c r="BI6480" s="42">
        <v>386.68063640000003</v>
      </c>
      <c r="BJ6480" s="42">
        <v>776.65994660000001</v>
      </c>
      <c r="BK6480" s="42">
        <v>200.8582676</v>
      </c>
    </row>
    <row r="6481" spans="52:63">
      <c r="AZ6481" s="42">
        <v>6595</v>
      </c>
      <c r="BA6481" s="42">
        <v>492.5789474</v>
      </c>
      <c r="BB6481" s="42">
        <v>248.0625</v>
      </c>
      <c r="BC6481" s="42">
        <v>330.2</v>
      </c>
      <c r="BD6481" s="42">
        <v>421.47619049999997</v>
      </c>
      <c r="BE6481" s="42">
        <v>89.284615380000005</v>
      </c>
      <c r="BF6481" s="42">
        <v>818.35</v>
      </c>
      <c r="BG6481" s="42">
        <v>1013.636364</v>
      </c>
      <c r="BH6481" s="42">
        <v>246.3125</v>
      </c>
      <c r="BI6481" s="42">
        <v>386.68063640000003</v>
      </c>
      <c r="BJ6481" s="42">
        <v>776.65994660000001</v>
      </c>
      <c r="BK6481" s="42">
        <v>200.8582676</v>
      </c>
    </row>
    <row r="6482" spans="52:63">
      <c r="AZ6482" s="42">
        <v>6596</v>
      </c>
      <c r="BA6482" s="42">
        <v>492.5789474</v>
      </c>
      <c r="BB6482" s="42">
        <v>248.0625</v>
      </c>
      <c r="BC6482" s="42">
        <v>330.2</v>
      </c>
      <c r="BD6482" s="42">
        <v>421.47619049999997</v>
      </c>
      <c r="BE6482" s="42">
        <v>89.284615380000005</v>
      </c>
      <c r="BF6482" s="42">
        <v>818.35</v>
      </c>
      <c r="BG6482" s="42">
        <v>1013.636364</v>
      </c>
      <c r="BH6482" s="42">
        <v>246.3125</v>
      </c>
      <c r="BI6482" s="42">
        <v>386.68063640000003</v>
      </c>
      <c r="BJ6482" s="42">
        <v>776.65994660000001</v>
      </c>
      <c r="BK6482" s="42">
        <v>200.8582676</v>
      </c>
    </row>
    <row r="6483" spans="52:63">
      <c r="AZ6483" s="42">
        <v>6597</v>
      </c>
      <c r="BA6483" s="42">
        <v>492.5789474</v>
      </c>
      <c r="BB6483" s="42">
        <v>248.0625</v>
      </c>
      <c r="BC6483" s="42">
        <v>330.2</v>
      </c>
      <c r="BD6483" s="42">
        <v>421.47619049999997</v>
      </c>
      <c r="BE6483" s="42">
        <v>89.284615380000005</v>
      </c>
      <c r="BF6483" s="42">
        <v>818.35</v>
      </c>
      <c r="BG6483" s="42">
        <v>1013.636364</v>
      </c>
      <c r="BH6483" s="42">
        <v>246.3125</v>
      </c>
      <c r="BI6483" s="42">
        <v>386.68063640000003</v>
      </c>
      <c r="BJ6483" s="42">
        <v>776.65994660000001</v>
      </c>
      <c r="BK6483" s="42">
        <v>200.8582676</v>
      </c>
    </row>
    <row r="6484" spans="52:63">
      <c r="AZ6484" s="42">
        <v>6598</v>
      </c>
      <c r="BA6484" s="42">
        <v>492.5789474</v>
      </c>
      <c r="BB6484" s="42">
        <v>248.0625</v>
      </c>
      <c r="BC6484" s="42">
        <v>330.2</v>
      </c>
      <c r="BD6484" s="42">
        <v>421.47619049999997</v>
      </c>
      <c r="BE6484" s="42">
        <v>89.284615380000005</v>
      </c>
      <c r="BF6484" s="42">
        <v>818.35</v>
      </c>
      <c r="BG6484" s="42">
        <v>1013.636364</v>
      </c>
      <c r="BH6484" s="42">
        <v>246.3125</v>
      </c>
      <c r="BI6484" s="42">
        <v>386.68063640000003</v>
      </c>
      <c r="BJ6484" s="42">
        <v>776.65994660000001</v>
      </c>
      <c r="BK6484" s="42">
        <v>200.8582676</v>
      </c>
    </row>
    <row r="6485" spans="52:63">
      <c r="AZ6485" s="42">
        <v>6599</v>
      </c>
      <c r="BA6485" s="42">
        <v>492.5789474</v>
      </c>
      <c r="BB6485" s="42">
        <v>248.0625</v>
      </c>
      <c r="BC6485" s="42">
        <v>330.2</v>
      </c>
      <c r="BD6485" s="42">
        <v>421.47619049999997</v>
      </c>
      <c r="BE6485" s="42">
        <v>89.284615380000005</v>
      </c>
      <c r="BF6485" s="42">
        <v>818.35</v>
      </c>
      <c r="BG6485" s="42">
        <v>1013.636364</v>
      </c>
      <c r="BH6485" s="42">
        <v>246.3125</v>
      </c>
      <c r="BI6485" s="42">
        <v>386.68063640000003</v>
      </c>
      <c r="BJ6485" s="42">
        <v>776.65994660000001</v>
      </c>
      <c r="BK6485" s="42">
        <v>200.8582676</v>
      </c>
    </row>
    <row r="6486" spans="52:63">
      <c r="AZ6486" s="42">
        <v>6600</v>
      </c>
      <c r="BA6486" s="42">
        <v>492.5789474</v>
      </c>
      <c r="BB6486" s="42">
        <v>248.0625</v>
      </c>
      <c r="BC6486" s="42">
        <v>330.2</v>
      </c>
      <c r="BD6486" s="42">
        <v>421.47619049999997</v>
      </c>
      <c r="BE6486" s="42">
        <v>89.284615380000005</v>
      </c>
      <c r="BF6486" s="42">
        <v>818.35</v>
      </c>
      <c r="BG6486" s="42">
        <v>1013.636364</v>
      </c>
      <c r="BH6486" s="42">
        <v>246.3125</v>
      </c>
      <c r="BI6486" s="42">
        <v>386.68063640000003</v>
      </c>
      <c r="BJ6486" s="42">
        <v>776.65994660000001</v>
      </c>
      <c r="BK6486" s="42">
        <v>200.8582676</v>
      </c>
    </row>
    <row r="6487" spans="52:63">
      <c r="AZ6487" s="42">
        <v>6601</v>
      </c>
      <c r="BA6487" s="42">
        <v>494.63157890000002</v>
      </c>
      <c r="BB6487" s="42">
        <v>248.375</v>
      </c>
      <c r="BC6487" s="42">
        <v>330.9</v>
      </c>
      <c r="BD6487" s="42">
        <v>424.38095240000001</v>
      </c>
      <c r="BE6487" s="42">
        <v>89.907692310000002</v>
      </c>
      <c r="BF6487" s="42">
        <v>829.15</v>
      </c>
      <c r="BG6487" s="42">
        <v>1014.863636</v>
      </c>
      <c r="BH6487" s="42">
        <v>251.95124999999999</v>
      </c>
      <c r="BI6487" s="42">
        <v>384.25441460000002</v>
      </c>
      <c r="BJ6487" s="42">
        <v>749.02114749999998</v>
      </c>
      <c r="BK6487" s="42">
        <v>202.03695250000001</v>
      </c>
    </row>
    <row r="6488" spans="52:63">
      <c r="AZ6488" s="42">
        <v>6602</v>
      </c>
      <c r="BA6488" s="42">
        <v>494.63157890000002</v>
      </c>
      <c r="BB6488" s="42">
        <v>248.375</v>
      </c>
      <c r="BC6488" s="42">
        <v>330.9</v>
      </c>
      <c r="BD6488" s="42">
        <v>424.38095240000001</v>
      </c>
      <c r="BE6488" s="42">
        <v>89.907692310000002</v>
      </c>
      <c r="BF6488" s="42">
        <v>829.15</v>
      </c>
      <c r="BG6488" s="42">
        <v>1014.863636</v>
      </c>
      <c r="BH6488" s="42">
        <v>251.95124999999999</v>
      </c>
      <c r="BI6488" s="42">
        <v>384.25441460000002</v>
      </c>
      <c r="BJ6488" s="42">
        <v>749.02114749999998</v>
      </c>
      <c r="BK6488" s="42">
        <v>202.03695250000001</v>
      </c>
    </row>
    <row r="6489" spans="52:63">
      <c r="AZ6489" s="42">
        <v>6603</v>
      </c>
      <c r="BA6489" s="42">
        <v>494.63157890000002</v>
      </c>
      <c r="BB6489" s="42">
        <v>248.375</v>
      </c>
      <c r="BC6489" s="42">
        <v>330.9</v>
      </c>
      <c r="BD6489" s="42">
        <v>424.38095240000001</v>
      </c>
      <c r="BE6489" s="42">
        <v>89.907692310000002</v>
      </c>
      <c r="BF6489" s="42">
        <v>829.15</v>
      </c>
      <c r="BG6489" s="42">
        <v>1014.863636</v>
      </c>
      <c r="BH6489" s="42">
        <v>251.95124999999999</v>
      </c>
      <c r="BI6489" s="42">
        <v>384.25441460000002</v>
      </c>
      <c r="BJ6489" s="42">
        <v>749.02114749999998</v>
      </c>
      <c r="BK6489" s="42">
        <v>202.03695250000001</v>
      </c>
    </row>
    <row r="6490" spans="52:63">
      <c r="AZ6490" s="42">
        <v>6604</v>
      </c>
      <c r="BA6490" s="42">
        <v>494.63157890000002</v>
      </c>
      <c r="BB6490" s="42">
        <v>248.375</v>
      </c>
      <c r="BC6490" s="42">
        <v>330.9</v>
      </c>
      <c r="BD6490" s="42">
        <v>424.38095240000001</v>
      </c>
      <c r="BE6490" s="42">
        <v>89.907692310000002</v>
      </c>
      <c r="BF6490" s="42">
        <v>829.15</v>
      </c>
      <c r="BG6490" s="42">
        <v>1014.863636</v>
      </c>
      <c r="BH6490" s="42">
        <v>251.95124999999999</v>
      </c>
      <c r="BI6490" s="42">
        <v>384.25441460000002</v>
      </c>
      <c r="BJ6490" s="42">
        <v>749.02114749999998</v>
      </c>
      <c r="BK6490" s="42">
        <v>202.03695250000001</v>
      </c>
    </row>
    <row r="6491" spans="52:63">
      <c r="AZ6491" s="42">
        <v>6605</v>
      </c>
      <c r="BA6491" s="42">
        <v>494.63157890000002</v>
      </c>
      <c r="BB6491" s="42">
        <v>248.375</v>
      </c>
      <c r="BC6491" s="42">
        <v>330.9</v>
      </c>
      <c r="BD6491" s="42">
        <v>424.38095240000001</v>
      </c>
      <c r="BE6491" s="42">
        <v>89.907692310000002</v>
      </c>
      <c r="BF6491" s="42">
        <v>829.15</v>
      </c>
      <c r="BG6491" s="42">
        <v>1014.863636</v>
      </c>
      <c r="BH6491" s="42">
        <v>251.95124999999999</v>
      </c>
      <c r="BI6491" s="42">
        <v>384.25441460000002</v>
      </c>
      <c r="BJ6491" s="42">
        <v>749.02114749999998</v>
      </c>
      <c r="BK6491" s="42">
        <v>202.03695250000001</v>
      </c>
    </row>
    <row r="6492" spans="52:63">
      <c r="AZ6492" s="42">
        <v>6606</v>
      </c>
      <c r="BA6492" s="42">
        <v>494.63157890000002</v>
      </c>
      <c r="BB6492" s="42">
        <v>248.375</v>
      </c>
      <c r="BC6492" s="42">
        <v>330.9</v>
      </c>
      <c r="BD6492" s="42">
        <v>424.38095240000001</v>
      </c>
      <c r="BE6492" s="42">
        <v>89.907692310000002</v>
      </c>
      <c r="BF6492" s="42">
        <v>829.15</v>
      </c>
      <c r="BG6492" s="42">
        <v>1014.863636</v>
      </c>
      <c r="BH6492" s="42">
        <v>251.95124999999999</v>
      </c>
      <c r="BI6492" s="42">
        <v>384.25441460000002</v>
      </c>
      <c r="BJ6492" s="42">
        <v>749.02114749999998</v>
      </c>
      <c r="BK6492" s="42">
        <v>202.03695250000001</v>
      </c>
    </row>
    <row r="6493" spans="52:63">
      <c r="AZ6493" s="42">
        <v>6607</v>
      </c>
      <c r="BA6493" s="42">
        <v>494.63157890000002</v>
      </c>
      <c r="BB6493" s="42">
        <v>248.375</v>
      </c>
      <c r="BC6493" s="42">
        <v>330.9</v>
      </c>
      <c r="BD6493" s="42">
        <v>424.38095240000001</v>
      </c>
      <c r="BE6493" s="42">
        <v>89.907692310000002</v>
      </c>
      <c r="BF6493" s="42">
        <v>829.15</v>
      </c>
      <c r="BG6493" s="42">
        <v>1014.863636</v>
      </c>
      <c r="BH6493" s="42">
        <v>251.95124999999999</v>
      </c>
      <c r="BI6493" s="42">
        <v>384.25441460000002</v>
      </c>
      <c r="BJ6493" s="42">
        <v>749.02114749999998</v>
      </c>
      <c r="BK6493" s="42">
        <v>202.03695250000001</v>
      </c>
    </row>
    <row r="6494" spans="52:63">
      <c r="AZ6494" s="42">
        <v>6608</v>
      </c>
      <c r="BA6494" s="42">
        <v>494.63157890000002</v>
      </c>
      <c r="BB6494" s="42">
        <v>248.375</v>
      </c>
      <c r="BC6494" s="42">
        <v>330.9</v>
      </c>
      <c r="BD6494" s="42">
        <v>424.38095240000001</v>
      </c>
      <c r="BE6494" s="42">
        <v>89.907692310000002</v>
      </c>
      <c r="BF6494" s="42">
        <v>829.15</v>
      </c>
      <c r="BG6494" s="42">
        <v>1014.863636</v>
      </c>
      <c r="BH6494" s="42">
        <v>251.95124999999999</v>
      </c>
      <c r="BI6494" s="42">
        <v>384.25441460000002</v>
      </c>
      <c r="BJ6494" s="42">
        <v>749.02114749999998</v>
      </c>
      <c r="BK6494" s="42">
        <v>202.03695250000001</v>
      </c>
    </row>
    <row r="6495" spans="52:63">
      <c r="AZ6495" s="42">
        <v>6609</v>
      </c>
      <c r="BA6495" s="42">
        <v>494.63157890000002</v>
      </c>
      <c r="BB6495" s="42">
        <v>248.375</v>
      </c>
      <c r="BC6495" s="42">
        <v>330.9</v>
      </c>
      <c r="BD6495" s="42">
        <v>424.38095240000001</v>
      </c>
      <c r="BE6495" s="42">
        <v>89.907692310000002</v>
      </c>
      <c r="BF6495" s="42">
        <v>829.15</v>
      </c>
      <c r="BG6495" s="42">
        <v>1014.863636</v>
      </c>
      <c r="BH6495" s="42">
        <v>251.95124999999999</v>
      </c>
      <c r="BI6495" s="42">
        <v>384.25441460000002</v>
      </c>
      <c r="BJ6495" s="42">
        <v>749.02114749999998</v>
      </c>
      <c r="BK6495" s="42">
        <v>202.03695250000001</v>
      </c>
    </row>
    <row r="6496" spans="52:63">
      <c r="AZ6496" s="42">
        <v>6610</v>
      </c>
      <c r="BA6496" s="42">
        <v>494.63157890000002</v>
      </c>
      <c r="BB6496" s="42">
        <v>248.375</v>
      </c>
      <c r="BC6496" s="42">
        <v>330.9</v>
      </c>
      <c r="BD6496" s="42">
        <v>424.38095240000001</v>
      </c>
      <c r="BE6496" s="42">
        <v>89.907692310000002</v>
      </c>
      <c r="BF6496" s="42">
        <v>829.15</v>
      </c>
      <c r="BG6496" s="42">
        <v>1014.863636</v>
      </c>
      <c r="BH6496" s="42">
        <v>251.95124999999999</v>
      </c>
      <c r="BI6496" s="42">
        <v>384.25441460000002</v>
      </c>
      <c r="BJ6496" s="42">
        <v>749.02114749999998</v>
      </c>
      <c r="BK6496" s="42">
        <v>202.03695250000001</v>
      </c>
    </row>
    <row r="6497" spans="52:63">
      <c r="AZ6497" s="42">
        <v>6611</v>
      </c>
      <c r="BA6497" s="42">
        <v>494.63157890000002</v>
      </c>
      <c r="BB6497" s="42">
        <v>248.375</v>
      </c>
      <c r="BC6497" s="42">
        <v>330.9</v>
      </c>
      <c r="BD6497" s="42">
        <v>424.38095240000001</v>
      </c>
      <c r="BE6497" s="42">
        <v>89.907692310000002</v>
      </c>
      <c r="BF6497" s="42">
        <v>829.15</v>
      </c>
      <c r="BG6497" s="42">
        <v>1014.863636</v>
      </c>
      <c r="BH6497" s="42">
        <v>251.95124999999999</v>
      </c>
      <c r="BI6497" s="42">
        <v>384.25441460000002</v>
      </c>
      <c r="BJ6497" s="42">
        <v>749.02114749999998</v>
      </c>
      <c r="BK6497" s="42">
        <v>202.03695250000001</v>
      </c>
    </row>
    <row r="6498" spans="52:63">
      <c r="AZ6498" s="42">
        <v>6612</v>
      </c>
      <c r="BA6498" s="42">
        <v>494.63157890000002</v>
      </c>
      <c r="BB6498" s="42">
        <v>248.375</v>
      </c>
      <c r="BC6498" s="42">
        <v>330.9</v>
      </c>
      <c r="BD6498" s="42">
        <v>424.38095240000001</v>
      </c>
      <c r="BE6498" s="42">
        <v>89.907692310000002</v>
      </c>
      <c r="BF6498" s="42">
        <v>829.15</v>
      </c>
      <c r="BG6498" s="42">
        <v>1014.863636</v>
      </c>
      <c r="BH6498" s="42">
        <v>251.95124999999999</v>
      </c>
      <c r="BI6498" s="42">
        <v>384.25441460000002</v>
      </c>
      <c r="BJ6498" s="42">
        <v>749.02114749999998</v>
      </c>
      <c r="BK6498" s="42">
        <v>202.03695250000001</v>
      </c>
    </row>
    <row r="6499" spans="52:63">
      <c r="AZ6499" s="42">
        <v>6613</v>
      </c>
      <c r="BA6499" s="42">
        <v>494.63157890000002</v>
      </c>
      <c r="BB6499" s="42">
        <v>248.375</v>
      </c>
      <c r="BC6499" s="42">
        <v>330.9</v>
      </c>
      <c r="BD6499" s="42">
        <v>424.38095240000001</v>
      </c>
      <c r="BE6499" s="42">
        <v>89.907692310000002</v>
      </c>
      <c r="BF6499" s="42">
        <v>829.15</v>
      </c>
      <c r="BG6499" s="42">
        <v>1014.863636</v>
      </c>
      <c r="BH6499" s="42">
        <v>251.95124999999999</v>
      </c>
      <c r="BI6499" s="42">
        <v>384.25441460000002</v>
      </c>
      <c r="BJ6499" s="42">
        <v>749.02114749999998</v>
      </c>
      <c r="BK6499" s="42">
        <v>202.03695250000001</v>
      </c>
    </row>
    <row r="6500" spans="52:63">
      <c r="AZ6500" s="42">
        <v>6614</v>
      </c>
      <c r="BA6500" s="42">
        <v>494.63157890000002</v>
      </c>
      <c r="BB6500" s="42">
        <v>248.375</v>
      </c>
      <c r="BC6500" s="42">
        <v>330.9</v>
      </c>
      <c r="BD6500" s="42">
        <v>424.38095240000001</v>
      </c>
      <c r="BE6500" s="42">
        <v>89.907692310000002</v>
      </c>
      <c r="BF6500" s="42">
        <v>829.15</v>
      </c>
      <c r="BG6500" s="42">
        <v>1014.863636</v>
      </c>
      <c r="BH6500" s="42">
        <v>251.95124999999999</v>
      </c>
      <c r="BI6500" s="42">
        <v>384.25441460000002</v>
      </c>
      <c r="BJ6500" s="42">
        <v>749.02114749999998</v>
      </c>
      <c r="BK6500" s="42">
        <v>202.03695250000001</v>
      </c>
    </row>
    <row r="6501" spans="52:63">
      <c r="AZ6501" s="42">
        <v>6615</v>
      </c>
      <c r="BA6501" s="42">
        <v>494.63157890000002</v>
      </c>
      <c r="BB6501" s="42">
        <v>248.375</v>
      </c>
      <c r="BC6501" s="42">
        <v>330.9</v>
      </c>
      <c r="BD6501" s="42">
        <v>424.38095240000001</v>
      </c>
      <c r="BE6501" s="42">
        <v>89.907692310000002</v>
      </c>
      <c r="BF6501" s="42">
        <v>829.15</v>
      </c>
      <c r="BG6501" s="42">
        <v>1014.863636</v>
      </c>
      <c r="BH6501" s="42">
        <v>251.95124999999999</v>
      </c>
      <c r="BI6501" s="42">
        <v>384.25441460000002</v>
      </c>
      <c r="BJ6501" s="42">
        <v>749.02114749999998</v>
      </c>
      <c r="BK6501" s="42">
        <v>202.03695250000001</v>
      </c>
    </row>
    <row r="6502" spans="52:63">
      <c r="AZ6502" s="42">
        <v>6616</v>
      </c>
      <c r="BA6502" s="42">
        <v>494.63157890000002</v>
      </c>
      <c r="BB6502" s="42">
        <v>248.375</v>
      </c>
      <c r="BC6502" s="42">
        <v>330.9</v>
      </c>
      <c r="BD6502" s="42">
        <v>424.38095240000001</v>
      </c>
      <c r="BE6502" s="42">
        <v>89.907692310000002</v>
      </c>
      <c r="BF6502" s="42">
        <v>829.15</v>
      </c>
      <c r="BG6502" s="42">
        <v>1014.863636</v>
      </c>
      <c r="BH6502" s="42">
        <v>251.95124999999999</v>
      </c>
      <c r="BI6502" s="42">
        <v>384.25441460000002</v>
      </c>
      <c r="BJ6502" s="42">
        <v>749.02114749999998</v>
      </c>
      <c r="BK6502" s="42">
        <v>202.03695250000001</v>
      </c>
    </row>
    <row r="6503" spans="52:63">
      <c r="AZ6503" s="42">
        <v>6617</v>
      </c>
      <c r="BA6503" s="42">
        <v>494.63157890000002</v>
      </c>
      <c r="BB6503" s="42">
        <v>248.375</v>
      </c>
      <c r="BC6503" s="42">
        <v>330.9</v>
      </c>
      <c r="BD6503" s="42">
        <v>424.38095240000001</v>
      </c>
      <c r="BE6503" s="42">
        <v>89.907692310000002</v>
      </c>
      <c r="BF6503" s="42">
        <v>829.15</v>
      </c>
      <c r="BG6503" s="42">
        <v>1014.863636</v>
      </c>
      <c r="BH6503" s="42">
        <v>251.95124999999999</v>
      </c>
      <c r="BI6503" s="42">
        <v>384.25441460000002</v>
      </c>
      <c r="BJ6503" s="42">
        <v>749.02114749999998</v>
      </c>
      <c r="BK6503" s="42">
        <v>202.03695250000001</v>
      </c>
    </row>
    <row r="6504" spans="52:63">
      <c r="AZ6504" s="42">
        <v>6618</v>
      </c>
      <c r="BA6504" s="42">
        <v>494.63157890000002</v>
      </c>
      <c r="BB6504" s="42">
        <v>248.375</v>
      </c>
      <c r="BC6504" s="42">
        <v>330.9</v>
      </c>
      <c r="BD6504" s="42">
        <v>424.38095240000001</v>
      </c>
      <c r="BE6504" s="42">
        <v>89.907692310000002</v>
      </c>
      <c r="BF6504" s="42">
        <v>829.15</v>
      </c>
      <c r="BG6504" s="42">
        <v>1014.863636</v>
      </c>
      <c r="BH6504" s="42">
        <v>251.95124999999999</v>
      </c>
      <c r="BI6504" s="42">
        <v>384.25441460000002</v>
      </c>
      <c r="BJ6504" s="42">
        <v>749.02114749999998</v>
      </c>
      <c r="BK6504" s="42">
        <v>202.03695250000001</v>
      </c>
    </row>
    <row r="6505" spans="52:63">
      <c r="AZ6505" s="42">
        <v>6619</v>
      </c>
      <c r="BA6505" s="42">
        <v>494.63157890000002</v>
      </c>
      <c r="BB6505" s="42">
        <v>248.375</v>
      </c>
      <c r="BC6505" s="42">
        <v>330.9</v>
      </c>
      <c r="BD6505" s="42">
        <v>424.38095240000001</v>
      </c>
      <c r="BE6505" s="42">
        <v>89.907692310000002</v>
      </c>
      <c r="BF6505" s="42">
        <v>829.15</v>
      </c>
      <c r="BG6505" s="42">
        <v>1014.863636</v>
      </c>
      <c r="BH6505" s="42">
        <v>251.95124999999999</v>
      </c>
      <c r="BI6505" s="42">
        <v>384.25441460000002</v>
      </c>
      <c r="BJ6505" s="42">
        <v>749.02114749999998</v>
      </c>
      <c r="BK6505" s="42">
        <v>202.03695250000001</v>
      </c>
    </row>
    <row r="6506" spans="52:63">
      <c r="AZ6506" s="42">
        <v>6620</v>
      </c>
      <c r="BA6506" s="42">
        <v>494.63157890000002</v>
      </c>
      <c r="BB6506" s="42">
        <v>248.375</v>
      </c>
      <c r="BC6506" s="42">
        <v>330.9</v>
      </c>
      <c r="BD6506" s="42">
        <v>424.38095240000001</v>
      </c>
      <c r="BE6506" s="42">
        <v>89.907692310000002</v>
      </c>
      <c r="BF6506" s="42">
        <v>829.15</v>
      </c>
      <c r="BG6506" s="42">
        <v>1014.863636</v>
      </c>
      <c r="BH6506" s="42">
        <v>251.95124999999999</v>
      </c>
      <c r="BI6506" s="42">
        <v>384.25441460000002</v>
      </c>
      <c r="BJ6506" s="42">
        <v>749.02114749999998</v>
      </c>
      <c r="BK6506" s="42">
        <v>202.03695250000001</v>
      </c>
    </row>
    <row r="6507" spans="52:63">
      <c r="AZ6507" s="42">
        <v>6621</v>
      </c>
      <c r="BA6507" s="42">
        <v>494.63157890000002</v>
      </c>
      <c r="BB6507" s="42">
        <v>248.375</v>
      </c>
      <c r="BC6507" s="42">
        <v>330.9</v>
      </c>
      <c r="BD6507" s="42">
        <v>424.38095240000001</v>
      </c>
      <c r="BE6507" s="42">
        <v>89.907692310000002</v>
      </c>
      <c r="BF6507" s="42">
        <v>829.15</v>
      </c>
      <c r="BG6507" s="42">
        <v>1014.863636</v>
      </c>
      <c r="BH6507" s="42">
        <v>251.95124999999999</v>
      </c>
      <c r="BI6507" s="42">
        <v>384.25441460000002</v>
      </c>
      <c r="BJ6507" s="42">
        <v>749.02114749999998</v>
      </c>
      <c r="BK6507" s="42">
        <v>202.03695250000001</v>
      </c>
    </row>
    <row r="6508" spans="52:63">
      <c r="AZ6508" s="42">
        <v>6622</v>
      </c>
      <c r="BA6508" s="42">
        <v>494.63157890000002</v>
      </c>
      <c r="BB6508" s="42">
        <v>248.375</v>
      </c>
      <c r="BC6508" s="42">
        <v>330.9</v>
      </c>
      <c r="BD6508" s="42">
        <v>424.38095240000001</v>
      </c>
      <c r="BE6508" s="42">
        <v>89.907692310000002</v>
      </c>
      <c r="BF6508" s="42">
        <v>829.15</v>
      </c>
      <c r="BG6508" s="42">
        <v>1014.863636</v>
      </c>
      <c r="BH6508" s="42">
        <v>251.95124999999999</v>
      </c>
      <c r="BI6508" s="42">
        <v>384.25441460000002</v>
      </c>
      <c r="BJ6508" s="42">
        <v>749.02114749999998</v>
      </c>
      <c r="BK6508" s="42">
        <v>202.03695250000001</v>
      </c>
    </row>
    <row r="6509" spans="52:63">
      <c r="AZ6509" s="42">
        <v>6623</v>
      </c>
      <c r="BA6509" s="42">
        <v>494.63157890000002</v>
      </c>
      <c r="BB6509" s="42">
        <v>248.375</v>
      </c>
      <c r="BC6509" s="42">
        <v>330.9</v>
      </c>
      <c r="BD6509" s="42">
        <v>424.38095240000001</v>
      </c>
      <c r="BE6509" s="42">
        <v>89.907692310000002</v>
      </c>
      <c r="BF6509" s="42">
        <v>829.15</v>
      </c>
      <c r="BG6509" s="42">
        <v>1014.863636</v>
      </c>
      <c r="BH6509" s="42">
        <v>251.95124999999999</v>
      </c>
      <c r="BI6509" s="42">
        <v>384.25441460000002</v>
      </c>
      <c r="BJ6509" s="42">
        <v>749.02114749999998</v>
      </c>
      <c r="BK6509" s="42">
        <v>202.03695250000001</v>
      </c>
    </row>
    <row r="6510" spans="52:63">
      <c r="AZ6510" s="42">
        <v>6624</v>
      </c>
      <c r="BA6510" s="42">
        <v>494.63157890000002</v>
      </c>
      <c r="BB6510" s="42">
        <v>248.375</v>
      </c>
      <c r="BC6510" s="42">
        <v>330.9</v>
      </c>
      <c r="BD6510" s="42">
        <v>424.38095240000001</v>
      </c>
      <c r="BE6510" s="42">
        <v>89.907692310000002</v>
      </c>
      <c r="BF6510" s="42">
        <v>829.15</v>
      </c>
      <c r="BG6510" s="42">
        <v>1014.863636</v>
      </c>
      <c r="BH6510" s="42">
        <v>251.95124999999999</v>
      </c>
      <c r="BI6510" s="42">
        <v>384.25441460000002</v>
      </c>
      <c r="BJ6510" s="42">
        <v>749.02114749999998</v>
      </c>
      <c r="BK6510" s="42">
        <v>202.03695250000001</v>
      </c>
    </row>
    <row r="6511" spans="52:63">
      <c r="AZ6511" s="42">
        <v>6625</v>
      </c>
      <c r="BA6511" s="42">
        <v>493.5789474</v>
      </c>
      <c r="BB6511" s="42">
        <v>249.0625</v>
      </c>
      <c r="BC6511" s="42">
        <v>332.65</v>
      </c>
      <c r="BD6511" s="42">
        <v>425.57142859999999</v>
      </c>
      <c r="BE6511" s="42">
        <v>90.653846150000007</v>
      </c>
      <c r="BF6511" s="42">
        <v>832.2</v>
      </c>
      <c r="BG6511" s="42">
        <v>1017.681818</v>
      </c>
      <c r="BH6511" s="42">
        <v>257.57375000000002</v>
      </c>
      <c r="BI6511" s="42">
        <v>381.21184929999998</v>
      </c>
      <c r="BJ6511" s="42">
        <v>734.26208210000004</v>
      </c>
      <c r="BK6511" s="42">
        <v>202.4820148</v>
      </c>
    </row>
    <row r="6512" spans="52:63">
      <c r="AZ6512" s="42">
        <v>6626</v>
      </c>
      <c r="BA6512" s="42">
        <v>493.5789474</v>
      </c>
      <c r="BB6512" s="42">
        <v>249.0625</v>
      </c>
      <c r="BC6512" s="42">
        <v>332.65</v>
      </c>
      <c r="BD6512" s="42">
        <v>425.57142859999999</v>
      </c>
      <c r="BE6512" s="42">
        <v>90.653846150000007</v>
      </c>
      <c r="BF6512" s="42">
        <v>832.2</v>
      </c>
      <c r="BG6512" s="42">
        <v>1017.681818</v>
      </c>
      <c r="BH6512" s="42">
        <v>257.57375000000002</v>
      </c>
      <c r="BI6512" s="42">
        <v>381.21184929999998</v>
      </c>
      <c r="BJ6512" s="42">
        <v>734.26208210000004</v>
      </c>
      <c r="BK6512" s="42">
        <v>202.4820148</v>
      </c>
    </row>
    <row r="6513" spans="52:63">
      <c r="AZ6513" s="42">
        <v>6627</v>
      </c>
      <c r="BA6513" s="42">
        <v>493.5789474</v>
      </c>
      <c r="BB6513" s="42">
        <v>249.0625</v>
      </c>
      <c r="BC6513" s="42">
        <v>332.65</v>
      </c>
      <c r="BD6513" s="42">
        <v>425.57142859999999</v>
      </c>
      <c r="BE6513" s="42">
        <v>90.653846150000007</v>
      </c>
      <c r="BF6513" s="42">
        <v>832.2</v>
      </c>
      <c r="BG6513" s="42">
        <v>1017.681818</v>
      </c>
      <c r="BH6513" s="42">
        <v>257.57375000000002</v>
      </c>
      <c r="BI6513" s="42">
        <v>381.21184929999998</v>
      </c>
      <c r="BJ6513" s="42">
        <v>734.26208210000004</v>
      </c>
      <c r="BK6513" s="42">
        <v>202.4820148</v>
      </c>
    </row>
    <row r="6514" spans="52:63">
      <c r="AZ6514" s="42">
        <v>6628</v>
      </c>
      <c r="BA6514" s="42">
        <v>493.5789474</v>
      </c>
      <c r="BB6514" s="42">
        <v>249.0625</v>
      </c>
      <c r="BC6514" s="42">
        <v>332.65</v>
      </c>
      <c r="BD6514" s="42">
        <v>425.57142859999999</v>
      </c>
      <c r="BE6514" s="42">
        <v>90.653846150000007</v>
      </c>
      <c r="BF6514" s="42">
        <v>832.2</v>
      </c>
      <c r="BG6514" s="42">
        <v>1017.681818</v>
      </c>
      <c r="BH6514" s="42">
        <v>257.57375000000002</v>
      </c>
      <c r="BI6514" s="42">
        <v>381.21184929999998</v>
      </c>
      <c r="BJ6514" s="42">
        <v>734.26208210000004</v>
      </c>
      <c r="BK6514" s="42">
        <v>202.4820148</v>
      </c>
    </row>
    <row r="6515" spans="52:63">
      <c r="AZ6515" s="42">
        <v>6629</v>
      </c>
      <c r="BA6515" s="42">
        <v>493.5789474</v>
      </c>
      <c r="BB6515" s="42">
        <v>249.0625</v>
      </c>
      <c r="BC6515" s="42">
        <v>332.65</v>
      </c>
      <c r="BD6515" s="42">
        <v>425.57142859999999</v>
      </c>
      <c r="BE6515" s="42">
        <v>90.653846150000007</v>
      </c>
      <c r="BF6515" s="42">
        <v>832.2</v>
      </c>
      <c r="BG6515" s="42">
        <v>1017.681818</v>
      </c>
      <c r="BH6515" s="42">
        <v>257.57375000000002</v>
      </c>
      <c r="BI6515" s="42">
        <v>381.21184929999998</v>
      </c>
      <c r="BJ6515" s="42">
        <v>734.26208210000004</v>
      </c>
      <c r="BK6515" s="42">
        <v>202.4820148</v>
      </c>
    </row>
    <row r="6516" spans="52:63">
      <c r="AZ6516" s="42">
        <v>6630</v>
      </c>
      <c r="BA6516" s="42">
        <v>493.5789474</v>
      </c>
      <c r="BB6516" s="42">
        <v>249.0625</v>
      </c>
      <c r="BC6516" s="42">
        <v>332.65</v>
      </c>
      <c r="BD6516" s="42">
        <v>425.57142859999999</v>
      </c>
      <c r="BE6516" s="42">
        <v>90.653846150000007</v>
      </c>
      <c r="BF6516" s="42">
        <v>832.2</v>
      </c>
      <c r="BG6516" s="42">
        <v>1017.681818</v>
      </c>
      <c r="BH6516" s="42">
        <v>257.57375000000002</v>
      </c>
      <c r="BI6516" s="42">
        <v>381.21184929999998</v>
      </c>
      <c r="BJ6516" s="42">
        <v>734.26208210000004</v>
      </c>
      <c r="BK6516" s="42">
        <v>202.4820148</v>
      </c>
    </row>
    <row r="6517" spans="52:63">
      <c r="AZ6517" s="42">
        <v>6631</v>
      </c>
      <c r="BA6517" s="42">
        <v>493.5789474</v>
      </c>
      <c r="BB6517" s="42">
        <v>249.0625</v>
      </c>
      <c r="BC6517" s="42">
        <v>332.65</v>
      </c>
      <c r="BD6517" s="42">
        <v>425.57142859999999</v>
      </c>
      <c r="BE6517" s="42">
        <v>90.653846150000007</v>
      </c>
      <c r="BF6517" s="42">
        <v>832.2</v>
      </c>
      <c r="BG6517" s="42">
        <v>1017.681818</v>
      </c>
      <c r="BH6517" s="42">
        <v>257.57375000000002</v>
      </c>
      <c r="BI6517" s="42">
        <v>381.21184929999998</v>
      </c>
      <c r="BJ6517" s="42">
        <v>734.26208210000004</v>
      </c>
      <c r="BK6517" s="42">
        <v>202.4820148</v>
      </c>
    </row>
    <row r="6518" spans="52:63">
      <c r="AZ6518" s="42">
        <v>6632</v>
      </c>
      <c r="BA6518" s="42">
        <v>493.5789474</v>
      </c>
      <c r="BB6518" s="42">
        <v>249.0625</v>
      </c>
      <c r="BC6518" s="42">
        <v>332.65</v>
      </c>
      <c r="BD6518" s="42">
        <v>425.57142859999999</v>
      </c>
      <c r="BE6518" s="42">
        <v>90.653846150000007</v>
      </c>
      <c r="BF6518" s="42">
        <v>832.2</v>
      </c>
      <c r="BG6518" s="42">
        <v>1017.681818</v>
      </c>
      <c r="BH6518" s="42">
        <v>257.57375000000002</v>
      </c>
      <c r="BI6518" s="42">
        <v>381.21184929999998</v>
      </c>
      <c r="BJ6518" s="42">
        <v>734.26208210000004</v>
      </c>
      <c r="BK6518" s="42">
        <v>202.4820148</v>
      </c>
    </row>
    <row r="6519" spans="52:63">
      <c r="AZ6519" s="42">
        <v>6633</v>
      </c>
      <c r="BA6519" s="42">
        <v>493.5789474</v>
      </c>
      <c r="BB6519" s="42">
        <v>249.0625</v>
      </c>
      <c r="BC6519" s="42">
        <v>332.65</v>
      </c>
      <c r="BD6519" s="42">
        <v>425.57142859999999</v>
      </c>
      <c r="BE6519" s="42">
        <v>90.653846150000007</v>
      </c>
      <c r="BF6519" s="42">
        <v>832.2</v>
      </c>
      <c r="BG6519" s="42">
        <v>1017.681818</v>
      </c>
      <c r="BH6519" s="42">
        <v>257.57375000000002</v>
      </c>
      <c r="BI6519" s="42">
        <v>381.21184929999998</v>
      </c>
      <c r="BJ6519" s="42">
        <v>734.26208210000004</v>
      </c>
      <c r="BK6519" s="42">
        <v>202.4820148</v>
      </c>
    </row>
    <row r="6520" spans="52:63">
      <c r="AZ6520" s="42">
        <v>6634</v>
      </c>
      <c r="BA6520" s="42">
        <v>493.5789474</v>
      </c>
      <c r="BB6520" s="42">
        <v>249.0625</v>
      </c>
      <c r="BC6520" s="42">
        <v>332.65</v>
      </c>
      <c r="BD6520" s="42">
        <v>425.57142859999999</v>
      </c>
      <c r="BE6520" s="42">
        <v>90.653846150000007</v>
      </c>
      <c r="BF6520" s="42">
        <v>832.2</v>
      </c>
      <c r="BG6520" s="42">
        <v>1017.681818</v>
      </c>
      <c r="BH6520" s="42">
        <v>257.57375000000002</v>
      </c>
      <c r="BI6520" s="42">
        <v>381.21184929999998</v>
      </c>
      <c r="BJ6520" s="42">
        <v>734.26208210000004</v>
      </c>
      <c r="BK6520" s="42">
        <v>202.4820148</v>
      </c>
    </row>
    <row r="6521" spans="52:63">
      <c r="AZ6521" s="42">
        <v>6635</v>
      </c>
      <c r="BA6521" s="42">
        <v>493.5789474</v>
      </c>
      <c r="BB6521" s="42">
        <v>249.0625</v>
      </c>
      <c r="BC6521" s="42">
        <v>332.65</v>
      </c>
      <c r="BD6521" s="42">
        <v>425.57142859999999</v>
      </c>
      <c r="BE6521" s="42">
        <v>90.653846150000007</v>
      </c>
      <c r="BF6521" s="42">
        <v>832.2</v>
      </c>
      <c r="BG6521" s="42">
        <v>1017.681818</v>
      </c>
      <c r="BH6521" s="42">
        <v>257.57375000000002</v>
      </c>
      <c r="BI6521" s="42">
        <v>381.21184929999998</v>
      </c>
      <c r="BJ6521" s="42">
        <v>734.26208210000004</v>
      </c>
      <c r="BK6521" s="42">
        <v>202.4820148</v>
      </c>
    </row>
    <row r="6522" spans="52:63">
      <c r="AZ6522" s="42">
        <v>6636</v>
      </c>
      <c r="BA6522" s="42">
        <v>493.5789474</v>
      </c>
      <c r="BB6522" s="42">
        <v>249.0625</v>
      </c>
      <c r="BC6522" s="42">
        <v>332.65</v>
      </c>
      <c r="BD6522" s="42">
        <v>425.57142859999999</v>
      </c>
      <c r="BE6522" s="42">
        <v>90.653846150000007</v>
      </c>
      <c r="BF6522" s="42">
        <v>832.2</v>
      </c>
      <c r="BG6522" s="42">
        <v>1017.681818</v>
      </c>
      <c r="BH6522" s="42">
        <v>257.57375000000002</v>
      </c>
      <c r="BI6522" s="42">
        <v>381.21184929999998</v>
      </c>
      <c r="BJ6522" s="42">
        <v>734.26208210000004</v>
      </c>
      <c r="BK6522" s="42">
        <v>202.4820148</v>
      </c>
    </row>
    <row r="6523" spans="52:63">
      <c r="AZ6523" s="42">
        <v>6637</v>
      </c>
      <c r="BA6523" s="42">
        <v>493.5789474</v>
      </c>
      <c r="BB6523" s="42">
        <v>249.0625</v>
      </c>
      <c r="BC6523" s="42">
        <v>332.65</v>
      </c>
      <c r="BD6523" s="42">
        <v>425.57142859999999</v>
      </c>
      <c r="BE6523" s="42">
        <v>90.653846150000007</v>
      </c>
      <c r="BF6523" s="42">
        <v>832.2</v>
      </c>
      <c r="BG6523" s="42">
        <v>1017.681818</v>
      </c>
      <c r="BH6523" s="42">
        <v>257.57375000000002</v>
      </c>
      <c r="BI6523" s="42">
        <v>381.21184929999998</v>
      </c>
      <c r="BJ6523" s="42">
        <v>734.26208210000004</v>
      </c>
      <c r="BK6523" s="42">
        <v>202.4820148</v>
      </c>
    </row>
    <row r="6524" spans="52:63">
      <c r="AZ6524" s="42">
        <v>6638</v>
      </c>
      <c r="BA6524" s="42">
        <v>493.5789474</v>
      </c>
      <c r="BB6524" s="42">
        <v>249.0625</v>
      </c>
      <c r="BC6524" s="42">
        <v>332.65</v>
      </c>
      <c r="BD6524" s="42">
        <v>425.57142859999999</v>
      </c>
      <c r="BE6524" s="42">
        <v>90.653846150000007</v>
      </c>
      <c r="BF6524" s="42">
        <v>832.2</v>
      </c>
      <c r="BG6524" s="42">
        <v>1017.681818</v>
      </c>
      <c r="BH6524" s="42">
        <v>257.57375000000002</v>
      </c>
      <c r="BI6524" s="42">
        <v>381.21184929999998</v>
      </c>
      <c r="BJ6524" s="42">
        <v>734.26208210000004</v>
      </c>
      <c r="BK6524" s="42">
        <v>202.4820148</v>
      </c>
    </row>
    <row r="6525" spans="52:63">
      <c r="AZ6525" s="42">
        <v>6639</v>
      </c>
      <c r="BA6525" s="42">
        <v>493.5789474</v>
      </c>
      <c r="BB6525" s="42">
        <v>249.0625</v>
      </c>
      <c r="BC6525" s="42">
        <v>332.65</v>
      </c>
      <c r="BD6525" s="42">
        <v>425.57142859999999</v>
      </c>
      <c r="BE6525" s="42">
        <v>90.653846150000007</v>
      </c>
      <c r="BF6525" s="42">
        <v>832.2</v>
      </c>
      <c r="BG6525" s="42">
        <v>1017.681818</v>
      </c>
      <c r="BH6525" s="42">
        <v>257.57375000000002</v>
      </c>
      <c r="BI6525" s="42">
        <v>381.21184929999998</v>
      </c>
      <c r="BJ6525" s="42">
        <v>734.26208210000004</v>
      </c>
      <c r="BK6525" s="42">
        <v>202.4820148</v>
      </c>
    </row>
    <row r="6526" spans="52:63">
      <c r="AZ6526" s="42">
        <v>6640</v>
      </c>
      <c r="BA6526" s="42">
        <v>493.5789474</v>
      </c>
      <c r="BB6526" s="42">
        <v>249.0625</v>
      </c>
      <c r="BC6526" s="42">
        <v>332.65</v>
      </c>
      <c r="BD6526" s="42">
        <v>425.57142859999999</v>
      </c>
      <c r="BE6526" s="42">
        <v>90.653846150000007</v>
      </c>
      <c r="BF6526" s="42">
        <v>832.2</v>
      </c>
      <c r="BG6526" s="42">
        <v>1017.681818</v>
      </c>
      <c r="BH6526" s="42">
        <v>257.57375000000002</v>
      </c>
      <c r="BI6526" s="42">
        <v>381.21184929999998</v>
      </c>
      <c r="BJ6526" s="42">
        <v>734.26208210000004</v>
      </c>
      <c r="BK6526" s="42">
        <v>202.4820148</v>
      </c>
    </row>
    <row r="6527" spans="52:63">
      <c r="AZ6527" s="42">
        <v>6641</v>
      </c>
      <c r="BA6527" s="42">
        <v>493.5789474</v>
      </c>
      <c r="BB6527" s="42">
        <v>249.0625</v>
      </c>
      <c r="BC6527" s="42">
        <v>332.65</v>
      </c>
      <c r="BD6527" s="42">
        <v>425.57142859999999</v>
      </c>
      <c r="BE6527" s="42">
        <v>90.653846150000007</v>
      </c>
      <c r="BF6527" s="42">
        <v>832.2</v>
      </c>
      <c r="BG6527" s="42">
        <v>1017.681818</v>
      </c>
      <c r="BH6527" s="42">
        <v>257.57375000000002</v>
      </c>
      <c r="BI6527" s="42">
        <v>381.21184929999998</v>
      </c>
      <c r="BJ6527" s="42">
        <v>734.26208210000004</v>
      </c>
      <c r="BK6527" s="42">
        <v>202.4820148</v>
      </c>
    </row>
    <row r="6528" spans="52:63">
      <c r="AZ6528" s="42">
        <v>6642</v>
      </c>
      <c r="BA6528" s="42">
        <v>493.5789474</v>
      </c>
      <c r="BB6528" s="42">
        <v>249.0625</v>
      </c>
      <c r="BC6528" s="42">
        <v>332.65</v>
      </c>
      <c r="BD6528" s="42">
        <v>425.57142859999999</v>
      </c>
      <c r="BE6528" s="42">
        <v>90.653846150000007</v>
      </c>
      <c r="BF6528" s="42">
        <v>832.2</v>
      </c>
      <c r="BG6528" s="42">
        <v>1017.681818</v>
      </c>
      <c r="BH6528" s="42">
        <v>257.57375000000002</v>
      </c>
      <c r="BI6528" s="42">
        <v>381.21184929999998</v>
      </c>
      <c r="BJ6528" s="42">
        <v>734.26208210000004</v>
      </c>
      <c r="BK6528" s="42">
        <v>202.4820148</v>
      </c>
    </row>
    <row r="6529" spans="52:63">
      <c r="AZ6529" s="42">
        <v>6643</v>
      </c>
      <c r="BA6529" s="42">
        <v>493.5789474</v>
      </c>
      <c r="BB6529" s="42">
        <v>249.0625</v>
      </c>
      <c r="BC6529" s="42">
        <v>332.65</v>
      </c>
      <c r="BD6529" s="42">
        <v>425.57142859999999</v>
      </c>
      <c r="BE6529" s="42">
        <v>90.653846150000007</v>
      </c>
      <c r="BF6529" s="42">
        <v>832.2</v>
      </c>
      <c r="BG6529" s="42">
        <v>1017.681818</v>
      </c>
      <c r="BH6529" s="42">
        <v>257.57375000000002</v>
      </c>
      <c r="BI6529" s="42">
        <v>381.21184929999998</v>
      </c>
      <c r="BJ6529" s="42">
        <v>734.26208210000004</v>
      </c>
      <c r="BK6529" s="42">
        <v>202.4820148</v>
      </c>
    </row>
    <row r="6530" spans="52:63">
      <c r="AZ6530" s="42">
        <v>6644</v>
      </c>
      <c r="BA6530" s="42">
        <v>493.5789474</v>
      </c>
      <c r="BB6530" s="42">
        <v>249.0625</v>
      </c>
      <c r="BC6530" s="42">
        <v>332.65</v>
      </c>
      <c r="BD6530" s="42">
        <v>425.57142859999999</v>
      </c>
      <c r="BE6530" s="42">
        <v>90.653846150000007</v>
      </c>
      <c r="BF6530" s="42">
        <v>832.2</v>
      </c>
      <c r="BG6530" s="42">
        <v>1017.681818</v>
      </c>
      <c r="BH6530" s="42">
        <v>257.57375000000002</v>
      </c>
      <c r="BI6530" s="42">
        <v>381.21184929999998</v>
      </c>
      <c r="BJ6530" s="42">
        <v>734.26208210000004</v>
      </c>
      <c r="BK6530" s="42">
        <v>202.4820148</v>
      </c>
    </row>
    <row r="6531" spans="52:63">
      <c r="AZ6531" s="42">
        <v>6645</v>
      </c>
      <c r="BA6531" s="42">
        <v>493.5789474</v>
      </c>
      <c r="BB6531" s="42">
        <v>249.0625</v>
      </c>
      <c r="BC6531" s="42">
        <v>332.65</v>
      </c>
      <c r="BD6531" s="42">
        <v>425.57142859999999</v>
      </c>
      <c r="BE6531" s="42">
        <v>90.653846150000007</v>
      </c>
      <c r="BF6531" s="42">
        <v>832.2</v>
      </c>
      <c r="BG6531" s="42">
        <v>1017.681818</v>
      </c>
      <c r="BH6531" s="42">
        <v>257.57375000000002</v>
      </c>
      <c r="BI6531" s="42">
        <v>381.21184929999998</v>
      </c>
      <c r="BJ6531" s="42">
        <v>734.26208210000004</v>
      </c>
      <c r="BK6531" s="42">
        <v>202.4820148</v>
      </c>
    </row>
    <row r="6532" spans="52:63">
      <c r="AZ6532" s="42">
        <v>6646</v>
      </c>
      <c r="BA6532" s="42">
        <v>493.5789474</v>
      </c>
      <c r="BB6532" s="42">
        <v>249.0625</v>
      </c>
      <c r="BC6532" s="42">
        <v>332.65</v>
      </c>
      <c r="BD6532" s="42">
        <v>425.57142859999999</v>
      </c>
      <c r="BE6532" s="42">
        <v>90.653846150000007</v>
      </c>
      <c r="BF6532" s="42">
        <v>832.2</v>
      </c>
      <c r="BG6532" s="42">
        <v>1017.681818</v>
      </c>
      <c r="BH6532" s="42">
        <v>257.57375000000002</v>
      </c>
      <c r="BI6532" s="42">
        <v>381.21184929999998</v>
      </c>
      <c r="BJ6532" s="42">
        <v>734.26208210000004</v>
      </c>
      <c r="BK6532" s="42">
        <v>202.4820148</v>
      </c>
    </row>
    <row r="6533" spans="52:63">
      <c r="AZ6533" s="42">
        <v>6647</v>
      </c>
      <c r="BA6533" s="42">
        <v>493.5789474</v>
      </c>
      <c r="BB6533" s="42">
        <v>249.0625</v>
      </c>
      <c r="BC6533" s="42">
        <v>332.65</v>
      </c>
      <c r="BD6533" s="42">
        <v>425.57142859999999</v>
      </c>
      <c r="BE6533" s="42">
        <v>90.653846150000007</v>
      </c>
      <c r="BF6533" s="42">
        <v>832.2</v>
      </c>
      <c r="BG6533" s="42">
        <v>1017.681818</v>
      </c>
      <c r="BH6533" s="42">
        <v>257.57375000000002</v>
      </c>
      <c r="BI6533" s="42">
        <v>381.21184929999998</v>
      </c>
      <c r="BJ6533" s="42">
        <v>734.26208210000004</v>
      </c>
      <c r="BK6533" s="42">
        <v>202.4820148</v>
      </c>
    </row>
    <row r="6534" spans="52:63">
      <c r="AZ6534" s="42">
        <v>6648</v>
      </c>
      <c r="BA6534" s="42">
        <v>493.5789474</v>
      </c>
      <c r="BB6534" s="42">
        <v>249.0625</v>
      </c>
      <c r="BC6534" s="42">
        <v>332.65</v>
      </c>
      <c r="BD6534" s="42">
        <v>425.57142859999999</v>
      </c>
      <c r="BE6534" s="42">
        <v>90.653846150000007</v>
      </c>
      <c r="BF6534" s="42">
        <v>832.2</v>
      </c>
      <c r="BG6534" s="42">
        <v>1017.681818</v>
      </c>
      <c r="BH6534" s="42">
        <v>257.57375000000002</v>
      </c>
      <c r="BI6534" s="42">
        <v>381.21184929999998</v>
      </c>
      <c r="BJ6534" s="42">
        <v>734.26208210000004</v>
      </c>
      <c r="BK6534" s="42">
        <v>202.4820148</v>
      </c>
    </row>
    <row r="6535" spans="52:63">
      <c r="AZ6535" s="42">
        <v>6649</v>
      </c>
      <c r="BA6535" s="42">
        <v>494.31578949999999</v>
      </c>
      <c r="BB6535" s="42">
        <v>250.125</v>
      </c>
      <c r="BC6535" s="42">
        <v>334.1</v>
      </c>
      <c r="BD6535" s="42">
        <v>429.47619049999997</v>
      </c>
      <c r="BE6535" s="42">
        <v>90.830769230000001</v>
      </c>
      <c r="BF6535" s="42">
        <v>841.05</v>
      </c>
      <c r="BG6535" s="42">
        <v>1024.227273</v>
      </c>
      <c r="BH6535" s="42">
        <v>262.22750000000002</v>
      </c>
      <c r="BI6535" s="42">
        <v>376.07064609999998</v>
      </c>
      <c r="BJ6535" s="42">
        <v>730.93600860000004</v>
      </c>
      <c r="BK6535" s="42">
        <v>204.39858269999999</v>
      </c>
    </row>
    <row r="6536" spans="52:63">
      <c r="AZ6536" s="42">
        <v>6650</v>
      </c>
      <c r="BA6536" s="42">
        <v>494.31578949999999</v>
      </c>
      <c r="BB6536" s="42">
        <v>250.125</v>
      </c>
      <c r="BC6536" s="42">
        <v>334.1</v>
      </c>
      <c r="BD6536" s="42">
        <v>429.47619049999997</v>
      </c>
      <c r="BE6536" s="42">
        <v>90.830769230000001</v>
      </c>
      <c r="BF6536" s="42">
        <v>841.05</v>
      </c>
      <c r="BG6536" s="42">
        <v>1024.227273</v>
      </c>
      <c r="BH6536" s="42">
        <v>262.22750000000002</v>
      </c>
      <c r="BI6536" s="42">
        <v>376.07064609999998</v>
      </c>
      <c r="BJ6536" s="42">
        <v>730.93600860000004</v>
      </c>
      <c r="BK6536" s="42">
        <v>204.39858269999999</v>
      </c>
    </row>
    <row r="6537" spans="52:63">
      <c r="AZ6537" s="42">
        <v>6651</v>
      </c>
      <c r="BA6537" s="42">
        <v>494.31578949999999</v>
      </c>
      <c r="BB6537" s="42">
        <v>250.125</v>
      </c>
      <c r="BC6537" s="42">
        <v>334.1</v>
      </c>
      <c r="BD6537" s="42">
        <v>429.47619049999997</v>
      </c>
      <c r="BE6537" s="42">
        <v>90.830769230000001</v>
      </c>
      <c r="BF6537" s="42">
        <v>841.05</v>
      </c>
      <c r="BG6537" s="42">
        <v>1024.227273</v>
      </c>
      <c r="BH6537" s="42">
        <v>262.22750000000002</v>
      </c>
      <c r="BI6537" s="42">
        <v>376.07064609999998</v>
      </c>
      <c r="BJ6537" s="42">
        <v>730.93600860000004</v>
      </c>
      <c r="BK6537" s="42">
        <v>204.39858269999999</v>
      </c>
    </row>
    <row r="6538" spans="52:63">
      <c r="AZ6538" s="42">
        <v>6652</v>
      </c>
      <c r="BA6538" s="42">
        <v>494.31578949999999</v>
      </c>
      <c r="BB6538" s="42">
        <v>250.125</v>
      </c>
      <c r="BC6538" s="42">
        <v>334.1</v>
      </c>
      <c r="BD6538" s="42">
        <v>429.47619049999997</v>
      </c>
      <c r="BE6538" s="42">
        <v>90.830769230000001</v>
      </c>
      <c r="BF6538" s="42">
        <v>841.05</v>
      </c>
      <c r="BG6538" s="42">
        <v>1024.227273</v>
      </c>
      <c r="BH6538" s="42">
        <v>262.22750000000002</v>
      </c>
      <c r="BI6538" s="42">
        <v>376.07064609999998</v>
      </c>
      <c r="BJ6538" s="42">
        <v>730.93600860000004</v>
      </c>
      <c r="BK6538" s="42">
        <v>204.39858269999999</v>
      </c>
    </row>
    <row r="6539" spans="52:63">
      <c r="AZ6539" s="42">
        <v>6653</v>
      </c>
      <c r="BA6539" s="42">
        <v>494.31578949999999</v>
      </c>
      <c r="BB6539" s="42">
        <v>250.125</v>
      </c>
      <c r="BC6539" s="42">
        <v>334.1</v>
      </c>
      <c r="BD6539" s="42">
        <v>429.47619049999997</v>
      </c>
      <c r="BE6539" s="42">
        <v>90.830769230000001</v>
      </c>
      <c r="BF6539" s="42">
        <v>841.05</v>
      </c>
      <c r="BG6539" s="42">
        <v>1024.227273</v>
      </c>
      <c r="BH6539" s="42">
        <v>262.22750000000002</v>
      </c>
      <c r="BI6539" s="42">
        <v>376.07064609999998</v>
      </c>
      <c r="BJ6539" s="42">
        <v>730.93600860000004</v>
      </c>
      <c r="BK6539" s="42">
        <v>204.39858269999999</v>
      </c>
    </row>
    <row r="6540" spans="52:63">
      <c r="AZ6540" s="42">
        <v>6654</v>
      </c>
      <c r="BA6540" s="42">
        <v>494.31578949999999</v>
      </c>
      <c r="BB6540" s="42">
        <v>250.125</v>
      </c>
      <c r="BC6540" s="42">
        <v>334.1</v>
      </c>
      <c r="BD6540" s="42">
        <v>429.47619049999997</v>
      </c>
      <c r="BE6540" s="42">
        <v>90.830769230000001</v>
      </c>
      <c r="BF6540" s="42">
        <v>841.05</v>
      </c>
      <c r="BG6540" s="42">
        <v>1024.227273</v>
      </c>
      <c r="BH6540" s="42">
        <v>262.22750000000002</v>
      </c>
      <c r="BI6540" s="42">
        <v>376.07064609999998</v>
      </c>
      <c r="BJ6540" s="42">
        <v>730.93600860000004</v>
      </c>
      <c r="BK6540" s="42">
        <v>204.39858269999999</v>
      </c>
    </row>
    <row r="6541" spans="52:63">
      <c r="AZ6541" s="42">
        <v>6655</v>
      </c>
      <c r="BA6541" s="42">
        <v>494.31578949999999</v>
      </c>
      <c r="BB6541" s="42">
        <v>250.125</v>
      </c>
      <c r="BC6541" s="42">
        <v>334.1</v>
      </c>
      <c r="BD6541" s="42">
        <v>429.47619049999997</v>
      </c>
      <c r="BE6541" s="42">
        <v>90.830769230000001</v>
      </c>
      <c r="BF6541" s="42">
        <v>841.05</v>
      </c>
      <c r="BG6541" s="42">
        <v>1024.227273</v>
      </c>
      <c r="BH6541" s="42">
        <v>262.22750000000002</v>
      </c>
      <c r="BI6541" s="42">
        <v>376.07064609999998</v>
      </c>
      <c r="BJ6541" s="42">
        <v>730.93600860000004</v>
      </c>
      <c r="BK6541" s="42">
        <v>204.39858269999999</v>
      </c>
    </row>
    <row r="6542" spans="52:63">
      <c r="AZ6542" s="42">
        <v>6656</v>
      </c>
      <c r="BA6542" s="42">
        <v>494.31578949999999</v>
      </c>
      <c r="BB6542" s="42">
        <v>250.125</v>
      </c>
      <c r="BC6542" s="42">
        <v>334.1</v>
      </c>
      <c r="BD6542" s="42">
        <v>429.47619049999997</v>
      </c>
      <c r="BE6542" s="42">
        <v>90.830769230000001</v>
      </c>
      <c r="BF6542" s="42">
        <v>841.05</v>
      </c>
      <c r="BG6542" s="42">
        <v>1024.227273</v>
      </c>
      <c r="BH6542" s="42">
        <v>262.22750000000002</v>
      </c>
      <c r="BI6542" s="42">
        <v>376.07064609999998</v>
      </c>
      <c r="BJ6542" s="42">
        <v>730.93600860000004</v>
      </c>
      <c r="BK6542" s="42">
        <v>204.39858269999999</v>
      </c>
    </row>
    <row r="6543" spans="52:63">
      <c r="AZ6543" s="42">
        <v>6657</v>
      </c>
      <c r="BA6543" s="42">
        <v>494.31578949999999</v>
      </c>
      <c r="BB6543" s="42">
        <v>250.125</v>
      </c>
      <c r="BC6543" s="42">
        <v>334.1</v>
      </c>
      <c r="BD6543" s="42">
        <v>429.47619049999997</v>
      </c>
      <c r="BE6543" s="42">
        <v>90.830769230000001</v>
      </c>
      <c r="BF6543" s="42">
        <v>841.05</v>
      </c>
      <c r="BG6543" s="42">
        <v>1024.227273</v>
      </c>
      <c r="BH6543" s="42">
        <v>262.22750000000002</v>
      </c>
      <c r="BI6543" s="42">
        <v>376.07064609999998</v>
      </c>
      <c r="BJ6543" s="42">
        <v>730.93600860000004</v>
      </c>
      <c r="BK6543" s="42">
        <v>204.39858269999999</v>
      </c>
    </row>
    <row r="6544" spans="52:63">
      <c r="AZ6544" s="42">
        <v>6658</v>
      </c>
      <c r="BA6544" s="42">
        <v>494.31578949999999</v>
      </c>
      <c r="BB6544" s="42">
        <v>250.125</v>
      </c>
      <c r="BC6544" s="42">
        <v>334.1</v>
      </c>
      <c r="BD6544" s="42">
        <v>429.47619049999997</v>
      </c>
      <c r="BE6544" s="42">
        <v>90.830769230000001</v>
      </c>
      <c r="BF6544" s="42">
        <v>841.05</v>
      </c>
      <c r="BG6544" s="42">
        <v>1024.227273</v>
      </c>
      <c r="BH6544" s="42">
        <v>262.22750000000002</v>
      </c>
      <c r="BI6544" s="42">
        <v>376.07064609999998</v>
      </c>
      <c r="BJ6544" s="42">
        <v>730.93600860000004</v>
      </c>
      <c r="BK6544" s="42">
        <v>204.39858269999999</v>
      </c>
    </row>
    <row r="6545" spans="52:63">
      <c r="AZ6545" s="42">
        <v>6659</v>
      </c>
      <c r="BA6545" s="42">
        <v>494.31578949999999</v>
      </c>
      <c r="BB6545" s="42">
        <v>250.125</v>
      </c>
      <c r="BC6545" s="42">
        <v>334.1</v>
      </c>
      <c r="BD6545" s="42">
        <v>429.47619049999997</v>
      </c>
      <c r="BE6545" s="42">
        <v>90.830769230000001</v>
      </c>
      <c r="BF6545" s="42">
        <v>841.05</v>
      </c>
      <c r="BG6545" s="42">
        <v>1024.227273</v>
      </c>
      <c r="BH6545" s="42">
        <v>262.22750000000002</v>
      </c>
      <c r="BI6545" s="42">
        <v>376.07064609999998</v>
      </c>
      <c r="BJ6545" s="42">
        <v>730.93600860000004</v>
      </c>
      <c r="BK6545" s="42">
        <v>204.39858269999999</v>
      </c>
    </row>
    <row r="6546" spans="52:63">
      <c r="AZ6546" s="42">
        <v>6660</v>
      </c>
      <c r="BA6546" s="42">
        <v>494.31578949999999</v>
      </c>
      <c r="BB6546" s="42">
        <v>250.125</v>
      </c>
      <c r="BC6546" s="42">
        <v>334.1</v>
      </c>
      <c r="BD6546" s="42">
        <v>429.47619049999997</v>
      </c>
      <c r="BE6546" s="42">
        <v>90.830769230000001</v>
      </c>
      <c r="BF6546" s="42">
        <v>841.05</v>
      </c>
      <c r="BG6546" s="42">
        <v>1024.227273</v>
      </c>
      <c r="BH6546" s="42">
        <v>262.22750000000002</v>
      </c>
      <c r="BI6546" s="42">
        <v>376.07064609999998</v>
      </c>
      <c r="BJ6546" s="42">
        <v>730.93600860000004</v>
      </c>
      <c r="BK6546" s="42">
        <v>204.39858269999999</v>
      </c>
    </row>
    <row r="6547" spans="52:63">
      <c r="AZ6547" s="42">
        <v>6661</v>
      </c>
      <c r="BA6547" s="42">
        <v>494.31578949999999</v>
      </c>
      <c r="BB6547" s="42">
        <v>250.125</v>
      </c>
      <c r="BC6547" s="42">
        <v>334.1</v>
      </c>
      <c r="BD6547" s="42">
        <v>429.47619049999997</v>
      </c>
      <c r="BE6547" s="42">
        <v>90.830769230000001</v>
      </c>
      <c r="BF6547" s="42">
        <v>841.05</v>
      </c>
      <c r="BG6547" s="42">
        <v>1024.227273</v>
      </c>
      <c r="BH6547" s="42">
        <v>262.22750000000002</v>
      </c>
      <c r="BI6547" s="42">
        <v>376.07064609999998</v>
      </c>
      <c r="BJ6547" s="42">
        <v>730.93600860000004</v>
      </c>
      <c r="BK6547" s="42">
        <v>204.39858269999999</v>
      </c>
    </row>
    <row r="6548" spans="52:63">
      <c r="AZ6548" s="42">
        <v>6662</v>
      </c>
      <c r="BA6548" s="42">
        <v>494.31578949999999</v>
      </c>
      <c r="BB6548" s="42">
        <v>250.125</v>
      </c>
      <c r="BC6548" s="42">
        <v>334.1</v>
      </c>
      <c r="BD6548" s="42">
        <v>429.47619049999997</v>
      </c>
      <c r="BE6548" s="42">
        <v>90.830769230000001</v>
      </c>
      <c r="BF6548" s="42">
        <v>841.05</v>
      </c>
      <c r="BG6548" s="42">
        <v>1024.227273</v>
      </c>
      <c r="BH6548" s="42">
        <v>262.22750000000002</v>
      </c>
      <c r="BI6548" s="42">
        <v>376.07064609999998</v>
      </c>
      <c r="BJ6548" s="42">
        <v>730.93600860000004</v>
      </c>
      <c r="BK6548" s="42">
        <v>204.39858269999999</v>
      </c>
    </row>
    <row r="6549" spans="52:63">
      <c r="AZ6549" s="42">
        <v>6663</v>
      </c>
      <c r="BA6549" s="42">
        <v>494.31578949999999</v>
      </c>
      <c r="BB6549" s="42">
        <v>250.125</v>
      </c>
      <c r="BC6549" s="42">
        <v>334.1</v>
      </c>
      <c r="BD6549" s="42">
        <v>429.47619049999997</v>
      </c>
      <c r="BE6549" s="42">
        <v>90.830769230000001</v>
      </c>
      <c r="BF6549" s="42">
        <v>841.05</v>
      </c>
      <c r="BG6549" s="42">
        <v>1024.227273</v>
      </c>
      <c r="BH6549" s="42">
        <v>262.22750000000002</v>
      </c>
      <c r="BI6549" s="42">
        <v>376.07064609999998</v>
      </c>
      <c r="BJ6549" s="42">
        <v>730.93600860000004</v>
      </c>
      <c r="BK6549" s="42">
        <v>204.39858269999999</v>
      </c>
    </row>
    <row r="6550" spans="52:63">
      <c r="AZ6550" s="42">
        <v>6664</v>
      </c>
      <c r="BA6550" s="42">
        <v>494.31578949999999</v>
      </c>
      <c r="BB6550" s="42">
        <v>250.125</v>
      </c>
      <c r="BC6550" s="42">
        <v>334.1</v>
      </c>
      <c r="BD6550" s="42">
        <v>429.47619049999997</v>
      </c>
      <c r="BE6550" s="42">
        <v>90.830769230000001</v>
      </c>
      <c r="BF6550" s="42">
        <v>841.05</v>
      </c>
      <c r="BG6550" s="42">
        <v>1024.227273</v>
      </c>
      <c r="BH6550" s="42">
        <v>262.22750000000002</v>
      </c>
      <c r="BI6550" s="42">
        <v>376.07064609999998</v>
      </c>
      <c r="BJ6550" s="42">
        <v>730.93600860000004</v>
      </c>
      <c r="BK6550" s="42">
        <v>204.39858269999999</v>
      </c>
    </row>
    <row r="6551" spans="52:63">
      <c r="AZ6551" s="42">
        <v>6665</v>
      </c>
      <c r="BA6551" s="42">
        <v>494.31578949999999</v>
      </c>
      <c r="BB6551" s="42">
        <v>250.125</v>
      </c>
      <c r="BC6551" s="42">
        <v>334.1</v>
      </c>
      <c r="BD6551" s="42">
        <v>429.47619049999997</v>
      </c>
      <c r="BE6551" s="42">
        <v>90.830769230000001</v>
      </c>
      <c r="BF6551" s="42">
        <v>841.05</v>
      </c>
      <c r="BG6551" s="42">
        <v>1024.227273</v>
      </c>
      <c r="BH6551" s="42">
        <v>262.22750000000002</v>
      </c>
      <c r="BI6551" s="42">
        <v>376.07064609999998</v>
      </c>
      <c r="BJ6551" s="42">
        <v>730.93600860000004</v>
      </c>
      <c r="BK6551" s="42">
        <v>204.39858269999999</v>
      </c>
    </row>
    <row r="6552" spans="52:63">
      <c r="AZ6552" s="42">
        <v>6666</v>
      </c>
      <c r="BA6552" s="42">
        <v>494.31578949999999</v>
      </c>
      <c r="BB6552" s="42">
        <v>250.125</v>
      </c>
      <c r="BC6552" s="42">
        <v>334.1</v>
      </c>
      <c r="BD6552" s="42">
        <v>429.47619049999997</v>
      </c>
      <c r="BE6552" s="42">
        <v>90.830769230000001</v>
      </c>
      <c r="BF6552" s="42">
        <v>841.05</v>
      </c>
      <c r="BG6552" s="42">
        <v>1024.227273</v>
      </c>
      <c r="BH6552" s="42">
        <v>262.22750000000002</v>
      </c>
      <c r="BI6552" s="42">
        <v>376.07064609999998</v>
      </c>
      <c r="BJ6552" s="42">
        <v>730.93600860000004</v>
      </c>
      <c r="BK6552" s="42">
        <v>204.39858269999999</v>
      </c>
    </row>
    <row r="6553" spans="52:63">
      <c r="AZ6553" s="42">
        <v>6667</v>
      </c>
      <c r="BA6553" s="42">
        <v>494.31578949999999</v>
      </c>
      <c r="BB6553" s="42">
        <v>250.125</v>
      </c>
      <c r="BC6553" s="42">
        <v>334.1</v>
      </c>
      <c r="BD6553" s="42">
        <v>429.47619049999997</v>
      </c>
      <c r="BE6553" s="42">
        <v>90.830769230000001</v>
      </c>
      <c r="BF6553" s="42">
        <v>841.05</v>
      </c>
      <c r="BG6553" s="42">
        <v>1024.227273</v>
      </c>
      <c r="BH6553" s="42">
        <v>262.22750000000002</v>
      </c>
      <c r="BI6553" s="42">
        <v>376.07064609999998</v>
      </c>
      <c r="BJ6553" s="42">
        <v>730.93600860000004</v>
      </c>
      <c r="BK6553" s="42">
        <v>204.39858269999999</v>
      </c>
    </row>
    <row r="6554" spans="52:63">
      <c r="AZ6554" s="42">
        <v>6668</v>
      </c>
      <c r="BA6554" s="42">
        <v>494.31578949999999</v>
      </c>
      <c r="BB6554" s="42">
        <v>250.125</v>
      </c>
      <c r="BC6554" s="42">
        <v>334.1</v>
      </c>
      <c r="BD6554" s="42">
        <v>429.47619049999997</v>
      </c>
      <c r="BE6554" s="42">
        <v>90.830769230000001</v>
      </c>
      <c r="BF6554" s="42">
        <v>841.05</v>
      </c>
      <c r="BG6554" s="42">
        <v>1024.227273</v>
      </c>
      <c r="BH6554" s="42">
        <v>262.22750000000002</v>
      </c>
      <c r="BI6554" s="42">
        <v>376.07064609999998</v>
      </c>
      <c r="BJ6554" s="42">
        <v>730.93600860000004</v>
      </c>
      <c r="BK6554" s="42">
        <v>204.39858269999999</v>
      </c>
    </row>
    <row r="6555" spans="52:63">
      <c r="AZ6555" s="42">
        <v>6669</v>
      </c>
      <c r="BA6555" s="42">
        <v>494.31578949999999</v>
      </c>
      <c r="BB6555" s="42">
        <v>250.125</v>
      </c>
      <c r="BC6555" s="42">
        <v>334.1</v>
      </c>
      <c r="BD6555" s="42">
        <v>429.47619049999997</v>
      </c>
      <c r="BE6555" s="42">
        <v>90.830769230000001</v>
      </c>
      <c r="BF6555" s="42">
        <v>841.05</v>
      </c>
      <c r="BG6555" s="42">
        <v>1024.227273</v>
      </c>
      <c r="BH6555" s="42">
        <v>262.22750000000002</v>
      </c>
      <c r="BI6555" s="42">
        <v>376.07064609999998</v>
      </c>
      <c r="BJ6555" s="42">
        <v>730.93600860000004</v>
      </c>
      <c r="BK6555" s="42">
        <v>204.39858269999999</v>
      </c>
    </row>
    <row r="6556" spans="52:63">
      <c r="AZ6556" s="42">
        <v>6670</v>
      </c>
      <c r="BA6556" s="42">
        <v>494.31578949999999</v>
      </c>
      <c r="BB6556" s="42">
        <v>250.125</v>
      </c>
      <c r="BC6556" s="42">
        <v>334.1</v>
      </c>
      <c r="BD6556" s="42">
        <v>429.47619049999997</v>
      </c>
      <c r="BE6556" s="42">
        <v>90.830769230000001</v>
      </c>
      <c r="BF6556" s="42">
        <v>841.05</v>
      </c>
      <c r="BG6556" s="42">
        <v>1024.227273</v>
      </c>
      <c r="BH6556" s="42">
        <v>262.22750000000002</v>
      </c>
      <c r="BI6556" s="42">
        <v>376.07064609999998</v>
      </c>
      <c r="BJ6556" s="42">
        <v>730.93600860000004</v>
      </c>
      <c r="BK6556" s="42">
        <v>204.39858269999999</v>
      </c>
    </row>
    <row r="6557" spans="52:63">
      <c r="AZ6557" s="42">
        <v>6671</v>
      </c>
      <c r="BA6557" s="42">
        <v>494.31578949999999</v>
      </c>
      <c r="BB6557" s="42">
        <v>250.125</v>
      </c>
      <c r="BC6557" s="42">
        <v>334.1</v>
      </c>
      <c r="BD6557" s="42">
        <v>429.47619049999997</v>
      </c>
      <c r="BE6557" s="42">
        <v>90.830769230000001</v>
      </c>
      <c r="BF6557" s="42">
        <v>841.05</v>
      </c>
      <c r="BG6557" s="42">
        <v>1024.227273</v>
      </c>
      <c r="BH6557" s="42">
        <v>262.22750000000002</v>
      </c>
      <c r="BI6557" s="42">
        <v>376.07064609999998</v>
      </c>
      <c r="BJ6557" s="42">
        <v>730.93600860000004</v>
      </c>
      <c r="BK6557" s="42">
        <v>204.39858269999999</v>
      </c>
    </row>
    <row r="6558" spans="52:63">
      <c r="AZ6558" s="42">
        <v>6672</v>
      </c>
      <c r="BA6558" s="42">
        <v>494.31578949999999</v>
      </c>
      <c r="BB6558" s="42">
        <v>250.125</v>
      </c>
      <c r="BC6558" s="42">
        <v>334.1</v>
      </c>
      <c r="BD6558" s="42">
        <v>429.47619049999997</v>
      </c>
      <c r="BE6558" s="42">
        <v>90.830769230000001</v>
      </c>
      <c r="BF6558" s="42">
        <v>841.05</v>
      </c>
      <c r="BG6558" s="42">
        <v>1024.227273</v>
      </c>
      <c r="BH6558" s="42">
        <v>262.22750000000002</v>
      </c>
      <c r="BI6558" s="42">
        <v>376.07064609999998</v>
      </c>
      <c r="BJ6558" s="42">
        <v>730.93600860000004</v>
      </c>
      <c r="BK6558" s="42">
        <v>204.39858269999999</v>
      </c>
    </row>
    <row r="6559" spans="52:63">
      <c r="AZ6559" s="42">
        <v>6673</v>
      </c>
      <c r="BA6559" s="42">
        <v>497</v>
      </c>
      <c r="BB6559" s="42">
        <v>251.1875</v>
      </c>
      <c r="BC6559" s="42">
        <v>336.05</v>
      </c>
      <c r="BD6559" s="42">
        <v>432.76190480000002</v>
      </c>
      <c r="BE6559" s="42">
        <v>90.292307690000001</v>
      </c>
      <c r="BF6559" s="42">
        <v>842.8</v>
      </c>
      <c r="BG6559" s="42">
        <v>1026.4545450000001</v>
      </c>
      <c r="BH6559" s="42">
        <v>265.49374999999998</v>
      </c>
      <c r="BI6559" s="42">
        <v>375.20246420000001</v>
      </c>
      <c r="BJ6559" s="42">
        <v>715.22377389999997</v>
      </c>
      <c r="BK6559" s="42">
        <v>205.5318168</v>
      </c>
    </row>
    <row r="6560" spans="52:63">
      <c r="AZ6560" s="42">
        <v>6674</v>
      </c>
      <c r="BA6560" s="42">
        <v>497</v>
      </c>
      <c r="BB6560" s="42">
        <v>251.1875</v>
      </c>
      <c r="BC6560" s="42">
        <v>336.05</v>
      </c>
      <c r="BD6560" s="42">
        <v>432.76190480000002</v>
      </c>
      <c r="BE6560" s="42">
        <v>90.292307690000001</v>
      </c>
      <c r="BF6560" s="42">
        <v>842.8</v>
      </c>
      <c r="BG6560" s="42">
        <v>1026.4545450000001</v>
      </c>
      <c r="BH6560" s="42">
        <v>265.49374999999998</v>
      </c>
      <c r="BI6560" s="42">
        <v>375.20246420000001</v>
      </c>
      <c r="BJ6560" s="42">
        <v>715.22377389999997</v>
      </c>
      <c r="BK6560" s="42">
        <v>205.5318168</v>
      </c>
    </row>
    <row r="6561" spans="52:63">
      <c r="AZ6561" s="42">
        <v>6675</v>
      </c>
      <c r="BA6561" s="42">
        <v>497</v>
      </c>
      <c r="BB6561" s="42">
        <v>251.1875</v>
      </c>
      <c r="BC6561" s="42">
        <v>336.05</v>
      </c>
      <c r="BD6561" s="42">
        <v>432.76190480000002</v>
      </c>
      <c r="BE6561" s="42">
        <v>90.292307690000001</v>
      </c>
      <c r="BF6561" s="42">
        <v>842.8</v>
      </c>
      <c r="BG6561" s="42">
        <v>1026.4545450000001</v>
      </c>
      <c r="BH6561" s="42">
        <v>265.49374999999998</v>
      </c>
      <c r="BI6561" s="42">
        <v>375.20246420000001</v>
      </c>
      <c r="BJ6561" s="42">
        <v>715.22377389999997</v>
      </c>
      <c r="BK6561" s="42">
        <v>205.5318168</v>
      </c>
    </row>
    <row r="6562" spans="52:63">
      <c r="AZ6562" s="42">
        <v>6676</v>
      </c>
      <c r="BA6562" s="42">
        <v>497</v>
      </c>
      <c r="BB6562" s="42">
        <v>251.1875</v>
      </c>
      <c r="BC6562" s="42">
        <v>336.05</v>
      </c>
      <c r="BD6562" s="42">
        <v>432.76190480000002</v>
      </c>
      <c r="BE6562" s="42">
        <v>90.292307690000001</v>
      </c>
      <c r="BF6562" s="42">
        <v>842.8</v>
      </c>
      <c r="BG6562" s="42">
        <v>1026.4545450000001</v>
      </c>
      <c r="BH6562" s="42">
        <v>265.49374999999998</v>
      </c>
      <c r="BI6562" s="42">
        <v>375.20246420000001</v>
      </c>
      <c r="BJ6562" s="42">
        <v>715.22377389999997</v>
      </c>
      <c r="BK6562" s="42">
        <v>205.5318168</v>
      </c>
    </row>
    <row r="6563" spans="52:63">
      <c r="AZ6563" s="42">
        <v>6677</v>
      </c>
      <c r="BA6563" s="42">
        <v>497</v>
      </c>
      <c r="BB6563" s="42">
        <v>251.1875</v>
      </c>
      <c r="BC6563" s="42">
        <v>336.05</v>
      </c>
      <c r="BD6563" s="42">
        <v>432.76190480000002</v>
      </c>
      <c r="BE6563" s="42">
        <v>90.292307690000001</v>
      </c>
      <c r="BF6563" s="42">
        <v>842.8</v>
      </c>
      <c r="BG6563" s="42">
        <v>1026.4545450000001</v>
      </c>
      <c r="BH6563" s="42">
        <v>265.49374999999998</v>
      </c>
      <c r="BI6563" s="42">
        <v>375.20246420000001</v>
      </c>
      <c r="BJ6563" s="42">
        <v>715.22377389999997</v>
      </c>
      <c r="BK6563" s="42">
        <v>205.5318168</v>
      </c>
    </row>
    <row r="6564" spans="52:63">
      <c r="AZ6564" s="42">
        <v>6678</v>
      </c>
      <c r="BA6564" s="42">
        <v>497</v>
      </c>
      <c r="BB6564" s="42">
        <v>251.1875</v>
      </c>
      <c r="BC6564" s="42">
        <v>336.05</v>
      </c>
      <c r="BD6564" s="42">
        <v>432.76190480000002</v>
      </c>
      <c r="BE6564" s="42">
        <v>90.292307690000001</v>
      </c>
      <c r="BF6564" s="42">
        <v>842.8</v>
      </c>
      <c r="BG6564" s="42">
        <v>1026.4545450000001</v>
      </c>
      <c r="BH6564" s="42">
        <v>265.49374999999998</v>
      </c>
      <c r="BI6564" s="42">
        <v>375.20246420000001</v>
      </c>
      <c r="BJ6564" s="42">
        <v>715.22377389999997</v>
      </c>
      <c r="BK6564" s="42">
        <v>205.5318168</v>
      </c>
    </row>
    <row r="6565" spans="52:63">
      <c r="AZ6565" s="42">
        <v>6679</v>
      </c>
      <c r="BA6565" s="42">
        <v>497</v>
      </c>
      <c r="BB6565" s="42">
        <v>251.1875</v>
      </c>
      <c r="BC6565" s="42">
        <v>336.05</v>
      </c>
      <c r="BD6565" s="42">
        <v>432.76190480000002</v>
      </c>
      <c r="BE6565" s="42">
        <v>90.292307690000001</v>
      </c>
      <c r="BF6565" s="42">
        <v>842.8</v>
      </c>
      <c r="BG6565" s="42">
        <v>1026.4545450000001</v>
      </c>
      <c r="BH6565" s="42">
        <v>265.49374999999998</v>
      </c>
      <c r="BI6565" s="42">
        <v>375.20246420000001</v>
      </c>
      <c r="BJ6565" s="42">
        <v>715.22377389999997</v>
      </c>
      <c r="BK6565" s="42">
        <v>205.5318168</v>
      </c>
    </row>
    <row r="6566" spans="52:63">
      <c r="AZ6566" s="42">
        <v>6680</v>
      </c>
      <c r="BA6566" s="42">
        <v>497</v>
      </c>
      <c r="BB6566" s="42">
        <v>251.1875</v>
      </c>
      <c r="BC6566" s="42">
        <v>336.05</v>
      </c>
      <c r="BD6566" s="42">
        <v>432.76190480000002</v>
      </c>
      <c r="BE6566" s="42">
        <v>90.292307690000001</v>
      </c>
      <c r="BF6566" s="42">
        <v>842.8</v>
      </c>
      <c r="BG6566" s="42">
        <v>1026.4545450000001</v>
      </c>
      <c r="BH6566" s="42">
        <v>265.49374999999998</v>
      </c>
      <c r="BI6566" s="42">
        <v>375.20246420000001</v>
      </c>
      <c r="BJ6566" s="42">
        <v>715.22377389999997</v>
      </c>
      <c r="BK6566" s="42">
        <v>205.5318168</v>
      </c>
    </row>
    <row r="6567" spans="52:63">
      <c r="AZ6567" s="42">
        <v>6681</v>
      </c>
      <c r="BA6567" s="42">
        <v>497</v>
      </c>
      <c r="BB6567" s="42">
        <v>251.1875</v>
      </c>
      <c r="BC6567" s="42">
        <v>336.05</v>
      </c>
      <c r="BD6567" s="42">
        <v>432.76190480000002</v>
      </c>
      <c r="BE6567" s="42">
        <v>90.292307690000001</v>
      </c>
      <c r="BF6567" s="42">
        <v>842.8</v>
      </c>
      <c r="BG6567" s="42">
        <v>1026.4545450000001</v>
      </c>
      <c r="BH6567" s="42">
        <v>265.49374999999998</v>
      </c>
      <c r="BI6567" s="42">
        <v>375.20246420000001</v>
      </c>
      <c r="BJ6567" s="42">
        <v>715.22377389999997</v>
      </c>
      <c r="BK6567" s="42">
        <v>205.5318168</v>
      </c>
    </row>
    <row r="6568" spans="52:63">
      <c r="AZ6568" s="42">
        <v>6682</v>
      </c>
      <c r="BA6568" s="42">
        <v>497</v>
      </c>
      <c r="BB6568" s="42">
        <v>251.1875</v>
      </c>
      <c r="BC6568" s="42">
        <v>336.05</v>
      </c>
      <c r="BD6568" s="42">
        <v>432.76190480000002</v>
      </c>
      <c r="BE6568" s="42">
        <v>90.292307690000001</v>
      </c>
      <c r="BF6568" s="42">
        <v>842.8</v>
      </c>
      <c r="BG6568" s="42">
        <v>1026.4545450000001</v>
      </c>
      <c r="BH6568" s="42">
        <v>265.49374999999998</v>
      </c>
      <c r="BI6568" s="42">
        <v>375.20246420000001</v>
      </c>
      <c r="BJ6568" s="42">
        <v>715.22377389999997</v>
      </c>
      <c r="BK6568" s="42">
        <v>205.5318168</v>
      </c>
    </row>
    <row r="6569" spans="52:63">
      <c r="AZ6569" s="42">
        <v>6683</v>
      </c>
      <c r="BA6569" s="42">
        <v>497</v>
      </c>
      <c r="BB6569" s="42">
        <v>251.1875</v>
      </c>
      <c r="BC6569" s="42">
        <v>336.05</v>
      </c>
      <c r="BD6569" s="42">
        <v>432.76190480000002</v>
      </c>
      <c r="BE6569" s="42">
        <v>90.292307690000001</v>
      </c>
      <c r="BF6569" s="42">
        <v>842.8</v>
      </c>
      <c r="BG6569" s="42">
        <v>1026.4545450000001</v>
      </c>
      <c r="BH6569" s="42">
        <v>265.49374999999998</v>
      </c>
      <c r="BI6569" s="42">
        <v>375.20246420000001</v>
      </c>
      <c r="BJ6569" s="42">
        <v>715.22377389999997</v>
      </c>
      <c r="BK6569" s="42">
        <v>205.5318168</v>
      </c>
    </row>
    <row r="6570" spans="52:63">
      <c r="AZ6570" s="42">
        <v>6684</v>
      </c>
      <c r="BA6570" s="42">
        <v>497</v>
      </c>
      <c r="BB6570" s="42">
        <v>251.1875</v>
      </c>
      <c r="BC6570" s="42">
        <v>336.05</v>
      </c>
      <c r="BD6570" s="42">
        <v>432.76190480000002</v>
      </c>
      <c r="BE6570" s="42">
        <v>90.292307690000001</v>
      </c>
      <c r="BF6570" s="42">
        <v>842.8</v>
      </c>
      <c r="BG6570" s="42">
        <v>1026.4545450000001</v>
      </c>
      <c r="BH6570" s="42">
        <v>265.49374999999998</v>
      </c>
      <c r="BI6570" s="42">
        <v>375.20246420000001</v>
      </c>
      <c r="BJ6570" s="42">
        <v>715.22377389999997</v>
      </c>
      <c r="BK6570" s="42">
        <v>205.5318168</v>
      </c>
    </row>
    <row r="6571" spans="52:63">
      <c r="AZ6571" s="42">
        <v>6685</v>
      </c>
      <c r="BA6571" s="42">
        <v>497</v>
      </c>
      <c r="BB6571" s="42">
        <v>251.1875</v>
      </c>
      <c r="BC6571" s="42">
        <v>336.05</v>
      </c>
      <c r="BD6571" s="42">
        <v>432.76190480000002</v>
      </c>
      <c r="BE6571" s="42">
        <v>90.292307690000001</v>
      </c>
      <c r="BF6571" s="42">
        <v>842.8</v>
      </c>
      <c r="BG6571" s="42">
        <v>1026.4545450000001</v>
      </c>
      <c r="BH6571" s="42">
        <v>265.49374999999998</v>
      </c>
      <c r="BI6571" s="42">
        <v>375.20246420000001</v>
      </c>
      <c r="BJ6571" s="42">
        <v>715.22377389999997</v>
      </c>
      <c r="BK6571" s="42">
        <v>205.5318168</v>
      </c>
    </row>
    <row r="6572" spans="52:63">
      <c r="AZ6572" s="42">
        <v>6686</v>
      </c>
      <c r="BA6572" s="42">
        <v>497</v>
      </c>
      <c r="BB6572" s="42">
        <v>251.1875</v>
      </c>
      <c r="BC6572" s="42">
        <v>336.05</v>
      </c>
      <c r="BD6572" s="42">
        <v>432.76190480000002</v>
      </c>
      <c r="BE6572" s="42">
        <v>90.292307690000001</v>
      </c>
      <c r="BF6572" s="42">
        <v>842.8</v>
      </c>
      <c r="BG6572" s="42">
        <v>1026.4545450000001</v>
      </c>
      <c r="BH6572" s="42">
        <v>265.49374999999998</v>
      </c>
      <c r="BI6572" s="42">
        <v>375.20246420000001</v>
      </c>
      <c r="BJ6572" s="42">
        <v>715.22377389999997</v>
      </c>
      <c r="BK6572" s="42">
        <v>205.5318168</v>
      </c>
    </row>
    <row r="6573" spans="52:63">
      <c r="AZ6573" s="42">
        <v>6687</v>
      </c>
      <c r="BA6573" s="42">
        <v>497</v>
      </c>
      <c r="BB6573" s="42">
        <v>251.1875</v>
      </c>
      <c r="BC6573" s="42">
        <v>336.05</v>
      </c>
      <c r="BD6573" s="42">
        <v>432.76190480000002</v>
      </c>
      <c r="BE6573" s="42">
        <v>90.292307690000001</v>
      </c>
      <c r="BF6573" s="42">
        <v>842.8</v>
      </c>
      <c r="BG6573" s="42">
        <v>1026.4545450000001</v>
      </c>
      <c r="BH6573" s="42">
        <v>265.49374999999998</v>
      </c>
      <c r="BI6573" s="42">
        <v>375.20246420000001</v>
      </c>
      <c r="BJ6573" s="42">
        <v>715.22377389999997</v>
      </c>
      <c r="BK6573" s="42">
        <v>205.5318168</v>
      </c>
    </row>
    <row r="6574" spans="52:63">
      <c r="AZ6574" s="42">
        <v>6688</v>
      </c>
      <c r="BA6574" s="42">
        <v>497</v>
      </c>
      <c r="BB6574" s="42">
        <v>251.1875</v>
      </c>
      <c r="BC6574" s="42">
        <v>336.05</v>
      </c>
      <c r="BD6574" s="42">
        <v>432.76190480000002</v>
      </c>
      <c r="BE6574" s="42">
        <v>90.292307690000001</v>
      </c>
      <c r="BF6574" s="42">
        <v>842.8</v>
      </c>
      <c r="BG6574" s="42">
        <v>1026.4545450000001</v>
      </c>
      <c r="BH6574" s="42">
        <v>265.49374999999998</v>
      </c>
      <c r="BI6574" s="42">
        <v>375.20246420000001</v>
      </c>
      <c r="BJ6574" s="42">
        <v>715.22377389999997</v>
      </c>
      <c r="BK6574" s="42">
        <v>205.5318168</v>
      </c>
    </row>
    <row r="6575" spans="52:63">
      <c r="AZ6575" s="42">
        <v>6689</v>
      </c>
      <c r="BA6575" s="42">
        <v>497</v>
      </c>
      <c r="BB6575" s="42">
        <v>251.1875</v>
      </c>
      <c r="BC6575" s="42">
        <v>336.05</v>
      </c>
      <c r="BD6575" s="42">
        <v>432.76190480000002</v>
      </c>
      <c r="BE6575" s="42">
        <v>90.292307690000001</v>
      </c>
      <c r="BF6575" s="42">
        <v>842.8</v>
      </c>
      <c r="BG6575" s="42">
        <v>1026.4545450000001</v>
      </c>
      <c r="BH6575" s="42">
        <v>265.49374999999998</v>
      </c>
      <c r="BI6575" s="42">
        <v>375.20246420000001</v>
      </c>
      <c r="BJ6575" s="42">
        <v>715.22377389999997</v>
      </c>
      <c r="BK6575" s="42">
        <v>205.5318168</v>
      </c>
    </row>
    <row r="6576" spans="52:63">
      <c r="AZ6576" s="42">
        <v>6690</v>
      </c>
      <c r="BA6576" s="42">
        <v>497</v>
      </c>
      <c r="BB6576" s="42">
        <v>251.1875</v>
      </c>
      <c r="BC6576" s="42">
        <v>336.05</v>
      </c>
      <c r="BD6576" s="42">
        <v>432.76190480000002</v>
      </c>
      <c r="BE6576" s="42">
        <v>90.292307690000001</v>
      </c>
      <c r="BF6576" s="42">
        <v>842.8</v>
      </c>
      <c r="BG6576" s="42">
        <v>1026.4545450000001</v>
      </c>
      <c r="BH6576" s="42">
        <v>265.49374999999998</v>
      </c>
      <c r="BI6576" s="42">
        <v>375.20246420000001</v>
      </c>
      <c r="BJ6576" s="42">
        <v>715.22377389999997</v>
      </c>
      <c r="BK6576" s="42">
        <v>205.5318168</v>
      </c>
    </row>
    <row r="6577" spans="52:63">
      <c r="AZ6577" s="42">
        <v>6691</v>
      </c>
      <c r="BA6577" s="42">
        <v>497</v>
      </c>
      <c r="BB6577" s="42">
        <v>251.1875</v>
      </c>
      <c r="BC6577" s="42">
        <v>336.05</v>
      </c>
      <c r="BD6577" s="42">
        <v>432.76190480000002</v>
      </c>
      <c r="BE6577" s="42">
        <v>90.292307690000001</v>
      </c>
      <c r="BF6577" s="42">
        <v>842.8</v>
      </c>
      <c r="BG6577" s="42">
        <v>1026.4545450000001</v>
      </c>
      <c r="BH6577" s="42">
        <v>265.49374999999998</v>
      </c>
      <c r="BI6577" s="42">
        <v>375.20246420000001</v>
      </c>
      <c r="BJ6577" s="42">
        <v>715.22377389999997</v>
      </c>
      <c r="BK6577" s="42">
        <v>205.5318168</v>
      </c>
    </row>
    <row r="6578" spans="52:63">
      <c r="AZ6578" s="42">
        <v>6692</v>
      </c>
      <c r="BA6578" s="42">
        <v>497</v>
      </c>
      <c r="BB6578" s="42">
        <v>251.1875</v>
      </c>
      <c r="BC6578" s="42">
        <v>336.05</v>
      </c>
      <c r="BD6578" s="42">
        <v>432.76190480000002</v>
      </c>
      <c r="BE6578" s="42">
        <v>90.292307690000001</v>
      </c>
      <c r="BF6578" s="42">
        <v>842.8</v>
      </c>
      <c r="BG6578" s="42">
        <v>1026.4545450000001</v>
      </c>
      <c r="BH6578" s="42">
        <v>265.49374999999998</v>
      </c>
      <c r="BI6578" s="42">
        <v>375.20246420000001</v>
      </c>
      <c r="BJ6578" s="42">
        <v>715.22377389999997</v>
      </c>
      <c r="BK6578" s="42">
        <v>205.5318168</v>
      </c>
    </row>
    <row r="6579" spans="52:63">
      <c r="AZ6579" s="42">
        <v>6693</v>
      </c>
      <c r="BA6579" s="42">
        <v>497</v>
      </c>
      <c r="BB6579" s="42">
        <v>251.1875</v>
      </c>
      <c r="BC6579" s="42">
        <v>336.05</v>
      </c>
      <c r="BD6579" s="42">
        <v>432.76190480000002</v>
      </c>
      <c r="BE6579" s="42">
        <v>90.292307690000001</v>
      </c>
      <c r="BF6579" s="42">
        <v>842.8</v>
      </c>
      <c r="BG6579" s="42">
        <v>1026.4545450000001</v>
      </c>
      <c r="BH6579" s="42">
        <v>265.49374999999998</v>
      </c>
      <c r="BI6579" s="42">
        <v>375.20246420000001</v>
      </c>
      <c r="BJ6579" s="42">
        <v>715.22377389999997</v>
      </c>
      <c r="BK6579" s="42">
        <v>205.5318168</v>
      </c>
    </row>
    <row r="6580" spans="52:63">
      <c r="AZ6580" s="42">
        <v>6694</v>
      </c>
      <c r="BA6580" s="42">
        <v>497</v>
      </c>
      <c r="BB6580" s="42">
        <v>251.1875</v>
      </c>
      <c r="BC6580" s="42">
        <v>336.05</v>
      </c>
      <c r="BD6580" s="42">
        <v>432.76190480000002</v>
      </c>
      <c r="BE6580" s="42">
        <v>90.292307690000001</v>
      </c>
      <c r="BF6580" s="42">
        <v>842.8</v>
      </c>
      <c r="BG6580" s="42">
        <v>1026.4545450000001</v>
      </c>
      <c r="BH6580" s="42">
        <v>265.49374999999998</v>
      </c>
      <c r="BI6580" s="42">
        <v>375.20246420000001</v>
      </c>
      <c r="BJ6580" s="42">
        <v>715.22377389999997</v>
      </c>
      <c r="BK6580" s="42">
        <v>205.5318168</v>
      </c>
    </row>
    <row r="6581" spans="52:63">
      <c r="AZ6581" s="42">
        <v>6695</v>
      </c>
      <c r="BA6581" s="42">
        <v>497</v>
      </c>
      <c r="BB6581" s="42">
        <v>251.1875</v>
      </c>
      <c r="BC6581" s="42">
        <v>336.05</v>
      </c>
      <c r="BD6581" s="42">
        <v>432.76190480000002</v>
      </c>
      <c r="BE6581" s="42">
        <v>90.292307690000001</v>
      </c>
      <c r="BF6581" s="42">
        <v>842.8</v>
      </c>
      <c r="BG6581" s="42">
        <v>1026.4545450000001</v>
      </c>
      <c r="BH6581" s="42">
        <v>265.49374999999998</v>
      </c>
      <c r="BI6581" s="42">
        <v>375.20246420000001</v>
      </c>
      <c r="BJ6581" s="42">
        <v>715.22377389999997</v>
      </c>
      <c r="BK6581" s="42">
        <v>205.5318168</v>
      </c>
    </row>
    <row r="6582" spans="52:63">
      <c r="AZ6582" s="42">
        <v>6696</v>
      </c>
      <c r="BA6582" s="42">
        <v>497</v>
      </c>
      <c r="BB6582" s="42">
        <v>251.1875</v>
      </c>
      <c r="BC6582" s="42">
        <v>336.05</v>
      </c>
      <c r="BD6582" s="42">
        <v>432.76190480000002</v>
      </c>
      <c r="BE6582" s="42">
        <v>90.292307690000001</v>
      </c>
      <c r="BF6582" s="42">
        <v>842.8</v>
      </c>
      <c r="BG6582" s="42">
        <v>1026.4545450000001</v>
      </c>
      <c r="BH6582" s="42">
        <v>265.49374999999998</v>
      </c>
      <c r="BI6582" s="42">
        <v>375.20246420000001</v>
      </c>
      <c r="BJ6582" s="42">
        <v>715.22377389999997</v>
      </c>
      <c r="BK6582" s="42">
        <v>205.5318168</v>
      </c>
    </row>
    <row r="6583" spans="52:63">
      <c r="AZ6583" s="42">
        <v>6697</v>
      </c>
      <c r="BA6583" s="42">
        <v>496.94736840000002</v>
      </c>
      <c r="BB6583" s="42">
        <v>252.8125</v>
      </c>
      <c r="BC6583" s="42">
        <v>337.75</v>
      </c>
      <c r="BD6583" s="42">
        <v>437</v>
      </c>
      <c r="BE6583" s="42">
        <v>90.253846150000001</v>
      </c>
      <c r="BF6583" s="42">
        <v>851.9</v>
      </c>
      <c r="BG6583" s="42">
        <v>1029.272727</v>
      </c>
      <c r="BH6583" s="42">
        <v>268.93124999999998</v>
      </c>
      <c r="BI6583" s="42">
        <v>374.56771609999998</v>
      </c>
      <c r="BJ6583" s="42">
        <v>711.03790760000004</v>
      </c>
      <c r="BK6583" s="42">
        <v>203.9998721</v>
      </c>
    </row>
    <row r="6584" spans="52:63">
      <c r="AZ6584" s="42">
        <v>6698</v>
      </c>
      <c r="BA6584" s="42">
        <v>496.94736840000002</v>
      </c>
      <c r="BB6584" s="42">
        <v>252.8125</v>
      </c>
      <c r="BC6584" s="42">
        <v>337.75</v>
      </c>
      <c r="BD6584" s="42">
        <v>437</v>
      </c>
      <c r="BE6584" s="42">
        <v>90.253846150000001</v>
      </c>
      <c r="BF6584" s="42">
        <v>851.9</v>
      </c>
      <c r="BG6584" s="42">
        <v>1029.272727</v>
      </c>
      <c r="BH6584" s="42">
        <v>268.93124999999998</v>
      </c>
      <c r="BI6584" s="42">
        <v>374.56771609999998</v>
      </c>
      <c r="BJ6584" s="42">
        <v>711.03790760000004</v>
      </c>
      <c r="BK6584" s="42">
        <v>203.9998721</v>
      </c>
    </row>
    <row r="6585" spans="52:63">
      <c r="AZ6585" s="42">
        <v>6699</v>
      </c>
      <c r="BA6585" s="42">
        <v>496.94736840000002</v>
      </c>
      <c r="BB6585" s="42">
        <v>252.8125</v>
      </c>
      <c r="BC6585" s="42">
        <v>337.75</v>
      </c>
      <c r="BD6585" s="42">
        <v>437</v>
      </c>
      <c r="BE6585" s="42">
        <v>90.253846150000001</v>
      </c>
      <c r="BF6585" s="42">
        <v>851.9</v>
      </c>
      <c r="BG6585" s="42">
        <v>1029.272727</v>
      </c>
      <c r="BH6585" s="42">
        <v>268.93124999999998</v>
      </c>
      <c r="BI6585" s="42">
        <v>374.56771609999998</v>
      </c>
      <c r="BJ6585" s="42">
        <v>711.03790760000004</v>
      </c>
      <c r="BK6585" s="42">
        <v>203.9998721</v>
      </c>
    </row>
    <row r="6586" spans="52:63">
      <c r="AZ6586" s="42">
        <v>6700</v>
      </c>
      <c r="BA6586" s="42">
        <v>496.94736840000002</v>
      </c>
      <c r="BB6586" s="42">
        <v>252.8125</v>
      </c>
      <c r="BC6586" s="42">
        <v>337.75</v>
      </c>
      <c r="BD6586" s="42">
        <v>437</v>
      </c>
      <c r="BE6586" s="42">
        <v>90.253846150000001</v>
      </c>
      <c r="BF6586" s="42">
        <v>851.9</v>
      </c>
      <c r="BG6586" s="42">
        <v>1029.272727</v>
      </c>
      <c r="BH6586" s="42">
        <v>268.93124999999998</v>
      </c>
      <c r="BI6586" s="42">
        <v>374.56771609999998</v>
      </c>
      <c r="BJ6586" s="42">
        <v>711.03790760000004</v>
      </c>
      <c r="BK6586" s="42">
        <v>203.9998721</v>
      </c>
    </row>
    <row r="6587" spans="52:63">
      <c r="AZ6587" s="42">
        <v>6701</v>
      </c>
      <c r="BA6587" s="42">
        <v>496.94736840000002</v>
      </c>
      <c r="BB6587" s="42">
        <v>252.8125</v>
      </c>
      <c r="BC6587" s="42">
        <v>337.75</v>
      </c>
      <c r="BD6587" s="42">
        <v>437</v>
      </c>
      <c r="BE6587" s="42">
        <v>90.253846150000001</v>
      </c>
      <c r="BF6587" s="42">
        <v>851.9</v>
      </c>
      <c r="BG6587" s="42">
        <v>1029.272727</v>
      </c>
      <c r="BH6587" s="42">
        <v>268.93124999999998</v>
      </c>
      <c r="BI6587" s="42">
        <v>374.56771609999998</v>
      </c>
      <c r="BJ6587" s="42">
        <v>711.03790760000004</v>
      </c>
      <c r="BK6587" s="42">
        <v>203.9998721</v>
      </c>
    </row>
    <row r="6588" spans="52:63">
      <c r="AZ6588" s="42">
        <v>6702</v>
      </c>
      <c r="BA6588" s="42">
        <v>496.94736840000002</v>
      </c>
      <c r="BB6588" s="42">
        <v>252.8125</v>
      </c>
      <c r="BC6588" s="42">
        <v>337.75</v>
      </c>
      <c r="BD6588" s="42">
        <v>437</v>
      </c>
      <c r="BE6588" s="42">
        <v>90.253846150000001</v>
      </c>
      <c r="BF6588" s="42">
        <v>851.9</v>
      </c>
      <c r="BG6588" s="42">
        <v>1029.272727</v>
      </c>
      <c r="BH6588" s="42">
        <v>268.93124999999998</v>
      </c>
      <c r="BI6588" s="42">
        <v>374.56771609999998</v>
      </c>
      <c r="BJ6588" s="42">
        <v>711.03790760000004</v>
      </c>
      <c r="BK6588" s="42">
        <v>203.9998721</v>
      </c>
    </row>
    <row r="6589" spans="52:63">
      <c r="AZ6589" s="42">
        <v>6703</v>
      </c>
      <c r="BA6589" s="42">
        <v>496.94736840000002</v>
      </c>
      <c r="BB6589" s="42">
        <v>252.8125</v>
      </c>
      <c r="BC6589" s="42">
        <v>337.75</v>
      </c>
      <c r="BD6589" s="42">
        <v>437</v>
      </c>
      <c r="BE6589" s="42">
        <v>90.253846150000001</v>
      </c>
      <c r="BF6589" s="42">
        <v>851.9</v>
      </c>
      <c r="BG6589" s="42">
        <v>1029.272727</v>
      </c>
      <c r="BH6589" s="42">
        <v>268.93124999999998</v>
      </c>
      <c r="BI6589" s="42">
        <v>374.56771609999998</v>
      </c>
      <c r="BJ6589" s="42">
        <v>711.03790760000004</v>
      </c>
      <c r="BK6589" s="42">
        <v>203.9998721</v>
      </c>
    </row>
    <row r="6590" spans="52:63">
      <c r="AZ6590" s="42">
        <v>6704</v>
      </c>
      <c r="BA6590" s="42">
        <v>496.94736840000002</v>
      </c>
      <c r="BB6590" s="42">
        <v>252.8125</v>
      </c>
      <c r="BC6590" s="42">
        <v>337.75</v>
      </c>
      <c r="BD6590" s="42">
        <v>437</v>
      </c>
      <c r="BE6590" s="42">
        <v>90.253846150000001</v>
      </c>
      <c r="BF6590" s="42">
        <v>851.9</v>
      </c>
      <c r="BG6590" s="42">
        <v>1029.272727</v>
      </c>
      <c r="BH6590" s="42">
        <v>268.93124999999998</v>
      </c>
      <c r="BI6590" s="42">
        <v>374.56771609999998</v>
      </c>
      <c r="BJ6590" s="42">
        <v>711.03790760000004</v>
      </c>
      <c r="BK6590" s="42">
        <v>203.9998721</v>
      </c>
    </row>
    <row r="6591" spans="52:63">
      <c r="AZ6591" s="42">
        <v>6705</v>
      </c>
      <c r="BA6591" s="42">
        <v>496.94736840000002</v>
      </c>
      <c r="BB6591" s="42">
        <v>252.8125</v>
      </c>
      <c r="BC6591" s="42">
        <v>337.75</v>
      </c>
      <c r="BD6591" s="42">
        <v>437</v>
      </c>
      <c r="BE6591" s="42">
        <v>90.253846150000001</v>
      </c>
      <c r="BF6591" s="42">
        <v>851.9</v>
      </c>
      <c r="BG6591" s="42">
        <v>1029.272727</v>
      </c>
      <c r="BH6591" s="42">
        <v>268.93124999999998</v>
      </c>
      <c r="BI6591" s="42">
        <v>374.56771609999998</v>
      </c>
      <c r="BJ6591" s="42">
        <v>711.03790760000004</v>
      </c>
      <c r="BK6591" s="42">
        <v>203.9998721</v>
      </c>
    </row>
    <row r="6592" spans="52:63">
      <c r="AZ6592" s="42">
        <v>6706</v>
      </c>
      <c r="BA6592" s="42">
        <v>496.94736840000002</v>
      </c>
      <c r="BB6592" s="42">
        <v>252.8125</v>
      </c>
      <c r="BC6592" s="42">
        <v>337.75</v>
      </c>
      <c r="BD6592" s="42">
        <v>437</v>
      </c>
      <c r="BE6592" s="42">
        <v>90.253846150000001</v>
      </c>
      <c r="BF6592" s="42">
        <v>851.9</v>
      </c>
      <c r="BG6592" s="42">
        <v>1029.272727</v>
      </c>
      <c r="BH6592" s="42">
        <v>268.93124999999998</v>
      </c>
      <c r="BI6592" s="42">
        <v>374.56771609999998</v>
      </c>
      <c r="BJ6592" s="42">
        <v>711.03790760000004</v>
      </c>
      <c r="BK6592" s="42">
        <v>203.9998721</v>
      </c>
    </row>
    <row r="6593" spans="52:63">
      <c r="AZ6593" s="42">
        <v>6707</v>
      </c>
      <c r="BA6593" s="42">
        <v>496.94736840000002</v>
      </c>
      <c r="BB6593" s="42">
        <v>252.8125</v>
      </c>
      <c r="BC6593" s="42">
        <v>337.75</v>
      </c>
      <c r="BD6593" s="42">
        <v>437</v>
      </c>
      <c r="BE6593" s="42">
        <v>90.253846150000001</v>
      </c>
      <c r="BF6593" s="42">
        <v>851.9</v>
      </c>
      <c r="BG6593" s="42">
        <v>1029.272727</v>
      </c>
      <c r="BH6593" s="42">
        <v>268.93124999999998</v>
      </c>
      <c r="BI6593" s="42">
        <v>374.56771609999998</v>
      </c>
      <c r="BJ6593" s="42">
        <v>711.03790760000004</v>
      </c>
      <c r="BK6593" s="42">
        <v>203.9998721</v>
      </c>
    </row>
    <row r="6594" spans="52:63">
      <c r="AZ6594" s="42">
        <v>6708</v>
      </c>
      <c r="BA6594" s="42">
        <v>496.94736840000002</v>
      </c>
      <c r="BB6594" s="42">
        <v>252.8125</v>
      </c>
      <c r="BC6594" s="42">
        <v>337.75</v>
      </c>
      <c r="BD6594" s="42">
        <v>437</v>
      </c>
      <c r="BE6594" s="42">
        <v>90.253846150000001</v>
      </c>
      <c r="BF6594" s="42">
        <v>851.9</v>
      </c>
      <c r="BG6594" s="42">
        <v>1029.272727</v>
      </c>
      <c r="BH6594" s="42">
        <v>268.93124999999998</v>
      </c>
      <c r="BI6594" s="42">
        <v>374.56771609999998</v>
      </c>
      <c r="BJ6594" s="42">
        <v>711.03790760000004</v>
      </c>
      <c r="BK6594" s="42">
        <v>203.9998721</v>
      </c>
    </row>
    <row r="6595" spans="52:63">
      <c r="AZ6595" s="42">
        <v>6709</v>
      </c>
      <c r="BA6595" s="42">
        <v>496.94736840000002</v>
      </c>
      <c r="BB6595" s="42">
        <v>252.8125</v>
      </c>
      <c r="BC6595" s="42">
        <v>337.75</v>
      </c>
      <c r="BD6595" s="42">
        <v>437</v>
      </c>
      <c r="BE6595" s="42">
        <v>90.253846150000001</v>
      </c>
      <c r="BF6595" s="42">
        <v>851.9</v>
      </c>
      <c r="BG6595" s="42">
        <v>1029.272727</v>
      </c>
      <c r="BH6595" s="42">
        <v>268.93124999999998</v>
      </c>
      <c r="BI6595" s="42">
        <v>374.56771609999998</v>
      </c>
      <c r="BJ6595" s="42">
        <v>711.03790760000004</v>
      </c>
      <c r="BK6595" s="42">
        <v>203.9998721</v>
      </c>
    </row>
    <row r="6596" spans="52:63">
      <c r="AZ6596" s="42">
        <v>6710</v>
      </c>
      <c r="BA6596" s="42">
        <v>496.94736840000002</v>
      </c>
      <c r="BB6596" s="42">
        <v>252.8125</v>
      </c>
      <c r="BC6596" s="42">
        <v>337.75</v>
      </c>
      <c r="BD6596" s="42">
        <v>437</v>
      </c>
      <c r="BE6596" s="42">
        <v>90.253846150000001</v>
      </c>
      <c r="BF6596" s="42">
        <v>851.9</v>
      </c>
      <c r="BG6596" s="42">
        <v>1029.272727</v>
      </c>
      <c r="BH6596" s="42">
        <v>268.93124999999998</v>
      </c>
      <c r="BI6596" s="42">
        <v>374.56771609999998</v>
      </c>
      <c r="BJ6596" s="42">
        <v>711.03790760000004</v>
      </c>
      <c r="BK6596" s="42">
        <v>203.9998721</v>
      </c>
    </row>
    <row r="6597" spans="52:63">
      <c r="AZ6597" s="42">
        <v>6711</v>
      </c>
      <c r="BA6597" s="42">
        <v>496.94736840000002</v>
      </c>
      <c r="BB6597" s="42">
        <v>252.8125</v>
      </c>
      <c r="BC6597" s="42">
        <v>337.75</v>
      </c>
      <c r="BD6597" s="42">
        <v>437</v>
      </c>
      <c r="BE6597" s="42">
        <v>90.253846150000001</v>
      </c>
      <c r="BF6597" s="42">
        <v>851.9</v>
      </c>
      <c r="BG6597" s="42">
        <v>1029.272727</v>
      </c>
      <c r="BH6597" s="42">
        <v>268.93124999999998</v>
      </c>
      <c r="BI6597" s="42">
        <v>374.56771609999998</v>
      </c>
      <c r="BJ6597" s="42">
        <v>711.03790760000004</v>
      </c>
      <c r="BK6597" s="42">
        <v>203.9998721</v>
      </c>
    </row>
    <row r="6598" spans="52:63">
      <c r="AZ6598" s="42">
        <v>6712</v>
      </c>
      <c r="BA6598" s="42">
        <v>496.94736840000002</v>
      </c>
      <c r="BB6598" s="42">
        <v>252.8125</v>
      </c>
      <c r="BC6598" s="42">
        <v>337.75</v>
      </c>
      <c r="BD6598" s="42">
        <v>437</v>
      </c>
      <c r="BE6598" s="42">
        <v>90.253846150000001</v>
      </c>
      <c r="BF6598" s="42">
        <v>851.9</v>
      </c>
      <c r="BG6598" s="42">
        <v>1029.272727</v>
      </c>
      <c r="BH6598" s="42">
        <v>268.93124999999998</v>
      </c>
      <c r="BI6598" s="42">
        <v>374.56771609999998</v>
      </c>
      <c r="BJ6598" s="42">
        <v>711.03790760000004</v>
      </c>
      <c r="BK6598" s="42">
        <v>203.9998721</v>
      </c>
    </row>
    <row r="6599" spans="52:63">
      <c r="AZ6599" s="42">
        <v>6713</v>
      </c>
      <c r="BA6599" s="42">
        <v>496.94736840000002</v>
      </c>
      <c r="BB6599" s="42">
        <v>252.8125</v>
      </c>
      <c r="BC6599" s="42">
        <v>337.75</v>
      </c>
      <c r="BD6599" s="42">
        <v>437</v>
      </c>
      <c r="BE6599" s="42">
        <v>90.253846150000001</v>
      </c>
      <c r="BF6599" s="42">
        <v>851.9</v>
      </c>
      <c r="BG6599" s="42">
        <v>1029.272727</v>
      </c>
      <c r="BH6599" s="42">
        <v>268.93124999999998</v>
      </c>
      <c r="BI6599" s="42">
        <v>374.56771609999998</v>
      </c>
      <c r="BJ6599" s="42">
        <v>711.03790760000004</v>
      </c>
      <c r="BK6599" s="42">
        <v>203.9998721</v>
      </c>
    </row>
    <row r="6600" spans="52:63">
      <c r="AZ6600" s="42">
        <v>6714</v>
      </c>
      <c r="BA6600" s="42">
        <v>496.94736840000002</v>
      </c>
      <c r="BB6600" s="42">
        <v>252.8125</v>
      </c>
      <c r="BC6600" s="42">
        <v>337.75</v>
      </c>
      <c r="BD6600" s="42">
        <v>437</v>
      </c>
      <c r="BE6600" s="42">
        <v>90.253846150000001</v>
      </c>
      <c r="BF6600" s="42">
        <v>851.9</v>
      </c>
      <c r="BG6600" s="42">
        <v>1029.272727</v>
      </c>
      <c r="BH6600" s="42">
        <v>268.93124999999998</v>
      </c>
      <c r="BI6600" s="42">
        <v>374.56771609999998</v>
      </c>
      <c r="BJ6600" s="42">
        <v>711.03790760000004</v>
      </c>
      <c r="BK6600" s="42">
        <v>203.9998721</v>
      </c>
    </row>
    <row r="6601" spans="52:63">
      <c r="AZ6601" s="42">
        <v>6715</v>
      </c>
      <c r="BA6601" s="42">
        <v>496.94736840000002</v>
      </c>
      <c r="BB6601" s="42">
        <v>252.8125</v>
      </c>
      <c r="BC6601" s="42">
        <v>337.75</v>
      </c>
      <c r="BD6601" s="42">
        <v>437</v>
      </c>
      <c r="BE6601" s="42">
        <v>90.253846150000001</v>
      </c>
      <c r="BF6601" s="42">
        <v>851.9</v>
      </c>
      <c r="BG6601" s="42">
        <v>1029.272727</v>
      </c>
      <c r="BH6601" s="42">
        <v>268.93124999999998</v>
      </c>
      <c r="BI6601" s="42">
        <v>374.56771609999998</v>
      </c>
      <c r="BJ6601" s="42">
        <v>711.03790760000004</v>
      </c>
      <c r="BK6601" s="42">
        <v>203.9998721</v>
      </c>
    </row>
    <row r="6602" spans="52:63">
      <c r="AZ6602" s="42">
        <v>6716</v>
      </c>
      <c r="BA6602" s="42">
        <v>496.94736840000002</v>
      </c>
      <c r="BB6602" s="42">
        <v>252.8125</v>
      </c>
      <c r="BC6602" s="42">
        <v>337.75</v>
      </c>
      <c r="BD6602" s="42">
        <v>437</v>
      </c>
      <c r="BE6602" s="42">
        <v>90.253846150000001</v>
      </c>
      <c r="BF6602" s="42">
        <v>851.9</v>
      </c>
      <c r="BG6602" s="42">
        <v>1029.272727</v>
      </c>
      <c r="BH6602" s="42">
        <v>268.93124999999998</v>
      </c>
      <c r="BI6602" s="42">
        <v>374.56771609999998</v>
      </c>
      <c r="BJ6602" s="42">
        <v>711.03790760000004</v>
      </c>
      <c r="BK6602" s="42">
        <v>203.9998721</v>
      </c>
    </row>
    <row r="6603" spans="52:63">
      <c r="AZ6603" s="42">
        <v>6717</v>
      </c>
      <c r="BA6603" s="42">
        <v>496.94736840000002</v>
      </c>
      <c r="BB6603" s="42">
        <v>252.8125</v>
      </c>
      <c r="BC6603" s="42">
        <v>337.75</v>
      </c>
      <c r="BD6603" s="42">
        <v>437</v>
      </c>
      <c r="BE6603" s="42">
        <v>90.253846150000001</v>
      </c>
      <c r="BF6603" s="42">
        <v>851.9</v>
      </c>
      <c r="BG6603" s="42">
        <v>1029.272727</v>
      </c>
      <c r="BH6603" s="42">
        <v>268.93124999999998</v>
      </c>
      <c r="BI6603" s="42">
        <v>374.56771609999998</v>
      </c>
      <c r="BJ6603" s="42">
        <v>711.03790760000004</v>
      </c>
      <c r="BK6603" s="42">
        <v>203.9998721</v>
      </c>
    </row>
    <row r="6604" spans="52:63">
      <c r="AZ6604" s="42">
        <v>6718</v>
      </c>
      <c r="BA6604" s="42">
        <v>496.94736840000002</v>
      </c>
      <c r="BB6604" s="42">
        <v>252.8125</v>
      </c>
      <c r="BC6604" s="42">
        <v>337.75</v>
      </c>
      <c r="BD6604" s="42">
        <v>437</v>
      </c>
      <c r="BE6604" s="42">
        <v>90.253846150000001</v>
      </c>
      <c r="BF6604" s="42">
        <v>851.9</v>
      </c>
      <c r="BG6604" s="42">
        <v>1029.272727</v>
      </c>
      <c r="BH6604" s="42">
        <v>268.93124999999998</v>
      </c>
      <c r="BI6604" s="42">
        <v>374.56771609999998</v>
      </c>
      <c r="BJ6604" s="42">
        <v>711.03790760000004</v>
      </c>
      <c r="BK6604" s="42">
        <v>203.9998721</v>
      </c>
    </row>
    <row r="6605" spans="52:63">
      <c r="AZ6605" s="42">
        <v>6719</v>
      </c>
      <c r="BA6605" s="42">
        <v>496.94736840000002</v>
      </c>
      <c r="BB6605" s="42">
        <v>252.8125</v>
      </c>
      <c r="BC6605" s="42">
        <v>337.75</v>
      </c>
      <c r="BD6605" s="42">
        <v>437</v>
      </c>
      <c r="BE6605" s="42">
        <v>90.253846150000001</v>
      </c>
      <c r="BF6605" s="42">
        <v>851.9</v>
      </c>
      <c r="BG6605" s="42">
        <v>1029.272727</v>
      </c>
      <c r="BH6605" s="42">
        <v>268.93124999999998</v>
      </c>
      <c r="BI6605" s="42">
        <v>374.56771609999998</v>
      </c>
      <c r="BJ6605" s="42">
        <v>711.03790760000004</v>
      </c>
      <c r="BK6605" s="42">
        <v>203.9998721</v>
      </c>
    </row>
    <row r="6606" spans="52:63">
      <c r="AZ6606" s="42">
        <v>6720</v>
      </c>
      <c r="BA6606" s="42">
        <v>496.94736840000002</v>
      </c>
      <c r="BB6606" s="42">
        <v>252.8125</v>
      </c>
      <c r="BC6606" s="42">
        <v>337.75</v>
      </c>
      <c r="BD6606" s="42">
        <v>437</v>
      </c>
      <c r="BE6606" s="42">
        <v>90.253846150000001</v>
      </c>
      <c r="BF6606" s="42">
        <v>851.9</v>
      </c>
      <c r="BG6606" s="42">
        <v>1029.272727</v>
      </c>
      <c r="BH6606" s="42">
        <v>268.93124999999998</v>
      </c>
      <c r="BI6606" s="42">
        <v>374.56771609999998</v>
      </c>
      <c r="BJ6606" s="42">
        <v>711.03790760000004</v>
      </c>
      <c r="BK6606" s="42">
        <v>203.9998721</v>
      </c>
    </row>
    <row r="6607" spans="52:63">
      <c r="AZ6607" s="42">
        <v>6721</v>
      </c>
      <c r="BA6607" s="42">
        <v>500.10526320000002</v>
      </c>
      <c r="BB6607" s="42">
        <v>256.25</v>
      </c>
      <c r="BC6607" s="42">
        <v>339.45</v>
      </c>
      <c r="BD6607" s="42">
        <v>441.76190480000002</v>
      </c>
      <c r="BE6607" s="42">
        <v>90.492307690000004</v>
      </c>
      <c r="BF6607" s="42">
        <v>859.9</v>
      </c>
      <c r="BG6607" s="42">
        <v>1031</v>
      </c>
      <c r="BH6607" s="42">
        <v>270.36250000000001</v>
      </c>
      <c r="BI6607" s="42">
        <v>372.87040409999997</v>
      </c>
      <c r="BJ6607" s="42">
        <v>706.55800529999999</v>
      </c>
      <c r="BK6607" s="42">
        <v>200.9377949</v>
      </c>
    </row>
    <row r="6608" spans="52:63">
      <c r="AZ6608" s="42">
        <v>6722</v>
      </c>
      <c r="BA6608" s="42">
        <v>500.10526320000002</v>
      </c>
      <c r="BB6608" s="42">
        <v>256.25</v>
      </c>
      <c r="BC6608" s="42">
        <v>339.45</v>
      </c>
      <c r="BD6608" s="42">
        <v>441.76190480000002</v>
      </c>
      <c r="BE6608" s="42">
        <v>90.492307690000004</v>
      </c>
      <c r="BF6608" s="42">
        <v>859.9</v>
      </c>
      <c r="BG6608" s="42">
        <v>1031</v>
      </c>
      <c r="BH6608" s="42">
        <v>270.36250000000001</v>
      </c>
      <c r="BI6608" s="42">
        <v>372.87040409999997</v>
      </c>
      <c r="BJ6608" s="42">
        <v>706.55800529999999</v>
      </c>
      <c r="BK6608" s="42">
        <v>200.9377949</v>
      </c>
    </row>
    <row r="6609" spans="52:63">
      <c r="AZ6609" s="42">
        <v>6723</v>
      </c>
      <c r="BA6609" s="42">
        <v>500.10526320000002</v>
      </c>
      <c r="BB6609" s="42">
        <v>256.25</v>
      </c>
      <c r="BC6609" s="42">
        <v>339.45</v>
      </c>
      <c r="BD6609" s="42">
        <v>441.76190480000002</v>
      </c>
      <c r="BE6609" s="42">
        <v>90.492307690000004</v>
      </c>
      <c r="BF6609" s="42">
        <v>859.9</v>
      </c>
      <c r="BG6609" s="42">
        <v>1031</v>
      </c>
      <c r="BH6609" s="42">
        <v>270.36250000000001</v>
      </c>
      <c r="BI6609" s="42">
        <v>372.87040409999997</v>
      </c>
      <c r="BJ6609" s="42">
        <v>706.55800529999999</v>
      </c>
      <c r="BK6609" s="42">
        <v>200.9377949</v>
      </c>
    </row>
    <row r="6610" spans="52:63">
      <c r="AZ6610" s="42">
        <v>6724</v>
      </c>
      <c r="BA6610" s="42">
        <v>500.10526320000002</v>
      </c>
      <c r="BB6610" s="42">
        <v>256.25</v>
      </c>
      <c r="BC6610" s="42">
        <v>339.45</v>
      </c>
      <c r="BD6610" s="42">
        <v>441.76190480000002</v>
      </c>
      <c r="BE6610" s="42">
        <v>90.492307690000004</v>
      </c>
      <c r="BF6610" s="42">
        <v>859.9</v>
      </c>
      <c r="BG6610" s="42">
        <v>1031</v>
      </c>
      <c r="BH6610" s="42">
        <v>270.36250000000001</v>
      </c>
      <c r="BI6610" s="42">
        <v>372.87040409999997</v>
      </c>
      <c r="BJ6610" s="42">
        <v>706.55800529999999</v>
      </c>
      <c r="BK6610" s="42">
        <v>200.9377949</v>
      </c>
    </row>
    <row r="6611" spans="52:63">
      <c r="AZ6611" s="42">
        <v>6725</v>
      </c>
      <c r="BA6611" s="42">
        <v>500.10526320000002</v>
      </c>
      <c r="BB6611" s="42">
        <v>256.25</v>
      </c>
      <c r="BC6611" s="42">
        <v>339.45</v>
      </c>
      <c r="BD6611" s="42">
        <v>441.76190480000002</v>
      </c>
      <c r="BE6611" s="42">
        <v>90.492307690000004</v>
      </c>
      <c r="BF6611" s="42">
        <v>859.9</v>
      </c>
      <c r="BG6611" s="42">
        <v>1031</v>
      </c>
      <c r="BH6611" s="42">
        <v>270.36250000000001</v>
      </c>
      <c r="BI6611" s="42">
        <v>372.87040409999997</v>
      </c>
      <c r="BJ6611" s="42">
        <v>706.55800529999999</v>
      </c>
      <c r="BK6611" s="42">
        <v>200.9377949</v>
      </c>
    </row>
    <row r="6612" spans="52:63">
      <c r="AZ6612" s="42">
        <v>6726</v>
      </c>
      <c r="BA6612" s="42">
        <v>500.10526320000002</v>
      </c>
      <c r="BB6612" s="42">
        <v>256.25</v>
      </c>
      <c r="BC6612" s="42">
        <v>339.45</v>
      </c>
      <c r="BD6612" s="42">
        <v>441.76190480000002</v>
      </c>
      <c r="BE6612" s="42">
        <v>90.492307690000004</v>
      </c>
      <c r="BF6612" s="42">
        <v>859.9</v>
      </c>
      <c r="BG6612" s="42">
        <v>1031</v>
      </c>
      <c r="BH6612" s="42">
        <v>270.36250000000001</v>
      </c>
      <c r="BI6612" s="42">
        <v>372.87040409999997</v>
      </c>
      <c r="BJ6612" s="42">
        <v>706.55800529999999</v>
      </c>
      <c r="BK6612" s="42">
        <v>200.9377949</v>
      </c>
    </row>
    <row r="6613" spans="52:63">
      <c r="AZ6613" s="42">
        <v>6727</v>
      </c>
      <c r="BA6613" s="42">
        <v>500.10526320000002</v>
      </c>
      <c r="BB6613" s="42">
        <v>256.25</v>
      </c>
      <c r="BC6613" s="42">
        <v>339.45</v>
      </c>
      <c r="BD6613" s="42">
        <v>441.76190480000002</v>
      </c>
      <c r="BE6613" s="42">
        <v>90.492307690000004</v>
      </c>
      <c r="BF6613" s="42">
        <v>859.9</v>
      </c>
      <c r="BG6613" s="42">
        <v>1031</v>
      </c>
      <c r="BH6613" s="42">
        <v>270.36250000000001</v>
      </c>
      <c r="BI6613" s="42">
        <v>372.87040409999997</v>
      </c>
      <c r="BJ6613" s="42">
        <v>706.55800529999999</v>
      </c>
      <c r="BK6613" s="42">
        <v>200.9377949</v>
      </c>
    </row>
    <row r="6614" spans="52:63">
      <c r="AZ6614" s="42">
        <v>6728</v>
      </c>
      <c r="BA6614" s="42">
        <v>500.10526320000002</v>
      </c>
      <c r="BB6614" s="42">
        <v>256.25</v>
      </c>
      <c r="BC6614" s="42">
        <v>339.45</v>
      </c>
      <c r="BD6614" s="42">
        <v>441.76190480000002</v>
      </c>
      <c r="BE6614" s="42">
        <v>90.492307690000004</v>
      </c>
      <c r="BF6614" s="42">
        <v>859.9</v>
      </c>
      <c r="BG6614" s="42">
        <v>1031</v>
      </c>
      <c r="BH6614" s="42">
        <v>270.36250000000001</v>
      </c>
      <c r="BI6614" s="42">
        <v>372.87040409999997</v>
      </c>
      <c r="BJ6614" s="42">
        <v>706.55800529999999</v>
      </c>
      <c r="BK6614" s="42">
        <v>200.9377949</v>
      </c>
    </row>
    <row r="6615" spans="52:63">
      <c r="AZ6615" s="42">
        <v>6729</v>
      </c>
      <c r="BA6615" s="42">
        <v>500.10526320000002</v>
      </c>
      <c r="BB6615" s="42">
        <v>256.25</v>
      </c>
      <c r="BC6615" s="42">
        <v>339.45</v>
      </c>
      <c r="BD6615" s="42">
        <v>441.76190480000002</v>
      </c>
      <c r="BE6615" s="42">
        <v>90.492307690000004</v>
      </c>
      <c r="BF6615" s="42">
        <v>859.9</v>
      </c>
      <c r="BG6615" s="42">
        <v>1031</v>
      </c>
      <c r="BH6615" s="42">
        <v>270.36250000000001</v>
      </c>
      <c r="BI6615" s="42">
        <v>372.87040409999997</v>
      </c>
      <c r="BJ6615" s="42">
        <v>706.55800529999999</v>
      </c>
      <c r="BK6615" s="42">
        <v>200.9377949</v>
      </c>
    </row>
    <row r="6616" spans="52:63">
      <c r="AZ6616" s="42">
        <v>6730</v>
      </c>
      <c r="BA6616" s="42">
        <v>500.10526320000002</v>
      </c>
      <c r="BB6616" s="42">
        <v>256.25</v>
      </c>
      <c r="BC6616" s="42">
        <v>339.45</v>
      </c>
      <c r="BD6616" s="42">
        <v>441.76190480000002</v>
      </c>
      <c r="BE6616" s="42">
        <v>90.492307690000004</v>
      </c>
      <c r="BF6616" s="42">
        <v>859.9</v>
      </c>
      <c r="BG6616" s="42">
        <v>1031</v>
      </c>
      <c r="BH6616" s="42">
        <v>270.36250000000001</v>
      </c>
      <c r="BI6616" s="42">
        <v>372.87040409999997</v>
      </c>
      <c r="BJ6616" s="42">
        <v>706.55800529999999</v>
      </c>
      <c r="BK6616" s="42">
        <v>200.9377949</v>
      </c>
    </row>
    <row r="6617" spans="52:63">
      <c r="AZ6617" s="42">
        <v>6731</v>
      </c>
      <c r="BA6617" s="42">
        <v>500.10526320000002</v>
      </c>
      <c r="BB6617" s="42">
        <v>256.25</v>
      </c>
      <c r="BC6617" s="42">
        <v>339.45</v>
      </c>
      <c r="BD6617" s="42">
        <v>441.76190480000002</v>
      </c>
      <c r="BE6617" s="42">
        <v>90.492307690000004</v>
      </c>
      <c r="BF6617" s="42">
        <v>859.9</v>
      </c>
      <c r="BG6617" s="42">
        <v>1031</v>
      </c>
      <c r="BH6617" s="42">
        <v>270.36250000000001</v>
      </c>
      <c r="BI6617" s="42">
        <v>372.87040409999997</v>
      </c>
      <c r="BJ6617" s="42">
        <v>706.55800529999999</v>
      </c>
      <c r="BK6617" s="42">
        <v>200.9377949</v>
      </c>
    </row>
    <row r="6618" spans="52:63">
      <c r="AZ6618" s="42">
        <v>6732</v>
      </c>
      <c r="BA6618" s="42">
        <v>500.10526320000002</v>
      </c>
      <c r="BB6618" s="42">
        <v>256.25</v>
      </c>
      <c r="BC6618" s="42">
        <v>339.45</v>
      </c>
      <c r="BD6618" s="42">
        <v>441.76190480000002</v>
      </c>
      <c r="BE6618" s="42">
        <v>90.492307690000004</v>
      </c>
      <c r="BF6618" s="42">
        <v>859.9</v>
      </c>
      <c r="BG6618" s="42">
        <v>1031</v>
      </c>
      <c r="BH6618" s="42">
        <v>270.36250000000001</v>
      </c>
      <c r="BI6618" s="42">
        <v>372.87040409999997</v>
      </c>
      <c r="BJ6618" s="42">
        <v>706.55800529999999</v>
      </c>
      <c r="BK6618" s="42">
        <v>200.9377949</v>
      </c>
    </row>
    <row r="6619" spans="52:63">
      <c r="AZ6619" s="42">
        <v>6733</v>
      </c>
      <c r="BA6619" s="42">
        <v>500.10526320000002</v>
      </c>
      <c r="BB6619" s="42">
        <v>256.25</v>
      </c>
      <c r="BC6619" s="42">
        <v>339.45</v>
      </c>
      <c r="BD6619" s="42">
        <v>441.76190480000002</v>
      </c>
      <c r="BE6619" s="42">
        <v>90.492307690000004</v>
      </c>
      <c r="BF6619" s="42">
        <v>859.9</v>
      </c>
      <c r="BG6619" s="42">
        <v>1031</v>
      </c>
      <c r="BH6619" s="42">
        <v>270.36250000000001</v>
      </c>
      <c r="BI6619" s="42">
        <v>372.87040409999997</v>
      </c>
      <c r="BJ6619" s="42">
        <v>706.55800529999999</v>
      </c>
      <c r="BK6619" s="42">
        <v>200.9377949</v>
      </c>
    </row>
    <row r="6620" spans="52:63">
      <c r="AZ6620" s="42">
        <v>6734</v>
      </c>
      <c r="BA6620" s="42">
        <v>500.10526320000002</v>
      </c>
      <c r="BB6620" s="42">
        <v>256.25</v>
      </c>
      <c r="BC6620" s="42">
        <v>339.45</v>
      </c>
      <c r="BD6620" s="42">
        <v>441.76190480000002</v>
      </c>
      <c r="BE6620" s="42">
        <v>90.492307690000004</v>
      </c>
      <c r="BF6620" s="42">
        <v>859.9</v>
      </c>
      <c r="BG6620" s="42">
        <v>1031</v>
      </c>
      <c r="BH6620" s="42">
        <v>270.36250000000001</v>
      </c>
      <c r="BI6620" s="42">
        <v>372.87040409999997</v>
      </c>
      <c r="BJ6620" s="42">
        <v>706.55800529999999</v>
      </c>
      <c r="BK6620" s="42">
        <v>200.9377949</v>
      </c>
    </row>
    <row r="6621" spans="52:63">
      <c r="AZ6621" s="42">
        <v>6735</v>
      </c>
      <c r="BA6621" s="42">
        <v>500.10526320000002</v>
      </c>
      <c r="BB6621" s="42">
        <v>256.25</v>
      </c>
      <c r="BC6621" s="42">
        <v>339.45</v>
      </c>
      <c r="BD6621" s="42">
        <v>441.76190480000002</v>
      </c>
      <c r="BE6621" s="42">
        <v>90.492307690000004</v>
      </c>
      <c r="BF6621" s="42">
        <v>859.9</v>
      </c>
      <c r="BG6621" s="42">
        <v>1031</v>
      </c>
      <c r="BH6621" s="42">
        <v>270.36250000000001</v>
      </c>
      <c r="BI6621" s="42">
        <v>372.87040409999997</v>
      </c>
      <c r="BJ6621" s="42">
        <v>706.55800529999999</v>
      </c>
      <c r="BK6621" s="42">
        <v>200.9377949</v>
      </c>
    </row>
    <row r="6622" spans="52:63">
      <c r="AZ6622" s="42">
        <v>6736</v>
      </c>
      <c r="BA6622" s="42">
        <v>500.10526320000002</v>
      </c>
      <c r="BB6622" s="42">
        <v>256.25</v>
      </c>
      <c r="BC6622" s="42">
        <v>339.45</v>
      </c>
      <c r="BD6622" s="42">
        <v>441.76190480000002</v>
      </c>
      <c r="BE6622" s="42">
        <v>90.492307690000004</v>
      </c>
      <c r="BF6622" s="42">
        <v>859.9</v>
      </c>
      <c r="BG6622" s="42">
        <v>1031</v>
      </c>
      <c r="BH6622" s="42">
        <v>270.36250000000001</v>
      </c>
      <c r="BI6622" s="42">
        <v>372.87040409999997</v>
      </c>
      <c r="BJ6622" s="42">
        <v>706.55800529999999</v>
      </c>
      <c r="BK6622" s="42">
        <v>200.9377949</v>
      </c>
    </row>
    <row r="6623" spans="52:63">
      <c r="AZ6623" s="42">
        <v>6737</v>
      </c>
      <c r="BA6623" s="42">
        <v>500.10526320000002</v>
      </c>
      <c r="BB6623" s="42">
        <v>256.25</v>
      </c>
      <c r="BC6623" s="42">
        <v>339.45</v>
      </c>
      <c r="BD6623" s="42">
        <v>441.76190480000002</v>
      </c>
      <c r="BE6623" s="42">
        <v>90.492307690000004</v>
      </c>
      <c r="BF6623" s="42">
        <v>859.9</v>
      </c>
      <c r="BG6623" s="42">
        <v>1031</v>
      </c>
      <c r="BH6623" s="42">
        <v>270.36250000000001</v>
      </c>
      <c r="BI6623" s="42">
        <v>372.87040409999997</v>
      </c>
      <c r="BJ6623" s="42">
        <v>706.55800529999999</v>
      </c>
      <c r="BK6623" s="42">
        <v>200.9377949</v>
      </c>
    </row>
    <row r="6624" spans="52:63">
      <c r="AZ6624" s="42">
        <v>6738</v>
      </c>
      <c r="BA6624" s="42">
        <v>500.10526320000002</v>
      </c>
      <c r="BB6624" s="42">
        <v>256.25</v>
      </c>
      <c r="BC6624" s="42">
        <v>339.45</v>
      </c>
      <c r="BD6624" s="42">
        <v>441.76190480000002</v>
      </c>
      <c r="BE6624" s="42">
        <v>90.492307690000004</v>
      </c>
      <c r="BF6624" s="42">
        <v>859.9</v>
      </c>
      <c r="BG6624" s="42">
        <v>1031</v>
      </c>
      <c r="BH6624" s="42">
        <v>270.36250000000001</v>
      </c>
      <c r="BI6624" s="42">
        <v>372.87040409999997</v>
      </c>
      <c r="BJ6624" s="42">
        <v>706.55800529999999</v>
      </c>
      <c r="BK6624" s="42">
        <v>200.9377949</v>
      </c>
    </row>
    <row r="6625" spans="52:63">
      <c r="AZ6625" s="42">
        <v>6739</v>
      </c>
      <c r="BA6625" s="42">
        <v>500.10526320000002</v>
      </c>
      <c r="BB6625" s="42">
        <v>256.25</v>
      </c>
      <c r="BC6625" s="42">
        <v>339.45</v>
      </c>
      <c r="BD6625" s="42">
        <v>441.76190480000002</v>
      </c>
      <c r="BE6625" s="42">
        <v>90.492307690000004</v>
      </c>
      <c r="BF6625" s="42">
        <v>859.9</v>
      </c>
      <c r="BG6625" s="42">
        <v>1031</v>
      </c>
      <c r="BH6625" s="42">
        <v>270.36250000000001</v>
      </c>
      <c r="BI6625" s="42">
        <v>372.87040409999997</v>
      </c>
      <c r="BJ6625" s="42">
        <v>706.55800529999999</v>
      </c>
      <c r="BK6625" s="42">
        <v>200.9377949</v>
      </c>
    </row>
    <row r="6626" spans="52:63">
      <c r="AZ6626" s="42">
        <v>6740</v>
      </c>
      <c r="BA6626" s="42">
        <v>500.10526320000002</v>
      </c>
      <c r="BB6626" s="42">
        <v>256.25</v>
      </c>
      <c r="BC6626" s="42">
        <v>339.45</v>
      </c>
      <c r="BD6626" s="42">
        <v>441.76190480000002</v>
      </c>
      <c r="BE6626" s="42">
        <v>90.492307690000004</v>
      </c>
      <c r="BF6626" s="42">
        <v>859.9</v>
      </c>
      <c r="BG6626" s="42">
        <v>1031</v>
      </c>
      <c r="BH6626" s="42">
        <v>270.36250000000001</v>
      </c>
      <c r="BI6626" s="42">
        <v>372.87040409999997</v>
      </c>
      <c r="BJ6626" s="42">
        <v>706.55800529999999</v>
      </c>
      <c r="BK6626" s="42">
        <v>200.9377949</v>
      </c>
    </row>
    <row r="6627" spans="52:63">
      <c r="AZ6627" s="42">
        <v>6741</v>
      </c>
      <c r="BA6627" s="42">
        <v>500.10526320000002</v>
      </c>
      <c r="BB6627" s="42">
        <v>256.25</v>
      </c>
      <c r="BC6627" s="42">
        <v>339.45</v>
      </c>
      <c r="BD6627" s="42">
        <v>441.76190480000002</v>
      </c>
      <c r="BE6627" s="42">
        <v>90.492307690000004</v>
      </c>
      <c r="BF6627" s="42">
        <v>859.9</v>
      </c>
      <c r="BG6627" s="42">
        <v>1031</v>
      </c>
      <c r="BH6627" s="42">
        <v>270.36250000000001</v>
      </c>
      <c r="BI6627" s="42">
        <v>372.87040409999997</v>
      </c>
      <c r="BJ6627" s="42">
        <v>706.55800529999999</v>
      </c>
      <c r="BK6627" s="42">
        <v>200.9377949</v>
      </c>
    </row>
    <row r="6628" spans="52:63">
      <c r="AZ6628" s="42">
        <v>6742</v>
      </c>
      <c r="BA6628" s="42">
        <v>500.10526320000002</v>
      </c>
      <c r="BB6628" s="42">
        <v>256.25</v>
      </c>
      <c r="BC6628" s="42">
        <v>339.45</v>
      </c>
      <c r="BD6628" s="42">
        <v>441.76190480000002</v>
      </c>
      <c r="BE6628" s="42">
        <v>90.492307690000004</v>
      </c>
      <c r="BF6628" s="42">
        <v>859.9</v>
      </c>
      <c r="BG6628" s="42">
        <v>1031</v>
      </c>
      <c r="BH6628" s="42">
        <v>270.36250000000001</v>
      </c>
      <c r="BI6628" s="42">
        <v>372.87040409999997</v>
      </c>
      <c r="BJ6628" s="42">
        <v>706.55800529999999</v>
      </c>
      <c r="BK6628" s="42">
        <v>200.9377949</v>
      </c>
    </row>
    <row r="6629" spans="52:63">
      <c r="AZ6629" s="42">
        <v>6743</v>
      </c>
      <c r="BA6629" s="42">
        <v>500.10526320000002</v>
      </c>
      <c r="BB6629" s="42">
        <v>256.25</v>
      </c>
      <c r="BC6629" s="42">
        <v>339.45</v>
      </c>
      <c r="BD6629" s="42">
        <v>441.76190480000002</v>
      </c>
      <c r="BE6629" s="42">
        <v>90.492307690000004</v>
      </c>
      <c r="BF6629" s="42">
        <v>859.9</v>
      </c>
      <c r="BG6629" s="42">
        <v>1031</v>
      </c>
      <c r="BH6629" s="42">
        <v>270.36250000000001</v>
      </c>
      <c r="BI6629" s="42">
        <v>372.87040409999997</v>
      </c>
      <c r="BJ6629" s="42">
        <v>706.55800529999999</v>
      </c>
      <c r="BK6629" s="42">
        <v>200.9377949</v>
      </c>
    </row>
    <row r="6630" spans="52:63">
      <c r="AZ6630" s="42">
        <v>6744</v>
      </c>
      <c r="BA6630" s="42">
        <v>500.10526320000002</v>
      </c>
      <c r="BB6630" s="42">
        <v>256.25</v>
      </c>
      <c r="BC6630" s="42">
        <v>339.45</v>
      </c>
      <c r="BD6630" s="42">
        <v>441.76190480000002</v>
      </c>
      <c r="BE6630" s="42">
        <v>90.492307690000004</v>
      </c>
      <c r="BF6630" s="42">
        <v>859.9</v>
      </c>
      <c r="BG6630" s="42">
        <v>1031</v>
      </c>
      <c r="BH6630" s="42">
        <v>270.36250000000001</v>
      </c>
      <c r="BI6630" s="42">
        <v>372.87040409999997</v>
      </c>
      <c r="BJ6630" s="42">
        <v>706.55800529999999</v>
      </c>
      <c r="BK6630" s="42">
        <v>200.9377949</v>
      </c>
    </row>
    <row r="6631" spans="52:63">
      <c r="AZ6631" s="42">
        <v>6745</v>
      </c>
      <c r="BA6631" s="42">
        <v>501.26315790000001</v>
      </c>
      <c r="BB6631" s="42">
        <v>258</v>
      </c>
      <c r="BC6631" s="42">
        <v>339.85</v>
      </c>
      <c r="BD6631" s="42">
        <v>446.52380950000003</v>
      </c>
      <c r="BE6631" s="42">
        <v>90.146153850000005</v>
      </c>
      <c r="BF6631" s="42">
        <v>857.52380949999997</v>
      </c>
      <c r="BG6631" s="42">
        <v>1032.909091</v>
      </c>
      <c r="BH6631" s="42">
        <v>271.92750000000001</v>
      </c>
      <c r="BI6631" s="42">
        <v>371.73216209999998</v>
      </c>
      <c r="BJ6631" s="42">
        <v>705.31283540000004</v>
      </c>
      <c r="BK6631" s="42">
        <v>198.192384</v>
      </c>
    </row>
    <row r="6632" spans="52:63">
      <c r="AZ6632" s="42">
        <v>6746</v>
      </c>
      <c r="BA6632" s="42">
        <v>501.26315790000001</v>
      </c>
      <c r="BB6632" s="42">
        <v>258</v>
      </c>
      <c r="BC6632" s="42">
        <v>339.85</v>
      </c>
      <c r="BD6632" s="42">
        <v>446.52380950000003</v>
      </c>
      <c r="BE6632" s="42">
        <v>90.146153850000005</v>
      </c>
      <c r="BF6632" s="42">
        <v>857.52380949999997</v>
      </c>
      <c r="BG6632" s="42">
        <v>1032.909091</v>
      </c>
      <c r="BH6632" s="42">
        <v>271.92750000000001</v>
      </c>
      <c r="BI6632" s="42">
        <v>371.73216209999998</v>
      </c>
      <c r="BJ6632" s="42">
        <v>705.31283540000004</v>
      </c>
      <c r="BK6632" s="42">
        <v>198.192384</v>
      </c>
    </row>
    <row r="6633" spans="52:63">
      <c r="AZ6633" s="42">
        <v>6747</v>
      </c>
      <c r="BA6633" s="42">
        <v>501.26315790000001</v>
      </c>
      <c r="BB6633" s="42">
        <v>258</v>
      </c>
      <c r="BC6633" s="42">
        <v>339.85</v>
      </c>
      <c r="BD6633" s="42">
        <v>446.52380950000003</v>
      </c>
      <c r="BE6633" s="42">
        <v>90.146153850000005</v>
      </c>
      <c r="BF6633" s="42">
        <v>857.52380949999997</v>
      </c>
      <c r="BG6633" s="42">
        <v>1032.909091</v>
      </c>
      <c r="BH6633" s="42">
        <v>271.92750000000001</v>
      </c>
      <c r="BI6633" s="42">
        <v>371.73216209999998</v>
      </c>
      <c r="BJ6633" s="42">
        <v>705.31283540000004</v>
      </c>
      <c r="BK6633" s="42">
        <v>198.192384</v>
      </c>
    </row>
    <row r="6634" spans="52:63">
      <c r="AZ6634" s="42">
        <v>6748</v>
      </c>
      <c r="BA6634" s="42">
        <v>501.26315790000001</v>
      </c>
      <c r="BB6634" s="42">
        <v>258</v>
      </c>
      <c r="BC6634" s="42">
        <v>339.85</v>
      </c>
      <c r="BD6634" s="42">
        <v>446.52380950000003</v>
      </c>
      <c r="BE6634" s="42">
        <v>90.146153850000005</v>
      </c>
      <c r="BF6634" s="42">
        <v>857.52380949999997</v>
      </c>
      <c r="BG6634" s="42">
        <v>1032.909091</v>
      </c>
      <c r="BH6634" s="42">
        <v>271.92750000000001</v>
      </c>
      <c r="BI6634" s="42">
        <v>371.73216209999998</v>
      </c>
      <c r="BJ6634" s="42">
        <v>705.31283540000004</v>
      </c>
      <c r="BK6634" s="42">
        <v>198.192384</v>
      </c>
    </row>
    <row r="6635" spans="52:63">
      <c r="AZ6635" s="42">
        <v>6749</v>
      </c>
      <c r="BA6635" s="42">
        <v>501.26315790000001</v>
      </c>
      <c r="BB6635" s="42">
        <v>258</v>
      </c>
      <c r="BC6635" s="42">
        <v>339.85</v>
      </c>
      <c r="BD6635" s="42">
        <v>446.52380950000003</v>
      </c>
      <c r="BE6635" s="42">
        <v>90.146153850000005</v>
      </c>
      <c r="BF6635" s="42">
        <v>857.52380949999997</v>
      </c>
      <c r="BG6635" s="42">
        <v>1032.909091</v>
      </c>
      <c r="BH6635" s="42">
        <v>271.92750000000001</v>
      </c>
      <c r="BI6635" s="42">
        <v>371.73216209999998</v>
      </c>
      <c r="BJ6635" s="42">
        <v>705.31283540000004</v>
      </c>
      <c r="BK6635" s="42">
        <v>198.192384</v>
      </c>
    </row>
    <row r="6636" spans="52:63">
      <c r="AZ6636" s="42">
        <v>6750</v>
      </c>
      <c r="BA6636" s="42">
        <v>501.26315790000001</v>
      </c>
      <c r="BB6636" s="42">
        <v>258</v>
      </c>
      <c r="BC6636" s="42">
        <v>339.85</v>
      </c>
      <c r="BD6636" s="42">
        <v>446.52380950000003</v>
      </c>
      <c r="BE6636" s="42">
        <v>90.146153850000005</v>
      </c>
      <c r="BF6636" s="42">
        <v>857.52380949999997</v>
      </c>
      <c r="BG6636" s="42">
        <v>1032.909091</v>
      </c>
      <c r="BH6636" s="42">
        <v>271.92750000000001</v>
      </c>
      <c r="BI6636" s="42">
        <v>371.73216209999998</v>
      </c>
      <c r="BJ6636" s="42">
        <v>705.31283540000004</v>
      </c>
      <c r="BK6636" s="42">
        <v>198.192384</v>
      </c>
    </row>
    <row r="6637" spans="52:63">
      <c r="AZ6637" s="42">
        <v>6751</v>
      </c>
      <c r="BA6637" s="42">
        <v>501.26315790000001</v>
      </c>
      <c r="BB6637" s="42">
        <v>258</v>
      </c>
      <c r="BC6637" s="42">
        <v>339.85</v>
      </c>
      <c r="BD6637" s="42">
        <v>446.52380950000003</v>
      </c>
      <c r="BE6637" s="42">
        <v>90.146153850000005</v>
      </c>
      <c r="BF6637" s="42">
        <v>857.52380949999997</v>
      </c>
      <c r="BG6637" s="42">
        <v>1032.909091</v>
      </c>
      <c r="BH6637" s="42">
        <v>271.92750000000001</v>
      </c>
      <c r="BI6637" s="42">
        <v>371.73216209999998</v>
      </c>
      <c r="BJ6637" s="42">
        <v>705.31283540000004</v>
      </c>
      <c r="BK6637" s="42">
        <v>198.192384</v>
      </c>
    </row>
    <row r="6638" spans="52:63">
      <c r="AZ6638" s="42">
        <v>6752</v>
      </c>
      <c r="BA6638" s="42">
        <v>501.26315790000001</v>
      </c>
      <c r="BB6638" s="42">
        <v>258</v>
      </c>
      <c r="BC6638" s="42">
        <v>339.85</v>
      </c>
      <c r="BD6638" s="42">
        <v>446.52380950000003</v>
      </c>
      <c r="BE6638" s="42">
        <v>90.146153850000005</v>
      </c>
      <c r="BF6638" s="42">
        <v>857.52380949999997</v>
      </c>
      <c r="BG6638" s="42">
        <v>1032.909091</v>
      </c>
      <c r="BH6638" s="42">
        <v>271.92750000000001</v>
      </c>
      <c r="BI6638" s="42">
        <v>371.73216209999998</v>
      </c>
      <c r="BJ6638" s="42">
        <v>705.31283540000004</v>
      </c>
      <c r="BK6638" s="42">
        <v>198.192384</v>
      </c>
    </row>
    <row r="6639" spans="52:63">
      <c r="AZ6639" s="42">
        <v>6753</v>
      </c>
      <c r="BA6639" s="42">
        <v>501.26315790000001</v>
      </c>
      <c r="BB6639" s="42">
        <v>258</v>
      </c>
      <c r="BC6639" s="42">
        <v>339.85</v>
      </c>
      <c r="BD6639" s="42">
        <v>446.52380950000003</v>
      </c>
      <c r="BE6639" s="42">
        <v>90.146153850000005</v>
      </c>
      <c r="BF6639" s="42">
        <v>857.52380949999997</v>
      </c>
      <c r="BG6639" s="42">
        <v>1032.909091</v>
      </c>
      <c r="BH6639" s="42">
        <v>271.92750000000001</v>
      </c>
      <c r="BI6639" s="42">
        <v>371.73216209999998</v>
      </c>
      <c r="BJ6639" s="42">
        <v>705.31283540000004</v>
      </c>
      <c r="BK6639" s="42">
        <v>198.192384</v>
      </c>
    </row>
    <row r="6640" spans="52:63">
      <c r="AZ6640" s="42">
        <v>6754</v>
      </c>
      <c r="BA6640" s="42">
        <v>501.26315790000001</v>
      </c>
      <c r="BB6640" s="42">
        <v>258</v>
      </c>
      <c r="BC6640" s="42">
        <v>339.85</v>
      </c>
      <c r="BD6640" s="42">
        <v>446.52380950000003</v>
      </c>
      <c r="BE6640" s="42">
        <v>90.146153850000005</v>
      </c>
      <c r="BF6640" s="42">
        <v>857.52380949999997</v>
      </c>
      <c r="BG6640" s="42">
        <v>1032.909091</v>
      </c>
      <c r="BH6640" s="42">
        <v>271.92750000000001</v>
      </c>
      <c r="BI6640" s="42">
        <v>371.73216209999998</v>
      </c>
      <c r="BJ6640" s="42">
        <v>705.31283540000004</v>
      </c>
      <c r="BK6640" s="42">
        <v>198.192384</v>
      </c>
    </row>
    <row r="6641" spans="52:63">
      <c r="AZ6641" s="42">
        <v>6755</v>
      </c>
      <c r="BA6641" s="42">
        <v>501.26315790000001</v>
      </c>
      <c r="BB6641" s="42">
        <v>258</v>
      </c>
      <c r="BC6641" s="42">
        <v>339.85</v>
      </c>
      <c r="BD6641" s="42">
        <v>446.52380950000003</v>
      </c>
      <c r="BE6641" s="42">
        <v>90.146153850000005</v>
      </c>
      <c r="BF6641" s="42">
        <v>857.52380949999997</v>
      </c>
      <c r="BG6641" s="42">
        <v>1032.909091</v>
      </c>
      <c r="BH6641" s="42">
        <v>271.92750000000001</v>
      </c>
      <c r="BI6641" s="42">
        <v>371.73216209999998</v>
      </c>
      <c r="BJ6641" s="42">
        <v>705.31283540000004</v>
      </c>
      <c r="BK6641" s="42">
        <v>198.192384</v>
      </c>
    </row>
    <row r="6642" spans="52:63">
      <c r="AZ6642" s="42">
        <v>6756</v>
      </c>
      <c r="BA6642" s="42">
        <v>501.26315790000001</v>
      </c>
      <c r="BB6642" s="42">
        <v>258</v>
      </c>
      <c r="BC6642" s="42">
        <v>339.85</v>
      </c>
      <c r="BD6642" s="42">
        <v>446.52380950000003</v>
      </c>
      <c r="BE6642" s="42">
        <v>90.146153850000005</v>
      </c>
      <c r="BF6642" s="42">
        <v>857.52380949999997</v>
      </c>
      <c r="BG6642" s="42">
        <v>1032.909091</v>
      </c>
      <c r="BH6642" s="42">
        <v>271.92750000000001</v>
      </c>
      <c r="BI6642" s="42">
        <v>371.73216209999998</v>
      </c>
      <c r="BJ6642" s="42">
        <v>705.31283540000004</v>
      </c>
      <c r="BK6642" s="42">
        <v>198.192384</v>
      </c>
    </row>
    <row r="6643" spans="52:63">
      <c r="AZ6643" s="42">
        <v>6757</v>
      </c>
      <c r="BA6643" s="42">
        <v>501.26315790000001</v>
      </c>
      <c r="BB6643" s="42">
        <v>258</v>
      </c>
      <c r="BC6643" s="42">
        <v>339.85</v>
      </c>
      <c r="BD6643" s="42">
        <v>446.52380950000003</v>
      </c>
      <c r="BE6643" s="42">
        <v>90.146153850000005</v>
      </c>
      <c r="BF6643" s="42">
        <v>857.52380949999997</v>
      </c>
      <c r="BG6643" s="42">
        <v>1032.909091</v>
      </c>
      <c r="BH6643" s="42">
        <v>271.92750000000001</v>
      </c>
      <c r="BI6643" s="42">
        <v>371.73216209999998</v>
      </c>
      <c r="BJ6643" s="42">
        <v>705.31283540000004</v>
      </c>
      <c r="BK6643" s="42">
        <v>198.192384</v>
      </c>
    </row>
    <row r="6644" spans="52:63">
      <c r="AZ6644" s="42">
        <v>6758</v>
      </c>
      <c r="BA6644" s="42">
        <v>501.26315790000001</v>
      </c>
      <c r="BB6644" s="42">
        <v>258</v>
      </c>
      <c r="BC6644" s="42">
        <v>339.85</v>
      </c>
      <c r="BD6644" s="42">
        <v>446.52380950000003</v>
      </c>
      <c r="BE6644" s="42">
        <v>90.146153850000005</v>
      </c>
      <c r="BF6644" s="42">
        <v>857.52380949999997</v>
      </c>
      <c r="BG6644" s="42">
        <v>1032.909091</v>
      </c>
      <c r="BH6644" s="42">
        <v>271.92750000000001</v>
      </c>
      <c r="BI6644" s="42">
        <v>371.73216209999998</v>
      </c>
      <c r="BJ6644" s="42">
        <v>705.31283540000004</v>
      </c>
      <c r="BK6644" s="42">
        <v>198.192384</v>
      </c>
    </row>
    <row r="6645" spans="52:63">
      <c r="AZ6645" s="42">
        <v>6759</v>
      </c>
      <c r="BA6645" s="42">
        <v>501.26315790000001</v>
      </c>
      <c r="BB6645" s="42">
        <v>258</v>
      </c>
      <c r="BC6645" s="42">
        <v>339.85</v>
      </c>
      <c r="BD6645" s="42">
        <v>446.52380950000003</v>
      </c>
      <c r="BE6645" s="42">
        <v>90.146153850000005</v>
      </c>
      <c r="BF6645" s="42">
        <v>857.52380949999997</v>
      </c>
      <c r="BG6645" s="42">
        <v>1032.909091</v>
      </c>
      <c r="BH6645" s="42">
        <v>271.92750000000001</v>
      </c>
      <c r="BI6645" s="42">
        <v>371.73216209999998</v>
      </c>
      <c r="BJ6645" s="42">
        <v>705.31283540000004</v>
      </c>
      <c r="BK6645" s="42">
        <v>198.192384</v>
      </c>
    </row>
    <row r="6646" spans="52:63">
      <c r="AZ6646" s="42">
        <v>6760</v>
      </c>
      <c r="BA6646" s="42">
        <v>501.26315790000001</v>
      </c>
      <c r="BB6646" s="42">
        <v>258</v>
      </c>
      <c r="BC6646" s="42">
        <v>339.85</v>
      </c>
      <c r="BD6646" s="42">
        <v>446.52380950000003</v>
      </c>
      <c r="BE6646" s="42">
        <v>90.146153850000005</v>
      </c>
      <c r="BF6646" s="42">
        <v>857.52380949999997</v>
      </c>
      <c r="BG6646" s="42">
        <v>1032.909091</v>
      </c>
      <c r="BH6646" s="42">
        <v>271.92750000000001</v>
      </c>
      <c r="BI6646" s="42">
        <v>371.73216209999998</v>
      </c>
      <c r="BJ6646" s="42">
        <v>705.31283540000004</v>
      </c>
      <c r="BK6646" s="42">
        <v>198.192384</v>
      </c>
    </row>
    <row r="6647" spans="52:63">
      <c r="AZ6647" s="42">
        <v>6761</v>
      </c>
      <c r="BA6647" s="42">
        <v>501.26315790000001</v>
      </c>
      <c r="BB6647" s="42">
        <v>258</v>
      </c>
      <c r="BC6647" s="42">
        <v>339.85</v>
      </c>
      <c r="BD6647" s="42">
        <v>446.52380950000003</v>
      </c>
      <c r="BE6647" s="42">
        <v>90.146153850000005</v>
      </c>
      <c r="BF6647" s="42">
        <v>857.52380949999997</v>
      </c>
      <c r="BG6647" s="42">
        <v>1032.909091</v>
      </c>
      <c r="BH6647" s="42">
        <v>271.92750000000001</v>
      </c>
      <c r="BI6647" s="42">
        <v>371.73216209999998</v>
      </c>
      <c r="BJ6647" s="42">
        <v>705.31283540000004</v>
      </c>
      <c r="BK6647" s="42">
        <v>198.192384</v>
      </c>
    </row>
    <row r="6648" spans="52:63">
      <c r="AZ6648" s="42">
        <v>6762</v>
      </c>
      <c r="BA6648" s="42">
        <v>501.26315790000001</v>
      </c>
      <c r="BB6648" s="42">
        <v>258</v>
      </c>
      <c r="BC6648" s="42">
        <v>339.85</v>
      </c>
      <c r="BD6648" s="42">
        <v>446.52380950000003</v>
      </c>
      <c r="BE6648" s="42">
        <v>90.146153850000005</v>
      </c>
      <c r="BF6648" s="42">
        <v>857.52380949999997</v>
      </c>
      <c r="BG6648" s="42">
        <v>1032.909091</v>
      </c>
      <c r="BH6648" s="42">
        <v>271.92750000000001</v>
      </c>
      <c r="BI6648" s="42">
        <v>371.73216209999998</v>
      </c>
      <c r="BJ6648" s="42">
        <v>705.31283540000004</v>
      </c>
      <c r="BK6648" s="42">
        <v>198.192384</v>
      </c>
    </row>
    <row r="6649" spans="52:63">
      <c r="AZ6649" s="42">
        <v>6763</v>
      </c>
      <c r="BA6649" s="42">
        <v>501.26315790000001</v>
      </c>
      <c r="BB6649" s="42">
        <v>258</v>
      </c>
      <c r="BC6649" s="42">
        <v>339.85</v>
      </c>
      <c r="BD6649" s="42">
        <v>446.52380950000003</v>
      </c>
      <c r="BE6649" s="42">
        <v>90.146153850000005</v>
      </c>
      <c r="BF6649" s="42">
        <v>857.52380949999997</v>
      </c>
      <c r="BG6649" s="42">
        <v>1032.909091</v>
      </c>
      <c r="BH6649" s="42">
        <v>271.92750000000001</v>
      </c>
      <c r="BI6649" s="42">
        <v>371.73216209999998</v>
      </c>
      <c r="BJ6649" s="42">
        <v>705.31283540000004</v>
      </c>
      <c r="BK6649" s="42">
        <v>198.192384</v>
      </c>
    </row>
    <row r="6650" spans="52:63">
      <c r="AZ6650" s="42">
        <v>6764</v>
      </c>
      <c r="BA6650" s="42">
        <v>501.26315790000001</v>
      </c>
      <c r="BB6650" s="42">
        <v>258</v>
      </c>
      <c r="BC6650" s="42">
        <v>339.85</v>
      </c>
      <c r="BD6650" s="42">
        <v>446.52380950000003</v>
      </c>
      <c r="BE6650" s="42">
        <v>90.146153850000005</v>
      </c>
      <c r="BF6650" s="42">
        <v>857.52380949999997</v>
      </c>
      <c r="BG6650" s="42">
        <v>1032.909091</v>
      </c>
      <c r="BH6650" s="42">
        <v>271.92750000000001</v>
      </c>
      <c r="BI6650" s="42">
        <v>371.73216209999998</v>
      </c>
      <c r="BJ6650" s="42">
        <v>705.31283540000004</v>
      </c>
      <c r="BK6650" s="42">
        <v>198.192384</v>
      </c>
    </row>
    <row r="6651" spans="52:63">
      <c r="AZ6651" s="42">
        <v>6765</v>
      </c>
      <c r="BA6651" s="42">
        <v>501.26315790000001</v>
      </c>
      <c r="BB6651" s="42">
        <v>258</v>
      </c>
      <c r="BC6651" s="42">
        <v>339.85</v>
      </c>
      <c r="BD6651" s="42">
        <v>446.52380950000003</v>
      </c>
      <c r="BE6651" s="42">
        <v>90.146153850000005</v>
      </c>
      <c r="BF6651" s="42">
        <v>857.52380949999997</v>
      </c>
      <c r="BG6651" s="42">
        <v>1032.909091</v>
      </c>
      <c r="BH6651" s="42">
        <v>271.92750000000001</v>
      </c>
      <c r="BI6651" s="42">
        <v>371.73216209999998</v>
      </c>
      <c r="BJ6651" s="42">
        <v>705.31283540000004</v>
      </c>
      <c r="BK6651" s="42">
        <v>198.192384</v>
      </c>
    </row>
    <row r="6652" spans="52:63">
      <c r="AZ6652" s="42">
        <v>6766</v>
      </c>
      <c r="BA6652" s="42">
        <v>501.26315790000001</v>
      </c>
      <c r="BB6652" s="42">
        <v>258</v>
      </c>
      <c r="BC6652" s="42">
        <v>339.85</v>
      </c>
      <c r="BD6652" s="42">
        <v>446.52380950000003</v>
      </c>
      <c r="BE6652" s="42">
        <v>90.146153850000005</v>
      </c>
      <c r="BF6652" s="42">
        <v>857.52380949999997</v>
      </c>
      <c r="BG6652" s="42">
        <v>1032.909091</v>
      </c>
      <c r="BH6652" s="42">
        <v>271.92750000000001</v>
      </c>
      <c r="BI6652" s="42">
        <v>371.73216209999998</v>
      </c>
      <c r="BJ6652" s="42">
        <v>705.31283540000004</v>
      </c>
      <c r="BK6652" s="42">
        <v>198.192384</v>
      </c>
    </row>
    <row r="6653" spans="52:63">
      <c r="AZ6653" s="42">
        <v>6767</v>
      </c>
      <c r="BA6653" s="42">
        <v>501.26315790000001</v>
      </c>
      <c r="BB6653" s="42">
        <v>258</v>
      </c>
      <c r="BC6653" s="42">
        <v>339.85</v>
      </c>
      <c r="BD6653" s="42">
        <v>446.52380950000003</v>
      </c>
      <c r="BE6653" s="42">
        <v>90.146153850000005</v>
      </c>
      <c r="BF6653" s="42">
        <v>857.52380949999997</v>
      </c>
      <c r="BG6653" s="42">
        <v>1032.909091</v>
      </c>
      <c r="BH6653" s="42">
        <v>271.92750000000001</v>
      </c>
      <c r="BI6653" s="42">
        <v>371.73216209999998</v>
      </c>
      <c r="BJ6653" s="42">
        <v>705.31283540000004</v>
      </c>
      <c r="BK6653" s="42">
        <v>198.192384</v>
      </c>
    </row>
    <row r="6654" spans="52:63">
      <c r="AZ6654" s="42">
        <v>6768</v>
      </c>
      <c r="BA6654" s="42">
        <v>501.26315790000001</v>
      </c>
      <c r="BB6654" s="42">
        <v>258</v>
      </c>
      <c r="BC6654" s="42">
        <v>339.85</v>
      </c>
      <c r="BD6654" s="42">
        <v>446.52380950000003</v>
      </c>
      <c r="BE6654" s="42">
        <v>90.146153850000005</v>
      </c>
      <c r="BF6654" s="42">
        <v>857.52380949999997</v>
      </c>
      <c r="BG6654" s="42">
        <v>1032.909091</v>
      </c>
      <c r="BH6654" s="42">
        <v>271.92750000000001</v>
      </c>
      <c r="BI6654" s="42">
        <v>371.73216209999998</v>
      </c>
      <c r="BJ6654" s="42">
        <v>705.31283540000004</v>
      </c>
      <c r="BK6654" s="42">
        <v>198.192384</v>
      </c>
    </row>
    <row r="6655" spans="52:63">
      <c r="AZ6655" s="42">
        <v>6769</v>
      </c>
      <c r="BA6655" s="42">
        <v>500.63157890000002</v>
      </c>
      <c r="BB6655" s="42">
        <v>260.375</v>
      </c>
      <c r="BC6655" s="42">
        <v>340.65</v>
      </c>
      <c r="BD6655" s="42">
        <v>449.2857143</v>
      </c>
      <c r="BE6655" s="42">
        <v>89.369230770000001</v>
      </c>
      <c r="BF6655" s="42">
        <v>866.9</v>
      </c>
      <c r="BG6655" s="42">
        <v>1036.090909</v>
      </c>
      <c r="BH6655" s="42">
        <v>271.46499999999997</v>
      </c>
      <c r="BI6655" s="42">
        <v>372.3834099</v>
      </c>
      <c r="BJ6655" s="42">
        <v>707.10098559999994</v>
      </c>
      <c r="BK6655" s="42">
        <v>195.7729496</v>
      </c>
    </row>
    <row r="6656" spans="52:63">
      <c r="AZ6656" s="42">
        <v>6770</v>
      </c>
      <c r="BA6656" s="42">
        <v>500.63157890000002</v>
      </c>
      <c r="BB6656" s="42">
        <v>260.375</v>
      </c>
      <c r="BC6656" s="42">
        <v>340.65</v>
      </c>
      <c r="BD6656" s="42">
        <v>449.2857143</v>
      </c>
      <c r="BE6656" s="42">
        <v>89.369230770000001</v>
      </c>
      <c r="BF6656" s="42">
        <v>866.9</v>
      </c>
      <c r="BG6656" s="42">
        <v>1036.090909</v>
      </c>
      <c r="BH6656" s="42">
        <v>271.46499999999997</v>
      </c>
      <c r="BI6656" s="42">
        <v>372.3834099</v>
      </c>
      <c r="BJ6656" s="42">
        <v>707.10098559999994</v>
      </c>
      <c r="BK6656" s="42">
        <v>195.7729496</v>
      </c>
    </row>
    <row r="6657" spans="52:63">
      <c r="AZ6657" s="42">
        <v>6771</v>
      </c>
      <c r="BA6657" s="42">
        <v>500.63157890000002</v>
      </c>
      <c r="BB6657" s="42">
        <v>260.375</v>
      </c>
      <c r="BC6657" s="42">
        <v>340.65</v>
      </c>
      <c r="BD6657" s="42">
        <v>449.2857143</v>
      </c>
      <c r="BE6657" s="42">
        <v>89.369230770000001</v>
      </c>
      <c r="BF6657" s="42">
        <v>866.9</v>
      </c>
      <c r="BG6657" s="42">
        <v>1036.090909</v>
      </c>
      <c r="BH6657" s="42">
        <v>271.46499999999997</v>
      </c>
      <c r="BI6657" s="42">
        <v>372.3834099</v>
      </c>
      <c r="BJ6657" s="42">
        <v>707.10098559999994</v>
      </c>
      <c r="BK6657" s="42">
        <v>195.7729496</v>
      </c>
    </row>
    <row r="6658" spans="52:63">
      <c r="AZ6658" s="42">
        <v>6772</v>
      </c>
      <c r="BA6658" s="42">
        <v>500.63157890000002</v>
      </c>
      <c r="BB6658" s="42">
        <v>260.375</v>
      </c>
      <c r="BC6658" s="42">
        <v>340.65</v>
      </c>
      <c r="BD6658" s="42">
        <v>449.2857143</v>
      </c>
      <c r="BE6658" s="42">
        <v>89.369230770000001</v>
      </c>
      <c r="BF6658" s="42">
        <v>866.9</v>
      </c>
      <c r="BG6658" s="42">
        <v>1036.090909</v>
      </c>
      <c r="BH6658" s="42">
        <v>271.46499999999997</v>
      </c>
      <c r="BI6658" s="42">
        <v>372.3834099</v>
      </c>
      <c r="BJ6658" s="42">
        <v>707.10098559999994</v>
      </c>
      <c r="BK6658" s="42">
        <v>195.7729496</v>
      </c>
    </row>
    <row r="6659" spans="52:63">
      <c r="AZ6659" s="42">
        <v>6773</v>
      </c>
      <c r="BA6659" s="42">
        <v>500.63157890000002</v>
      </c>
      <c r="BB6659" s="42">
        <v>260.375</v>
      </c>
      <c r="BC6659" s="42">
        <v>340.65</v>
      </c>
      <c r="BD6659" s="42">
        <v>449.2857143</v>
      </c>
      <c r="BE6659" s="42">
        <v>89.369230770000001</v>
      </c>
      <c r="BF6659" s="42">
        <v>866.9</v>
      </c>
      <c r="BG6659" s="42">
        <v>1036.090909</v>
      </c>
      <c r="BH6659" s="42">
        <v>271.46499999999997</v>
      </c>
      <c r="BI6659" s="42">
        <v>372.3834099</v>
      </c>
      <c r="BJ6659" s="42">
        <v>707.10098559999994</v>
      </c>
      <c r="BK6659" s="42">
        <v>195.7729496</v>
      </c>
    </row>
    <row r="6660" spans="52:63">
      <c r="AZ6660" s="42">
        <v>6774</v>
      </c>
      <c r="BA6660" s="42">
        <v>500.63157890000002</v>
      </c>
      <c r="BB6660" s="42">
        <v>260.375</v>
      </c>
      <c r="BC6660" s="42">
        <v>340.65</v>
      </c>
      <c r="BD6660" s="42">
        <v>449.2857143</v>
      </c>
      <c r="BE6660" s="42">
        <v>89.369230770000001</v>
      </c>
      <c r="BF6660" s="42">
        <v>866.9</v>
      </c>
      <c r="BG6660" s="42">
        <v>1036.090909</v>
      </c>
      <c r="BH6660" s="42">
        <v>271.46499999999997</v>
      </c>
      <c r="BI6660" s="42">
        <v>372.3834099</v>
      </c>
      <c r="BJ6660" s="42">
        <v>707.10098559999994</v>
      </c>
      <c r="BK6660" s="42">
        <v>195.7729496</v>
      </c>
    </row>
    <row r="6661" spans="52:63">
      <c r="AZ6661" s="42">
        <v>6775</v>
      </c>
      <c r="BA6661" s="42">
        <v>500.63157890000002</v>
      </c>
      <c r="BB6661" s="42">
        <v>260.375</v>
      </c>
      <c r="BC6661" s="42">
        <v>340.65</v>
      </c>
      <c r="BD6661" s="42">
        <v>449.2857143</v>
      </c>
      <c r="BE6661" s="42">
        <v>89.369230770000001</v>
      </c>
      <c r="BF6661" s="42">
        <v>866.9</v>
      </c>
      <c r="BG6661" s="42">
        <v>1036.090909</v>
      </c>
      <c r="BH6661" s="42">
        <v>271.46499999999997</v>
      </c>
      <c r="BI6661" s="42">
        <v>372.3834099</v>
      </c>
      <c r="BJ6661" s="42">
        <v>707.10098559999994</v>
      </c>
      <c r="BK6661" s="42">
        <v>195.7729496</v>
      </c>
    </row>
    <row r="6662" spans="52:63">
      <c r="AZ6662" s="42">
        <v>6776</v>
      </c>
      <c r="BA6662" s="42">
        <v>500.63157890000002</v>
      </c>
      <c r="BB6662" s="42">
        <v>260.375</v>
      </c>
      <c r="BC6662" s="42">
        <v>340.65</v>
      </c>
      <c r="BD6662" s="42">
        <v>449.2857143</v>
      </c>
      <c r="BE6662" s="42">
        <v>89.369230770000001</v>
      </c>
      <c r="BF6662" s="42">
        <v>866.9</v>
      </c>
      <c r="BG6662" s="42">
        <v>1036.090909</v>
      </c>
      <c r="BH6662" s="42">
        <v>271.46499999999997</v>
      </c>
      <c r="BI6662" s="42">
        <v>372.3834099</v>
      </c>
      <c r="BJ6662" s="42">
        <v>707.10098559999994</v>
      </c>
      <c r="BK6662" s="42">
        <v>195.7729496</v>
      </c>
    </row>
    <row r="6663" spans="52:63">
      <c r="AZ6663" s="42">
        <v>6777</v>
      </c>
      <c r="BA6663" s="42">
        <v>500.63157890000002</v>
      </c>
      <c r="BB6663" s="42">
        <v>260.375</v>
      </c>
      <c r="BC6663" s="42">
        <v>340.65</v>
      </c>
      <c r="BD6663" s="42">
        <v>449.2857143</v>
      </c>
      <c r="BE6663" s="42">
        <v>89.369230770000001</v>
      </c>
      <c r="BF6663" s="42">
        <v>866.9</v>
      </c>
      <c r="BG6663" s="42">
        <v>1036.090909</v>
      </c>
      <c r="BH6663" s="42">
        <v>271.46499999999997</v>
      </c>
      <c r="BI6663" s="42">
        <v>372.3834099</v>
      </c>
      <c r="BJ6663" s="42">
        <v>707.10098559999994</v>
      </c>
      <c r="BK6663" s="42">
        <v>195.7729496</v>
      </c>
    </row>
    <row r="6664" spans="52:63">
      <c r="AZ6664" s="42">
        <v>6778</v>
      </c>
      <c r="BA6664" s="42">
        <v>500.63157890000002</v>
      </c>
      <c r="BB6664" s="42">
        <v>260.375</v>
      </c>
      <c r="BC6664" s="42">
        <v>340.65</v>
      </c>
      <c r="BD6664" s="42">
        <v>449.2857143</v>
      </c>
      <c r="BE6664" s="42">
        <v>89.369230770000001</v>
      </c>
      <c r="BF6664" s="42">
        <v>866.9</v>
      </c>
      <c r="BG6664" s="42">
        <v>1036.090909</v>
      </c>
      <c r="BH6664" s="42">
        <v>271.46499999999997</v>
      </c>
      <c r="BI6664" s="42">
        <v>372.3834099</v>
      </c>
      <c r="BJ6664" s="42">
        <v>707.10098559999994</v>
      </c>
      <c r="BK6664" s="42">
        <v>195.7729496</v>
      </c>
    </row>
    <row r="6665" spans="52:63">
      <c r="AZ6665" s="42">
        <v>6779</v>
      </c>
      <c r="BA6665" s="42">
        <v>500.63157890000002</v>
      </c>
      <c r="BB6665" s="42">
        <v>260.375</v>
      </c>
      <c r="BC6665" s="42">
        <v>340.65</v>
      </c>
      <c r="BD6665" s="42">
        <v>449.2857143</v>
      </c>
      <c r="BE6665" s="42">
        <v>89.369230770000001</v>
      </c>
      <c r="BF6665" s="42">
        <v>866.9</v>
      </c>
      <c r="BG6665" s="42">
        <v>1036.090909</v>
      </c>
      <c r="BH6665" s="42">
        <v>271.46499999999997</v>
      </c>
      <c r="BI6665" s="42">
        <v>372.3834099</v>
      </c>
      <c r="BJ6665" s="42">
        <v>707.10098559999994</v>
      </c>
      <c r="BK6665" s="42">
        <v>195.7729496</v>
      </c>
    </row>
    <row r="6666" spans="52:63">
      <c r="AZ6666" s="42">
        <v>6780</v>
      </c>
      <c r="BA6666" s="42">
        <v>500.63157890000002</v>
      </c>
      <c r="BB6666" s="42">
        <v>260.375</v>
      </c>
      <c r="BC6666" s="42">
        <v>340.65</v>
      </c>
      <c r="BD6666" s="42">
        <v>449.2857143</v>
      </c>
      <c r="BE6666" s="42">
        <v>89.369230770000001</v>
      </c>
      <c r="BF6666" s="42">
        <v>866.9</v>
      </c>
      <c r="BG6666" s="42">
        <v>1036.090909</v>
      </c>
      <c r="BH6666" s="42">
        <v>271.46499999999997</v>
      </c>
      <c r="BI6666" s="42">
        <v>372.3834099</v>
      </c>
      <c r="BJ6666" s="42">
        <v>707.10098559999994</v>
      </c>
      <c r="BK6666" s="42">
        <v>195.7729496</v>
      </c>
    </row>
    <row r="6667" spans="52:63">
      <c r="AZ6667" s="42">
        <v>6781</v>
      </c>
      <c r="BA6667" s="42">
        <v>500.63157890000002</v>
      </c>
      <c r="BB6667" s="42">
        <v>260.375</v>
      </c>
      <c r="BC6667" s="42">
        <v>340.65</v>
      </c>
      <c r="BD6667" s="42">
        <v>449.2857143</v>
      </c>
      <c r="BE6667" s="42">
        <v>89.369230770000001</v>
      </c>
      <c r="BF6667" s="42">
        <v>866.9</v>
      </c>
      <c r="BG6667" s="42">
        <v>1036.090909</v>
      </c>
      <c r="BH6667" s="42">
        <v>271.46499999999997</v>
      </c>
      <c r="BI6667" s="42">
        <v>372.3834099</v>
      </c>
      <c r="BJ6667" s="42">
        <v>707.10098559999994</v>
      </c>
      <c r="BK6667" s="42">
        <v>195.7729496</v>
      </c>
    </row>
    <row r="6668" spans="52:63">
      <c r="AZ6668" s="42">
        <v>6782</v>
      </c>
      <c r="BA6668" s="42">
        <v>500.63157890000002</v>
      </c>
      <c r="BB6668" s="42">
        <v>260.375</v>
      </c>
      <c r="BC6668" s="42">
        <v>340.65</v>
      </c>
      <c r="BD6668" s="42">
        <v>449.2857143</v>
      </c>
      <c r="BE6668" s="42">
        <v>89.369230770000001</v>
      </c>
      <c r="BF6668" s="42">
        <v>866.9</v>
      </c>
      <c r="BG6668" s="42">
        <v>1036.090909</v>
      </c>
      <c r="BH6668" s="42">
        <v>271.46499999999997</v>
      </c>
      <c r="BI6668" s="42">
        <v>372.3834099</v>
      </c>
      <c r="BJ6668" s="42">
        <v>707.10098559999994</v>
      </c>
      <c r="BK6668" s="42">
        <v>195.7729496</v>
      </c>
    </row>
    <row r="6669" spans="52:63">
      <c r="AZ6669" s="42">
        <v>6783</v>
      </c>
      <c r="BA6669" s="42">
        <v>500.63157890000002</v>
      </c>
      <c r="BB6669" s="42">
        <v>260.375</v>
      </c>
      <c r="BC6669" s="42">
        <v>340.65</v>
      </c>
      <c r="BD6669" s="42">
        <v>449.2857143</v>
      </c>
      <c r="BE6669" s="42">
        <v>89.369230770000001</v>
      </c>
      <c r="BF6669" s="42">
        <v>866.9</v>
      </c>
      <c r="BG6669" s="42">
        <v>1036.090909</v>
      </c>
      <c r="BH6669" s="42">
        <v>271.46499999999997</v>
      </c>
      <c r="BI6669" s="42">
        <v>372.3834099</v>
      </c>
      <c r="BJ6669" s="42">
        <v>707.10098559999994</v>
      </c>
      <c r="BK6669" s="42">
        <v>195.7729496</v>
      </c>
    </row>
    <row r="6670" spans="52:63">
      <c r="AZ6670" s="42">
        <v>6784</v>
      </c>
      <c r="BA6670" s="42">
        <v>500.63157890000002</v>
      </c>
      <c r="BB6670" s="42">
        <v>260.375</v>
      </c>
      <c r="BC6670" s="42">
        <v>340.65</v>
      </c>
      <c r="BD6670" s="42">
        <v>449.2857143</v>
      </c>
      <c r="BE6670" s="42">
        <v>89.369230770000001</v>
      </c>
      <c r="BF6670" s="42">
        <v>866.9</v>
      </c>
      <c r="BG6670" s="42">
        <v>1036.090909</v>
      </c>
      <c r="BH6670" s="42">
        <v>271.46499999999997</v>
      </c>
      <c r="BI6670" s="42">
        <v>372.3834099</v>
      </c>
      <c r="BJ6670" s="42">
        <v>707.10098559999994</v>
      </c>
      <c r="BK6670" s="42">
        <v>195.7729496</v>
      </c>
    </row>
    <row r="6671" spans="52:63">
      <c r="AZ6671" s="42">
        <v>6785</v>
      </c>
      <c r="BA6671" s="42">
        <v>500.63157890000002</v>
      </c>
      <c r="BB6671" s="42">
        <v>260.375</v>
      </c>
      <c r="BC6671" s="42">
        <v>340.65</v>
      </c>
      <c r="BD6671" s="42">
        <v>449.2857143</v>
      </c>
      <c r="BE6671" s="42">
        <v>89.369230770000001</v>
      </c>
      <c r="BF6671" s="42">
        <v>866.9</v>
      </c>
      <c r="BG6671" s="42">
        <v>1036.090909</v>
      </c>
      <c r="BH6671" s="42">
        <v>271.46499999999997</v>
      </c>
      <c r="BI6671" s="42">
        <v>372.3834099</v>
      </c>
      <c r="BJ6671" s="42">
        <v>707.10098559999994</v>
      </c>
      <c r="BK6671" s="42">
        <v>195.7729496</v>
      </c>
    </row>
    <row r="6672" spans="52:63">
      <c r="AZ6672" s="42">
        <v>6786</v>
      </c>
      <c r="BA6672" s="42">
        <v>500.63157890000002</v>
      </c>
      <c r="BB6672" s="42">
        <v>260.375</v>
      </c>
      <c r="BC6672" s="42">
        <v>340.65</v>
      </c>
      <c r="BD6672" s="42">
        <v>449.2857143</v>
      </c>
      <c r="BE6672" s="42">
        <v>89.369230770000001</v>
      </c>
      <c r="BF6672" s="42">
        <v>866.9</v>
      </c>
      <c r="BG6672" s="42">
        <v>1036.090909</v>
      </c>
      <c r="BH6672" s="42">
        <v>271.46499999999997</v>
      </c>
      <c r="BI6672" s="42">
        <v>372.3834099</v>
      </c>
      <c r="BJ6672" s="42">
        <v>707.10098559999994</v>
      </c>
      <c r="BK6672" s="42">
        <v>195.7729496</v>
      </c>
    </row>
    <row r="6673" spans="52:63">
      <c r="AZ6673" s="42">
        <v>6787</v>
      </c>
      <c r="BA6673" s="42">
        <v>500.63157890000002</v>
      </c>
      <c r="BB6673" s="42">
        <v>260.375</v>
      </c>
      <c r="BC6673" s="42">
        <v>340.65</v>
      </c>
      <c r="BD6673" s="42">
        <v>449.2857143</v>
      </c>
      <c r="BE6673" s="42">
        <v>89.369230770000001</v>
      </c>
      <c r="BF6673" s="42">
        <v>866.9</v>
      </c>
      <c r="BG6673" s="42">
        <v>1036.090909</v>
      </c>
      <c r="BH6673" s="42">
        <v>271.46499999999997</v>
      </c>
      <c r="BI6673" s="42">
        <v>372.3834099</v>
      </c>
      <c r="BJ6673" s="42">
        <v>707.10098559999994</v>
      </c>
      <c r="BK6673" s="42">
        <v>195.7729496</v>
      </c>
    </row>
    <row r="6674" spans="52:63">
      <c r="AZ6674" s="42">
        <v>6788</v>
      </c>
      <c r="BA6674" s="42">
        <v>500.63157890000002</v>
      </c>
      <c r="BB6674" s="42">
        <v>260.375</v>
      </c>
      <c r="BC6674" s="42">
        <v>340.65</v>
      </c>
      <c r="BD6674" s="42">
        <v>449.2857143</v>
      </c>
      <c r="BE6674" s="42">
        <v>89.369230770000001</v>
      </c>
      <c r="BF6674" s="42">
        <v>866.9</v>
      </c>
      <c r="BG6674" s="42">
        <v>1036.090909</v>
      </c>
      <c r="BH6674" s="42">
        <v>271.46499999999997</v>
      </c>
      <c r="BI6674" s="42">
        <v>372.3834099</v>
      </c>
      <c r="BJ6674" s="42">
        <v>707.10098559999994</v>
      </c>
      <c r="BK6674" s="42">
        <v>195.7729496</v>
      </c>
    </row>
    <row r="6675" spans="52:63">
      <c r="AZ6675" s="42">
        <v>6789</v>
      </c>
      <c r="BA6675" s="42">
        <v>500.63157890000002</v>
      </c>
      <c r="BB6675" s="42">
        <v>260.375</v>
      </c>
      <c r="BC6675" s="42">
        <v>340.65</v>
      </c>
      <c r="BD6675" s="42">
        <v>449.2857143</v>
      </c>
      <c r="BE6675" s="42">
        <v>89.369230770000001</v>
      </c>
      <c r="BF6675" s="42">
        <v>866.9</v>
      </c>
      <c r="BG6675" s="42">
        <v>1036.090909</v>
      </c>
      <c r="BH6675" s="42">
        <v>271.46499999999997</v>
      </c>
      <c r="BI6675" s="42">
        <v>372.3834099</v>
      </c>
      <c r="BJ6675" s="42">
        <v>707.10098559999994</v>
      </c>
      <c r="BK6675" s="42">
        <v>195.7729496</v>
      </c>
    </row>
    <row r="6676" spans="52:63">
      <c r="AZ6676" s="42">
        <v>6790</v>
      </c>
      <c r="BA6676" s="42">
        <v>500.63157890000002</v>
      </c>
      <c r="BB6676" s="42">
        <v>260.375</v>
      </c>
      <c r="BC6676" s="42">
        <v>340.65</v>
      </c>
      <c r="BD6676" s="42">
        <v>449.2857143</v>
      </c>
      <c r="BE6676" s="42">
        <v>89.369230770000001</v>
      </c>
      <c r="BF6676" s="42">
        <v>866.9</v>
      </c>
      <c r="BG6676" s="42">
        <v>1036.090909</v>
      </c>
      <c r="BH6676" s="42">
        <v>271.46499999999997</v>
      </c>
      <c r="BI6676" s="42">
        <v>372.3834099</v>
      </c>
      <c r="BJ6676" s="42">
        <v>707.10098559999994</v>
      </c>
      <c r="BK6676" s="42">
        <v>195.7729496</v>
      </c>
    </row>
    <row r="6677" spans="52:63">
      <c r="AZ6677" s="42">
        <v>6791</v>
      </c>
      <c r="BA6677" s="42">
        <v>500.63157890000002</v>
      </c>
      <c r="BB6677" s="42">
        <v>260.375</v>
      </c>
      <c r="BC6677" s="42">
        <v>340.65</v>
      </c>
      <c r="BD6677" s="42">
        <v>449.2857143</v>
      </c>
      <c r="BE6677" s="42">
        <v>89.369230770000001</v>
      </c>
      <c r="BF6677" s="42">
        <v>866.9</v>
      </c>
      <c r="BG6677" s="42">
        <v>1036.090909</v>
      </c>
      <c r="BH6677" s="42">
        <v>271.46499999999997</v>
      </c>
      <c r="BI6677" s="42">
        <v>372.3834099</v>
      </c>
      <c r="BJ6677" s="42">
        <v>707.10098559999994</v>
      </c>
      <c r="BK6677" s="42">
        <v>195.7729496</v>
      </c>
    </row>
    <row r="6678" spans="52:63">
      <c r="AZ6678" s="42">
        <v>6792</v>
      </c>
      <c r="BA6678" s="42">
        <v>500.63157890000002</v>
      </c>
      <c r="BB6678" s="42">
        <v>260.375</v>
      </c>
      <c r="BC6678" s="42">
        <v>340.65</v>
      </c>
      <c r="BD6678" s="42">
        <v>449.2857143</v>
      </c>
      <c r="BE6678" s="42">
        <v>89.369230770000001</v>
      </c>
      <c r="BF6678" s="42">
        <v>866.9</v>
      </c>
      <c r="BG6678" s="42">
        <v>1036.090909</v>
      </c>
      <c r="BH6678" s="42">
        <v>271.46499999999997</v>
      </c>
      <c r="BI6678" s="42">
        <v>372.3834099</v>
      </c>
      <c r="BJ6678" s="42">
        <v>707.10098559999994</v>
      </c>
      <c r="BK6678" s="42">
        <v>195.7729496</v>
      </c>
    </row>
    <row r="6679" spans="52:63">
      <c r="AZ6679" s="42">
        <v>6793</v>
      </c>
      <c r="BA6679" s="42">
        <v>498.68421050000001</v>
      </c>
      <c r="BB6679" s="42">
        <v>261.5625</v>
      </c>
      <c r="BC6679" s="42">
        <v>341.65</v>
      </c>
      <c r="BD6679" s="42">
        <v>450.85714289999999</v>
      </c>
      <c r="BE6679" s="42">
        <v>88.907692310000002</v>
      </c>
      <c r="BF6679" s="42">
        <v>867.9</v>
      </c>
      <c r="BG6679" s="42">
        <v>1038.318182</v>
      </c>
      <c r="BH6679" s="42">
        <v>270.14249999999998</v>
      </c>
      <c r="BI6679" s="42">
        <v>368.79079519999999</v>
      </c>
      <c r="BJ6679" s="42">
        <v>693.03185829999995</v>
      </c>
      <c r="BK6679" s="42">
        <v>193.07192710000001</v>
      </c>
    </row>
    <row r="6680" spans="52:63">
      <c r="AZ6680" s="42">
        <v>6794</v>
      </c>
      <c r="BA6680" s="42">
        <v>498.68421050000001</v>
      </c>
      <c r="BB6680" s="42">
        <v>261.5625</v>
      </c>
      <c r="BC6680" s="42">
        <v>341.65</v>
      </c>
      <c r="BD6680" s="42">
        <v>450.85714289999999</v>
      </c>
      <c r="BE6680" s="42">
        <v>88.907692310000002</v>
      </c>
      <c r="BF6680" s="42">
        <v>867.9</v>
      </c>
      <c r="BG6680" s="42">
        <v>1038.318182</v>
      </c>
      <c r="BH6680" s="42">
        <v>270.14249999999998</v>
      </c>
      <c r="BI6680" s="42">
        <v>368.79079519999999</v>
      </c>
      <c r="BJ6680" s="42">
        <v>693.03185829999995</v>
      </c>
      <c r="BK6680" s="42">
        <v>193.07192710000001</v>
      </c>
    </row>
    <row r="6681" spans="52:63">
      <c r="AZ6681" s="42">
        <v>6795</v>
      </c>
      <c r="BA6681" s="42">
        <v>498.68421050000001</v>
      </c>
      <c r="BB6681" s="42">
        <v>261.5625</v>
      </c>
      <c r="BC6681" s="42">
        <v>341.65</v>
      </c>
      <c r="BD6681" s="42">
        <v>450.85714289999999</v>
      </c>
      <c r="BE6681" s="42">
        <v>88.907692310000002</v>
      </c>
      <c r="BF6681" s="42">
        <v>867.9</v>
      </c>
      <c r="BG6681" s="42">
        <v>1038.318182</v>
      </c>
      <c r="BH6681" s="42">
        <v>270.14249999999998</v>
      </c>
      <c r="BI6681" s="42">
        <v>368.79079519999999</v>
      </c>
      <c r="BJ6681" s="42">
        <v>693.03185829999995</v>
      </c>
      <c r="BK6681" s="42">
        <v>193.07192710000001</v>
      </c>
    </row>
    <row r="6682" spans="52:63">
      <c r="AZ6682" s="42">
        <v>6796</v>
      </c>
      <c r="BA6682" s="42">
        <v>498.68421050000001</v>
      </c>
      <c r="BB6682" s="42">
        <v>261.5625</v>
      </c>
      <c r="BC6682" s="42">
        <v>341.65</v>
      </c>
      <c r="BD6682" s="42">
        <v>450.85714289999999</v>
      </c>
      <c r="BE6682" s="42">
        <v>88.907692310000002</v>
      </c>
      <c r="BF6682" s="42">
        <v>867.9</v>
      </c>
      <c r="BG6682" s="42">
        <v>1038.318182</v>
      </c>
      <c r="BH6682" s="42">
        <v>270.14249999999998</v>
      </c>
      <c r="BI6682" s="42">
        <v>368.79079519999999</v>
      </c>
      <c r="BJ6682" s="42">
        <v>693.03185829999995</v>
      </c>
      <c r="BK6682" s="42">
        <v>193.07192710000001</v>
      </c>
    </row>
    <row r="6683" spans="52:63">
      <c r="AZ6683" s="42">
        <v>6797</v>
      </c>
      <c r="BA6683" s="42">
        <v>498.68421050000001</v>
      </c>
      <c r="BB6683" s="42">
        <v>261.5625</v>
      </c>
      <c r="BC6683" s="42">
        <v>341.65</v>
      </c>
      <c r="BD6683" s="42">
        <v>450.85714289999999</v>
      </c>
      <c r="BE6683" s="42">
        <v>88.907692310000002</v>
      </c>
      <c r="BF6683" s="42">
        <v>867.9</v>
      </c>
      <c r="BG6683" s="42">
        <v>1038.318182</v>
      </c>
      <c r="BH6683" s="42">
        <v>270.14249999999998</v>
      </c>
      <c r="BI6683" s="42">
        <v>368.79079519999999</v>
      </c>
      <c r="BJ6683" s="42">
        <v>693.03185829999995</v>
      </c>
      <c r="BK6683" s="42">
        <v>193.07192710000001</v>
      </c>
    </row>
    <row r="6684" spans="52:63">
      <c r="AZ6684" s="42">
        <v>6798</v>
      </c>
      <c r="BA6684" s="42">
        <v>498.68421050000001</v>
      </c>
      <c r="BB6684" s="42">
        <v>261.5625</v>
      </c>
      <c r="BC6684" s="42">
        <v>341.65</v>
      </c>
      <c r="BD6684" s="42">
        <v>450.85714289999999</v>
      </c>
      <c r="BE6684" s="42">
        <v>88.907692310000002</v>
      </c>
      <c r="BF6684" s="42">
        <v>867.9</v>
      </c>
      <c r="BG6684" s="42">
        <v>1038.318182</v>
      </c>
      <c r="BH6684" s="42">
        <v>270.14249999999998</v>
      </c>
      <c r="BI6684" s="42">
        <v>368.79079519999999</v>
      </c>
      <c r="BJ6684" s="42">
        <v>693.03185829999995</v>
      </c>
      <c r="BK6684" s="42">
        <v>193.07192710000001</v>
      </c>
    </row>
    <row r="6685" spans="52:63">
      <c r="AZ6685" s="42">
        <v>6799</v>
      </c>
      <c r="BA6685" s="42">
        <v>498.68421050000001</v>
      </c>
      <c r="BB6685" s="42">
        <v>261.5625</v>
      </c>
      <c r="BC6685" s="42">
        <v>341.65</v>
      </c>
      <c r="BD6685" s="42">
        <v>450.85714289999999</v>
      </c>
      <c r="BE6685" s="42">
        <v>88.907692310000002</v>
      </c>
      <c r="BF6685" s="42">
        <v>867.9</v>
      </c>
      <c r="BG6685" s="42">
        <v>1038.318182</v>
      </c>
      <c r="BH6685" s="42">
        <v>270.14249999999998</v>
      </c>
      <c r="BI6685" s="42">
        <v>368.79079519999999</v>
      </c>
      <c r="BJ6685" s="42">
        <v>693.03185829999995</v>
      </c>
      <c r="BK6685" s="42">
        <v>193.07192710000001</v>
      </c>
    </row>
    <row r="6686" spans="52:63">
      <c r="AZ6686" s="42">
        <v>6800</v>
      </c>
      <c r="BA6686" s="42">
        <v>498.68421050000001</v>
      </c>
      <c r="BB6686" s="42">
        <v>261.5625</v>
      </c>
      <c r="BC6686" s="42">
        <v>341.65</v>
      </c>
      <c r="BD6686" s="42">
        <v>450.85714289999999</v>
      </c>
      <c r="BE6686" s="42">
        <v>88.907692310000002</v>
      </c>
      <c r="BF6686" s="42">
        <v>867.9</v>
      </c>
      <c r="BG6686" s="42">
        <v>1038.318182</v>
      </c>
      <c r="BH6686" s="42">
        <v>270.14249999999998</v>
      </c>
      <c r="BI6686" s="42">
        <v>368.79079519999999</v>
      </c>
      <c r="BJ6686" s="42">
        <v>693.03185829999995</v>
      </c>
      <c r="BK6686" s="42">
        <v>193.07192710000001</v>
      </c>
    </row>
    <row r="6687" spans="52:63">
      <c r="AZ6687" s="42">
        <v>6801</v>
      </c>
      <c r="BA6687" s="42">
        <v>498.68421050000001</v>
      </c>
      <c r="BB6687" s="42">
        <v>261.5625</v>
      </c>
      <c r="BC6687" s="42">
        <v>341.65</v>
      </c>
      <c r="BD6687" s="42">
        <v>450.85714289999999</v>
      </c>
      <c r="BE6687" s="42">
        <v>88.907692310000002</v>
      </c>
      <c r="BF6687" s="42">
        <v>867.9</v>
      </c>
      <c r="BG6687" s="42">
        <v>1038.318182</v>
      </c>
      <c r="BH6687" s="42">
        <v>270.14249999999998</v>
      </c>
      <c r="BI6687" s="42">
        <v>368.79079519999999</v>
      </c>
      <c r="BJ6687" s="42">
        <v>693.03185829999995</v>
      </c>
      <c r="BK6687" s="42">
        <v>193.07192710000001</v>
      </c>
    </row>
    <row r="6688" spans="52:63">
      <c r="AZ6688" s="42">
        <v>6802</v>
      </c>
      <c r="BA6688" s="42">
        <v>498.68421050000001</v>
      </c>
      <c r="BB6688" s="42">
        <v>261.5625</v>
      </c>
      <c r="BC6688" s="42">
        <v>341.65</v>
      </c>
      <c r="BD6688" s="42">
        <v>450.85714289999999</v>
      </c>
      <c r="BE6688" s="42">
        <v>88.907692310000002</v>
      </c>
      <c r="BF6688" s="42">
        <v>867.9</v>
      </c>
      <c r="BG6688" s="42">
        <v>1038.318182</v>
      </c>
      <c r="BH6688" s="42">
        <v>270.14249999999998</v>
      </c>
      <c r="BI6688" s="42">
        <v>368.79079519999999</v>
      </c>
      <c r="BJ6688" s="42">
        <v>693.03185829999995</v>
      </c>
      <c r="BK6688" s="42">
        <v>193.07192710000001</v>
      </c>
    </row>
    <row r="6689" spans="52:63">
      <c r="AZ6689" s="42">
        <v>6803</v>
      </c>
      <c r="BA6689" s="42">
        <v>498.68421050000001</v>
      </c>
      <c r="BB6689" s="42">
        <v>261.5625</v>
      </c>
      <c r="BC6689" s="42">
        <v>341.65</v>
      </c>
      <c r="BD6689" s="42">
        <v>450.85714289999999</v>
      </c>
      <c r="BE6689" s="42">
        <v>88.907692310000002</v>
      </c>
      <c r="BF6689" s="42">
        <v>867.9</v>
      </c>
      <c r="BG6689" s="42">
        <v>1038.318182</v>
      </c>
      <c r="BH6689" s="42">
        <v>270.14249999999998</v>
      </c>
      <c r="BI6689" s="42">
        <v>368.79079519999999</v>
      </c>
      <c r="BJ6689" s="42">
        <v>693.03185829999995</v>
      </c>
      <c r="BK6689" s="42">
        <v>193.07192710000001</v>
      </c>
    </row>
    <row r="6690" spans="52:63">
      <c r="AZ6690" s="42">
        <v>6804</v>
      </c>
      <c r="BA6690" s="42">
        <v>498.68421050000001</v>
      </c>
      <c r="BB6690" s="42">
        <v>261.5625</v>
      </c>
      <c r="BC6690" s="42">
        <v>341.65</v>
      </c>
      <c r="BD6690" s="42">
        <v>450.85714289999999</v>
      </c>
      <c r="BE6690" s="42">
        <v>88.907692310000002</v>
      </c>
      <c r="BF6690" s="42">
        <v>867.9</v>
      </c>
      <c r="BG6690" s="42">
        <v>1038.318182</v>
      </c>
      <c r="BH6690" s="42">
        <v>270.14249999999998</v>
      </c>
      <c r="BI6690" s="42">
        <v>368.79079519999999</v>
      </c>
      <c r="BJ6690" s="42">
        <v>693.03185829999995</v>
      </c>
      <c r="BK6690" s="42">
        <v>193.07192710000001</v>
      </c>
    </row>
    <row r="6691" spans="52:63">
      <c r="AZ6691" s="42">
        <v>6805</v>
      </c>
      <c r="BA6691" s="42">
        <v>498.68421050000001</v>
      </c>
      <c r="BB6691" s="42">
        <v>261.5625</v>
      </c>
      <c r="BC6691" s="42">
        <v>341.65</v>
      </c>
      <c r="BD6691" s="42">
        <v>450.85714289999999</v>
      </c>
      <c r="BE6691" s="42">
        <v>88.907692310000002</v>
      </c>
      <c r="BF6691" s="42">
        <v>867.9</v>
      </c>
      <c r="BG6691" s="42">
        <v>1038.318182</v>
      </c>
      <c r="BH6691" s="42">
        <v>270.14249999999998</v>
      </c>
      <c r="BI6691" s="42">
        <v>368.79079519999999</v>
      </c>
      <c r="BJ6691" s="42">
        <v>693.03185829999995</v>
      </c>
      <c r="BK6691" s="42">
        <v>193.07192710000001</v>
      </c>
    </row>
    <row r="6692" spans="52:63">
      <c r="AZ6692" s="42">
        <v>6806</v>
      </c>
      <c r="BA6692" s="42">
        <v>498.68421050000001</v>
      </c>
      <c r="BB6692" s="42">
        <v>261.5625</v>
      </c>
      <c r="BC6692" s="42">
        <v>341.65</v>
      </c>
      <c r="BD6692" s="42">
        <v>450.85714289999999</v>
      </c>
      <c r="BE6692" s="42">
        <v>88.907692310000002</v>
      </c>
      <c r="BF6692" s="42">
        <v>867.9</v>
      </c>
      <c r="BG6692" s="42">
        <v>1038.318182</v>
      </c>
      <c r="BH6692" s="42">
        <v>270.14249999999998</v>
      </c>
      <c r="BI6692" s="42">
        <v>368.79079519999999</v>
      </c>
      <c r="BJ6692" s="42">
        <v>693.03185829999995</v>
      </c>
      <c r="BK6692" s="42">
        <v>193.07192710000001</v>
      </c>
    </row>
    <row r="6693" spans="52:63">
      <c r="AZ6693" s="42">
        <v>6807</v>
      </c>
      <c r="BA6693" s="42">
        <v>498.68421050000001</v>
      </c>
      <c r="BB6693" s="42">
        <v>261.5625</v>
      </c>
      <c r="BC6693" s="42">
        <v>341.65</v>
      </c>
      <c r="BD6693" s="42">
        <v>450.85714289999999</v>
      </c>
      <c r="BE6693" s="42">
        <v>88.907692310000002</v>
      </c>
      <c r="BF6693" s="42">
        <v>867.9</v>
      </c>
      <c r="BG6693" s="42">
        <v>1038.318182</v>
      </c>
      <c r="BH6693" s="42">
        <v>270.14249999999998</v>
      </c>
      <c r="BI6693" s="42">
        <v>368.79079519999999</v>
      </c>
      <c r="BJ6693" s="42">
        <v>693.03185829999995</v>
      </c>
      <c r="BK6693" s="42">
        <v>193.07192710000001</v>
      </c>
    </row>
    <row r="6694" spans="52:63">
      <c r="AZ6694" s="42">
        <v>6808</v>
      </c>
      <c r="BA6694" s="42">
        <v>498.68421050000001</v>
      </c>
      <c r="BB6694" s="42">
        <v>261.5625</v>
      </c>
      <c r="BC6694" s="42">
        <v>341.65</v>
      </c>
      <c r="BD6694" s="42">
        <v>450.85714289999999</v>
      </c>
      <c r="BE6694" s="42">
        <v>88.907692310000002</v>
      </c>
      <c r="BF6694" s="42">
        <v>867.9</v>
      </c>
      <c r="BG6694" s="42">
        <v>1038.318182</v>
      </c>
      <c r="BH6694" s="42">
        <v>270.14249999999998</v>
      </c>
      <c r="BI6694" s="42">
        <v>368.79079519999999</v>
      </c>
      <c r="BJ6694" s="42">
        <v>693.03185829999995</v>
      </c>
      <c r="BK6694" s="42">
        <v>193.07192710000001</v>
      </c>
    </row>
    <row r="6695" spans="52:63">
      <c r="AZ6695" s="42">
        <v>6809</v>
      </c>
      <c r="BA6695" s="42">
        <v>498.68421050000001</v>
      </c>
      <c r="BB6695" s="42">
        <v>261.5625</v>
      </c>
      <c r="BC6695" s="42">
        <v>341.65</v>
      </c>
      <c r="BD6695" s="42">
        <v>450.85714289999999</v>
      </c>
      <c r="BE6695" s="42">
        <v>88.907692310000002</v>
      </c>
      <c r="BF6695" s="42">
        <v>867.9</v>
      </c>
      <c r="BG6695" s="42">
        <v>1038.318182</v>
      </c>
      <c r="BH6695" s="42">
        <v>270.14249999999998</v>
      </c>
      <c r="BI6695" s="42">
        <v>368.79079519999999</v>
      </c>
      <c r="BJ6695" s="42">
        <v>693.03185829999995</v>
      </c>
      <c r="BK6695" s="42">
        <v>193.07192710000001</v>
      </c>
    </row>
    <row r="6696" spans="52:63">
      <c r="AZ6696" s="42">
        <v>6810</v>
      </c>
      <c r="BA6696" s="42">
        <v>498.68421050000001</v>
      </c>
      <c r="BB6696" s="42">
        <v>261.5625</v>
      </c>
      <c r="BC6696" s="42">
        <v>341.65</v>
      </c>
      <c r="BD6696" s="42">
        <v>450.85714289999999</v>
      </c>
      <c r="BE6696" s="42">
        <v>88.907692310000002</v>
      </c>
      <c r="BF6696" s="42">
        <v>867.9</v>
      </c>
      <c r="BG6696" s="42">
        <v>1038.318182</v>
      </c>
      <c r="BH6696" s="42">
        <v>270.14249999999998</v>
      </c>
      <c r="BI6696" s="42">
        <v>368.79079519999999</v>
      </c>
      <c r="BJ6696" s="42">
        <v>693.03185829999995</v>
      </c>
      <c r="BK6696" s="42">
        <v>193.07192710000001</v>
      </c>
    </row>
    <row r="6697" spans="52:63">
      <c r="AZ6697" s="42">
        <v>6811</v>
      </c>
      <c r="BA6697" s="42">
        <v>498.68421050000001</v>
      </c>
      <c r="BB6697" s="42">
        <v>261.5625</v>
      </c>
      <c r="BC6697" s="42">
        <v>341.65</v>
      </c>
      <c r="BD6697" s="42">
        <v>450.85714289999999</v>
      </c>
      <c r="BE6697" s="42">
        <v>88.907692310000002</v>
      </c>
      <c r="BF6697" s="42">
        <v>867.9</v>
      </c>
      <c r="BG6697" s="42">
        <v>1038.318182</v>
      </c>
      <c r="BH6697" s="42">
        <v>270.14249999999998</v>
      </c>
      <c r="BI6697" s="42">
        <v>368.79079519999999</v>
      </c>
      <c r="BJ6697" s="42">
        <v>693.03185829999995</v>
      </c>
      <c r="BK6697" s="42">
        <v>193.07192710000001</v>
      </c>
    </row>
    <row r="6698" spans="52:63">
      <c r="AZ6698" s="42">
        <v>6812</v>
      </c>
      <c r="BA6698" s="42">
        <v>498.68421050000001</v>
      </c>
      <c r="BB6698" s="42">
        <v>261.5625</v>
      </c>
      <c r="BC6698" s="42">
        <v>341.65</v>
      </c>
      <c r="BD6698" s="42">
        <v>450.85714289999999</v>
      </c>
      <c r="BE6698" s="42">
        <v>88.907692310000002</v>
      </c>
      <c r="BF6698" s="42">
        <v>867.9</v>
      </c>
      <c r="BG6698" s="42">
        <v>1038.318182</v>
      </c>
      <c r="BH6698" s="42">
        <v>270.14249999999998</v>
      </c>
      <c r="BI6698" s="42">
        <v>368.79079519999999</v>
      </c>
      <c r="BJ6698" s="42">
        <v>693.03185829999995</v>
      </c>
      <c r="BK6698" s="42">
        <v>193.07192710000001</v>
      </c>
    </row>
    <row r="6699" spans="52:63">
      <c r="AZ6699" s="42">
        <v>6813</v>
      </c>
      <c r="BA6699" s="42">
        <v>498.68421050000001</v>
      </c>
      <c r="BB6699" s="42">
        <v>261.5625</v>
      </c>
      <c r="BC6699" s="42">
        <v>341.65</v>
      </c>
      <c r="BD6699" s="42">
        <v>450.85714289999999</v>
      </c>
      <c r="BE6699" s="42">
        <v>88.907692310000002</v>
      </c>
      <c r="BF6699" s="42">
        <v>867.9</v>
      </c>
      <c r="BG6699" s="42">
        <v>1038.318182</v>
      </c>
      <c r="BH6699" s="42">
        <v>270.14249999999998</v>
      </c>
      <c r="BI6699" s="42">
        <v>368.79079519999999</v>
      </c>
      <c r="BJ6699" s="42">
        <v>693.03185829999995</v>
      </c>
      <c r="BK6699" s="42">
        <v>193.07192710000001</v>
      </c>
    </row>
    <row r="6700" spans="52:63">
      <c r="AZ6700" s="42">
        <v>6814</v>
      </c>
      <c r="BA6700" s="42">
        <v>498.68421050000001</v>
      </c>
      <c r="BB6700" s="42">
        <v>261.5625</v>
      </c>
      <c r="BC6700" s="42">
        <v>341.65</v>
      </c>
      <c r="BD6700" s="42">
        <v>450.85714289999999</v>
      </c>
      <c r="BE6700" s="42">
        <v>88.907692310000002</v>
      </c>
      <c r="BF6700" s="42">
        <v>867.9</v>
      </c>
      <c r="BG6700" s="42">
        <v>1038.318182</v>
      </c>
      <c r="BH6700" s="42">
        <v>270.14249999999998</v>
      </c>
      <c r="BI6700" s="42">
        <v>368.79079519999999</v>
      </c>
      <c r="BJ6700" s="42">
        <v>693.03185829999995</v>
      </c>
      <c r="BK6700" s="42">
        <v>193.07192710000001</v>
      </c>
    </row>
    <row r="6701" spans="52:63">
      <c r="AZ6701" s="42">
        <v>6815</v>
      </c>
      <c r="BA6701" s="42">
        <v>498.68421050000001</v>
      </c>
      <c r="BB6701" s="42">
        <v>261.5625</v>
      </c>
      <c r="BC6701" s="42">
        <v>341.65</v>
      </c>
      <c r="BD6701" s="42">
        <v>450.85714289999999</v>
      </c>
      <c r="BE6701" s="42">
        <v>88.907692310000002</v>
      </c>
      <c r="BF6701" s="42">
        <v>867.9</v>
      </c>
      <c r="BG6701" s="42">
        <v>1038.318182</v>
      </c>
      <c r="BH6701" s="42">
        <v>270.14249999999998</v>
      </c>
      <c r="BI6701" s="42">
        <v>368.79079519999999</v>
      </c>
      <c r="BJ6701" s="42">
        <v>693.03185829999995</v>
      </c>
      <c r="BK6701" s="42">
        <v>193.07192710000001</v>
      </c>
    </row>
    <row r="6702" spans="52:63">
      <c r="AZ6702" s="42">
        <v>6816</v>
      </c>
      <c r="BA6702" s="42">
        <v>498.68421050000001</v>
      </c>
      <c r="BB6702" s="42">
        <v>261.5625</v>
      </c>
      <c r="BC6702" s="42">
        <v>341.65</v>
      </c>
      <c r="BD6702" s="42">
        <v>450.85714289999999</v>
      </c>
      <c r="BE6702" s="42">
        <v>88.907692310000002</v>
      </c>
      <c r="BF6702" s="42">
        <v>867.9</v>
      </c>
      <c r="BG6702" s="42">
        <v>1038.318182</v>
      </c>
      <c r="BH6702" s="42">
        <v>270.14249999999998</v>
      </c>
      <c r="BI6702" s="42">
        <v>368.79079519999999</v>
      </c>
      <c r="BJ6702" s="42">
        <v>693.03185829999995</v>
      </c>
      <c r="BK6702" s="42">
        <v>193.07192710000001</v>
      </c>
    </row>
    <row r="6703" spans="52:63">
      <c r="AZ6703" s="42">
        <v>6817</v>
      </c>
      <c r="BA6703" s="42">
        <v>495.10526320000002</v>
      </c>
      <c r="BB6703" s="42">
        <v>260.6875</v>
      </c>
      <c r="BC6703" s="42">
        <v>343.2</v>
      </c>
      <c r="BD6703" s="42">
        <v>455.09523810000002</v>
      </c>
      <c r="BE6703" s="42">
        <v>89.338461539999997</v>
      </c>
      <c r="BF6703" s="42">
        <v>868.7</v>
      </c>
      <c r="BG6703" s="42">
        <v>1038.0454549999999</v>
      </c>
      <c r="BH6703" s="42">
        <v>269.17624999999998</v>
      </c>
      <c r="BI6703" s="42">
        <v>364.86104210000002</v>
      </c>
      <c r="BJ6703" s="42">
        <v>685.53447930000004</v>
      </c>
      <c r="BK6703" s="42">
        <v>191.19386549999999</v>
      </c>
    </row>
    <row r="6704" spans="52:63">
      <c r="AZ6704" s="42">
        <v>6818</v>
      </c>
      <c r="BA6704" s="42">
        <v>495.10526320000002</v>
      </c>
      <c r="BB6704" s="42">
        <v>260.6875</v>
      </c>
      <c r="BC6704" s="42">
        <v>343.2</v>
      </c>
      <c r="BD6704" s="42">
        <v>455.09523810000002</v>
      </c>
      <c r="BE6704" s="42">
        <v>89.338461539999997</v>
      </c>
      <c r="BF6704" s="42">
        <v>868.7</v>
      </c>
      <c r="BG6704" s="42">
        <v>1038.0454549999999</v>
      </c>
      <c r="BH6704" s="42">
        <v>269.17624999999998</v>
      </c>
      <c r="BI6704" s="42">
        <v>364.86104210000002</v>
      </c>
      <c r="BJ6704" s="42">
        <v>685.53447930000004</v>
      </c>
      <c r="BK6704" s="42">
        <v>191.19386549999999</v>
      </c>
    </row>
    <row r="6705" spans="52:63">
      <c r="AZ6705" s="42">
        <v>6819</v>
      </c>
      <c r="BA6705" s="42">
        <v>495.10526320000002</v>
      </c>
      <c r="BB6705" s="42">
        <v>260.6875</v>
      </c>
      <c r="BC6705" s="42">
        <v>343.2</v>
      </c>
      <c r="BD6705" s="42">
        <v>455.09523810000002</v>
      </c>
      <c r="BE6705" s="42">
        <v>89.338461539999997</v>
      </c>
      <c r="BF6705" s="42">
        <v>868.7</v>
      </c>
      <c r="BG6705" s="42">
        <v>1038.0454549999999</v>
      </c>
      <c r="BH6705" s="42">
        <v>269.17624999999998</v>
      </c>
      <c r="BI6705" s="42">
        <v>364.86104210000002</v>
      </c>
      <c r="BJ6705" s="42">
        <v>685.53447930000004</v>
      </c>
      <c r="BK6705" s="42">
        <v>191.19386549999999</v>
      </c>
    </row>
    <row r="6706" spans="52:63">
      <c r="AZ6706" s="42">
        <v>6820</v>
      </c>
      <c r="BA6706" s="42">
        <v>495.10526320000002</v>
      </c>
      <c r="BB6706" s="42">
        <v>260.6875</v>
      </c>
      <c r="BC6706" s="42">
        <v>343.2</v>
      </c>
      <c r="BD6706" s="42">
        <v>455.09523810000002</v>
      </c>
      <c r="BE6706" s="42">
        <v>89.338461539999997</v>
      </c>
      <c r="BF6706" s="42">
        <v>868.7</v>
      </c>
      <c r="BG6706" s="42">
        <v>1038.0454549999999</v>
      </c>
      <c r="BH6706" s="42">
        <v>269.17624999999998</v>
      </c>
      <c r="BI6706" s="42">
        <v>364.86104210000002</v>
      </c>
      <c r="BJ6706" s="42">
        <v>685.53447930000004</v>
      </c>
      <c r="BK6706" s="42">
        <v>191.19386549999999</v>
      </c>
    </row>
    <row r="6707" spans="52:63">
      <c r="AZ6707" s="42">
        <v>6821</v>
      </c>
      <c r="BA6707" s="42">
        <v>495.10526320000002</v>
      </c>
      <c r="BB6707" s="42">
        <v>260.6875</v>
      </c>
      <c r="BC6707" s="42">
        <v>343.2</v>
      </c>
      <c r="BD6707" s="42">
        <v>455.09523810000002</v>
      </c>
      <c r="BE6707" s="42">
        <v>89.338461539999997</v>
      </c>
      <c r="BF6707" s="42">
        <v>868.7</v>
      </c>
      <c r="BG6707" s="42">
        <v>1038.0454549999999</v>
      </c>
      <c r="BH6707" s="42">
        <v>269.17624999999998</v>
      </c>
      <c r="BI6707" s="42">
        <v>364.86104210000002</v>
      </c>
      <c r="BJ6707" s="42">
        <v>685.53447930000004</v>
      </c>
      <c r="BK6707" s="42">
        <v>191.19386549999999</v>
      </c>
    </row>
    <row r="6708" spans="52:63">
      <c r="AZ6708" s="42">
        <v>6822</v>
      </c>
      <c r="BA6708" s="42">
        <v>495.10526320000002</v>
      </c>
      <c r="BB6708" s="42">
        <v>260.6875</v>
      </c>
      <c r="BC6708" s="42">
        <v>343.2</v>
      </c>
      <c r="BD6708" s="42">
        <v>455.09523810000002</v>
      </c>
      <c r="BE6708" s="42">
        <v>89.338461539999997</v>
      </c>
      <c r="BF6708" s="42">
        <v>868.7</v>
      </c>
      <c r="BG6708" s="42">
        <v>1038.0454549999999</v>
      </c>
      <c r="BH6708" s="42">
        <v>269.17624999999998</v>
      </c>
      <c r="BI6708" s="42">
        <v>364.86104210000002</v>
      </c>
      <c r="BJ6708" s="42">
        <v>685.53447930000004</v>
      </c>
      <c r="BK6708" s="42">
        <v>191.19386549999999</v>
      </c>
    </row>
    <row r="6709" spans="52:63">
      <c r="AZ6709" s="42">
        <v>6823</v>
      </c>
      <c r="BA6709" s="42">
        <v>495.10526320000002</v>
      </c>
      <c r="BB6709" s="42">
        <v>260.6875</v>
      </c>
      <c r="BC6709" s="42">
        <v>343.2</v>
      </c>
      <c r="BD6709" s="42">
        <v>455.09523810000002</v>
      </c>
      <c r="BE6709" s="42">
        <v>89.338461539999997</v>
      </c>
      <c r="BF6709" s="42">
        <v>868.7</v>
      </c>
      <c r="BG6709" s="42">
        <v>1038.0454549999999</v>
      </c>
      <c r="BH6709" s="42">
        <v>269.17624999999998</v>
      </c>
      <c r="BI6709" s="42">
        <v>364.86104210000002</v>
      </c>
      <c r="BJ6709" s="42">
        <v>685.53447930000004</v>
      </c>
      <c r="BK6709" s="42">
        <v>191.19386549999999</v>
      </c>
    </row>
    <row r="6710" spans="52:63">
      <c r="AZ6710" s="42">
        <v>6824</v>
      </c>
      <c r="BA6710" s="42">
        <v>495.10526320000002</v>
      </c>
      <c r="BB6710" s="42">
        <v>260.6875</v>
      </c>
      <c r="BC6710" s="42">
        <v>343.2</v>
      </c>
      <c r="BD6710" s="42">
        <v>455.09523810000002</v>
      </c>
      <c r="BE6710" s="42">
        <v>89.338461539999997</v>
      </c>
      <c r="BF6710" s="42">
        <v>868.7</v>
      </c>
      <c r="BG6710" s="42">
        <v>1038.0454549999999</v>
      </c>
      <c r="BH6710" s="42">
        <v>269.17624999999998</v>
      </c>
      <c r="BI6710" s="42">
        <v>364.86104210000002</v>
      </c>
      <c r="BJ6710" s="42">
        <v>685.53447930000004</v>
      </c>
      <c r="BK6710" s="42">
        <v>191.19386549999999</v>
      </c>
    </row>
    <row r="6711" spans="52:63">
      <c r="AZ6711" s="42">
        <v>6825</v>
      </c>
      <c r="BA6711" s="42">
        <v>495.10526320000002</v>
      </c>
      <c r="BB6711" s="42">
        <v>260.6875</v>
      </c>
      <c r="BC6711" s="42">
        <v>343.2</v>
      </c>
      <c r="BD6711" s="42">
        <v>455.09523810000002</v>
      </c>
      <c r="BE6711" s="42">
        <v>89.338461539999997</v>
      </c>
      <c r="BF6711" s="42">
        <v>868.7</v>
      </c>
      <c r="BG6711" s="42">
        <v>1038.0454549999999</v>
      </c>
      <c r="BH6711" s="42">
        <v>269.17624999999998</v>
      </c>
      <c r="BI6711" s="42">
        <v>364.86104210000002</v>
      </c>
      <c r="BJ6711" s="42">
        <v>685.53447930000004</v>
      </c>
      <c r="BK6711" s="42">
        <v>191.19386549999999</v>
      </c>
    </row>
    <row r="6712" spans="52:63">
      <c r="AZ6712" s="42">
        <v>6826</v>
      </c>
      <c r="BA6712" s="42">
        <v>495.10526320000002</v>
      </c>
      <c r="BB6712" s="42">
        <v>260.6875</v>
      </c>
      <c r="BC6712" s="42">
        <v>343.2</v>
      </c>
      <c r="BD6712" s="42">
        <v>455.09523810000002</v>
      </c>
      <c r="BE6712" s="42">
        <v>89.338461539999997</v>
      </c>
      <c r="BF6712" s="42">
        <v>868.7</v>
      </c>
      <c r="BG6712" s="42">
        <v>1038.0454549999999</v>
      </c>
      <c r="BH6712" s="42">
        <v>269.17624999999998</v>
      </c>
      <c r="BI6712" s="42">
        <v>364.86104210000002</v>
      </c>
      <c r="BJ6712" s="42">
        <v>685.53447930000004</v>
      </c>
      <c r="BK6712" s="42">
        <v>191.19386549999999</v>
      </c>
    </row>
    <row r="6713" spans="52:63">
      <c r="AZ6713" s="42">
        <v>6827</v>
      </c>
      <c r="BA6713" s="42">
        <v>495.10526320000002</v>
      </c>
      <c r="BB6713" s="42">
        <v>260.6875</v>
      </c>
      <c r="BC6713" s="42">
        <v>343.2</v>
      </c>
      <c r="BD6713" s="42">
        <v>455.09523810000002</v>
      </c>
      <c r="BE6713" s="42">
        <v>89.338461539999997</v>
      </c>
      <c r="BF6713" s="42">
        <v>868.7</v>
      </c>
      <c r="BG6713" s="42">
        <v>1038.0454549999999</v>
      </c>
      <c r="BH6713" s="42">
        <v>269.17624999999998</v>
      </c>
      <c r="BI6713" s="42">
        <v>364.86104210000002</v>
      </c>
      <c r="BJ6713" s="42">
        <v>685.53447930000004</v>
      </c>
      <c r="BK6713" s="42">
        <v>191.19386549999999</v>
      </c>
    </row>
    <row r="6714" spans="52:63">
      <c r="AZ6714" s="42">
        <v>6828</v>
      </c>
      <c r="BA6714" s="42">
        <v>495.10526320000002</v>
      </c>
      <c r="BB6714" s="42">
        <v>260.6875</v>
      </c>
      <c r="BC6714" s="42">
        <v>343.2</v>
      </c>
      <c r="BD6714" s="42">
        <v>455.09523810000002</v>
      </c>
      <c r="BE6714" s="42">
        <v>89.338461539999997</v>
      </c>
      <c r="BF6714" s="42">
        <v>868.7</v>
      </c>
      <c r="BG6714" s="42">
        <v>1038.0454549999999</v>
      </c>
      <c r="BH6714" s="42">
        <v>269.17624999999998</v>
      </c>
      <c r="BI6714" s="42">
        <v>364.86104210000002</v>
      </c>
      <c r="BJ6714" s="42">
        <v>685.53447930000004</v>
      </c>
      <c r="BK6714" s="42">
        <v>191.19386549999999</v>
      </c>
    </row>
    <row r="6715" spans="52:63">
      <c r="AZ6715" s="42">
        <v>6829</v>
      </c>
      <c r="BA6715" s="42">
        <v>495.10526320000002</v>
      </c>
      <c r="BB6715" s="42">
        <v>260.6875</v>
      </c>
      <c r="BC6715" s="42">
        <v>343.2</v>
      </c>
      <c r="BD6715" s="42">
        <v>455.09523810000002</v>
      </c>
      <c r="BE6715" s="42">
        <v>89.338461539999997</v>
      </c>
      <c r="BF6715" s="42">
        <v>868.7</v>
      </c>
      <c r="BG6715" s="42">
        <v>1038.0454549999999</v>
      </c>
      <c r="BH6715" s="42">
        <v>269.17624999999998</v>
      </c>
      <c r="BI6715" s="42">
        <v>364.86104210000002</v>
      </c>
      <c r="BJ6715" s="42">
        <v>685.53447930000004</v>
      </c>
      <c r="BK6715" s="42">
        <v>191.19386549999999</v>
      </c>
    </row>
    <row r="6716" spans="52:63">
      <c r="AZ6716" s="42">
        <v>6830</v>
      </c>
      <c r="BA6716" s="42">
        <v>495.10526320000002</v>
      </c>
      <c r="BB6716" s="42">
        <v>260.6875</v>
      </c>
      <c r="BC6716" s="42">
        <v>343.2</v>
      </c>
      <c r="BD6716" s="42">
        <v>455.09523810000002</v>
      </c>
      <c r="BE6716" s="42">
        <v>89.338461539999997</v>
      </c>
      <c r="BF6716" s="42">
        <v>868.7</v>
      </c>
      <c r="BG6716" s="42">
        <v>1038.0454549999999</v>
      </c>
      <c r="BH6716" s="42">
        <v>269.17624999999998</v>
      </c>
      <c r="BI6716" s="42">
        <v>364.86104210000002</v>
      </c>
      <c r="BJ6716" s="42">
        <v>685.53447930000004</v>
      </c>
      <c r="BK6716" s="42">
        <v>191.19386549999999</v>
      </c>
    </row>
    <row r="6717" spans="52:63">
      <c r="AZ6717" s="42">
        <v>6831</v>
      </c>
      <c r="BA6717" s="42">
        <v>495.10526320000002</v>
      </c>
      <c r="BB6717" s="42">
        <v>260.6875</v>
      </c>
      <c r="BC6717" s="42">
        <v>343.2</v>
      </c>
      <c r="BD6717" s="42">
        <v>455.09523810000002</v>
      </c>
      <c r="BE6717" s="42">
        <v>89.338461539999997</v>
      </c>
      <c r="BF6717" s="42">
        <v>868.7</v>
      </c>
      <c r="BG6717" s="42">
        <v>1038.0454549999999</v>
      </c>
      <c r="BH6717" s="42">
        <v>269.17624999999998</v>
      </c>
      <c r="BI6717" s="42">
        <v>364.86104210000002</v>
      </c>
      <c r="BJ6717" s="42">
        <v>685.53447930000004</v>
      </c>
      <c r="BK6717" s="42">
        <v>191.19386549999999</v>
      </c>
    </row>
    <row r="6718" spans="52:63">
      <c r="AZ6718" s="42">
        <v>6832</v>
      </c>
      <c r="BA6718" s="42">
        <v>495.10526320000002</v>
      </c>
      <c r="BB6718" s="42">
        <v>260.6875</v>
      </c>
      <c r="BC6718" s="42">
        <v>343.2</v>
      </c>
      <c r="BD6718" s="42">
        <v>455.09523810000002</v>
      </c>
      <c r="BE6718" s="42">
        <v>89.338461539999997</v>
      </c>
      <c r="BF6718" s="42">
        <v>868.7</v>
      </c>
      <c r="BG6718" s="42">
        <v>1038.0454549999999</v>
      </c>
      <c r="BH6718" s="42">
        <v>269.17624999999998</v>
      </c>
      <c r="BI6718" s="42">
        <v>364.86104210000002</v>
      </c>
      <c r="BJ6718" s="42">
        <v>685.53447930000004</v>
      </c>
      <c r="BK6718" s="42">
        <v>191.19386549999999</v>
      </c>
    </row>
    <row r="6719" spans="52:63">
      <c r="AZ6719" s="42">
        <v>6833</v>
      </c>
      <c r="BA6719" s="42">
        <v>495.10526320000002</v>
      </c>
      <c r="BB6719" s="42">
        <v>260.6875</v>
      </c>
      <c r="BC6719" s="42">
        <v>343.2</v>
      </c>
      <c r="BD6719" s="42">
        <v>455.09523810000002</v>
      </c>
      <c r="BE6719" s="42">
        <v>89.338461539999997</v>
      </c>
      <c r="BF6719" s="42">
        <v>868.7</v>
      </c>
      <c r="BG6719" s="42">
        <v>1038.0454549999999</v>
      </c>
      <c r="BH6719" s="42">
        <v>269.17624999999998</v>
      </c>
      <c r="BI6719" s="42">
        <v>364.86104210000002</v>
      </c>
      <c r="BJ6719" s="42">
        <v>685.53447930000004</v>
      </c>
      <c r="BK6719" s="42">
        <v>191.19386549999999</v>
      </c>
    </row>
    <row r="6720" spans="52:63">
      <c r="AZ6720" s="42">
        <v>6834</v>
      </c>
      <c r="BA6720" s="42">
        <v>495.10526320000002</v>
      </c>
      <c r="BB6720" s="42">
        <v>260.6875</v>
      </c>
      <c r="BC6720" s="42">
        <v>343.2</v>
      </c>
      <c r="BD6720" s="42">
        <v>455.09523810000002</v>
      </c>
      <c r="BE6720" s="42">
        <v>89.338461539999997</v>
      </c>
      <c r="BF6720" s="42">
        <v>868.7</v>
      </c>
      <c r="BG6720" s="42">
        <v>1038.0454549999999</v>
      </c>
      <c r="BH6720" s="42">
        <v>269.17624999999998</v>
      </c>
      <c r="BI6720" s="42">
        <v>364.86104210000002</v>
      </c>
      <c r="BJ6720" s="42">
        <v>685.53447930000004</v>
      </c>
      <c r="BK6720" s="42">
        <v>191.19386549999999</v>
      </c>
    </row>
    <row r="6721" spans="52:63">
      <c r="AZ6721" s="42">
        <v>6835</v>
      </c>
      <c r="BA6721" s="42">
        <v>495.10526320000002</v>
      </c>
      <c r="BB6721" s="42">
        <v>260.6875</v>
      </c>
      <c r="BC6721" s="42">
        <v>343.2</v>
      </c>
      <c r="BD6721" s="42">
        <v>455.09523810000002</v>
      </c>
      <c r="BE6721" s="42">
        <v>89.338461539999997</v>
      </c>
      <c r="BF6721" s="42">
        <v>868.7</v>
      </c>
      <c r="BG6721" s="42">
        <v>1038.0454549999999</v>
      </c>
      <c r="BH6721" s="42">
        <v>269.17624999999998</v>
      </c>
      <c r="BI6721" s="42">
        <v>364.86104210000002</v>
      </c>
      <c r="BJ6721" s="42">
        <v>685.53447930000004</v>
      </c>
      <c r="BK6721" s="42">
        <v>191.19386549999999</v>
      </c>
    </row>
    <row r="6722" spans="52:63">
      <c r="AZ6722" s="42">
        <v>6836</v>
      </c>
      <c r="BA6722" s="42">
        <v>495.10526320000002</v>
      </c>
      <c r="BB6722" s="42">
        <v>260.6875</v>
      </c>
      <c r="BC6722" s="42">
        <v>343.2</v>
      </c>
      <c r="BD6722" s="42">
        <v>455.09523810000002</v>
      </c>
      <c r="BE6722" s="42">
        <v>89.338461539999997</v>
      </c>
      <c r="BF6722" s="42">
        <v>868.7</v>
      </c>
      <c r="BG6722" s="42">
        <v>1038.0454549999999</v>
      </c>
      <c r="BH6722" s="42">
        <v>269.17624999999998</v>
      </c>
      <c r="BI6722" s="42">
        <v>364.86104210000002</v>
      </c>
      <c r="BJ6722" s="42">
        <v>685.53447930000004</v>
      </c>
      <c r="BK6722" s="42">
        <v>191.19386549999999</v>
      </c>
    </row>
    <row r="6723" spans="52:63">
      <c r="AZ6723" s="42">
        <v>6837</v>
      </c>
      <c r="BA6723" s="42">
        <v>495.10526320000002</v>
      </c>
      <c r="BB6723" s="42">
        <v>260.6875</v>
      </c>
      <c r="BC6723" s="42">
        <v>343.2</v>
      </c>
      <c r="BD6723" s="42">
        <v>455.09523810000002</v>
      </c>
      <c r="BE6723" s="42">
        <v>89.338461539999997</v>
      </c>
      <c r="BF6723" s="42">
        <v>868.7</v>
      </c>
      <c r="BG6723" s="42">
        <v>1038.0454549999999</v>
      </c>
      <c r="BH6723" s="42">
        <v>269.17624999999998</v>
      </c>
      <c r="BI6723" s="42">
        <v>364.86104210000002</v>
      </c>
      <c r="BJ6723" s="42">
        <v>685.53447930000004</v>
      </c>
      <c r="BK6723" s="42">
        <v>191.19386549999999</v>
      </c>
    </row>
    <row r="6724" spans="52:63">
      <c r="AZ6724" s="42">
        <v>6838</v>
      </c>
      <c r="BA6724" s="42">
        <v>495.10526320000002</v>
      </c>
      <c r="BB6724" s="42">
        <v>260.6875</v>
      </c>
      <c r="BC6724" s="42">
        <v>343.2</v>
      </c>
      <c r="BD6724" s="42">
        <v>455.09523810000002</v>
      </c>
      <c r="BE6724" s="42">
        <v>89.338461539999997</v>
      </c>
      <c r="BF6724" s="42">
        <v>868.7</v>
      </c>
      <c r="BG6724" s="42">
        <v>1038.0454549999999</v>
      </c>
      <c r="BH6724" s="42">
        <v>269.17624999999998</v>
      </c>
      <c r="BI6724" s="42">
        <v>364.86104210000002</v>
      </c>
      <c r="BJ6724" s="42">
        <v>685.53447930000004</v>
      </c>
      <c r="BK6724" s="42">
        <v>191.19386549999999</v>
      </c>
    </row>
    <row r="6725" spans="52:63">
      <c r="AZ6725" s="42">
        <v>6839</v>
      </c>
      <c r="BA6725" s="42">
        <v>495.10526320000002</v>
      </c>
      <c r="BB6725" s="42">
        <v>260.6875</v>
      </c>
      <c r="BC6725" s="42">
        <v>343.2</v>
      </c>
      <c r="BD6725" s="42">
        <v>455.09523810000002</v>
      </c>
      <c r="BE6725" s="42">
        <v>89.338461539999997</v>
      </c>
      <c r="BF6725" s="42">
        <v>868.7</v>
      </c>
      <c r="BG6725" s="42">
        <v>1038.0454549999999</v>
      </c>
      <c r="BH6725" s="42">
        <v>269.17624999999998</v>
      </c>
      <c r="BI6725" s="42">
        <v>364.86104210000002</v>
      </c>
      <c r="BJ6725" s="42">
        <v>685.53447930000004</v>
      </c>
      <c r="BK6725" s="42">
        <v>191.19386549999999</v>
      </c>
    </row>
    <row r="6726" spans="52:63">
      <c r="AZ6726" s="42">
        <v>6840</v>
      </c>
      <c r="BA6726" s="42">
        <v>495.10526320000002</v>
      </c>
      <c r="BB6726" s="42">
        <v>260.6875</v>
      </c>
      <c r="BC6726" s="42">
        <v>343.2</v>
      </c>
      <c r="BD6726" s="42">
        <v>455.09523810000002</v>
      </c>
      <c r="BE6726" s="42">
        <v>89.338461539999997</v>
      </c>
      <c r="BF6726" s="42">
        <v>868.7</v>
      </c>
      <c r="BG6726" s="42">
        <v>1038.0454549999999</v>
      </c>
      <c r="BH6726" s="42">
        <v>269.17624999999998</v>
      </c>
      <c r="BI6726" s="42">
        <v>364.86104210000002</v>
      </c>
      <c r="BJ6726" s="42">
        <v>685.53447930000004</v>
      </c>
      <c r="BK6726" s="42">
        <v>191.19386549999999</v>
      </c>
    </row>
    <row r="6727" spans="52:63">
      <c r="AZ6727" s="42">
        <v>6841</v>
      </c>
      <c r="BA6727" s="42">
        <v>492.89473679999998</v>
      </c>
      <c r="BB6727" s="42">
        <v>259.3125</v>
      </c>
      <c r="BC6727" s="42">
        <v>343.7</v>
      </c>
      <c r="BD6727" s="42">
        <v>457.47619049999997</v>
      </c>
      <c r="BE6727" s="42">
        <v>90.130769229999999</v>
      </c>
      <c r="BF6727" s="42">
        <v>871.85</v>
      </c>
      <c r="BG6727" s="42">
        <v>1038.590909</v>
      </c>
      <c r="BH6727" s="42">
        <v>267.08499999999998</v>
      </c>
      <c r="BI6727" s="42">
        <v>363.48724850000002</v>
      </c>
      <c r="BJ6727" s="42">
        <v>704.53028489999997</v>
      </c>
      <c r="BK6727" s="42">
        <v>191.9703691</v>
      </c>
    </row>
    <row r="6728" spans="52:63">
      <c r="AZ6728" s="42">
        <v>6842</v>
      </c>
      <c r="BA6728" s="42">
        <v>492.89473679999998</v>
      </c>
      <c r="BB6728" s="42">
        <v>259.3125</v>
      </c>
      <c r="BC6728" s="42">
        <v>343.7</v>
      </c>
      <c r="BD6728" s="42">
        <v>457.47619049999997</v>
      </c>
      <c r="BE6728" s="42">
        <v>90.130769229999999</v>
      </c>
      <c r="BF6728" s="42">
        <v>871.85</v>
      </c>
      <c r="BG6728" s="42">
        <v>1038.590909</v>
      </c>
      <c r="BH6728" s="42">
        <v>267.08499999999998</v>
      </c>
      <c r="BI6728" s="42">
        <v>363.48724850000002</v>
      </c>
      <c r="BJ6728" s="42">
        <v>704.53028489999997</v>
      </c>
      <c r="BK6728" s="42">
        <v>191.9703691</v>
      </c>
    </row>
    <row r="6729" spans="52:63">
      <c r="AZ6729" s="42">
        <v>6843</v>
      </c>
      <c r="BA6729" s="42">
        <v>492.89473679999998</v>
      </c>
      <c r="BB6729" s="42">
        <v>259.3125</v>
      </c>
      <c r="BC6729" s="42">
        <v>343.7</v>
      </c>
      <c r="BD6729" s="42">
        <v>457.47619049999997</v>
      </c>
      <c r="BE6729" s="42">
        <v>90.130769229999999</v>
      </c>
      <c r="BF6729" s="42">
        <v>871.85</v>
      </c>
      <c r="BG6729" s="42">
        <v>1038.590909</v>
      </c>
      <c r="BH6729" s="42">
        <v>267.08499999999998</v>
      </c>
      <c r="BI6729" s="42">
        <v>363.48724850000002</v>
      </c>
      <c r="BJ6729" s="42">
        <v>704.53028489999997</v>
      </c>
      <c r="BK6729" s="42">
        <v>191.9703691</v>
      </c>
    </row>
    <row r="6730" spans="52:63">
      <c r="AZ6730" s="42">
        <v>6844</v>
      </c>
      <c r="BA6730" s="42">
        <v>492.89473679999998</v>
      </c>
      <c r="BB6730" s="42">
        <v>259.3125</v>
      </c>
      <c r="BC6730" s="42">
        <v>343.7</v>
      </c>
      <c r="BD6730" s="42">
        <v>457.47619049999997</v>
      </c>
      <c r="BE6730" s="42">
        <v>90.130769229999999</v>
      </c>
      <c r="BF6730" s="42">
        <v>871.85</v>
      </c>
      <c r="BG6730" s="42">
        <v>1038.590909</v>
      </c>
      <c r="BH6730" s="42">
        <v>267.08499999999998</v>
      </c>
      <c r="BI6730" s="42">
        <v>363.48724850000002</v>
      </c>
      <c r="BJ6730" s="42">
        <v>704.53028489999997</v>
      </c>
      <c r="BK6730" s="42">
        <v>191.9703691</v>
      </c>
    </row>
    <row r="6731" spans="52:63">
      <c r="AZ6731" s="42">
        <v>6845</v>
      </c>
      <c r="BA6731" s="42">
        <v>492.89473679999998</v>
      </c>
      <c r="BB6731" s="42">
        <v>259.3125</v>
      </c>
      <c r="BC6731" s="42">
        <v>343.7</v>
      </c>
      <c r="BD6731" s="42">
        <v>457.47619049999997</v>
      </c>
      <c r="BE6731" s="42">
        <v>90.130769229999999</v>
      </c>
      <c r="BF6731" s="42">
        <v>871.85</v>
      </c>
      <c r="BG6731" s="42">
        <v>1038.590909</v>
      </c>
      <c r="BH6731" s="42">
        <v>267.08499999999998</v>
      </c>
      <c r="BI6731" s="42">
        <v>363.48724850000002</v>
      </c>
      <c r="BJ6731" s="42">
        <v>704.53028489999997</v>
      </c>
      <c r="BK6731" s="42">
        <v>191.9703691</v>
      </c>
    </row>
    <row r="6732" spans="52:63">
      <c r="AZ6732" s="42">
        <v>6846</v>
      </c>
      <c r="BA6732" s="42">
        <v>492.89473679999998</v>
      </c>
      <c r="BB6732" s="42">
        <v>259.3125</v>
      </c>
      <c r="BC6732" s="42">
        <v>343.7</v>
      </c>
      <c r="BD6732" s="42">
        <v>457.47619049999997</v>
      </c>
      <c r="BE6732" s="42">
        <v>90.130769229999999</v>
      </c>
      <c r="BF6732" s="42">
        <v>871.85</v>
      </c>
      <c r="BG6732" s="42">
        <v>1038.590909</v>
      </c>
      <c r="BH6732" s="42">
        <v>267.08499999999998</v>
      </c>
      <c r="BI6732" s="42">
        <v>363.48724850000002</v>
      </c>
      <c r="BJ6732" s="42">
        <v>704.53028489999997</v>
      </c>
      <c r="BK6732" s="42">
        <v>191.9703691</v>
      </c>
    </row>
    <row r="6733" spans="52:63">
      <c r="AZ6733" s="42">
        <v>6847</v>
      </c>
      <c r="BA6733" s="42">
        <v>492.89473679999998</v>
      </c>
      <c r="BB6733" s="42">
        <v>259.3125</v>
      </c>
      <c r="BC6733" s="42">
        <v>343.7</v>
      </c>
      <c r="BD6733" s="42">
        <v>457.47619049999997</v>
      </c>
      <c r="BE6733" s="42">
        <v>90.130769229999999</v>
      </c>
      <c r="BF6733" s="42">
        <v>871.85</v>
      </c>
      <c r="BG6733" s="42">
        <v>1038.590909</v>
      </c>
      <c r="BH6733" s="42">
        <v>267.08499999999998</v>
      </c>
      <c r="BI6733" s="42">
        <v>363.48724850000002</v>
      </c>
      <c r="BJ6733" s="42">
        <v>704.53028489999997</v>
      </c>
      <c r="BK6733" s="42">
        <v>191.9703691</v>
      </c>
    </row>
    <row r="6734" spans="52:63">
      <c r="AZ6734" s="42">
        <v>6848</v>
      </c>
      <c r="BA6734" s="42">
        <v>492.89473679999998</v>
      </c>
      <c r="BB6734" s="42">
        <v>259.3125</v>
      </c>
      <c r="BC6734" s="42">
        <v>343.7</v>
      </c>
      <c r="BD6734" s="42">
        <v>457.47619049999997</v>
      </c>
      <c r="BE6734" s="42">
        <v>90.130769229999999</v>
      </c>
      <c r="BF6734" s="42">
        <v>871.85</v>
      </c>
      <c r="BG6734" s="42">
        <v>1038.590909</v>
      </c>
      <c r="BH6734" s="42">
        <v>267.08499999999998</v>
      </c>
      <c r="BI6734" s="42">
        <v>363.48724850000002</v>
      </c>
      <c r="BJ6734" s="42">
        <v>704.53028489999997</v>
      </c>
      <c r="BK6734" s="42">
        <v>191.9703691</v>
      </c>
    </row>
    <row r="6735" spans="52:63">
      <c r="AZ6735" s="42">
        <v>6849</v>
      </c>
      <c r="BA6735" s="42">
        <v>492.89473679999998</v>
      </c>
      <c r="BB6735" s="42">
        <v>259.3125</v>
      </c>
      <c r="BC6735" s="42">
        <v>343.7</v>
      </c>
      <c r="BD6735" s="42">
        <v>457.47619049999997</v>
      </c>
      <c r="BE6735" s="42">
        <v>90.130769229999999</v>
      </c>
      <c r="BF6735" s="42">
        <v>871.85</v>
      </c>
      <c r="BG6735" s="42">
        <v>1038.590909</v>
      </c>
      <c r="BH6735" s="42">
        <v>267.08499999999998</v>
      </c>
      <c r="BI6735" s="42">
        <v>363.48724850000002</v>
      </c>
      <c r="BJ6735" s="42">
        <v>704.53028489999997</v>
      </c>
      <c r="BK6735" s="42">
        <v>191.9703691</v>
      </c>
    </row>
    <row r="6736" spans="52:63">
      <c r="AZ6736" s="42">
        <v>6850</v>
      </c>
      <c r="BA6736" s="42">
        <v>492.89473679999998</v>
      </c>
      <c r="BB6736" s="42">
        <v>259.3125</v>
      </c>
      <c r="BC6736" s="42">
        <v>343.7</v>
      </c>
      <c r="BD6736" s="42">
        <v>457.47619049999997</v>
      </c>
      <c r="BE6736" s="42">
        <v>90.130769229999999</v>
      </c>
      <c r="BF6736" s="42">
        <v>871.85</v>
      </c>
      <c r="BG6736" s="42">
        <v>1038.590909</v>
      </c>
      <c r="BH6736" s="42">
        <v>267.08499999999998</v>
      </c>
      <c r="BI6736" s="42">
        <v>363.48724850000002</v>
      </c>
      <c r="BJ6736" s="42">
        <v>704.53028489999997</v>
      </c>
      <c r="BK6736" s="42">
        <v>191.9703691</v>
      </c>
    </row>
    <row r="6737" spans="52:63">
      <c r="AZ6737" s="42">
        <v>6851</v>
      </c>
      <c r="BA6737" s="42">
        <v>492.89473679999998</v>
      </c>
      <c r="BB6737" s="42">
        <v>259.3125</v>
      </c>
      <c r="BC6737" s="42">
        <v>343.7</v>
      </c>
      <c r="BD6737" s="42">
        <v>457.47619049999997</v>
      </c>
      <c r="BE6737" s="42">
        <v>90.130769229999999</v>
      </c>
      <c r="BF6737" s="42">
        <v>871.85</v>
      </c>
      <c r="BG6737" s="42">
        <v>1038.590909</v>
      </c>
      <c r="BH6737" s="42">
        <v>267.08499999999998</v>
      </c>
      <c r="BI6737" s="42">
        <v>363.48724850000002</v>
      </c>
      <c r="BJ6737" s="42">
        <v>704.53028489999997</v>
      </c>
      <c r="BK6737" s="42">
        <v>191.9703691</v>
      </c>
    </row>
    <row r="6738" spans="52:63">
      <c r="AZ6738" s="42">
        <v>6852</v>
      </c>
      <c r="BA6738" s="42">
        <v>492.89473679999998</v>
      </c>
      <c r="BB6738" s="42">
        <v>259.3125</v>
      </c>
      <c r="BC6738" s="42">
        <v>343.7</v>
      </c>
      <c r="BD6738" s="42">
        <v>457.47619049999997</v>
      </c>
      <c r="BE6738" s="42">
        <v>90.130769229999999</v>
      </c>
      <c r="BF6738" s="42">
        <v>871.85</v>
      </c>
      <c r="BG6738" s="42">
        <v>1038.590909</v>
      </c>
      <c r="BH6738" s="42">
        <v>267.08499999999998</v>
      </c>
      <c r="BI6738" s="42">
        <v>363.48724850000002</v>
      </c>
      <c r="BJ6738" s="42">
        <v>704.53028489999997</v>
      </c>
      <c r="BK6738" s="42">
        <v>191.9703691</v>
      </c>
    </row>
    <row r="6739" spans="52:63">
      <c r="AZ6739" s="42">
        <v>6853</v>
      </c>
      <c r="BA6739" s="42">
        <v>492.89473679999998</v>
      </c>
      <c r="BB6739" s="42">
        <v>259.3125</v>
      </c>
      <c r="BC6739" s="42">
        <v>343.7</v>
      </c>
      <c r="BD6739" s="42">
        <v>457.47619049999997</v>
      </c>
      <c r="BE6739" s="42">
        <v>90.130769229999999</v>
      </c>
      <c r="BF6739" s="42">
        <v>871.85</v>
      </c>
      <c r="BG6739" s="42">
        <v>1038.590909</v>
      </c>
      <c r="BH6739" s="42">
        <v>267.08499999999998</v>
      </c>
      <c r="BI6739" s="42">
        <v>363.48724850000002</v>
      </c>
      <c r="BJ6739" s="42">
        <v>704.53028489999997</v>
      </c>
      <c r="BK6739" s="42">
        <v>191.9703691</v>
      </c>
    </row>
    <row r="6740" spans="52:63">
      <c r="AZ6740" s="42">
        <v>6854</v>
      </c>
      <c r="BA6740" s="42">
        <v>492.89473679999998</v>
      </c>
      <c r="BB6740" s="42">
        <v>259.3125</v>
      </c>
      <c r="BC6740" s="42">
        <v>343.7</v>
      </c>
      <c r="BD6740" s="42">
        <v>457.47619049999997</v>
      </c>
      <c r="BE6740" s="42">
        <v>90.130769229999999</v>
      </c>
      <c r="BF6740" s="42">
        <v>871.85</v>
      </c>
      <c r="BG6740" s="42">
        <v>1038.590909</v>
      </c>
      <c r="BH6740" s="42">
        <v>267.08499999999998</v>
      </c>
      <c r="BI6740" s="42">
        <v>363.48724850000002</v>
      </c>
      <c r="BJ6740" s="42">
        <v>704.53028489999997</v>
      </c>
      <c r="BK6740" s="42">
        <v>191.9703691</v>
      </c>
    </row>
    <row r="6741" spans="52:63">
      <c r="AZ6741" s="42">
        <v>6855</v>
      </c>
      <c r="BA6741" s="42">
        <v>492.89473679999998</v>
      </c>
      <c r="BB6741" s="42">
        <v>259.3125</v>
      </c>
      <c r="BC6741" s="42">
        <v>343.7</v>
      </c>
      <c r="BD6741" s="42">
        <v>457.47619049999997</v>
      </c>
      <c r="BE6741" s="42">
        <v>90.130769229999999</v>
      </c>
      <c r="BF6741" s="42">
        <v>871.85</v>
      </c>
      <c r="BG6741" s="42">
        <v>1038.590909</v>
      </c>
      <c r="BH6741" s="42">
        <v>267.08499999999998</v>
      </c>
      <c r="BI6741" s="42">
        <v>363.48724850000002</v>
      </c>
      <c r="BJ6741" s="42">
        <v>704.53028489999997</v>
      </c>
      <c r="BK6741" s="42">
        <v>191.9703691</v>
      </c>
    </row>
    <row r="6742" spans="52:63">
      <c r="AZ6742" s="42">
        <v>6856</v>
      </c>
      <c r="BA6742" s="42">
        <v>492.89473679999998</v>
      </c>
      <c r="BB6742" s="42">
        <v>259.3125</v>
      </c>
      <c r="BC6742" s="42">
        <v>343.7</v>
      </c>
      <c r="BD6742" s="42">
        <v>457.47619049999997</v>
      </c>
      <c r="BE6742" s="42">
        <v>90.130769229999999</v>
      </c>
      <c r="BF6742" s="42">
        <v>871.85</v>
      </c>
      <c r="BG6742" s="42">
        <v>1038.590909</v>
      </c>
      <c r="BH6742" s="42">
        <v>267.08499999999998</v>
      </c>
      <c r="BI6742" s="42">
        <v>363.48724850000002</v>
      </c>
      <c r="BJ6742" s="42">
        <v>704.53028489999997</v>
      </c>
      <c r="BK6742" s="42">
        <v>191.9703691</v>
      </c>
    </row>
    <row r="6743" spans="52:63">
      <c r="AZ6743" s="42">
        <v>6857</v>
      </c>
      <c r="BA6743" s="42">
        <v>492.89473679999998</v>
      </c>
      <c r="BB6743" s="42">
        <v>259.3125</v>
      </c>
      <c r="BC6743" s="42">
        <v>343.7</v>
      </c>
      <c r="BD6743" s="42">
        <v>457.47619049999997</v>
      </c>
      <c r="BE6743" s="42">
        <v>90.130769229999999</v>
      </c>
      <c r="BF6743" s="42">
        <v>871.85</v>
      </c>
      <c r="BG6743" s="42">
        <v>1038.590909</v>
      </c>
      <c r="BH6743" s="42">
        <v>267.08499999999998</v>
      </c>
      <c r="BI6743" s="42">
        <v>363.48724850000002</v>
      </c>
      <c r="BJ6743" s="42">
        <v>704.53028489999997</v>
      </c>
      <c r="BK6743" s="42">
        <v>191.9703691</v>
      </c>
    </row>
    <row r="6744" spans="52:63">
      <c r="AZ6744" s="42">
        <v>6858</v>
      </c>
      <c r="BA6744" s="42">
        <v>492.89473679999998</v>
      </c>
      <c r="BB6744" s="42">
        <v>259.3125</v>
      </c>
      <c r="BC6744" s="42">
        <v>343.7</v>
      </c>
      <c r="BD6744" s="42">
        <v>457.47619049999997</v>
      </c>
      <c r="BE6744" s="42">
        <v>90.130769229999999</v>
      </c>
      <c r="BF6744" s="42">
        <v>871.85</v>
      </c>
      <c r="BG6744" s="42">
        <v>1038.590909</v>
      </c>
      <c r="BH6744" s="42">
        <v>267.08499999999998</v>
      </c>
      <c r="BI6744" s="42">
        <v>363.48724850000002</v>
      </c>
      <c r="BJ6744" s="42">
        <v>704.53028489999997</v>
      </c>
      <c r="BK6744" s="42">
        <v>191.9703691</v>
      </c>
    </row>
    <row r="6745" spans="52:63">
      <c r="AZ6745" s="42">
        <v>6859</v>
      </c>
      <c r="BA6745" s="42">
        <v>492.89473679999998</v>
      </c>
      <c r="BB6745" s="42">
        <v>259.3125</v>
      </c>
      <c r="BC6745" s="42">
        <v>343.7</v>
      </c>
      <c r="BD6745" s="42">
        <v>457.47619049999997</v>
      </c>
      <c r="BE6745" s="42">
        <v>90.130769229999999</v>
      </c>
      <c r="BF6745" s="42">
        <v>871.85</v>
      </c>
      <c r="BG6745" s="42">
        <v>1038.590909</v>
      </c>
      <c r="BH6745" s="42">
        <v>267.08499999999998</v>
      </c>
      <c r="BI6745" s="42">
        <v>363.48724850000002</v>
      </c>
      <c r="BJ6745" s="42">
        <v>704.53028489999997</v>
      </c>
      <c r="BK6745" s="42">
        <v>191.9703691</v>
      </c>
    </row>
    <row r="6746" spans="52:63">
      <c r="AZ6746" s="42">
        <v>6860</v>
      </c>
      <c r="BA6746" s="42">
        <v>492.89473679999998</v>
      </c>
      <c r="BB6746" s="42">
        <v>259.3125</v>
      </c>
      <c r="BC6746" s="42">
        <v>343.7</v>
      </c>
      <c r="BD6746" s="42">
        <v>457.47619049999997</v>
      </c>
      <c r="BE6746" s="42">
        <v>90.130769229999999</v>
      </c>
      <c r="BF6746" s="42">
        <v>871.85</v>
      </c>
      <c r="BG6746" s="42">
        <v>1038.590909</v>
      </c>
      <c r="BH6746" s="42">
        <v>267.08499999999998</v>
      </c>
      <c r="BI6746" s="42">
        <v>363.48724850000002</v>
      </c>
      <c r="BJ6746" s="42">
        <v>704.53028489999997</v>
      </c>
      <c r="BK6746" s="42">
        <v>191.9703691</v>
      </c>
    </row>
    <row r="6747" spans="52:63">
      <c r="AZ6747" s="42">
        <v>6861</v>
      </c>
      <c r="BA6747" s="42">
        <v>492.89473679999998</v>
      </c>
      <c r="BB6747" s="42">
        <v>259.3125</v>
      </c>
      <c r="BC6747" s="42">
        <v>343.7</v>
      </c>
      <c r="BD6747" s="42">
        <v>457.47619049999997</v>
      </c>
      <c r="BE6747" s="42">
        <v>90.130769229999999</v>
      </c>
      <c r="BF6747" s="42">
        <v>871.85</v>
      </c>
      <c r="BG6747" s="42">
        <v>1038.590909</v>
      </c>
      <c r="BH6747" s="42">
        <v>267.08499999999998</v>
      </c>
      <c r="BI6747" s="42">
        <v>363.48724850000002</v>
      </c>
      <c r="BJ6747" s="42">
        <v>704.53028489999997</v>
      </c>
      <c r="BK6747" s="42">
        <v>191.9703691</v>
      </c>
    </row>
    <row r="6748" spans="52:63">
      <c r="AZ6748" s="42">
        <v>6862</v>
      </c>
      <c r="BA6748" s="42">
        <v>492.89473679999998</v>
      </c>
      <c r="BB6748" s="42">
        <v>259.3125</v>
      </c>
      <c r="BC6748" s="42">
        <v>343.7</v>
      </c>
      <c r="BD6748" s="42">
        <v>457.47619049999997</v>
      </c>
      <c r="BE6748" s="42">
        <v>90.130769229999999</v>
      </c>
      <c r="BF6748" s="42">
        <v>871.85</v>
      </c>
      <c r="BG6748" s="42">
        <v>1038.590909</v>
      </c>
      <c r="BH6748" s="42">
        <v>267.08499999999998</v>
      </c>
      <c r="BI6748" s="42">
        <v>363.48724850000002</v>
      </c>
      <c r="BJ6748" s="42">
        <v>704.53028489999997</v>
      </c>
      <c r="BK6748" s="42">
        <v>191.9703691</v>
      </c>
    </row>
    <row r="6749" spans="52:63">
      <c r="AZ6749" s="42">
        <v>6863</v>
      </c>
      <c r="BA6749" s="42">
        <v>492.89473679999998</v>
      </c>
      <c r="BB6749" s="42">
        <v>259.3125</v>
      </c>
      <c r="BC6749" s="42">
        <v>343.7</v>
      </c>
      <c r="BD6749" s="42">
        <v>457.47619049999997</v>
      </c>
      <c r="BE6749" s="42">
        <v>90.130769229999999</v>
      </c>
      <c r="BF6749" s="42">
        <v>871.85</v>
      </c>
      <c r="BG6749" s="42">
        <v>1038.590909</v>
      </c>
      <c r="BH6749" s="42">
        <v>267.08499999999998</v>
      </c>
      <c r="BI6749" s="42">
        <v>363.48724850000002</v>
      </c>
      <c r="BJ6749" s="42">
        <v>704.53028489999997</v>
      </c>
      <c r="BK6749" s="42">
        <v>191.9703691</v>
      </c>
    </row>
    <row r="6750" spans="52:63">
      <c r="AZ6750" s="42">
        <v>6864</v>
      </c>
      <c r="BA6750" s="42">
        <v>492.89473679999998</v>
      </c>
      <c r="BB6750" s="42">
        <v>259.3125</v>
      </c>
      <c r="BC6750" s="42">
        <v>343.7</v>
      </c>
      <c r="BD6750" s="42">
        <v>457.47619049999997</v>
      </c>
      <c r="BE6750" s="42">
        <v>90.130769229999999</v>
      </c>
      <c r="BF6750" s="42">
        <v>871.85</v>
      </c>
      <c r="BG6750" s="42">
        <v>1038.590909</v>
      </c>
      <c r="BH6750" s="42">
        <v>267.08499999999998</v>
      </c>
      <c r="BI6750" s="42">
        <v>363.48724850000002</v>
      </c>
      <c r="BJ6750" s="42">
        <v>704.53028489999997</v>
      </c>
      <c r="BK6750" s="42">
        <v>191.9703691</v>
      </c>
    </row>
    <row r="6751" spans="52:63">
      <c r="AZ6751" s="42">
        <v>6865</v>
      </c>
      <c r="BA6751" s="42">
        <v>493.26315790000001</v>
      </c>
      <c r="BB6751" s="42">
        <v>258.875</v>
      </c>
      <c r="BC6751" s="42">
        <v>344.8</v>
      </c>
      <c r="BD6751" s="42">
        <v>459.85714289999999</v>
      </c>
      <c r="BE6751" s="42">
        <v>90.261538459999997</v>
      </c>
      <c r="BF6751" s="42">
        <v>875.1</v>
      </c>
      <c r="BG6751" s="42">
        <v>1039.363636</v>
      </c>
      <c r="BH6751" s="42">
        <v>266.00375000000003</v>
      </c>
      <c r="BI6751" s="42">
        <v>361.37251429999998</v>
      </c>
      <c r="BJ6751" s="42">
        <v>676.87400200000002</v>
      </c>
      <c r="BK6751" s="42">
        <v>193.74331599999999</v>
      </c>
    </row>
    <row r="6752" spans="52:63">
      <c r="AZ6752" s="42">
        <v>6866</v>
      </c>
      <c r="BA6752" s="42">
        <v>493.26315790000001</v>
      </c>
      <c r="BB6752" s="42">
        <v>258.875</v>
      </c>
      <c r="BC6752" s="42">
        <v>344.8</v>
      </c>
      <c r="BD6752" s="42">
        <v>459.85714289999999</v>
      </c>
      <c r="BE6752" s="42">
        <v>90.261538459999997</v>
      </c>
      <c r="BF6752" s="42">
        <v>875.1</v>
      </c>
      <c r="BG6752" s="42">
        <v>1039.363636</v>
      </c>
      <c r="BH6752" s="42">
        <v>266.00375000000003</v>
      </c>
      <c r="BI6752" s="42">
        <v>361.37251429999998</v>
      </c>
      <c r="BJ6752" s="42">
        <v>676.87400200000002</v>
      </c>
      <c r="BK6752" s="42">
        <v>193.74331599999999</v>
      </c>
    </row>
    <row r="6753" spans="52:63">
      <c r="AZ6753" s="42">
        <v>6867</v>
      </c>
      <c r="BA6753" s="42">
        <v>493.26315790000001</v>
      </c>
      <c r="BB6753" s="42">
        <v>258.875</v>
      </c>
      <c r="BC6753" s="42">
        <v>344.8</v>
      </c>
      <c r="BD6753" s="42">
        <v>459.85714289999999</v>
      </c>
      <c r="BE6753" s="42">
        <v>90.261538459999997</v>
      </c>
      <c r="BF6753" s="42">
        <v>875.1</v>
      </c>
      <c r="BG6753" s="42">
        <v>1039.363636</v>
      </c>
      <c r="BH6753" s="42">
        <v>266.00375000000003</v>
      </c>
      <c r="BI6753" s="42">
        <v>361.37251429999998</v>
      </c>
      <c r="BJ6753" s="42">
        <v>676.87400200000002</v>
      </c>
      <c r="BK6753" s="42">
        <v>193.74331599999999</v>
      </c>
    </row>
    <row r="6754" spans="52:63">
      <c r="AZ6754" s="42">
        <v>6868</v>
      </c>
      <c r="BA6754" s="42">
        <v>493.26315790000001</v>
      </c>
      <c r="BB6754" s="42">
        <v>258.875</v>
      </c>
      <c r="BC6754" s="42">
        <v>344.8</v>
      </c>
      <c r="BD6754" s="42">
        <v>459.85714289999999</v>
      </c>
      <c r="BE6754" s="42">
        <v>90.261538459999997</v>
      </c>
      <c r="BF6754" s="42">
        <v>875.1</v>
      </c>
      <c r="BG6754" s="42">
        <v>1039.363636</v>
      </c>
      <c r="BH6754" s="42">
        <v>266.00375000000003</v>
      </c>
      <c r="BI6754" s="42">
        <v>361.37251429999998</v>
      </c>
      <c r="BJ6754" s="42">
        <v>676.87400200000002</v>
      </c>
      <c r="BK6754" s="42">
        <v>193.74331599999999</v>
      </c>
    </row>
    <row r="6755" spans="52:63">
      <c r="AZ6755" s="42">
        <v>6869</v>
      </c>
      <c r="BA6755" s="42">
        <v>493.26315790000001</v>
      </c>
      <c r="BB6755" s="42">
        <v>258.875</v>
      </c>
      <c r="BC6755" s="42">
        <v>344.8</v>
      </c>
      <c r="BD6755" s="42">
        <v>459.85714289999999</v>
      </c>
      <c r="BE6755" s="42">
        <v>90.261538459999997</v>
      </c>
      <c r="BF6755" s="42">
        <v>875.1</v>
      </c>
      <c r="BG6755" s="42">
        <v>1039.363636</v>
      </c>
      <c r="BH6755" s="42">
        <v>266.00375000000003</v>
      </c>
      <c r="BI6755" s="42">
        <v>361.37251429999998</v>
      </c>
      <c r="BJ6755" s="42">
        <v>676.87400200000002</v>
      </c>
      <c r="BK6755" s="42">
        <v>193.74331599999999</v>
      </c>
    </row>
    <row r="6756" spans="52:63">
      <c r="AZ6756" s="42">
        <v>6870</v>
      </c>
      <c r="BA6756" s="42">
        <v>493.26315790000001</v>
      </c>
      <c r="BB6756" s="42">
        <v>258.875</v>
      </c>
      <c r="BC6756" s="42">
        <v>344.8</v>
      </c>
      <c r="BD6756" s="42">
        <v>459.85714289999999</v>
      </c>
      <c r="BE6756" s="42">
        <v>90.261538459999997</v>
      </c>
      <c r="BF6756" s="42">
        <v>875.1</v>
      </c>
      <c r="BG6756" s="42">
        <v>1039.363636</v>
      </c>
      <c r="BH6756" s="42">
        <v>266.00375000000003</v>
      </c>
      <c r="BI6756" s="42">
        <v>361.37251429999998</v>
      </c>
      <c r="BJ6756" s="42">
        <v>676.87400200000002</v>
      </c>
      <c r="BK6756" s="42">
        <v>193.74331599999999</v>
      </c>
    </row>
    <row r="6757" spans="52:63">
      <c r="AZ6757" s="42">
        <v>6871</v>
      </c>
      <c r="BA6757" s="42">
        <v>493.26315790000001</v>
      </c>
      <c r="BB6757" s="42">
        <v>258.875</v>
      </c>
      <c r="BC6757" s="42">
        <v>344.8</v>
      </c>
      <c r="BD6757" s="42">
        <v>459.85714289999999</v>
      </c>
      <c r="BE6757" s="42">
        <v>90.261538459999997</v>
      </c>
      <c r="BF6757" s="42">
        <v>875.1</v>
      </c>
      <c r="BG6757" s="42">
        <v>1039.363636</v>
      </c>
      <c r="BH6757" s="42">
        <v>266.00375000000003</v>
      </c>
      <c r="BI6757" s="42">
        <v>361.37251429999998</v>
      </c>
      <c r="BJ6757" s="42">
        <v>676.87400200000002</v>
      </c>
      <c r="BK6757" s="42">
        <v>193.74331599999999</v>
      </c>
    </row>
    <row r="6758" spans="52:63">
      <c r="AZ6758" s="42">
        <v>6872</v>
      </c>
      <c r="BA6758" s="42">
        <v>493.26315790000001</v>
      </c>
      <c r="BB6758" s="42">
        <v>258.875</v>
      </c>
      <c r="BC6758" s="42">
        <v>344.8</v>
      </c>
      <c r="BD6758" s="42">
        <v>459.85714289999999</v>
      </c>
      <c r="BE6758" s="42">
        <v>90.261538459999997</v>
      </c>
      <c r="BF6758" s="42">
        <v>875.1</v>
      </c>
      <c r="BG6758" s="42">
        <v>1039.363636</v>
      </c>
      <c r="BH6758" s="42">
        <v>266.00375000000003</v>
      </c>
      <c r="BI6758" s="42">
        <v>361.37251429999998</v>
      </c>
      <c r="BJ6758" s="42">
        <v>676.87400200000002</v>
      </c>
      <c r="BK6758" s="42">
        <v>193.74331599999999</v>
      </c>
    </row>
    <row r="6759" spans="52:63">
      <c r="AZ6759" s="42">
        <v>6873</v>
      </c>
      <c r="BA6759" s="42">
        <v>493.26315790000001</v>
      </c>
      <c r="BB6759" s="42">
        <v>258.875</v>
      </c>
      <c r="BC6759" s="42">
        <v>344.8</v>
      </c>
      <c r="BD6759" s="42">
        <v>459.85714289999999</v>
      </c>
      <c r="BE6759" s="42">
        <v>90.261538459999997</v>
      </c>
      <c r="BF6759" s="42">
        <v>875.1</v>
      </c>
      <c r="BG6759" s="42">
        <v>1039.363636</v>
      </c>
      <c r="BH6759" s="42">
        <v>266.00375000000003</v>
      </c>
      <c r="BI6759" s="42">
        <v>361.37251429999998</v>
      </c>
      <c r="BJ6759" s="42">
        <v>676.87400200000002</v>
      </c>
      <c r="BK6759" s="42">
        <v>193.74331599999999</v>
      </c>
    </row>
    <row r="6760" spans="52:63">
      <c r="AZ6760" s="42">
        <v>6874</v>
      </c>
      <c r="BA6760" s="42">
        <v>493.26315790000001</v>
      </c>
      <c r="BB6760" s="42">
        <v>258.875</v>
      </c>
      <c r="BC6760" s="42">
        <v>344.8</v>
      </c>
      <c r="BD6760" s="42">
        <v>459.85714289999999</v>
      </c>
      <c r="BE6760" s="42">
        <v>90.261538459999997</v>
      </c>
      <c r="BF6760" s="42">
        <v>875.1</v>
      </c>
      <c r="BG6760" s="42">
        <v>1039.363636</v>
      </c>
      <c r="BH6760" s="42">
        <v>266.00375000000003</v>
      </c>
      <c r="BI6760" s="42">
        <v>361.37251429999998</v>
      </c>
      <c r="BJ6760" s="42">
        <v>676.87400200000002</v>
      </c>
      <c r="BK6760" s="42">
        <v>193.74331599999999</v>
      </c>
    </row>
    <row r="6761" spans="52:63">
      <c r="AZ6761" s="42">
        <v>6875</v>
      </c>
      <c r="BA6761" s="42">
        <v>493.26315790000001</v>
      </c>
      <c r="BB6761" s="42">
        <v>258.875</v>
      </c>
      <c r="BC6761" s="42">
        <v>344.8</v>
      </c>
      <c r="BD6761" s="42">
        <v>459.85714289999999</v>
      </c>
      <c r="BE6761" s="42">
        <v>90.261538459999997</v>
      </c>
      <c r="BF6761" s="42">
        <v>875.1</v>
      </c>
      <c r="BG6761" s="42">
        <v>1039.363636</v>
      </c>
      <c r="BH6761" s="42">
        <v>266.00375000000003</v>
      </c>
      <c r="BI6761" s="42">
        <v>361.37251429999998</v>
      </c>
      <c r="BJ6761" s="42">
        <v>676.87400200000002</v>
      </c>
      <c r="BK6761" s="42">
        <v>193.74331599999999</v>
      </c>
    </row>
    <row r="6762" spans="52:63">
      <c r="AZ6762" s="42">
        <v>6876</v>
      </c>
      <c r="BA6762" s="42">
        <v>493.26315790000001</v>
      </c>
      <c r="BB6762" s="42">
        <v>258.875</v>
      </c>
      <c r="BC6762" s="42">
        <v>344.8</v>
      </c>
      <c r="BD6762" s="42">
        <v>459.85714289999999</v>
      </c>
      <c r="BE6762" s="42">
        <v>90.261538459999997</v>
      </c>
      <c r="BF6762" s="42">
        <v>875.1</v>
      </c>
      <c r="BG6762" s="42">
        <v>1039.363636</v>
      </c>
      <c r="BH6762" s="42">
        <v>266.00375000000003</v>
      </c>
      <c r="BI6762" s="42">
        <v>361.37251429999998</v>
      </c>
      <c r="BJ6762" s="42">
        <v>676.87400200000002</v>
      </c>
      <c r="BK6762" s="42">
        <v>193.74331599999999</v>
      </c>
    </row>
    <row r="6763" spans="52:63">
      <c r="AZ6763" s="42">
        <v>6877</v>
      </c>
      <c r="BA6763" s="42">
        <v>493.26315790000001</v>
      </c>
      <c r="BB6763" s="42">
        <v>258.875</v>
      </c>
      <c r="BC6763" s="42">
        <v>344.8</v>
      </c>
      <c r="BD6763" s="42">
        <v>459.85714289999999</v>
      </c>
      <c r="BE6763" s="42">
        <v>90.261538459999997</v>
      </c>
      <c r="BF6763" s="42">
        <v>875.1</v>
      </c>
      <c r="BG6763" s="42">
        <v>1039.363636</v>
      </c>
      <c r="BH6763" s="42">
        <v>266.00375000000003</v>
      </c>
      <c r="BI6763" s="42">
        <v>361.37251429999998</v>
      </c>
      <c r="BJ6763" s="42">
        <v>676.87400200000002</v>
      </c>
      <c r="BK6763" s="42">
        <v>193.74331599999999</v>
      </c>
    </row>
    <row r="6764" spans="52:63">
      <c r="AZ6764" s="42">
        <v>6878</v>
      </c>
      <c r="BA6764" s="42">
        <v>493.26315790000001</v>
      </c>
      <c r="BB6764" s="42">
        <v>258.875</v>
      </c>
      <c r="BC6764" s="42">
        <v>344.8</v>
      </c>
      <c r="BD6764" s="42">
        <v>459.85714289999999</v>
      </c>
      <c r="BE6764" s="42">
        <v>90.261538459999997</v>
      </c>
      <c r="BF6764" s="42">
        <v>875.1</v>
      </c>
      <c r="BG6764" s="42">
        <v>1039.363636</v>
      </c>
      <c r="BH6764" s="42">
        <v>266.00375000000003</v>
      </c>
      <c r="BI6764" s="42">
        <v>361.37251429999998</v>
      </c>
      <c r="BJ6764" s="42">
        <v>676.87400200000002</v>
      </c>
      <c r="BK6764" s="42">
        <v>193.74331599999999</v>
      </c>
    </row>
    <row r="6765" spans="52:63">
      <c r="AZ6765" s="42">
        <v>6879</v>
      </c>
      <c r="BA6765" s="42">
        <v>493.26315790000001</v>
      </c>
      <c r="BB6765" s="42">
        <v>258.875</v>
      </c>
      <c r="BC6765" s="42">
        <v>344.8</v>
      </c>
      <c r="BD6765" s="42">
        <v>459.85714289999999</v>
      </c>
      <c r="BE6765" s="42">
        <v>90.261538459999997</v>
      </c>
      <c r="BF6765" s="42">
        <v>875.1</v>
      </c>
      <c r="BG6765" s="42">
        <v>1039.363636</v>
      </c>
      <c r="BH6765" s="42">
        <v>266.00375000000003</v>
      </c>
      <c r="BI6765" s="42">
        <v>361.37251429999998</v>
      </c>
      <c r="BJ6765" s="42">
        <v>676.87400200000002</v>
      </c>
      <c r="BK6765" s="42">
        <v>193.74331599999999</v>
      </c>
    </row>
    <row r="6766" spans="52:63">
      <c r="AZ6766" s="42">
        <v>6880</v>
      </c>
      <c r="BA6766" s="42">
        <v>493.26315790000001</v>
      </c>
      <c r="BB6766" s="42">
        <v>258.875</v>
      </c>
      <c r="BC6766" s="42">
        <v>344.8</v>
      </c>
      <c r="BD6766" s="42">
        <v>459.85714289999999</v>
      </c>
      <c r="BE6766" s="42">
        <v>90.261538459999997</v>
      </c>
      <c r="BF6766" s="42">
        <v>875.1</v>
      </c>
      <c r="BG6766" s="42">
        <v>1039.363636</v>
      </c>
      <c r="BH6766" s="42">
        <v>266.00375000000003</v>
      </c>
      <c r="BI6766" s="42">
        <v>361.37251429999998</v>
      </c>
      <c r="BJ6766" s="42">
        <v>676.87400200000002</v>
      </c>
      <c r="BK6766" s="42">
        <v>193.74331599999999</v>
      </c>
    </row>
    <row r="6767" spans="52:63">
      <c r="AZ6767" s="42">
        <v>6881</v>
      </c>
      <c r="BA6767" s="42">
        <v>493.26315790000001</v>
      </c>
      <c r="BB6767" s="42">
        <v>258.875</v>
      </c>
      <c r="BC6767" s="42">
        <v>344.8</v>
      </c>
      <c r="BD6767" s="42">
        <v>459.85714289999999</v>
      </c>
      <c r="BE6767" s="42">
        <v>90.261538459999997</v>
      </c>
      <c r="BF6767" s="42">
        <v>875.1</v>
      </c>
      <c r="BG6767" s="42">
        <v>1039.363636</v>
      </c>
      <c r="BH6767" s="42">
        <v>266.00375000000003</v>
      </c>
      <c r="BI6767" s="42">
        <v>361.37251429999998</v>
      </c>
      <c r="BJ6767" s="42">
        <v>676.87400200000002</v>
      </c>
      <c r="BK6767" s="42">
        <v>193.74331599999999</v>
      </c>
    </row>
    <row r="6768" spans="52:63">
      <c r="AZ6768" s="42">
        <v>6882</v>
      </c>
      <c r="BA6768" s="42">
        <v>493.26315790000001</v>
      </c>
      <c r="BB6768" s="42">
        <v>258.875</v>
      </c>
      <c r="BC6768" s="42">
        <v>344.8</v>
      </c>
      <c r="BD6768" s="42">
        <v>459.85714289999999</v>
      </c>
      <c r="BE6768" s="42">
        <v>90.261538459999997</v>
      </c>
      <c r="BF6768" s="42">
        <v>875.1</v>
      </c>
      <c r="BG6768" s="42">
        <v>1039.363636</v>
      </c>
      <c r="BH6768" s="42">
        <v>266.00375000000003</v>
      </c>
      <c r="BI6768" s="42">
        <v>361.37251429999998</v>
      </c>
      <c r="BJ6768" s="42">
        <v>676.87400200000002</v>
      </c>
      <c r="BK6768" s="42">
        <v>193.74331599999999</v>
      </c>
    </row>
    <row r="6769" spans="52:63">
      <c r="AZ6769" s="42">
        <v>6883</v>
      </c>
      <c r="BA6769" s="42">
        <v>493.26315790000001</v>
      </c>
      <c r="BB6769" s="42">
        <v>258.875</v>
      </c>
      <c r="BC6769" s="42">
        <v>344.8</v>
      </c>
      <c r="BD6769" s="42">
        <v>459.85714289999999</v>
      </c>
      <c r="BE6769" s="42">
        <v>90.261538459999997</v>
      </c>
      <c r="BF6769" s="42">
        <v>875.1</v>
      </c>
      <c r="BG6769" s="42">
        <v>1039.363636</v>
      </c>
      <c r="BH6769" s="42">
        <v>266.00375000000003</v>
      </c>
      <c r="BI6769" s="42">
        <v>361.37251429999998</v>
      </c>
      <c r="BJ6769" s="42">
        <v>676.87400200000002</v>
      </c>
      <c r="BK6769" s="42">
        <v>193.74331599999999</v>
      </c>
    </row>
    <row r="6770" spans="52:63">
      <c r="AZ6770" s="42">
        <v>6884</v>
      </c>
      <c r="BA6770" s="42">
        <v>493.26315790000001</v>
      </c>
      <c r="BB6770" s="42">
        <v>258.875</v>
      </c>
      <c r="BC6770" s="42">
        <v>344.8</v>
      </c>
      <c r="BD6770" s="42">
        <v>459.85714289999999</v>
      </c>
      <c r="BE6770" s="42">
        <v>90.261538459999997</v>
      </c>
      <c r="BF6770" s="42">
        <v>875.1</v>
      </c>
      <c r="BG6770" s="42">
        <v>1039.363636</v>
      </c>
      <c r="BH6770" s="42">
        <v>266.00375000000003</v>
      </c>
      <c r="BI6770" s="42">
        <v>361.37251429999998</v>
      </c>
      <c r="BJ6770" s="42">
        <v>676.87400200000002</v>
      </c>
      <c r="BK6770" s="42">
        <v>193.74331599999999</v>
      </c>
    </row>
    <row r="6771" spans="52:63">
      <c r="AZ6771" s="42">
        <v>6885</v>
      </c>
      <c r="BA6771" s="42">
        <v>493.26315790000001</v>
      </c>
      <c r="BB6771" s="42">
        <v>258.875</v>
      </c>
      <c r="BC6771" s="42">
        <v>344.8</v>
      </c>
      <c r="BD6771" s="42">
        <v>459.85714289999999</v>
      </c>
      <c r="BE6771" s="42">
        <v>90.261538459999997</v>
      </c>
      <c r="BF6771" s="42">
        <v>875.1</v>
      </c>
      <c r="BG6771" s="42">
        <v>1039.363636</v>
      </c>
      <c r="BH6771" s="42">
        <v>266.00375000000003</v>
      </c>
      <c r="BI6771" s="42">
        <v>361.37251429999998</v>
      </c>
      <c r="BJ6771" s="42">
        <v>676.87400200000002</v>
      </c>
      <c r="BK6771" s="42">
        <v>193.74331599999999</v>
      </c>
    </row>
    <row r="6772" spans="52:63">
      <c r="AZ6772" s="42">
        <v>6886</v>
      </c>
      <c r="BA6772" s="42">
        <v>493.26315790000001</v>
      </c>
      <c r="BB6772" s="42">
        <v>258.875</v>
      </c>
      <c r="BC6772" s="42">
        <v>344.8</v>
      </c>
      <c r="BD6772" s="42">
        <v>459.85714289999999</v>
      </c>
      <c r="BE6772" s="42">
        <v>90.261538459999997</v>
      </c>
      <c r="BF6772" s="42">
        <v>875.1</v>
      </c>
      <c r="BG6772" s="42">
        <v>1039.363636</v>
      </c>
      <c r="BH6772" s="42">
        <v>266.00375000000003</v>
      </c>
      <c r="BI6772" s="42">
        <v>361.37251429999998</v>
      </c>
      <c r="BJ6772" s="42">
        <v>676.87400200000002</v>
      </c>
      <c r="BK6772" s="42">
        <v>193.74331599999999</v>
      </c>
    </row>
    <row r="6773" spans="52:63">
      <c r="AZ6773" s="42">
        <v>6887</v>
      </c>
      <c r="BA6773" s="42">
        <v>493.26315790000001</v>
      </c>
      <c r="BB6773" s="42">
        <v>258.875</v>
      </c>
      <c r="BC6773" s="42">
        <v>344.8</v>
      </c>
      <c r="BD6773" s="42">
        <v>459.85714289999999</v>
      </c>
      <c r="BE6773" s="42">
        <v>90.261538459999997</v>
      </c>
      <c r="BF6773" s="42">
        <v>875.1</v>
      </c>
      <c r="BG6773" s="42">
        <v>1039.363636</v>
      </c>
      <c r="BH6773" s="42">
        <v>266.00375000000003</v>
      </c>
      <c r="BI6773" s="42">
        <v>361.37251429999998</v>
      </c>
      <c r="BJ6773" s="42">
        <v>676.87400200000002</v>
      </c>
      <c r="BK6773" s="42">
        <v>193.74331599999999</v>
      </c>
    </row>
    <row r="6774" spans="52:63">
      <c r="AZ6774" s="42">
        <v>6888</v>
      </c>
      <c r="BA6774" s="42">
        <v>493.26315790000001</v>
      </c>
      <c r="BB6774" s="42">
        <v>258.875</v>
      </c>
      <c r="BC6774" s="42">
        <v>344.8</v>
      </c>
      <c r="BD6774" s="42">
        <v>459.85714289999999</v>
      </c>
      <c r="BE6774" s="42">
        <v>90.261538459999997</v>
      </c>
      <c r="BF6774" s="42">
        <v>875.1</v>
      </c>
      <c r="BG6774" s="42">
        <v>1039.363636</v>
      </c>
      <c r="BH6774" s="42">
        <v>266.00375000000003</v>
      </c>
      <c r="BI6774" s="42">
        <v>361.37251429999998</v>
      </c>
      <c r="BJ6774" s="42">
        <v>676.87400200000002</v>
      </c>
      <c r="BK6774" s="42">
        <v>193.74331599999999</v>
      </c>
    </row>
    <row r="6775" spans="52:63">
      <c r="AZ6775" s="42">
        <v>6889</v>
      </c>
      <c r="BA6775" s="42">
        <v>494</v>
      </c>
      <c r="BB6775" s="42">
        <v>258.875</v>
      </c>
      <c r="BC6775" s="42">
        <v>345.85</v>
      </c>
      <c r="BD6775" s="42">
        <v>460.38095240000001</v>
      </c>
      <c r="BE6775" s="42">
        <v>89.861538460000006</v>
      </c>
      <c r="BF6775" s="42">
        <v>868.3</v>
      </c>
      <c r="BG6775" s="42">
        <v>1040.818182</v>
      </c>
      <c r="BH6775" s="42">
        <v>260.8327731</v>
      </c>
      <c r="BI6775" s="42">
        <v>364.46776510000001</v>
      </c>
      <c r="BJ6775" s="42">
        <v>625.58236099999999</v>
      </c>
      <c r="BK6775" s="42">
        <v>193.76413600000001</v>
      </c>
    </row>
    <row r="6776" spans="52:63">
      <c r="AZ6776" s="42">
        <v>6890</v>
      </c>
      <c r="BA6776" s="42">
        <v>494</v>
      </c>
      <c r="BB6776" s="42">
        <v>258.875</v>
      </c>
      <c r="BC6776" s="42">
        <v>345.85</v>
      </c>
      <c r="BD6776" s="42">
        <v>460.38095240000001</v>
      </c>
      <c r="BE6776" s="42">
        <v>89.861538460000006</v>
      </c>
      <c r="BF6776" s="42">
        <v>868.3</v>
      </c>
      <c r="BG6776" s="42">
        <v>1040.818182</v>
      </c>
      <c r="BH6776" s="42">
        <v>260.8327731</v>
      </c>
      <c r="BI6776" s="42">
        <v>364.46776510000001</v>
      </c>
      <c r="BJ6776" s="42">
        <v>625.58236099999999</v>
      </c>
      <c r="BK6776" s="42">
        <v>193.76413600000001</v>
      </c>
    </row>
    <row r="6777" spans="52:63">
      <c r="AZ6777" s="42">
        <v>6891</v>
      </c>
      <c r="BA6777" s="42">
        <v>494</v>
      </c>
      <c r="BB6777" s="42">
        <v>258.875</v>
      </c>
      <c r="BC6777" s="42">
        <v>345.85</v>
      </c>
      <c r="BD6777" s="42">
        <v>460.38095240000001</v>
      </c>
      <c r="BE6777" s="42">
        <v>89.861538460000006</v>
      </c>
      <c r="BF6777" s="42">
        <v>868.3</v>
      </c>
      <c r="BG6777" s="42">
        <v>1040.818182</v>
      </c>
      <c r="BH6777" s="42">
        <v>260.8327731</v>
      </c>
      <c r="BI6777" s="42">
        <v>364.46776510000001</v>
      </c>
      <c r="BJ6777" s="42">
        <v>625.58236099999999</v>
      </c>
      <c r="BK6777" s="42">
        <v>193.76413600000001</v>
      </c>
    </row>
    <row r="6778" spans="52:63">
      <c r="AZ6778" s="42">
        <v>6892</v>
      </c>
      <c r="BA6778" s="42">
        <v>494</v>
      </c>
      <c r="BB6778" s="42">
        <v>258.875</v>
      </c>
      <c r="BC6778" s="42">
        <v>345.85</v>
      </c>
      <c r="BD6778" s="42">
        <v>460.38095240000001</v>
      </c>
      <c r="BE6778" s="42">
        <v>89.861538460000006</v>
      </c>
      <c r="BF6778" s="42">
        <v>868.3</v>
      </c>
      <c r="BG6778" s="42">
        <v>1040.818182</v>
      </c>
      <c r="BH6778" s="42">
        <v>260.8327731</v>
      </c>
      <c r="BI6778" s="42">
        <v>364.46776510000001</v>
      </c>
      <c r="BJ6778" s="42">
        <v>625.58236099999999</v>
      </c>
      <c r="BK6778" s="42">
        <v>193.76413600000001</v>
      </c>
    </row>
    <row r="6779" spans="52:63">
      <c r="AZ6779" s="42">
        <v>6893</v>
      </c>
      <c r="BA6779" s="42">
        <v>494</v>
      </c>
      <c r="BB6779" s="42">
        <v>258.875</v>
      </c>
      <c r="BC6779" s="42">
        <v>345.85</v>
      </c>
      <c r="BD6779" s="42">
        <v>460.38095240000001</v>
      </c>
      <c r="BE6779" s="42">
        <v>89.861538460000006</v>
      </c>
      <c r="BF6779" s="42">
        <v>868.3</v>
      </c>
      <c r="BG6779" s="42">
        <v>1040.818182</v>
      </c>
      <c r="BH6779" s="42">
        <v>260.8327731</v>
      </c>
      <c r="BI6779" s="42">
        <v>364.46776510000001</v>
      </c>
      <c r="BJ6779" s="42">
        <v>625.58236099999999</v>
      </c>
      <c r="BK6779" s="42">
        <v>193.76413600000001</v>
      </c>
    </row>
    <row r="6780" spans="52:63">
      <c r="AZ6780" s="42">
        <v>6894</v>
      </c>
      <c r="BA6780" s="42">
        <v>494</v>
      </c>
      <c r="BB6780" s="42">
        <v>258.875</v>
      </c>
      <c r="BC6780" s="42">
        <v>345.85</v>
      </c>
      <c r="BD6780" s="42">
        <v>460.38095240000001</v>
      </c>
      <c r="BE6780" s="42">
        <v>89.861538460000006</v>
      </c>
      <c r="BF6780" s="42">
        <v>868.3</v>
      </c>
      <c r="BG6780" s="42">
        <v>1040.818182</v>
      </c>
      <c r="BH6780" s="42">
        <v>260.8327731</v>
      </c>
      <c r="BI6780" s="42">
        <v>364.46776510000001</v>
      </c>
      <c r="BJ6780" s="42">
        <v>625.58236099999999</v>
      </c>
      <c r="BK6780" s="42">
        <v>193.76413600000001</v>
      </c>
    </row>
    <row r="6781" spans="52:63">
      <c r="AZ6781" s="42">
        <v>6895</v>
      </c>
      <c r="BA6781" s="42">
        <v>494</v>
      </c>
      <c r="BB6781" s="42">
        <v>258.875</v>
      </c>
      <c r="BC6781" s="42">
        <v>345.85</v>
      </c>
      <c r="BD6781" s="42">
        <v>460.38095240000001</v>
      </c>
      <c r="BE6781" s="42">
        <v>89.861538460000006</v>
      </c>
      <c r="BF6781" s="42">
        <v>868.3</v>
      </c>
      <c r="BG6781" s="42">
        <v>1040.818182</v>
      </c>
      <c r="BH6781" s="42">
        <v>260.8327731</v>
      </c>
      <c r="BI6781" s="42">
        <v>364.46776510000001</v>
      </c>
      <c r="BJ6781" s="42">
        <v>625.58236099999999</v>
      </c>
      <c r="BK6781" s="42">
        <v>193.76413600000001</v>
      </c>
    </row>
    <row r="6782" spans="52:63">
      <c r="AZ6782" s="42">
        <v>6896</v>
      </c>
      <c r="BA6782" s="42">
        <v>494</v>
      </c>
      <c r="BB6782" s="42">
        <v>258.875</v>
      </c>
      <c r="BC6782" s="42">
        <v>345.85</v>
      </c>
      <c r="BD6782" s="42">
        <v>460.38095240000001</v>
      </c>
      <c r="BE6782" s="42">
        <v>89.861538460000006</v>
      </c>
      <c r="BF6782" s="42">
        <v>868.3</v>
      </c>
      <c r="BG6782" s="42">
        <v>1040.818182</v>
      </c>
      <c r="BH6782" s="42">
        <v>260.8327731</v>
      </c>
      <c r="BI6782" s="42">
        <v>364.46776510000001</v>
      </c>
      <c r="BJ6782" s="42">
        <v>625.58236099999999</v>
      </c>
      <c r="BK6782" s="42">
        <v>193.76413600000001</v>
      </c>
    </row>
    <row r="6783" spans="52:63">
      <c r="AZ6783" s="42">
        <v>6897</v>
      </c>
      <c r="BA6783" s="42">
        <v>494</v>
      </c>
      <c r="BB6783" s="42">
        <v>258.875</v>
      </c>
      <c r="BC6783" s="42">
        <v>345.85</v>
      </c>
      <c r="BD6783" s="42">
        <v>460.38095240000001</v>
      </c>
      <c r="BE6783" s="42">
        <v>89.861538460000006</v>
      </c>
      <c r="BF6783" s="42">
        <v>868.3</v>
      </c>
      <c r="BG6783" s="42">
        <v>1040.818182</v>
      </c>
      <c r="BH6783" s="42">
        <v>260.8327731</v>
      </c>
      <c r="BI6783" s="42">
        <v>364.46776510000001</v>
      </c>
      <c r="BJ6783" s="42">
        <v>625.58236099999999</v>
      </c>
      <c r="BK6783" s="42">
        <v>193.76413600000001</v>
      </c>
    </row>
    <row r="6784" spans="52:63">
      <c r="AZ6784" s="42">
        <v>6898</v>
      </c>
      <c r="BA6784" s="42">
        <v>494</v>
      </c>
      <c r="BB6784" s="42">
        <v>258.875</v>
      </c>
      <c r="BC6784" s="42">
        <v>345.85</v>
      </c>
      <c r="BD6784" s="42">
        <v>460.38095240000001</v>
      </c>
      <c r="BE6784" s="42">
        <v>89.861538460000006</v>
      </c>
      <c r="BF6784" s="42">
        <v>868.3</v>
      </c>
      <c r="BG6784" s="42">
        <v>1040.818182</v>
      </c>
      <c r="BH6784" s="42">
        <v>260.8327731</v>
      </c>
      <c r="BI6784" s="42">
        <v>364.46776510000001</v>
      </c>
      <c r="BJ6784" s="42">
        <v>625.58236099999999</v>
      </c>
      <c r="BK6784" s="42">
        <v>193.76413600000001</v>
      </c>
    </row>
    <row r="6785" spans="52:63">
      <c r="AZ6785" s="42">
        <v>6899</v>
      </c>
      <c r="BA6785" s="42">
        <v>494</v>
      </c>
      <c r="BB6785" s="42">
        <v>258.875</v>
      </c>
      <c r="BC6785" s="42">
        <v>345.85</v>
      </c>
      <c r="BD6785" s="42">
        <v>460.38095240000001</v>
      </c>
      <c r="BE6785" s="42">
        <v>89.861538460000006</v>
      </c>
      <c r="BF6785" s="42">
        <v>868.3</v>
      </c>
      <c r="BG6785" s="42">
        <v>1040.818182</v>
      </c>
      <c r="BH6785" s="42">
        <v>260.8327731</v>
      </c>
      <c r="BI6785" s="42">
        <v>364.46776510000001</v>
      </c>
      <c r="BJ6785" s="42">
        <v>625.58236099999999</v>
      </c>
      <c r="BK6785" s="42">
        <v>193.76413600000001</v>
      </c>
    </row>
    <row r="6786" spans="52:63">
      <c r="AZ6786" s="42">
        <v>6900</v>
      </c>
      <c r="BA6786" s="42">
        <v>494</v>
      </c>
      <c r="BB6786" s="42">
        <v>258.875</v>
      </c>
      <c r="BC6786" s="42">
        <v>345.85</v>
      </c>
      <c r="BD6786" s="42">
        <v>460.38095240000001</v>
      </c>
      <c r="BE6786" s="42">
        <v>89.861538460000006</v>
      </c>
      <c r="BF6786" s="42">
        <v>868.3</v>
      </c>
      <c r="BG6786" s="42">
        <v>1040.818182</v>
      </c>
      <c r="BH6786" s="42">
        <v>260.8327731</v>
      </c>
      <c r="BI6786" s="42">
        <v>364.46776510000001</v>
      </c>
      <c r="BJ6786" s="42">
        <v>625.58236099999999</v>
      </c>
      <c r="BK6786" s="42">
        <v>193.76413600000001</v>
      </c>
    </row>
    <row r="6787" spans="52:63">
      <c r="AZ6787" s="42">
        <v>6901</v>
      </c>
      <c r="BA6787" s="42">
        <v>494</v>
      </c>
      <c r="BB6787" s="42">
        <v>258.875</v>
      </c>
      <c r="BC6787" s="42">
        <v>345.85</v>
      </c>
      <c r="BD6787" s="42">
        <v>460.38095240000001</v>
      </c>
      <c r="BE6787" s="42">
        <v>89.861538460000006</v>
      </c>
      <c r="BF6787" s="42">
        <v>868.3</v>
      </c>
      <c r="BG6787" s="42">
        <v>1040.818182</v>
      </c>
      <c r="BH6787" s="42">
        <v>260.8327731</v>
      </c>
      <c r="BI6787" s="42">
        <v>364.46776510000001</v>
      </c>
      <c r="BJ6787" s="42">
        <v>625.58236099999999</v>
      </c>
      <c r="BK6787" s="42">
        <v>193.76413600000001</v>
      </c>
    </row>
    <row r="6788" spans="52:63">
      <c r="AZ6788" s="42">
        <v>6902</v>
      </c>
      <c r="BA6788" s="42">
        <v>494</v>
      </c>
      <c r="BB6788" s="42">
        <v>258.875</v>
      </c>
      <c r="BC6788" s="42">
        <v>345.85</v>
      </c>
      <c r="BD6788" s="42">
        <v>460.38095240000001</v>
      </c>
      <c r="BE6788" s="42">
        <v>89.861538460000006</v>
      </c>
      <c r="BF6788" s="42">
        <v>868.3</v>
      </c>
      <c r="BG6788" s="42">
        <v>1040.818182</v>
      </c>
      <c r="BH6788" s="42">
        <v>260.8327731</v>
      </c>
      <c r="BI6788" s="42">
        <v>364.46776510000001</v>
      </c>
      <c r="BJ6788" s="42">
        <v>625.58236099999999</v>
      </c>
      <c r="BK6788" s="42">
        <v>193.76413600000001</v>
      </c>
    </row>
    <row r="6789" spans="52:63">
      <c r="AZ6789" s="42">
        <v>6903</v>
      </c>
      <c r="BA6789" s="42">
        <v>494</v>
      </c>
      <c r="BB6789" s="42">
        <v>258.875</v>
      </c>
      <c r="BC6789" s="42">
        <v>345.85</v>
      </c>
      <c r="BD6789" s="42">
        <v>460.38095240000001</v>
      </c>
      <c r="BE6789" s="42">
        <v>89.861538460000006</v>
      </c>
      <c r="BF6789" s="42">
        <v>868.3</v>
      </c>
      <c r="BG6789" s="42">
        <v>1040.818182</v>
      </c>
      <c r="BH6789" s="42">
        <v>260.8327731</v>
      </c>
      <c r="BI6789" s="42">
        <v>364.46776510000001</v>
      </c>
      <c r="BJ6789" s="42">
        <v>625.58236099999999</v>
      </c>
      <c r="BK6789" s="42">
        <v>193.76413600000001</v>
      </c>
    </row>
    <row r="6790" spans="52:63">
      <c r="AZ6790" s="42">
        <v>6904</v>
      </c>
      <c r="BA6790" s="42">
        <v>494</v>
      </c>
      <c r="BB6790" s="42">
        <v>258.875</v>
      </c>
      <c r="BC6790" s="42">
        <v>345.85</v>
      </c>
      <c r="BD6790" s="42">
        <v>460.38095240000001</v>
      </c>
      <c r="BE6790" s="42">
        <v>89.861538460000006</v>
      </c>
      <c r="BF6790" s="42">
        <v>868.3</v>
      </c>
      <c r="BG6790" s="42">
        <v>1040.818182</v>
      </c>
      <c r="BH6790" s="42">
        <v>260.8327731</v>
      </c>
      <c r="BI6790" s="42">
        <v>364.46776510000001</v>
      </c>
      <c r="BJ6790" s="42">
        <v>625.58236099999999</v>
      </c>
      <c r="BK6790" s="42">
        <v>193.76413600000001</v>
      </c>
    </row>
    <row r="6791" spans="52:63">
      <c r="AZ6791" s="42">
        <v>6905</v>
      </c>
      <c r="BA6791" s="42">
        <v>494</v>
      </c>
      <c r="BB6791" s="42">
        <v>258.875</v>
      </c>
      <c r="BC6791" s="42">
        <v>345.85</v>
      </c>
      <c r="BD6791" s="42">
        <v>460.38095240000001</v>
      </c>
      <c r="BE6791" s="42">
        <v>89.861538460000006</v>
      </c>
      <c r="BF6791" s="42">
        <v>868.3</v>
      </c>
      <c r="BG6791" s="42">
        <v>1040.818182</v>
      </c>
      <c r="BH6791" s="42">
        <v>260.8327731</v>
      </c>
      <c r="BI6791" s="42">
        <v>364.46776510000001</v>
      </c>
      <c r="BJ6791" s="42">
        <v>625.58236099999999</v>
      </c>
      <c r="BK6791" s="42">
        <v>193.76413600000001</v>
      </c>
    </row>
    <row r="6792" spans="52:63">
      <c r="AZ6792" s="42">
        <v>6906</v>
      </c>
      <c r="BA6792" s="42">
        <v>494</v>
      </c>
      <c r="BB6792" s="42">
        <v>258.875</v>
      </c>
      <c r="BC6792" s="42">
        <v>345.85</v>
      </c>
      <c r="BD6792" s="42">
        <v>460.38095240000001</v>
      </c>
      <c r="BE6792" s="42">
        <v>89.861538460000006</v>
      </c>
      <c r="BF6792" s="42">
        <v>868.3</v>
      </c>
      <c r="BG6792" s="42">
        <v>1040.818182</v>
      </c>
      <c r="BH6792" s="42">
        <v>260.8327731</v>
      </c>
      <c r="BI6792" s="42">
        <v>364.46776510000001</v>
      </c>
      <c r="BJ6792" s="42">
        <v>625.58236099999999</v>
      </c>
      <c r="BK6792" s="42">
        <v>193.76413600000001</v>
      </c>
    </row>
    <row r="6793" spans="52:63">
      <c r="AZ6793" s="42">
        <v>6907</v>
      </c>
      <c r="BA6793" s="42">
        <v>494</v>
      </c>
      <c r="BB6793" s="42">
        <v>258.875</v>
      </c>
      <c r="BC6793" s="42">
        <v>345.85</v>
      </c>
      <c r="BD6793" s="42">
        <v>460.38095240000001</v>
      </c>
      <c r="BE6793" s="42">
        <v>89.861538460000006</v>
      </c>
      <c r="BF6793" s="42">
        <v>868.3</v>
      </c>
      <c r="BG6793" s="42">
        <v>1040.818182</v>
      </c>
      <c r="BH6793" s="42">
        <v>260.8327731</v>
      </c>
      <c r="BI6793" s="42">
        <v>364.46776510000001</v>
      </c>
      <c r="BJ6793" s="42">
        <v>625.58236099999999</v>
      </c>
      <c r="BK6793" s="42">
        <v>193.76413600000001</v>
      </c>
    </row>
    <row r="6794" spans="52:63">
      <c r="AZ6794" s="42">
        <v>6908</v>
      </c>
      <c r="BA6794" s="42">
        <v>494</v>
      </c>
      <c r="BB6794" s="42">
        <v>258.875</v>
      </c>
      <c r="BC6794" s="42">
        <v>345.85</v>
      </c>
      <c r="BD6794" s="42">
        <v>460.38095240000001</v>
      </c>
      <c r="BE6794" s="42">
        <v>89.861538460000006</v>
      </c>
      <c r="BF6794" s="42">
        <v>868.3</v>
      </c>
      <c r="BG6794" s="42">
        <v>1040.818182</v>
      </c>
      <c r="BH6794" s="42">
        <v>260.8327731</v>
      </c>
      <c r="BI6794" s="42">
        <v>364.46776510000001</v>
      </c>
      <c r="BJ6794" s="42">
        <v>625.58236099999999</v>
      </c>
      <c r="BK6794" s="42">
        <v>193.76413600000001</v>
      </c>
    </row>
    <row r="6795" spans="52:63">
      <c r="AZ6795" s="42">
        <v>6909</v>
      </c>
      <c r="BA6795" s="42">
        <v>494</v>
      </c>
      <c r="BB6795" s="42">
        <v>258.875</v>
      </c>
      <c r="BC6795" s="42">
        <v>345.85</v>
      </c>
      <c r="BD6795" s="42">
        <v>460.38095240000001</v>
      </c>
      <c r="BE6795" s="42">
        <v>89.861538460000006</v>
      </c>
      <c r="BF6795" s="42">
        <v>868.3</v>
      </c>
      <c r="BG6795" s="42">
        <v>1040.818182</v>
      </c>
      <c r="BH6795" s="42">
        <v>260.8327731</v>
      </c>
      <c r="BI6795" s="42">
        <v>364.46776510000001</v>
      </c>
      <c r="BJ6795" s="42">
        <v>625.58236099999999</v>
      </c>
      <c r="BK6795" s="42">
        <v>193.76413600000001</v>
      </c>
    </row>
    <row r="6796" spans="52:63">
      <c r="AZ6796" s="42">
        <v>6910</v>
      </c>
      <c r="BA6796" s="42">
        <v>494</v>
      </c>
      <c r="BB6796" s="42">
        <v>258.875</v>
      </c>
      <c r="BC6796" s="42">
        <v>345.85</v>
      </c>
      <c r="BD6796" s="42">
        <v>460.38095240000001</v>
      </c>
      <c r="BE6796" s="42">
        <v>89.861538460000006</v>
      </c>
      <c r="BF6796" s="42">
        <v>868.3</v>
      </c>
      <c r="BG6796" s="42">
        <v>1040.818182</v>
      </c>
      <c r="BH6796" s="42">
        <v>260.8327731</v>
      </c>
      <c r="BI6796" s="42">
        <v>364.46776510000001</v>
      </c>
      <c r="BJ6796" s="42">
        <v>625.58236099999999</v>
      </c>
      <c r="BK6796" s="42">
        <v>193.76413600000001</v>
      </c>
    </row>
    <row r="6797" spans="52:63">
      <c r="AZ6797" s="42">
        <v>6911</v>
      </c>
      <c r="BA6797" s="42">
        <v>494</v>
      </c>
      <c r="BB6797" s="42">
        <v>258.875</v>
      </c>
      <c r="BC6797" s="42">
        <v>345.85</v>
      </c>
      <c r="BD6797" s="42">
        <v>460.38095240000001</v>
      </c>
      <c r="BE6797" s="42">
        <v>89.861538460000006</v>
      </c>
      <c r="BF6797" s="42">
        <v>868.3</v>
      </c>
      <c r="BG6797" s="42">
        <v>1040.818182</v>
      </c>
      <c r="BH6797" s="42">
        <v>260.8327731</v>
      </c>
      <c r="BI6797" s="42">
        <v>364.46776510000001</v>
      </c>
      <c r="BJ6797" s="42">
        <v>625.58236099999999</v>
      </c>
      <c r="BK6797" s="42">
        <v>193.76413600000001</v>
      </c>
    </row>
    <row r="6798" spans="52:63">
      <c r="AZ6798" s="42">
        <v>6912</v>
      </c>
      <c r="BA6798" s="42">
        <v>494</v>
      </c>
      <c r="BB6798" s="42">
        <v>258.875</v>
      </c>
      <c r="BC6798" s="42">
        <v>345.85</v>
      </c>
      <c r="BD6798" s="42">
        <v>460.38095240000001</v>
      </c>
      <c r="BE6798" s="42">
        <v>89.861538460000006</v>
      </c>
      <c r="BF6798" s="42">
        <v>868.3</v>
      </c>
      <c r="BG6798" s="42">
        <v>1040.818182</v>
      </c>
      <c r="BH6798" s="42">
        <v>260.8327731</v>
      </c>
      <c r="BI6798" s="42">
        <v>364.46776510000001</v>
      </c>
      <c r="BJ6798" s="42">
        <v>625.58236099999999</v>
      </c>
      <c r="BK6798" s="42">
        <v>193.76413600000001</v>
      </c>
    </row>
    <row r="6799" spans="52:63">
      <c r="AZ6799" s="42">
        <v>6913</v>
      </c>
      <c r="BA6799" s="42">
        <v>493.10526320000002</v>
      </c>
      <c r="BB6799" s="42">
        <v>258.6875</v>
      </c>
      <c r="BC6799" s="42">
        <v>346.2</v>
      </c>
      <c r="BD6799" s="42">
        <v>459.47619049999997</v>
      </c>
      <c r="BE6799" s="42">
        <v>90.176923079999995</v>
      </c>
      <c r="BF6799" s="42">
        <v>857.55</v>
      </c>
      <c r="BG6799" s="42">
        <v>1041.863636</v>
      </c>
      <c r="BH6799" s="42">
        <v>263.95375000000001</v>
      </c>
      <c r="BI6799" s="42">
        <v>372.94531490000003</v>
      </c>
      <c r="BJ6799" s="42">
        <v>641.2456171</v>
      </c>
      <c r="BK6799" s="42">
        <v>193.31552120000001</v>
      </c>
    </row>
    <row r="6800" spans="52:63">
      <c r="AZ6800" s="42">
        <v>6914</v>
      </c>
      <c r="BA6800" s="42">
        <v>493.10526320000002</v>
      </c>
      <c r="BB6800" s="42">
        <v>258.6875</v>
      </c>
      <c r="BC6800" s="42">
        <v>346.2</v>
      </c>
      <c r="BD6800" s="42">
        <v>459.47619049999997</v>
      </c>
      <c r="BE6800" s="42">
        <v>90.176923079999995</v>
      </c>
      <c r="BF6800" s="42">
        <v>857.55</v>
      </c>
      <c r="BG6800" s="42">
        <v>1041.863636</v>
      </c>
      <c r="BH6800" s="42">
        <v>263.95375000000001</v>
      </c>
      <c r="BI6800" s="42">
        <v>372.94531490000003</v>
      </c>
      <c r="BJ6800" s="42">
        <v>641.2456171</v>
      </c>
      <c r="BK6800" s="42">
        <v>193.31552120000001</v>
      </c>
    </row>
    <row r="6801" spans="52:63">
      <c r="AZ6801" s="42">
        <v>6915</v>
      </c>
      <c r="BA6801" s="42">
        <v>493.10526320000002</v>
      </c>
      <c r="BB6801" s="42">
        <v>258.6875</v>
      </c>
      <c r="BC6801" s="42">
        <v>346.2</v>
      </c>
      <c r="BD6801" s="42">
        <v>459.47619049999997</v>
      </c>
      <c r="BE6801" s="42">
        <v>90.176923079999995</v>
      </c>
      <c r="BF6801" s="42">
        <v>857.55</v>
      </c>
      <c r="BG6801" s="42">
        <v>1041.863636</v>
      </c>
      <c r="BH6801" s="42">
        <v>263.95375000000001</v>
      </c>
      <c r="BI6801" s="42">
        <v>372.94531490000003</v>
      </c>
      <c r="BJ6801" s="42">
        <v>641.2456171</v>
      </c>
      <c r="BK6801" s="42">
        <v>193.31552120000001</v>
      </c>
    </row>
    <row r="6802" spans="52:63">
      <c r="AZ6802" s="42">
        <v>6916</v>
      </c>
      <c r="BA6802" s="42">
        <v>493.10526320000002</v>
      </c>
      <c r="BB6802" s="42">
        <v>258.6875</v>
      </c>
      <c r="BC6802" s="42">
        <v>346.2</v>
      </c>
      <c r="BD6802" s="42">
        <v>459.47619049999997</v>
      </c>
      <c r="BE6802" s="42">
        <v>90.176923079999995</v>
      </c>
      <c r="BF6802" s="42">
        <v>857.55</v>
      </c>
      <c r="BG6802" s="42">
        <v>1041.863636</v>
      </c>
      <c r="BH6802" s="42">
        <v>263.95375000000001</v>
      </c>
      <c r="BI6802" s="42">
        <v>372.94531490000003</v>
      </c>
      <c r="BJ6802" s="42">
        <v>641.2456171</v>
      </c>
      <c r="BK6802" s="42">
        <v>193.31552120000001</v>
      </c>
    </row>
    <row r="6803" spans="52:63">
      <c r="AZ6803" s="42">
        <v>6917</v>
      </c>
      <c r="BA6803" s="42">
        <v>493.10526320000002</v>
      </c>
      <c r="BB6803" s="42">
        <v>258.6875</v>
      </c>
      <c r="BC6803" s="42">
        <v>346.2</v>
      </c>
      <c r="BD6803" s="42">
        <v>459.47619049999997</v>
      </c>
      <c r="BE6803" s="42">
        <v>90.176923079999995</v>
      </c>
      <c r="BF6803" s="42">
        <v>857.55</v>
      </c>
      <c r="BG6803" s="42">
        <v>1041.863636</v>
      </c>
      <c r="BH6803" s="42">
        <v>263.95375000000001</v>
      </c>
      <c r="BI6803" s="42">
        <v>372.94531490000003</v>
      </c>
      <c r="BJ6803" s="42">
        <v>641.2456171</v>
      </c>
      <c r="BK6803" s="42">
        <v>193.31552120000001</v>
      </c>
    </row>
    <row r="6804" spans="52:63">
      <c r="AZ6804" s="42">
        <v>6918</v>
      </c>
      <c r="BA6804" s="42">
        <v>493.10526320000002</v>
      </c>
      <c r="BB6804" s="42">
        <v>258.6875</v>
      </c>
      <c r="BC6804" s="42">
        <v>346.2</v>
      </c>
      <c r="BD6804" s="42">
        <v>459.47619049999997</v>
      </c>
      <c r="BE6804" s="42">
        <v>90.176923079999995</v>
      </c>
      <c r="BF6804" s="42">
        <v>857.55</v>
      </c>
      <c r="BG6804" s="42">
        <v>1041.863636</v>
      </c>
      <c r="BH6804" s="42">
        <v>263.95375000000001</v>
      </c>
      <c r="BI6804" s="42">
        <v>372.94531490000003</v>
      </c>
      <c r="BJ6804" s="42">
        <v>641.2456171</v>
      </c>
      <c r="BK6804" s="42">
        <v>193.31552120000001</v>
      </c>
    </row>
    <row r="6805" spans="52:63">
      <c r="AZ6805" s="42">
        <v>6919</v>
      </c>
      <c r="BA6805" s="42">
        <v>493.10526320000002</v>
      </c>
      <c r="BB6805" s="42">
        <v>258.6875</v>
      </c>
      <c r="BC6805" s="42">
        <v>346.2</v>
      </c>
      <c r="BD6805" s="42">
        <v>459.47619049999997</v>
      </c>
      <c r="BE6805" s="42">
        <v>90.176923079999995</v>
      </c>
      <c r="BF6805" s="42">
        <v>857.55</v>
      </c>
      <c r="BG6805" s="42">
        <v>1041.863636</v>
      </c>
      <c r="BH6805" s="42">
        <v>263.95375000000001</v>
      </c>
      <c r="BI6805" s="42">
        <v>372.94531490000003</v>
      </c>
      <c r="BJ6805" s="42">
        <v>641.2456171</v>
      </c>
      <c r="BK6805" s="42">
        <v>193.31552120000001</v>
      </c>
    </row>
    <row r="6806" spans="52:63">
      <c r="AZ6806" s="42">
        <v>6920</v>
      </c>
      <c r="BA6806" s="42">
        <v>493.10526320000002</v>
      </c>
      <c r="BB6806" s="42">
        <v>258.6875</v>
      </c>
      <c r="BC6806" s="42">
        <v>346.2</v>
      </c>
      <c r="BD6806" s="42">
        <v>459.47619049999997</v>
      </c>
      <c r="BE6806" s="42">
        <v>90.176923079999995</v>
      </c>
      <c r="BF6806" s="42">
        <v>857.55</v>
      </c>
      <c r="BG6806" s="42">
        <v>1041.863636</v>
      </c>
      <c r="BH6806" s="42">
        <v>263.95375000000001</v>
      </c>
      <c r="BI6806" s="42">
        <v>372.94531490000003</v>
      </c>
      <c r="BJ6806" s="42">
        <v>641.2456171</v>
      </c>
      <c r="BK6806" s="42">
        <v>193.31552120000001</v>
      </c>
    </row>
    <row r="6807" spans="52:63">
      <c r="AZ6807" s="42">
        <v>6921</v>
      </c>
      <c r="BA6807" s="42">
        <v>493.10526320000002</v>
      </c>
      <c r="BB6807" s="42">
        <v>258.6875</v>
      </c>
      <c r="BC6807" s="42">
        <v>346.2</v>
      </c>
      <c r="BD6807" s="42">
        <v>459.47619049999997</v>
      </c>
      <c r="BE6807" s="42">
        <v>90.176923079999995</v>
      </c>
      <c r="BF6807" s="42">
        <v>857.55</v>
      </c>
      <c r="BG6807" s="42">
        <v>1041.863636</v>
      </c>
      <c r="BH6807" s="42">
        <v>263.95375000000001</v>
      </c>
      <c r="BI6807" s="42">
        <v>372.94531490000003</v>
      </c>
      <c r="BJ6807" s="42">
        <v>641.2456171</v>
      </c>
      <c r="BK6807" s="42">
        <v>193.31552120000001</v>
      </c>
    </row>
    <row r="6808" spans="52:63">
      <c r="AZ6808" s="42">
        <v>6922</v>
      </c>
      <c r="BA6808" s="42">
        <v>493.10526320000002</v>
      </c>
      <c r="BB6808" s="42">
        <v>258.6875</v>
      </c>
      <c r="BC6808" s="42">
        <v>346.2</v>
      </c>
      <c r="BD6808" s="42">
        <v>459.47619049999997</v>
      </c>
      <c r="BE6808" s="42">
        <v>90.176923079999995</v>
      </c>
      <c r="BF6808" s="42">
        <v>857.55</v>
      </c>
      <c r="BG6808" s="42">
        <v>1041.863636</v>
      </c>
      <c r="BH6808" s="42">
        <v>263.95375000000001</v>
      </c>
      <c r="BI6808" s="42">
        <v>372.94531490000003</v>
      </c>
      <c r="BJ6808" s="42">
        <v>641.2456171</v>
      </c>
      <c r="BK6808" s="42">
        <v>193.31552120000001</v>
      </c>
    </row>
    <row r="6809" spans="52:63">
      <c r="AZ6809" s="42">
        <v>6923</v>
      </c>
      <c r="BA6809" s="42">
        <v>493.10526320000002</v>
      </c>
      <c r="BB6809" s="42">
        <v>258.6875</v>
      </c>
      <c r="BC6809" s="42">
        <v>346.2</v>
      </c>
      <c r="BD6809" s="42">
        <v>459.47619049999997</v>
      </c>
      <c r="BE6809" s="42">
        <v>90.176923079999995</v>
      </c>
      <c r="BF6809" s="42">
        <v>857.55</v>
      </c>
      <c r="BG6809" s="42">
        <v>1041.863636</v>
      </c>
      <c r="BH6809" s="42">
        <v>263.95375000000001</v>
      </c>
      <c r="BI6809" s="42">
        <v>372.94531490000003</v>
      </c>
      <c r="BJ6809" s="42">
        <v>641.2456171</v>
      </c>
      <c r="BK6809" s="42">
        <v>193.31552120000001</v>
      </c>
    </row>
    <row r="6810" spans="52:63">
      <c r="AZ6810" s="42">
        <v>6924</v>
      </c>
      <c r="BA6810" s="42">
        <v>493.10526320000002</v>
      </c>
      <c r="BB6810" s="42">
        <v>258.6875</v>
      </c>
      <c r="BC6810" s="42">
        <v>346.2</v>
      </c>
      <c r="BD6810" s="42">
        <v>459.47619049999997</v>
      </c>
      <c r="BE6810" s="42">
        <v>90.176923079999995</v>
      </c>
      <c r="BF6810" s="42">
        <v>857.55</v>
      </c>
      <c r="BG6810" s="42">
        <v>1041.863636</v>
      </c>
      <c r="BH6810" s="42">
        <v>263.95375000000001</v>
      </c>
      <c r="BI6810" s="42">
        <v>372.94531490000003</v>
      </c>
      <c r="BJ6810" s="42">
        <v>641.2456171</v>
      </c>
      <c r="BK6810" s="42">
        <v>193.31552120000001</v>
      </c>
    </row>
    <row r="6811" spans="52:63">
      <c r="AZ6811" s="42">
        <v>6925</v>
      </c>
      <c r="BA6811" s="42">
        <v>493.10526320000002</v>
      </c>
      <c r="BB6811" s="42">
        <v>258.6875</v>
      </c>
      <c r="BC6811" s="42">
        <v>346.2</v>
      </c>
      <c r="BD6811" s="42">
        <v>459.47619049999997</v>
      </c>
      <c r="BE6811" s="42">
        <v>90.176923079999995</v>
      </c>
      <c r="BF6811" s="42">
        <v>857.55</v>
      </c>
      <c r="BG6811" s="42">
        <v>1041.863636</v>
      </c>
      <c r="BH6811" s="42">
        <v>263.95375000000001</v>
      </c>
      <c r="BI6811" s="42">
        <v>372.94531490000003</v>
      </c>
      <c r="BJ6811" s="42">
        <v>641.2456171</v>
      </c>
      <c r="BK6811" s="42">
        <v>193.31552120000001</v>
      </c>
    </row>
    <row r="6812" spans="52:63">
      <c r="AZ6812" s="42">
        <v>6926</v>
      </c>
      <c r="BA6812" s="42">
        <v>493.10526320000002</v>
      </c>
      <c r="BB6812" s="42">
        <v>258.6875</v>
      </c>
      <c r="BC6812" s="42">
        <v>346.2</v>
      </c>
      <c r="BD6812" s="42">
        <v>459.47619049999997</v>
      </c>
      <c r="BE6812" s="42">
        <v>90.176923079999995</v>
      </c>
      <c r="BF6812" s="42">
        <v>857.55</v>
      </c>
      <c r="BG6812" s="42">
        <v>1041.863636</v>
      </c>
      <c r="BH6812" s="42">
        <v>263.95375000000001</v>
      </c>
      <c r="BI6812" s="42">
        <v>372.94531490000003</v>
      </c>
      <c r="BJ6812" s="42">
        <v>641.2456171</v>
      </c>
      <c r="BK6812" s="42">
        <v>193.31552120000001</v>
      </c>
    </row>
    <row r="6813" spans="52:63">
      <c r="AZ6813" s="42">
        <v>6927</v>
      </c>
      <c r="BA6813" s="42">
        <v>493.10526320000002</v>
      </c>
      <c r="BB6813" s="42">
        <v>258.6875</v>
      </c>
      <c r="BC6813" s="42">
        <v>346.2</v>
      </c>
      <c r="BD6813" s="42">
        <v>459.47619049999997</v>
      </c>
      <c r="BE6813" s="42">
        <v>90.176923079999995</v>
      </c>
      <c r="BF6813" s="42">
        <v>857.55</v>
      </c>
      <c r="BG6813" s="42">
        <v>1041.863636</v>
      </c>
      <c r="BH6813" s="42">
        <v>263.95375000000001</v>
      </c>
      <c r="BI6813" s="42">
        <v>372.94531490000003</v>
      </c>
      <c r="BJ6813" s="42">
        <v>641.2456171</v>
      </c>
      <c r="BK6813" s="42">
        <v>193.31552120000001</v>
      </c>
    </row>
    <row r="6814" spans="52:63">
      <c r="AZ6814" s="42">
        <v>6928</v>
      </c>
      <c r="BA6814" s="42">
        <v>493.10526320000002</v>
      </c>
      <c r="BB6814" s="42">
        <v>258.6875</v>
      </c>
      <c r="BC6814" s="42">
        <v>346.2</v>
      </c>
      <c r="BD6814" s="42">
        <v>459.47619049999997</v>
      </c>
      <c r="BE6814" s="42">
        <v>90.176923079999995</v>
      </c>
      <c r="BF6814" s="42">
        <v>857.55</v>
      </c>
      <c r="BG6814" s="42">
        <v>1041.863636</v>
      </c>
      <c r="BH6814" s="42">
        <v>263.95375000000001</v>
      </c>
      <c r="BI6814" s="42">
        <v>372.94531490000003</v>
      </c>
      <c r="BJ6814" s="42">
        <v>641.2456171</v>
      </c>
      <c r="BK6814" s="42">
        <v>193.31552120000001</v>
      </c>
    </row>
    <row r="6815" spans="52:63">
      <c r="AZ6815" s="42">
        <v>6929</v>
      </c>
      <c r="BA6815" s="42">
        <v>493.10526320000002</v>
      </c>
      <c r="BB6815" s="42">
        <v>258.6875</v>
      </c>
      <c r="BC6815" s="42">
        <v>346.2</v>
      </c>
      <c r="BD6815" s="42">
        <v>459.47619049999997</v>
      </c>
      <c r="BE6815" s="42">
        <v>90.176923079999995</v>
      </c>
      <c r="BF6815" s="42">
        <v>857.55</v>
      </c>
      <c r="BG6815" s="42">
        <v>1041.863636</v>
      </c>
      <c r="BH6815" s="42">
        <v>263.95375000000001</v>
      </c>
      <c r="BI6815" s="42">
        <v>372.94531490000003</v>
      </c>
      <c r="BJ6815" s="42">
        <v>641.2456171</v>
      </c>
      <c r="BK6815" s="42">
        <v>193.31552120000001</v>
      </c>
    </row>
    <row r="6816" spans="52:63">
      <c r="AZ6816" s="42">
        <v>6930</v>
      </c>
      <c r="BA6816" s="42">
        <v>493.10526320000002</v>
      </c>
      <c r="BB6816" s="42">
        <v>258.6875</v>
      </c>
      <c r="BC6816" s="42">
        <v>346.2</v>
      </c>
      <c r="BD6816" s="42">
        <v>459.47619049999997</v>
      </c>
      <c r="BE6816" s="42">
        <v>90.176923079999995</v>
      </c>
      <c r="BF6816" s="42">
        <v>857.55</v>
      </c>
      <c r="BG6816" s="42">
        <v>1041.863636</v>
      </c>
      <c r="BH6816" s="42">
        <v>263.95375000000001</v>
      </c>
      <c r="BI6816" s="42">
        <v>372.94531490000003</v>
      </c>
      <c r="BJ6816" s="42">
        <v>641.2456171</v>
      </c>
      <c r="BK6816" s="42">
        <v>193.31552120000001</v>
      </c>
    </row>
    <row r="6817" spans="52:63">
      <c r="AZ6817" s="42">
        <v>6931</v>
      </c>
      <c r="BA6817" s="42">
        <v>493.10526320000002</v>
      </c>
      <c r="BB6817" s="42">
        <v>258.6875</v>
      </c>
      <c r="BC6817" s="42">
        <v>346.2</v>
      </c>
      <c r="BD6817" s="42">
        <v>459.47619049999997</v>
      </c>
      <c r="BE6817" s="42">
        <v>90.176923079999995</v>
      </c>
      <c r="BF6817" s="42">
        <v>857.55</v>
      </c>
      <c r="BG6817" s="42">
        <v>1041.863636</v>
      </c>
      <c r="BH6817" s="42">
        <v>263.95375000000001</v>
      </c>
      <c r="BI6817" s="42">
        <v>372.94531490000003</v>
      </c>
      <c r="BJ6817" s="42">
        <v>641.2456171</v>
      </c>
      <c r="BK6817" s="42">
        <v>193.31552120000001</v>
      </c>
    </row>
    <row r="6818" spans="52:63">
      <c r="AZ6818" s="42">
        <v>6932</v>
      </c>
      <c r="BA6818" s="42">
        <v>493.10526320000002</v>
      </c>
      <c r="BB6818" s="42">
        <v>258.6875</v>
      </c>
      <c r="BC6818" s="42">
        <v>346.2</v>
      </c>
      <c r="BD6818" s="42">
        <v>459.47619049999997</v>
      </c>
      <c r="BE6818" s="42">
        <v>90.176923079999995</v>
      </c>
      <c r="BF6818" s="42">
        <v>857.55</v>
      </c>
      <c r="BG6818" s="42">
        <v>1041.863636</v>
      </c>
      <c r="BH6818" s="42">
        <v>263.95375000000001</v>
      </c>
      <c r="BI6818" s="42">
        <v>372.94531490000003</v>
      </c>
      <c r="BJ6818" s="42">
        <v>641.2456171</v>
      </c>
      <c r="BK6818" s="42">
        <v>193.31552120000001</v>
      </c>
    </row>
    <row r="6819" spans="52:63">
      <c r="AZ6819" s="42">
        <v>6933</v>
      </c>
      <c r="BA6819" s="42">
        <v>493.10526320000002</v>
      </c>
      <c r="BB6819" s="42">
        <v>258.6875</v>
      </c>
      <c r="BC6819" s="42">
        <v>346.2</v>
      </c>
      <c r="BD6819" s="42">
        <v>459.47619049999997</v>
      </c>
      <c r="BE6819" s="42">
        <v>90.176923079999995</v>
      </c>
      <c r="BF6819" s="42">
        <v>857.55</v>
      </c>
      <c r="BG6819" s="42">
        <v>1041.863636</v>
      </c>
      <c r="BH6819" s="42">
        <v>263.95375000000001</v>
      </c>
      <c r="BI6819" s="42">
        <v>372.94531490000003</v>
      </c>
      <c r="BJ6819" s="42">
        <v>641.2456171</v>
      </c>
      <c r="BK6819" s="42">
        <v>193.31552120000001</v>
      </c>
    </row>
    <row r="6820" spans="52:63">
      <c r="AZ6820" s="42">
        <v>6934</v>
      </c>
      <c r="BA6820" s="42">
        <v>493.10526320000002</v>
      </c>
      <c r="BB6820" s="42">
        <v>258.6875</v>
      </c>
      <c r="BC6820" s="42">
        <v>346.2</v>
      </c>
      <c r="BD6820" s="42">
        <v>459.47619049999997</v>
      </c>
      <c r="BE6820" s="42">
        <v>90.176923079999995</v>
      </c>
      <c r="BF6820" s="42">
        <v>857.55</v>
      </c>
      <c r="BG6820" s="42">
        <v>1041.863636</v>
      </c>
      <c r="BH6820" s="42">
        <v>263.95375000000001</v>
      </c>
      <c r="BI6820" s="42">
        <v>372.94531490000003</v>
      </c>
      <c r="BJ6820" s="42">
        <v>641.2456171</v>
      </c>
      <c r="BK6820" s="42">
        <v>193.31552120000001</v>
      </c>
    </row>
    <row r="6821" spans="52:63">
      <c r="AZ6821" s="42">
        <v>6935</v>
      </c>
      <c r="BA6821" s="42">
        <v>493.10526320000002</v>
      </c>
      <c r="BB6821" s="42">
        <v>258.6875</v>
      </c>
      <c r="BC6821" s="42">
        <v>346.2</v>
      </c>
      <c r="BD6821" s="42">
        <v>459.47619049999997</v>
      </c>
      <c r="BE6821" s="42">
        <v>90.176923079999995</v>
      </c>
      <c r="BF6821" s="42">
        <v>857.55</v>
      </c>
      <c r="BG6821" s="42">
        <v>1041.863636</v>
      </c>
      <c r="BH6821" s="42">
        <v>263.95375000000001</v>
      </c>
      <c r="BI6821" s="42">
        <v>372.94531490000003</v>
      </c>
      <c r="BJ6821" s="42">
        <v>641.2456171</v>
      </c>
      <c r="BK6821" s="42">
        <v>193.31552120000001</v>
      </c>
    </row>
    <row r="6822" spans="52:63">
      <c r="AZ6822" s="42">
        <v>6936</v>
      </c>
      <c r="BA6822" s="42">
        <v>493.10526320000002</v>
      </c>
      <c r="BB6822" s="42">
        <v>258.6875</v>
      </c>
      <c r="BC6822" s="42">
        <v>346.2</v>
      </c>
      <c r="BD6822" s="42">
        <v>459.47619049999997</v>
      </c>
      <c r="BE6822" s="42">
        <v>90.176923079999995</v>
      </c>
      <c r="BF6822" s="42">
        <v>857.55</v>
      </c>
      <c r="BG6822" s="42">
        <v>1041.863636</v>
      </c>
      <c r="BH6822" s="42">
        <v>263.95375000000001</v>
      </c>
      <c r="BI6822" s="42">
        <v>372.94531490000003</v>
      </c>
      <c r="BJ6822" s="42">
        <v>641.2456171</v>
      </c>
      <c r="BK6822" s="42">
        <v>193.31552120000001</v>
      </c>
    </row>
    <row r="6823" spans="52:63">
      <c r="AZ6823" s="42">
        <v>6937</v>
      </c>
      <c r="BA6823" s="42">
        <v>490.63157890000002</v>
      </c>
      <c r="BB6823" s="42">
        <v>258.375</v>
      </c>
      <c r="BC6823" s="42">
        <v>346.05</v>
      </c>
      <c r="BD6823" s="42">
        <v>458.952381</v>
      </c>
      <c r="BE6823" s="42">
        <v>90.930769229999996</v>
      </c>
      <c r="BF6823" s="42">
        <v>847.75</v>
      </c>
      <c r="BG6823" s="42">
        <v>1045.363636</v>
      </c>
      <c r="BH6823" s="42">
        <v>262.84750000000003</v>
      </c>
      <c r="BI6823" s="42">
        <v>377.37997139999999</v>
      </c>
      <c r="BJ6823" s="42">
        <v>646.00245889999997</v>
      </c>
      <c r="BK6823" s="42">
        <v>195.90385259999999</v>
      </c>
    </row>
    <row r="6824" spans="52:63">
      <c r="AZ6824" s="42">
        <v>6938</v>
      </c>
      <c r="BA6824" s="42">
        <v>490.63157890000002</v>
      </c>
      <c r="BB6824" s="42">
        <v>258.375</v>
      </c>
      <c r="BC6824" s="42">
        <v>346.05</v>
      </c>
      <c r="BD6824" s="42">
        <v>458.952381</v>
      </c>
      <c r="BE6824" s="42">
        <v>90.930769229999996</v>
      </c>
      <c r="BF6824" s="42">
        <v>847.75</v>
      </c>
      <c r="BG6824" s="42">
        <v>1045.363636</v>
      </c>
      <c r="BH6824" s="42">
        <v>262.84750000000003</v>
      </c>
      <c r="BI6824" s="42">
        <v>377.37997139999999</v>
      </c>
      <c r="BJ6824" s="42">
        <v>646.00245889999997</v>
      </c>
      <c r="BK6824" s="42">
        <v>195.90385259999999</v>
      </c>
    </row>
    <row r="6825" spans="52:63">
      <c r="AZ6825" s="42">
        <v>6939</v>
      </c>
      <c r="BA6825" s="42">
        <v>490.63157890000002</v>
      </c>
      <c r="BB6825" s="42">
        <v>258.375</v>
      </c>
      <c r="BC6825" s="42">
        <v>346.05</v>
      </c>
      <c r="BD6825" s="42">
        <v>458.952381</v>
      </c>
      <c r="BE6825" s="42">
        <v>90.930769229999996</v>
      </c>
      <c r="BF6825" s="42">
        <v>847.75</v>
      </c>
      <c r="BG6825" s="42">
        <v>1045.363636</v>
      </c>
      <c r="BH6825" s="42">
        <v>262.84750000000003</v>
      </c>
      <c r="BI6825" s="42">
        <v>377.37997139999999</v>
      </c>
      <c r="BJ6825" s="42">
        <v>646.00245889999997</v>
      </c>
      <c r="BK6825" s="42">
        <v>195.90385259999999</v>
      </c>
    </row>
    <row r="6826" spans="52:63">
      <c r="AZ6826" s="42">
        <v>6940</v>
      </c>
      <c r="BA6826" s="42">
        <v>490.63157890000002</v>
      </c>
      <c r="BB6826" s="42">
        <v>258.375</v>
      </c>
      <c r="BC6826" s="42">
        <v>346.05</v>
      </c>
      <c r="BD6826" s="42">
        <v>458.952381</v>
      </c>
      <c r="BE6826" s="42">
        <v>90.930769229999996</v>
      </c>
      <c r="BF6826" s="42">
        <v>847.75</v>
      </c>
      <c r="BG6826" s="42">
        <v>1045.363636</v>
      </c>
      <c r="BH6826" s="42">
        <v>262.84750000000003</v>
      </c>
      <c r="BI6826" s="42">
        <v>377.37997139999999</v>
      </c>
      <c r="BJ6826" s="42">
        <v>646.00245889999997</v>
      </c>
      <c r="BK6826" s="42">
        <v>195.90385259999999</v>
      </c>
    </row>
    <row r="6827" spans="52:63">
      <c r="AZ6827" s="42">
        <v>6941</v>
      </c>
      <c r="BA6827" s="42">
        <v>490.63157890000002</v>
      </c>
      <c r="BB6827" s="42">
        <v>258.375</v>
      </c>
      <c r="BC6827" s="42">
        <v>346.05</v>
      </c>
      <c r="BD6827" s="42">
        <v>458.952381</v>
      </c>
      <c r="BE6827" s="42">
        <v>90.930769229999996</v>
      </c>
      <c r="BF6827" s="42">
        <v>847.75</v>
      </c>
      <c r="BG6827" s="42">
        <v>1045.363636</v>
      </c>
      <c r="BH6827" s="42">
        <v>262.84750000000003</v>
      </c>
      <c r="BI6827" s="42">
        <v>377.37997139999999</v>
      </c>
      <c r="BJ6827" s="42">
        <v>646.00245889999997</v>
      </c>
      <c r="BK6827" s="42">
        <v>195.90385259999999</v>
      </c>
    </row>
    <row r="6828" spans="52:63">
      <c r="AZ6828" s="42">
        <v>6942</v>
      </c>
      <c r="BA6828" s="42">
        <v>490.63157890000002</v>
      </c>
      <c r="BB6828" s="42">
        <v>258.375</v>
      </c>
      <c r="BC6828" s="42">
        <v>346.05</v>
      </c>
      <c r="BD6828" s="42">
        <v>458.952381</v>
      </c>
      <c r="BE6828" s="42">
        <v>90.930769229999996</v>
      </c>
      <c r="BF6828" s="42">
        <v>847.75</v>
      </c>
      <c r="BG6828" s="42">
        <v>1045.363636</v>
      </c>
      <c r="BH6828" s="42">
        <v>262.84750000000003</v>
      </c>
      <c r="BI6828" s="42">
        <v>377.37997139999999</v>
      </c>
      <c r="BJ6828" s="42">
        <v>646.00245889999997</v>
      </c>
      <c r="BK6828" s="42">
        <v>195.90385259999999</v>
      </c>
    </row>
    <row r="6829" spans="52:63">
      <c r="AZ6829" s="42">
        <v>6943</v>
      </c>
      <c r="BA6829" s="42">
        <v>490.63157890000002</v>
      </c>
      <c r="BB6829" s="42">
        <v>258.375</v>
      </c>
      <c r="BC6829" s="42">
        <v>346.05</v>
      </c>
      <c r="BD6829" s="42">
        <v>458.952381</v>
      </c>
      <c r="BE6829" s="42">
        <v>90.930769229999996</v>
      </c>
      <c r="BF6829" s="42">
        <v>847.75</v>
      </c>
      <c r="BG6829" s="42">
        <v>1045.363636</v>
      </c>
      <c r="BH6829" s="42">
        <v>262.84750000000003</v>
      </c>
      <c r="BI6829" s="42">
        <v>377.37997139999999</v>
      </c>
      <c r="BJ6829" s="42">
        <v>646.00245889999997</v>
      </c>
      <c r="BK6829" s="42">
        <v>195.90385259999999</v>
      </c>
    </row>
    <row r="6830" spans="52:63">
      <c r="AZ6830" s="42">
        <v>6944</v>
      </c>
      <c r="BA6830" s="42">
        <v>490.63157890000002</v>
      </c>
      <c r="BB6830" s="42">
        <v>258.375</v>
      </c>
      <c r="BC6830" s="42">
        <v>346.05</v>
      </c>
      <c r="BD6830" s="42">
        <v>458.952381</v>
      </c>
      <c r="BE6830" s="42">
        <v>90.930769229999996</v>
      </c>
      <c r="BF6830" s="42">
        <v>847.75</v>
      </c>
      <c r="BG6830" s="42">
        <v>1045.363636</v>
      </c>
      <c r="BH6830" s="42">
        <v>262.84750000000003</v>
      </c>
      <c r="BI6830" s="42">
        <v>377.37997139999999</v>
      </c>
      <c r="BJ6830" s="42">
        <v>646.00245889999997</v>
      </c>
      <c r="BK6830" s="42">
        <v>195.90385259999999</v>
      </c>
    </row>
    <row r="6831" spans="52:63">
      <c r="AZ6831" s="42">
        <v>6945</v>
      </c>
      <c r="BA6831" s="42">
        <v>490.63157890000002</v>
      </c>
      <c r="BB6831" s="42">
        <v>258.375</v>
      </c>
      <c r="BC6831" s="42">
        <v>346.05</v>
      </c>
      <c r="BD6831" s="42">
        <v>458.952381</v>
      </c>
      <c r="BE6831" s="42">
        <v>90.930769229999996</v>
      </c>
      <c r="BF6831" s="42">
        <v>847.75</v>
      </c>
      <c r="BG6831" s="42">
        <v>1045.363636</v>
      </c>
      <c r="BH6831" s="42">
        <v>262.84750000000003</v>
      </c>
      <c r="BI6831" s="42">
        <v>377.37997139999999</v>
      </c>
      <c r="BJ6831" s="42">
        <v>646.00245889999997</v>
      </c>
      <c r="BK6831" s="42">
        <v>195.90385259999999</v>
      </c>
    </row>
    <row r="6832" spans="52:63">
      <c r="AZ6832" s="42">
        <v>6946</v>
      </c>
      <c r="BA6832" s="42">
        <v>490.63157890000002</v>
      </c>
      <c r="BB6832" s="42">
        <v>258.375</v>
      </c>
      <c r="BC6832" s="42">
        <v>346.05</v>
      </c>
      <c r="BD6832" s="42">
        <v>458.952381</v>
      </c>
      <c r="BE6832" s="42">
        <v>90.930769229999996</v>
      </c>
      <c r="BF6832" s="42">
        <v>847.75</v>
      </c>
      <c r="BG6832" s="42">
        <v>1045.363636</v>
      </c>
      <c r="BH6832" s="42">
        <v>262.84750000000003</v>
      </c>
      <c r="BI6832" s="42">
        <v>377.37997139999999</v>
      </c>
      <c r="BJ6832" s="42">
        <v>646.00245889999997</v>
      </c>
      <c r="BK6832" s="42">
        <v>195.90385259999999</v>
      </c>
    </row>
    <row r="6833" spans="52:63">
      <c r="AZ6833" s="42">
        <v>6947</v>
      </c>
      <c r="BA6833" s="42">
        <v>490.63157890000002</v>
      </c>
      <c r="BB6833" s="42">
        <v>258.375</v>
      </c>
      <c r="BC6833" s="42">
        <v>346.05</v>
      </c>
      <c r="BD6833" s="42">
        <v>458.952381</v>
      </c>
      <c r="BE6833" s="42">
        <v>90.930769229999996</v>
      </c>
      <c r="BF6833" s="42">
        <v>847.75</v>
      </c>
      <c r="BG6833" s="42">
        <v>1045.363636</v>
      </c>
      <c r="BH6833" s="42">
        <v>262.84750000000003</v>
      </c>
      <c r="BI6833" s="42">
        <v>377.37997139999999</v>
      </c>
      <c r="BJ6833" s="42">
        <v>646.00245889999997</v>
      </c>
      <c r="BK6833" s="42">
        <v>195.90385259999999</v>
      </c>
    </row>
    <row r="6834" spans="52:63">
      <c r="AZ6834" s="42">
        <v>6948</v>
      </c>
      <c r="BA6834" s="42">
        <v>490.63157890000002</v>
      </c>
      <c r="BB6834" s="42">
        <v>258.375</v>
      </c>
      <c r="BC6834" s="42">
        <v>346.05</v>
      </c>
      <c r="BD6834" s="42">
        <v>458.952381</v>
      </c>
      <c r="BE6834" s="42">
        <v>90.930769229999996</v>
      </c>
      <c r="BF6834" s="42">
        <v>847.75</v>
      </c>
      <c r="BG6834" s="42">
        <v>1045.363636</v>
      </c>
      <c r="BH6834" s="42">
        <v>262.84750000000003</v>
      </c>
      <c r="BI6834" s="42">
        <v>377.37997139999999</v>
      </c>
      <c r="BJ6834" s="42">
        <v>646.00245889999997</v>
      </c>
      <c r="BK6834" s="42">
        <v>195.90385259999999</v>
      </c>
    </row>
    <row r="6835" spans="52:63">
      <c r="AZ6835" s="42">
        <v>6949</v>
      </c>
      <c r="BA6835" s="42">
        <v>490.63157890000002</v>
      </c>
      <c r="BB6835" s="42">
        <v>258.375</v>
      </c>
      <c r="BC6835" s="42">
        <v>346.05</v>
      </c>
      <c r="BD6835" s="42">
        <v>458.952381</v>
      </c>
      <c r="BE6835" s="42">
        <v>90.930769229999996</v>
      </c>
      <c r="BF6835" s="42">
        <v>847.75</v>
      </c>
      <c r="BG6835" s="42">
        <v>1045.363636</v>
      </c>
      <c r="BH6835" s="42">
        <v>262.84750000000003</v>
      </c>
      <c r="BI6835" s="42">
        <v>377.37997139999999</v>
      </c>
      <c r="BJ6835" s="42">
        <v>646.00245889999997</v>
      </c>
      <c r="BK6835" s="42">
        <v>195.90385259999999</v>
      </c>
    </row>
    <row r="6836" spans="52:63">
      <c r="AZ6836" s="42">
        <v>6950</v>
      </c>
      <c r="BA6836" s="42">
        <v>490.63157890000002</v>
      </c>
      <c r="BB6836" s="42">
        <v>258.375</v>
      </c>
      <c r="BC6836" s="42">
        <v>346.05</v>
      </c>
      <c r="BD6836" s="42">
        <v>458.952381</v>
      </c>
      <c r="BE6836" s="42">
        <v>90.930769229999996</v>
      </c>
      <c r="BF6836" s="42">
        <v>847.75</v>
      </c>
      <c r="BG6836" s="42">
        <v>1045.363636</v>
      </c>
      <c r="BH6836" s="42">
        <v>262.84750000000003</v>
      </c>
      <c r="BI6836" s="42">
        <v>377.37997139999999</v>
      </c>
      <c r="BJ6836" s="42">
        <v>646.00245889999997</v>
      </c>
      <c r="BK6836" s="42">
        <v>195.90385259999999</v>
      </c>
    </row>
    <row r="6837" spans="52:63">
      <c r="AZ6837" s="42">
        <v>6951</v>
      </c>
      <c r="BA6837" s="42">
        <v>490.63157890000002</v>
      </c>
      <c r="BB6837" s="42">
        <v>258.375</v>
      </c>
      <c r="BC6837" s="42">
        <v>346.05</v>
      </c>
      <c r="BD6837" s="42">
        <v>458.952381</v>
      </c>
      <c r="BE6837" s="42">
        <v>90.930769229999996</v>
      </c>
      <c r="BF6837" s="42">
        <v>847.75</v>
      </c>
      <c r="BG6837" s="42">
        <v>1045.363636</v>
      </c>
      <c r="BH6837" s="42">
        <v>262.84750000000003</v>
      </c>
      <c r="BI6837" s="42">
        <v>377.37997139999999</v>
      </c>
      <c r="BJ6837" s="42">
        <v>646.00245889999997</v>
      </c>
      <c r="BK6837" s="42">
        <v>195.90385259999999</v>
      </c>
    </row>
    <row r="6838" spans="52:63">
      <c r="AZ6838" s="42">
        <v>6952</v>
      </c>
      <c r="BA6838" s="42">
        <v>490.63157890000002</v>
      </c>
      <c r="BB6838" s="42">
        <v>258.375</v>
      </c>
      <c r="BC6838" s="42">
        <v>346.05</v>
      </c>
      <c r="BD6838" s="42">
        <v>458.952381</v>
      </c>
      <c r="BE6838" s="42">
        <v>90.930769229999996</v>
      </c>
      <c r="BF6838" s="42">
        <v>847.75</v>
      </c>
      <c r="BG6838" s="42">
        <v>1045.363636</v>
      </c>
      <c r="BH6838" s="42">
        <v>262.84750000000003</v>
      </c>
      <c r="BI6838" s="42">
        <v>377.37997139999999</v>
      </c>
      <c r="BJ6838" s="42">
        <v>646.00245889999997</v>
      </c>
      <c r="BK6838" s="42">
        <v>195.90385259999999</v>
      </c>
    </row>
    <row r="6839" spans="52:63">
      <c r="AZ6839" s="42">
        <v>6953</v>
      </c>
      <c r="BA6839" s="42">
        <v>490.63157890000002</v>
      </c>
      <c r="BB6839" s="42">
        <v>258.375</v>
      </c>
      <c r="BC6839" s="42">
        <v>346.05</v>
      </c>
      <c r="BD6839" s="42">
        <v>458.952381</v>
      </c>
      <c r="BE6839" s="42">
        <v>90.930769229999996</v>
      </c>
      <c r="BF6839" s="42">
        <v>847.75</v>
      </c>
      <c r="BG6839" s="42">
        <v>1045.363636</v>
      </c>
      <c r="BH6839" s="42">
        <v>262.84750000000003</v>
      </c>
      <c r="BI6839" s="42">
        <v>377.37997139999999</v>
      </c>
      <c r="BJ6839" s="42">
        <v>646.00245889999997</v>
      </c>
      <c r="BK6839" s="42">
        <v>195.90385259999999</v>
      </c>
    </row>
    <row r="6840" spans="52:63">
      <c r="AZ6840" s="42">
        <v>6954</v>
      </c>
      <c r="BA6840" s="42">
        <v>490.63157890000002</v>
      </c>
      <c r="BB6840" s="42">
        <v>258.375</v>
      </c>
      <c r="BC6840" s="42">
        <v>346.05</v>
      </c>
      <c r="BD6840" s="42">
        <v>458.952381</v>
      </c>
      <c r="BE6840" s="42">
        <v>90.930769229999996</v>
      </c>
      <c r="BF6840" s="42">
        <v>847.75</v>
      </c>
      <c r="BG6840" s="42">
        <v>1045.363636</v>
      </c>
      <c r="BH6840" s="42">
        <v>262.84750000000003</v>
      </c>
      <c r="BI6840" s="42">
        <v>377.37997139999999</v>
      </c>
      <c r="BJ6840" s="42">
        <v>646.00245889999997</v>
      </c>
      <c r="BK6840" s="42">
        <v>195.90385259999999</v>
      </c>
    </row>
    <row r="6841" spans="52:63">
      <c r="AZ6841" s="42">
        <v>6955</v>
      </c>
      <c r="BA6841" s="42">
        <v>490.63157890000002</v>
      </c>
      <c r="BB6841" s="42">
        <v>258.375</v>
      </c>
      <c r="BC6841" s="42">
        <v>346.05</v>
      </c>
      <c r="BD6841" s="42">
        <v>458.952381</v>
      </c>
      <c r="BE6841" s="42">
        <v>90.930769229999996</v>
      </c>
      <c r="BF6841" s="42">
        <v>847.75</v>
      </c>
      <c r="BG6841" s="42">
        <v>1045.363636</v>
      </c>
      <c r="BH6841" s="42">
        <v>262.84750000000003</v>
      </c>
      <c r="BI6841" s="42">
        <v>377.37997139999999</v>
      </c>
      <c r="BJ6841" s="42">
        <v>646.00245889999997</v>
      </c>
      <c r="BK6841" s="42">
        <v>195.90385259999999</v>
      </c>
    </row>
    <row r="6842" spans="52:63">
      <c r="AZ6842" s="42">
        <v>6956</v>
      </c>
      <c r="BA6842" s="42">
        <v>490.63157890000002</v>
      </c>
      <c r="BB6842" s="42">
        <v>258.375</v>
      </c>
      <c r="BC6842" s="42">
        <v>346.05</v>
      </c>
      <c r="BD6842" s="42">
        <v>458.952381</v>
      </c>
      <c r="BE6842" s="42">
        <v>90.930769229999996</v>
      </c>
      <c r="BF6842" s="42">
        <v>847.75</v>
      </c>
      <c r="BG6842" s="42">
        <v>1045.363636</v>
      </c>
      <c r="BH6842" s="42">
        <v>262.84750000000003</v>
      </c>
      <c r="BI6842" s="42">
        <v>377.37997139999999</v>
      </c>
      <c r="BJ6842" s="42">
        <v>646.00245889999997</v>
      </c>
      <c r="BK6842" s="42">
        <v>195.90385259999999</v>
      </c>
    </row>
    <row r="6843" spans="52:63">
      <c r="AZ6843" s="42">
        <v>6957</v>
      </c>
      <c r="BA6843" s="42">
        <v>490.63157890000002</v>
      </c>
      <c r="BB6843" s="42">
        <v>258.375</v>
      </c>
      <c r="BC6843" s="42">
        <v>346.05</v>
      </c>
      <c r="BD6843" s="42">
        <v>458.952381</v>
      </c>
      <c r="BE6843" s="42">
        <v>90.930769229999996</v>
      </c>
      <c r="BF6843" s="42">
        <v>847.75</v>
      </c>
      <c r="BG6843" s="42">
        <v>1045.363636</v>
      </c>
      <c r="BH6843" s="42">
        <v>262.84750000000003</v>
      </c>
      <c r="BI6843" s="42">
        <v>377.37997139999999</v>
      </c>
      <c r="BJ6843" s="42">
        <v>646.00245889999997</v>
      </c>
      <c r="BK6843" s="42">
        <v>195.90385259999999</v>
      </c>
    </row>
    <row r="6844" spans="52:63">
      <c r="AZ6844" s="42">
        <v>6958</v>
      </c>
      <c r="BA6844" s="42">
        <v>490.63157890000002</v>
      </c>
      <c r="BB6844" s="42">
        <v>258.375</v>
      </c>
      <c r="BC6844" s="42">
        <v>346.05</v>
      </c>
      <c r="BD6844" s="42">
        <v>458.952381</v>
      </c>
      <c r="BE6844" s="42">
        <v>90.930769229999996</v>
      </c>
      <c r="BF6844" s="42">
        <v>847.75</v>
      </c>
      <c r="BG6844" s="42">
        <v>1045.363636</v>
      </c>
      <c r="BH6844" s="42">
        <v>262.84750000000003</v>
      </c>
      <c r="BI6844" s="42">
        <v>377.37997139999999</v>
      </c>
      <c r="BJ6844" s="42">
        <v>646.00245889999997</v>
      </c>
      <c r="BK6844" s="42">
        <v>195.90385259999999</v>
      </c>
    </row>
    <row r="6845" spans="52:63">
      <c r="AZ6845" s="42">
        <v>6959</v>
      </c>
      <c r="BA6845" s="42">
        <v>490.63157890000002</v>
      </c>
      <c r="BB6845" s="42">
        <v>258.375</v>
      </c>
      <c r="BC6845" s="42">
        <v>346.05</v>
      </c>
      <c r="BD6845" s="42">
        <v>458.952381</v>
      </c>
      <c r="BE6845" s="42">
        <v>90.930769229999996</v>
      </c>
      <c r="BF6845" s="42">
        <v>847.75</v>
      </c>
      <c r="BG6845" s="42">
        <v>1045.363636</v>
      </c>
      <c r="BH6845" s="42">
        <v>262.84750000000003</v>
      </c>
      <c r="BI6845" s="42">
        <v>377.37997139999999</v>
      </c>
      <c r="BJ6845" s="42">
        <v>646.00245889999997</v>
      </c>
      <c r="BK6845" s="42">
        <v>195.90385259999999</v>
      </c>
    </row>
    <row r="6846" spans="52:63">
      <c r="AZ6846" s="42">
        <v>6960</v>
      </c>
      <c r="BA6846" s="42">
        <v>490.63157890000002</v>
      </c>
      <c r="BB6846" s="42">
        <v>258.375</v>
      </c>
      <c r="BC6846" s="42">
        <v>346.05</v>
      </c>
      <c r="BD6846" s="42">
        <v>458.952381</v>
      </c>
      <c r="BE6846" s="42">
        <v>90.930769229999996</v>
      </c>
      <c r="BF6846" s="42">
        <v>847.75</v>
      </c>
      <c r="BG6846" s="42">
        <v>1045.363636</v>
      </c>
      <c r="BH6846" s="42">
        <v>262.84750000000003</v>
      </c>
      <c r="BI6846" s="42">
        <v>377.37997139999999</v>
      </c>
      <c r="BJ6846" s="42">
        <v>646.00245889999997</v>
      </c>
      <c r="BK6846" s="42">
        <v>195.90385259999999</v>
      </c>
    </row>
    <row r="6847" spans="52:63">
      <c r="AZ6847" s="42">
        <v>6961</v>
      </c>
      <c r="BA6847" s="42">
        <v>491.89473679999998</v>
      </c>
      <c r="BB6847" s="42">
        <v>259.0625</v>
      </c>
      <c r="BC6847" s="42">
        <v>346.75</v>
      </c>
      <c r="BD6847" s="42">
        <v>457.47619049999997</v>
      </c>
      <c r="BE6847" s="42">
        <v>90.769230769999993</v>
      </c>
      <c r="BF6847" s="42">
        <v>838.1</v>
      </c>
      <c r="BG6847" s="42">
        <v>1049.590909</v>
      </c>
      <c r="BH6847" s="42">
        <v>263.37875000000003</v>
      </c>
      <c r="BI6847" s="42">
        <v>374.16297930000002</v>
      </c>
      <c r="BJ6847" s="42">
        <v>652.16196920000004</v>
      </c>
      <c r="BK6847" s="42">
        <v>197.19985149999999</v>
      </c>
    </row>
    <row r="6848" spans="52:63">
      <c r="AZ6848" s="42">
        <v>6962</v>
      </c>
      <c r="BA6848" s="42">
        <v>491.89473679999998</v>
      </c>
      <c r="BB6848" s="42">
        <v>259.0625</v>
      </c>
      <c r="BC6848" s="42">
        <v>346.75</v>
      </c>
      <c r="BD6848" s="42">
        <v>457.47619049999997</v>
      </c>
      <c r="BE6848" s="42">
        <v>90.769230769999993</v>
      </c>
      <c r="BF6848" s="42">
        <v>838.1</v>
      </c>
      <c r="BG6848" s="42">
        <v>1049.590909</v>
      </c>
      <c r="BH6848" s="42">
        <v>263.37875000000003</v>
      </c>
      <c r="BI6848" s="42">
        <v>374.16297930000002</v>
      </c>
      <c r="BJ6848" s="42">
        <v>652.16196920000004</v>
      </c>
      <c r="BK6848" s="42">
        <v>197.19985149999999</v>
      </c>
    </row>
    <row r="6849" spans="52:63">
      <c r="AZ6849" s="42">
        <v>6963</v>
      </c>
      <c r="BA6849" s="42">
        <v>491.89473679999998</v>
      </c>
      <c r="BB6849" s="42">
        <v>259.0625</v>
      </c>
      <c r="BC6849" s="42">
        <v>346.75</v>
      </c>
      <c r="BD6849" s="42">
        <v>457.47619049999997</v>
      </c>
      <c r="BE6849" s="42">
        <v>90.769230769999993</v>
      </c>
      <c r="BF6849" s="42">
        <v>838.1</v>
      </c>
      <c r="BG6849" s="42">
        <v>1049.590909</v>
      </c>
      <c r="BH6849" s="42">
        <v>263.37875000000003</v>
      </c>
      <c r="BI6849" s="42">
        <v>374.16297930000002</v>
      </c>
      <c r="BJ6849" s="42">
        <v>652.16196920000004</v>
      </c>
      <c r="BK6849" s="42">
        <v>197.19985149999999</v>
      </c>
    </row>
    <row r="6850" spans="52:63">
      <c r="AZ6850" s="42">
        <v>6964</v>
      </c>
      <c r="BA6850" s="42">
        <v>491.89473679999998</v>
      </c>
      <c r="BB6850" s="42">
        <v>259.0625</v>
      </c>
      <c r="BC6850" s="42">
        <v>346.75</v>
      </c>
      <c r="BD6850" s="42">
        <v>457.47619049999997</v>
      </c>
      <c r="BE6850" s="42">
        <v>90.769230769999993</v>
      </c>
      <c r="BF6850" s="42">
        <v>838.1</v>
      </c>
      <c r="BG6850" s="42">
        <v>1049.590909</v>
      </c>
      <c r="BH6850" s="42">
        <v>263.37875000000003</v>
      </c>
      <c r="BI6850" s="42">
        <v>374.16297930000002</v>
      </c>
      <c r="BJ6850" s="42">
        <v>652.16196920000004</v>
      </c>
      <c r="BK6850" s="42">
        <v>197.19985149999999</v>
      </c>
    </row>
    <row r="6851" spans="52:63">
      <c r="AZ6851" s="42">
        <v>6965</v>
      </c>
      <c r="BA6851" s="42">
        <v>491.89473679999998</v>
      </c>
      <c r="BB6851" s="42">
        <v>259.0625</v>
      </c>
      <c r="BC6851" s="42">
        <v>346.75</v>
      </c>
      <c r="BD6851" s="42">
        <v>457.47619049999997</v>
      </c>
      <c r="BE6851" s="42">
        <v>90.769230769999993</v>
      </c>
      <c r="BF6851" s="42">
        <v>838.1</v>
      </c>
      <c r="BG6851" s="42">
        <v>1049.590909</v>
      </c>
      <c r="BH6851" s="42">
        <v>263.37875000000003</v>
      </c>
      <c r="BI6851" s="42">
        <v>374.16297930000002</v>
      </c>
      <c r="BJ6851" s="42">
        <v>652.16196920000004</v>
      </c>
      <c r="BK6851" s="42">
        <v>197.19985149999999</v>
      </c>
    </row>
    <row r="6852" spans="52:63">
      <c r="AZ6852" s="42">
        <v>6966</v>
      </c>
      <c r="BA6852" s="42">
        <v>491.89473679999998</v>
      </c>
      <c r="BB6852" s="42">
        <v>259.0625</v>
      </c>
      <c r="BC6852" s="42">
        <v>346.75</v>
      </c>
      <c r="BD6852" s="42">
        <v>457.47619049999997</v>
      </c>
      <c r="BE6852" s="42">
        <v>90.769230769999993</v>
      </c>
      <c r="BF6852" s="42">
        <v>838.1</v>
      </c>
      <c r="BG6852" s="42">
        <v>1049.590909</v>
      </c>
      <c r="BH6852" s="42">
        <v>263.37875000000003</v>
      </c>
      <c r="BI6852" s="42">
        <v>374.16297930000002</v>
      </c>
      <c r="BJ6852" s="42">
        <v>652.16196920000004</v>
      </c>
      <c r="BK6852" s="42">
        <v>197.19985149999999</v>
      </c>
    </row>
    <row r="6853" spans="52:63">
      <c r="AZ6853" s="42">
        <v>6967</v>
      </c>
      <c r="BA6853" s="42">
        <v>491.89473679999998</v>
      </c>
      <c r="BB6853" s="42">
        <v>259.0625</v>
      </c>
      <c r="BC6853" s="42">
        <v>346.75</v>
      </c>
      <c r="BD6853" s="42">
        <v>457.47619049999997</v>
      </c>
      <c r="BE6853" s="42">
        <v>90.769230769999993</v>
      </c>
      <c r="BF6853" s="42">
        <v>838.1</v>
      </c>
      <c r="BG6853" s="42">
        <v>1049.590909</v>
      </c>
      <c r="BH6853" s="42">
        <v>263.37875000000003</v>
      </c>
      <c r="BI6853" s="42">
        <v>374.16297930000002</v>
      </c>
      <c r="BJ6853" s="42">
        <v>652.16196920000004</v>
      </c>
      <c r="BK6853" s="42">
        <v>197.19985149999999</v>
      </c>
    </row>
    <row r="6854" spans="52:63">
      <c r="AZ6854" s="42">
        <v>6968</v>
      </c>
      <c r="BA6854" s="42">
        <v>491.89473679999998</v>
      </c>
      <c r="BB6854" s="42">
        <v>259.0625</v>
      </c>
      <c r="BC6854" s="42">
        <v>346.75</v>
      </c>
      <c r="BD6854" s="42">
        <v>457.47619049999997</v>
      </c>
      <c r="BE6854" s="42">
        <v>90.769230769999993</v>
      </c>
      <c r="BF6854" s="42">
        <v>838.1</v>
      </c>
      <c r="BG6854" s="42">
        <v>1049.590909</v>
      </c>
      <c r="BH6854" s="42">
        <v>263.37875000000003</v>
      </c>
      <c r="BI6854" s="42">
        <v>374.16297930000002</v>
      </c>
      <c r="BJ6854" s="42">
        <v>652.16196920000004</v>
      </c>
      <c r="BK6854" s="42">
        <v>197.19985149999999</v>
      </c>
    </row>
    <row r="6855" spans="52:63">
      <c r="AZ6855" s="42">
        <v>6969</v>
      </c>
      <c r="BA6855" s="42">
        <v>491.89473679999998</v>
      </c>
      <c r="BB6855" s="42">
        <v>259.0625</v>
      </c>
      <c r="BC6855" s="42">
        <v>346.75</v>
      </c>
      <c r="BD6855" s="42">
        <v>457.47619049999997</v>
      </c>
      <c r="BE6855" s="42">
        <v>90.769230769999993</v>
      </c>
      <c r="BF6855" s="42">
        <v>838.1</v>
      </c>
      <c r="BG6855" s="42">
        <v>1049.590909</v>
      </c>
      <c r="BH6855" s="42">
        <v>263.37875000000003</v>
      </c>
      <c r="BI6855" s="42">
        <v>374.16297930000002</v>
      </c>
      <c r="BJ6855" s="42">
        <v>652.16196920000004</v>
      </c>
      <c r="BK6855" s="42">
        <v>197.19985149999999</v>
      </c>
    </row>
    <row r="6856" spans="52:63">
      <c r="AZ6856" s="42">
        <v>6970</v>
      </c>
      <c r="BA6856" s="42">
        <v>491.89473679999998</v>
      </c>
      <c r="BB6856" s="42">
        <v>259.0625</v>
      </c>
      <c r="BC6856" s="42">
        <v>346.75</v>
      </c>
      <c r="BD6856" s="42">
        <v>457.47619049999997</v>
      </c>
      <c r="BE6856" s="42">
        <v>90.769230769999993</v>
      </c>
      <c r="BF6856" s="42">
        <v>838.1</v>
      </c>
      <c r="BG6856" s="42">
        <v>1049.590909</v>
      </c>
      <c r="BH6856" s="42">
        <v>263.37875000000003</v>
      </c>
      <c r="BI6856" s="42">
        <v>374.16297930000002</v>
      </c>
      <c r="BJ6856" s="42">
        <v>652.16196920000004</v>
      </c>
      <c r="BK6856" s="42">
        <v>197.19985149999999</v>
      </c>
    </row>
    <row r="6857" spans="52:63">
      <c r="AZ6857" s="42">
        <v>6971</v>
      </c>
      <c r="BA6857" s="42">
        <v>491.89473679999998</v>
      </c>
      <c r="BB6857" s="42">
        <v>259.0625</v>
      </c>
      <c r="BC6857" s="42">
        <v>346.75</v>
      </c>
      <c r="BD6857" s="42">
        <v>457.47619049999997</v>
      </c>
      <c r="BE6857" s="42">
        <v>90.769230769999993</v>
      </c>
      <c r="BF6857" s="42">
        <v>838.1</v>
      </c>
      <c r="BG6857" s="42">
        <v>1049.590909</v>
      </c>
      <c r="BH6857" s="42">
        <v>263.37875000000003</v>
      </c>
      <c r="BI6857" s="42">
        <v>374.16297930000002</v>
      </c>
      <c r="BJ6857" s="42">
        <v>652.16196920000004</v>
      </c>
      <c r="BK6857" s="42">
        <v>197.19985149999999</v>
      </c>
    </row>
    <row r="6858" spans="52:63">
      <c r="AZ6858" s="42">
        <v>6972</v>
      </c>
      <c r="BA6858" s="42">
        <v>491.89473679999998</v>
      </c>
      <c r="BB6858" s="42">
        <v>259.0625</v>
      </c>
      <c r="BC6858" s="42">
        <v>346.75</v>
      </c>
      <c r="BD6858" s="42">
        <v>457.47619049999997</v>
      </c>
      <c r="BE6858" s="42">
        <v>90.769230769999993</v>
      </c>
      <c r="BF6858" s="42">
        <v>838.1</v>
      </c>
      <c r="BG6858" s="42">
        <v>1049.590909</v>
      </c>
      <c r="BH6858" s="42">
        <v>263.37875000000003</v>
      </c>
      <c r="BI6858" s="42">
        <v>374.16297930000002</v>
      </c>
      <c r="BJ6858" s="42">
        <v>652.16196920000004</v>
      </c>
      <c r="BK6858" s="42">
        <v>197.19985149999999</v>
      </c>
    </row>
    <row r="6859" spans="52:63">
      <c r="AZ6859" s="42">
        <v>6973</v>
      </c>
      <c r="BA6859" s="42">
        <v>491.89473679999998</v>
      </c>
      <c r="BB6859" s="42">
        <v>259.0625</v>
      </c>
      <c r="BC6859" s="42">
        <v>346.75</v>
      </c>
      <c r="BD6859" s="42">
        <v>457.47619049999997</v>
      </c>
      <c r="BE6859" s="42">
        <v>90.769230769999993</v>
      </c>
      <c r="BF6859" s="42">
        <v>838.1</v>
      </c>
      <c r="BG6859" s="42">
        <v>1049.590909</v>
      </c>
      <c r="BH6859" s="42">
        <v>263.37875000000003</v>
      </c>
      <c r="BI6859" s="42">
        <v>374.16297930000002</v>
      </c>
      <c r="BJ6859" s="42">
        <v>652.16196920000004</v>
      </c>
      <c r="BK6859" s="42">
        <v>197.19985149999999</v>
      </c>
    </row>
    <row r="6860" spans="52:63">
      <c r="AZ6860" s="42">
        <v>6974</v>
      </c>
      <c r="BA6860" s="42">
        <v>491.89473679999998</v>
      </c>
      <c r="BB6860" s="42">
        <v>259.0625</v>
      </c>
      <c r="BC6860" s="42">
        <v>346.75</v>
      </c>
      <c r="BD6860" s="42">
        <v>457.47619049999997</v>
      </c>
      <c r="BE6860" s="42">
        <v>90.769230769999993</v>
      </c>
      <c r="BF6860" s="42">
        <v>838.1</v>
      </c>
      <c r="BG6860" s="42">
        <v>1049.590909</v>
      </c>
      <c r="BH6860" s="42">
        <v>263.37875000000003</v>
      </c>
      <c r="BI6860" s="42">
        <v>374.16297930000002</v>
      </c>
      <c r="BJ6860" s="42">
        <v>652.16196920000004</v>
      </c>
      <c r="BK6860" s="42">
        <v>197.19985149999999</v>
      </c>
    </row>
    <row r="6861" spans="52:63">
      <c r="AZ6861" s="42">
        <v>6975</v>
      </c>
      <c r="BA6861" s="42">
        <v>491.89473679999998</v>
      </c>
      <c r="BB6861" s="42">
        <v>259.0625</v>
      </c>
      <c r="BC6861" s="42">
        <v>346.75</v>
      </c>
      <c r="BD6861" s="42">
        <v>457.47619049999997</v>
      </c>
      <c r="BE6861" s="42">
        <v>90.769230769999993</v>
      </c>
      <c r="BF6861" s="42">
        <v>838.1</v>
      </c>
      <c r="BG6861" s="42">
        <v>1049.590909</v>
      </c>
      <c r="BH6861" s="42">
        <v>263.37875000000003</v>
      </c>
      <c r="BI6861" s="42">
        <v>374.16297930000002</v>
      </c>
      <c r="BJ6861" s="42">
        <v>652.16196920000004</v>
      </c>
      <c r="BK6861" s="42">
        <v>197.19985149999999</v>
      </c>
    </row>
    <row r="6862" spans="52:63">
      <c r="AZ6862" s="42">
        <v>6976</v>
      </c>
      <c r="BA6862" s="42">
        <v>491.89473679999998</v>
      </c>
      <c r="BB6862" s="42">
        <v>259.0625</v>
      </c>
      <c r="BC6862" s="42">
        <v>346.75</v>
      </c>
      <c r="BD6862" s="42">
        <v>457.47619049999997</v>
      </c>
      <c r="BE6862" s="42">
        <v>90.769230769999993</v>
      </c>
      <c r="BF6862" s="42">
        <v>838.1</v>
      </c>
      <c r="BG6862" s="42">
        <v>1049.590909</v>
      </c>
      <c r="BH6862" s="42">
        <v>263.37875000000003</v>
      </c>
      <c r="BI6862" s="42">
        <v>374.16297930000002</v>
      </c>
      <c r="BJ6862" s="42">
        <v>652.16196920000004</v>
      </c>
      <c r="BK6862" s="42">
        <v>197.19985149999999</v>
      </c>
    </row>
    <row r="6863" spans="52:63">
      <c r="AZ6863" s="42">
        <v>6977</v>
      </c>
      <c r="BA6863" s="42">
        <v>491.89473679999998</v>
      </c>
      <c r="BB6863" s="42">
        <v>259.0625</v>
      </c>
      <c r="BC6863" s="42">
        <v>346.75</v>
      </c>
      <c r="BD6863" s="42">
        <v>457.47619049999997</v>
      </c>
      <c r="BE6863" s="42">
        <v>90.769230769999993</v>
      </c>
      <c r="BF6863" s="42">
        <v>838.1</v>
      </c>
      <c r="BG6863" s="42">
        <v>1049.590909</v>
      </c>
      <c r="BH6863" s="42">
        <v>263.37875000000003</v>
      </c>
      <c r="BI6863" s="42">
        <v>374.16297930000002</v>
      </c>
      <c r="BJ6863" s="42">
        <v>652.16196920000004</v>
      </c>
      <c r="BK6863" s="42">
        <v>197.19985149999999</v>
      </c>
    </row>
    <row r="6864" spans="52:63">
      <c r="AZ6864" s="42">
        <v>6978</v>
      </c>
      <c r="BA6864" s="42">
        <v>491.89473679999998</v>
      </c>
      <c r="BB6864" s="42">
        <v>259.0625</v>
      </c>
      <c r="BC6864" s="42">
        <v>346.75</v>
      </c>
      <c r="BD6864" s="42">
        <v>457.47619049999997</v>
      </c>
      <c r="BE6864" s="42">
        <v>90.769230769999993</v>
      </c>
      <c r="BF6864" s="42">
        <v>838.1</v>
      </c>
      <c r="BG6864" s="42">
        <v>1049.590909</v>
      </c>
      <c r="BH6864" s="42">
        <v>263.37875000000003</v>
      </c>
      <c r="BI6864" s="42">
        <v>374.16297930000002</v>
      </c>
      <c r="BJ6864" s="42">
        <v>652.16196920000004</v>
      </c>
      <c r="BK6864" s="42">
        <v>197.19985149999999</v>
      </c>
    </row>
    <row r="6865" spans="52:63">
      <c r="AZ6865" s="42">
        <v>6979</v>
      </c>
      <c r="BA6865" s="42">
        <v>491.89473679999998</v>
      </c>
      <c r="BB6865" s="42">
        <v>259.0625</v>
      </c>
      <c r="BC6865" s="42">
        <v>346.75</v>
      </c>
      <c r="BD6865" s="42">
        <v>457.47619049999997</v>
      </c>
      <c r="BE6865" s="42">
        <v>90.769230769999993</v>
      </c>
      <c r="BF6865" s="42">
        <v>838.1</v>
      </c>
      <c r="BG6865" s="42">
        <v>1049.590909</v>
      </c>
      <c r="BH6865" s="42">
        <v>263.37875000000003</v>
      </c>
      <c r="BI6865" s="42">
        <v>374.16297930000002</v>
      </c>
      <c r="BJ6865" s="42">
        <v>652.16196920000004</v>
      </c>
      <c r="BK6865" s="42">
        <v>197.19985149999999</v>
      </c>
    </row>
    <row r="6866" spans="52:63">
      <c r="AZ6866" s="42">
        <v>6980</v>
      </c>
      <c r="BA6866" s="42">
        <v>491.89473679999998</v>
      </c>
      <c r="BB6866" s="42">
        <v>259.0625</v>
      </c>
      <c r="BC6866" s="42">
        <v>346.75</v>
      </c>
      <c r="BD6866" s="42">
        <v>457.47619049999997</v>
      </c>
      <c r="BE6866" s="42">
        <v>90.769230769999993</v>
      </c>
      <c r="BF6866" s="42">
        <v>838.1</v>
      </c>
      <c r="BG6866" s="42">
        <v>1049.590909</v>
      </c>
      <c r="BH6866" s="42">
        <v>263.37875000000003</v>
      </c>
      <c r="BI6866" s="42">
        <v>374.16297930000002</v>
      </c>
      <c r="BJ6866" s="42">
        <v>652.16196920000004</v>
      </c>
      <c r="BK6866" s="42">
        <v>197.19985149999999</v>
      </c>
    </row>
    <row r="6867" spans="52:63">
      <c r="AZ6867" s="42">
        <v>6981</v>
      </c>
      <c r="BA6867" s="42">
        <v>491.89473679999998</v>
      </c>
      <c r="BB6867" s="42">
        <v>259.0625</v>
      </c>
      <c r="BC6867" s="42">
        <v>346.75</v>
      </c>
      <c r="BD6867" s="42">
        <v>457.47619049999997</v>
      </c>
      <c r="BE6867" s="42">
        <v>90.769230769999993</v>
      </c>
      <c r="BF6867" s="42">
        <v>838.1</v>
      </c>
      <c r="BG6867" s="42">
        <v>1049.590909</v>
      </c>
      <c r="BH6867" s="42">
        <v>263.37875000000003</v>
      </c>
      <c r="BI6867" s="42">
        <v>374.16297930000002</v>
      </c>
      <c r="BJ6867" s="42">
        <v>652.16196920000004</v>
      </c>
      <c r="BK6867" s="42">
        <v>197.19985149999999</v>
      </c>
    </row>
    <row r="6868" spans="52:63">
      <c r="AZ6868" s="42">
        <v>6982</v>
      </c>
      <c r="BA6868" s="42">
        <v>491.89473679999998</v>
      </c>
      <c r="BB6868" s="42">
        <v>259.0625</v>
      </c>
      <c r="BC6868" s="42">
        <v>346.75</v>
      </c>
      <c r="BD6868" s="42">
        <v>457.47619049999997</v>
      </c>
      <c r="BE6868" s="42">
        <v>90.769230769999993</v>
      </c>
      <c r="BF6868" s="42">
        <v>838.1</v>
      </c>
      <c r="BG6868" s="42">
        <v>1049.590909</v>
      </c>
      <c r="BH6868" s="42">
        <v>263.37875000000003</v>
      </c>
      <c r="BI6868" s="42">
        <v>374.16297930000002</v>
      </c>
      <c r="BJ6868" s="42">
        <v>652.16196920000004</v>
      </c>
      <c r="BK6868" s="42">
        <v>197.19985149999999</v>
      </c>
    </row>
    <row r="6869" spans="52:63">
      <c r="AZ6869" s="42">
        <v>6983</v>
      </c>
      <c r="BA6869" s="42">
        <v>491.89473679999998</v>
      </c>
      <c r="BB6869" s="42">
        <v>259.0625</v>
      </c>
      <c r="BC6869" s="42">
        <v>346.75</v>
      </c>
      <c r="BD6869" s="42">
        <v>457.47619049999997</v>
      </c>
      <c r="BE6869" s="42">
        <v>90.769230769999993</v>
      </c>
      <c r="BF6869" s="42">
        <v>838.1</v>
      </c>
      <c r="BG6869" s="42">
        <v>1049.590909</v>
      </c>
      <c r="BH6869" s="42">
        <v>263.37875000000003</v>
      </c>
      <c r="BI6869" s="42">
        <v>374.16297930000002</v>
      </c>
      <c r="BJ6869" s="42">
        <v>652.16196920000004</v>
      </c>
      <c r="BK6869" s="42">
        <v>197.19985149999999</v>
      </c>
    </row>
    <row r="6870" spans="52:63">
      <c r="AZ6870" s="42">
        <v>6984</v>
      </c>
      <c r="BA6870" s="42">
        <v>491.89473679999998</v>
      </c>
      <c r="BB6870" s="42">
        <v>259.0625</v>
      </c>
      <c r="BC6870" s="42">
        <v>346.75</v>
      </c>
      <c r="BD6870" s="42">
        <v>457.47619049999997</v>
      </c>
      <c r="BE6870" s="42">
        <v>90.769230769999993</v>
      </c>
      <c r="BF6870" s="42">
        <v>838.1</v>
      </c>
      <c r="BG6870" s="42">
        <v>1049.590909</v>
      </c>
      <c r="BH6870" s="42">
        <v>263.37875000000003</v>
      </c>
      <c r="BI6870" s="42">
        <v>374.16297930000002</v>
      </c>
      <c r="BJ6870" s="42">
        <v>652.16196920000004</v>
      </c>
      <c r="BK6870" s="42">
        <v>197.19985149999999</v>
      </c>
    </row>
    <row r="6871" spans="52:63">
      <c r="AZ6871" s="42">
        <v>6985</v>
      </c>
      <c r="BA6871" s="42">
        <v>492.52631580000002</v>
      </c>
      <c r="BB6871" s="42">
        <v>258.25</v>
      </c>
      <c r="BC6871" s="42">
        <v>347.75</v>
      </c>
      <c r="BD6871" s="42">
        <v>456.42857140000001</v>
      </c>
      <c r="BE6871" s="42">
        <v>88.907692310000002</v>
      </c>
      <c r="BF6871" s="42">
        <v>828.35</v>
      </c>
      <c r="BG6871" s="42">
        <v>1051.5454549999999</v>
      </c>
      <c r="BH6871" s="42">
        <v>261.84375</v>
      </c>
      <c r="BI6871" s="42">
        <v>376.13691019999999</v>
      </c>
      <c r="BJ6871" s="42">
        <v>696.6443888</v>
      </c>
      <c r="BK6871" s="42">
        <v>198.93314580000001</v>
      </c>
    </row>
    <row r="6872" spans="52:63">
      <c r="AZ6872" s="42">
        <v>6986</v>
      </c>
      <c r="BA6872" s="42">
        <v>492.52631580000002</v>
      </c>
      <c r="BB6872" s="42">
        <v>258.25</v>
      </c>
      <c r="BC6872" s="42">
        <v>347.75</v>
      </c>
      <c r="BD6872" s="42">
        <v>456.42857140000001</v>
      </c>
      <c r="BE6872" s="42">
        <v>88.907692310000002</v>
      </c>
      <c r="BF6872" s="42">
        <v>828.35</v>
      </c>
      <c r="BG6872" s="42">
        <v>1051.5454549999999</v>
      </c>
      <c r="BH6872" s="42">
        <v>261.84375</v>
      </c>
      <c r="BI6872" s="42">
        <v>376.13691019999999</v>
      </c>
      <c r="BJ6872" s="42">
        <v>696.6443888</v>
      </c>
      <c r="BK6872" s="42">
        <v>198.93314580000001</v>
      </c>
    </row>
    <row r="6873" spans="52:63">
      <c r="AZ6873" s="42">
        <v>6987</v>
      </c>
      <c r="BA6873" s="42">
        <v>492.52631580000002</v>
      </c>
      <c r="BB6873" s="42">
        <v>258.25</v>
      </c>
      <c r="BC6873" s="42">
        <v>347.75</v>
      </c>
      <c r="BD6873" s="42">
        <v>456.42857140000001</v>
      </c>
      <c r="BE6873" s="42">
        <v>88.907692310000002</v>
      </c>
      <c r="BF6873" s="42">
        <v>828.35</v>
      </c>
      <c r="BG6873" s="42">
        <v>1051.5454549999999</v>
      </c>
      <c r="BH6873" s="42">
        <v>261.84375</v>
      </c>
      <c r="BI6873" s="42">
        <v>376.13691019999999</v>
      </c>
      <c r="BJ6873" s="42">
        <v>696.6443888</v>
      </c>
      <c r="BK6873" s="42">
        <v>198.93314580000001</v>
      </c>
    </row>
    <row r="6874" spans="52:63">
      <c r="AZ6874" s="42">
        <v>6988</v>
      </c>
      <c r="BA6874" s="42">
        <v>492.52631580000002</v>
      </c>
      <c r="BB6874" s="42">
        <v>258.25</v>
      </c>
      <c r="BC6874" s="42">
        <v>347.75</v>
      </c>
      <c r="BD6874" s="42">
        <v>456.42857140000001</v>
      </c>
      <c r="BE6874" s="42">
        <v>88.907692310000002</v>
      </c>
      <c r="BF6874" s="42">
        <v>828.35</v>
      </c>
      <c r="BG6874" s="42">
        <v>1051.5454549999999</v>
      </c>
      <c r="BH6874" s="42">
        <v>261.84375</v>
      </c>
      <c r="BI6874" s="42">
        <v>376.13691019999999</v>
      </c>
      <c r="BJ6874" s="42">
        <v>696.6443888</v>
      </c>
      <c r="BK6874" s="42">
        <v>198.93314580000001</v>
      </c>
    </row>
    <row r="6875" spans="52:63">
      <c r="AZ6875" s="42">
        <v>6989</v>
      </c>
      <c r="BA6875" s="42">
        <v>492.52631580000002</v>
      </c>
      <c r="BB6875" s="42">
        <v>258.25</v>
      </c>
      <c r="BC6875" s="42">
        <v>347.75</v>
      </c>
      <c r="BD6875" s="42">
        <v>456.42857140000001</v>
      </c>
      <c r="BE6875" s="42">
        <v>88.907692310000002</v>
      </c>
      <c r="BF6875" s="42">
        <v>828.35</v>
      </c>
      <c r="BG6875" s="42">
        <v>1051.5454549999999</v>
      </c>
      <c r="BH6875" s="42">
        <v>261.84375</v>
      </c>
      <c r="BI6875" s="42">
        <v>376.13691019999999</v>
      </c>
      <c r="BJ6875" s="42">
        <v>696.6443888</v>
      </c>
      <c r="BK6875" s="42">
        <v>198.93314580000001</v>
      </c>
    </row>
    <row r="6876" spans="52:63">
      <c r="AZ6876" s="42">
        <v>6990</v>
      </c>
      <c r="BA6876" s="42">
        <v>492.52631580000002</v>
      </c>
      <c r="BB6876" s="42">
        <v>258.25</v>
      </c>
      <c r="BC6876" s="42">
        <v>347.75</v>
      </c>
      <c r="BD6876" s="42">
        <v>456.42857140000001</v>
      </c>
      <c r="BE6876" s="42">
        <v>88.907692310000002</v>
      </c>
      <c r="BF6876" s="42">
        <v>828.35</v>
      </c>
      <c r="BG6876" s="42">
        <v>1051.5454549999999</v>
      </c>
      <c r="BH6876" s="42">
        <v>261.84375</v>
      </c>
      <c r="BI6876" s="42">
        <v>376.13691019999999</v>
      </c>
      <c r="BJ6876" s="42">
        <v>696.6443888</v>
      </c>
      <c r="BK6876" s="42">
        <v>198.93314580000001</v>
      </c>
    </row>
    <row r="6877" spans="52:63">
      <c r="AZ6877" s="42">
        <v>6991</v>
      </c>
      <c r="BA6877" s="42">
        <v>492.52631580000002</v>
      </c>
      <c r="BB6877" s="42">
        <v>258.25</v>
      </c>
      <c r="BC6877" s="42">
        <v>347.75</v>
      </c>
      <c r="BD6877" s="42">
        <v>456.42857140000001</v>
      </c>
      <c r="BE6877" s="42">
        <v>88.907692310000002</v>
      </c>
      <c r="BF6877" s="42">
        <v>828.35</v>
      </c>
      <c r="BG6877" s="42">
        <v>1051.5454549999999</v>
      </c>
      <c r="BH6877" s="42">
        <v>261.84375</v>
      </c>
      <c r="BI6877" s="42">
        <v>376.13691019999999</v>
      </c>
      <c r="BJ6877" s="42">
        <v>696.6443888</v>
      </c>
      <c r="BK6877" s="42">
        <v>198.93314580000001</v>
      </c>
    </row>
    <row r="6878" spans="52:63">
      <c r="AZ6878" s="42">
        <v>6992</v>
      </c>
      <c r="BA6878" s="42">
        <v>492.52631580000002</v>
      </c>
      <c r="BB6878" s="42">
        <v>258.25</v>
      </c>
      <c r="BC6878" s="42">
        <v>347.75</v>
      </c>
      <c r="BD6878" s="42">
        <v>456.42857140000001</v>
      </c>
      <c r="BE6878" s="42">
        <v>88.907692310000002</v>
      </c>
      <c r="BF6878" s="42">
        <v>828.35</v>
      </c>
      <c r="BG6878" s="42">
        <v>1051.5454549999999</v>
      </c>
      <c r="BH6878" s="42">
        <v>261.84375</v>
      </c>
      <c r="BI6878" s="42">
        <v>376.13691019999999</v>
      </c>
      <c r="BJ6878" s="42">
        <v>696.6443888</v>
      </c>
      <c r="BK6878" s="42">
        <v>198.93314580000001</v>
      </c>
    </row>
    <row r="6879" spans="52:63">
      <c r="AZ6879" s="42">
        <v>6993</v>
      </c>
      <c r="BA6879" s="42">
        <v>492.52631580000002</v>
      </c>
      <c r="BB6879" s="42">
        <v>258.25</v>
      </c>
      <c r="BC6879" s="42">
        <v>347.75</v>
      </c>
      <c r="BD6879" s="42">
        <v>456.42857140000001</v>
      </c>
      <c r="BE6879" s="42">
        <v>88.907692310000002</v>
      </c>
      <c r="BF6879" s="42">
        <v>828.35</v>
      </c>
      <c r="BG6879" s="42">
        <v>1051.5454549999999</v>
      </c>
      <c r="BH6879" s="42">
        <v>261.84375</v>
      </c>
      <c r="BI6879" s="42">
        <v>376.13691019999999</v>
      </c>
      <c r="BJ6879" s="42">
        <v>696.6443888</v>
      </c>
      <c r="BK6879" s="42">
        <v>198.93314580000001</v>
      </c>
    </row>
    <row r="6880" spans="52:63">
      <c r="AZ6880" s="42">
        <v>6994</v>
      </c>
      <c r="BA6880" s="42">
        <v>492.52631580000002</v>
      </c>
      <c r="BB6880" s="42">
        <v>258.25</v>
      </c>
      <c r="BC6880" s="42">
        <v>347.75</v>
      </c>
      <c r="BD6880" s="42">
        <v>456.42857140000001</v>
      </c>
      <c r="BE6880" s="42">
        <v>88.907692310000002</v>
      </c>
      <c r="BF6880" s="42">
        <v>828.35</v>
      </c>
      <c r="BG6880" s="42">
        <v>1051.5454549999999</v>
      </c>
      <c r="BH6880" s="42">
        <v>261.84375</v>
      </c>
      <c r="BI6880" s="42">
        <v>376.13691019999999</v>
      </c>
      <c r="BJ6880" s="42">
        <v>696.6443888</v>
      </c>
      <c r="BK6880" s="42">
        <v>198.93314580000001</v>
      </c>
    </row>
    <row r="6881" spans="52:63">
      <c r="AZ6881" s="42">
        <v>6995</v>
      </c>
      <c r="BA6881" s="42">
        <v>492.52631580000002</v>
      </c>
      <c r="BB6881" s="42">
        <v>258.25</v>
      </c>
      <c r="BC6881" s="42">
        <v>347.75</v>
      </c>
      <c r="BD6881" s="42">
        <v>456.42857140000001</v>
      </c>
      <c r="BE6881" s="42">
        <v>88.907692310000002</v>
      </c>
      <c r="BF6881" s="42">
        <v>828.35</v>
      </c>
      <c r="BG6881" s="42">
        <v>1051.5454549999999</v>
      </c>
      <c r="BH6881" s="42">
        <v>261.84375</v>
      </c>
      <c r="BI6881" s="42">
        <v>376.13691019999999</v>
      </c>
      <c r="BJ6881" s="42">
        <v>696.6443888</v>
      </c>
      <c r="BK6881" s="42">
        <v>198.93314580000001</v>
      </c>
    </row>
    <row r="6882" spans="52:63">
      <c r="AZ6882" s="42">
        <v>6996</v>
      </c>
      <c r="BA6882" s="42">
        <v>492.52631580000002</v>
      </c>
      <c r="BB6882" s="42">
        <v>258.25</v>
      </c>
      <c r="BC6882" s="42">
        <v>347.75</v>
      </c>
      <c r="BD6882" s="42">
        <v>456.42857140000001</v>
      </c>
      <c r="BE6882" s="42">
        <v>88.907692310000002</v>
      </c>
      <c r="BF6882" s="42">
        <v>828.35</v>
      </c>
      <c r="BG6882" s="42">
        <v>1051.5454549999999</v>
      </c>
      <c r="BH6882" s="42">
        <v>261.84375</v>
      </c>
      <c r="BI6882" s="42">
        <v>376.13691019999999</v>
      </c>
      <c r="BJ6882" s="42">
        <v>696.6443888</v>
      </c>
      <c r="BK6882" s="42">
        <v>198.93314580000001</v>
      </c>
    </row>
    <row r="6883" spans="52:63">
      <c r="AZ6883" s="42">
        <v>6997</v>
      </c>
      <c r="BA6883" s="42">
        <v>492.52631580000002</v>
      </c>
      <c r="BB6883" s="42">
        <v>258.25</v>
      </c>
      <c r="BC6883" s="42">
        <v>347.75</v>
      </c>
      <c r="BD6883" s="42">
        <v>456.42857140000001</v>
      </c>
      <c r="BE6883" s="42">
        <v>88.907692310000002</v>
      </c>
      <c r="BF6883" s="42">
        <v>828.35</v>
      </c>
      <c r="BG6883" s="42">
        <v>1051.5454549999999</v>
      </c>
      <c r="BH6883" s="42">
        <v>261.84375</v>
      </c>
      <c r="BI6883" s="42">
        <v>376.13691019999999</v>
      </c>
      <c r="BJ6883" s="42">
        <v>696.6443888</v>
      </c>
      <c r="BK6883" s="42">
        <v>198.93314580000001</v>
      </c>
    </row>
    <row r="6884" spans="52:63">
      <c r="AZ6884" s="42">
        <v>6998</v>
      </c>
      <c r="BA6884" s="42">
        <v>492.52631580000002</v>
      </c>
      <c r="BB6884" s="42">
        <v>258.25</v>
      </c>
      <c r="BC6884" s="42">
        <v>347.75</v>
      </c>
      <c r="BD6884" s="42">
        <v>456.42857140000001</v>
      </c>
      <c r="BE6884" s="42">
        <v>88.907692310000002</v>
      </c>
      <c r="BF6884" s="42">
        <v>828.35</v>
      </c>
      <c r="BG6884" s="42">
        <v>1051.5454549999999</v>
      </c>
      <c r="BH6884" s="42">
        <v>261.84375</v>
      </c>
      <c r="BI6884" s="42">
        <v>376.13691019999999</v>
      </c>
      <c r="BJ6884" s="42">
        <v>696.6443888</v>
      </c>
      <c r="BK6884" s="42">
        <v>198.93314580000001</v>
      </c>
    </row>
    <row r="6885" spans="52:63">
      <c r="AZ6885" s="42">
        <v>6999</v>
      </c>
      <c r="BA6885" s="42">
        <v>492.52631580000002</v>
      </c>
      <c r="BB6885" s="42">
        <v>258.25</v>
      </c>
      <c r="BC6885" s="42">
        <v>347.75</v>
      </c>
      <c r="BD6885" s="42">
        <v>456.42857140000001</v>
      </c>
      <c r="BE6885" s="42">
        <v>88.907692310000002</v>
      </c>
      <c r="BF6885" s="42">
        <v>828.35</v>
      </c>
      <c r="BG6885" s="42">
        <v>1051.5454549999999</v>
      </c>
      <c r="BH6885" s="42">
        <v>261.84375</v>
      </c>
      <c r="BI6885" s="42">
        <v>376.13691019999999</v>
      </c>
      <c r="BJ6885" s="42">
        <v>696.6443888</v>
      </c>
      <c r="BK6885" s="42">
        <v>198.93314580000001</v>
      </c>
    </row>
    <row r="6886" spans="52:63">
      <c r="AZ6886" s="42">
        <v>7000</v>
      </c>
      <c r="BA6886" s="42">
        <v>492.52631580000002</v>
      </c>
      <c r="BB6886" s="42">
        <v>258.25</v>
      </c>
      <c r="BC6886" s="42">
        <v>347.75</v>
      </c>
      <c r="BD6886" s="42">
        <v>456.42857140000001</v>
      </c>
      <c r="BE6886" s="42">
        <v>88.907692310000002</v>
      </c>
      <c r="BF6886" s="42">
        <v>828.35</v>
      </c>
      <c r="BG6886" s="42">
        <v>1051.5454549999999</v>
      </c>
      <c r="BH6886" s="42">
        <v>261.84375</v>
      </c>
      <c r="BI6886" s="42">
        <v>376.13691019999999</v>
      </c>
      <c r="BJ6886" s="42">
        <v>696.6443888</v>
      </c>
      <c r="BK6886" s="42">
        <v>198.93314580000001</v>
      </c>
    </row>
    <row r="6887" spans="52:63">
      <c r="AZ6887" s="42">
        <v>7001</v>
      </c>
      <c r="BA6887" s="42">
        <v>492.52631580000002</v>
      </c>
      <c r="BB6887" s="42">
        <v>258.25</v>
      </c>
      <c r="BC6887" s="42">
        <v>347.75</v>
      </c>
      <c r="BD6887" s="42">
        <v>456.42857140000001</v>
      </c>
      <c r="BE6887" s="42">
        <v>88.907692310000002</v>
      </c>
      <c r="BF6887" s="42">
        <v>828.35</v>
      </c>
      <c r="BG6887" s="42">
        <v>1051.5454549999999</v>
      </c>
      <c r="BH6887" s="42">
        <v>261.84375</v>
      </c>
      <c r="BI6887" s="42">
        <v>376.13691019999999</v>
      </c>
      <c r="BJ6887" s="42">
        <v>696.6443888</v>
      </c>
      <c r="BK6887" s="42">
        <v>198.93314580000001</v>
      </c>
    </row>
    <row r="6888" spans="52:63">
      <c r="AZ6888" s="42">
        <v>7002</v>
      </c>
      <c r="BA6888" s="42">
        <v>492.52631580000002</v>
      </c>
      <c r="BB6888" s="42">
        <v>258.25</v>
      </c>
      <c r="BC6888" s="42">
        <v>347.75</v>
      </c>
      <c r="BD6888" s="42">
        <v>456.42857140000001</v>
      </c>
      <c r="BE6888" s="42">
        <v>88.907692310000002</v>
      </c>
      <c r="BF6888" s="42">
        <v>828.35</v>
      </c>
      <c r="BG6888" s="42">
        <v>1051.5454549999999</v>
      </c>
      <c r="BH6888" s="42">
        <v>261.84375</v>
      </c>
      <c r="BI6888" s="42">
        <v>376.13691019999999</v>
      </c>
      <c r="BJ6888" s="42">
        <v>696.6443888</v>
      </c>
      <c r="BK6888" s="42">
        <v>198.93314580000001</v>
      </c>
    </row>
    <row r="6889" spans="52:63">
      <c r="AZ6889" s="42">
        <v>7003</v>
      </c>
      <c r="BA6889" s="42">
        <v>492.52631580000002</v>
      </c>
      <c r="BB6889" s="42">
        <v>258.25</v>
      </c>
      <c r="BC6889" s="42">
        <v>347.75</v>
      </c>
      <c r="BD6889" s="42">
        <v>456.42857140000001</v>
      </c>
      <c r="BE6889" s="42">
        <v>88.907692310000002</v>
      </c>
      <c r="BF6889" s="42">
        <v>828.35</v>
      </c>
      <c r="BG6889" s="42">
        <v>1051.5454549999999</v>
      </c>
      <c r="BH6889" s="42">
        <v>261.84375</v>
      </c>
      <c r="BI6889" s="42">
        <v>376.13691019999999</v>
      </c>
      <c r="BJ6889" s="42">
        <v>696.6443888</v>
      </c>
      <c r="BK6889" s="42">
        <v>198.93314580000001</v>
      </c>
    </row>
    <row r="6890" spans="52:63">
      <c r="AZ6890" s="42">
        <v>7004</v>
      </c>
      <c r="BA6890" s="42">
        <v>492.52631580000002</v>
      </c>
      <c r="BB6890" s="42">
        <v>258.25</v>
      </c>
      <c r="BC6890" s="42">
        <v>347.75</v>
      </c>
      <c r="BD6890" s="42">
        <v>456.42857140000001</v>
      </c>
      <c r="BE6890" s="42">
        <v>88.907692310000002</v>
      </c>
      <c r="BF6890" s="42">
        <v>828.35</v>
      </c>
      <c r="BG6890" s="42">
        <v>1051.5454549999999</v>
      </c>
      <c r="BH6890" s="42">
        <v>261.84375</v>
      </c>
      <c r="BI6890" s="42">
        <v>376.13691019999999</v>
      </c>
      <c r="BJ6890" s="42">
        <v>696.6443888</v>
      </c>
      <c r="BK6890" s="42">
        <v>198.93314580000001</v>
      </c>
    </row>
    <row r="6891" spans="52:63">
      <c r="AZ6891" s="42">
        <v>7005</v>
      </c>
      <c r="BA6891" s="42">
        <v>492.52631580000002</v>
      </c>
      <c r="BB6891" s="42">
        <v>258.25</v>
      </c>
      <c r="BC6891" s="42">
        <v>347.75</v>
      </c>
      <c r="BD6891" s="42">
        <v>456.42857140000001</v>
      </c>
      <c r="BE6891" s="42">
        <v>88.907692310000002</v>
      </c>
      <c r="BF6891" s="42">
        <v>828.35</v>
      </c>
      <c r="BG6891" s="42">
        <v>1051.5454549999999</v>
      </c>
      <c r="BH6891" s="42">
        <v>261.84375</v>
      </c>
      <c r="BI6891" s="42">
        <v>376.13691019999999</v>
      </c>
      <c r="BJ6891" s="42">
        <v>696.6443888</v>
      </c>
      <c r="BK6891" s="42">
        <v>198.93314580000001</v>
      </c>
    </row>
    <row r="6892" spans="52:63">
      <c r="AZ6892" s="42">
        <v>7006</v>
      </c>
      <c r="BA6892" s="42">
        <v>492.52631580000002</v>
      </c>
      <c r="BB6892" s="42">
        <v>258.25</v>
      </c>
      <c r="BC6892" s="42">
        <v>347.75</v>
      </c>
      <c r="BD6892" s="42">
        <v>456.42857140000001</v>
      </c>
      <c r="BE6892" s="42">
        <v>88.907692310000002</v>
      </c>
      <c r="BF6892" s="42">
        <v>828.35</v>
      </c>
      <c r="BG6892" s="42">
        <v>1051.5454549999999</v>
      </c>
      <c r="BH6892" s="42">
        <v>261.84375</v>
      </c>
      <c r="BI6892" s="42">
        <v>376.13691019999999</v>
      </c>
      <c r="BJ6892" s="42">
        <v>696.6443888</v>
      </c>
      <c r="BK6892" s="42">
        <v>198.93314580000001</v>
      </c>
    </row>
    <row r="6893" spans="52:63">
      <c r="AZ6893" s="42">
        <v>7007</v>
      </c>
      <c r="BA6893" s="42">
        <v>492.52631580000002</v>
      </c>
      <c r="BB6893" s="42">
        <v>258.25</v>
      </c>
      <c r="BC6893" s="42">
        <v>347.75</v>
      </c>
      <c r="BD6893" s="42">
        <v>456.42857140000001</v>
      </c>
      <c r="BE6893" s="42">
        <v>88.907692310000002</v>
      </c>
      <c r="BF6893" s="42">
        <v>828.35</v>
      </c>
      <c r="BG6893" s="42">
        <v>1051.5454549999999</v>
      </c>
      <c r="BH6893" s="42">
        <v>261.84375</v>
      </c>
      <c r="BI6893" s="42">
        <v>376.13691019999999</v>
      </c>
      <c r="BJ6893" s="42">
        <v>696.6443888</v>
      </c>
      <c r="BK6893" s="42">
        <v>198.93314580000001</v>
      </c>
    </row>
    <row r="6894" spans="52:63">
      <c r="AZ6894" s="42">
        <v>7008</v>
      </c>
      <c r="BA6894" s="42">
        <v>492.52631580000002</v>
      </c>
      <c r="BB6894" s="42">
        <v>258.25</v>
      </c>
      <c r="BC6894" s="42">
        <v>347.75</v>
      </c>
      <c r="BD6894" s="42">
        <v>456.42857140000001</v>
      </c>
      <c r="BE6894" s="42">
        <v>88.907692310000002</v>
      </c>
      <c r="BF6894" s="42">
        <v>828.35</v>
      </c>
      <c r="BG6894" s="42">
        <v>1051.5454549999999</v>
      </c>
      <c r="BH6894" s="42">
        <v>261.84375</v>
      </c>
      <c r="BI6894" s="42">
        <v>376.13691019999999</v>
      </c>
      <c r="BJ6894" s="42">
        <v>696.6443888</v>
      </c>
      <c r="BK6894" s="42">
        <v>198.93314580000001</v>
      </c>
    </row>
    <row r="6895" spans="52:63">
      <c r="AZ6895" s="42">
        <v>7009</v>
      </c>
      <c r="BA6895" s="42">
        <v>490.31578949999999</v>
      </c>
      <c r="BB6895" s="42">
        <v>257.9375</v>
      </c>
      <c r="BC6895" s="42">
        <v>345.85</v>
      </c>
      <c r="BD6895" s="42">
        <v>456.42857140000001</v>
      </c>
      <c r="BE6895" s="42">
        <v>89.553846149999998</v>
      </c>
      <c r="BF6895" s="42">
        <v>823.1</v>
      </c>
      <c r="BG6895" s="42">
        <v>1056.090909</v>
      </c>
      <c r="BH6895" s="42">
        <v>260.35624999999999</v>
      </c>
      <c r="BI6895" s="42">
        <v>377.77910789999999</v>
      </c>
      <c r="BJ6895" s="42">
        <v>725.27100210000003</v>
      </c>
      <c r="BK6895" s="42">
        <v>200.5863401</v>
      </c>
    </row>
    <row r="6896" spans="52:63">
      <c r="AZ6896" s="42">
        <v>7010</v>
      </c>
      <c r="BA6896" s="42">
        <v>490.31578949999999</v>
      </c>
      <c r="BB6896" s="42">
        <v>257.9375</v>
      </c>
      <c r="BC6896" s="42">
        <v>345.85</v>
      </c>
      <c r="BD6896" s="42">
        <v>456.42857140000001</v>
      </c>
      <c r="BE6896" s="42">
        <v>89.553846149999998</v>
      </c>
      <c r="BF6896" s="42">
        <v>823.1</v>
      </c>
      <c r="BG6896" s="42">
        <v>1056.090909</v>
      </c>
      <c r="BH6896" s="42">
        <v>260.35624999999999</v>
      </c>
      <c r="BI6896" s="42">
        <v>377.77910789999999</v>
      </c>
      <c r="BJ6896" s="42">
        <v>725.27100210000003</v>
      </c>
      <c r="BK6896" s="42">
        <v>200.5863401</v>
      </c>
    </row>
    <row r="6897" spans="52:63">
      <c r="AZ6897" s="42">
        <v>7011</v>
      </c>
      <c r="BA6897" s="42">
        <v>490.31578949999999</v>
      </c>
      <c r="BB6897" s="42">
        <v>257.9375</v>
      </c>
      <c r="BC6897" s="42">
        <v>345.85</v>
      </c>
      <c r="BD6897" s="42">
        <v>456.42857140000001</v>
      </c>
      <c r="BE6897" s="42">
        <v>89.553846149999998</v>
      </c>
      <c r="BF6897" s="42">
        <v>823.1</v>
      </c>
      <c r="BG6897" s="42">
        <v>1056.090909</v>
      </c>
      <c r="BH6897" s="42">
        <v>260.35624999999999</v>
      </c>
      <c r="BI6897" s="42">
        <v>377.77910789999999</v>
      </c>
      <c r="BJ6897" s="42">
        <v>725.27100210000003</v>
      </c>
      <c r="BK6897" s="42">
        <v>200.5863401</v>
      </c>
    </row>
    <row r="6898" spans="52:63">
      <c r="AZ6898" s="42">
        <v>7012</v>
      </c>
      <c r="BA6898" s="42">
        <v>490.31578949999999</v>
      </c>
      <c r="BB6898" s="42">
        <v>257.9375</v>
      </c>
      <c r="BC6898" s="42">
        <v>345.85</v>
      </c>
      <c r="BD6898" s="42">
        <v>456.42857140000001</v>
      </c>
      <c r="BE6898" s="42">
        <v>89.553846149999998</v>
      </c>
      <c r="BF6898" s="42">
        <v>823.1</v>
      </c>
      <c r="BG6898" s="42">
        <v>1056.090909</v>
      </c>
      <c r="BH6898" s="42">
        <v>260.35624999999999</v>
      </c>
      <c r="BI6898" s="42">
        <v>377.77910789999999</v>
      </c>
      <c r="BJ6898" s="42">
        <v>725.27100210000003</v>
      </c>
      <c r="BK6898" s="42">
        <v>200.5863401</v>
      </c>
    </row>
    <row r="6899" spans="52:63">
      <c r="AZ6899" s="42">
        <v>7013</v>
      </c>
      <c r="BA6899" s="42">
        <v>490.31578949999999</v>
      </c>
      <c r="BB6899" s="42">
        <v>257.9375</v>
      </c>
      <c r="BC6899" s="42">
        <v>345.85</v>
      </c>
      <c r="BD6899" s="42">
        <v>456.42857140000001</v>
      </c>
      <c r="BE6899" s="42">
        <v>89.553846149999998</v>
      </c>
      <c r="BF6899" s="42">
        <v>823.1</v>
      </c>
      <c r="BG6899" s="42">
        <v>1056.090909</v>
      </c>
      <c r="BH6899" s="42">
        <v>260.35624999999999</v>
      </c>
      <c r="BI6899" s="42">
        <v>377.77910789999999</v>
      </c>
      <c r="BJ6899" s="42">
        <v>725.27100210000003</v>
      </c>
      <c r="BK6899" s="42">
        <v>200.5863401</v>
      </c>
    </row>
    <row r="6900" spans="52:63">
      <c r="AZ6900" s="42">
        <v>7014</v>
      </c>
      <c r="BA6900" s="42">
        <v>490.31578949999999</v>
      </c>
      <c r="BB6900" s="42">
        <v>257.9375</v>
      </c>
      <c r="BC6900" s="42">
        <v>345.85</v>
      </c>
      <c r="BD6900" s="42">
        <v>456.42857140000001</v>
      </c>
      <c r="BE6900" s="42">
        <v>89.553846149999998</v>
      </c>
      <c r="BF6900" s="42">
        <v>823.1</v>
      </c>
      <c r="BG6900" s="42">
        <v>1056.090909</v>
      </c>
      <c r="BH6900" s="42">
        <v>260.35624999999999</v>
      </c>
      <c r="BI6900" s="42">
        <v>377.77910789999999</v>
      </c>
      <c r="BJ6900" s="42">
        <v>725.27100210000003</v>
      </c>
      <c r="BK6900" s="42">
        <v>200.5863401</v>
      </c>
    </row>
    <row r="6901" spans="52:63">
      <c r="AZ6901" s="42">
        <v>7015</v>
      </c>
      <c r="BA6901" s="42">
        <v>490.31578949999999</v>
      </c>
      <c r="BB6901" s="42">
        <v>257.9375</v>
      </c>
      <c r="BC6901" s="42">
        <v>345.85</v>
      </c>
      <c r="BD6901" s="42">
        <v>456.42857140000001</v>
      </c>
      <c r="BE6901" s="42">
        <v>89.553846149999998</v>
      </c>
      <c r="BF6901" s="42">
        <v>823.1</v>
      </c>
      <c r="BG6901" s="42">
        <v>1056.090909</v>
      </c>
      <c r="BH6901" s="42">
        <v>260.35624999999999</v>
      </c>
      <c r="BI6901" s="42">
        <v>377.77910789999999</v>
      </c>
      <c r="BJ6901" s="42">
        <v>725.27100210000003</v>
      </c>
      <c r="BK6901" s="42">
        <v>200.5863401</v>
      </c>
    </row>
    <row r="6902" spans="52:63">
      <c r="AZ6902" s="42">
        <v>7016</v>
      </c>
      <c r="BA6902" s="42">
        <v>490.31578949999999</v>
      </c>
      <c r="BB6902" s="42">
        <v>257.9375</v>
      </c>
      <c r="BC6902" s="42">
        <v>345.85</v>
      </c>
      <c r="BD6902" s="42">
        <v>456.42857140000001</v>
      </c>
      <c r="BE6902" s="42">
        <v>89.553846149999998</v>
      </c>
      <c r="BF6902" s="42">
        <v>823.1</v>
      </c>
      <c r="BG6902" s="42">
        <v>1056.090909</v>
      </c>
      <c r="BH6902" s="42">
        <v>260.35624999999999</v>
      </c>
      <c r="BI6902" s="42">
        <v>377.77910789999999</v>
      </c>
      <c r="BJ6902" s="42">
        <v>725.27100210000003</v>
      </c>
      <c r="BK6902" s="42">
        <v>200.5863401</v>
      </c>
    </row>
    <row r="6903" spans="52:63">
      <c r="AZ6903" s="42">
        <v>7017</v>
      </c>
      <c r="BA6903" s="42">
        <v>490.31578949999999</v>
      </c>
      <c r="BB6903" s="42">
        <v>257.9375</v>
      </c>
      <c r="BC6903" s="42">
        <v>345.85</v>
      </c>
      <c r="BD6903" s="42">
        <v>456.42857140000001</v>
      </c>
      <c r="BE6903" s="42">
        <v>89.553846149999998</v>
      </c>
      <c r="BF6903" s="42">
        <v>823.1</v>
      </c>
      <c r="BG6903" s="42">
        <v>1056.090909</v>
      </c>
      <c r="BH6903" s="42">
        <v>260.35624999999999</v>
      </c>
      <c r="BI6903" s="42">
        <v>377.77910789999999</v>
      </c>
      <c r="BJ6903" s="42">
        <v>725.27100210000003</v>
      </c>
      <c r="BK6903" s="42">
        <v>200.5863401</v>
      </c>
    </row>
    <row r="6904" spans="52:63">
      <c r="AZ6904" s="42">
        <v>7018</v>
      </c>
      <c r="BA6904" s="42">
        <v>490.31578949999999</v>
      </c>
      <c r="BB6904" s="42">
        <v>257.9375</v>
      </c>
      <c r="BC6904" s="42">
        <v>345.85</v>
      </c>
      <c r="BD6904" s="42">
        <v>456.42857140000001</v>
      </c>
      <c r="BE6904" s="42">
        <v>89.553846149999998</v>
      </c>
      <c r="BF6904" s="42">
        <v>823.1</v>
      </c>
      <c r="BG6904" s="42">
        <v>1056.090909</v>
      </c>
      <c r="BH6904" s="42">
        <v>260.35624999999999</v>
      </c>
      <c r="BI6904" s="42">
        <v>377.77910789999999</v>
      </c>
      <c r="BJ6904" s="42">
        <v>725.27100210000003</v>
      </c>
      <c r="BK6904" s="42">
        <v>200.5863401</v>
      </c>
    </row>
    <row r="6905" spans="52:63">
      <c r="AZ6905" s="42">
        <v>7019</v>
      </c>
      <c r="BA6905" s="42">
        <v>490.31578949999999</v>
      </c>
      <c r="BB6905" s="42">
        <v>257.9375</v>
      </c>
      <c r="BC6905" s="42">
        <v>345.85</v>
      </c>
      <c r="BD6905" s="42">
        <v>456.42857140000001</v>
      </c>
      <c r="BE6905" s="42">
        <v>89.553846149999998</v>
      </c>
      <c r="BF6905" s="42">
        <v>823.1</v>
      </c>
      <c r="BG6905" s="42">
        <v>1056.090909</v>
      </c>
      <c r="BH6905" s="42">
        <v>260.35624999999999</v>
      </c>
      <c r="BI6905" s="42">
        <v>377.77910789999999</v>
      </c>
      <c r="BJ6905" s="42">
        <v>725.27100210000003</v>
      </c>
      <c r="BK6905" s="42">
        <v>200.5863401</v>
      </c>
    </row>
    <row r="6906" spans="52:63">
      <c r="AZ6906" s="42">
        <v>7020</v>
      </c>
      <c r="BA6906" s="42">
        <v>490.31578949999999</v>
      </c>
      <c r="BB6906" s="42">
        <v>257.9375</v>
      </c>
      <c r="BC6906" s="42">
        <v>345.85</v>
      </c>
      <c r="BD6906" s="42">
        <v>456.42857140000001</v>
      </c>
      <c r="BE6906" s="42">
        <v>89.553846149999998</v>
      </c>
      <c r="BF6906" s="42">
        <v>823.1</v>
      </c>
      <c r="BG6906" s="42">
        <v>1056.090909</v>
      </c>
      <c r="BH6906" s="42">
        <v>260.35624999999999</v>
      </c>
      <c r="BI6906" s="42">
        <v>377.77910789999999</v>
      </c>
      <c r="BJ6906" s="42">
        <v>725.27100210000003</v>
      </c>
      <c r="BK6906" s="42">
        <v>200.5863401</v>
      </c>
    </row>
    <row r="6907" spans="52:63">
      <c r="AZ6907" s="42">
        <v>7021</v>
      </c>
      <c r="BA6907" s="42">
        <v>490.31578949999999</v>
      </c>
      <c r="BB6907" s="42">
        <v>257.9375</v>
      </c>
      <c r="BC6907" s="42">
        <v>345.85</v>
      </c>
      <c r="BD6907" s="42">
        <v>456.42857140000001</v>
      </c>
      <c r="BE6907" s="42">
        <v>89.553846149999998</v>
      </c>
      <c r="BF6907" s="42">
        <v>823.1</v>
      </c>
      <c r="BG6907" s="42">
        <v>1056.090909</v>
      </c>
      <c r="BH6907" s="42">
        <v>260.35624999999999</v>
      </c>
      <c r="BI6907" s="42">
        <v>377.77910789999999</v>
      </c>
      <c r="BJ6907" s="42">
        <v>725.27100210000003</v>
      </c>
      <c r="BK6907" s="42">
        <v>200.5863401</v>
      </c>
    </row>
    <row r="6908" spans="52:63">
      <c r="AZ6908" s="42">
        <v>7022</v>
      </c>
      <c r="BA6908" s="42">
        <v>490.31578949999999</v>
      </c>
      <c r="BB6908" s="42">
        <v>257.9375</v>
      </c>
      <c r="BC6908" s="42">
        <v>345.85</v>
      </c>
      <c r="BD6908" s="42">
        <v>456.42857140000001</v>
      </c>
      <c r="BE6908" s="42">
        <v>89.553846149999998</v>
      </c>
      <c r="BF6908" s="42">
        <v>823.1</v>
      </c>
      <c r="BG6908" s="42">
        <v>1056.090909</v>
      </c>
      <c r="BH6908" s="42">
        <v>260.35624999999999</v>
      </c>
      <c r="BI6908" s="42">
        <v>377.77910789999999</v>
      </c>
      <c r="BJ6908" s="42">
        <v>725.27100210000003</v>
      </c>
      <c r="BK6908" s="42">
        <v>200.5863401</v>
      </c>
    </row>
    <row r="6909" spans="52:63">
      <c r="AZ6909" s="42">
        <v>7023</v>
      </c>
      <c r="BA6909" s="42">
        <v>490.31578949999999</v>
      </c>
      <c r="BB6909" s="42">
        <v>257.9375</v>
      </c>
      <c r="BC6909" s="42">
        <v>345.85</v>
      </c>
      <c r="BD6909" s="42">
        <v>456.42857140000001</v>
      </c>
      <c r="BE6909" s="42">
        <v>89.553846149999998</v>
      </c>
      <c r="BF6909" s="42">
        <v>823.1</v>
      </c>
      <c r="BG6909" s="42">
        <v>1056.090909</v>
      </c>
      <c r="BH6909" s="42">
        <v>260.35624999999999</v>
      </c>
      <c r="BI6909" s="42">
        <v>377.77910789999999</v>
      </c>
      <c r="BJ6909" s="42">
        <v>725.27100210000003</v>
      </c>
      <c r="BK6909" s="42">
        <v>200.5863401</v>
      </c>
    </row>
    <row r="6910" spans="52:63">
      <c r="AZ6910" s="42">
        <v>7024</v>
      </c>
      <c r="BA6910" s="42">
        <v>490.31578949999999</v>
      </c>
      <c r="BB6910" s="42">
        <v>257.9375</v>
      </c>
      <c r="BC6910" s="42">
        <v>345.85</v>
      </c>
      <c r="BD6910" s="42">
        <v>456.42857140000001</v>
      </c>
      <c r="BE6910" s="42">
        <v>89.553846149999998</v>
      </c>
      <c r="BF6910" s="42">
        <v>823.1</v>
      </c>
      <c r="BG6910" s="42">
        <v>1056.090909</v>
      </c>
      <c r="BH6910" s="42">
        <v>260.35624999999999</v>
      </c>
      <c r="BI6910" s="42">
        <v>377.77910789999999</v>
      </c>
      <c r="BJ6910" s="42">
        <v>725.27100210000003</v>
      </c>
      <c r="BK6910" s="42">
        <v>200.5863401</v>
      </c>
    </row>
    <row r="6911" spans="52:63">
      <c r="AZ6911" s="42">
        <v>7025</v>
      </c>
      <c r="BA6911" s="42">
        <v>490.31578949999999</v>
      </c>
      <c r="BB6911" s="42">
        <v>257.9375</v>
      </c>
      <c r="BC6911" s="42">
        <v>345.85</v>
      </c>
      <c r="BD6911" s="42">
        <v>456.42857140000001</v>
      </c>
      <c r="BE6911" s="42">
        <v>89.553846149999998</v>
      </c>
      <c r="BF6911" s="42">
        <v>823.1</v>
      </c>
      <c r="BG6911" s="42">
        <v>1056.090909</v>
      </c>
      <c r="BH6911" s="42">
        <v>260.35624999999999</v>
      </c>
      <c r="BI6911" s="42">
        <v>377.77910789999999</v>
      </c>
      <c r="BJ6911" s="42">
        <v>725.27100210000003</v>
      </c>
      <c r="BK6911" s="42">
        <v>200.5863401</v>
      </c>
    </row>
    <row r="6912" spans="52:63">
      <c r="AZ6912" s="42">
        <v>7026</v>
      </c>
      <c r="BA6912" s="42">
        <v>490.31578949999999</v>
      </c>
      <c r="BB6912" s="42">
        <v>257.9375</v>
      </c>
      <c r="BC6912" s="42">
        <v>345.85</v>
      </c>
      <c r="BD6912" s="42">
        <v>456.42857140000001</v>
      </c>
      <c r="BE6912" s="42">
        <v>89.553846149999998</v>
      </c>
      <c r="BF6912" s="42">
        <v>823.1</v>
      </c>
      <c r="BG6912" s="42">
        <v>1056.090909</v>
      </c>
      <c r="BH6912" s="42">
        <v>260.35624999999999</v>
      </c>
      <c r="BI6912" s="42">
        <v>377.77910789999999</v>
      </c>
      <c r="BJ6912" s="42">
        <v>725.27100210000003</v>
      </c>
      <c r="BK6912" s="42">
        <v>200.5863401</v>
      </c>
    </row>
    <row r="6913" spans="52:63">
      <c r="AZ6913" s="42">
        <v>7027</v>
      </c>
      <c r="BA6913" s="42">
        <v>490.31578949999999</v>
      </c>
      <c r="BB6913" s="42">
        <v>257.9375</v>
      </c>
      <c r="BC6913" s="42">
        <v>345.85</v>
      </c>
      <c r="BD6913" s="42">
        <v>456.42857140000001</v>
      </c>
      <c r="BE6913" s="42">
        <v>89.553846149999998</v>
      </c>
      <c r="BF6913" s="42">
        <v>823.1</v>
      </c>
      <c r="BG6913" s="42">
        <v>1056.090909</v>
      </c>
      <c r="BH6913" s="42">
        <v>260.35624999999999</v>
      </c>
      <c r="BI6913" s="42">
        <v>377.77910789999999</v>
      </c>
      <c r="BJ6913" s="42">
        <v>725.27100210000003</v>
      </c>
      <c r="BK6913" s="42">
        <v>200.5863401</v>
      </c>
    </row>
    <row r="6914" spans="52:63">
      <c r="AZ6914" s="42">
        <v>7028</v>
      </c>
      <c r="BA6914" s="42">
        <v>490.31578949999999</v>
      </c>
      <c r="BB6914" s="42">
        <v>257.9375</v>
      </c>
      <c r="BC6914" s="42">
        <v>345.85</v>
      </c>
      <c r="BD6914" s="42">
        <v>456.42857140000001</v>
      </c>
      <c r="BE6914" s="42">
        <v>89.553846149999998</v>
      </c>
      <c r="BF6914" s="42">
        <v>823.1</v>
      </c>
      <c r="BG6914" s="42">
        <v>1056.090909</v>
      </c>
      <c r="BH6914" s="42">
        <v>260.35624999999999</v>
      </c>
      <c r="BI6914" s="42">
        <v>377.77910789999999</v>
      </c>
      <c r="BJ6914" s="42">
        <v>725.27100210000003</v>
      </c>
      <c r="BK6914" s="42">
        <v>200.5863401</v>
      </c>
    </row>
    <row r="6915" spans="52:63">
      <c r="AZ6915" s="42">
        <v>7029</v>
      </c>
      <c r="BA6915" s="42">
        <v>490.31578949999999</v>
      </c>
      <c r="BB6915" s="42">
        <v>257.9375</v>
      </c>
      <c r="BC6915" s="42">
        <v>345.85</v>
      </c>
      <c r="BD6915" s="42">
        <v>456.42857140000001</v>
      </c>
      <c r="BE6915" s="42">
        <v>89.553846149999998</v>
      </c>
      <c r="BF6915" s="42">
        <v>823.1</v>
      </c>
      <c r="BG6915" s="42">
        <v>1056.090909</v>
      </c>
      <c r="BH6915" s="42">
        <v>260.35624999999999</v>
      </c>
      <c r="BI6915" s="42">
        <v>377.77910789999999</v>
      </c>
      <c r="BJ6915" s="42">
        <v>725.27100210000003</v>
      </c>
      <c r="BK6915" s="42">
        <v>200.5863401</v>
      </c>
    </row>
    <row r="6916" spans="52:63">
      <c r="AZ6916" s="42">
        <v>7030</v>
      </c>
      <c r="BA6916" s="42">
        <v>490.31578949999999</v>
      </c>
      <c r="BB6916" s="42">
        <v>257.9375</v>
      </c>
      <c r="BC6916" s="42">
        <v>345.85</v>
      </c>
      <c r="BD6916" s="42">
        <v>456.42857140000001</v>
      </c>
      <c r="BE6916" s="42">
        <v>89.553846149999998</v>
      </c>
      <c r="BF6916" s="42">
        <v>823.1</v>
      </c>
      <c r="BG6916" s="42">
        <v>1056.090909</v>
      </c>
      <c r="BH6916" s="42">
        <v>260.35624999999999</v>
      </c>
      <c r="BI6916" s="42">
        <v>377.77910789999999</v>
      </c>
      <c r="BJ6916" s="42">
        <v>725.27100210000003</v>
      </c>
      <c r="BK6916" s="42">
        <v>200.5863401</v>
      </c>
    </row>
    <row r="6917" spans="52:63">
      <c r="AZ6917" s="42">
        <v>7031</v>
      </c>
      <c r="BA6917" s="42">
        <v>490.31578949999999</v>
      </c>
      <c r="BB6917" s="42">
        <v>257.9375</v>
      </c>
      <c r="BC6917" s="42">
        <v>345.85</v>
      </c>
      <c r="BD6917" s="42">
        <v>456.42857140000001</v>
      </c>
      <c r="BE6917" s="42">
        <v>89.553846149999998</v>
      </c>
      <c r="BF6917" s="42">
        <v>823.1</v>
      </c>
      <c r="BG6917" s="42">
        <v>1056.090909</v>
      </c>
      <c r="BH6917" s="42">
        <v>260.35624999999999</v>
      </c>
      <c r="BI6917" s="42">
        <v>377.77910789999999</v>
      </c>
      <c r="BJ6917" s="42">
        <v>725.27100210000003</v>
      </c>
      <c r="BK6917" s="42">
        <v>200.5863401</v>
      </c>
    </row>
    <row r="6918" spans="52:63">
      <c r="AZ6918" s="42">
        <v>7032</v>
      </c>
      <c r="BA6918" s="42">
        <v>490.31578949999999</v>
      </c>
      <c r="BB6918" s="42">
        <v>257.9375</v>
      </c>
      <c r="BC6918" s="42">
        <v>345.85</v>
      </c>
      <c r="BD6918" s="42">
        <v>456.42857140000001</v>
      </c>
      <c r="BE6918" s="42">
        <v>89.553846149999998</v>
      </c>
      <c r="BF6918" s="42">
        <v>823.1</v>
      </c>
      <c r="BG6918" s="42">
        <v>1056.090909</v>
      </c>
      <c r="BH6918" s="42">
        <v>260.35624999999999</v>
      </c>
      <c r="BI6918" s="42">
        <v>377.77910789999999</v>
      </c>
      <c r="BJ6918" s="42">
        <v>725.27100210000003</v>
      </c>
      <c r="BK6918" s="42">
        <v>200.5863401</v>
      </c>
    </row>
    <row r="6919" spans="52:63">
      <c r="AZ6919" s="42">
        <v>7033</v>
      </c>
      <c r="BA6919" s="42">
        <v>488.5789474</v>
      </c>
      <c r="BB6919" s="42">
        <v>257.3125</v>
      </c>
      <c r="BC6919" s="42">
        <v>345.55</v>
      </c>
      <c r="BD6919" s="42">
        <v>454.23809519999998</v>
      </c>
      <c r="BE6919" s="42">
        <v>89.907692310000002</v>
      </c>
      <c r="BF6919" s="42">
        <v>811.25</v>
      </c>
      <c r="BG6919" s="42">
        <v>1059.681818</v>
      </c>
      <c r="BH6919" s="42">
        <v>259.11250000000001</v>
      </c>
      <c r="BI6919" s="42">
        <v>371.01036499999998</v>
      </c>
      <c r="BJ6919" s="42">
        <v>720.22818749999999</v>
      </c>
      <c r="BK6919" s="42">
        <v>201.62055849999999</v>
      </c>
    </row>
    <row r="6920" spans="52:63">
      <c r="AZ6920" s="42">
        <v>7034</v>
      </c>
      <c r="BA6920" s="42">
        <v>488.5789474</v>
      </c>
      <c r="BB6920" s="42">
        <v>257.3125</v>
      </c>
      <c r="BC6920" s="42">
        <v>345.55</v>
      </c>
      <c r="BD6920" s="42">
        <v>454.23809519999998</v>
      </c>
      <c r="BE6920" s="42">
        <v>89.907692310000002</v>
      </c>
      <c r="BF6920" s="42">
        <v>811.25</v>
      </c>
      <c r="BG6920" s="42">
        <v>1059.681818</v>
      </c>
      <c r="BH6920" s="42">
        <v>259.11250000000001</v>
      </c>
      <c r="BI6920" s="42">
        <v>371.01036499999998</v>
      </c>
      <c r="BJ6920" s="42">
        <v>720.22818749999999</v>
      </c>
      <c r="BK6920" s="42">
        <v>201.62055849999999</v>
      </c>
    </row>
    <row r="6921" spans="52:63">
      <c r="AZ6921" s="42">
        <v>7035</v>
      </c>
      <c r="BA6921" s="42">
        <v>488.5789474</v>
      </c>
      <c r="BB6921" s="42">
        <v>257.3125</v>
      </c>
      <c r="BC6921" s="42">
        <v>345.55</v>
      </c>
      <c r="BD6921" s="42">
        <v>454.23809519999998</v>
      </c>
      <c r="BE6921" s="42">
        <v>89.907692310000002</v>
      </c>
      <c r="BF6921" s="42">
        <v>811.25</v>
      </c>
      <c r="BG6921" s="42">
        <v>1059.681818</v>
      </c>
      <c r="BH6921" s="42">
        <v>259.11250000000001</v>
      </c>
      <c r="BI6921" s="42">
        <v>371.01036499999998</v>
      </c>
      <c r="BJ6921" s="42">
        <v>720.22818749999999</v>
      </c>
      <c r="BK6921" s="42">
        <v>201.62055849999999</v>
      </c>
    </row>
    <row r="6922" spans="52:63">
      <c r="AZ6922" s="42">
        <v>7036</v>
      </c>
      <c r="BA6922" s="42">
        <v>488.5789474</v>
      </c>
      <c r="BB6922" s="42">
        <v>257.3125</v>
      </c>
      <c r="BC6922" s="42">
        <v>345.55</v>
      </c>
      <c r="BD6922" s="42">
        <v>454.23809519999998</v>
      </c>
      <c r="BE6922" s="42">
        <v>89.907692310000002</v>
      </c>
      <c r="BF6922" s="42">
        <v>811.25</v>
      </c>
      <c r="BG6922" s="42">
        <v>1059.681818</v>
      </c>
      <c r="BH6922" s="42">
        <v>259.11250000000001</v>
      </c>
      <c r="BI6922" s="42">
        <v>371.01036499999998</v>
      </c>
      <c r="BJ6922" s="42">
        <v>720.22818749999999</v>
      </c>
      <c r="BK6922" s="42">
        <v>201.62055849999999</v>
      </c>
    </row>
    <row r="6923" spans="52:63">
      <c r="AZ6923" s="42">
        <v>7037</v>
      </c>
      <c r="BA6923" s="42">
        <v>488.5789474</v>
      </c>
      <c r="BB6923" s="42">
        <v>257.3125</v>
      </c>
      <c r="BC6923" s="42">
        <v>345.55</v>
      </c>
      <c r="BD6923" s="42">
        <v>454.23809519999998</v>
      </c>
      <c r="BE6923" s="42">
        <v>89.907692310000002</v>
      </c>
      <c r="BF6923" s="42">
        <v>811.25</v>
      </c>
      <c r="BG6923" s="42">
        <v>1059.681818</v>
      </c>
      <c r="BH6923" s="42">
        <v>259.11250000000001</v>
      </c>
      <c r="BI6923" s="42">
        <v>371.01036499999998</v>
      </c>
      <c r="BJ6923" s="42">
        <v>720.22818749999999</v>
      </c>
      <c r="BK6923" s="42">
        <v>201.62055849999999</v>
      </c>
    </row>
    <row r="6924" spans="52:63">
      <c r="AZ6924" s="42">
        <v>7038</v>
      </c>
      <c r="BA6924" s="42">
        <v>488.5789474</v>
      </c>
      <c r="BB6924" s="42">
        <v>257.3125</v>
      </c>
      <c r="BC6924" s="42">
        <v>345.55</v>
      </c>
      <c r="BD6924" s="42">
        <v>454.23809519999998</v>
      </c>
      <c r="BE6924" s="42">
        <v>89.907692310000002</v>
      </c>
      <c r="BF6924" s="42">
        <v>811.25</v>
      </c>
      <c r="BG6924" s="42">
        <v>1059.681818</v>
      </c>
      <c r="BH6924" s="42">
        <v>259.11250000000001</v>
      </c>
      <c r="BI6924" s="42">
        <v>371.01036499999998</v>
      </c>
      <c r="BJ6924" s="42">
        <v>720.22818749999999</v>
      </c>
      <c r="BK6924" s="42">
        <v>201.62055849999999</v>
      </c>
    </row>
    <row r="6925" spans="52:63">
      <c r="AZ6925" s="42">
        <v>7039</v>
      </c>
      <c r="BA6925" s="42">
        <v>488.5789474</v>
      </c>
      <c r="BB6925" s="42">
        <v>257.3125</v>
      </c>
      <c r="BC6925" s="42">
        <v>345.55</v>
      </c>
      <c r="BD6925" s="42">
        <v>454.23809519999998</v>
      </c>
      <c r="BE6925" s="42">
        <v>89.907692310000002</v>
      </c>
      <c r="BF6925" s="42">
        <v>811.25</v>
      </c>
      <c r="BG6925" s="42">
        <v>1059.681818</v>
      </c>
      <c r="BH6925" s="42">
        <v>259.11250000000001</v>
      </c>
      <c r="BI6925" s="42">
        <v>371.01036499999998</v>
      </c>
      <c r="BJ6925" s="42">
        <v>720.22818749999999</v>
      </c>
      <c r="BK6925" s="42">
        <v>201.62055849999999</v>
      </c>
    </row>
    <row r="6926" spans="52:63">
      <c r="AZ6926" s="42">
        <v>7040</v>
      </c>
      <c r="BA6926" s="42">
        <v>488.5789474</v>
      </c>
      <c r="BB6926" s="42">
        <v>257.3125</v>
      </c>
      <c r="BC6926" s="42">
        <v>345.55</v>
      </c>
      <c r="BD6926" s="42">
        <v>454.23809519999998</v>
      </c>
      <c r="BE6926" s="42">
        <v>89.907692310000002</v>
      </c>
      <c r="BF6926" s="42">
        <v>811.25</v>
      </c>
      <c r="BG6926" s="42">
        <v>1059.681818</v>
      </c>
      <c r="BH6926" s="42">
        <v>259.11250000000001</v>
      </c>
      <c r="BI6926" s="42">
        <v>371.01036499999998</v>
      </c>
      <c r="BJ6926" s="42">
        <v>720.22818749999999</v>
      </c>
      <c r="BK6926" s="42">
        <v>201.62055849999999</v>
      </c>
    </row>
    <row r="6927" spans="52:63">
      <c r="AZ6927" s="42">
        <v>7041</v>
      </c>
      <c r="BA6927" s="42">
        <v>488.5789474</v>
      </c>
      <c r="BB6927" s="42">
        <v>257.3125</v>
      </c>
      <c r="BC6927" s="42">
        <v>345.55</v>
      </c>
      <c r="BD6927" s="42">
        <v>454.23809519999998</v>
      </c>
      <c r="BE6927" s="42">
        <v>89.907692310000002</v>
      </c>
      <c r="BF6927" s="42">
        <v>811.25</v>
      </c>
      <c r="BG6927" s="42">
        <v>1059.681818</v>
      </c>
      <c r="BH6927" s="42">
        <v>259.11250000000001</v>
      </c>
      <c r="BI6927" s="42">
        <v>371.01036499999998</v>
      </c>
      <c r="BJ6927" s="42">
        <v>720.22818749999999</v>
      </c>
      <c r="BK6927" s="42">
        <v>201.62055849999999</v>
      </c>
    </row>
    <row r="6928" spans="52:63">
      <c r="AZ6928" s="42">
        <v>7042</v>
      </c>
      <c r="BA6928" s="42">
        <v>488.5789474</v>
      </c>
      <c r="BB6928" s="42">
        <v>257.3125</v>
      </c>
      <c r="BC6928" s="42">
        <v>345.55</v>
      </c>
      <c r="BD6928" s="42">
        <v>454.23809519999998</v>
      </c>
      <c r="BE6928" s="42">
        <v>89.907692310000002</v>
      </c>
      <c r="BF6928" s="42">
        <v>811.25</v>
      </c>
      <c r="BG6928" s="42">
        <v>1059.681818</v>
      </c>
      <c r="BH6928" s="42">
        <v>259.11250000000001</v>
      </c>
      <c r="BI6928" s="42">
        <v>371.01036499999998</v>
      </c>
      <c r="BJ6928" s="42">
        <v>720.22818749999999</v>
      </c>
      <c r="BK6928" s="42">
        <v>201.62055849999999</v>
      </c>
    </row>
    <row r="6929" spans="52:63">
      <c r="AZ6929" s="42">
        <v>7043</v>
      </c>
      <c r="BA6929" s="42">
        <v>488.5789474</v>
      </c>
      <c r="BB6929" s="42">
        <v>257.3125</v>
      </c>
      <c r="BC6929" s="42">
        <v>345.55</v>
      </c>
      <c r="BD6929" s="42">
        <v>454.23809519999998</v>
      </c>
      <c r="BE6929" s="42">
        <v>89.907692310000002</v>
      </c>
      <c r="BF6929" s="42">
        <v>811.25</v>
      </c>
      <c r="BG6929" s="42">
        <v>1059.681818</v>
      </c>
      <c r="BH6929" s="42">
        <v>259.11250000000001</v>
      </c>
      <c r="BI6929" s="42">
        <v>371.01036499999998</v>
      </c>
      <c r="BJ6929" s="42">
        <v>720.22818749999999</v>
      </c>
      <c r="BK6929" s="42">
        <v>201.62055849999999</v>
      </c>
    </row>
    <row r="6930" spans="52:63">
      <c r="AZ6930" s="42">
        <v>7044</v>
      </c>
      <c r="BA6930" s="42">
        <v>488.5789474</v>
      </c>
      <c r="BB6930" s="42">
        <v>257.3125</v>
      </c>
      <c r="BC6930" s="42">
        <v>345.55</v>
      </c>
      <c r="BD6930" s="42">
        <v>454.23809519999998</v>
      </c>
      <c r="BE6930" s="42">
        <v>89.907692310000002</v>
      </c>
      <c r="BF6930" s="42">
        <v>811.25</v>
      </c>
      <c r="BG6930" s="42">
        <v>1059.681818</v>
      </c>
      <c r="BH6930" s="42">
        <v>259.11250000000001</v>
      </c>
      <c r="BI6930" s="42">
        <v>371.01036499999998</v>
      </c>
      <c r="BJ6930" s="42">
        <v>720.22818749999999</v>
      </c>
      <c r="BK6930" s="42">
        <v>201.62055849999999</v>
      </c>
    </row>
    <row r="6931" spans="52:63">
      <c r="AZ6931" s="42">
        <v>7045</v>
      </c>
      <c r="BA6931" s="42">
        <v>488.5789474</v>
      </c>
      <c r="BB6931" s="42">
        <v>257.3125</v>
      </c>
      <c r="BC6931" s="42">
        <v>345.55</v>
      </c>
      <c r="BD6931" s="42">
        <v>454.23809519999998</v>
      </c>
      <c r="BE6931" s="42">
        <v>89.907692310000002</v>
      </c>
      <c r="BF6931" s="42">
        <v>811.25</v>
      </c>
      <c r="BG6931" s="42">
        <v>1059.681818</v>
      </c>
      <c r="BH6931" s="42">
        <v>259.11250000000001</v>
      </c>
      <c r="BI6931" s="42">
        <v>371.01036499999998</v>
      </c>
      <c r="BJ6931" s="42">
        <v>720.22818749999999</v>
      </c>
      <c r="BK6931" s="42">
        <v>201.62055849999999</v>
      </c>
    </row>
    <row r="6932" spans="52:63">
      <c r="AZ6932" s="42">
        <v>7046</v>
      </c>
      <c r="BA6932" s="42">
        <v>488.5789474</v>
      </c>
      <c r="BB6932" s="42">
        <v>257.3125</v>
      </c>
      <c r="BC6932" s="42">
        <v>345.55</v>
      </c>
      <c r="BD6932" s="42">
        <v>454.23809519999998</v>
      </c>
      <c r="BE6932" s="42">
        <v>89.907692310000002</v>
      </c>
      <c r="BF6932" s="42">
        <v>811.25</v>
      </c>
      <c r="BG6932" s="42">
        <v>1059.681818</v>
      </c>
      <c r="BH6932" s="42">
        <v>259.11250000000001</v>
      </c>
      <c r="BI6932" s="42">
        <v>371.01036499999998</v>
      </c>
      <c r="BJ6932" s="42">
        <v>720.22818749999999</v>
      </c>
      <c r="BK6932" s="42">
        <v>201.62055849999999</v>
      </c>
    </row>
    <row r="6933" spans="52:63">
      <c r="AZ6933" s="42">
        <v>7047</v>
      </c>
      <c r="BA6933" s="42">
        <v>488.5789474</v>
      </c>
      <c r="BB6933" s="42">
        <v>257.3125</v>
      </c>
      <c r="BC6933" s="42">
        <v>345.55</v>
      </c>
      <c r="BD6933" s="42">
        <v>454.23809519999998</v>
      </c>
      <c r="BE6933" s="42">
        <v>89.907692310000002</v>
      </c>
      <c r="BF6933" s="42">
        <v>811.25</v>
      </c>
      <c r="BG6933" s="42">
        <v>1059.681818</v>
      </c>
      <c r="BH6933" s="42">
        <v>259.11250000000001</v>
      </c>
      <c r="BI6933" s="42">
        <v>371.01036499999998</v>
      </c>
      <c r="BJ6933" s="42">
        <v>720.22818749999999</v>
      </c>
      <c r="BK6933" s="42">
        <v>201.62055849999999</v>
      </c>
    </row>
    <row r="6934" spans="52:63">
      <c r="AZ6934" s="42">
        <v>7048</v>
      </c>
      <c r="BA6934" s="42">
        <v>488.5789474</v>
      </c>
      <c r="BB6934" s="42">
        <v>257.3125</v>
      </c>
      <c r="BC6934" s="42">
        <v>345.55</v>
      </c>
      <c r="BD6934" s="42">
        <v>454.23809519999998</v>
      </c>
      <c r="BE6934" s="42">
        <v>89.907692310000002</v>
      </c>
      <c r="BF6934" s="42">
        <v>811.25</v>
      </c>
      <c r="BG6934" s="42">
        <v>1059.681818</v>
      </c>
      <c r="BH6934" s="42">
        <v>259.11250000000001</v>
      </c>
      <c r="BI6934" s="42">
        <v>371.01036499999998</v>
      </c>
      <c r="BJ6934" s="42">
        <v>720.22818749999999</v>
      </c>
      <c r="BK6934" s="42">
        <v>201.62055849999999</v>
      </c>
    </row>
    <row r="6935" spans="52:63">
      <c r="AZ6935" s="42">
        <v>7049</v>
      </c>
      <c r="BA6935" s="42">
        <v>488.5789474</v>
      </c>
      <c r="BB6935" s="42">
        <v>257.3125</v>
      </c>
      <c r="BC6935" s="42">
        <v>345.55</v>
      </c>
      <c r="BD6935" s="42">
        <v>454.23809519999998</v>
      </c>
      <c r="BE6935" s="42">
        <v>89.907692310000002</v>
      </c>
      <c r="BF6935" s="42">
        <v>811.25</v>
      </c>
      <c r="BG6935" s="42">
        <v>1059.681818</v>
      </c>
      <c r="BH6935" s="42">
        <v>259.11250000000001</v>
      </c>
      <c r="BI6935" s="42">
        <v>371.01036499999998</v>
      </c>
      <c r="BJ6935" s="42">
        <v>720.22818749999999</v>
      </c>
      <c r="BK6935" s="42">
        <v>201.62055849999999</v>
      </c>
    </row>
    <row r="6936" spans="52:63">
      <c r="AZ6936" s="42">
        <v>7050</v>
      </c>
      <c r="BA6936" s="42">
        <v>488.5789474</v>
      </c>
      <c r="BB6936" s="42">
        <v>257.3125</v>
      </c>
      <c r="BC6936" s="42">
        <v>345.55</v>
      </c>
      <c r="BD6936" s="42">
        <v>454.23809519999998</v>
      </c>
      <c r="BE6936" s="42">
        <v>89.907692310000002</v>
      </c>
      <c r="BF6936" s="42">
        <v>811.25</v>
      </c>
      <c r="BG6936" s="42">
        <v>1059.681818</v>
      </c>
      <c r="BH6936" s="42">
        <v>259.11250000000001</v>
      </c>
      <c r="BI6936" s="42">
        <v>371.01036499999998</v>
      </c>
      <c r="BJ6936" s="42">
        <v>720.22818749999999</v>
      </c>
      <c r="BK6936" s="42">
        <v>201.62055849999999</v>
      </c>
    </row>
    <row r="6937" spans="52:63">
      <c r="AZ6937" s="42">
        <v>7051</v>
      </c>
      <c r="BA6937" s="42">
        <v>488.5789474</v>
      </c>
      <c r="BB6937" s="42">
        <v>257.3125</v>
      </c>
      <c r="BC6937" s="42">
        <v>345.55</v>
      </c>
      <c r="BD6937" s="42">
        <v>454.23809519999998</v>
      </c>
      <c r="BE6937" s="42">
        <v>89.907692310000002</v>
      </c>
      <c r="BF6937" s="42">
        <v>811.25</v>
      </c>
      <c r="BG6937" s="42">
        <v>1059.681818</v>
      </c>
      <c r="BH6937" s="42">
        <v>259.11250000000001</v>
      </c>
      <c r="BI6937" s="42">
        <v>371.01036499999998</v>
      </c>
      <c r="BJ6937" s="42">
        <v>720.22818749999999</v>
      </c>
      <c r="BK6937" s="42">
        <v>201.62055849999999</v>
      </c>
    </row>
    <row r="6938" spans="52:63">
      <c r="AZ6938" s="42">
        <v>7052</v>
      </c>
      <c r="BA6938" s="42">
        <v>488.5789474</v>
      </c>
      <c r="BB6938" s="42">
        <v>257.3125</v>
      </c>
      <c r="BC6938" s="42">
        <v>345.55</v>
      </c>
      <c r="BD6938" s="42">
        <v>454.23809519999998</v>
      </c>
      <c r="BE6938" s="42">
        <v>89.907692310000002</v>
      </c>
      <c r="BF6938" s="42">
        <v>811.25</v>
      </c>
      <c r="BG6938" s="42">
        <v>1059.681818</v>
      </c>
      <c r="BH6938" s="42">
        <v>259.11250000000001</v>
      </c>
      <c r="BI6938" s="42">
        <v>371.01036499999998</v>
      </c>
      <c r="BJ6938" s="42">
        <v>720.22818749999999</v>
      </c>
      <c r="BK6938" s="42">
        <v>201.62055849999999</v>
      </c>
    </row>
    <row r="6939" spans="52:63">
      <c r="AZ6939" s="42">
        <v>7053</v>
      </c>
      <c r="BA6939" s="42">
        <v>488.5789474</v>
      </c>
      <c r="BB6939" s="42">
        <v>257.3125</v>
      </c>
      <c r="BC6939" s="42">
        <v>345.55</v>
      </c>
      <c r="BD6939" s="42">
        <v>454.23809519999998</v>
      </c>
      <c r="BE6939" s="42">
        <v>89.907692310000002</v>
      </c>
      <c r="BF6939" s="42">
        <v>811.25</v>
      </c>
      <c r="BG6939" s="42">
        <v>1059.681818</v>
      </c>
      <c r="BH6939" s="42">
        <v>259.11250000000001</v>
      </c>
      <c r="BI6939" s="42">
        <v>371.01036499999998</v>
      </c>
      <c r="BJ6939" s="42">
        <v>720.22818749999999</v>
      </c>
      <c r="BK6939" s="42">
        <v>201.62055849999999</v>
      </c>
    </row>
    <row r="6940" spans="52:63">
      <c r="AZ6940" s="42">
        <v>7054</v>
      </c>
      <c r="BA6940" s="42">
        <v>488.5789474</v>
      </c>
      <c r="BB6940" s="42">
        <v>257.3125</v>
      </c>
      <c r="BC6940" s="42">
        <v>345.55</v>
      </c>
      <c r="BD6940" s="42">
        <v>454.23809519999998</v>
      </c>
      <c r="BE6940" s="42">
        <v>89.907692310000002</v>
      </c>
      <c r="BF6940" s="42">
        <v>811.25</v>
      </c>
      <c r="BG6940" s="42">
        <v>1059.681818</v>
      </c>
      <c r="BH6940" s="42">
        <v>259.11250000000001</v>
      </c>
      <c r="BI6940" s="42">
        <v>371.01036499999998</v>
      </c>
      <c r="BJ6940" s="42">
        <v>720.22818749999999</v>
      </c>
      <c r="BK6940" s="42">
        <v>201.62055849999999</v>
      </c>
    </row>
    <row r="6941" spans="52:63">
      <c r="AZ6941" s="42">
        <v>7055</v>
      </c>
      <c r="BA6941" s="42">
        <v>488.5789474</v>
      </c>
      <c r="BB6941" s="42">
        <v>257.3125</v>
      </c>
      <c r="BC6941" s="42">
        <v>345.55</v>
      </c>
      <c r="BD6941" s="42">
        <v>454.23809519999998</v>
      </c>
      <c r="BE6941" s="42">
        <v>89.907692310000002</v>
      </c>
      <c r="BF6941" s="42">
        <v>811.25</v>
      </c>
      <c r="BG6941" s="42">
        <v>1059.681818</v>
      </c>
      <c r="BH6941" s="42">
        <v>259.11250000000001</v>
      </c>
      <c r="BI6941" s="42">
        <v>371.01036499999998</v>
      </c>
      <c r="BJ6941" s="42">
        <v>720.22818749999999</v>
      </c>
      <c r="BK6941" s="42">
        <v>201.62055849999999</v>
      </c>
    </row>
    <row r="6942" spans="52:63">
      <c r="AZ6942" s="42">
        <v>7056</v>
      </c>
      <c r="BA6942" s="42">
        <v>488.5789474</v>
      </c>
      <c r="BB6942" s="42">
        <v>257.3125</v>
      </c>
      <c r="BC6942" s="42">
        <v>345.55</v>
      </c>
      <c r="BD6942" s="42">
        <v>454.23809519999998</v>
      </c>
      <c r="BE6942" s="42">
        <v>89.907692310000002</v>
      </c>
      <c r="BF6942" s="42">
        <v>811.25</v>
      </c>
      <c r="BG6942" s="42">
        <v>1059.681818</v>
      </c>
      <c r="BH6942" s="42">
        <v>259.11250000000001</v>
      </c>
      <c r="BI6942" s="42">
        <v>371.01036499999998</v>
      </c>
      <c r="BJ6942" s="42">
        <v>720.22818749999999</v>
      </c>
      <c r="BK6942" s="42">
        <v>201.62055849999999</v>
      </c>
    </row>
    <row r="6943" spans="52:63">
      <c r="AZ6943" s="42">
        <v>7057</v>
      </c>
      <c r="BA6943" s="42">
        <v>488.05263159999998</v>
      </c>
      <c r="BB6943" s="42">
        <v>258.0625</v>
      </c>
      <c r="BC6943" s="42">
        <v>346.1</v>
      </c>
      <c r="BD6943" s="42">
        <v>453.047619</v>
      </c>
      <c r="BE6943" s="42">
        <v>88.838461539999997</v>
      </c>
      <c r="BF6943" s="42">
        <v>804.9</v>
      </c>
      <c r="BG6943" s="42">
        <v>1060.818182</v>
      </c>
      <c r="BH6943" s="42">
        <v>258.05124999999998</v>
      </c>
      <c r="BI6943" s="42">
        <v>366.8110562</v>
      </c>
      <c r="BJ6943" s="42">
        <v>723.69362360000002</v>
      </c>
      <c r="BK6943" s="42">
        <v>200.6481666</v>
      </c>
    </row>
    <row r="6944" spans="52:63">
      <c r="AZ6944" s="42">
        <v>7058</v>
      </c>
      <c r="BA6944" s="42">
        <v>488.05263159999998</v>
      </c>
      <c r="BB6944" s="42">
        <v>258.0625</v>
      </c>
      <c r="BC6944" s="42">
        <v>346.1</v>
      </c>
      <c r="BD6944" s="42">
        <v>453.047619</v>
      </c>
      <c r="BE6944" s="42">
        <v>88.838461539999997</v>
      </c>
      <c r="BF6944" s="42">
        <v>804.9</v>
      </c>
      <c r="BG6944" s="42">
        <v>1060.818182</v>
      </c>
      <c r="BH6944" s="42">
        <v>258.05124999999998</v>
      </c>
      <c r="BI6944" s="42">
        <v>366.8110562</v>
      </c>
      <c r="BJ6944" s="42">
        <v>723.69362360000002</v>
      </c>
      <c r="BK6944" s="42">
        <v>200.6481666</v>
      </c>
    </row>
    <row r="6945" spans="52:63">
      <c r="AZ6945" s="42">
        <v>7059</v>
      </c>
      <c r="BA6945" s="42">
        <v>488.05263159999998</v>
      </c>
      <c r="BB6945" s="42">
        <v>258.0625</v>
      </c>
      <c r="BC6945" s="42">
        <v>346.1</v>
      </c>
      <c r="BD6945" s="42">
        <v>453.047619</v>
      </c>
      <c r="BE6945" s="42">
        <v>88.838461539999997</v>
      </c>
      <c r="BF6945" s="42">
        <v>804.9</v>
      </c>
      <c r="BG6945" s="42">
        <v>1060.818182</v>
      </c>
      <c r="BH6945" s="42">
        <v>258.05124999999998</v>
      </c>
      <c r="BI6945" s="42">
        <v>366.8110562</v>
      </c>
      <c r="BJ6945" s="42">
        <v>723.69362360000002</v>
      </c>
      <c r="BK6945" s="42">
        <v>200.6481666</v>
      </c>
    </row>
    <row r="6946" spans="52:63">
      <c r="AZ6946" s="42">
        <v>7060</v>
      </c>
      <c r="BA6946" s="42">
        <v>488.05263159999998</v>
      </c>
      <c r="BB6946" s="42">
        <v>258.0625</v>
      </c>
      <c r="BC6946" s="42">
        <v>346.1</v>
      </c>
      <c r="BD6946" s="42">
        <v>453.047619</v>
      </c>
      <c r="BE6946" s="42">
        <v>88.838461539999997</v>
      </c>
      <c r="BF6946" s="42">
        <v>804.9</v>
      </c>
      <c r="BG6946" s="42">
        <v>1060.818182</v>
      </c>
      <c r="BH6946" s="42">
        <v>258.05124999999998</v>
      </c>
      <c r="BI6946" s="42">
        <v>366.8110562</v>
      </c>
      <c r="BJ6946" s="42">
        <v>723.69362360000002</v>
      </c>
      <c r="BK6946" s="42">
        <v>200.6481666</v>
      </c>
    </row>
    <row r="6947" spans="52:63">
      <c r="AZ6947" s="42">
        <v>7061</v>
      </c>
      <c r="BA6947" s="42">
        <v>488.05263159999998</v>
      </c>
      <c r="BB6947" s="42">
        <v>258.0625</v>
      </c>
      <c r="BC6947" s="42">
        <v>346.1</v>
      </c>
      <c r="BD6947" s="42">
        <v>453.047619</v>
      </c>
      <c r="BE6947" s="42">
        <v>88.838461539999997</v>
      </c>
      <c r="BF6947" s="42">
        <v>804.9</v>
      </c>
      <c r="BG6947" s="42">
        <v>1060.818182</v>
      </c>
      <c r="BH6947" s="42">
        <v>258.05124999999998</v>
      </c>
      <c r="BI6947" s="42">
        <v>366.8110562</v>
      </c>
      <c r="BJ6947" s="42">
        <v>723.69362360000002</v>
      </c>
      <c r="BK6947" s="42">
        <v>200.6481666</v>
      </c>
    </row>
    <row r="6948" spans="52:63">
      <c r="AZ6948" s="42">
        <v>7062</v>
      </c>
      <c r="BA6948" s="42">
        <v>488.05263159999998</v>
      </c>
      <c r="BB6948" s="42">
        <v>258.0625</v>
      </c>
      <c r="BC6948" s="42">
        <v>346.1</v>
      </c>
      <c r="BD6948" s="42">
        <v>453.047619</v>
      </c>
      <c r="BE6948" s="42">
        <v>88.838461539999997</v>
      </c>
      <c r="BF6948" s="42">
        <v>804.9</v>
      </c>
      <c r="BG6948" s="42">
        <v>1060.818182</v>
      </c>
      <c r="BH6948" s="42">
        <v>258.05124999999998</v>
      </c>
      <c r="BI6948" s="42">
        <v>366.8110562</v>
      </c>
      <c r="BJ6948" s="42">
        <v>723.69362360000002</v>
      </c>
      <c r="BK6948" s="42">
        <v>200.6481666</v>
      </c>
    </row>
    <row r="6949" spans="52:63">
      <c r="AZ6949" s="42">
        <v>7063</v>
      </c>
      <c r="BA6949" s="42">
        <v>488.05263159999998</v>
      </c>
      <c r="BB6949" s="42">
        <v>258.0625</v>
      </c>
      <c r="BC6949" s="42">
        <v>346.1</v>
      </c>
      <c r="BD6949" s="42">
        <v>453.047619</v>
      </c>
      <c r="BE6949" s="42">
        <v>88.838461539999997</v>
      </c>
      <c r="BF6949" s="42">
        <v>804.9</v>
      </c>
      <c r="BG6949" s="42">
        <v>1060.818182</v>
      </c>
      <c r="BH6949" s="42">
        <v>258.05124999999998</v>
      </c>
      <c r="BI6949" s="42">
        <v>366.8110562</v>
      </c>
      <c r="BJ6949" s="42">
        <v>723.69362360000002</v>
      </c>
      <c r="BK6949" s="42">
        <v>200.6481666</v>
      </c>
    </row>
    <row r="6950" spans="52:63">
      <c r="AZ6950" s="42">
        <v>7064</v>
      </c>
      <c r="BA6950" s="42">
        <v>488.05263159999998</v>
      </c>
      <c r="BB6950" s="42">
        <v>258.0625</v>
      </c>
      <c r="BC6950" s="42">
        <v>346.1</v>
      </c>
      <c r="BD6950" s="42">
        <v>453.047619</v>
      </c>
      <c r="BE6950" s="42">
        <v>88.838461539999997</v>
      </c>
      <c r="BF6950" s="42">
        <v>804.9</v>
      </c>
      <c r="BG6950" s="42">
        <v>1060.818182</v>
      </c>
      <c r="BH6950" s="42">
        <v>258.05124999999998</v>
      </c>
      <c r="BI6950" s="42">
        <v>366.8110562</v>
      </c>
      <c r="BJ6950" s="42">
        <v>723.69362360000002</v>
      </c>
      <c r="BK6950" s="42">
        <v>200.6481666</v>
      </c>
    </row>
    <row r="6951" spans="52:63">
      <c r="AZ6951" s="42">
        <v>7065</v>
      </c>
      <c r="BA6951" s="42">
        <v>488.05263159999998</v>
      </c>
      <c r="BB6951" s="42">
        <v>258.0625</v>
      </c>
      <c r="BC6951" s="42">
        <v>346.1</v>
      </c>
      <c r="BD6951" s="42">
        <v>453.047619</v>
      </c>
      <c r="BE6951" s="42">
        <v>88.838461539999997</v>
      </c>
      <c r="BF6951" s="42">
        <v>804.9</v>
      </c>
      <c r="BG6951" s="42">
        <v>1060.818182</v>
      </c>
      <c r="BH6951" s="42">
        <v>258.05124999999998</v>
      </c>
      <c r="BI6951" s="42">
        <v>366.8110562</v>
      </c>
      <c r="BJ6951" s="42">
        <v>723.69362360000002</v>
      </c>
      <c r="BK6951" s="42">
        <v>200.6481666</v>
      </c>
    </row>
    <row r="6952" spans="52:63">
      <c r="AZ6952" s="42">
        <v>7066</v>
      </c>
      <c r="BA6952" s="42">
        <v>488.05263159999998</v>
      </c>
      <c r="BB6952" s="42">
        <v>258.0625</v>
      </c>
      <c r="BC6952" s="42">
        <v>346.1</v>
      </c>
      <c r="BD6952" s="42">
        <v>453.047619</v>
      </c>
      <c r="BE6952" s="42">
        <v>88.838461539999997</v>
      </c>
      <c r="BF6952" s="42">
        <v>804.9</v>
      </c>
      <c r="BG6952" s="42">
        <v>1060.818182</v>
      </c>
      <c r="BH6952" s="42">
        <v>258.05124999999998</v>
      </c>
      <c r="BI6952" s="42">
        <v>366.8110562</v>
      </c>
      <c r="BJ6952" s="42">
        <v>723.69362360000002</v>
      </c>
      <c r="BK6952" s="42">
        <v>200.6481666</v>
      </c>
    </row>
    <row r="6953" spans="52:63">
      <c r="AZ6953" s="42">
        <v>7067</v>
      </c>
      <c r="BA6953" s="42">
        <v>488.05263159999998</v>
      </c>
      <c r="BB6953" s="42">
        <v>258.0625</v>
      </c>
      <c r="BC6953" s="42">
        <v>346.1</v>
      </c>
      <c r="BD6953" s="42">
        <v>453.047619</v>
      </c>
      <c r="BE6953" s="42">
        <v>88.838461539999997</v>
      </c>
      <c r="BF6953" s="42">
        <v>804.9</v>
      </c>
      <c r="BG6953" s="42">
        <v>1060.818182</v>
      </c>
      <c r="BH6953" s="42">
        <v>258.05124999999998</v>
      </c>
      <c r="BI6953" s="42">
        <v>366.8110562</v>
      </c>
      <c r="BJ6953" s="42">
        <v>723.69362360000002</v>
      </c>
      <c r="BK6953" s="42">
        <v>200.6481666</v>
      </c>
    </row>
    <row r="6954" spans="52:63">
      <c r="AZ6954" s="42">
        <v>7068</v>
      </c>
      <c r="BA6954" s="42">
        <v>488.05263159999998</v>
      </c>
      <c r="BB6954" s="42">
        <v>258.0625</v>
      </c>
      <c r="BC6954" s="42">
        <v>346.1</v>
      </c>
      <c r="BD6954" s="42">
        <v>453.047619</v>
      </c>
      <c r="BE6954" s="42">
        <v>88.838461539999997</v>
      </c>
      <c r="BF6954" s="42">
        <v>804.9</v>
      </c>
      <c r="BG6954" s="42">
        <v>1060.818182</v>
      </c>
      <c r="BH6954" s="42">
        <v>258.05124999999998</v>
      </c>
      <c r="BI6954" s="42">
        <v>366.8110562</v>
      </c>
      <c r="BJ6954" s="42">
        <v>723.69362360000002</v>
      </c>
      <c r="BK6954" s="42">
        <v>200.6481666</v>
      </c>
    </row>
    <row r="6955" spans="52:63">
      <c r="AZ6955" s="42">
        <v>7069</v>
      </c>
      <c r="BA6955" s="42">
        <v>488.05263159999998</v>
      </c>
      <c r="BB6955" s="42">
        <v>258.0625</v>
      </c>
      <c r="BC6955" s="42">
        <v>346.1</v>
      </c>
      <c r="BD6955" s="42">
        <v>453.047619</v>
      </c>
      <c r="BE6955" s="42">
        <v>88.838461539999997</v>
      </c>
      <c r="BF6955" s="42">
        <v>804.9</v>
      </c>
      <c r="BG6955" s="42">
        <v>1060.818182</v>
      </c>
      <c r="BH6955" s="42">
        <v>258.05124999999998</v>
      </c>
      <c r="BI6955" s="42">
        <v>366.8110562</v>
      </c>
      <c r="BJ6955" s="42">
        <v>723.69362360000002</v>
      </c>
      <c r="BK6955" s="42">
        <v>200.6481666</v>
      </c>
    </row>
    <row r="6956" spans="52:63">
      <c r="AZ6956" s="42">
        <v>7070</v>
      </c>
      <c r="BA6956" s="42">
        <v>488.05263159999998</v>
      </c>
      <c r="BB6956" s="42">
        <v>258.0625</v>
      </c>
      <c r="BC6956" s="42">
        <v>346.1</v>
      </c>
      <c r="BD6956" s="42">
        <v>453.047619</v>
      </c>
      <c r="BE6956" s="42">
        <v>88.838461539999997</v>
      </c>
      <c r="BF6956" s="42">
        <v>804.9</v>
      </c>
      <c r="BG6956" s="42">
        <v>1060.818182</v>
      </c>
      <c r="BH6956" s="42">
        <v>258.05124999999998</v>
      </c>
      <c r="BI6956" s="42">
        <v>366.8110562</v>
      </c>
      <c r="BJ6956" s="42">
        <v>723.69362360000002</v>
      </c>
      <c r="BK6956" s="42">
        <v>200.6481666</v>
      </c>
    </row>
    <row r="6957" spans="52:63">
      <c r="AZ6957" s="42">
        <v>7071</v>
      </c>
      <c r="BA6957" s="42">
        <v>488.05263159999998</v>
      </c>
      <c r="BB6957" s="42">
        <v>258.0625</v>
      </c>
      <c r="BC6957" s="42">
        <v>346.1</v>
      </c>
      <c r="BD6957" s="42">
        <v>453.047619</v>
      </c>
      <c r="BE6957" s="42">
        <v>88.838461539999997</v>
      </c>
      <c r="BF6957" s="42">
        <v>804.9</v>
      </c>
      <c r="BG6957" s="42">
        <v>1060.818182</v>
      </c>
      <c r="BH6957" s="42">
        <v>258.05124999999998</v>
      </c>
      <c r="BI6957" s="42">
        <v>366.8110562</v>
      </c>
      <c r="BJ6957" s="42">
        <v>723.69362360000002</v>
      </c>
      <c r="BK6957" s="42">
        <v>200.6481666</v>
      </c>
    </row>
    <row r="6958" spans="52:63">
      <c r="AZ6958" s="42">
        <v>7072</v>
      </c>
      <c r="BA6958" s="42">
        <v>488.05263159999998</v>
      </c>
      <c r="BB6958" s="42">
        <v>258.0625</v>
      </c>
      <c r="BC6958" s="42">
        <v>346.1</v>
      </c>
      <c r="BD6958" s="42">
        <v>453.047619</v>
      </c>
      <c r="BE6958" s="42">
        <v>88.838461539999997</v>
      </c>
      <c r="BF6958" s="42">
        <v>804.9</v>
      </c>
      <c r="BG6958" s="42">
        <v>1060.818182</v>
      </c>
      <c r="BH6958" s="42">
        <v>258.05124999999998</v>
      </c>
      <c r="BI6958" s="42">
        <v>366.8110562</v>
      </c>
      <c r="BJ6958" s="42">
        <v>723.69362360000002</v>
      </c>
      <c r="BK6958" s="42">
        <v>200.6481666</v>
      </c>
    </row>
    <row r="6959" spans="52:63">
      <c r="AZ6959" s="42">
        <v>7073</v>
      </c>
      <c r="BA6959" s="42">
        <v>488.05263159999998</v>
      </c>
      <c r="BB6959" s="42">
        <v>258.0625</v>
      </c>
      <c r="BC6959" s="42">
        <v>346.1</v>
      </c>
      <c r="BD6959" s="42">
        <v>453.047619</v>
      </c>
      <c r="BE6959" s="42">
        <v>88.838461539999997</v>
      </c>
      <c r="BF6959" s="42">
        <v>804.9</v>
      </c>
      <c r="BG6959" s="42">
        <v>1060.818182</v>
      </c>
      <c r="BH6959" s="42">
        <v>258.05124999999998</v>
      </c>
      <c r="BI6959" s="42">
        <v>366.8110562</v>
      </c>
      <c r="BJ6959" s="42">
        <v>723.69362360000002</v>
      </c>
      <c r="BK6959" s="42">
        <v>200.6481666</v>
      </c>
    </row>
    <row r="6960" spans="52:63">
      <c r="AZ6960" s="42">
        <v>7074</v>
      </c>
      <c r="BA6960" s="42">
        <v>488.05263159999998</v>
      </c>
      <c r="BB6960" s="42">
        <v>258.0625</v>
      </c>
      <c r="BC6960" s="42">
        <v>346.1</v>
      </c>
      <c r="BD6960" s="42">
        <v>453.047619</v>
      </c>
      <c r="BE6960" s="42">
        <v>88.838461539999997</v>
      </c>
      <c r="BF6960" s="42">
        <v>804.9</v>
      </c>
      <c r="BG6960" s="42">
        <v>1060.818182</v>
      </c>
      <c r="BH6960" s="42">
        <v>258.05124999999998</v>
      </c>
      <c r="BI6960" s="42">
        <v>366.8110562</v>
      </c>
      <c r="BJ6960" s="42">
        <v>723.69362360000002</v>
      </c>
      <c r="BK6960" s="42">
        <v>200.6481666</v>
      </c>
    </row>
    <row r="6961" spans="52:63">
      <c r="AZ6961" s="42">
        <v>7075</v>
      </c>
      <c r="BA6961" s="42">
        <v>488.05263159999998</v>
      </c>
      <c r="BB6961" s="42">
        <v>258.0625</v>
      </c>
      <c r="BC6961" s="42">
        <v>346.1</v>
      </c>
      <c r="BD6961" s="42">
        <v>453.047619</v>
      </c>
      <c r="BE6961" s="42">
        <v>88.838461539999997</v>
      </c>
      <c r="BF6961" s="42">
        <v>804.9</v>
      </c>
      <c r="BG6961" s="42">
        <v>1060.818182</v>
      </c>
      <c r="BH6961" s="42">
        <v>258.05124999999998</v>
      </c>
      <c r="BI6961" s="42">
        <v>366.8110562</v>
      </c>
      <c r="BJ6961" s="42">
        <v>723.69362360000002</v>
      </c>
      <c r="BK6961" s="42">
        <v>200.6481666</v>
      </c>
    </row>
    <row r="6962" spans="52:63">
      <c r="AZ6962" s="42">
        <v>7076</v>
      </c>
      <c r="BA6962" s="42">
        <v>488.05263159999998</v>
      </c>
      <c r="BB6962" s="42">
        <v>258.0625</v>
      </c>
      <c r="BC6962" s="42">
        <v>346.1</v>
      </c>
      <c r="BD6962" s="42">
        <v>453.047619</v>
      </c>
      <c r="BE6962" s="42">
        <v>88.838461539999997</v>
      </c>
      <c r="BF6962" s="42">
        <v>804.9</v>
      </c>
      <c r="BG6962" s="42">
        <v>1060.818182</v>
      </c>
      <c r="BH6962" s="42">
        <v>258.05124999999998</v>
      </c>
      <c r="BI6962" s="42">
        <v>366.8110562</v>
      </c>
      <c r="BJ6962" s="42">
        <v>723.69362360000002</v>
      </c>
      <c r="BK6962" s="42">
        <v>200.6481666</v>
      </c>
    </row>
    <row r="6963" spans="52:63">
      <c r="AZ6963" s="42">
        <v>7077</v>
      </c>
      <c r="BA6963" s="42">
        <v>488.05263159999998</v>
      </c>
      <c r="BB6963" s="42">
        <v>258.0625</v>
      </c>
      <c r="BC6963" s="42">
        <v>346.1</v>
      </c>
      <c r="BD6963" s="42">
        <v>453.047619</v>
      </c>
      <c r="BE6963" s="42">
        <v>88.838461539999997</v>
      </c>
      <c r="BF6963" s="42">
        <v>804.9</v>
      </c>
      <c r="BG6963" s="42">
        <v>1060.818182</v>
      </c>
      <c r="BH6963" s="42">
        <v>258.05124999999998</v>
      </c>
      <c r="BI6963" s="42">
        <v>366.8110562</v>
      </c>
      <c r="BJ6963" s="42">
        <v>723.69362360000002</v>
      </c>
      <c r="BK6963" s="42">
        <v>200.6481666</v>
      </c>
    </row>
    <row r="6964" spans="52:63">
      <c r="AZ6964" s="42">
        <v>7078</v>
      </c>
      <c r="BA6964" s="42">
        <v>488.05263159999998</v>
      </c>
      <c r="BB6964" s="42">
        <v>258.0625</v>
      </c>
      <c r="BC6964" s="42">
        <v>346.1</v>
      </c>
      <c r="BD6964" s="42">
        <v>453.047619</v>
      </c>
      <c r="BE6964" s="42">
        <v>88.838461539999997</v>
      </c>
      <c r="BF6964" s="42">
        <v>804.9</v>
      </c>
      <c r="BG6964" s="42">
        <v>1060.818182</v>
      </c>
      <c r="BH6964" s="42">
        <v>258.05124999999998</v>
      </c>
      <c r="BI6964" s="42">
        <v>366.8110562</v>
      </c>
      <c r="BJ6964" s="42">
        <v>723.69362360000002</v>
      </c>
      <c r="BK6964" s="42">
        <v>200.6481666</v>
      </c>
    </row>
    <row r="6965" spans="52:63">
      <c r="AZ6965" s="42">
        <v>7079</v>
      </c>
      <c r="BA6965" s="42">
        <v>488.05263159999998</v>
      </c>
      <c r="BB6965" s="42">
        <v>258.0625</v>
      </c>
      <c r="BC6965" s="42">
        <v>346.1</v>
      </c>
      <c r="BD6965" s="42">
        <v>453.047619</v>
      </c>
      <c r="BE6965" s="42">
        <v>88.838461539999997</v>
      </c>
      <c r="BF6965" s="42">
        <v>804.9</v>
      </c>
      <c r="BG6965" s="42">
        <v>1060.818182</v>
      </c>
      <c r="BH6965" s="42">
        <v>258.05124999999998</v>
      </c>
      <c r="BI6965" s="42">
        <v>366.8110562</v>
      </c>
      <c r="BJ6965" s="42">
        <v>723.69362360000002</v>
      </c>
      <c r="BK6965" s="42">
        <v>200.6481666</v>
      </c>
    </row>
    <row r="6966" spans="52:63">
      <c r="AZ6966" s="42">
        <v>7080</v>
      </c>
      <c r="BA6966" s="42">
        <v>488.05263159999998</v>
      </c>
      <c r="BB6966" s="42">
        <v>258.0625</v>
      </c>
      <c r="BC6966" s="42">
        <v>346.1</v>
      </c>
      <c r="BD6966" s="42">
        <v>453.047619</v>
      </c>
      <c r="BE6966" s="42">
        <v>88.838461539999997</v>
      </c>
      <c r="BF6966" s="42">
        <v>804.9</v>
      </c>
      <c r="BG6966" s="42">
        <v>1060.818182</v>
      </c>
      <c r="BH6966" s="42">
        <v>258.05124999999998</v>
      </c>
      <c r="BI6966" s="42">
        <v>366.8110562</v>
      </c>
      <c r="BJ6966" s="42">
        <v>723.69362360000002</v>
      </c>
      <c r="BK6966" s="42">
        <v>200.6481666</v>
      </c>
    </row>
    <row r="6967" spans="52:63">
      <c r="AZ6967" s="42">
        <v>7081</v>
      </c>
      <c r="BA6967" s="42">
        <v>485.94736840000002</v>
      </c>
      <c r="BB6967" s="42">
        <v>257.5</v>
      </c>
      <c r="BC6967" s="42">
        <v>346.15</v>
      </c>
      <c r="BD6967" s="42">
        <v>452.76190480000002</v>
      </c>
      <c r="BE6967" s="42">
        <v>87.761538459999997</v>
      </c>
      <c r="BF6967" s="42">
        <v>795.4</v>
      </c>
      <c r="BG6967" s="42">
        <v>1062.818182</v>
      </c>
      <c r="BH6967" s="42">
        <v>256.35250000000002</v>
      </c>
      <c r="BI6967" s="42">
        <v>370.02843710000002</v>
      </c>
      <c r="BJ6967" s="42">
        <v>717.46380199999999</v>
      </c>
      <c r="BK6967" s="42">
        <v>199.91542089999999</v>
      </c>
    </row>
    <row r="6968" spans="52:63">
      <c r="AZ6968" s="42">
        <v>7082</v>
      </c>
      <c r="BA6968" s="42">
        <v>485.94736840000002</v>
      </c>
      <c r="BB6968" s="42">
        <v>257.5</v>
      </c>
      <c r="BC6968" s="42">
        <v>346.15</v>
      </c>
      <c r="BD6968" s="42">
        <v>452.76190480000002</v>
      </c>
      <c r="BE6968" s="42">
        <v>87.761538459999997</v>
      </c>
      <c r="BF6968" s="42">
        <v>795.4</v>
      </c>
      <c r="BG6968" s="42">
        <v>1062.818182</v>
      </c>
      <c r="BH6968" s="42">
        <v>256.35250000000002</v>
      </c>
      <c r="BI6968" s="42">
        <v>370.02843710000002</v>
      </c>
      <c r="BJ6968" s="42">
        <v>717.46380199999999</v>
      </c>
      <c r="BK6968" s="42">
        <v>199.91542089999999</v>
      </c>
    </row>
    <row r="6969" spans="52:63">
      <c r="AZ6969" s="42">
        <v>7083</v>
      </c>
      <c r="BA6969" s="42">
        <v>485.94736840000002</v>
      </c>
      <c r="BB6969" s="42">
        <v>257.5</v>
      </c>
      <c r="BC6969" s="42">
        <v>346.15</v>
      </c>
      <c r="BD6969" s="42">
        <v>452.76190480000002</v>
      </c>
      <c r="BE6969" s="42">
        <v>87.761538459999997</v>
      </c>
      <c r="BF6969" s="42">
        <v>795.4</v>
      </c>
      <c r="BG6969" s="42">
        <v>1062.818182</v>
      </c>
      <c r="BH6969" s="42">
        <v>256.35250000000002</v>
      </c>
      <c r="BI6969" s="42">
        <v>370.02843710000002</v>
      </c>
      <c r="BJ6969" s="42">
        <v>717.46380199999999</v>
      </c>
      <c r="BK6969" s="42">
        <v>199.91542089999999</v>
      </c>
    </row>
    <row r="6970" spans="52:63">
      <c r="AZ6970" s="42">
        <v>7084</v>
      </c>
      <c r="BA6970" s="42">
        <v>485.94736840000002</v>
      </c>
      <c r="BB6970" s="42">
        <v>257.5</v>
      </c>
      <c r="BC6970" s="42">
        <v>346.15</v>
      </c>
      <c r="BD6970" s="42">
        <v>452.76190480000002</v>
      </c>
      <c r="BE6970" s="42">
        <v>87.761538459999997</v>
      </c>
      <c r="BF6970" s="42">
        <v>795.4</v>
      </c>
      <c r="BG6970" s="42">
        <v>1062.818182</v>
      </c>
      <c r="BH6970" s="42">
        <v>256.35250000000002</v>
      </c>
      <c r="BI6970" s="42">
        <v>370.02843710000002</v>
      </c>
      <c r="BJ6970" s="42">
        <v>717.46380199999999</v>
      </c>
      <c r="BK6970" s="42">
        <v>199.91542089999999</v>
      </c>
    </row>
    <row r="6971" spans="52:63">
      <c r="AZ6971" s="42">
        <v>7085</v>
      </c>
      <c r="BA6971" s="42">
        <v>485.94736840000002</v>
      </c>
      <c r="BB6971" s="42">
        <v>257.5</v>
      </c>
      <c r="BC6971" s="42">
        <v>346.15</v>
      </c>
      <c r="BD6971" s="42">
        <v>452.76190480000002</v>
      </c>
      <c r="BE6971" s="42">
        <v>87.761538459999997</v>
      </c>
      <c r="BF6971" s="42">
        <v>795.4</v>
      </c>
      <c r="BG6971" s="42">
        <v>1062.818182</v>
      </c>
      <c r="BH6971" s="42">
        <v>256.35250000000002</v>
      </c>
      <c r="BI6971" s="42">
        <v>370.02843710000002</v>
      </c>
      <c r="BJ6971" s="42">
        <v>717.46380199999999</v>
      </c>
      <c r="BK6971" s="42">
        <v>199.91542089999999</v>
      </c>
    </row>
    <row r="6972" spans="52:63">
      <c r="AZ6972" s="42">
        <v>7086</v>
      </c>
      <c r="BA6972" s="42">
        <v>485.94736840000002</v>
      </c>
      <c r="BB6972" s="42">
        <v>257.5</v>
      </c>
      <c r="BC6972" s="42">
        <v>346.15</v>
      </c>
      <c r="BD6972" s="42">
        <v>452.76190480000002</v>
      </c>
      <c r="BE6972" s="42">
        <v>87.761538459999997</v>
      </c>
      <c r="BF6972" s="42">
        <v>795.4</v>
      </c>
      <c r="BG6972" s="42">
        <v>1062.818182</v>
      </c>
      <c r="BH6972" s="42">
        <v>256.35250000000002</v>
      </c>
      <c r="BI6972" s="42">
        <v>370.02843710000002</v>
      </c>
      <c r="BJ6972" s="42">
        <v>717.46380199999999</v>
      </c>
      <c r="BK6972" s="42">
        <v>199.91542089999999</v>
      </c>
    </row>
    <row r="6973" spans="52:63">
      <c r="AZ6973" s="42">
        <v>7087</v>
      </c>
      <c r="BA6973" s="42">
        <v>485.94736840000002</v>
      </c>
      <c r="BB6973" s="42">
        <v>257.5</v>
      </c>
      <c r="BC6973" s="42">
        <v>346.15</v>
      </c>
      <c r="BD6973" s="42">
        <v>452.76190480000002</v>
      </c>
      <c r="BE6973" s="42">
        <v>87.761538459999997</v>
      </c>
      <c r="BF6973" s="42">
        <v>795.4</v>
      </c>
      <c r="BG6973" s="42">
        <v>1062.818182</v>
      </c>
      <c r="BH6973" s="42">
        <v>256.35250000000002</v>
      </c>
      <c r="BI6973" s="42">
        <v>370.02843710000002</v>
      </c>
      <c r="BJ6973" s="42">
        <v>717.46380199999999</v>
      </c>
      <c r="BK6973" s="42">
        <v>199.91542089999999</v>
      </c>
    </row>
    <row r="6974" spans="52:63">
      <c r="AZ6974" s="42">
        <v>7088</v>
      </c>
      <c r="BA6974" s="42">
        <v>485.94736840000002</v>
      </c>
      <c r="BB6974" s="42">
        <v>257.5</v>
      </c>
      <c r="BC6974" s="42">
        <v>346.15</v>
      </c>
      <c r="BD6974" s="42">
        <v>452.76190480000002</v>
      </c>
      <c r="BE6974" s="42">
        <v>87.761538459999997</v>
      </c>
      <c r="BF6974" s="42">
        <v>795.4</v>
      </c>
      <c r="BG6974" s="42">
        <v>1062.818182</v>
      </c>
      <c r="BH6974" s="42">
        <v>256.35250000000002</v>
      </c>
      <c r="BI6974" s="42">
        <v>370.02843710000002</v>
      </c>
      <c r="BJ6974" s="42">
        <v>717.46380199999999</v>
      </c>
      <c r="BK6974" s="42">
        <v>199.91542089999999</v>
      </c>
    </row>
    <row r="6975" spans="52:63">
      <c r="AZ6975" s="42">
        <v>7089</v>
      </c>
      <c r="BA6975" s="42">
        <v>485.94736840000002</v>
      </c>
      <c r="BB6975" s="42">
        <v>257.5</v>
      </c>
      <c r="BC6975" s="42">
        <v>346.15</v>
      </c>
      <c r="BD6975" s="42">
        <v>452.76190480000002</v>
      </c>
      <c r="BE6975" s="42">
        <v>87.761538459999997</v>
      </c>
      <c r="BF6975" s="42">
        <v>795.4</v>
      </c>
      <c r="BG6975" s="42">
        <v>1062.818182</v>
      </c>
      <c r="BH6975" s="42">
        <v>256.35250000000002</v>
      </c>
      <c r="BI6975" s="42">
        <v>370.02843710000002</v>
      </c>
      <c r="BJ6975" s="42">
        <v>717.46380199999999</v>
      </c>
      <c r="BK6975" s="42">
        <v>199.91542089999999</v>
      </c>
    </row>
    <row r="6976" spans="52:63">
      <c r="AZ6976" s="42">
        <v>7090</v>
      </c>
      <c r="BA6976" s="42">
        <v>485.94736840000002</v>
      </c>
      <c r="BB6976" s="42">
        <v>257.5</v>
      </c>
      <c r="BC6976" s="42">
        <v>346.15</v>
      </c>
      <c r="BD6976" s="42">
        <v>452.76190480000002</v>
      </c>
      <c r="BE6976" s="42">
        <v>87.761538459999997</v>
      </c>
      <c r="BF6976" s="42">
        <v>795.4</v>
      </c>
      <c r="BG6976" s="42">
        <v>1062.818182</v>
      </c>
      <c r="BH6976" s="42">
        <v>256.35250000000002</v>
      </c>
      <c r="BI6976" s="42">
        <v>370.02843710000002</v>
      </c>
      <c r="BJ6976" s="42">
        <v>717.46380199999999</v>
      </c>
      <c r="BK6976" s="42">
        <v>199.91542089999999</v>
      </c>
    </row>
    <row r="6977" spans="52:63">
      <c r="AZ6977" s="42">
        <v>7091</v>
      </c>
      <c r="BA6977" s="42">
        <v>485.94736840000002</v>
      </c>
      <c r="BB6977" s="42">
        <v>257.5</v>
      </c>
      <c r="BC6977" s="42">
        <v>346.15</v>
      </c>
      <c r="BD6977" s="42">
        <v>452.76190480000002</v>
      </c>
      <c r="BE6977" s="42">
        <v>87.761538459999997</v>
      </c>
      <c r="BF6977" s="42">
        <v>795.4</v>
      </c>
      <c r="BG6977" s="42">
        <v>1062.818182</v>
      </c>
      <c r="BH6977" s="42">
        <v>256.35250000000002</v>
      </c>
      <c r="BI6977" s="42">
        <v>370.02843710000002</v>
      </c>
      <c r="BJ6977" s="42">
        <v>717.46380199999999</v>
      </c>
      <c r="BK6977" s="42">
        <v>199.91542089999999</v>
      </c>
    </row>
    <row r="6978" spans="52:63">
      <c r="AZ6978" s="42">
        <v>7092</v>
      </c>
      <c r="BA6978" s="42">
        <v>485.94736840000002</v>
      </c>
      <c r="BB6978" s="42">
        <v>257.5</v>
      </c>
      <c r="BC6978" s="42">
        <v>346.15</v>
      </c>
      <c r="BD6978" s="42">
        <v>452.76190480000002</v>
      </c>
      <c r="BE6978" s="42">
        <v>87.761538459999997</v>
      </c>
      <c r="BF6978" s="42">
        <v>795.4</v>
      </c>
      <c r="BG6978" s="42">
        <v>1062.818182</v>
      </c>
      <c r="BH6978" s="42">
        <v>256.35250000000002</v>
      </c>
      <c r="BI6978" s="42">
        <v>370.02843710000002</v>
      </c>
      <c r="BJ6978" s="42">
        <v>717.46380199999999</v>
      </c>
      <c r="BK6978" s="42">
        <v>199.91542089999999</v>
      </c>
    </row>
    <row r="6979" spans="52:63">
      <c r="AZ6979" s="42">
        <v>7093</v>
      </c>
      <c r="BA6979" s="42">
        <v>485.94736840000002</v>
      </c>
      <c r="BB6979" s="42">
        <v>257.5</v>
      </c>
      <c r="BC6979" s="42">
        <v>346.15</v>
      </c>
      <c r="BD6979" s="42">
        <v>452.76190480000002</v>
      </c>
      <c r="BE6979" s="42">
        <v>87.761538459999997</v>
      </c>
      <c r="BF6979" s="42">
        <v>795.4</v>
      </c>
      <c r="BG6979" s="42">
        <v>1062.818182</v>
      </c>
      <c r="BH6979" s="42">
        <v>256.35250000000002</v>
      </c>
      <c r="BI6979" s="42">
        <v>370.02843710000002</v>
      </c>
      <c r="BJ6979" s="42">
        <v>717.46380199999999</v>
      </c>
      <c r="BK6979" s="42">
        <v>199.91542089999999</v>
      </c>
    </row>
    <row r="6980" spans="52:63">
      <c r="AZ6980" s="42">
        <v>7094</v>
      </c>
      <c r="BA6980" s="42">
        <v>485.94736840000002</v>
      </c>
      <c r="BB6980" s="42">
        <v>257.5</v>
      </c>
      <c r="BC6980" s="42">
        <v>346.15</v>
      </c>
      <c r="BD6980" s="42">
        <v>452.76190480000002</v>
      </c>
      <c r="BE6980" s="42">
        <v>87.761538459999997</v>
      </c>
      <c r="BF6980" s="42">
        <v>795.4</v>
      </c>
      <c r="BG6980" s="42">
        <v>1062.818182</v>
      </c>
      <c r="BH6980" s="42">
        <v>256.35250000000002</v>
      </c>
      <c r="BI6980" s="42">
        <v>370.02843710000002</v>
      </c>
      <c r="BJ6980" s="42">
        <v>717.46380199999999</v>
      </c>
      <c r="BK6980" s="42">
        <v>199.91542089999999</v>
      </c>
    </row>
    <row r="6981" spans="52:63">
      <c r="AZ6981" s="42">
        <v>7095</v>
      </c>
      <c r="BA6981" s="42">
        <v>485.94736840000002</v>
      </c>
      <c r="BB6981" s="42">
        <v>257.5</v>
      </c>
      <c r="BC6981" s="42">
        <v>346.15</v>
      </c>
      <c r="BD6981" s="42">
        <v>452.76190480000002</v>
      </c>
      <c r="BE6981" s="42">
        <v>87.761538459999997</v>
      </c>
      <c r="BF6981" s="42">
        <v>795.4</v>
      </c>
      <c r="BG6981" s="42">
        <v>1062.818182</v>
      </c>
      <c r="BH6981" s="42">
        <v>256.35250000000002</v>
      </c>
      <c r="BI6981" s="42">
        <v>370.02843710000002</v>
      </c>
      <c r="BJ6981" s="42">
        <v>717.46380199999999</v>
      </c>
      <c r="BK6981" s="42">
        <v>199.91542089999999</v>
      </c>
    </row>
    <row r="6982" spans="52:63">
      <c r="AZ6982" s="42">
        <v>7096</v>
      </c>
      <c r="BA6982" s="42">
        <v>485.94736840000002</v>
      </c>
      <c r="BB6982" s="42">
        <v>257.5</v>
      </c>
      <c r="BC6982" s="42">
        <v>346.15</v>
      </c>
      <c r="BD6982" s="42">
        <v>452.76190480000002</v>
      </c>
      <c r="BE6982" s="42">
        <v>87.761538459999997</v>
      </c>
      <c r="BF6982" s="42">
        <v>795.4</v>
      </c>
      <c r="BG6982" s="42">
        <v>1062.818182</v>
      </c>
      <c r="BH6982" s="42">
        <v>256.35250000000002</v>
      </c>
      <c r="BI6982" s="42">
        <v>370.02843710000002</v>
      </c>
      <c r="BJ6982" s="42">
        <v>717.46380199999999</v>
      </c>
      <c r="BK6982" s="42">
        <v>199.91542089999999</v>
      </c>
    </row>
    <row r="6983" spans="52:63">
      <c r="AZ6983" s="42">
        <v>7097</v>
      </c>
      <c r="BA6983" s="42">
        <v>485.94736840000002</v>
      </c>
      <c r="BB6983" s="42">
        <v>257.5</v>
      </c>
      <c r="BC6983" s="42">
        <v>346.15</v>
      </c>
      <c r="BD6983" s="42">
        <v>452.76190480000002</v>
      </c>
      <c r="BE6983" s="42">
        <v>87.761538459999997</v>
      </c>
      <c r="BF6983" s="42">
        <v>795.4</v>
      </c>
      <c r="BG6983" s="42">
        <v>1062.818182</v>
      </c>
      <c r="BH6983" s="42">
        <v>256.35250000000002</v>
      </c>
      <c r="BI6983" s="42">
        <v>370.02843710000002</v>
      </c>
      <c r="BJ6983" s="42">
        <v>717.46380199999999</v>
      </c>
      <c r="BK6983" s="42">
        <v>199.91542089999999</v>
      </c>
    </row>
    <row r="6984" spans="52:63">
      <c r="AZ6984" s="42">
        <v>7098</v>
      </c>
      <c r="BA6984" s="42">
        <v>485.94736840000002</v>
      </c>
      <c r="BB6984" s="42">
        <v>257.5</v>
      </c>
      <c r="BC6984" s="42">
        <v>346.15</v>
      </c>
      <c r="BD6984" s="42">
        <v>452.76190480000002</v>
      </c>
      <c r="BE6984" s="42">
        <v>87.761538459999997</v>
      </c>
      <c r="BF6984" s="42">
        <v>795.4</v>
      </c>
      <c r="BG6984" s="42">
        <v>1062.818182</v>
      </c>
      <c r="BH6984" s="42">
        <v>256.35250000000002</v>
      </c>
      <c r="BI6984" s="42">
        <v>370.02843710000002</v>
      </c>
      <c r="BJ6984" s="42">
        <v>717.46380199999999</v>
      </c>
      <c r="BK6984" s="42">
        <v>199.91542089999999</v>
      </c>
    </row>
    <row r="6985" spans="52:63">
      <c r="AZ6985" s="42">
        <v>7099</v>
      </c>
      <c r="BA6985" s="42">
        <v>485.94736840000002</v>
      </c>
      <c r="BB6985" s="42">
        <v>257.5</v>
      </c>
      <c r="BC6985" s="42">
        <v>346.15</v>
      </c>
      <c r="BD6985" s="42">
        <v>452.76190480000002</v>
      </c>
      <c r="BE6985" s="42">
        <v>87.761538459999997</v>
      </c>
      <c r="BF6985" s="42">
        <v>795.4</v>
      </c>
      <c r="BG6985" s="42">
        <v>1062.818182</v>
      </c>
      <c r="BH6985" s="42">
        <v>256.35250000000002</v>
      </c>
      <c r="BI6985" s="42">
        <v>370.02843710000002</v>
      </c>
      <c r="BJ6985" s="42">
        <v>717.46380199999999</v>
      </c>
      <c r="BK6985" s="42">
        <v>199.91542089999999</v>
      </c>
    </row>
    <row r="6986" spans="52:63">
      <c r="AZ6986" s="42">
        <v>7100</v>
      </c>
      <c r="BA6986" s="42">
        <v>485.94736840000002</v>
      </c>
      <c r="BB6986" s="42">
        <v>257.5</v>
      </c>
      <c r="BC6986" s="42">
        <v>346.15</v>
      </c>
      <c r="BD6986" s="42">
        <v>452.76190480000002</v>
      </c>
      <c r="BE6986" s="42">
        <v>87.761538459999997</v>
      </c>
      <c r="BF6986" s="42">
        <v>795.4</v>
      </c>
      <c r="BG6986" s="42">
        <v>1062.818182</v>
      </c>
      <c r="BH6986" s="42">
        <v>256.35250000000002</v>
      </c>
      <c r="BI6986" s="42">
        <v>370.02843710000002</v>
      </c>
      <c r="BJ6986" s="42">
        <v>717.46380199999999</v>
      </c>
      <c r="BK6986" s="42">
        <v>199.91542089999999</v>
      </c>
    </row>
    <row r="6987" spans="52:63">
      <c r="AZ6987" s="42">
        <v>7101</v>
      </c>
      <c r="BA6987" s="42">
        <v>485.94736840000002</v>
      </c>
      <c r="BB6987" s="42">
        <v>257.5</v>
      </c>
      <c r="BC6987" s="42">
        <v>346.15</v>
      </c>
      <c r="BD6987" s="42">
        <v>452.76190480000002</v>
      </c>
      <c r="BE6987" s="42">
        <v>87.761538459999997</v>
      </c>
      <c r="BF6987" s="42">
        <v>795.4</v>
      </c>
      <c r="BG6987" s="42">
        <v>1062.818182</v>
      </c>
      <c r="BH6987" s="42">
        <v>256.35250000000002</v>
      </c>
      <c r="BI6987" s="42">
        <v>370.02843710000002</v>
      </c>
      <c r="BJ6987" s="42">
        <v>717.46380199999999</v>
      </c>
      <c r="BK6987" s="42">
        <v>199.91542089999999</v>
      </c>
    </row>
    <row r="6988" spans="52:63">
      <c r="AZ6988" s="42">
        <v>7102</v>
      </c>
      <c r="BA6988" s="42">
        <v>485.94736840000002</v>
      </c>
      <c r="BB6988" s="42">
        <v>257.5</v>
      </c>
      <c r="BC6988" s="42">
        <v>346.15</v>
      </c>
      <c r="BD6988" s="42">
        <v>452.76190480000002</v>
      </c>
      <c r="BE6988" s="42">
        <v>87.761538459999997</v>
      </c>
      <c r="BF6988" s="42">
        <v>795.4</v>
      </c>
      <c r="BG6988" s="42">
        <v>1062.818182</v>
      </c>
      <c r="BH6988" s="42">
        <v>256.35250000000002</v>
      </c>
      <c r="BI6988" s="42">
        <v>370.02843710000002</v>
      </c>
      <c r="BJ6988" s="42">
        <v>717.46380199999999</v>
      </c>
      <c r="BK6988" s="42">
        <v>199.91542089999999</v>
      </c>
    </row>
    <row r="6989" spans="52:63">
      <c r="AZ6989" s="42">
        <v>7103</v>
      </c>
      <c r="BA6989" s="42">
        <v>485.94736840000002</v>
      </c>
      <c r="BB6989" s="42">
        <v>257.5</v>
      </c>
      <c r="BC6989" s="42">
        <v>346.15</v>
      </c>
      <c r="BD6989" s="42">
        <v>452.76190480000002</v>
      </c>
      <c r="BE6989" s="42">
        <v>87.761538459999997</v>
      </c>
      <c r="BF6989" s="42">
        <v>795.4</v>
      </c>
      <c r="BG6989" s="42">
        <v>1062.818182</v>
      </c>
      <c r="BH6989" s="42">
        <v>256.35250000000002</v>
      </c>
      <c r="BI6989" s="42">
        <v>370.02843710000002</v>
      </c>
      <c r="BJ6989" s="42">
        <v>717.46380199999999</v>
      </c>
      <c r="BK6989" s="42">
        <v>199.91542089999999</v>
      </c>
    </row>
    <row r="6990" spans="52:63">
      <c r="AZ6990" s="42">
        <v>7104</v>
      </c>
      <c r="BA6990" s="42">
        <v>485.94736840000002</v>
      </c>
      <c r="BB6990" s="42">
        <v>257.5</v>
      </c>
      <c r="BC6990" s="42">
        <v>346.15</v>
      </c>
      <c r="BD6990" s="42">
        <v>452.76190480000002</v>
      </c>
      <c r="BE6990" s="42">
        <v>87.761538459999997</v>
      </c>
      <c r="BF6990" s="42">
        <v>795.4</v>
      </c>
      <c r="BG6990" s="42">
        <v>1062.818182</v>
      </c>
      <c r="BH6990" s="42">
        <v>256.35250000000002</v>
      </c>
      <c r="BI6990" s="42">
        <v>370.02843710000002</v>
      </c>
      <c r="BJ6990" s="42">
        <v>717.46380199999999</v>
      </c>
      <c r="BK6990" s="42">
        <v>199.91542089999999</v>
      </c>
    </row>
    <row r="6991" spans="52:63">
      <c r="AZ6991" s="42">
        <v>7105</v>
      </c>
      <c r="BA6991" s="42">
        <v>485.84210530000001</v>
      </c>
      <c r="BB6991" s="42">
        <v>256.0625</v>
      </c>
      <c r="BC6991" s="42">
        <v>347.35</v>
      </c>
      <c r="BD6991" s="42">
        <v>452.90476189999998</v>
      </c>
      <c r="BE6991" s="42">
        <v>85.830769230000001</v>
      </c>
      <c r="BF6991" s="42">
        <v>786.1</v>
      </c>
      <c r="BG6991" s="42">
        <v>1066.363636</v>
      </c>
      <c r="BH6991" s="42">
        <v>254.14375000000001</v>
      </c>
      <c r="BI6991" s="42">
        <v>364.89287639999998</v>
      </c>
      <c r="BJ6991" s="42">
        <v>679.37375329999998</v>
      </c>
      <c r="BK6991" s="42">
        <v>195.9793482</v>
      </c>
    </row>
    <row r="6992" spans="52:63">
      <c r="AZ6992" s="42">
        <v>7106</v>
      </c>
      <c r="BA6992" s="42">
        <v>485.84210530000001</v>
      </c>
      <c r="BB6992" s="42">
        <v>256.0625</v>
      </c>
      <c r="BC6992" s="42">
        <v>347.35</v>
      </c>
      <c r="BD6992" s="42">
        <v>452.90476189999998</v>
      </c>
      <c r="BE6992" s="42">
        <v>85.830769230000001</v>
      </c>
      <c r="BF6992" s="42">
        <v>786.1</v>
      </c>
      <c r="BG6992" s="42">
        <v>1066.363636</v>
      </c>
      <c r="BH6992" s="42">
        <v>254.14375000000001</v>
      </c>
      <c r="BI6992" s="42">
        <v>364.89287639999998</v>
      </c>
      <c r="BJ6992" s="42">
        <v>679.37375329999998</v>
      </c>
      <c r="BK6992" s="42">
        <v>195.9793482</v>
      </c>
    </row>
    <row r="6993" spans="52:63">
      <c r="AZ6993" s="42">
        <v>7107</v>
      </c>
      <c r="BA6993" s="42">
        <v>485.84210530000001</v>
      </c>
      <c r="BB6993" s="42">
        <v>256.0625</v>
      </c>
      <c r="BC6993" s="42">
        <v>347.35</v>
      </c>
      <c r="BD6993" s="42">
        <v>452.90476189999998</v>
      </c>
      <c r="BE6993" s="42">
        <v>85.830769230000001</v>
      </c>
      <c r="BF6993" s="42">
        <v>786.1</v>
      </c>
      <c r="BG6993" s="42">
        <v>1066.363636</v>
      </c>
      <c r="BH6993" s="42">
        <v>254.14375000000001</v>
      </c>
      <c r="BI6993" s="42">
        <v>364.89287639999998</v>
      </c>
      <c r="BJ6993" s="42">
        <v>679.37375329999998</v>
      </c>
      <c r="BK6993" s="42">
        <v>195.9793482</v>
      </c>
    </row>
    <row r="6994" spans="52:63">
      <c r="AZ6994" s="42">
        <v>7108</v>
      </c>
      <c r="BA6994" s="42">
        <v>485.84210530000001</v>
      </c>
      <c r="BB6994" s="42">
        <v>256.0625</v>
      </c>
      <c r="BC6994" s="42">
        <v>347.35</v>
      </c>
      <c r="BD6994" s="42">
        <v>452.90476189999998</v>
      </c>
      <c r="BE6994" s="42">
        <v>85.830769230000001</v>
      </c>
      <c r="BF6994" s="42">
        <v>786.1</v>
      </c>
      <c r="BG6994" s="42">
        <v>1066.363636</v>
      </c>
      <c r="BH6994" s="42">
        <v>254.14375000000001</v>
      </c>
      <c r="BI6994" s="42">
        <v>364.89287639999998</v>
      </c>
      <c r="BJ6994" s="42">
        <v>679.37375329999998</v>
      </c>
      <c r="BK6994" s="42">
        <v>195.9793482</v>
      </c>
    </row>
    <row r="6995" spans="52:63">
      <c r="AZ6995" s="42">
        <v>7109</v>
      </c>
      <c r="BA6995" s="42">
        <v>485.84210530000001</v>
      </c>
      <c r="BB6995" s="42">
        <v>256.0625</v>
      </c>
      <c r="BC6995" s="42">
        <v>347.35</v>
      </c>
      <c r="BD6995" s="42">
        <v>452.90476189999998</v>
      </c>
      <c r="BE6995" s="42">
        <v>85.830769230000001</v>
      </c>
      <c r="BF6995" s="42">
        <v>786.1</v>
      </c>
      <c r="BG6995" s="42">
        <v>1066.363636</v>
      </c>
      <c r="BH6995" s="42">
        <v>254.14375000000001</v>
      </c>
      <c r="BI6995" s="42">
        <v>364.89287639999998</v>
      </c>
      <c r="BJ6995" s="42">
        <v>679.37375329999998</v>
      </c>
      <c r="BK6995" s="42">
        <v>195.9793482</v>
      </c>
    </row>
    <row r="6996" spans="52:63">
      <c r="AZ6996" s="42">
        <v>7110</v>
      </c>
      <c r="BA6996" s="42">
        <v>485.84210530000001</v>
      </c>
      <c r="BB6996" s="42">
        <v>256.0625</v>
      </c>
      <c r="BC6996" s="42">
        <v>347.35</v>
      </c>
      <c r="BD6996" s="42">
        <v>452.90476189999998</v>
      </c>
      <c r="BE6996" s="42">
        <v>85.830769230000001</v>
      </c>
      <c r="BF6996" s="42">
        <v>786.1</v>
      </c>
      <c r="BG6996" s="42">
        <v>1066.363636</v>
      </c>
      <c r="BH6996" s="42">
        <v>254.14375000000001</v>
      </c>
      <c r="BI6996" s="42">
        <v>364.89287639999998</v>
      </c>
      <c r="BJ6996" s="42">
        <v>679.37375329999998</v>
      </c>
      <c r="BK6996" s="42">
        <v>195.9793482</v>
      </c>
    </row>
    <row r="6997" spans="52:63">
      <c r="AZ6997" s="42">
        <v>7111</v>
      </c>
      <c r="BA6997" s="42">
        <v>485.84210530000001</v>
      </c>
      <c r="BB6997" s="42">
        <v>256.0625</v>
      </c>
      <c r="BC6997" s="42">
        <v>347.35</v>
      </c>
      <c r="BD6997" s="42">
        <v>452.90476189999998</v>
      </c>
      <c r="BE6997" s="42">
        <v>85.830769230000001</v>
      </c>
      <c r="BF6997" s="42">
        <v>786.1</v>
      </c>
      <c r="BG6997" s="42">
        <v>1066.363636</v>
      </c>
      <c r="BH6997" s="42">
        <v>254.14375000000001</v>
      </c>
      <c r="BI6997" s="42">
        <v>364.89287639999998</v>
      </c>
      <c r="BJ6997" s="42">
        <v>679.37375329999998</v>
      </c>
      <c r="BK6997" s="42">
        <v>195.9793482</v>
      </c>
    </row>
    <row r="6998" spans="52:63">
      <c r="AZ6998" s="42">
        <v>7112</v>
      </c>
      <c r="BA6998" s="42">
        <v>485.84210530000001</v>
      </c>
      <c r="BB6998" s="42">
        <v>256.0625</v>
      </c>
      <c r="BC6998" s="42">
        <v>347.35</v>
      </c>
      <c r="BD6998" s="42">
        <v>452.90476189999998</v>
      </c>
      <c r="BE6998" s="42">
        <v>85.830769230000001</v>
      </c>
      <c r="BF6998" s="42">
        <v>786.1</v>
      </c>
      <c r="BG6998" s="42">
        <v>1066.363636</v>
      </c>
      <c r="BH6998" s="42">
        <v>254.14375000000001</v>
      </c>
      <c r="BI6998" s="42">
        <v>364.89287639999998</v>
      </c>
      <c r="BJ6998" s="42">
        <v>679.37375329999998</v>
      </c>
      <c r="BK6998" s="42">
        <v>195.9793482</v>
      </c>
    </row>
    <row r="6999" spans="52:63">
      <c r="AZ6999" s="42">
        <v>7113</v>
      </c>
      <c r="BA6999" s="42">
        <v>485.84210530000001</v>
      </c>
      <c r="BB6999" s="42">
        <v>256.0625</v>
      </c>
      <c r="BC6999" s="42">
        <v>347.35</v>
      </c>
      <c r="BD6999" s="42">
        <v>452.90476189999998</v>
      </c>
      <c r="BE6999" s="42">
        <v>85.830769230000001</v>
      </c>
      <c r="BF6999" s="42">
        <v>786.1</v>
      </c>
      <c r="BG6999" s="42">
        <v>1066.363636</v>
      </c>
      <c r="BH6999" s="42">
        <v>254.14375000000001</v>
      </c>
      <c r="BI6999" s="42">
        <v>364.89287639999998</v>
      </c>
      <c r="BJ6999" s="42">
        <v>679.37375329999998</v>
      </c>
      <c r="BK6999" s="42">
        <v>195.9793482</v>
      </c>
    </row>
    <row r="7000" spans="52:63">
      <c r="AZ7000" s="42">
        <v>7114</v>
      </c>
      <c r="BA7000" s="42">
        <v>485.84210530000001</v>
      </c>
      <c r="BB7000" s="42">
        <v>256.0625</v>
      </c>
      <c r="BC7000" s="42">
        <v>347.35</v>
      </c>
      <c r="BD7000" s="42">
        <v>452.90476189999998</v>
      </c>
      <c r="BE7000" s="42">
        <v>85.830769230000001</v>
      </c>
      <c r="BF7000" s="42">
        <v>786.1</v>
      </c>
      <c r="BG7000" s="42">
        <v>1066.363636</v>
      </c>
      <c r="BH7000" s="42">
        <v>254.14375000000001</v>
      </c>
      <c r="BI7000" s="42">
        <v>364.89287639999998</v>
      </c>
      <c r="BJ7000" s="42">
        <v>679.37375329999998</v>
      </c>
      <c r="BK7000" s="42">
        <v>195.9793482</v>
      </c>
    </row>
    <row r="7001" spans="52:63">
      <c r="AZ7001" s="42">
        <v>7115</v>
      </c>
      <c r="BA7001" s="42">
        <v>485.84210530000001</v>
      </c>
      <c r="BB7001" s="42">
        <v>256.0625</v>
      </c>
      <c r="BC7001" s="42">
        <v>347.35</v>
      </c>
      <c r="BD7001" s="42">
        <v>452.90476189999998</v>
      </c>
      <c r="BE7001" s="42">
        <v>85.830769230000001</v>
      </c>
      <c r="BF7001" s="42">
        <v>786.1</v>
      </c>
      <c r="BG7001" s="42">
        <v>1066.363636</v>
      </c>
      <c r="BH7001" s="42">
        <v>254.14375000000001</v>
      </c>
      <c r="BI7001" s="42">
        <v>364.89287639999998</v>
      </c>
      <c r="BJ7001" s="42">
        <v>679.37375329999998</v>
      </c>
      <c r="BK7001" s="42">
        <v>195.9793482</v>
      </c>
    </row>
    <row r="7002" spans="52:63">
      <c r="AZ7002" s="42">
        <v>7116</v>
      </c>
      <c r="BA7002" s="42">
        <v>485.84210530000001</v>
      </c>
      <c r="BB7002" s="42">
        <v>256.0625</v>
      </c>
      <c r="BC7002" s="42">
        <v>347.35</v>
      </c>
      <c r="BD7002" s="42">
        <v>452.90476189999998</v>
      </c>
      <c r="BE7002" s="42">
        <v>85.830769230000001</v>
      </c>
      <c r="BF7002" s="42">
        <v>786.1</v>
      </c>
      <c r="BG7002" s="42">
        <v>1066.363636</v>
      </c>
      <c r="BH7002" s="42">
        <v>254.14375000000001</v>
      </c>
      <c r="BI7002" s="42">
        <v>364.89287639999998</v>
      </c>
      <c r="BJ7002" s="42">
        <v>679.37375329999998</v>
      </c>
      <c r="BK7002" s="42">
        <v>195.9793482</v>
      </c>
    </row>
    <row r="7003" spans="52:63">
      <c r="AZ7003" s="42">
        <v>7117</v>
      </c>
      <c r="BA7003" s="42">
        <v>485.84210530000001</v>
      </c>
      <c r="BB7003" s="42">
        <v>256.0625</v>
      </c>
      <c r="BC7003" s="42">
        <v>347.35</v>
      </c>
      <c r="BD7003" s="42">
        <v>452.90476189999998</v>
      </c>
      <c r="BE7003" s="42">
        <v>85.830769230000001</v>
      </c>
      <c r="BF7003" s="42">
        <v>786.1</v>
      </c>
      <c r="BG7003" s="42">
        <v>1066.363636</v>
      </c>
      <c r="BH7003" s="42">
        <v>254.14375000000001</v>
      </c>
      <c r="BI7003" s="42">
        <v>364.89287639999998</v>
      </c>
      <c r="BJ7003" s="42">
        <v>679.37375329999998</v>
      </c>
      <c r="BK7003" s="42">
        <v>195.9793482</v>
      </c>
    </row>
    <row r="7004" spans="52:63">
      <c r="AZ7004" s="42">
        <v>7118</v>
      </c>
      <c r="BA7004" s="42">
        <v>485.84210530000001</v>
      </c>
      <c r="BB7004" s="42">
        <v>256.0625</v>
      </c>
      <c r="BC7004" s="42">
        <v>347.35</v>
      </c>
      <c r="BD7004" s="42">
        <v>452.90476189999998</v>
      </c>
      <c r="BE7004" s="42">
        <v>85.830769230000001</v>
      </c>
      <c r="BF7004" s="42">
        <v>786.1</v>
      </c>
      <c r="BG7004" s="42">
        <v>1066.363636</v>
      </c>
      <c r="BH7004" s="42">
        <v>254.14375000000001</v>
      </c>
      <c r="BI7004" s="42">
        <v>364.89287639999998</v>
      </c>
      <c r="BJ7004" s="42">
        <v>679.37375329999998</v>
      </c>
      <c r="BK7004" s="42">
        <v>195.9793482</v>
      </c>
    </row>
    <row r="7005" spans="52:63">
      <c r="AZ7005" s="42">
        <v>7119</v>
      </c>
      <c r="BA7005" s="42">
        <v>485.84210530000001</v>
      </c>
      <c r="BB7005" s="42">
        <v>256.0625</v>
      </c>
      <c r="BC7005" s="42">
        <v>347.35</v>
      </c>
      <c r="BD7005" s="42">
        <v>452.90476189999998</v>
      </c>
      <c r="BE7005" s="42">
        <v>85.830769230000001</v>
      </c>
      <c r="BF7005" s="42">
        <v>786.1</v>
      </c>
      <c r="BG7005" s="42">
        <v>1066.363636</v>
      </c>
      <c r="BH7005" s="42">
        <v>254.14375000000001</v>
      </c>
      <c r="BI7005" s="42">
        <v>364.89287639999998</v>
      </c>
      <c r="BJ7005" s="42">
        <v>679.37375329999998</v>
      </c>
      <c r="BK7005" s="42">
        <v>195.9793482</v>
      </c>
    </row>
    <row r="7006" spans="52:63">
      <c r="AZ7006" s="42">
        <v>7120</v>
      </c>
      <c r="BA7006" s="42">
        <v>485.84210530000001</v>
      </c>
      <c r="BB7006" s="42">
        <v>256.0625</v>
      </c>
      <c r="BC7006" s="42">
        <v>347.35</v>
      </c>
      <c r="BD7006" s="42">
        <v>452.90476189999998</v>
      </c>
      <c r="BE7006" s="42">
        <v>85.830769230000001</v>
      </c>
      <c r="BF7006" s="42">
        <v>786.1</v>
      </c>
      <c r="BG7006" s="42">
        <v>1066.363636</v>
      </c>
      <c r="BH7006" s="42">
        <v>254.14375000000001</v>
      </c>
      <c r="BI7006" s="42">
        <v>364.89287639999998</v>
      </c>
      <c r="BJ7006" s="42">
        <v>679.37375329999998</v>
      </c>
      <c r="BK7006" s="42">
        <v>195.9793482</v>
      </c>
    </row>
    <row r="7007" spans="52:63">
      <c r="AZ7007" s="42">
        <v>7121</v>
      </c>
      <c r="BA7007" s="42">
        <v>485.84210530000001</v>
      </c>
      <c r="BB7007" s="42">
        <v>256.0625</v>
      </c>
      <c r="BC7007" s="42">
        <v>347.35</v>
      </c>
      <c r="BD7007" s="42">
        <v>452.90476189999998</v>
      </c>
      <c r="BE7007" s="42">
        <v>85.830769230000001</v>
      </c>
      <c r="BF7007" s="42">
        <v>786.1</v>
      </c>
      <c r="BG7007" s="42">
        <v>1066.363636</v>
      </c>
      <c r="BH7007" s="42">
        <v>254.14375000000001</v>
      </c>
      <c r="BI7007" s="42">
        <v>364.89287639999998</v>
      </c>
      <c r="BJ7007" s="42">
        <v>679.37375329999998</v>
      </c>
      <c r="BK7007" s="42">
        <v>195.9793482</v>
      </c>
    </row>
    <row r="7008" spans="52:63">
      <c r="AZ7008" s="42">
        <v>7122</v>
      </c>
      <c r="BA7008" s="42">
        <v>485.84210530000001</v>
      </c>
      <c r="BB7008" s="42">
        <v>256.0625</v>
      </c>
      <c r="BC7008" s="42">
        <v>347.35</v>
      </c>
      <c r="BD7008" s="42">
        <v>452.90476189999998</v>
      </c>
      <c r="BE7008" s="42">
        <v>85.830769230000001</v>
      </c>
      <c r="BF7008" s="42">
        <v>786.1</v>
      </c>
      <c r="BG7008" s="42">
        <v>1066.363636</v>
      </c>
      <c r="BH7008" s="42">
        <v>254.14375000000001</v>
      </c>
      <c r="BI7008" s="42">
        <v>364.89287639999998</v>
      </c>
      <c r="BJ7008" s="42">
        <v>679.37375329999998</v>
      </c>
      <c r="BK7008" s="42">
        <v>195.9793482</v>
      </c>
    </row>
    <row r="7009" spans="52:63">
      <c r="AZ7009" s="42">
        <v>7123</v>
      </c>
      <c r="BA7009" s="42">
        <v>485.84210530000001</v>
      </c>
      <c r="BB7009" s="42">
        <v>256.0625</v>
      </c>
      <c r="BC7009" s="42">
        <v>347.35</v>
      </c>
      <c r="BD7009" s="42">
        <v>452.90476189999998</v>
      </c>
      <c r="BE7009" s="42">
        <v>85.830769230000001</v>
      </c>
      <c r="BF7009" s="42">
        <v>786.1</v>
      </c>
      <c r="BG7009" s="42">
        <v>1066.363636</v>
      </c>
      <c r="BH7009" s="42">
        <v>254.14375000000001</v>
      </c>
      <c r="BI7009" s="42">
        <v>364.89287639999998</v>
      </c>
      <c r="BJ7009" s="42">
        <v>679.37375329999998</v>
      </c>
      <c r="BK7009" s="42">
        <v>195.9793482</v>
      </c>
    </row>
    <row r="7010" spans="52:63">
      <c r="AZ7010" s="42">
        <v>7124</v>
      </c>
      <c r="BA7010" s="42">
        <v>485.84210530000001</v>
      </c>
      <c r="BB7010" s="42">
        <v>256.0625</v>
      </c>
      <c r="BC7010" s="42">
        <v>347.35</v>
      </c>
      <c r="BD7010" s="42">
        <v>452.90476189999998</v>
      </c>
      <c r="BE7010" s="42">
        <v>85.830769230000001</v>
      </c>
      <c r="BF7010" s="42">
        <v>786.1</v>
      </c>
      <c r="BG7010" s="42">
        <v>1066.363636</v>
      </c>
      <c r="BH7010" s="42">
        <v>254.14375000000001</v>
      </c>
      <c r="BI7010" s="42">
        <v>364.89287639999998</v>
      </c>
      <c r="BJ7010" s="42">
        <v>679.37375329999998</v>
      </c>
      <c r="BK7010" s="42">
        <v>195.9793482</v>
      </c>
    </row>
    <row r="7011" spans="52:63">
      <c r="AZ7011" s="42">
        <v>7125</v>
      </c>
      <c r="BA7011" s="42">
        <v>485.84210530000001</v>
      </c>
      <c r="BB7011" s="42">
        <v>256.0625</v>
      </c>
      <c r="BC7011" s="42">
        <v>347.35</v>
      </c>
      <c r="BD7011" s="42">
        <v>452.90476189999998</v>
      </c>
      <c r="BE7011" s="42">
        <v>85.830769230000001</v>
      </c>
      <c r="BF7011" s="42">
        <v>786.1</v>
      </c>
      <c r="BG7011" s="42">
        <v>1066.363636</v>
      </c>
      <c r="BH7011" s="42">
        <v>254.14375000000001</v>
      </c>
      <c r="BI7011" s="42">
        <v>364.89287639999998</v>
      </c>
      <c r="BJ7011" s="42">
        <v>679.37375329999998</v>
      </c>
      <c r="BK7011" s="42">
        <v>195.9793482</v>
      </c>
    </row>
    <row r="7012" spans="52:63">
      <c r="AZ7012" s="42">
        <v>7126</v>
      </c>
      <c r="BA7012" s="42">
        <v>485.84210530000001</v>
      </c>
      <c r="BB7012" s="42">
        <v>256.0625</v>
      </c>
      <c r="BC7012" s="42">
        <v>347.35</v>
      </c>
      <c r="BD7012" s="42">
        <v>452.90476189999998</v>
      </c>
      <c r="BE7012" s="42">
        <v>85.830769230000001</v>
      </c>
      <c r="BF7012" s="42">
        <v>786.1</v>
      </c>
      <c r="BG7012" s="42">
        <v>1066.363636</v>
      </c>
      <c r="BH7012" s="42">
        <v>254.14375000000001</v>
      </c>
      <c r="BI7012" s="42">
        <v>364.89287639999998</v>
      </c>
      <c r="BJ7012" s="42">
        <v>679.37375329999998</v>
      </c>
      <c r="BK7012" s="42">
        <v>195.9793482</v>
      </c>
    </row>
    <row r="7013" spans="52:63">
      <c r="AZ7013" s="42">
        <v>7127</v>
      </c>
      <c r="BA7013" s="42">
        <v>485.84210530000001</v>
      </c>
      <c r="BB7013" s="42">
        <v>256.0625</v>
      </c>
      <c r="BC7013" s="42">
        <v>347.35</v>
      </c>
      <c r="BD7013" s="42">
        <v>452.90476189999998</v>
      </c>
      <c r="BE7013" s="42">
        <v>85.830769230000001</v>
      </c>
      <c r="BF7013" s="42">
        <v>786.1</v>
      </c>
      <c r="BG7013" s="42">
        <v>1066.363636</v>
      </c>
      <c r="BH7013" s="42">
        <v>254.14375000000001</v>
      </c>
      <c r="BI7013" s="42">
        <v>364.89287639999998</v>
      </c>
      <c r="BJ7013" s="42">
        <v>679.37375329999998</v>
      </c>
      <c r="BK7013" s="42">
        <v>195.9793482</v>
      </c>
    </row>
    <row r="7014" spans="52:63">
      <c r="AZ7014" s="42">
        <v>7128</v>
      </c>
      <c r="BA7014" s="42">
        <v>485.84210530000001</v>
      </c>
      <c r="BB7014" s="42">
        <v>256.0625</v>
      </c>
      <c r="BC7014" s="42">
        <v>347.35</v>
      </c>
      <c r="BD7014" s="42">
        <v>452.90476189999998</v>
      </c>
      <c r="BE7014" s="42">
        <v>85.830769230000001</v>
      </c>
      <c r="BF7014" s="42">
        <v>786.1</v>
      </c>
      <c r="BG7014" s="42">
        <v>1066.363636</v>
      </c>
      <c r="BH7014" s="42">
        <v>254.14375000000001</v>
      </c>
      <c r="BI7014" s="42">
        <v>364.89287639999998</v>
      </c>
      <c r="BJ7014" s="42">
        <v>679.37375329999998</v>
      </c>
      <c r="BK7014" s="42">
        <v>195.9793482</v>
      </c>
    </row>
    <row r="7015" spans="52:63">
      <c r="AZ7015" s="42">
        <v>7129</v>
      </c>
      <c r="BA7015" s="42">
        <v>491.15789469999999</v>
      </c>
      <c r="BB7015" s="42">
        <v>255.375</v>
      </c>
      <c r="BC7015" s="42">
        <v>348.85</v>
      </c>
      <c r="BD7015" s="42">
        <v>451.23809519999998</v>
      </c>
      <c r="BE7015" s="42">
        <v>84.261538459999997</v>
      </c>
      <c r="BF7015" s="42">
        <v>780.7</v>
      </c>
      <c r="BG7015" s="42">
        <v>1067.363636</v>
      </c>
      <c r="BH7015" s="42">
        <v>251.49625</v>
      </c>
      <c r="BI7015" s="42">
        <v>359.8553963</v>
      </c>
      <c r="BJ7015" s="42">
        <v>678.89713489999997</v>
      </c>
      <c r="BK7015" s="42">
        <v>193.30603809999999</v>
      </c>
    </row>
    <row r="7016" spans="52:63">
      <c r="AZ7016" s="42">
        <v>7130</v>
      </c>
      <c r="BA7016" s="42">
        <v>491.15789469999999</v>
      </c>
      <c r="BB7016" s="42">
        <v>255.375</v>
      </c>
      <c r="BC7016" s="42">
        <v>348.85</v>
      </c>
      <c r="BD7016" s="42">
        <v>451.23809519999998</v>
      </c>
      <c r="BE7016" s="42">
        <v>84.261538459999997</v>
      </c>
      <c r="BF7016" s="42">
        <v>780.7</v>
      </c>
      <c r="BG7016" s="42">
        <v>1067.363636</v>
      </c>
      <c r="BH7016" s="42">
        <v>251.49625</v>
      </c>
      <c r="BI7016" s="42">
        <v>359.8553963</v>
      </c>
      <c r="BJ7016" s="42">
        <v>678.89713489999997</v>
      </c>
      <c r="BK7016" s="42">
        <v>193.30603809999999</v>
      </c>
    </row>
    <row r="7017" spans="52:63">
      <c r="AZ7017" s="42">
        <v>7131</v>
      </c>
      <c r="BA7017" s="42">
        <v>491.15789469999999</v>
      </c>
      <c r="BB7017" s="42">
        <v>255.375</v>
      </c>
      <c r="BC7017" s="42">
        <v>348.85</v>
      </c>
      <c r="BD7017" s="42">
        <v>451.23809519999998</v>
      </c>
      <c r="BE7017" s="42">
        <v>84.261538459999997</v>
      </c>
      <c r="BF7017" s="42">
        <v>780.7</v>
      </c>
      <c r="BG7017" s="42">
        <v>1067.363636</v>
      </c>
      <c r="BH7017" s="42">
        <v>251.49625</v>
      </c>
      <c r="BI7017" s="42">
        <v>359.8553963</v>
      </c>
      <c r="BJ7017" s="42">
        <v>678.89713489999997</v>
      </c>
      <c r="BK7017" s="42">
        <v>193.30603809999999</v>
      </c>
    </row>
    <row r="7018" spans="52:63">
      <c r="AZ7018" s="42">
        <v>7132</v>
      </c>
      <c r="BA7018" s="42">
        <v>491.15789469999999</v>
      </c>
      <c r="BB7018" s="42">
        <v>255.375</v>
      </c>
      <c r="BC7018" s="42">
        <v>348.85</v>
      </c>
      <c r="BD7018" s="42">
        <v>451.23809519999998</v>
      </c>
      <c r="BE7018" s="42">
        <v>84.261538459999997</v>
      </c>
      <c r="BF7018" s="42">
        <v>780.7</v>
      </c>
      <c r="BG7018" s="42">
        <v>1067.363636</v>
      </c>
      <c r="BH7018" s="42">
        <v>251.49625</v>
      </c>
      <c r="BI7018" s="42">
        <v>359.8553963</v>
      </c>
      <c r="BJ7018" s="42">
        <v>678.89713489999997</v>
      </c>
      <c r="BK7018" s="42">
        <v>193.30603809999999</v>
      </c>
    </row>
    <row r="7019" spans="52:63">
      <c r="AZ7019" s="42">
        <v>7133</v>
      </c>
      <c r="BA7019" s="42">
        <v>491.15789469999999</v>
      </c>
      <c r="BB7019" s="42">
        <v>255.375</v>
      </c>
      <c r="BC7019" s="42">
        <v>348.85</v>
      </c>
      <c r="BD7019" s="42">
        <v>451.23809519999998</v>
      </c>
      <c r="BE7019" s="42">
        <v>84.261538459999997</v>
      </c>
      <c r="BF7019" s="42">
        <v>780.7</v>
      </c>
      <c r="BG7019" s="42">
        <v>1067.363636</v>
      </c>
      <c r="BH7019" s="42">
        <v>251.49625</v>
      </c>
      <c r="BI7019" s="42">
        <v>359.8553963</v>
      </c>
      <c r="BJ7019" s="42">
        <v>678.89713489999997</v>
      </c>
      <c r="BK7019" s="42">
        <v>193.30603809999999</v>
      </c>
    </row>
    <row r="7020" spans="52:63">
      <c r="AZ7020" s="42">
        <v>7134</v>
      </c>
      <c r="BA7020" s="42">
        <v>491.15789469999999</v>
      </c>
      <c r="BB7020" s="42">
        <v>255.375</v>
      </c>
      <c r="BC7020" s="42">
        <v>348.85</v>
      </c>
      <c r="BD7020" s="42">
        <v>451.23809519999998</v>
      </c>
      <c r="BE7020" s="42">
        <v>84.261538459999997</v>
      </c>
      <c r="BF7020" s="42">
        <v>780.7</v>
      </c>
      <c r="BG7020" s="42">
        <v>1067.363636</v>
      </c>
      <c r="BH7020" s="42">
        <v>251.49625</v>
      </c>
      <c r="BI7020" s="42">
        <v>359.8553963</v>
      </c>
      <c r="BJ7020" s="42">
        <v>678.89713489999997</v>
      </c>
      <c r="BK7020" s="42">
        <v>193.30603809999999</v>
      </c>
    </row>
    <row r="7021" spans="52:63">
      <c r="AZ7021" s="42">
        <v>7135</v>
      </c>
      <c r="BA7021" s="42">
        <v>491.15789469999999</v>
      </c>
      <c r="BB7021" s="42">
        <v>255.375</v>
      </c>
      <c r="BC7021" s="42">
        <v>348.85</v>
      </c>
      <c r="BD7021" s="42">
        <v>451.23809519999998</v>
      </c>
      <c r="BE7021" s="42">
        <v>84.261538459999997</v>
      </c>
      <c r="BF7021" s="42">
        <v>780.7</v>
      </c>
      <c r="BG7021" s="42">
        <v>1067.363636</v>
      </c>
      <c r="BH7021" s="42">
        <v>251.49625</v>
      </c>
      <c r="BI7021" s="42">
        <v>359.8553963</v>
      </c>
      <c r="BJ7021" s="42">
        <v>678.89713489999997</v>
      </c>
      <c r="BK7021" s="42">
        <v>193.30603809999999</v>
      </c>
    </row>
    <row r="7022" spans="52:63">
      <c r="AZ7022" s="42">
        <v>7136</v>
      </c>
      <c r="BA7022" s="42">
        <v>491.15789469999999</v>
      </c>
      <c r="BB7022" s="42">
        <v>255.375</v>
      </c>
      <c r="BC7022" s="42">
        <v>348.85</v>
      </c>
      <c r="BD7022" s="42">
        <v>451.23809519999998</v>
      </c>
      <c r="BE7022" s="42">
        <v>84.261538459999997</v>
      </c>
      <c r="BF7022" s="42">
        <v>780.7</v>
      </c>
      <c r="BG7022" s="42">
        <v>1067.363636</v>
      </c>
      <c r="BH7022" s="42">
        <v>251.49625</v>
      </c>
      <c r="BI7022" s="42">
        <v>359.8553963</v>
      </c>
      <c r="BJ7022" s="42">
        <v>678.89713489999997</v>
      </c>
      <c r="BK7022" s="42">
        <v>193.30603809999999</v>
      </c>
    </row>
    <row r="7023" spans="52:63">
      <c r="AZ7023" s="42">
        <v>7137</v>
      </c>
      <c r="BA7023" s="42">
        <v>491.15789469999999</v>
      </c>
      <c r="BB7023" s="42">
        <v>255.375</v>
      </c>
      <c r="BC7023" s="42">
        <v>348.85</v>
      </c>
      <c r="BD7023" s="42">
        <v>451.23809519999998</v>
      </c>
      <c r="BE7023" s="42">
        <v>84.261538459999997</v>
      </c>
      <c r="BF7023" s="42">
        <v>780.7</v>
      </c>
      <c r="BG7023" s="42">
        <v>1067.363636</v>
      </c>
      <c r="BH7023" s="42">
        <v>251.49625</v>
      </c>
      <c r="BI7023" s="42">
        <v>359.8553963</v>
      </c>
      <c r="BJ7023" s="42">
        <v>678.89713489999997</v>
      </c>
      <c r="BK7023" s="42">
        <v>193.30603809999999</v>
      </c>
    </row>
    <row r="7024" spans="52:63">
      <c r="AZ7024" s="42">
        <v>7138</v>
      </c>
      <c r="BA7024" s="42">
        <v>491.15789469999999</v>
      </c>
      <c r="BB7024" s="42">
        <v>255.375</v>
      </c>
      <c r="BC7024" s="42">
        <v>348.85</v>
      </c>
      <c r="BD7024" s="42">
        <v>451.23809519999998</v>
      </c>
      <c r="BE7024" s="42">
        <v>84.261538459999997</v>
      </c>
      <c r="BF7024" s="42">
        <v>780.7</v>
      </c>
      <c r="BG7024" s="42">
        <v>1067.363636</v>
      </c>
      <c r="BH7024" s="42">
        <v>251.49625</v>
      </c>
      <c r="BI7024" s="42">
        <v>359.8553963</v>
      </c>
      <c r="BJ7024" s="42">
        <v>678.89713489999997</v>
      </c>
      <c r="BK7024" s="42">
        <v>193.30603809999999</v>
      </c>
    </row>
    <row r="7025" spans="52:63">
      <c r="AZ7025" s="42">
        <v>7139</v>
      </c>
      <c r="BA7025" s="42">
        <v>491.15789469999999</v>
      </c>
      <c r="BB7025" s="42">
        <v>255.375</v>
      </c>
      <c r="BC7025" s="42">
        <v>348.85</v>
      </c>
      <c r="BD7025" s="42">
        <v>451.23809519999998</v>
      </c>
      <c r="BE7025" s="42">
        <v>84.261538459999997</v>
      </c>
      <c r="BF7025" s="42">
        <v>780.7</v>
      </c>
      <c r="BG7025" s="42">
        <v>1067.363636</v>
      </c>
      <c r="BH7025" s="42">
        <v>251.49625</v>
      </c>
      <c r="BI7025" s="42">
        <v>359.8553963</v>
      </c>
      <c r="BJ7025" s="42">
        <v>678.89713489999997</v>
      </c>
      <c r="BK7025" s="42">
        <v>193.30603809999999</v>
      </c>
    </row>
    <row r="7026" spans="52:63">
      <c r="AZ7026" s="42">
        <v>7140</v>
      </c>
      <c r="BA7026" s="42">
        <v>491.15789469999999</v>
      </c>
      <c r="BB7026" s="42">
        <v>255.375</v>
      </c>
      <c r="BC7026" s="42">
        <v>348.85</v>
      </c>
      <c r="BD7026" s="42">
        <v>451.23809519999998</v>
      </c>
      <c r="BE7026" s="42">
        <v>84.261538459999997</v>
      </c>
      <c r="BF7026" s="42">
        <v>780.7</v>
      </c>
      <c r="BG7026" s="42">
        <v>1067.363636</v>
      </c>
      <c r="BH7026" s="42">
        <v>251.49625</v>
      </c>
      <c r="BI7026" s="42">
        <v>359.8553963</v>
      </c>
      <c r="BJ7026" s="42">
        <v>678.89713489999997</v>
      </c>
      <c r="BK7026" s="42">
        <v>193.30603809999999</v>
      </c>
    </row>
    <row r="7027" spans="52:63">
      <c r="AZ7027" s="42">
        <v>7141</v>
      </c>
      <c r="BA7027" s="42">
        <v>491.15789469999999</v>
      </c>
      <c r="BB7027" s="42">
        <v>255.375</v>
      </c>
      <c r="BC7027" s="42">
        <v>348.85</v>
      </c>
      <c r="BD7027" s="42">
        <v>451.23809519999998</v>
      </c>
      <c r="BE7027" s="42">
        <v>84.261538459999997</v>
      </c>
      <c r="BF7027" s="42">
        <v>780.7</v>
      </c>
      <c r="BG7027" s="42">
        <v>1067.363636</v>
      </c>
      <c r="BH7027" s="42">
        <v>251.49625</v>
      </c>
      <c r="BI7027" s="42">
        <v>359.8553963</v>
      </c>
      <c r="BJ7027" s="42">
        <v>678.89713489999997</v>
      </c>
      <c r="BK7027" s="42">
        <v>193.30603809999999</v>
      </c>
    </row>
    <row r="7028" spans="52:63">
      <c r="AZ7028" s="42">
        <v>7142</v>
      </c>
      <c r="BA7028" s="42">
        <v>491.15789469999999</v>
      </c>
      <c r="BB7028" s="42">
        <v>255.375</v>
      </c>
      <c r="BC7028" s="42">
        <v>348.85</v>
      </c>
      <c r="BD7028" s="42">
        <v>451.23809519999998</v>
      </c>
      <c r="BE7028" s="42">
        <v>84.261538459999997</v>
      </c>
      <c r="BF7028" s="42">
        <v>780.7</v>
      </c>
      <c r="BG7028" s="42">
        <v>1067.363636</v>
      </c>
      <c r="BH7028" s="42">
        <v>251.49625</v>
      </c>
      <c r="BI7028" s="42">
        <v>359.8553963</v>
      </c>
      <c r="BJ7028" s="42">
        <v>678.89713489999997</v>
      </c>
      <c r="BK7028" s="42">
        <v>193.30603809999999</v>
      </c>
    </row>
    <row r="7029" spans="52:63">
      <c r="AZ7029" s="42">
        <v>7143</v>
      </c>
      <c r="BA7029" s="42">
        <v>491.15789469999999</v>
      </c>
      <c r="BB7029" s="42">
        <v>255.375</v>
      </c>
      <c r="BC7029" s="42">
        <v>348.85</v>
      </c>
      <c r="BD7029" s="42">
        <v>451.23809519999998</v>
      </c>
      <c r="BE7029" s="42">
        <v>84.261538459999997</v>
      </c>
      <c r="BF7029" s="42">
        <v>780.7</v>
      </c>
      <c r="BG7029" s="42">
        <v>1067.363636</v>
      </c>
      <c r="BH7029" s="42">
        <v>251.49625</v>
      </c>
      <c r="BI7029" s="42">
        <v>359.8553963</v>
      </c>
      <c r="BJ7029" s="42">
        <v>678.89713489999997</v>
      </c>
      <c r="BK7029" s="42">
        <v>193.30603809999999</v>
      </c>
    </row>
    <row r="7030" spans="52:63">
      <c r="AZ7030" s="42">
        <v>7144</v>
      </c>
      <c r="BA7030" s="42">
        <v>491.15789469999999</v>
      </c>
      <c r="BB7030" s="42">
        <v>255.375</v>
      </c>
      <c r="BC7030" s="42">
        <v>348.85</v>
      </c>
      <c r="BD7030" s="42">
        <v>451.23809519999998</v>
      </c>
      <c r="BE7030" s="42">
        <v>84.261538459999997</v>
      </c>
      <c r="BF7030" s="42">
        <v>780.7</v>
      </c>
      <c r="BG7030" s="42">
        <v>1067.363636</v>
      </c>
      <c r="BH7030" s="42">
        <v>251.49625</v>
      </c>
      <c r="BI7030" s="42">
        <v>359.8553963</v>
      </c>
      <c r="BJ7030" s="42">
        <v>678.89713489999997</v>
      </c>
      <c r="BK7030" s="42">
        <v>193.30603809999999</v>
      </c>
    </row>
    <row r="7031" spans="52:63">
      <c r="AZ7031" s="42">
        <v>7145</v>
      </c>
      <c r="BA7031" s="42">
        <v>491.15789469999999</v>
      </c>
      <c r="BB7031" s="42">
        <v>255.375</v>
      </c>
      <c r="BC7031" s="42">
        <v>348.85</v>
      </c>
      <c r="BD7031" s="42">
        <v>451.23809519999998</v>
      </c>
      <c r="BE7031" s="42">
        <v>84.261538459999997</v>
      </c>
      <c r="BF7031" s="42">
        <v>780.7</v>
      </c>
      <c r="BG7031" s="42">
        <v>1067.363636</v>
      </c>
      <c r="BH7031" s="42">
        <v>251.49625</v>
      </c>
      <c r="BI7031" s="42">
        <v>359.8553963</v>
      </c>
      <c r="BJ7031" s="42">
        <v>678.89713489999997</v>
      </c>
      <c r="BK7031" s="42">
        <v>193.30603809999999</v>
      </c>
    </row>
    <row r="7032" spans="52:63">
      <c r="AZ7032" s="42">
        <v>7146</v>
      </c>
      <c r="BA7032" s="42">
        <v>491.15789469999999</v>
      </c>
      <c r="BB7032" s="42">
        <v>255.375</v>
      </c>
      <c r="BC7032" s="42">
        <v>348.85</v>
      </c>
      <c r="BD7032" s="42">
        <v>451.23809519999998</v>
      </c>
      <c r="BE7032" s="42">
        <v>84.261538459999997</v>
      </c>
      <c r="BF7032" s="42">
        <v>780.7</v>
      </c>
      <c r="BG7032" s="42">
        <v>1067.363636</v>
      </c>
      <c r="BH7032" s="42">
        <v>251.49625</v>
      </c>
      <c r="BI7032" s="42">
        <v>359.8553963</v>
      </c>
      <c r="BJ7032" s="42">
        <v>678.89713489999997</v>
      </c>
      <c r="BK7032" s="42">
        <v>193.30603809999999</v>
      </c>
    </row>
    <row r="7033" spans="52:63">
      <c r="AZ7033" s="42">
        <v>7147</v>
      </c>
      <c r="BA7033" s="42">
        <v>491.15789469999999</v>
      </c>
      <c r="BB7033" s="42">
        <v>255.375</v>
      </c>
      <c r="BC7033" s="42">
        <v>348.85</v>
      </c>
      <c r="BD7033" s="42">
        <v>451.23809519999998</v>
      </c>
      <c r="BE7033" s="42">
        <v>84.261538459999997</v>
      </c>
      <c r="BF7033" s="42">
        <v>780.7</v>
      </c>
      <c r="BG7033" s="42">
        <v>1067.363636</v>
      </c>
      <c r="BH7033" s="42">
        <v>251.49625</v>
      </c>
      <c r="BI7033" s="42">
        <v>359.8553963</v>
      </c>
      <c r="BJ7033" s="42">
        <v>678.89713489999997</v>
      </c>
      <c r="BK7033" s="42">
        <v>193.30603809999999</v>
      </c>
    </row>
    <row r="7034" spans="52:63">
      <c r="AZ7034" s="42">
        <v>7148</v>
      </c>
      <c r="BA7034" s="42">
        <v>491.15789469999999</v>
      </c>
      <c r="BB7034" s="42">
        <v>255.375</v>
      </c>
      <c r="BC7034" s="42">
        <v>348.85</v>
      </c>
      <c r="BD7034" s="42">
        <v>451.23809519999998</v>
      </c>
      <c r="BE7034" s="42">
        <v>84.261538459999997</v>
      </c>
      <c r="BF7034" s="42">
        <v>780.7</v>
      </c>
      <c r="BG7034" s="42">
        <v>1067.363636</v>
      </c>
      <c r="BH7034" s="42">
        <v>251.49625</v>
      </c>
      <c r="BI7034" s="42">
        <v>359.8553963</v>
      </c>
      <c r="BJ7034" s="42">
        <v>678.89713489999997</v>
      </c>
      <c r="BK7034" s="42">
        <v>193.30603809999999</v>
      </c>
    </row>
    <row r="7035" spans="52:63">
      <c r="AZ7035" s="42">
        <v>7149</v>
      </c>
      <c r="BA7035" s="42">
        <v>491.15789469999999</v>
      </c>
      <c r="BB7035" s="42">
        <v>255.375</v>
      </c>
      <c r="BC7035" s="42">
        <v>348.85</v>
      </c>
      <c r="BD7035" s="42">
        <v>451.23809519999998</v>
      </c>
      <c r="BE7035" s="42">
        <v>84.261538459999997</v>
      </c>
      <c r="BF7035" s="42">
        <v>780.7</v>
      </c>
      <c r="BG7035" s="42">
        <v>1067.363636</v>
      </c>
      <c r="BH7035" s="42">
        <v>251.49625</v>
      </c>
      <c r="BI7035" s="42">
        <v>359.8553963</v>
      </c>
      <c r="BJ7035" s="42">
        <v>678.89713489999997</v>
      </c>
      <c r="BK7035" s="42">
        <v>193.30603809999999</v>
      </c>
    </row>
    <row r="7036" spans="52:63">
      <c r="AZ7036" s="42">
        <v>7150</v>
      </c>
      <c r="BA7036" s="42">
        <v>491.15789469999999</v>
      </c>
      <c r="BB7036" s="42">
        <v>255.375</v>
      </c>
      <c r="BC7036" s="42">
        <v>348.85</v>
      </c>
      <c r="BD7036" s="42">
        <v>451.23809519999998</v>
      </c>
      <c r="BE7036" s="42">
        <v>84.261538459999997</v>
      </c>
      <c r="BF7036" s="42">
        <v>780.7</v>
      </c>
      <c r="BG7036" s="42">
        <v>1067.363636</v>
      </c>
      <c r="BH7036" s="42">
        <v>251.49625</v>
      </c>
      <c r="BI7036" s="42">
        <v>359.8553963</v>
      </c>
      <c r="BJ7036" s="42">
        <v>678.89713489999997</v>
      </c>
      <c r="BK7036" s="42">
        <v>193.30603809999999</v>
      </c>
    </row>
    <row r="7037" spans="52:63">
      <c r="AZ7037" s="42">
        <v>7151</v>
      </c>
      <c r="BA7037" s="42">
        <v>491.15789469999999</v>
      </c>
      <c r="BB7037" s="42">
        <v>255.375</v>
      </c>
      <c r="BC7037" s="42">
        <v>348.85</v>
      </c>
      <c r="BD7037" s="42">
        <v>451.23809519999998</v>
      </c>
      <c r="BE7037" s="42">
        <v>84.261538459999997</v>
      </c>
      <c r="BF7037" s="42">
        <v>780.7</v>
      </c>
      <c r="BG7037" s="42">
        <v>1067.363636</v>
      </c>
      <c r="BH7037" s="42">
        <v>251.49625</v>
      </c>
      <c r="BI7037" s="42">
        <v>359.8553963</v>
      </c>
      <c r="BJ7037" s="42">
        <v>678.89713489999997</v>
      </c>
      <c r="BK7037" s="42">
        <v>193.30603809999999</v>
      </c>
    </row>
    <row r="7038" spans="52:63">
      <c r="AZ7038" s="42">
        <v>7152</v>
      </c>
      <c r="BA7038" s="42">
        <v>491.15789469999999</v>
      </c>
      <c r="BB7038" s="42">
        <v>255.375</v>
      </c>
      <c r="BC7038" s="42">
        <v>348.85</v>
      </c>
      <c r="BD7038" s="42">
        <v>451.23809519999998</v>
      </c>
      <c r="BE7038" s="42">
        <v>84.261538459999997</v>
      </c>
      <c r="BF7038" s="42">
        <v>780.7</v>
      </c>
      <c r="BG7038" s="42">
        <v>1067.363636</v>
      </c>
      <c r="BH7038" s="42">
        <v>251.49625</v>
      </c>
      <c r="BI7038" s="42">
        <v>359.8553963</v>
      </c>
      <c r="BJ7038" s="42">
        <v>678.89713489999997</v>
      </c>
      <c r="BK7038" s="42">
        <v>193.30603809999999</v>
      </c>
    </row>
    <row r="7039" spans="52:63">
      <c r="AZ7039" s="42">
        <v>7153</v>
      </c>
      <c r="BA7039" s="42">
        <v>499.15789469999999</v>
      </c>
      <c r="BB7039" s="42">
        <v>252.75</v>
      </c>
      <c r="BC7039" s="42">
        <v>349.7</v>
      </c>
      <c r="BD7039" s="42">
        <v>449.47619049999997</v>
      </c>
      <c r="BE7039" s="42">
        <v>82.1</v>
      </c>
      <c r="BF7039" s="42">
        <v>775</v>
      </c>
      <c r="BG7039" s="42">
        <v>1066.227273</v>
      </c>
      <c r="BH7039" s="42">
        <v>249.72624999999999</v>
      </c>
      <c r="BI7039" s="42">
        <v>359.67582750000003</v>
      </c>
      <c r="BJ7039" s="42">
        <v>682.04340960000002</v>
      </c>
      <c r="BK7039" s="42">
        <v>190.74030769999999</v>
      </c>
    </row>
    <row r="7040" spans="52:63">
      <c r="AZ7040" s="42">
        <v>7154</v>
      </c>
      <c r="BA7040" s="42">
        <v>499.15789469999999</v>
      </c>
      <c r="BB7040" s="42">
        <v>252.75</v>
      </c>
      <c r="BC7040" s="42">
        <v>349.7</v>
      </c>
      <c r="BD7040" s="42">
        <v>449.47619049999997</v>
      </c>
      <c r="BE7040" s="42">
        <v>82.1</v>
      </c>
      <c r="BF7040" s="42">
        <v>775</v>
      </c>
      <c r="BG7040" s="42">
        <v>1066.227273</v>
      </c>
      <c r="BH7040" s="42">
        <v>249.72624999999999</v>
      </c>
      <c r="BI7040" s="42">
        <v>359.67582750000003</v>
      </c>
      <c r="BJ7040" s="42">
        <v>682.04340960000002</v>
      </c>
      <c r="BK7040" s="42">
        <v>190.74030769999999</v>
      </c>
    </row>
    <row r="7041" spans="52:63">
      <c r="AZ7041" s="42">
        <v>7155</v>
      </c>
      <c r="BA7041" s="42">
        <v>499.15789469999999</v>
      </c>
      <c r="BB7041" s="42">
        <v>252.75</v>
      </c>
      <c r="BC7041" s="42">
        <v>349.7</v>
      </c>
      <c r="BD7041" s="42">
        <v>449.47619049999997</v>
      </c>
      <c r="BE7041" s="42">
        <v>82.1</v>
      </c>
      <c r="BF7041" s="42">
        <v>775</v>
      </c>
      <c r="BG7041" s="42">
        <v>1066.227273</v>
      </c>
      <c r="BH7041" s="42">
        <v>249.72624999999999</v>
      </c>
      <c r="BI7041" s="42">
        <v>359.67582750000003</v>
      </c>
      <c r="BJ7041" s="42">
        <v>682.04340960000002</v>
      </c>
      <c r="BK7041" s="42">
        <v>190.74030769999999</v>
      </c>
    </row>
    <row r="7042" spans="52:63">
      <c r="AZ7042" s="42">
        <v>7156</v>
      </c>
      <c r="BA7042" s="42">
        <v>499.15789469999999</v>
      </c>
      <c r="BB7042" s="42">
        <v>252.75</v>
      </c>
      <c r="BC7042" s="42">
        <v>349.7</v>
      </c>
      <c r="BD7042" s="42">
        <v>449.47619049999997</v>
      </c>
      <c r="BE7042" s="42">
        <v>82.1</v>
      </c>
      <c r="BF7042" s="42">
        <v>775</v>
      </c>
      <c r="BG7042" s="42">
        <v>1066.227273</v>
      </c>
      <c r="BH7042" s="42">
        <v>249.72624999999999</v>
      </c>
      <c r="BI7042" s="42">
        <v>359.67582750000003</v>
      </c>
      <c r="BJ7042" s="42">
        <v>682.04340960000002</v>
      </c>
      <c r="BK7042" s="42">
        <v>190.74030769999999</v>
      </c>
    </row>
    <row r="7043" spans="52:63">
      <c r="AZ7043" s="42">
        <v>7157</v>
      </c>
      <c r="BA7043" s="42">
        <v>499.15789469999999</v>
      </c>
      <c r="BB7043" s="42">
        <v>252.75</v>
      </c>
      <c r="BC7043" s="42">
        <v>349.7</v>
      </c>
      <c r="BD7043" s="42">
        <v>449.47619049999997</v>
      </c>
      <c r="BE7043" s="42">
        <v>82.1</v>
      </c>
      <c r="BF7043" s="42">
        <v>775</v>
      </c>
      <c r="BG7043" s="42">
        <v>1066.227273</v>
      </c>
      <c r="BH7043" s="42">
        <v>249.72624999999999</v>
      </c>
      <c r="BI7043" s="42">
        <v>359.67582750000003</v>
      </c>
      <c r="BJ7043" s="42">
        <v>682.04340960000002</v>
      </c>
      <c r="BK7043" s="42">
        <v>190.74030769999999</v>
      </c>
    </row>
    <row r="7044" spans="52:63">
      <c r="AZ7044" s="42">
        <v>7158</v>
      </c>
      <c r="BA7044" s="42">
        <v>499.15789469999999</v>
      </c>
      <c r="BB7044" s="42">
        <v>252.75</v>
      </c>
      <c r="BC7044" s="42">
        <v>349.7</v>
      </c>
      <c r="BD7044" s="42">
        <v>449.47619049999997</v>
      </c>
      <c r="BE7044" s="42">
        <v>82.1</v>
      </c>
      <c r="BF7044" s="42">
        <v>775</v>
      </c>
      <c r="BG7044" s="42">
        <v>1066.227273</v>
      </c>
      <c r="BH7044" s="42">
        <v>249.72624999999999</v>
      </c>
      <c r="BI7044" s="42">
        <v>359.67582750000003</v>
      </c>
      <c r="BJ7044" s="42">
        <v>682.04340960000002</v>
      </c>
      <c r="BK7044" s="42">
        <v>190.74030769999999</v>
      </c>
    </row>
    <row r="7045" spans="52:63">
      <c r="AZ7045" s="42">
        <v>7159</v>
      </c>
      <c r="BA7045" s="42">
        <v>499.15789469999999</v>
      </c>
      <c r="BB7045" s="42">
        <v>252.75</v>
      </c>
      <c r="BC7045" s="42">
        <v>349.7</v>
      </c>
      <c r="BD7045" s="42">
        <v>449.47619049999997</v>
      </c>
      <c r="BE7045" s="42">
        <v>82.1</v>
      </c>
      <c r="BF7045" s="42">
        <v>775</v>
      </c>
      <c r="BG7045" s="42">
        <v>1066.227273</v>
      </c>
      <c r="BH7045" s="42">
        <v>249.72624999999999</v>
      </c>
      <c r="BI7045" s="42">
        <v>359.67582750000003</v>
      </c>
      <c r="BJ7045" s="42">
        <v>682.04340960000002</v>
      </c>
      <c r="BK7045" s="42">
        <v>190.74030769999999</v>
      </c>
    </row>
    <row r="7046" spans="52:63">
      <c r="AZ7046" s="42">
        <v>7160</v>
      </c>
      <c r="BA7046" s="42">
        <v>499.15789469999999</v>
      </c>
      <c r="BB7046" s="42">
        <v>252.75</v>
      </c>
      <c r="BC7046" s="42">
        <v>349.7</v>
      </c>
      <c r="BD7046" s="42">
        <v>449.47619049999997</v>
      </c>
      <c r="BE7046" s="42">
        <v>82.1</v>
      </c>
      <c r="BF7046" s="42">
        <v>775</v>
      </c>
      <c r="BG7046" s="42">
        <v>1066.227273</v>
      </c>
      <c r="BH7046" s="42">
        <v>249.72624999999999</v>
      </c>
      <c r="BI7046" s="42">
        <v>359.67582750000003</v>
      </c>
      <c r="BJ7046" s="42">
        <v>682.04340960000002</v>
      </c>
      <c r="BK7046" s="42">
        <v>190.74030769999999</v>
      </c>
    </row>
    <row r="7047" spans="52:63">
      <c r="AZ7047" s="42">
        <v>7161</v>
      </c>
      <c r="BA7047" s="42">
        <v>499.15789469999999</v>
      </c>
      <c r="BB7047" s="42">
        <v>252.75</v>
      </c>
      <c r="BC7047" s="42">
        <v>349.7</v>
      </c>
      <c r="BD7047" s="42">
        <v>449.47619049999997</v>
      </c>
      <c r="BE7047" s="42">
        <v>82.1</v>
      </c>
      <c r="BF7047" s="42">
        <v>775</v>
      </c>
      <c r="BG7047" s="42">
        <v>1066.227273</v>
      </c>
      <c r="BH7047" s="42">
        <v>249.72624999999999</v>
      </c>
      <c r="BI7047" s="42">
        <v>359.67582750000003</v>
      </c>
      <c r="BJ7047" s="42">
        <v>682.04340960000002</v>
      </c>
      <c r="BK7047" s="42">
        <v>190.74030769999999</v>
      </c>
    </row>
    <row r="7048" spans="52:63">
      <c r="AZ7048" s="42">
        <v>7162</v>
      </c>
      <c r="BA7048" s="42">
        <v>499.15789469999999</v>
      </c>
      <c r="BB7048" s="42">
        <v>252.75</v>
      </c>
      <c r="BC7048" s="42">
        <v>349.7</v>
      </c>
      <c r="BD7048" s="42">
        <v>449.47619049999997</v>
      </c>
      <c r="BE7048" s="42">
        <v>82.1</v>
      </c>
      <c r="BF7048" s="42">
        <v>775</v>
      </c>
      <c r="BG7048" s="42">
        <v>1066.227273</v>
      </c>
      <c r="BH7048" s="42">
        <v>249.72624999999999</v>
      </c>
      <c r="BI7048" s="42">
        <v>359.67582750000003</v>
      </c>
      <c r="BJ7048" s="42">
        <v>682.04340960000002</v>
      </c>
      <c r="BK7048" s="42">
        <v>190.74030769999999</v>
      </c>
    </row>
    <row r="7049" spans="52:63">
      <c r="AZ7049" s="42">
        <v>7163</v>
      </c>
      <c r="BA7049" s="42">
        <v>499.15789469999999</v>
      </c>
      <c r="BB7049" s="42">
        <v>252.75</v>
      </c>
      <c r="BC7049" s="42">
        <v>349.7</v>
      </c>
      <c r="BD7049" s="42">
        <v>449.47619049999997</v>
      </c>
      <c r="BE7049" s="42">
        <v>82.1</v>
      </c>
      <c r="BF7049" s="42">
        <v>775</v>
      </c>
      <c r="BG7049" s="42">
        <v>1066.227273</v>
      </c>
      <c r="BH7049" s="42">
        <v>249.72624999999999</v>
      </c>
      <c r="BI7049" s="42">
        <v>359.67582750000003</v>
      </c>
      <c r="BJ7049" s="42">
        <v>682.04340960000002</v>
      </c>
      <c r="BK7049" s="42">
        <v>190.74030769999999</v>
      </c>
    </row>
    <row r="7050" spans="52:63">
      <c r="AZ7050" s="42">
        <v>7164</v>
      </c>
      <c r="BA7050" s="42">
        <v>499.15789469999999</v>
      </c>
      <c r="BB7050" s="42">
        <v>252.75</v>
      </c>
      <c r="BC7050" s="42">
        <v>349.7</v>
      </c>
      <c r="BD7050" s="42">
        <v>449.47619049999997</v>
      </c>
      <c r="BE7050" s="42">
        <v>82.1</v>
      </c>
      <c r="BF7050" s="42">
        <v>775</v>
      </c>
      <c r="BG7050" s="42">
        <v>1066.227273</v>
      </c>
      <c r="BH7050" s="42">
        <v>249.72624999999999</v>
      </c>
      <c r="BI7050" s="42">
        <v>359.67582750000003</v>
      </c>
      <c r="BJ7050" s="42">
        <v>682.04340960000002</v>
      </c>
      <c r="BK7050" s="42">
        <v>190.74030769999999</v>
      </c>
    </row>
    <row r="7051" spans="52:63">
      <c r="AZ7051" s="42">
        <v>7165</v>
      </c>
      <c r="BA7051" s="42">
        <v>499.15789469999999</v>
      </c>
      <c r="BB7051" s="42">
        <v>252.75</v>
      </c>
      <c r="BC7051" s="42">
        <v>349.7</v>
      </c>
      <c r="BD7051" s="42">
        <v>449.47619049999997</v>
      </c>
      <c r="BE7051" s="42">
        <v>82.1</v>
      </c>
      <c r="BF7051" s="42">
        <v>775</v>
      </c>
      <c r="BG7051" s="42">
        <v>1066.227273</v>
      </c>
      <c r="BH7051" s="42">
        <v>249.72624999999999</v>
      </c>
      <c r="BI7051" s="42">
        <v>359.67582750000003</v>
      </c>
      <c r="BJ7051" s="42">
        <v>682.04340960000002</v>
      </c>
      <c r="BK7051" s="42">
        <v>190.74030769999999</v>
      </c>
    </row>
    <row r="7052" spans="52:63">
      <c r="AZ7052" s="42">
        <v>7166</v>
      </c>
      <c r="BA7052" s="42">
        <v>499.15789469999999</v>
      </c>
      <c r="BB7052" s="42">
        <v>252.75</v>
      </c>
      <c r="BC7052" s="42">
        <v>349.7</v>
      </c>
      <c r="BD7052" s="42">
        <v>449.47619049999997</v>
      </c>
      <c r="BE7052" s="42">
        <v>82.1</v>
      </c>
      <c r="BF7052" s="42">
        <v>775</v>
      </c>
      <c r="BG7052" s="42">
        <v>1066.227273</v>
      </c>
      <c r="BH7052" s="42">
        <v>249.72624999999999</v>
      </c>
      <c r="BI7052" s="42">
        <v>359.67582750000003</v>
      </c>
      <c r="BJ7052" s="42">
        <v>682.04340960000002</v>
      </c>
      <c r="BK7052" s="42">
        <v>190.74030769999999</v>
      </c>
    </row>
    <row r="7053" spans="52:63">
      <c r="AZ7053" s="42">
        <v>7167</v>
      </c>
      <c r="BA7053" s="42">
        <v>499.15789469999999</v>
      </c>
      <c r="BB7053" s="42">
        <v>252.75</v>
      </c>
      <c r="BC7053" s="42">
        <v>349.7</v>
      </c>
      <c r="BD7053" s="42">
        <v>449.47619049999997</v>
      </c>
      <c r="BE7053" s="42">
        <v>82.1</v>
      </c>
      <c r="BF7053" s="42">
        <v>775</v>
      </c>
      <c r="BG7053" s="42">
        <v>1066.227273</v>
      </c>
      <c r="BH7053" s="42">
        <v>249.72624999999999</v>
      </c>
      <c r="BI7053" s="42">
        <v>359.67582750000003</v>
      </c>
      <c r="BJ7053" s="42">
        <v>682.04340960000002</v>
      </c>
      <c r="BK7053" s="42">
        <v>190.74030769999999</v>
      </c>
    </row>
    <row r="7054" spans="52:63">
      <c r="AZ7054" s="42">
        <v>7168</v>
      </c>
      <c r="BA7054" s="42">
        <v>499.15789469999999</v>
      </c>
      <c r="BB7054" s="42">
        <v>252.75</v>
      </c>
      <c r="BC7054" s="42">
        <v>349.7</v>
      </c>
      <c r="BD7054" s="42">
        <v>449.47619049999997</v>
      </c>
      <c r="BE7054" s="42">
        <v>82.1</v>
      </c>
      <c r="BF7054" s="42">
        <v>775</v>
      </c>
      <c r="BG7054" s="42">
        <v>1066.227273</v>
      </c>
      <c r="BH7054" s="42">
        <v>249.72624999999999</v>
      </c>
      <c r="BI7054" s="42">
        <v>359.67582750000003</v>
      </c>
      <c r="BJ7054" s="42">
        <v>682.04340960000002</v>
      </c>
      <c r="BK7054" s="42">
        <v>190.74030769999999</v>
      </c>
    </row>
    <row r="7055" spans="52:63">
      <c r="AZ7055" s="42">
        <v>7169</v>
      </c>
      <c r="BA7055" s="42">
        <v>499.15789469999999</v>
      </c>
      <c r="BB7055" s="42">
        <v>252.75</v>
      </c>
      <c r="BC7055" s="42">
        <v>349.7</v>
      </c>
      <c r="BD7055" s="42">
        <v>449.47619049999997</v>
      </c>
      <c r="BE7055" s="42">
        <v>82.1</v>
      </c>
      <c r="BF7055" s="42">
        <v>775</v>
      </c>
      <c r="BG7055" s="42">
        <v>1066.227273</v>
      </c>
      <c r="BH7055" s="42">
        <v>249.72624999999999</v>
      </c>
      <c r="BI7055" s="42">
        <v>359.67582750000003</v>
      </c>
      <c r="BJ7055" s="42">
        <v>682.04340960000002</v>
      </c>
      <c r="BK7055" s="42">
        <v>190.74030769999999</v>
      </c>
    </row>
    <row r="7056" spans="52:63">
      <c r="AZ7056" s="42">
        <v>7170</v>
      </c>
      <c r="BA7056" s="42">
        <v>499.15789469999999</v>
      </c>
      <c r="BB7056" s="42">
        <v>252.75</v>
      </c>
      <c r="BC7056" s="42">
        <v>349.7</v>
      </c>
      <c r="BD7056" s="42">
        <v>449.47619049999997</v>
      </c>
      <c r="BE7056" s="42">
        <v>82.1</v>
      </c>
      <c r="BF7056" s="42">
        <v>775</v>
      </c>
      <c r="BG7056" s="42">
        <v>1066.227273</v>
      </c>
      <c r="BH7056" s="42">
        <v>249.72624999999999</v>
      </c>
      <c r="BI7056" s="42">
        <v>359.67582750000003</v>
      </c>
      <c r="BJ7056" s="42">
        <v>682.04340960000002</v>
      </c>
      <c r="BK7056" s="42">
        <v>190.74030769999999</v>
      </c>
    </row>
    <row r="7057" spans="52:63">
      <c r="AZ7057" s="42">
        <v>7171</v>
      </c>
      <c r="BA7057" s="42">
        <v>499.15789469999999</v>
      </c>
      <c r="BB7057" s="42">
        <v>252.75</v>
      </c>
      <c r="BC7057" s="42">
        <v>349.7</v>
      </c>
      <c r="BD7057" s="42">
        <v>449.47619049999997</v>
      </c>
      <c r="BE7057" s="42">
        <v>82.1</v>
      </c>
      <c r="BF7057" s="42">
        <v>775</v>
      </c>
      <c r="BG7057" s="42">
        <v>1066.227273</v>
      </c>
      <c r="BH7057" s="42">
        <v>249.72624999999999</v>
      </c>
      <c r="BI7057" s="42">
        <v>359.67582750000003</v>
      </c>
      <c r="BJ7057" s="42">
        <v>682.04340960000002</v>
      </c>
      <c r="BK7057" s="42">
        <v>190.74030769999999</v>
      </c>
    </row>
    <row r="7058" spans="52:63">
      <c r="AZ7058" s="42">
        <v>7172</v>
      </c>
      <c r="BA7058" s="42">
        <v>499.15789469999999</v>
      </c>
      <c r="BB7058" s="42">
        <v>252.75</v>
      </c>
      <c r="BC7058" s="42">
        <v>349.7</v>
      </c>
      <c r="BD7058" s="42">
        <v>449.47619049999997</v>
      </c>
      <c r="BE7058" s="42">
        <v>82.1</v>
      </c>
      <c r="BF7058" s="42">
        <v>775</v>
      </c>
      <c r="BG7058" s="42">
        <v>1066.227273</v>
      </c>
      <c r="BH7058" s="42">
        <v>249.72624999999999</v>
      </c>
      <c r="BI7058" s="42">
        <v>359.67582750000003</v>
      </c>
      <c r="BJ7058" s="42">
        <v>682.04340960000002</v>
      </c>
      <c r="BK7058" s="42">
        <v>190.74030769999999</v>
      </c>
    </row>
    <row r="7059" spans="52:63">
      <c r="AZ7059" s="42">
        <v>7173</v>
      </c>
      <c r="BA7059" s="42">
        <v>499.15789469999999</v>
      </c>
      <c r="BB7059" s="42">
        <v>252.75</v>
      </c>
      <c r="BC7059" s="42">
        <v>349.7</v>
      </c>
      <c r="BD7059" s="42">
        <v>449.47619049999997</v>
      </c>
      <c r="BE7059" s="42">
        <v>82.1</v>
      </c>
      <c r="BF7059" s="42">
        <v>775</v>
      </c>
      <c r="BG7059" s="42">
        <v>1066.227273</v>
      </c>
      <c r="BH7059" s="42">
        <v>249.72624999999999</v>
      </c>
      <c r="BI7059" s="42">
        <v>359.67582750000003</v>
      </c>
      <c r="BJ7059" s="42">
        <v>682.04340960000002</v>
      </c>
      <c r="BK7059" s="42">
        <v>190.74030769999999</v>
      </c>
    </row>
    <row r="7060" spans="52:63">
      <c r="AZ7060" s="42">
        <v>7174</v>
      </c>
      <c r="BA7060" s="42">
        <v>499.15789469999999</v>
      </c>
      <c r="BB7060" s="42">
        <v>252.75</v>
      </c>
      <c r="BC7060" s="42">
        <v>349.7</v>
      </c>
      <c r="BD7060" s="42">
        <v>449.47619049999997</v>
      </c>
      <c r="BE7060" s="42">
        <v>82.1</v>
      </c>
      <c r="BF7060" s="42">
        <v>775</v>
      </c>
      <c r="BG7060" s="42">
        <v>1066.227273</v>
      </c>
      <c r="BH7060" s="42">
        <v>249.72624999999999</v>
      </c>
      <c r="BI7060" s="42">
        <v>359.67582750000003</v>
      </c>
      <c r="BJ7060" s="42">
        <v>682.04340960000002</v>
      </c>
      <c r="BK7060" s="42">
        <v>190.74030769999999</v>
      </c>
    </row>
    <row r="7061" spans="52:63">
      <c r="AZ7061" s="42">
        <v>7175</v>
      </c>
      <c r="BA7061" s="42">
        <v>499.15789469999999</v>
      </c>
      <c r="BB7061" s="42">
        <v>252.75</v>
      </c>
      <c r="BC7061" s="42">
        <v>349.7</v>
      </c>
      <c r="BD7061" s="42">
        <v>449.47619049999997</v>
      </c>
      <c r="BE7061" s="42">
        <v>82.1</v>
      </c>
      <c r="BF7061" s="42">
        <v>775</v>
      </c>
      <c r="BG7061" s="42">
        <v>1066.227273</v>
      </c>
      <c r="BH7061" s="42">
        <v>249.72624999999999</v>
      </c>
      <c r="BI7061" s="42">
        <v>359.67582750000003</v>
      </c>
      <c r="BJ7061" s="42">
        <v>682.04340960000002</v>
      </c>
      <c r="BK7061" s="42">
        <v>190.74030769999999</v>
      </c>
    </row>
    <row r="7062" spans="52:63">
      <c r="AZ7062" s="42">
        <v>7176</v>
      </c>
      <c r="BA7062" s="42">
        <v>499.15789469999999</v>
      </c>
      <c r="BB7062" s="42">
        <v>252.75</v>
      </c>
      <c r="BC7062" s="42">
        <v>349.7</v>
      </c>
      <c r="BD7062" s="42">
        <v>449.47619049999997</v>
      </c>
      <c r="BE7062" s="42">
        <v>82.1</v>
      </c>
      <c r="BF7062" s="42">
        <v>775</v>
      </c>
      <c r="BG7062" s="42">
        <v>1066.227273</v>
      </c>
      <c r="BH7062" s="42">
        <v>249.72624999999999</v>
      </c>
      <c r="BI7062" s="42">
        <v>359.67582750000003</v>
      </c>
      <c r="BJ7062" s="42">
        <v>682.04340960000002</v>
      </c>
      <c r="BK7062" s="42">
        <v>190.74030769999999</v>
      </c>
    </row>
    <row r="7063" spans="52:63">
      <c r="AZ7063" s="42">
        <v>7177</v>
      </c>
      <c r="BA7063" s="42">
        <v>507.10526320000002</v>
      </c>
      <c r="BB7063" s="42">
        <v>250.125</v>
      </c>
      <c r="BC7063" s="42">
        <v>350</v>
      </c>
      <c r="BD7063" s="42">
        <v>448.23809519999998</v>
      </c>
      <c r="BE7063" s="42">
        <v>81.03846154</v>
      </c>
      <c r="BF7063" s="42">
        <v>766.9</v>
      </c>
      <c r="BG7063" s="42">
        <v>1062.590909</v>
      </c>
      <c r="BH7063" s="42">
        <v>246.77875</v>
      </c>
      <c r="BI7063" s="42">
        <v>358.04717979999998</v>
      </c>
      <c r="BJ7063" s="42">
        <v>665.31934620000004</v>
      </c>
      <c r="BK7063" s="42">
        <v>186.3152436</v>
      </c>
    </row>
    <row r="7064" spans="52:63">
      <c r="AZ7064" s="42">
        <v>7178</v>
      </c>
      <c r="BA7064" s="42">
        <v>507.10526320000002</v>
      </c>
      <c r="BB7064" s="42">
        <v>250.125</v>
      </c>
      <c r="BC7064" s="42">
        <v>350</v>
      </c>
      <c r="BD7064" s="42">
        <v>448.23809519999998</v>
      </c>
      <c r="BE7064" s="42">
        <v>81.03846154</v>
      </c>
      <c r="BF7064" s="42">
        <v>766.9</v>
      </c>
      <c r="BG7064" s="42">
        <v>1062.590909</v>
      </c>
      <c r="BH7064" s="42">
        <v>246.77875</v>
      </c>
      <c r="BI7064" s="42">
        <v>358.04717979999998</v>
      </c>
      <c r="BJ7064" s="42">
        <v>665.31934620000004</v>
      </c>
      <c r="BK7064" s="42">
        <v>186.3152436</v>
      </c>
    </row>
    <row r="7065" spans="52:63">
      <c r="AZ7065" s="42">
        <v>7179</v>
      </c>
      <c r="BA7065" s="42">
        <v>507.10526320000002</v>
      </c>
      <c r="BB7065" s="42">
        <v>250.125</v>
      </c>
      <c r="BC7065" s="42">
        <v>350</v>
      </c>
      <c r="BD7065" s="42">
        <v>448.23809519999998</v>
      </c>
      <c r="BE7065" s="42">
        <v>81.03846154</v>
      </c>
      <c r="BF7065" s="42">
        <v>766.9</v>
      </c>
      <c r="BG7065" s="42">
        <v>1062.590909</v>
      </c>
      <c r="BH7065" s="42">
        <v>246.77875</v>
      </c>
      <c r="BI7065" s="42">
        <v>358.04717979999998</v>
      </c>
      <c r="BJ7065" s="42">
        <v>665.31934620000004</v>
      </c>
      <c r="BK7065" s="42">
        <v>186.3152436</v>
      </c>
    </row>
    <row r="7066" spans="52:63">
      <c r="AZ7066" s="42">
        <v>7180</v>
      </c>
      <c r="BA7066" s="42">
        <v>507.10526320000002</v>
      </c>
      <c r="BB7066" s="42">
        <v>250.125</v>
      </c>
      <c r="BC7066" s="42">
        <v>350</v>
      </c>
      <c r="BD7066" s="42">
        <v>448.23809519999998</v>
      </c>
      <c r="BE7066" s="42">
        <v>81.03846154</v>
      </c>
      <c r="BF7066" s="42">
        <v>766.9</v>
      </c>
      <c r="BG7066" s="42">
        <v>1062.590909</v>
      </c>
      <c r="BH7066" s="42">
        <v>246.77875</v>
      </c>
      <c r="BI7066" s="42">
        <v>358.04717979999998</v>
      </c>
      <c r="BJ7066" s="42">
        <v>665.31934620000004</v>
      </c>
      <c r="BK7066" s="42">
        <v>186.3152436</v>
      </c>
    </row>
    <row r="7067" spans="52:63">
      <c r="AZ7067" s="42">
        <v>7181</v>
      </c>
      <c r="BA7067" s="42">
        <v>507.10526320000002</v>
      </c>
      <c r="BB7067" s="42">
        <v>250.125</v>
      </c>
      <c r="BC7067" s="42">
        <v>350</v>
      </c>
      <c r="BD7067" s="42">
        <v>448.23809519999998</v>
      </c>
      <c r="BE7067" s="42">
        <v>81.03846154</v>
      </c>
      <c r="BF7067" s="42">
        <v>766.9</v>
      </c>
      <c r="BG7067" s="42">
        <v>1062.590909</v>
      </c>
      <c r="BH7067" s="42">
        <v>246.77875</v>
      </c>
      <c r="BI7067" s="42">
        <v>358.04717979999998</v>
      </c>
      <c r="BJ7067" s="42">
        <v>665.31934620000004</v>
      </c>
      <c r="BK7067" s="42">
        <v>186.3152436</v>
      </c>
    </row>
    <row r="7068" spans="52:63">
      <c r="AZ7068" s="42">
        <v>7182</v>
      </c>
      <c r="BA7068" s="42">
        <v>507.10526320000002</v>
      </c>
      <c r="BB7068" s="42">
        <v>250.125</v>
      </c>
      <c r="BC7068" s="42">
        <v>350</v>
      </c>
      <c r="BD7068" s="42">
        <v>448.23809519999998</v>
      </c>
      <c r="BE7068" s="42">
        <v>81.03846154</v>
      </c>
      <c r="BF7068" s="42">
        <v>766.9</v>
      </c>
      <c r="BG7068" s="42">
        <v>1062.590909</v>
      </c>
      <c r="BH7068" s="42">
        <v>246.77875</v>
      </c>
      <c r="BI7068" s="42">
        <v>358.04717979999998</v>
      </c>
      <c r="BJ7068" s="42">
        <v>665.31934620000004</v>
      </c>
      <c r="BK7068" s="42">
        <v>186.3152436</v>
      </c>
    </row>
    <row r="7069" spans="52:63">
      <c r="AZ7069" s="42">
        <v>7183</v>
      </c>
      <c r="BA7069" s="42">
        <v>507.10526320000002</v>
      </c>
      <c r="BB7069" s="42">
        <v>250.125</v>
      </c>
      <c r="BC7069" s="42">
        <v>350</v>
      </c>
      <c r="BD7069" s="42">
        <v>448.23809519999998</v>
      </c>
      <c r="BE7069" s="42">
        <v>81.03846154</v>
      </c>
      <c r="BF7069" s="42">
        <v>766.9</v>
      </c>
      <c r="BG7069" s="42">
        <v>1062.590909</v>
      </c>
      <c r="BH7069" s="42">
        <v>246.77875</v>
      </c>
      <c r="BI7069" s="42">
        <v>358.04717979999998</v>
      </c>
      <c r="BJ7069" s="42">
        <v>665.31934620000004</v>
      </c>
      <c r="BK7069" s="42">
        <v>186.3152436</v>
      </c>
    </row>
    <row r="7070" spans="52:63">
      <c r="AZ7070" s="42">
        <v>7184</v>
      </c>
      <c r="BA7070" s="42">
        <v>507.10526320000002</v>
      </c>
      <c r="BB7070" s="42">
        <v>250.125</v>
      </c>
      <c r="BC7070" s="42">
        <v>350</v>
      </c>
      <c r="BD7070" s="42">
        <v>448.23809519999998</v>
      </c>
      <c r="BE7070" s="42">
        <v>81.03846154</v>
      </c>
      <c r="BF7070" s="42">
        <v>766.9</v>
      </c>
      <c r="BG7070" s="42">
        <v>1062.590909</v>
      </c>
      <c r="BH7070" s="42">
        <v>246.77875</v>
      </c>
      <c r="BI7070" s="42">
        <v>358.04717979999998</v>
      </c>
      <c r="BJ7070" s="42">
        <v>665.31934620000004</v>
      </c>
      <c r="BK7070" s="42">
        <v>186.3152436</v>
      </c>
    </row>
    <row r="7071" spans="52:63">
      <c r="AZ7071" s="42">
        <v>7185</v>
      </c>
      <c r="BA7071" s="42">
        <v>507.10526320000002</v>
      </c>
      <c r="BB7071" s="42">
        <v>250.125</v>
      </c>
      <c r="BC7071" s="42">
        <v>350</v>
      </c>
      <c r="BD7071" s="42">
        <v>448.23809519999998</v>
      </c>
      <c r="BE7071" s="42">
        <v>81.03846154</v>
      </c>
      <c r="BF7071" s="42">
        <v>766.9</v>
      </c>
      <c r="BG7071" s="42">
        <v>1062.590909</v>
      </c>
      <c r="BH7071" s="42">
        <v>246.77875</v>
      </c>
      <c r="BI7071" s="42">
        <v>358.04717979999998</v>
      </c>
      <c r="BJ7071" s="42">
        <v>665.31934620000004</v>
      </c>
      <c r="BK7071" s="42">
        <v>186.3152436</v>
      </c>
    </row>
    <row r="7072" spans="52:63">
      <c r="AZ7072" s="42">
        <v>7186</v>
      </c>
      <c r="BA7072" s="42">
        <v>507.10526320000002</v>
      </c>
      <c r="BB7072" s="42">
        <v>250.125</v>
      </c>
      <c r="BC7072" s="42">
        <v>350</v>
      </c>
      <c r="BD7072" s="42">
        <v>448.23809519999998</v>
      </c>
      <c r="BE7072" s="42">
        <v>81.03846154</v>
      </c>
      <c r="BF7072" s="42">
        <v>766.9</v>
      </c>
      <c r="BG7072" s="42">
        <v>1062.590909</v>
      </c>
      <c r="BH7072" s="42">
        <v>246.77875</v>
      </c>
      <c r="BI7072" s="42">
        <v>358.04717979999998</v>
      </c>
      <c r="BJ7072" s="42">
        <v>665.31934620000004</v>
      </c>
      <c r="BK7072" s="42">
        <v>186.3152436</v>
      </c>
    </row>
    <row r="7073" spans="52:63">
      <c r="AZ7073" s="42">
        <v>7187</v>
      </c>
      <c r="BA7073" s="42">
        <v>507.10526320000002</v>
      </c>
      <c r="BB7073" s="42">
        <v>250.125</v>
      </c>
      <c r="BC7073" s="42">
        <v>350</v>
      </c>
      <c r="BD7073" s="42">
        <v>448.23809519999998</v>
      </c>
      <c r="BE7073" s="42">
        <v>81.03846154</v>
      </c>
      <c r="BF7073" s="42">
        <v>766.9</v>
      </c>
      <c r="BG7073" s="42">
        <v>1062.590909</v>
      </c>
      <c r="BH7073" s="42">
        <v>246.77875</v>
      </c>
      <c r="BI7073" s="42">
        <v>358.04717979999998</v>
      </c>
      <c r="BJ7073" s="42">
        <v>665.31934620000004</v>
      </c>
      <c r="BK7073" s="42">
        <v>186.3152436</v>
      </c>
    </row>
    <row r="7074" spans="52:63">
      <c r="AZ7074" s="42">
        <v>7188</v>
      </c>
      <c r="BA7074" s="42">
        <v>507.10526320000002</v>
      </c>
      <c r="BB7074" s="42">
        <v>250.125</v>
      </c>
      <c r="BC7074" s="42">
        <v>350</v>
      </c>
      <c r="BD7074" s="42">
        <v>448.23809519999998</v>
      </c>
      <c r="BE7074" s="42">
        <v>81.03846154</v>
      </c>
      <c r="BF7074" s="42">
        <v>766.9</v>
      </c>
      <c r="BG7074" s="42">
        <v>1062.590909</v>
      </c>
      <c r="BH7074" s="42">
        <v>246.77875</v>
      </c>
      <c r="BI7074" s="42">
        <v>358.04717979999998</v>
      </c>
      <c r="BJ7074" s="42">
        <v>665.31934620000004</v>
      </c>
      <c r="BK7074" s="42">
        <v>186.3152436</v>
      </c>
    </row>
    <row r="7075" spans="52:63">
      <c r="AZ7075" s="42">
        <v>7189</v>
      </c>
      <c r="BA7075" s="42">
        <v>507.10526320000002</v>
      </c>
      <c r="BB7075" s="42">
        <v>250.125</v>
      </c>
      <c r="BC7075" s="42">
        <v>350</v>
      </c>
      <c r="BD7075" s="42">
        <v>448.23809519999998</v>
      </c>
      <c r="BE7075" s="42">
        <v>81.03846154</v>
      </c>
      <c r="BF7075" s="42">
        <v>766.9</v>
      </c>
      <c r="BG7075" s="42">
        <v>1062.590909</v>
      </c>
      <c r="BH7075" s="42">
        <v>246.77875</v>
      </c>
      <c r="BI7075" s="42">
        <v>358.04717979999998</v>
      </c>
      <c r="BJ7075" s="42">
        <v>665.31934620000004</v>
      </c>
      <c r="BK7075" s="42">
        <v>186.3152436</v>
      </c>
    </row>
    <row r="7076" spans="52:63">
      <c r="AZ7076" s="42">
        <v>7190</v>
      </c>
      <c r="BA7076" s="42">
        <v>507.10526320000002</v>
      </c>
      <c r="BB7076" s="42">
        <v>250.125</v>
      </c>
      <c r="BC7076" s="42">
        <v>350</v>
      </c>
      <c r="BD7076" s="42">
        <v>448.23809519999998</v>
      </c>
      <c r="BE7076" s="42">
        <v>81.03846154</v>
      </c>
      <c r="BF7076" s="42">
        <v>766.9</v>
      </c>
      <c r="BG7076" s="42">
        <v>1062.590909</v>
      </c>
      <c r="BH7076" s="42">
        <v>246.77875</v>
      </c>
      <c r="BI7076" s="42">
        <v>358.04717979999998</v>
      </c>
      <c r="BJ7076" s="42">
        <v>665.31934620000004</v>
      </c>
      <c r="BK7076" s="42">
        <v>186.3152436</v>
      </c>
    </row>
    <row r="7077" spans="52:63">
      <c r="AZ7077" s="42">
        <v>7191</v>
      </c>
      <c r="BA7077" s="42">
        <v>507.10526320000002</v>
      </c>
      <c r="BB7077" s="42">
        <v>250.125</v>
      </c>
      <c r="BC7077" s="42">
        <v>350</v>
      </c>
      <c r="BD7077" s="42">
        <v>448.23809519999998</v>
      </c>
      <c r="BE7077" s="42">
        <v>81.03846154</v>
      </c>
      <c r="BF7077" s="42">
        <v>766.9</v>
      </c>
      <c r="BG7077" s="42">
        <v>1062.590909</v>
      </c>
      <c r="BH7077" s="42">
        <v>246.77875</v>
      </c>
      <c r="BI7077" s="42">
        <v>358.04717979999998</v>
      </c>
      <c r="BJ7077" s="42">
        <v>665.31934620000004</v>
      </c>
      <c r="BK7077" s="42">
        <v>186.3152436</v>
      </c>
    </row>
    <row r="7078" spans="52:63">
      <c r="AZ7078" s="42">
        <v>7192</v>
      </c>
      <c r="BA7078" s="42">
        <v>507.10526320000002</v>
      </c>
      <c r="BB7078" s="42">
        <v>250.125</v>
      </c>
      <c r="BC7078" s="42">
        <v>350</v>
      </c>
      <c r="BD7078" s="42">
        <v>448.23809519999998</v>
      </c>
      <c r="BE7078" s="42">
        <v>81.03846154</v>
      </c>
      <c r="BF7078" s="42">
        <v>766.9</v>
      </c>
      <c r="BG7078" s="42">
        <v>1062.590909</v>
      </c>
      <c r="BH7078" s="42">
        <v>246.77875</v>
      </c>
      <c r="BI7078" s="42">
        <v>358.04717979999998</v>
      </c>
      <c r="BJ7078" s="42">
        <v>665.31934620000004</v>
      </c>
      <c r="BK7078" s="42">
        <v>186.3152436</v>
      </c>
    </row>
    <row r="7079" spans="52:63">
      <c r="AZ7079" s="42">
        <v>7193</v>
      </c>
      <c r="BA7079" s="42">
        <v>507.10526320000002</v>
      </c>
      <c r="BB7079" s="42">
        <v>250.125</v>
      </c>
      <c r="BC7079" s="42">
        <v>350</v>
      </c>
      <c r="BD7079" s="42">
        <v>448.23809519999998</v>
      </c>
      <c r="BE7079" s="42">
        <v>81.03846154</v>
      </c>
      <c r="BF7079" s="42">
        <v>766.9</v>
      </c>
      <c r="BG7079" s="42">
        <v>1062.590909</v>
      </c>
      <c r="BH7079" s="42">
        <v>246.77875</v>
      </c>
      <c r="BI7079" s="42">
        <v>358.04717979999998</v>
      </c>
      <c r="BJ7079" s="42">
        <v>665.31934620000004</v>
      </c>
      <c r="BK7079" s="42">
        <v>186.3152436</v>
      </c>
    </row>
    <row r="7080" spans="52:63">
      <c r="AZ7080" s="42">
        <v>7194</v>
      </c>
      <c r="BA7080" s="42">
        <v>507.10526320000002</v>
      </c>
      <c r="BB7080" s="42">
        <v>250.125</v>
      </c>
      <c r="BC7080" s="42">
        <v>350</v>
      </c>
      <c r="BD7080" s="42">
        <v>448.23809519999998</v>
      </c>
      <c r="BE7080" s="42">
        <v>81.03846154</v>
      </c>
      <c r="BF7080" s="42">
        <v>766.9</v>
      </c>
      <c r="BG7080" s="42">
        <v>1062.590909</v>
      </c>
      <c r="BH7080" s="42">
        <v>246.77875</v>
      </c>
      <c r="BI7080" s="42">
        <v>358.04717979999998</v>
      </c>
      <c r="BJ7080" s="42">
        <v>665.31934620000004</v>
      </c>
      <c r="BK7080" s="42">
        <v>186.3152436</v>
      </c>
    </row>
    <row r="7081" spans="52:63">
      <c r="AZ7081" s="42">
        <v>7195</v>
      </c>
      <c r="BA7081" s="42">
        <v>507.10526320000002</v>
      </c>
      <c r="BB7081" s="42">
        <v>250.125</v>
      </c>
      <c r="BC7081" s="42">
        <v>350</v>
      </c>
      <c r="BD7081" s="42">
        <v>448.23809519999998</v>
      </c>
      <c r="BE7081" s="42">
        <v>81.03846154</v>
      </c>
      <c r="BF7081" s="42">
        <v>766.9</v>
      </c>
      <c r="BG7081" s="42">
        <v>1062.590909</v>
      </c>
      <c r="BH7081" s="42">
        <v>246.77875</v>
      </c>
      <c r="BI7081" s="42">
        <v>358.04717979999998</v>
      </c>
      <c r="BJ7081" s="42">
        <v>665.31934620000004</v>
      </c>
      <c r="BK7081" s="42">
        <v>186.3152436</v>
      </c>
    </row>
    <row r="7082" spans="52:63">
      <c r="AZ7082" s="42">
        <v>7196</v>
      </c>
      <c r="BA7082" s="42">
        <v>507.10526320000002</v>
      </c>
      <c r="BB7082" s="42">
        <v>250.125</v>
      </c>
      <c r="BC7082" s="42">
        <v>350</v>
      </c>
      <c r="BD7082" s="42">
        <v>448.23809519999998</v>
      </c>
      <c r="BE7082" s="42">
        <v>81.03846154</v>
      </c>
      <c r="BF7082" s="42">
        <v>766.9</v>
      </c>
      <c r="BG7082" s="42">
        <v>1062.590909</v>
      </c>
      <c r="BH7082" s="42">
        <v>246.77875</v>
      </c>
      <c r="BI7082" s="42">
        <v>358.04717979999998</v>
      </c>
      <c r="BJ7082" s="42">
        <v>665.31934620000004</v>
      </c>
      <c r="BK7082" s="42">
        <v>186.3152436</v>
      </c>
    </row>
    <row r="7083" spans="52:63">
      <c r="AZ7083" s="42">
        <v>7197</v>
      </c>
      <c r="BA7083" s="42">
        <v>507.10526320000002</v>
      </c>
      <c r="BB7083" s="42">
        <v>250.125</v>
      </c>
      <c r="BC7083" s="42">
        <v>350</v>
      </c>
      <c r="BD7083" s="42">
        <v>448.23809519999998</v>
      </c>
      <c r="BE7083" s="42">
        <v>81.03846154</v>
      </c>
      <c r="BF7083" s="42">
        <v>766.9</v>
      </c>
      <c r="BG7083" s="42">
        <v>1062.590909</v>
      </c>
      <c r="BH7083" s="42">
        <v>246.77875</v>
      </c>
      <c r="BI7083" s="42">
        <v>358.04717979999998</v>
      </c>
      <c r="BJ7083" s="42">
        <v>665.31934620000004</v>
      </c>
      <c r="BK7083" s="42">
        <v>186.3152436</v>
      </c>
    </row>
    <row r="7084" spans="52:63">
      <c r="AZ7084" s="42">
        <v>7198</v>
      </c>
      <c r="BA7084" s="42">
        <v>507.10526320000002</v>
      </c>
      <c r="BB7084" s="42">
        <v>250.125</v>
      </c>
      <c r="BC7084" s="42">
        <v>350</v>
      </c>
      <c r="BD7084" s="42">
        <v>448.23809519999998</v>
      </c>
      <c r="BE7084" s="42">
        <v>81.03846154</v>
      </c>
      <c r="BF7084" s="42">
        <v>766.9</v>
      </c>
      <c r="BG7084" s="42">
        <v>1062.590909</v>
      </c>
      <c r="BH7084" s="42">
        <v>246.77875</v>
      </c>
      <c r="BI7084" s="42">
        <v>358.04717979999998</v>
      </c>
      <c r="BJ7084" s="42">
        <v>665.31934620000004</v>
      </c>
      <c r="BK7084" s="42">
        <v>186.3152436</v>
      </c>
    </row>
    <row r="7085" spans="52:63">
      <c r="AZ7085" s="42">
        <v>7199</v>
      </c>
      <c r="BA7085" s="42">
        <v>507.10526320000002</v>
      </c>
      <c r="BB7085" s="42">
        <v>250.125</v>
      </c>
      <c r="BC7085" s="42">
        <v>350</v>
      </c>
      <c r="BD7085" s="42">
        <v>448.23809519999998</v>
      </c>
      <c r="BE7085" s="42">
        <v>81.03846154</v>
      </c>
      <c r="BF7085" s="42">
        <v>766.9</v>
      </c>
      <c r="BG7085" s="42">
        <v>1062.590909</v>
      </c>
      <c r="BH7085" s="42">
        <v>246.77875</v>
      </c>
      <c r="BI7085" s="42">
        <v>358.04717979999998</v>
      </c>
      <c r="BJ7085" s="42">
        <v>665.31934620000004</v>
      </c>
      <c r="BK7085" s="42">
        <v>186.3152436</v>
      </c>
    </row>
    <row r="7086" spans="52:63">
      <c r="AZ7086" s="42">
        <v>7200</v>
      </c>
      <c r="BA7086" s="42">
        <v>507.10526320000002</v>
      </c>
      <c r="BB7086" s="42">
        <v>250.125</v>
      </c>
      <c r="BC7086" s="42">
        <v>350</v>
      </c>
      <c r="BD7086" s="42">
        <v>448.23809519999998</v>
      </c>
      <c r="BE7086" s="42">
        <v>81.03846154</v>
      </c>
      <c r="BF7086" s="42">
        <v>766.9</v>
      </c>
      <c r="BG7086" s="42">
        <v>1062.590909</v>
      </c>
      <c r="BH7086" s="42">
        <v>246.77875</v>
      </c>
      <c r="BI7086" s="42">
        <v>358.04717979999998</v>
      </c>
      <c r="BJ7086" s="42">
        <v>665.31934620000004</v>
      </c>
      <c r="BK7086" s="42">
        <v>186.3152436</v>
      </c>
    </row>
    <row r="7087" spans="52:63">
      <c r="AZ7087" s="42">
        <v>7201</v>
      </c>
      <c r="BA7087" s="42">
        <v>510.89473679999998</v>
      </c>
      <c r="BB7087" s="42">
        <v>249.75</v>
      </c>
      <c r="BC7087" s="42">
        <v>350.9</v>
      </c>
      <c r="BD7087" s="42">
        <v>445.952381</v>
      </c>
      <c r="BE7087" s="42">
        <v>79.846153849999993</v>
      </c>
      <c r="BF7087" s="42">
        <v>761.1</v>
      </c>
      <c r="BG7087" s="42">
        <v>1058.318182</v>
      </c>
      <c r="BH7087" s="42">
        <v>243.58500000000001</v>
      </c>
      <c r="BI7087" s="42">
        <v>356.19131820000001</v>
      </c>
      <c r="BJ7087" s="42">
        <v>653.53710739999997</v>
      </c>
      <c r="BK7087" s="42">
        <v>182.18502720000001</v>
      </c>
    </row>
    <row r="7088" spans="52:63">
      <c r="AZ7088" s="42">
        <v>7202</v>
      </c>
      <c r="BA7088" s="42">
        <v>510.89473679999998</v>
      </c>
      <c r="BB7088" s="42">
        <v>249.75</v>
      </c>
      <c r="BC7088" s="42">
        <v>350.9</v>
      </c>
      <c r="BD7088" s="42">
        <v>445.952381</v>
      </c>
      <c r="BE7088" s="42">
        <v>79.846153849999993</v>
      </c>
      <c r="BF7088" s="42">
        <v>761.1</v>
      </c>
      <c r="BG7088" s="42">
        <v>1058.318182</v>
      </c>
      <c r="BH7088" s="42">
        <v>243.58500000000001</v>
      </c>
      <c r="BI7088" s="42">
        <v>356.19131820000001</v>
      </c>
      <c r="BJ7088" s="42">
        <v>653.53710739999997</v>
      </c>
      <c r="BK7088" s="42">
        <v>182.18502720000001</v>
      </c>
    </row>
    <row r="7089" spans="52:63">
      <c r="AZ7089" s="42">
        <v>7203</v>
      </c>
      <c r="BA7089" s="42">
        <v>510.89473679999998</v>
      </c>
      <c r="BB7089" s="42">
        <v>249.75</v>
      </c>
      <c r="BC7089" s="42">
        <v>350.9</v>
      </c>
      <c r="BD7089" s="42">
        <v>445.952381</v>
      </c>
      <c r="BE7089" s="42">
        <v>79.846153849999993</v>
      </c>
      <c r="BF7089" s="42">
        <v>761.1</v>
      </c>
      <c r="BG7089" s="42">
        <v>1058.318182</v>
      </c>
      <c r="BH7089" s="42">
        <v>243.58500000000001</v>
      </c>
      <c r="BI7089" s="42">
        <v>356.19131820000001</v>
      </c>
      <c r="BJ7089" s="42">
        <v>653.53710739999997</v>
      </c>
      <c r="BK7089" s="42">
        <v>182.18502720000001</v>
      </c>
    </row>
    <row r="7090" spans="52:63">
      <c r="AZ7090" s="42">
        <v>7204</v>
      </c>
      <c r="BA7090" s="42">
        <v>510.89473679999998</v>
      </c>
      <c r="BB7090" s="42">
        <v>249.75</v>
      </c>
      <c r="BC7090" s="42">
        <v>350.9</v>
      </c>
      <c r="BD7090" s="42">
        <v>445.952381</v>
      </c>
      <c r="BE7090" s="42">
        <v>79.846153849999993</v>
      </c>
      <c r="BF7090" s="42">
        <v>761.1</v>
      </c>
      <c r="BG7090" s="42">
        <v>1058.318182</v>
      </c>
      <c r="BH7090" s="42">
        <v>243.58500000000001</v>
      </c>
      <c r="BI7090" s="42">
        <v>356.19131820000001</v>
      </c>
      <c r="BJ7090" s="42">
        <v>653.53710739999997</v>
      </c>
      <c r="BK7090" s="42">
        <v>182.18502720000001</v>
      </c>
    </row>
    <row r="7091" spans="52:63">
      <c r="AZ7091" s="42">
        <v>7205</v>
      </c>
      <c r="BA7091" s="42">
        <v>510.89473679999998</v>
      </c>
      <c r="BB7091" s="42">
        <v>249.75</v>
      </c>
      <c r="BC7091" s="42">
        <v>350.9</v>
      </c>
      <c r="BD7091" s="42">
        <v>445.952381</v>
      </c>
      <c r="BE7091" s="42">
        <v>79.846153849999993</v>
      </c>
      <c r="BF7091" s="42">
        <v>761.1</v>
      </c>
      <c r="BG7091" s="42">
        <v>1058.318182</v>
      </c>
      <c r="BH7091" s="42">
        <v>243.58500000000001</v>
      </c>
      <c r="BI7091" s="42">
        <v>356.19131820000001</v>
      </c>
      <c r="BJ7091" s="42">
        <v>653.53710739999997</v>
      </c>
      <c r="BK7091" s="42">
        <v>182.18502720000001</v>
      </c>
    </row>
    <row r="7092" spans="52:63">
      <c r="AZ7092" s="42">
        <v>7206</v>
      </c>
      <c r="BA7092" s="42">
        <v>510.89473679999998</v>
      </c>
      <c r="BB7092" s="42">
        <v>249.75</v>
      </c>
      <c r="BC7092" s="42">
        <v>350.9</v>
      </c>
      <c r="BD7092" s="42">
        <v>445.952381</v>
      </c>
      <c r="BE7092" s="42">
        <v>79.846153849999993</v>
      </c>
      <c r="BF7092" s="42">
        <v>761.1</v>
      </c>
      <c r="BG7092" s="42">
        <v>1058.318182</v>
      </c>
      <c r="BH7092" s="42">
        <v>243.58500000000001</v>
      </c>
      <c r="BI7092" s="42">
        <v>356.19131820000001</v>
      </c>
      <c r="BJ7092" s="42">
        <v>653.53710739999997</v>
      </c>
      <c r="BK7092" s="42">
        <v>182.18502720000001</v>
      </c>
    </row>
    <row r="7093" spans="52:63">
      <c r="AZ7093" s="42">
        <v>7207</v>
      </c>
      <c r="BA7093" s="42">
        <v>510.89473679999998</v>
      </c>
      <c r="BB7093" s="42">
        <v>249.75</v>
      </c>
      <c r="BC7093" s="42">
        <v>350.9</v>
      </c>
      <c r="BD7093" s="42">
        <v>445.952381</v>
      </c>
      <c r="BE7093" s="42">
        <v>79.846153849999993</v>
      </c>
      <c r="BF7093" s="42">
        <v>761.1</v>
      </c>
      <c r="BG7093" s="42">
        <v>1058.318182</v>
      </c>
      <c r="BH7093" s="42">
        <v>243.58500000000001</v>
      </c>
      <c r="BI7093" s="42">
        <v>356.19131820000001</v>
      </c>
      <c r="BJ7093" s="42">
        <v>653.53710739999997</v>
      </c>
      <c r="BK7093" s="42">
        <v>182.18502720000001</v>
      </c>
    </row>
    <row r="7094" spans="52:63">
      <c r="AZ7094" s="42">
        <v>7208</v>
      </c>
      <c r="BA7094" s="42">
        <v>510.89473679999998</v>
      </c>
      <c r="BB7094" s="42">
        <v>249.75</v>
      </c>
      <c r="BC7094" s="42">
        <v>350.9</v>
      </c>
      <c r="BD7094" s="42">
        <v>445.952381</v>
      </c>
      <c r="BE7094" s="42">
        <v>79.846153849999993</v>
      </c>
      <c r="BF7094" s="42">
        <v>761.1</v>
      </c>
      <c r="BG7094" s="42">
        <v>1058.318182</v>
      </c>
      <c r="BH7094" s="42">
        <v>243.58500000000001</v>
      </c>
      <c r="BI7094" s="42">
        <v>356.19131820000001</v>
      </c>
      <c r="BJ7094" s="42">
        <v>653.53710739999997</v>
      </c>
      <c r="BK7094" s="42">
        <v>182.18502720000001</v>
      </c>
    </row>
    <row r="7095" spans="52:63">
      <c r="AZ7095" s="42">
        <v>7209</v>
      </c>
      <c r="BA7095" s="42">
        <v>510.89473679999998</v>
      </c>
      <c r="BB7095" s="42">
        <v>249.75</v>
      </c>
      <c r="BC7095" s="42">
        <v>350.9</v>
      </c>
      <c r="BD7095" s="42">
        <v>445.952381</v>
      </c>
      <c r="BE7095" s="42">
        <v>79.846153849999993</v>
      </c>
      <c r="BF7095" s="42">
        <v>761.1</v>
      </c>
      <c r="BG7095" s="42">
        <v>1058.318182</v>
      </c>
      <c r="BH7095" s="42">
        <v>243.58500000000001</v>
      </c>
      <c r="BI7095" s="42">
        <v>356.19131820000001</v>
      </c>
      <c r="BJ7095" s="42">
        <v>653.53710739999997</v>
      </c>
      <c r="BK7095" s="42">
        <v>182.18502720000001</v>
      </c>
    </row>
    <row r="7096" spans="52:63">
      <c r="AZ7096" s="42">
        <v>7210</v>
      </c>
      <c r="BA7096" s="42">
        <v>510.89473679999998</v>
      </c>
      <c r="BB7096" s="42">
        <v>249.75</v>
      </c>
      <c r="BC7096" s="42">
        <v>350.9</v>
      </c>
      <c r="BD7096" s="42">
        <v>445.952381</v>
      </c>
      <c r="BE7096" s="42">
        <v>79.846153849999993</v>
      </c>
      <c r="BF7096" s="42">
        <v>761.1</v>
      </c>
      <c r="BG7096" s="42">
        <v>1058.318182</v>
      </c>
      <c r="BH7096" s="42">
        <v>243.58500000000001</v>
      </c>
      <c r="BI7096" s="42">
        <v>356.19131820000001</v>
      </c>
      <c r="BJ7096" s="42">
        <v>653.53710739999997</v>
      </c>
      <c r="BK7096" s="42">
        <v>182.18502720000001</v>
      </c>
    </row>
    <row r="7097" spans="52:63">
      <c r="AZ7097" s="42">
        <v>7211</v>
      </c>
      <c r="BA7097" s="42">
        <v>510.89473679999998</v>
      </c>
      <c r="BB7097" s="42">
        <v>249.75</v>
      </c>
      <c r="BC7097" s="42">
        <v>350.9</v>
      </c>
      <c r="BD7097" s="42">
        <v>445.952381</v>
      </c>
      <c r="BE7097" s="42">
        <v>79.846153849999993</v>
      </c>
      <c r="BF7097" s="42">
        <v>761.1</v>
      </c>
      <c r="BG7097" s="42">
        <v>1058.318182</v>
      </c>
      <c r="BH7097" s="42">
        <v>243.58500000000001</v>
      </c>
      <c r="BI7097" s="42">
        <v>356.19131820000001</v>
      </c>
      <c r="BJ7097" s="42">
        <v>653.53710739999997</v>
      </c>
      <c r="BK7097" s="42">
        <v>182.18502720000001</v>
      </c>
    </row>
    <row r="7098" spans="52:63">
      <c r="AZ7098" s="42">
        <v>7212</v>
      </c>
      <c r="BA7098" s="42">
        <v>510.89473679999998</v>
      </c>
      <c r="BB7098" s="42">
        <v>249.75</v>
      </c>
      <c r="BC7098" s="42">
        <v>350.9</v>
      </c>
      <c r="BD7098" s="42">
        <v>445.952381</v>
      </c>
      <c r="BE7098" s="42">
        <v>79.846153849999993</v>
      </c>
      <c r="BF7098" s="42">
        <v>761.1</v>
      </c>
      <c r="BG7098" s="42">
        <v>1058.318182</v>
      </c>
      <c r="BH7098" s="42">
        <v>243.58500000000001</v>
      </c>
      <c r="BI7098" s="42">
        <v>356.19131820000001</v>
      </c>
      <c r="BJ7098" s="42">
        <v>653.53710739999997</v>
      </c>
      <c r="BK7098" s="42">
        <v>182.18502720000001</v>
      </c>
    </row>
    <row r="7099" spans="52:63">
      <c r="AZ7099" s="42">
        <v>7213</v>
      </c>
      <c r="BA7099" s="42">
        <v>510.89473679999998</v>
      </c>
      <c r="BB7099" s="42">
        <v>249.75</v>
      </c>
      <c r="BC7099" s="42">
        <v>350.9</v>
      </c>
      <c r="BD7099" s="42">
        <v>445.952381</v>
      </c>
      <c r="BE7099" s="42">
        <v>79.846153849999993</v>
      </c>
      <c r="BF7099" s="42">
        <v>761.1</v>
      </c>
      <c r="BG7099" s="42">
        <v>1058.318182</v>
      </c>
      <c r="BH7099" s="42">
        <v>243.58500000000001</v>
      </c>
      <c r="BI7099" s="42">
        <v>356.19131820000001</v>
      </c>
      <c r="BJ7099" s="42">
        <v>653.53710739999997</v>
      </c>
      <c r="BK7099" s="42">
        <v>182.18502720000001</v>
      </c>
    </row>
    <row r="7100" spans="52:63">
      <c r="AZ7100" s="42">
        <v>7214</v>
      </c>
      <c r="BA7100" s="42">
        <v>510.89473679999998</v>
      </c>
      <c r="BB7100" s="42">
        <v>249.75</v>
      </c>
      <c r="BC7100" s="42">
        <v>350.9</v>
      </c>
      <c r="BD7100" s="42">
        <v>445.952381</v>
      </c>
      <c r="BE7100" s="42">
        <v>79.846153849999993</v>
      </c>
      <c r="BF7100" s="42">
        <v>761.1</v>
      </c>
      <c r="BG7100" s="42">
        <v>1058.318182</v>
      </c>
      <c r="BH7100" s="42">
        <v>243.58500000000001</v>
      </c>
      <c r="BI7100" s="42">
        <v>356.19131820000001</v>
      </c>
      <c r="BJ7100" s="42">
        <v>653.53710739999997</v>
      </c>
      <c r="BK7100" s="42">
        <v>182.18502720000001</v>
      </c>
    </row>
    <row r="7101" spans="52:63">
      <c r="AZ7101" s="42">
        <v>7215</v>
      </c>
      <c r="BA7101" s="42">
        <v>510.89473679999998</v>
      </c>
      <c r="BB7101" s="42">
        <v>249.75</v>
      </c>
      <c r="BC7101" s="42">
        <v>350.9</v>
      </c>
      <c r="BD7101" s="42">
        <v>445.952381</v>
      </c>
      <c r="BE7101" s="42">
        <v>79.846153849999993</v>
      </c>
      <c r="BF7101" s="42">
        <v>761.1</v>
      </c>
      <c r="BG7101" s="42">
        <v>1058.318182</v>
      </c>
      <c r="BH7101" s="42">
        <v>243.58500000000001</v>
      </c>
      <c r="BI7101" s="42">
        <v>356.19131820000001</v>
      </c>
      <c r="BJ7101" s="42">
        <v>653.53710739999997</v>
      </c>
      <c r="BK7101" s="42">
        <v>182.18502720000001</v>
      </c>
    </row>
    <row r="7102" spans="52:63">
      <c r="AZ7102" s="42">
        <v>7216</v>
      </c>
      <c r="BA7102" s="42">
        <v>510.89473679999998</v>
      </c>
      <c r="BB7102" s="42">
        <v>249.75</v>
      </c>
      <c r="BC7102" s="42">
        <v>350.9</v>
      </c>
      <c r="BD7102" s="42">
        <v>445.952381</v>
      </c>
      <c r="BE7102" s="42">
        <v>79.846153849999993</v>
      </c>
      <c r="BF7102" s="42">
        <v>761.1</v>
      </c>
      <c r="BG7102" s="42">
        <v>1058.318182</v>
      </c>
      <c r="BH7102" s="42">
        <v>243.58500000000001</v>
      </c>
      <c r="BI7102" s="42">
        <v>356.19131820000001</v>
      </c>
      <c r="BJ7102" s="42">
        <v>653.53710739999997</v>
      </c>
      <c r="BK7102" s="42">
        <v>182.18502720000001</v>
      </c>
    </row>
    <row r="7103" spans="52:63">
      <c r="AZ7103" s="42">
        <v>7217</v>
      </c>
      <c r="BA7103" s="42">
        <v>510.89473679999998</v>
      </c>
      <c r="BB7103" s="42">
        <v>249.75</v>
      </c>
      <c r="BC7103" s="42">
        <v>350.9</v>
      </c>
      <c r="BD7103" s="42">
        <v>445.952381</v>
      </c>
      <c r="BE7103" s="42">
        <v>79.846153849999993</v>
      </c>
      <c r="BF7103" s="42">
        <v>761.1</v>
      </c>
      <c r="BG7103" s="42">
        <v>1058.318182</v>
      </c>
      <c r="BH7103" s="42">
        <v>243.58500000000001</v>
      </c>
      <c r="BI7103" s="42">
        <v>356.19131820000001</v>
      </c>
      <c r="BJ7103" s="42">
        <v>653.53710739999997</v>
      </c>
      <c r="BK7103" s="42">
        <v>182.18502720000001</v>
      </c>
    </row>
    <row r="7104" spans="52:63">
      <c r="AZ7104" s="42">
        <v>7218</v>
      </c>
      <c r="BA7104" s="42">
        <v>510.89473679999998</v>
      </c>
      <c r="BB7104" s="42">
        <v>249.75</v>
      </c>
      <c r="BC7104" s="42">
        <v>350.9</v>
      </c>
      <c r="BD7104" s="42">
        <v>445.952381</v>
      </c>
      <c r="BE7104" s="42">
        <v>79.846153849999993</v>
      </c>
      <c r="BF7104" s="42">
        <v>761.1</v>
      </c>
      <c r="BG7104" s="42">
        <v>1058.318182</v>
      </c>
      <c r="BH7104" s="42">
        <v>243.58500000000001</v>
      </c>
      <c r="BI7104" s="42">
        <v>356.19131820000001</v>
      </c>
      <c r="BJ7104" s="42">
        <v>653.53710739999997</v>
      </c>
      <c r="BK7104" s="42">
        <v>182.18502720000001</v>
      </c>
    </row>
    <row r="7105" spans="52:63">
      <c r="AZ7105" s="42">
        <v>7219</v>
      </c>
      <c r="BA7105" s="42">
        <v>510.89473679999998</v>
      </c>
      <c r="BB7105" s="42">
        <v>249.75</v>
      </c>
      <c r="BC7105" s="42">
        <v>350.9</v>
      </c>
      <c r="BD7105" s="42">
        <v>445.952381</v>
      </c>
      <c r="BE7105" s="42">
        <v>79.846153849999993</v>
      </c>
      <c r="BF7105" s="42">
        <v>761.1</v>
      </c>
      <c r="BG7105" s="42">
        <v>1058.318182</v>
      </c>
      <c r="BH7105" s="42">
        <v>243.58500000000001</v>
      </c>
      <c r="BI7105" s="42">
        <v>356.19131820000001</v>
      </c>
      <c r="BJ7105" s="42">
        <v>653.53710739999997</v>
      </c>
      <c r="BK7105" s="42">
        <v>182.18502720000001</v>
      </c>
    </row>
    <row r="7106" spans="52:63">
      <c r="AZ7106" s="42">
        <v>7220</v>
      </c>
      <c r="BA7106" s="42">
        <v>510.89473679999998</v>
      </c>
      <c r="BB7106" s="42">
        <v>249.75</v>
      </c>
      <c r="BC7106" s="42">
        <v>350.9</v>
      </c>
      <c r="BD7106" s="42">
        <v>445.952381</v>
      </c>
      <c r="BE7106" s="42">
        <v>79.846153849999993</v>
      </c>
      <c r="BF7106" s="42">
        <v>761.1</v>
      </c>
      <c r="BG7106" s="42">
        <v>1058.318182</v>
      </c>
      <c r="BH7106" s="42">
        <v>243.58500000000001</v>
      </c>
      <c r="BI7106" s="42">
        <v>356.19131820000001</v>
      </c>
      <c r="BJ7106" s="42">
        <v>653.53710739999997</v>
      </c>
      <c r="BK7106" s="42">
        <v>182.18502720000001</v>
      </c>
    </row>
    <row r="7107" spans="52:63">
      <c r="AZ7107" s="42">
        <v>7221</v>
      </c>
      <c r="BA7107" s="42">
        <v>510.89473679999998</v>
      </c>
      <c r="BB7107" s="42">
        <v>249.75</v>
      </c>
      <c r="BC7107" s="42">
        <v>350.9</v>
      </c>
      <c r="BD7107" s="42">
        <v>445.952381</v>
      </c>
      <c r="BE7107" s="42">
        <v>79.846153849999993</v>
      </c>
      <c r="BF7107" s="42">
        <v>761.1</v>
      </c>
      <c r="BG7107" s="42">
        <v>1058.318182</v>
      </c>
      <c r="BH7107" s="42">
        <v>243.58500000000001</v>
      </c>
      <c r="BI7107" s="42">
        <v>356.19131820000001</v>
      </c>
      <c r="BJ7107" s="42">
        <v>653.53710739999997</v>
      </c>
      <c r="BK7107" s="42">
        <v>182.18502720000001</v>
      </c>
    </row>
    <row r="7108" spans="52:63">
      <c r="AZ7108" s="42">
        <v>7222</v>
      </c>
      <c r="BA7108" s="42">
        <v>510.89473679999998</v>
      </c>
      <c r="BB7108" s="42">
        <v>249.75</v>
      </c>
      <c r="BC7108" s="42">
        <v>350.9</v>
      </c>
      <c r="BD7108" s="42">
        <v>445.952381</v>
      </c>
      <c r="BE7108" s="42">
        <v>79.846153849999993</v>
      </c>
      <c r="BF7108" s="42">
        <v>761.1</v>
      </c>
      <c r="BG7108" s="42">
        <v>1058.318182</v>
      </c>
      <c r="BH7108" s="42">
        <v>243.58500000000001</v>
      </c>
      <c r="BI7108" s="42">
        <v>356.19131820000001</v>
      </c>
      <c r="BJ7108" s="42">
        <v>653.53710739999997</v>
      </c>
      <c r="BK7108" s="42">
        <v>182.18502720000001</v>
      </c>
    </row>
    <row r="7109" spans="52:63">
      <c r="AZ7109" s="42">
        <v>7223</v>
      </c>
      <c r="BA7109" s="42">
        <v>510.89473679999998</v>
      </c>
      <c r="BB7109" s="42">
        <v>249.75</v>
      </c>
      <c r="BC7109" s="42">
        <v>350.9</v>
      </c>
      <c r="BD7109" s="42">
        <v>445.952381</v>
      </c>
      <c r="BE7109" s="42">
        <v>79.846153849999993</v>
      </c>
      <c r="BF7109" s="42">
        <v>761.1</v>
      </c>
      <c r="BG7109" s="42">
        <v>1058.318182</v>
      </c>
      <c r="BH7109" s="42">
        <v>243.58500000000001</v>
      </c>
      <c r="BI7109" s="42">
        <v>356.19131820000001</v>
      </c>
      <c r="BJ7109" s="42">
        <v>653.53710739999997</v>
      </c>
      <c r="BK7109" s="42">
        <v>182.18502720000001</v>
      </c>
    </row>
    <row r="7110" spans="52:63">
      <c r="AZ7110" s="42">
        <v>7224</v>
      </c>
      <c r="BA7110" s="42">
        <v>510.89473679999998</v>
      </c>
      <c r="BB7110" s="42">
        <v>249.75</v>
      </c>
      <c r="BC7110" s="42">
        <v>350.9</v>
      </c>
      <c r="BD7110" s="42">
        <v>445.952381</v>
      </c>
      <c r="BE7110" s="42">
        <v>79.846153849999993</v>
      </c>
      <c r="BF7110" s="42">
        <v>761.1</v>
      </c>
      <c r="BG7110" s="42">
        <v>1058.318182</v>
      </c>
      <c r="BH7110" s="42">
        <v>243.58500000000001</v>
      </c>
      <c r="BI7110" s="42">
        <v>356.19131820000001</v>
      </c>
      <c r="BJ7110" s="42">
        <v>653.53710739999997</v>
      </c>
      <c r="BK7110" s="42">
        <v>182.18502720000001</v>
      </c>
    </row>
    <row r="7111" spans="52:63">
      <c r="AZ7111" s="42">
        <v>7225</v>
      </c>
      <c r="BA7111" s="42">
        <v>518.47368419999998</v>
      </c>
      <c r="BB7111" s="42">
        <v>247.8125</v>
      </c>
      <c r="BC7111" s="42">
        <v>351.15</v>
      </c>
      <c r="BD7111" s="42">
        <v>441.09523810000002</v>
      </c>
      <c r="BE7111" s="42">
        <v>77.407692310000002</v>
      </c>
      <c r="BF7111" s="42">
        <v>754.6</v>
      </c>
      <c r="BG7111" s="42">
        <v>1059.363636</v>
      </c>
      <c r="BH7111" s="42">
        <v>238.79875000000001</v>
      </c>
      <c r="BI7111" s="42">
        <v>358.80346370000001</v>
      </c>
      <c r="BJ7111" s="42">
        <v>662.52423810000005</v>
      </c>
      <c r="BK7111" s="42">
        <v>182.6043592</v>
      </c>
    </row>
    <row r="7112" spans="52:63">
      <c r="AZ7112" s="42">
        <v>7226</v>
      </c>
      <c r="BA7112" s="42">
        <v>518.47368419999998</v>
      </c>
      <c r="BB7112" s="42">
        <v>247.8125</v>
      </c>
      <c r="BC7112" s="42">
        <v>351.15</v>
      </c>
      <c r="BD7112" s="42">
        <v>441.09523810000002</v>
      </c>
      <c r="BE7112" s="42">
        <v>77.407692310000002</v>
      </c>
      <c r="BF7112" s="42">
        <v>754.6</v>
      </c>
      <c r="BG7112" s="42">
        <v>1059.363636</v>
      </c>
      <c r="BH7112" s="42">
        <v>238.79875000000001</v>
      </c>
      <c r="BI7112" s="42">
        <v>358.80346370000001</v>
      </c>
      <c r="BJ7112" s="42">
        <v>662.52423810000005</v>
      </c>
      <c r="BK7112" s="42">
        <v>182.6043592</v>
      </c>
    </row>
    <row r="7113" spans="52:63">
      <c r="AZ7113" s="42">
        <v>7227</v>
      </c>
      <c r="BA7113" s="42">
        <v>518.47368419999998</v>
      </c>
      <c r="BB7113" s="42">
        <v>247.8125</v>
      </c>
      <c r="BC7113" s="42">
        <v>351.15</v>
      </c>
      <c r="BD7113" s="42">
        <v>441.09523810000002</v>
      </c>
      <c r="BE7113" s="42">
        <v>77.407692310000002</v>
      </c>
      <c r="BF7113" s="42">
        <v>754.6</v>
      </c>
      <c r="BG7113" s="42">
        <v>1059.363636</v>
      </c>
      <c r="BH7113" s="42">
        <v>238.79875000000001</v>
      </c>
      <c r="BI7113" s="42">
        <v>358.80346370000001</v>
      </c>
      <c r="BJ7113" s="42">
        <v>662.52423810000005</v>
      </c>
      <c r="BK7113" s="42">
        <v>182.6043592</v>
      </c>
    </row>
    <row r="7114" spans="52:63">
      <c r="AZ7114" s="42">
        <v>7228</v>
      </c>
      <c r="BA7114" s="42">
        <v>518.47368419999998</v>
      </c>
      <c r="BB7114" s="42">
        <v>247.8125</v>
      </c>
      <c r="BC7114" s="42">
        <v>351.15</v>
      </c>
      <c r="BD7114" s="42">
        <v>441.09523810000002</v>
      </c>
      <c r="BE7114" s="42">
        <v>77.407692310000002</v>
      </c>
      <c r="BF7114" s="42">
        <v>754.6</v>
      </c>
      <c r="BG7114" s="42">
        <v>1059.363636</v>
      </c>
      <c r="BH7114" s="42">
        <v>238.79875000000001</v>
      </c>
      <c r="BI7114" s="42">
        <v>358.80346370000001</v>
      </c>
      <c r="BJ7114" s="42">
        <v>662.52423810000005</v>
      </c>
      <c r="BK7114" s="42">
        <v>182.6043592</v>
      </c>
    </row>
    <row r="7115" spans="52:63">
      <c r="AZ7115" s="42">
        <v>7229</v>
      </c>
      <c r="BA7115" s="42">
        <v>518.47368419999998</v>
      </c>
      <c r="BB7115" s="42">
        <v>247.8125</v>
      </c>
      <c r="BC7115" s="42">
        <v>351.15</v>
      </c>
      <c r="BD7115" s="42">
        <v>441.09523810000002</v>
      </c>
      <c r="BE7115" s="42">
        <v>77.407692310000002</v>
      </c>
      <c r="BF7115" s="42">
        <v>754.6</v>
      </c>
      <c r="BG7115" s="42">
        <v>1059.363636</v>
      </c>
      <c r="BH7115" s="42">
        <v>238.79875000000001</v>
      </c>
      <c r="BI7115" s="42">
        <v>358.80346370000001</v>
      </c>
      <c r="BJ7115" s="42">
        <v>662.52423810000005</v>
      </c>
      <c r="BK7115" s="42">
        <v>182.6043592</v>
      </c>
    </row>
    <row r="7116" spans="52:63">
      <c r="AZ7116" s="42">
        <v>7230</v>
      </c>
      <c r="BA7116" s="42">
        <v>518.47368419999998</v>
      </c>
      <c r="BB7116" s="42">
        <v>247.8125</v>
      </c>
      <c r="BC7116" s="42">
        <v>351.15</v>
      </c>
      <c r="BD7116" s="42">
        <v>441.09523810000002</v>
      </c>
      <c r="BE7116" s="42">
        <v>77.407692310000002</v>
      </c>
      <c r="BF7116" s="42">
        <v>754.6</v>
      </c>
      <c r="BG7116" s="42">
        <v>1059.363636</v>
      </c>
      <c r="BH7116" s="42">
        <v>238.79875000000001</v>
      </c>
      <c r="BI7116" s="42">
        <v>358.80346370000001</v>
      </c>
      <c r="BJ7116" s="42">
        <v>662.52423810000005</v>
      </c>
      <c r="BK7116" s="42">
        <v>182.6043592</v>
      </c>
    </row>
    <row r="7117" spans="52:63">
      <c r="AZ7117" s="42">
        <v>7231</v>
      </c>
      <c r="BA7117" s="42">
        <v>518.47368419999998</v>
      </c>
      <c r="BB7117" s="42">
        <v>247.8125</v>
      </c>
      <c r="BC7117" s="42">
        <v>351.15</v>
      </c>
      <c r="BD7117" s="42">
        <v>441.09523810000002</v>
      </c>
      <c r="BE7117" s="42">
        <v>77.407692310000002</v>
      </c>
      <c r="BF7117" s="42">
        <v>754.6</v>
      </c>
      <c r="BG7117" s="42">
        <v>1059.363636</v>
      </c>
      <c r="BH7117" s="42">
        <v>238.79875000000001</v>
      </c>
      <c r="BI7117" s="42">
        <v>358.80346370000001</v>
      </c>
      <c r="BJ7117" s="42">
        <v>662.52423810000005</v>
      </c>
      <c r="BK7117" s="42">
        <v>182.6043592</v>
      </c>
    </row>
    <row r="7118" spans="52:63">
      <c r="AZ7118" s="42">
        <v>7232</v>
      </c>
      <c r="BA7118" s="42">
        <v>518.47368419999998</v>
      </c>
      <c r="BB7118" s="42">
        <v>247.8125</v>
      </c>
      <c r="BC7118" s="42">
        <v>351.15</v>
      </c>
      <c r="BD7118" s="42">
        <v>441.09523810000002</v>
      </c>
      <c r="BE7118" s="42">
        <v>77.407692310000002</v>
      </c>
      <c r="BF7118" s="42">
        <v>754.6</v>
      </c>
      <c r="BG7118" s="42">
        <v>1059.363636</v>
      </c>
      <c r="BH7118" s="42">
        <v>238.79875000000001</v>
      </c>
      <c r="BI7118" s="42">
        <v>358.80346370000001</v>
      </c>
      <c r="BJ7118" s="42">
        <v>662.52423810000005</v>
      </c>
      <c r="BK7118" s="42">
        <v>182.6043592</v>
      </c>
    </row>
    <row r="7119" spans="52:63">
      <c r="AZ7119" s="42">
        <v>7233</v>
      </c>
      <c r="BA7119" s="42">
        <v>518.47368419999998</v>
      </c>
      <c r="BB7119" s="42">
        <v>247.8125</v>
      </c>
      <c r="BC7119" s="42">
        <v>351.15</v>
      </c>
      <c r="BD7119" s="42">
        <v>441.09523810000002</v>
      </c>
      <c r="BE7119" s="42">
        <v>77.407692310000002</v>
      </c>
      <c r="BF7119" s="42">
        <v>754.6</v>
      </c>
      <c r="BG7119" s="42">
        <v>1059.363636</v>
      </c>
      <c r="BH7119" s="42">
        <v>238.79875000000001</v>
      </c>
      <c r="BI7119" s="42">
        <v>358.80346370000001</v>
      </c>
      <c r="BJ7119" s="42">
        <v>662.52423810000005</v>
      </c>
      <c r="BK7119" s="42">
        <v>182.6043592</v>
      </c>
    </row>
    <row r="7120" spans="52:63">
      <c r="AZ7120" s="42">
        <v>7234</v>
      </c>
      <c r="BA7120" s="42">
        <v>518.47368419999998</v>
      </c>
      <c r="BB7120" s="42">
        <v>247.8125</v>
      </c>
      <c r="BC7120" s="42">
        <v>351.15</v>
      </c>
      <c r="BD7120" s="42">
        <v>441.09523810000002</v>
      </c>
      <c r="BE7120" s="42">
        <v>77.407692310000002</v>
      </c>
      <c r="BF7120" s="42">
        <v>754.6</v>
      </c>
      <c r="BG7120" s="42">
        <v>1059.363636</v>
      </c>
      <c r="BH7120" s="42">
        <v>238.79875000000001</v>
      </c>
      <c r="BI7120" s="42">
        <v>358.80346370000001</v>
      </c>
      <c r="BJ7120" s="42">
        <v>662.52423810000005</v>
      </c>
      <c r="BK7120" s="42">
        <v>182.6043592</v>
      </c>
    </row>
    <row r="7121" spans="52:63">
      <c r="AZ7121" s="42">
        <v>7235</v>
      </c>
      <c r="BA7121" s="42">
        <v>518.47368419999998</v>
      </c>
      <c r="BB7121" s="42">
        <v>247.8125</v>
      </c>
      <c r="BC7121" s="42">
        <v>351.15</v>
      </c>
      <c r="BD7121" s="42">
        <v>441.09523810000002</v>
      </c>
      <c r="BE7121" s="42">
        <v>77.407692310000002</v>
      </c>
      <c r="BF7121" s="42">
        <v>754.6</v>
      </c>
      <c r="BG7121" s="42">
        <v>1059.363636</v>
      </c>
      <c r="BH7121" s="42">
        <v>238.79875000000001</v>
      </c>
      <c r="BI7121" s="42">
        <v>358.80346370000001</v>
      </c>
      <c r="BJ7121" s="42">
        <v>662.52423810000005</v>
      </c>
      <c r="BK7121" s="42">
        <v>182.6043592</v>
      </c>
    </row>
    <row r="7122" spans="52:63">
      <c r="AZ7122" s="42">
        <v>7236</v>
      </c>
      <c r="BA7122" s="42">
        <v>518.47368419999998</v>
      </c>
      <c r="BB7122" s="42">
        <v>247.8125</v>
      </c>
      <c r="BC7122" s="42">
        <v>351.15</v>
      </c>
      <c r="BD7122" s="42">
        <v>441.09523810000002</v>
      </c>
      <c r="BE7122" s="42">
        <v>77.407692310000002</v>
      </c>
      <c r="BF7122" s="42">
        <v>754.6</v>
      </c>
      <c r="BG7122" s="42">
        <v>1059.363636</v>
      </c>
      <c r="BH7122" s="42">
        <v>238.79875000000001</v>
      </c>
      <c r="BI7122" s="42">
        <v>358.80346370000001</v>
      </c>
      <c r="BJ7122" s="42">
        <v>662.52423810000005</v>
      </c>
      <c r="BK7122" s="42">
        <v>182.6043592</v>
      </c>
    </row>
    <row r="7123" spans="52:63">
      <c r="AZ7123" s="42">
        <v>7237</v>
      </c>
      <c r="BA7123" s="42">
        <v>518.47368419999998</v>
      </c>
      <c r="BB7123" s="42">
        <v>247.8125</v>
      </c>
      <c r="BC7123" s="42">
        <v>351.15</v>
      </c>
      <c r="BD7123" s="42">
        <v>441.09523810000002</v>
      </c>
      <c r="BE7123" s="42">
        <v>77.407692310000002</v>
      </c>
      <c r="BF7123" s="42">
        <v>754.6</v>
      </c>
      <c r="BG7123" s="42">
        <v>1059.363636</v>
      </c>
      <c r="BH7123" s="42">
        <v>238.79875000000001</v>
      </c>
      <c r="BI7123" s="42">
        <v>358.80346370000001</v>
      </c>
      <c r="BJ7123" s="42">
        <v>662.52423810000005</v>
      </c>
      <c r="BK7123" s="42">
        <v>182.6043592</v>
      </c>
    </row>
    <row r="7124" spans="52:63">
      <c r="AZ7124" s="42">
        <v>7238</v>
      </c>
      <c r="BA7124" s="42">
        <v>518.47368419999998</v>
      </c>
      <c r="BB7124" s="42">
        <v>247.8125</v>
      </c>
      <c r="BC7124" s="42">
        <v>351.15</v>
      </c>
      <c r="BD7124" s="42">
        <v>441.09523810000002</v>
      </c>
      <c r="BE7124" s="42">
        <v>77.407692310000002</v>
      </c>
      <c r="BF7124" s="42">
        <v>754.6</v>
      </c>
      <c r="BG7124" s="42">
        <v>1059.363636</v>
      </c>
      <c r="BH7124" s="42">
        <v>238.79875000000001</v>
      </c>
      <c r="BI7124" s="42">
        <v>358.80346370000001</v>
      </c>
      <c r="BJ7124" s="42">
        <v>662.52423810000005</v>
      </c>
      <c r="BK7124" s="42">
        <v>182.6043592</v>
      </c>
    </row>
    <row r="7125" spans="52:63">
      <c r="AZ7125" s="42">
        <v>7239</v>
      </c>
      <c r="BA7125" s="42">
        <v>518.47368419999998</v>
      </c>
      <c r="BB7125" s="42">
        <v>247.8125</v>
      </c>
      <c r="BC7125" s="42">
        <v>351.15</v>
      </c>
      <c r="BD7125" s="42">
        <v>441.09523810000002</v>
      </c>
      <c r="BE7125" s="42">
        <v>77.407692310000002</v>
      </c>
      <c r="BF7125" s="42">
        <v>754.6</v>
      </c>
      <c r="BG7125" s="42">
        <v>1059.363636</v>
      </c>
      <c r="BH7125" s="42">
        <v>238.79875000000001</v>
      </c>
      <c r="BI7125" s="42">
        <v>358.80346370000001</v>
      </c>
      <c r="BJ7125" s="42">
        <v>662.52423810000005</v>
      </c>
      <c r="BK7125" s="42">
        <v>182.6043592</v>
      </c>
    </row>
    <row r="7126" spans="52:63">
      <c r="AZ7126" s="42">
        <v>7240</v>
      </c>
      <c r="BA7126" s="42">
        <v>518.47368419999998</v>
      </c>
      <c r="BB7126" s="42">
        <v>247.8125</v>
      </c>
      <c r="BC7126" s="42">
        <v>351.15</v>
      </c>
      <c r="BD7126" s="42">
        <v>441.09523810000002</v>
      </c>
      <c r="BE7126" s="42">
        <v>77.407692310000002</v>
      </c>
      <c r="BF7126" s="42">
        <v>754.6</v>
      </c>
      <c r="BG7126" s="42">
        <v>1059.363636</v>
      </c>
      <c r="BH7126" s="42">
        <v>238.79875000000001</v>
      </c>
      <c r="BI7126" s="42">
        <v>358.80346370000001</v>
      </c>
      <c r="BJ7126" s="42">
        <v>662.52423810000005</v>
      </c>
      <c r="BK7126" s="42">
        <v>182.6043592</v>
      </c>
    </row>
    <row r="7127" spans="52:63">
      <c r="AZ7127" s="42">
        <v>7241</v>
      </c>
      <c r="BA7127" s="42">
        <v>518.47368419999998</v>
      </c>
      <c r="BB7127" s="42">
        <v>247.8125</v>
      </c>
      <c r="BC7127" s="42">
        <v>351.15</v>
      </c>
      <c r="BD7127" s="42">
        <v>441.09523810000002</v>
      </c>
      <c r="BE7127" s="42">
        <v>77.407692310000002</v>
      </c>
      <c r="BF7127" s="42">
        <v>754.6</v>
      </c>
      <c r="BG7127" s="42">
        <v>1059.363636</v>
      </c>
      <c r="BH7127" s="42">
        <v>238.79875000000001</v>
      </c>
      <c r="BI7127" s="42">
        <v>358.80346370000001</v>
      </c>
      <c r="BJ7127" s="42">
        <v>662.52423810000005</v>
      </c>
      <c r="BK7127" s="42">
        <v>182.6043592</v>
      </c>
    </row>
    <row r="7128" spans="52:63">
      <c r="AZ7128" s="42">
        <v>7242</v>
      </c>
      <c r="BA7128" s="42">
        <v>518.47368419999998</v>
      </c>
      <c r="BB7128" s="42">
        <v>247.8125</v>
      </c>
      <c r="BC7128" s="42">
        <v>351.15</v>
      </c>
      <c r="BD7128" s="42">
        <v>441.09523810000002</v>
      </c>
      <c r="BE7128" s="42">
        <v>77.407692310000002</v>
      </c>
      <c r="BF7128" s="42">
        <v>754.6</v>
      </c>
      <c r="BG7128" s="42">
        <v>1059.363636</v>
      </c>
      <c r="BH7128" s="42">
        <v>238.79875000000001</v>
      </c>
      <c r="BI7128" s="42">
        <v>358.80346370000001</v>
      </c>
      <c r="BJ7128" s="42">
        <v>662.52423810000005</v>
      </c>
      <c r="BK7128" s="42">
        <v>182.6043592</v>
      </c>
    </row>
    <row r="7129" spans="52:63">
      <c r="AZ7129" s="42">
        <v>7243</v>
      </c>
      <c r="BA7129" s="42">
        <v>518.47368419999998</v>
      </c>
      <c r="BB7129" s="42">
        <v>247.8125</v>
      </c>
      <c r="BC7129" s="42">
        <v>351.15</v>
      </c>
      <c r="BD7129" s="42">
        <v>441.09523810000002</v>
      </c>
      <c r="BE7129" s="42">
        <v>77.407692310000002</v>
      </c>
      <c r="BF7129" s="42">
        <v>754.6</v>
      </c>
      <c r="BG7129" s="42">
        <v>1059.363636</v>
      </c>
      <c r="BH7129" s="42">
        <v>238.79875000000001</v>
      </c>
      <c r="BI7129" s="42">
        <v>358.80346370000001</v>
      </c>
      <c r="BJ7129" s="42">
        <v>662.52423810000005</v>
      </c>
      <c r="BK7129" s="42">
        <v>182.6043592</v>
      </c>
    </row>
    <row r="7130" spans="52:63">
      <c r="AZ7130" s="42">
        <v>7244</v>
      </c>
      <c r="BA7130" s="42">
        <v>518.47368419999998</v>
      </c>
      <c r="BB7130" s="42">
        <v>247.8125</v>
      </c>
      <c r="BC7130" s="42">
        <v>351.15</v>
      </c>
      <c r="BD7130" s="42">
        <v>441.09523810000002</v>
      </c>
      <c r="BE7130" s="42">
        <v>77.407692310000002</v>
      </c>
      <c r="BF7130" s="42">
        <v>754.6</v>
      </c>
      <c r="BG7130" s="42">
        <v>1059.363636</v>
      </c>
      <c r="BH7130" s="42">
        <v>238.79875000000001</v>
      </c>
      <c r="BI7130" s="42">
        <v>358.80346370000001</v>
      </c>
      <c r="BJ7130" s="42">
        <v>662.52423810000005</v>
      </c>
      <c r="BK7130" s="42">
        <v>182.6043592</v>
      </c>
    </row>
    <row r="7131" spans="52:63">
      <c r="AZ7131" s="42">
        <v>7245</v>
      </c>
      <c r="BA7131" s="42">
        <v>518.47368419999998</v>
      </c>
      <c r="BB7131" s="42">
        <v>247.8125</v>
      </c>
      <c r="BC7131" s="42">
        <v>351.15</v>
      </c>
      <c r="BD7131" s="42">
        <v>441.09523810000002</v>
      </c>
      <c r="BE7131" s="42">
        <v>77.407692310000002</v>
      </c>
      <c r="BF7131" s="42">
        <v>754.6</v>
      </c>
      <c r="BG7131" s="42">
        <v>1059.363636</v>
      </c>
      <c r="BH7131" s="42">
        <v>238.79875000000001</v>
      </c>
      <c r="BI7131" s="42">
        <v>358.80346370000001</v>
      </c>
      <c r="BJ7131" s="42">
        <v>662.52423810000005</v>
      </c>
      <c r="BK7131" s="42">
        <v>182.6043592</v>
      </c>
    </row>
    <row r="7132" spans="52:63">
      <c r="AZ7132" s="42">
        <v>7246</v>
      </c>
      <c r="BA7132" s="42">
        <v>518.47368419999998</v>
      </c>
      <c r="BB7132" s="42">
        <v>247.8125</v>
      </c>
      <c r="BC7132" s="42">
        <v>351.15</v>
      </c>
      <c r="BD7132" s="42">
        <v>441.09523810000002</v>
      </c>
      <c r="BE7132" s="42">
        <v>77.407692310000002</v>
      </c>
      <c r="BF7132" s="42">
        <v>754.6</v>
      </c>
      <c r="BG7132" s="42">
        <v>1059.363636</v>
      </c>
      <c r="BH7132" s="42">
        <v>238.79875000000001</v>
      </c>
      <c r="BI7132" s="42">
        <v>358.80346370000001</v>
      </c>
      <c r="BJ7132" s="42">
        <v>662.52423810000005</v>
      </c>
      <c r="BK7132" s="42">
        <v>182.6043592</v>
      </c>
    </row>
    <row r="7133" spans="52:63">
      <c r="AZ7133" s="42">
        <v>7247</v>
      </c>
      <c r="BA7133" s="42">
        <v>518.47368419999998</v>
      </c>
      <c r="BB7133" s="42">
        <v>247.8125</v>
      </c>
      <c r="BC7133" s="42">
        <v>351.15</v>
      </c>
      <c r="BD7133" s="42">
        <v>441.09523810000002</v>
      </c>
      <c r="BE7133" s="42">
        <v>77.407692310000002</v>
      </c>
      <c r="BF7133" s="42">
        <v>754.6</v>
      </c>
      <c r="BG7133" s="42">
        <v>1059.363636</v>
      </c>
      <c r="BH7133" s="42">
        <v>238.79875000000001</v>
      </c>
      <c r="BI7133" s="42">
        <v>358.80346370000001</v>
      </c>
      <c r="BJ7133" s="42">
        <v>662.52423810000005</v>
      </c>
      <c r="BK7133" s="42">
        <v>182.6043592</v>
      </c>
    </row>
    <row r="7134" spans="52:63">
      <c r="AZ7134" s="42">
        <v>7248</v>
      </c>
      <c r="BA7134" s="42">
        <v>518.47368419999998</v>
      </c>
      <c r="BB7134" s="42">
        <v>247.8125</v>
      </c>
      <c r="BC7134" s="42">
        <v>351.15</v>
      </c>
      <c r="BD7134" s="42">
        <v>441.09523810000002</v>
      </c>
      <c r="BE7134" s="42">
        <v>77.407692310000002</v>
      </c>
      <c r="BF7134" s="42">
        <v>754.6</v>
      </c>
      <c r="BG7134" s="42">
        <v>1059.363636</v>
      </c>
      <c r="BH7134" s="42">
        <v>238.79875000000001</v>
      </c>
      <c r="BI7134" s="42">
        <v>358.80346370000001</v>
      </c>
      <c r="BJ7134" s="42">
        <v>662.52423810000005</v>
      </c>
      <c r="BK7134" s="42">
        <v>182.6043592</v>
      </c>
    </row>
    <row r="7135" spans="52:63">
      <c r="AZ7135" s="42">
        <v>7249</v>
      </c>
      <c r="BA7135" s="42">
        <v>525.31578950000005</v>
      </c>
      <c r="BB7135" s="42">
        <v>245.375</v>
      </c>
      <c r="BC7135" s="42">
        <v>352</v>
      </c>
      <c r="BD7135" s="42">
        <v>439.23809519999998</v>
      </c>
      <c r="BE7135" s="42">
        <v>74.523076919999994</v>
      </c>
      <c r="BF7135" s="42">
        <v>751.55</v>
      </c>
      <c r="BG7135" s="42">
        <v>1058.318182</v>
      </c>
      <c r="BH7135" s="42">
        <v>235.35124999999999</v>
      </c>
      <c r="BI7135" s="42">
        <v>358.52694639999999</v>
      </c>
      <c r="BJ7135" s="42">
        <v>672.20176300000003</v>
      </c>
      <c r="BK7135" s="42">
        <v>180.59831270000001</v>
      </c>
    </row>
    <row r="7136" spans="52:63">
      <c r="AZ7136" s="42">
        <v>7250</v>
      </c>
      <c r="BA7136" s="42">
        <v>525.31578950000005</v>
      </c>
      <c r="BB7136" s="42">
        <v>245.375</v>
      </c>
      <c r="BC7136" s="42">
        <v>352</v>
      </c>
      <c r="BD7136" s="42">
        <v>439.23809519999998</v>
      </c>
      <c r="BE7136" s="42">
        <v>74.523076919999994</v>
      </c>
      <c r="BF7136" s="42">
        <v>751.55</v>
      </c>
      <c r="BG7136" s="42">
        <v>1058.318182</v>
      </c>
      <c r="BH7136" s="42">
        <v>235.35124999999999</v>
      </c>
      <c r="BI7136" s="42">
        <v>358.52694639999999</v>
      </c>
      <c r="BJ7136" s="42">
        <v>672.20176300000003</v>
      </c>
      <c r="BK7136" s="42">
        <v>180.59831270000001</v>
      </c>
    </row>
    <row r="7137" spans="52:63">
      <c r="AZ7137" s="42">
        <v>7251</v>
      </c>
      <c r="BA7137" s="42">
        <v>525.31578950000005</v>
      </c>
      <c r="BB7137" s="42">
        <v>245.375</v>
      </c>
      <c r="BC7137" s="42">
        <v>352</v>
      </c>
      <c r="BD7137" s="42">
        <v>439.23809519999998</v>
      </c>
      <c r="BE7137" s="42">
        <v>74.523076919999994</v>
      </c>
      <c r="BF7137" s="42">
        <v>751.55</v>
      </c>
      <c r="BG7137" s="42">
        <v>1058.318182</v>
      </c>
      <c r="BH7137" s="42">
        <v>235.35124999999999</v>
      </c>
      <c r="BI7137" s="42">
        <v>358.52694639999999</v>
      </c>
      <c r="BJ7137" s="42">
        <v>672.20176300000003</v>
      </c>
      <c r="BK7137" s="42">
        <v>180.59831270000001</v>
      </c>
    </row>
    <row r="7138" spans="52:63">
      <c r="AZ7138" s="42">
        <v>7252</v>
      </c>
      <c r="BA7138" s="42">
        <v>525.31578950000005</v>
      </c>
      <c r="BB7138" s="42">
        <v>245.375</v>
      </c>
      <c r="BC7138" s="42">
        <v>352</v>
      </c>
      <c r="BD7138" s="42">
        <v>439.23809519999998</v>
      </c>
      <c r="BE7138" s="42">
        <v>74.523076919999994</v>
      </c>
      <c r="BF7138" s="42">
        <v>751.55</v>
      </c>
      <c r="BG7138" s="42">
        <v>1058.318182</v>
      </c>
      <c r="BH7138" s="42">
        <v>235.35124999999999</v>
      </c>
      <c r="BI7138" s="42">
        <v>358.52694639999999</v>
      </c>
      <c r="BJ7138" s="42">
        <v>672.20176300000003</v>
      </c>
      <c r="BK7138" s="42">
        <v>180.59831270000001</v>
      </c>
    </row>
    <row r="7139" spans="52:63">
      <c r="AZ7139" s="42">
        <v>7253</v>
      </c>
      <c r="BA7139" s="42">
        <v>525.31578950000005</v>
      </c>
      <c r="BB7139" s="42">
        <v>245.375</v>
      </c>
      <c r="BC7139" s="42">
        <v>352</v>
      </c>
      <c r="BD7139" s="42">
        <v>439.23809519999998</v>
      </c>
      <c r="BE7139" s="42">
        <v>74.523076919999994</v>
      </c>
      <c r="BF7139" s="42">
        <v>751.55</v>
      </c>
      <c r="BG7139" s="42">
        <v>1058.318182</v>
      </c>
      <c r="BH7139" s="42">
        <v>235.35124999999999</v>
      </c>
      <c r="BI7139" s="42">
        <v>358.52694639999999</v>
      </c>
      <c r="BJ7139" s="42">
        <v>672.20176300000003</v>
      </c>
      <c r="BK7139" s="42">
        <v>180.59831270000001</v>
      </c>
    </row>
    <row r="7140" spans="52:63">
      <c r="AZ7140" s="42">
        <v>7254</v>
      </c>
      <c r="BA7140" s="42">
        <v>525.31578950000005</v>
      </c>
      <c r="BB7140" s="42">
        <v>245.375</v>
      </c>
      <c r="BC7140" s="42">
        <v>352</v>
      </c>
      <c r="BD7140" s="42">
        <v>439.23809519999998</v>
      </c>
      <c r="BE7140" s="42">
        <v>74.523076919999994</v>
      </c>
      <c r="BF7140" s="42">
        <v>751.55</v>
      </c>
      <c r="BG7140" s="42">
        <v>1058.318182</v>
      </c>
      <c r="BH7140" s="42">
        <v>235.35124999999999</v>
      </c>
      <c r="BI7140" s="42">
        <v>358.52694639999999</v>
      </c>
      <c r="BJ7140" s="42">
        <v>672.20176300000003</v>
      </c>
      <c r="BK7140" s="42">
        <v>180.59831270000001</v>
      </c>
    </row>
    <row r="7141" spans="52:63">
      <c r="AZ7141" s="42">
        <v>7255</v>
      </c>
      <c r="BA7141" s="42">
        <v>525.31578950000005</v>
      </c>
      <c r="BB7141" s="42">
        <v>245.375</v>
      </c>
      <c r="BC7141" s="42">
        <v>352</v>
      </c>
      <c r="BD7141" s="42">
        <v>439.23809519999998</v>
      </c>
      <c r="BE7141" s="42">
        <v>74.523076919999994</v>
      </c>
      <c r="BF7141" s="42">
        <v>751.55</v>
      </c>
      <c r="BG7141" s="42">
        <v>1058.318182</v>
      </c>
      <c r="BH7141" s="42">
        <v>235.35124999999999</v>
      </c>
      <c r="BI7141" s="42">
        <v>358.52694639999999</v>
      </c>
      <c r="BJ7141" s="42">
        <v>672.20176300000003</v>
      </c>
      <c r="BK7141" s="42">
        <v>180.59831270000001</v>
      </c>
    </row>
    <row r="7142" spans="52:63">
      <c r="AZ7142" s="42">
        <v>7256</v>
      </c>
      <c r="BA7142" s="42">
        <v>525.31578950000005</v>
      </c>
      <c r="BB7142" s="42">
        <v>245.375</v>
      </c>
      <c r="BC7142" s="42">
        <v>352</v>
      </c>
      <c r="BD7142" s="42">
        <v>439.23809519999998</v>
      </c>
      <c r="BE7142" s="42">
        <v>74.523076919999994</v>
      </c>
      <c r="BF7142" s="42">
        <v>751.55</v>
      </c>
      <c r="BG7142" s="42">
        <v>1058.318182</v>
      </c>
      <c r="BH7142" s="42">
        <v>235.35124999999999</v>
      </c>
      <c r="BI7142" s="42">
        <v>358.52694639999999</v>
      </c>
      <c r="BJ7142" s="42">
        <v>672.20176300000003</v>
      </c>
      <c r="BK7142" s="42">
        <v>180.59831270000001</v>
      </c>
    </row>
    <row r="7143" spans="52:63">
      <c r="AZ7143" s="42">
        <v>7257</v>
      </c>
      <c r="BA7143" s="42">
        <v>525.31578950000005</v>
      </c>
      <c r="BB7143" s="42">
        <v>245.375</v>
      </c>
      <c r="BC7143" s="42">
        <v>352</v>
      </c>
      <c r="BD7143" s="42">
        <v>439.23809519999998</v>
      </c>
      <c r="BE7143" s="42">
        <v>74.523076919999994</v>
      </c>
      <c r="BF7143" s="42">
        <v>751.55</v>
      </c>
      <c r="BG7143" s="42">
        <v>1058.318182</v>
      </c>
      <c r="BH7143" s="42">
        <v>235.35124999999999</v>
      </c>
      <c r="BI7143" s="42">
        <v>358.52694639999999</v>
      </c>
      <c r="BJ7143" s="42">
        <v>672.20176300000003</v>
      </c>
      <c r="BK7143" s="42">
        <v>180.59831270000001</v>
      </c>
    </row>
    <row r="7144" spans="52:63">
      <c r="AZ7144" s="42">
        <v>7258</v>
      </c>
      <c r="BA7144" s="42">
        <v>525.31578950000005</v>
      </c>
      <c r="BB7144" s="42">
        <v>245.375</v>
      </c>
      <c r="BC7144" s="42">
        <v>352</v>
      </c>
      <c r="BD7144" s="42">
        <v>439.23809519999998</v>
      </c>
      <c r="BE7144" s="42">
        <v>74.523076919999994</v>
      </c>
      <c r="BF7144" s="42">
        <v>751.55</v>
      </c>
      <c r="BG7144" s="42">
        <v>1058.318182</v>
      </c>
      <c r="BH7144" s="42">
        <v>235.35124999999999</v>
      </c>
      <c r="BI7144" s="42">
        <v>358.52694639999999</v>
      </c>
      <c r="BJ7144" s="42">
        <v>672.20176300000003</v>
      </c>
      <c r="BK7144" s="42">
        <v>180.59831270000001</v>
      </c>
    </row>
    <row r="7145" spans="52:63">
      <c r="AZ7145" s="42">
        <v>7259</v>
      </c>
      <c r="BA7145" s="42">
        <v>525.31578950000005</v>
      </c>
      <c r="BB7145" s="42">
        <v>245.375</v>
      </c>
      <c r="BC7145" s="42">
        <v>352</v>
      </c>
      <c r="BD7145" s="42">
        <v>439.23809519999998</v>
      </c>
      <c r="BE7145" s="42">
        <v>74.523076919999994</v>
      </c>
      <c r="BF7145" s="42">
        <v>751.55</v>
      </c>
      <c r="BG7145" s="42">
        <v>1058.318182</v>
      </c>
      <c r="BH7145" s="42">
        <v>235.35124999999999</v>
      </c>
      <c r="BI7145" s="42">
        <v>358.52694639999999</v>
      </c>
      <c r="BJ7145" s="42">
        <v>672.20176300000003</v>
      </c>
      <c r="BK7145" s="42">
        <v>180.59831270000001</v>
      </c>
    </row>
    <row r="7146" spans="52:63">
      <c r="AZ7146" s="42">
        <v>7260</v>
      </c>
      <c r="BA7146" s="42">
        <v>525.31578950000005</v>
      </c>
      <c r="BB7146" s="42">
        <v>245.375</v>
      </c>
      <c r="BC7146" s="42">
        <v>352</v>
      </c>
      <c r="BD7146" s="42">
        <v>439.23809519999998</v>
      </c>
      <c r="BE7146" s="42">
        <v>74.523076919999994</v>
      </c>
      <c r="BF7146" s="42">
        <v>751.55</v>
      </c>
      <c r="BG7146" s="42">
        <v>1058.318182</v>
      </c>
      <c r="BH7146" s="42">
        <v>235.35124999999999</v>
      </c>
      <c r="BI7146" s="42">
        <v>358.52694639999999</v>
      </c>
      <c r="BJ7146" s="42">
        <v>672.20176300000003</v>
      </c>
      <c r="BK7146" s="42">
        <v>180.59831270000001</v>
      </c>
    </row>
    <row r="7147" spans="52:63">
      <c r="AZ7147" s="42">
        <v>7261</v>
      </c>
      <c r="BA7147" s="42">
        <v>525.31578950000005</v>
      </c>
      <c r="BB7147" s="42">
        <v>245.375</v>
      </c>
      <c r="BC7147" s="42">
        <v>352</v>
      </c>
      <c r="BD7147" s="42">
        <v>439.23809519999998</v>
      </c>
      <c r="BE7147" s="42">
        <v>74.523076919999994</v>
      </c>
      <c r="BF7147" s="42">
        <v>751.55</v>
      </c>
      <c r="BG7147" s="42">
        <v>1058.318182</v>
      </c>
      <c r="BH7147" s="42">
        <v>235.35124999999999</v>
      </c>
      <c r="BI7147" s="42">
        <v>358.52694639999999</v>
      </c>
      <c r="BJ7147" s="42">
        <v>672.20176300000003</v>
      </c>
      <c r="BK7147" s="42">
        <v>180.59831270000001</v>
      </c>
    </row>
    <row r="7148" spans="52:63">
      <c r="AZ7148" s="42">
        <v>7262</v>
      </c>
      <c r="BA7148" s="42">
        <v>525.31578950000005</v>
      </c>
      <c r="BB7148" s="42">
        <v>245.375</v>
      </c>
      <c r="BC7148" s="42">
        <v>352</v>
      </c>
      <c r="BD7148" s="42">
        <v>439.23809519999998</v>
      </c>
      <c r="BE7148" s="42">
        <v>74.523076919999994</v>
      </c>
      <c r="BF7148" s="42">
        <v>751.55</v>
      </c>
      <c r="BG7148" s="42">
        <v>1058.318182</v>
      </c>
      <c r="BH7148" s="42">
        <v>235.35124999999999</v>
      </c>
      <c r="BI7148" s="42">
        <v>358.52694639999999</v>
      </c>
      <c r="BJ7148" s="42">
        <v>672.20176300000003</v>
      </c>
      <c r="BK7148" s="42">
        <v>180.59831270000001</v>
      </c>
    </row>
    <row r="7149" spans="52:63">
      <c r="AZ7149" s="42">
        <v>7263</v>
      </c>
      <c r="BA7149" s="42">
        <v>525.31578950000005</v>
      </c>
      <c r="BB7149" s="42">
        <v>245.375</v>
      </c>
      <c r="BC7149" s="42">
        <v>352</v>
      </c>
      <c r="BD7149" s="42">
        <v>439.23809519999998</v>
      </c>
      <c r="BE7149" s="42">
        <v>74.523076919999994</v>
      </c>
      <c r="BF7149" s="42">
        <v>751.55</v>
      </c>
      <c r="BG7149" s="42">
        <v>1058.318182</v>
      </c>
      <c r="BH7149" s="42">
        <v>235.35124999999999</v>
      </c>
      <c r="BI7149" s="42">
        <v>358.52694639999999</v>
      </c>
      <c r="BJ7149" s="42">
        <v>672.20176300000003</v>
      </c>
      <c r="BK7149" s="42">
        <v>180.59831270000001</v>
      </c>
    </row>
    <row r="7150" spans="52:63">
      <c r="AZ7150" s="42">
        <v>7264</v>
      </c>
      <c r="BA7150" s="42">
        <v>525.31578950000005</v>
      </c>
      <c r="BB7150" s="42">
        <v>245.375</v>
      </c>
      <c r="BC7150" s="42">
        <v>352</v>
      </c>
      <c r="BD7150" s="42">
        <v>439.23809519999998</v>
      </c>
      <c r="BE7150" s="42">
        <v>74.523076919999994</v>
      </c>
      <c r="BF7150" s="42">
        <v>751.55</v>
      </c>
      <c r="BG7150" s="42">
        <v>1058.318182</v>
      </c>
      <c r="BH7150" s="42">
        <v>235.35124999999999</v>
      </c>
      <c r="BI7150" s="42">
        <v>358.52694639999999</v>
      </c>
      <c r="BJ7150" s="42">
        <v>672.20176300000003</v>
      </c>
      <c r="BK7150" s="42">
        <v>180.59831270000001</v>
      </c>
    </row>
    <row r="7151" spans="52:63">
      <c r="AZ7151" s="42">
        <v>7265</v>
      </c>
      <c r="BA7151" s="42">
        <v>525.31578950000005</v>
      </c>
      <c r="BB7151" s="42">
        <v>245.375</v>
      </c>
      <c r="BC7151" s="42">
        <v>352</v>
      </c>
      <c r="BD7151" s="42">
        <v>439.23809519999998</v>
      </c>
      <c r="BE7151" s="42">
        <v>74.523076919999994</v>
      </c>
      <c r="BF7151" s="42">
        <v>751.55</v>
      </c>
      <c r="BG7151" s="42">
        <v>1058.318182</v>
      </c>
      <c r="BH7151" s="42">
        <v>235.35124999999999</v>
      </c>
      <c r="BI7151" s="42">
        <v>358.52694639999999</v>
      </c>
      <c r="BJ7151" s="42">
        <v>672.20176300000003</v>
      </c>
      <c r="BK7151" s="42">
        <v>180.59831270000001</v>
      </c>
    </row>
    <row r="7152" spans="52:63">
      <c r="AZ7152" s="42">
        <v>7266</v>
      </c>
      <c r="BA7152" s="42">
        <v>525.31578950000005</v>
      </c>
      <c r="BB7152" s="42">
        <v>245.375</v>
      </c>
      <c r="BC7152" s="42">
        <v>352</v>
      </c>
      <c r="BD7152" s="42">
        <v>439.23809519999998</v>
      </c>
      <c r="BE7152" s="42">
        <v>74.523076919999994</v>
      </c>
      <c r="BF7152" s="42">
        <v>751.55</v>
      </c>
      <c r="BG7152" s="42">
        <v>1058.318182</v>
      </c>
      <c r="BH7152" s="42">
        <v>235.35124999999999</v>
      </c>
      <c r="BI7152" s="42">
        <v>358.52694639999999</v>
      </c>
      <c r="BJ7152" s="42">
        <v>672.20176300000003</v>
      </c>
      <c r="BK7152" s="42">
        <v>180.59831270000001</v>
      </c>
    </row>
    <row r="7153" spans="52:63">
      <c r="AZ7153" s="42">
        <v>7267</v>
      </c>
      <c r="BA7153" s="42">
        <v>525.31578950000005</v>
      </c>
      <c r="BB7153" s="42">
        <v>245.375</v>
      </c>
      <c r="BC7153" s="42">
        <v>352</v>
      </c>
      <c r="BD7153" s="42">
        <v>439.23809519999998</v>
      </c>
      <c r="BE7153" s="42">
        <v>74.523076919999994</v>
      </c>
      <c r="BF7153" s="42">
        <v>751.55</v>
      </c>
      <c r="BG7153" s="42">
        <v>1058.318182</v>
      </c>
      <c r="BH7153" s="42">
        <v>235.35124999999999</v>
      </c>
      <c r="BI7153" s="42">
        <v>358.52694639999999</v>
      </c>
      <c r="BJ7153" s="42">
        <v>672.20176300000003</v>
      </c>
      <c r="BK7153" s="42">
        <v>180.59831270000001</v>
      </c>
    </row>
    <row r="7154" spans="52:63">
      <c r="AZ7154" s="42">
        <v>7268</v>
      </c>
      <c r="BA7154" s="42">
        <v>525.31578950000005</v>
      </c>
      <c r="BB7154" s="42">
        <v>245.375</v>
      </c>
      <c r="BC7154" s="42">
        <v>352</v>
      </c>
      <c r="BD7154" s="42">
        <v>439.23809519999998</v>
      </c>
      <c r="BE7154" s="42">
        <v>74.523076919999994</v>
      </c>
      <c r="BF7154" s="42">
        <v>751.55</v>
      </c>
      <c r="BG7154" s="42">
        <v>1058.318182</v>
      </c>
      <c r="BH7154" s="42">
        <v>235.35124999999999</v>
      </c>
      <c r="BI7154" s="42">
        <v>358.52694639999999</v>
      </c>
      <c r="BJ7154" s="42">
        <v>672.20176300000003</v>
      </c>
      <c r="BK7154" s="42">
        <v>180.59831270000001</v>
      </c>
    </row>
    <row r="7155" spans="52:63">
      <c r="AZ7155" s="42">
        <v>7269</v>
      </c>
      <c r="BA7155" s="42">
        <v>525.31578950000005</v>
      </c>
      <c r="BB7155" s="42">
        <v>245.375</v>
      </c>
      <c r="BC7155" s="42">
        <v>352</v>
      </c>
      <c r="BD7155" s="42">
        <v>439.23809519999998</v>
      </c>
      <c r="BE7155" s="42">
        <v>74.523076919999994</v>
      </c>
      <c r="BF7155" s="42">
        <v>751.55</v>
      </c>
      <c r="BG7155" s="42">
        <v>1058.318182</v>
      </c>
      <c r="BH7155" s="42">
        <v>235.35124999999999</v>
      </c>
      <c r="BI7155" s="42">
        <v>358.52694639999999</v>
      </c>
      <c r="BJ7155" s="42">
        <v>672.20176300000003</v>
      </c>
      <c r="BK7155" s="42">
        <v>180.59831270000001</v>
      </c>
    </row>
    <row r="7156" spans="52:63">
      <c r="AZ7156" s="42">
        <v>7270</v>
      </c>
      <c r="BA7156" s="42">
        <v>525.31578950000005</v>
      </c>
      <c r="BB7156" s="42">
        <v>245.375</v>
      </c>
      <c r="BC7156" s="42">
        <v>352</v>
      </c>
      <c r="BD7156" s="42">
        <v>439.23809519999998</v>
      </c>
      <c r="BE7156" s="42">
        <v>74.523076919999994</v>
      </c>
      <c r="BF7156" s="42">
        <v>751.55</v>
      </c>
      <c r="BG7156" s="42">
        <v>1058.318182</v>
      </c>
      <c r="BH7156" s="42">
        <v>235.35124999999999</v>
      </c>
      <c r="BI7156" s="42">
        <v>358.52694639999999</v>
      </c>
      <c r="BJ7156" s="42">
        <v>672.20176300000003</v>
      </c>
      <c r="BK7156" s="42">
        <v>180.59831270000001</v>
      </c>
    </row>
    <row r="7157" spans="52:63">
      <c r="AZ7157" s="42">
        <v>7271</v>
      </c>
      <c r="BA7157" s="42">
        <v>525.31578950000005</v>
      </c>
      <c r="BB7157" s="42">
        <v>245.375</v>
      </c>
      <c r="BC7157" s="42">
        <v>352</v>
      </c>
      <c r="BD7157" s="42">
        <v>439.23809519999998</v>
      </c>
      <c r="BE7157" s="42">
        <v>74.523076919999994</v>
      </c>
      <c r="BF7157" s="42">
        <v>751.55</v>
      </c>
      <c r="BG7157" s="42">
        <v>1058.318182</v>
      </c>
      <c r="BH7157" s="42">
        <v>235.35124999999999</v>
      </c>
      <c r="BI7157" s="42">
        <v>358.52694639999999</v>
      </c>
      <c r="BJ7157" s="42">
        <v>672.20176300000003</v>
      </c>
      <c r="BK7157" s="42">
        <v>180.59831270000001</v>
      </c>
    </row>
    <row r="7158" spans="52:63">
      <c r="AZ7158" s="42">
        <v>7272</v>
      </c>
      <c r="BA7158" s="42">
        <v>525.31578950000005</v>
      </c>
      <c r="BB7158" s="42">
        <v>245.375</v>
      </c>
      <c r="BC7158" s="42">
        <v>352</v>
      </c>
      <c r="BD7158" s="42">
        <v>439.23809519999998</v>
      </c>
      <c r="BE7158" s="42">
        <v>74.523076919999994</v>
      </c>
      <c r="BF7158" s="42">
        <v>751.55</v>
      </c>
      <c r="BG7158" s="42">
        <v>1058.318182</v>
      </c>
      <c r="BH7158" s="42">
        <v>235.35124999999999</v>
      </c>
      <c r="BI7158" s="42">
        <v>358.52694639999999</v>
      </c>
      <c r="BJ7158" s="42">
        <v>672.20176300000003</v>
      </c>
      <c r="BK7158" s="42">
        <v>180.59831270000001</v>
      </c>
    </row>
    <row r="7159" spans="52:63">
      <c r="AZ7159" s="42">
        <v>7273</v>
      </c>
      <c r="BA7159" s="42">
        <v>528</v>
      </c>
      <c r="BB7159" s="42">
        <v>245.5</v>
      </c>
      <c r="BC7159" s="42">
        <v>352.75</v>
      </c>
      <c r="BD7159" s="42">
        <v>431.09523810000002</v>
      </c>
      <c r="BE7159" s="42">
        <v>72.653846150000007</v>
      </c>
      <c r="BF7159" s="42">
        <v>746</v>
      </c>
      <c r="BG7159" s="42">
        <v>1056.318182</v>
      </c>
      <c r="BH7159" s="42">
        <v>231.08750000000001</v>
      </c>
      <c r="BI7159" s="42">
        <v>354.57877530000002</v>
      </c>
      <c r="BJ7159" s="42">
        <v>650.50134609999998</v>
      </c>
      <c r="BK7159" s="42">
        <v>179.14736189999999</v>
      </c>
    </row>
    <row r="7160" spans="52:63">
      <c r="AZ7160" s="42">
        <v>7274</v>
      </c>
      <c r="BA7160" s="42">
        <v>528</v>
      </c>
      <c r="BB7160" s="42">
        <v>245.5</v>
      </c>
      <c r="BC7160" s="42">
        <v>352.75</v>
      </c>
      <c r="BD7160" s="42">
        <v>431.09523810000002</v>
      </c>
      <c r="BE7160" s="42">
        <v>72.653846150000007</v>
      </c>
      <c r="BF7160" s="42">
        <v>746</v>
      </c>
      <c r="BG7160" s="42">
        <v>1056.318182</v>
      </c>
      <c r="BH7160" s="42">
        <v>231.08750000000001</v>
      </c>
      <c r="BI7160" s="42">
        <v>354.57877530000002</v>
      </c>
      <c r="BJ7160" s="42">
        <v>650.50134609999998</v>
      </c>
      <c r="BK7160" s="42">
        <v>179.14736189999999</v>
      </c>
    </row>
    <row r="7161" spans="52:63">
      <c r="AZ7161" s="42">
        <v>7275</v>
      </c>
      <c r="BA7161" s="42">
        <v>528</v>
      </c>
      <c r="BB7161" s="42">
        <v>245.5</v>
      </c>
      <c r="BC7161" s="42">
        <v>352.75</v>
      </c>
      <c r="BD7161" s="42">
        <v>431.09523810000002</v>
      </c>
      <c r="BE7161" s="42">
        <v>72.653846150000007</v>
      </c>
      <c r="BF7161" s="42">
        <v>746</v>
      </c>
      <c r="BG7161" s="42">
        <v>1056.318182</v>
      </c>
      <c r="BH7161" s="42">
        <v>231.08750000000001</v>
      </c>
      <c r="BI7161" s="42">
        <v>354.57877530000002</v>
      </c>
      <c r="BJ7161" s="42">
        <v>650.50134609999998</v>
      </c>
      <c r="BK7161" s="42">
        <v>179.14736189999999</v>
      </c>
    </row>
    <row r="7162" spans="52:63">
      <c r="AZ7162" s="42">
        <v>7276</v>
      </c>
      <c r="BA7162" s="42">
        <v>528</v>
      </c>
      <c r="BB7162" s="42">
        <v>245.5</v>
      </c>
      <c r="BC7162" s="42">
        <v>352.75</v>
      </c>
      <c r="BD7162" s="42">
        <v>431.09523810000002</v>
      </c>
      <c r="BE7162" s="42">
        <v>72.653846150000007</v>
      </c>
      <c r="BF7162" s="42">
        <v>746</v>
      </c>
      <c r="BG7162" s="42">
        <v>1056.318182</v>
      </c>
      <c r="BH7162" s="42">
        <v>231.08750000000001</v>
      </c>
      <c r="BI7162" s="42">
        <v>354.57877530000002</v>
      </c>
      <c r="BJ7162" s="42">
        <v>650.50134609999998</v>
      </c>
      <c r="BK7162" s="42">
        <v>179.14736189999999</v>
      </c>
    </row>
    <row r="7163" spans="52:63">
      <c r="AZ7163" s="42">
        <v>7277</v>
      </c>
      <c r="BA7163" s="42">
        <v>528</v>
      </c>
      <c r="BB7163" s="42">
        <v>245.5</v>
      </c>
      <c r="BC7163" s="42">
        <v>352.75</v>
      </c>
      <c r="BD7163" s="42">
        <v>431.09523810000002</v>
      </c>
      <c r="BE7163" s="42">
        <v>72.653846150000007</v>
      </c>
      <c r="BF7163" s="42">
        <v>746</v>
      </c>
      <c r="BG7163" s="42">
        <v>1056.318182</v>
      </c>
      <c r="BH7163" s="42">
        <v>231.08750000000001</v>
      </c>
      <c r="BI7163" s="42">
        <v>354.57877530000002</v>
      </c>
      <c r="BJ7163" s="42">
        <v>650.50134609999998</v>
      </c>
      <c r="BK7163" s="42">
        <v>179.14736189999999</v>
      </c>
    </row>
    <row r="7164" spans="52:63">
      <c r="AZ7164" s="42">
        <v>7278</v>
      </c>
      <c r="BA7164" s="42">
        <v>528</v>
      </c>
      <c r="BB7164" s="42">
        <v>245.5</v>
      </c>
      <c r="BC7164" s="42">
        <v>352.75</v>
      </c>
      <c r="BD7164" s="42">
        <v>431.09523810000002</v>
      </c>
      <c r="BE7164" s="42">
        <v>72.653846150000007</v>
      </c>
      <c r="BF7164" s="42">
        <v>746</v>
      </c>
      <c r="BG7164" s="42">
        <v>1056.318182</v>
      </c>
      <c r="BH7164" s="42">
        <v>231.08750000000001</v>
      </c>
      <c r="BI7164" s="42">
        <v>354.57877530000002</v>
      </c>
      <c r="BJ7164" s="42">
        <v>650.50134609999998</v>
      </c>
      <c r="BK7164" s="42">
        <v>179.14736189999999</v>
      </c>
    </row>
    <row r="7165" spans="52:63">
      <c r="AZ7165" s="42">
        <v>7279</v>
      </c>
      <c r="BA7165" s="42">
        <v>528</v>
      </c>
      <c r="BB7165" s="42">
        <v>245.5</v>
      </c>
      <c r="BC7165" s="42">
        <v>352.75</v>
      </c>
      <c r="BD7165" s="42">
        <v>431.09523810000002</v>
      </c>
      <c r="BE7165" s="42">
        <v>72.653846150000007</v>
      </c>
      <c r="BF7165" s="42">
        <v>746</v>
      </c>
      <c r="BG7165" s="42">
        <v>1056.318182</v>
      </c>
      <c r="BH7165" s="42">
        <v>231.08750000000001</v>
      </c>
      <c r="BI7165" s="42">
        <v>354.57877530000002</v>
      </c>
      <c r="BJ7165" s="42">
        <v>650.50134609999998</v>
      </c>
      <c r="BK7165" s="42">
        <v>179.14736189999999</v>
      </c>
    </row>
    <row r="7166" spans="52:63">
      <c r="AZ7166" s="42">
        <v>7280</v>
      </c>
      <c r="BA7166" s="42">
        <v>528</v>
      </c>
      <c r="BB7166" s="42">
        <v>245.5</v>
      </c>
      <c r="BC7166" s="42">
        <v>352.75</v>
      </c>
      <c r="BD7166" s="42">
        <v>431.09523810000002</v>
      </c>
      <c r="BE7166" s="42">
        <v>72.653846150000007</v>
      </c>
      <c r="BF7166" s="42">
        <v>746</v>
      </c>
      <c r="BG7166" s="42">
        <v>1056.318182</v>
      </c>
      <c r="BH7166" s="42">
        <v>231.08750000000001</v>
      </c>
      <c r="BI7166" s="42">
        <v>354.57877530000002</v>
      </c>
      <c r="BJ7166" s="42">
        <v>650.50134609999998</v>
      </c>
      <c r="BK7166" s="42">
        <v>179.14736189999999</v>
      </c>
    </row>
    <row r="7167" spans="52:63">
      <c r="AZ7167" s="42">
        <v>7281</v>
      </c>
      <c r="BA7167" s="42">
        <v>528</v>
      </c>
      <c r="BB7167" s="42">
        <v>245.5</v>
      </c>
      <c r="BC7167" s="42">
        <v>352.75</v>
      </c>
      <c r="BD7167" s="42">
        <v>431.09523810000002</v>
      </c>
      <c r="BE7167" s="42">
        <v>72.653846150000007</v>
      </c>
      <c r="BF7167" s="42">
        <v>746</v>
      </c>
      <c r="BG7167" s="42">
        <v>1056.318182</v>
      </c>
      <c r="BH7167" s="42">
        <v>231.08750000000001</v>
      </c>
      <c r="BI7167" s="42">
        <v>354.57877530000002</v>
      </c>
      <c r="BJ7167" s="42">
        <v>650.50134609999998</v>
      </c>
      <c r="BK7167" s="42">
        <v>179.14736189999999</v>
      </c>
    </row>
    <row r="7168" spans="52:63">
      <c r="AZ7168" s="42">
        <v>7282</v>
      </c>
      <c r="BA7168" s="42">
        <v>528</v>
      </c>
      <c r="BB7168" s="42">
        <v>245.5</v>
      </c>
      <c r="BC7168" s="42">
        <v>352.75</v>
      </c>
      <c r="BD7168" s="42">
        <v>431.09523810000002</v>
      </c>
      <c r="BE7168" s="42">
        <v>72.653846150000007</v>
      </c>
      <c r="BF7168" s="42">
        <v>746</v>
      </c>
      <c r="BG7168" s="42">
        <v>1056.318182</v>
      </c>
      <c r="BH7168" s="42">
        <v>231.08750000000001</v>
      </c>
      <c r="BI7168" s="42">
        <v>354.57877530000002</v>
      </c>
      <c r="BJ7168" s="42">
        <v>650.50134609999998</v>
      </c>
      <c r="BK7168" s="42">
        <v>179.14736189999999</v>
      </c>
    </row>
    <row r="7169" spans="52:63">
      <c r="AZ7169" s="42">
        <v>7283</v>
      </c>
      <c r="BA7169" s="42">
        <v>528</v>
      </c>
      <c r="BB7169" s="42">
        <v>245.5</v>
      </c>
      <c r="BC7169" s="42">
        <v>352.75</v>
      </c>
      <c r="BD7169" s="42">
        <v>431.09523810000002</v>
      </c>
      <c r="BE7169" s="42">
        <v>72.653846150000007</v>
      </c>
      <c r="BF7169" s="42">
        <v>746</v>
      </c>
      <c r="BG7169" s="42">
        <v>1056.318182</v>
      </c>
      <c r="BH7169" s="42">
        <v>231.08750000000001</v>
      </c>
      <c r="BI7169" s="42">
        <v>354.57877530000002</v>
      </c>
      <c r="BJ7169" s="42">
        <v>650.50134609999998</v>
      </c>
      <c r="BK7169" s="42">
        <v>179.14736189999999</v>
      </c>
    </row>
    <row r="7170" spans="52:63">
      <c r="AZ7170" s="42">
        <v>7284</v>
      </c>
      <c r="BA7170" s="42">
        <v>528</v>
      </c>
      <c r="BB7170" s="42">
        <v>245.5</v>
      </c>
      <c r="BC7170" s="42">
        <v>352.75</v>
      </c>
      <c r="BD7170" s="42">
        <v>431.09523810000002</v>
      </c>
      <c r="BE7170" s="42">
        <v>72.653846150000007</v>
      </c>
      <c r="BF7170" s="42">
        <v>746</v>
      </c>
      <c r="BG7170" s="42">
        <v>1056.318182</v>
      </c>
      <c r="BH7170" s="42">
        <v>231.08750000000001</v>
      </c>
      <c r="BI7170" s="42">
        <v>354.57877530000002</v>
      </c>
      <c r="BJ7170" s="42">
        <v>650.50134609999998</v>
      </c>
      <c r="BK7170" s="42">
        <v>179.14736189999999</v>
      </c>
    </row>
    <row r="7171" spans="52:63">
      <c r="AZ7171" s="42">
        <v>7285</v>
      </c>
      <c r="BA7171" s="42">
        <v>528</v>
      </c>
      <c r="BB7171" s="42">
        <v>245.5</v>
      </c>
      <c r="BC7171" s="42">
        <v>352.75</v>
      </c>
      <c r="BD7171" s="42">
        <v>431.09523810000002</v>
      </c>
      <c r="BE7171" s="42">
        <v>72.653846150000007</v>
      </c>
      <c r="BF7171" s="42">
        <v>746</v>
      </c>
      <c r="BG7171" s="42">
        <v>1056.318182</v>
      </c>
      <c r="BH7171" s="42">
        <v>231.08750000000001</v>
      </c>
      <c r="BI7171" s="42">
        <v>354.57877530000002</v>
      </c>
      <c r="BJ7171" s="42">
        <v>650.50134609999998</v>
      </c>
      <c r="BK7171" s="42">
        <v>179.14736189999999</v>
      </c>
    </row>
    <row r="7172" spans="52:63">
      <c r="AZ7172" s="42">
        <v>7286</v>
      </c>
      <c r="BA7172" s="42">
        <v>528</v>
      </c>
      <c r="BB7172" s="42">
        <v>245.5</v>
      </c>
      <c r="BC7172" s="42">
        <v>352.75</v>
      </c>
      <c r="BD7172" s="42">
        <v>431.09523810000002</v>
      </c>
      <c r="BE7172" s="42">
        <v>72.653846150000007</v>
      </c>
      <c r="BF7172" s="42">
        <v>746</v>
      </c>
      <c r="BG7172" s="42">
        <v>1056.318182</v>
      </c>
      <c r="BH7172" s="42">
        <v>231.08750000000001</v>
      </c>
      <c r="BI7172" s="42">
        <v>354.57877530000002</v>
      </c>
      <c r="BJ7172" s="42">
        <v>650.50134609999998</v>
      </c>
      <c r="BK7172" s="42">
        <v>179.14736189999999</v>
      </c>
    </row>
    <row r="7173" spans="52:63">
      <c r="AZ7173" s="42">
        <v>7287</v>
      </c>
      <c r="BA7173" s="42">
        <v>528</v>
      </c>
      <c r="BB7173" s="42">
        <v>245.5</v>
      </c>
      <c r="BC7173" s="42">
        <v>352.75</v>
      </c>
      <c r="BD7173" s="42">
        <v>431.09523810000002</v>
      </c>
      <c r="BE7173" s="42">
        <v>72.653846150000007</v>
      </c>
      <c r="BF7173" s="42">
        <v>746</v>
      </c>
      <c r="BG7173" s="42">
        <v>1056.318182</v>
      </c>
      <c r="BH7173" s="42">
        <v>231.08750000000001</v>
      </c>
      <c r="BI7173" s="42">
        <v>354.57877530000002</v>
      </c>
      <c r="BJ7173" s="42">
        <v>650.50134609999998</v>
      </c>
      <c r="BK7173" s="42">
        <v>179.14736189999999</v>
      </c>
    </row>
    <row r="7174" spans="52:63">
      <c r="AZ7174" s="42">
        <v>7288</v>
      </c>
      <c r="BA7174" s="42">
        <v>528</v>
      </c>
      <c r="BB7174" s="42">
        <v>245.5</v>
      </c>
      <c r="BC7174" s="42">
        <v>352.75</v>
      </c>
      <c r="BD7174" s="42">
        <v>431.09523810000002</v>
      </c>
      <c r="BE7174" s="42">
        <v>72.653846150000007</v>
      </c>
      <c r="BF7174" s="42">
        <v>746</v>
      </c>
      <c r="BG7174" s="42">
        <v>1056.318182</v>
      </c>
      <c r="BH7174" s="42">
        <v>231.08750000000001</v>
      </c>
      <c r="BI7174" s="42">
        <v>354.57877530000002</v>
      </c>
      <c r="BJ7174" s="42">
        <v>650.50134609999998</v>
      </c>
      <c r="BK7174" s="42">
        <v>179.14736189999999</v>
      </c>
    </row>
    <row r="7175" spans="52:63">
      <c r="AZ7175" s="42">
        <v>7289</v>
      </c>
      <c r="BA7175" s="42">
        <v>528</v>
      </c>
      <c r="BB7175" s="42">
        <v>245.5</v>
      </c>
      <c r="BC7175" s="42">
        <v>352.75</v>
      </c>
      <c r="BD7175" s="42">
        <v>431.09523810000002</v>
      </c>
      <c r="BE7175" s="42">
        <v>72.653846150000007</v>
      </c>
      <c r="BF7175" s="42">
        <v>746</v>
      </c>
      <c r="BG7175" s="42">
        <v>1056.318182</v>
      </c>
      <c r="BH7175" s="42">
        <v>231.08750000000001</v>
      </c>
      <c r="BI7175" s="42">
        <v>354.57877530000002</v>
      </c>
      <c r="BJ7175" s="42">
        <v>650.50134609999998</v>
      </c>
      <c r="BK7175" s="42">
        <v>179.14736189999999</v>
      </c>
    </row>
    <row r="7176" spans="52:63">
      <c r="AZ7176" s="42">
        <v>7290</v>
      </c>
      <c r="BA7176" s="42">
        <v>528</v>
      </c>
      <c r="BB7176" s="42">
        <v>245.5</v>
      </c>
      <c r="BC7176" s="42">
        <v>352.75</v>
      </c>
      <c r="BD7176" s="42">
        <v>431.09523810000002</v>
      </c>
      <c r="BE7176" s="42">
        <v>72.653846150000007</v>
      </c>
      <c r="BF7176" s="42">
        <v>746</v>
      </c>
      <c r="BG7176" s="42">
        <v>1056.318182</v>
      </c>
      <c r="BH7176" s="42">
        <v>231.08750000000001</v>
      </c>
      <c r="BI7176" s="42">
        <v>354.57877530000002</v>
      </c>
      <c r="BJ7176" s="42">
        <v>650.50134609999998</v>
      </c>
      <c r="BK7176" s="42">
        <v>179.14736189999999</v>
      </c>
    </row>
    <row r="7177" spans="52:63">
      <c r="AZ7177" s="42">
        <v>7291</v>
      </c>
      <c r="BA7177" s="42">
        <v>528</v>
      </c>
      <c r="BB7177" s="42">
        <v>245.5</v>
      </c>
      <c r="BC7177" s="42">
        <v>352.75</v>
      </c>
      <c r="BD7177" s="42">
        <v>431.09523810000002</v>
      </c>
      <c r="BE7177" s="42">
        <v>72.653846150000007</v>
      </c>
      <c r="BF7177" s="42">
        <v>746</v>
      </c>
      <c r="BG7177" s="42">
        <v>1056.318182</v>
      </c>
      <c r="BH7177" s="42">
        <v>231.08750000000001</v>
      </c>
      <c r="BI7177" s="42">
        <v>354.57877530000002</v>
      </c>
      <c r="BJ7177" s="42">
        <v>650.50134609999998</v>
      </c>
      <c r="BK7177" s="42">
        <v>179.14736189999999</v>
      </c>
    </row>
    <row r="7178" spans="52:63">
      <c r="AZ7178" s="42">
        <v>7292</v>
      </c>
      <c r="BA7178" s="42">
        <v>528</v>
      </c>
      <c r="BB7178" s="42">
        <v>245.5</v>
      </c>
      <c r="BC7178" s="42">
        <v>352.75</v>
      </c>
      <c r="BD7178" s="42">
        <v>431.09523810000002</v>
      </c>
      <c r="BE7178" s="42">
        <v>72.653846150000007</v>
      </c>
      <c r="BF7178" s="42">
        <v>746</v>
      </c>
      <c r="BG7178" s="42">
        <v>1056.318182</v>
      </c>
      <c r="BH7178" s="42">
        <v>231.08750000000001</v>
      </c>
      <c r="BI7178" s="42">
        <v>354.57877530000002</v>
      </c>
      <c r="BJ7178" s="42">
        <v>650.50134609999998</v>
      </c>
      <c r="BK7178" s="42">
        <v>179.14736189999999</v>
      </c>
    </row>
    <row r="7179" spans="52:63">
      <c r="AZ7179" s="42">
        <v>7293</v>
      </c>
      <c r="BA7179" s="42">
        <v>528</v>
      </c>
      <c r="BB7179" s="42">
        <v>245.5</v>
      </c>
      <c r="BC7179" s="42">
        <v>352.75</v>
      </c>
      <c r="BD7179" s="42">
        <v>431.09523810000002</v>
      </c>
      <c r="BE7179" s="42">
        <v>72.653846150000007</v>
      </c>
      <c r="BF7179" s="42">
        <v>746</v>
      </c>
      <c r="BG7179" s="42">
        <v>1056.318182</v>
      </c>
      <c r="BH7179" s="42">
        <v>231.08750000000001</v>
      </c>
      <c r="BI7179" s="42">
        <v>354.57877530000002</v>
      </c>
      <c r="BJ7179" s="42">
        <v>650.50134609999998</v>
      </c>
      <c r="BK7179" s="42">
        <v>179.14736189999999</v>
      </c>
    </row>
    <row r="7180" spans="52:63">
      <c r="AZ7180" s="42">
        <v>7294</v>
      </c>
      <c r="BA7180" s="42">
        <v>528</v>
      </c>
      <c r="BB7180" s="42">
        <v>245.5</v>
      </c>
      <c r="BC7180" s="42">
        <v>352.75</v>
      </c>
      <c r="BD7180" s="42">
        <v>431.09523810000002</v>
      </c>
      <c r="BE7180" s="42">
        <v>72.653846150000007</v>
      </c>
      <c r="BF7180" s="42">
        <v>746</v>
      </c>
      <c r="BG7180" s="42">
        <v>1056.318182</v>
      </c>
      <c r="BH7180" s="42">
        <v>231.08750000000001</v>
      </c>
      <c r="BI7180" s="42">
        <v>354.57877530000002</v>
      </c>
      <c r="BJ7180" s="42">
        <v>650.50134609999998</v>
      </c>
      <c r="BK7180" s="42">
        <v>179.14736189999999</v>
      </c>
    </row>
    <row r="7181" spans="52:63">
      <c r="AZ7181" s="42">
        <v>7295</v>
      </c>
      <c r="BA7181" s="42">
        <v>528</v>
      </c>
      <c r="BB7181" s="42">
        <v>245.5</v>
      </c>
      <c r="BC7181" s="42">
        <v>352.75</v>
      </c>
      <c r="BD7181" s="42">
        <v>431.09523810000002</v>
      </c>
      <c r="BE7181" s="42">
        <v>72.653846150000007</v>
      </c>
      <c r="BF7181" s="42">
        <v>746</v>
      </c>
      <c r="BG7181" s="42">
        <v>1056.318182</v>
      </c>
      <c r="BH7181" s="42">
        <v>231.08750000000001</v>
      </c>
      <c r="BI7181" s="42">
        <v>354.57877530000002</v>
      </c>
      <c r="BJ7181" s="42">
        <v>650.50134609999998</v>
      </c>
      <c r="BK7181" s="42">
        <v>179.14736189999999</v>
      </c>
    </row>
    <row r="7182" spans="52:63">
      <c r="AZ7182" s="42">
        <v>7296</v>
      </c>
      <c r="BA7182" s="42">
        <v>528</v>
      </c>
      <c r="BB7182" s="42">
        <v>245.5</v>
      </c>
      <c r="BC7182" s="42">
        <v>352.75</v>
      </c>
      <c r="BD7182" s="42">
        <v>431.09523810000002</v>
      </c>
      <c r="BE7182" s="42">
        <v>72.653846150000007</v>
      </c>
      <c r="BF7182" s="42">
        <v>746</v>
      </c>
      <c r="BG7182" s="42">
        <v>1056.318182</v>
      </c>
      <c r="BH7182" s="42">
        <v>231.08750000000001</v>
      </c>
      <c r="BI7182" s="42">
        <v>354.57877530000002</v>
      </c>
      <c r="BJ7182" s="42">
        <v>650.50134609999998</v>
      </c>
      <c r="BK7182" s="42">
        <v>179.14736189999999</v>
      </c>
    </row>
    <row r="7183" spans="52:63">
      <c r="AZ7183" s="42">
        <v>7297</v>
      </c>
      <c r="BA7183" s="42">
        <v>523.94736839999996</v>
      </c>
      <c r="BB7183" s="42">
        <v>244.125</v>
      </c>
      <c r="BC7183" s="42">
        <v>353.9</v>
      </c>
      <c r="BD7183" s="42">
        <v>427.76190480000002</v>
      </c>
      <c r="BE7183" s="42">
        <v>70.3</v>
      </c>
      <c r="BF7183" s="42">
        <v>736.85</v>
      </c>
      <c r="BG7183" s="42">
        <v>1050.818182</v>
      </c>
      <c r="BH7183" s="42">
        <v>226.74</v>
      </c>
      <c r="BI7183" s="42">
        <v>354.0675736</v>
      </c>
      <c r="BJ7183" s="42">
        <v>642.59907099999998</v>
      </c>
      <c r="BK7183" s="42">
        <v>180.39605209999999</v>
      </c>
    </row>
    <row r="7184" spans="52:63">
      <c r="AZ7184" s="42">
        <v>7298</v>
      </c>
      <c r="BA7184" s="42">
        <v>523.94736839999996</v>
      </c>
      <c r="BB7184" s="42">
        <v>244.125</v>
      </c>
      <c r="BC7184" s="42">
        <v>353.9</v>
      </c>
      <c r="BD7184" s="42">
        <v>427.76190480000002</v>
      </c>
      <c r="BE7184" s="42">
        <v>70.3</v>
      </c>
      <c r="BF7184" s="42">
        <v>736.85</v>
      </c>
      <c r="BG7184" s="42">
        <v>1050.818182</v>
      </c>
      <c r="BH7184" s="42">
        <v>226.74</v>
      </c>
      <c r="BI7184" s="42">
        <v>354.0675736</v>
      </c>
      <c r="BJ7184" s="42">
        <v>642.59907099999998</v>
      </c>
      <c r="BK7184" s="42">
        <v>180.39605209999999</v>
      </c>
    </row>
    <row r="7185" spans="52:63">
      <c r="AZ7185" s="42">
        <v>7299</v>
      </c>
      <c r="BA7185" s="42">
        <v>523.94736839999996</v>
      </c>
      <c r="BB7185" s="42">
        <v>244.125</v>
      </c>
      <c r="BC7185" s="42">
        <v>353.9</v>
      </c>
      <c r="BD7185" s="42">
        <v>427.76190480000002</v>
      </c>
      <c r="BE7185" s="42">
        <v>70.3</v>
      </c>
      <c r="BF7185" s="42">
        <v>736.85</v>
      </c>
      <c r="BG7185" s="42">
        <v>1050.818182</v>
      </c>
      <c r="BH7185" s="42">
        <v>226.74</v>
      </c>
      <c r="BI7185" s="42">
        <v>354.0675736</v>
      </c>
      <c r="BJ7185" s="42">
        <v>642.59907099999998</v>
      </c>
      <c r="BK7185" s="42">
        <v>180.39605209999999</v>
      </c>
    </row>
    <row r="7186" spans="52:63">
      <c r="AZ7186" s="42">
        <v>7300</v>
      </c>
      <c r="BA7186" s="42">
        <v>523.94736839999996</v>
      </c>
      <c r="BB7186" s="42">
        <v>244.125</v>
      </c>
      <c r="BC7186" s="42">
        <v>353.9</v>
      </c>
      <c r="BD7186" s="42">
        <v>427.76190480000002</v>
      </c>
      <c r="BE7186" s="42">
        <v>70.3</v>
      </c>
      <c r="BF7186" s="42">
        <v>736.85</v>
      </c>
      <c r="BG7186" s="42">
        <v>1050.818182</v>
      </c>
      <c r="BH7186" s="42">
        <v>226.74</v>
      </c>
      <c r="BI7186" s="42">
        <v>354.0675736</v>
      </c>
      <c r="BJ7186" s="42">
        <v>642.59907099999998</v>
      </c>
      <c r="BK7186" s="42">
        <v>180.39605209999999</v>
      </c>
    </row>
    <row r="7187" spans="52:63">
      <c r="AZ7187" s="42">
        <v>7301</v>
      </c>
      <c r="BA7187" s="42">
        <v>523.94736839999996</v>
      </c>
      <c r="BB7187" s="42">
        <v>244.125</v>
      </c>
      <c r="BC7187" s="42">
        <v>353.9</v>
      </c>
      <c r="BD7187" s="42">
        <v>427.76190480000002</v>
      </c>
      <c r="BE7187" s="42">
        <v>70.3</v>
      </c>
      <c r="BF7187" s="42">
        <v>736.85</v>
      </c>
      <c r="BG7187" s="42">
        <v>1050.818182</v>
      </c>
      <c r="BH7187" s="42">
        <v>226.74</v>
      </c>
      <c r="BI7187" s="42">
        <v>354.0675736</v>
      </c>
      <c r="BJ7187" s="42">
        <v>642.59907099999998</v>
      </c>
      <c r="BK7187" s="42">
        <v>180.39605209999999</v>
      </c>
    </row>
    <row r="7188" spans="52:63">
      <c r="AZ7188" s="42">
        <v>7302</v>
      </c>
      <c r="BA7188" s="42">
        <v>523.94736839999996</v>
      </c>
      <c r="BB7188" s="42">
        <v>244.125</v>
      </c>
      <c r="BC7188" s="42">
        <v>353.9</v>
      </c>
      <c r="BD7188" s="42">
        <v>427.76190480000002</v>
      </c>
      <c r="BE7188" s="42">
        <v>70.3</v>
      </c>
      <c r="BF7188" s="42">
        <v>736.85</v>
      </c>
      <c r="BG7188" s="42">
        <v>1050.818182</v>
      </c>
      <c r="BH7188" s="42">
        <v>226.74</v>
      </c>
      <c r="BI7188" s="42">
        <v>354.0675736</v>
      </c>
      <c r="BJ7188" s="42">
        <v>642.59907099999998</v>
      </c>
      <c r="BK7188" s="42">
        <v>180.39605209999999</v>
      </c>
    </row>
    <row r="7189" spans="52:63">
      <c r="AZ7189" s="42">
        <v>7303</v>
      </c>
      <c r="BA7189" s="42">
        <v>523.94736839999996</v>
      </c>
      <c r="BB7189" s="42">
        <v>244.125</v>
      </c>
      <c r="BC7189" s="42">
        <v>353.9</v>
      </c>
      <c r="BD7189" s="42">
        <v>427.76190480000002</v>
      </c>
      <c r="BE7189" s="42">
        <v>70.3</v>
      </c>
      <c r="BF7189" s="42">
        <v>736.85</v>
      </c>
      <c r="BG7189" s="42">
        <v>1050.818182</v>
      </c>
      <c r="BH7189" s="42">
        <v>226.74</v>
      </c>
      <c r="BI7189" s="42">
        <v>354.0675736</v>
      </c>
      <c r="BJ7189" s="42">
        <v>642.59907099999998</v>
      </c>
      <c r="BK7189" s="42">
        <v>180.39605209999999</v>
      </c>
    </row>
    <row r="7190" spans="52:63">
      <c r="AZ7190" s="42">
        <v>7304</v>
      </c>
      <c r="BA7190" s="42">
        <v>523.94736839999996</v>
      </c>
      <c r="BB7190" s="42">
        <v>244.125</v>
      </c>
      <c r="BC7190" s="42">
        <v>353.9</v>
      </c>
      <c r="BD7190" s="42">
        <v>427.76190480000002</v>
      </c>
      <c r="BE7190" s="42">
        <v>70.3</v>
      </c>
      <c r="BF7190" s="42">
        <v>736.85</v>
      </c>
      <c r="BG7190" s="42">
        <v>1050.818182</v>
      </c>
      <c r="BH7190" s="42">
        <v>226.74</v>
      </c>
      <c r="BI7190" s="42">
        <v>354.0675736</v>
      </c>
      <c r="BJ7190" s="42">
        <v>642.59907099999998</v>
      </c>
      <c r="BK7190" s="42">
        <v>180.39605209999999</v>
      </c>
    </row>
    <row r="7191" spans="52:63">
      <c r="AZ7191" s="42">
        <v>7305</v>
      </c>
      <c r="BA7191" s="42">
        <v>523.94736839999996</v>
      </c>
      <c r="BB7191" s="42">
        <v>244.125</v>
      </c>
      <c r="BC7191" s="42">
        <v>353.9</v>
      </c>
      <c r="BD7191" s="42">
        <v>427.76190480000002</v>
      </c>
      <c r="BE7191" s="42">
        <v>70.3</v>
      </c>
      <c r="BF7191" s="42">
        <v>736.85</v>
      </c>
      <c r="BG7191" s="42">
        <v>1050.818182</v>
      </c>
      <c r="BH7191" s="42">
        <v>226.74</v>
      </c>
      <c r="BI7191" s="42">
        <v>354.0675736</v>
      </c>
      <c r="BJ7191" s="42">
        <v>642.59907099999998</v>
      </c>
      <c r="BK7191" s="42">
        <v>180.39605209999999</v>
      </c>
    </row>
    <row r="7192" spans="52:63">
      <c r="AZ7192" s="42">
        <v>7306</v>
      </c>
      <c r="BA7192" s="42">
        <v>523.94736839999996</v>
      </c>
      <c r="BB7192" s="42">
        <v>244.125</v>
      </c>
      <c r="BC7192" s="42">
        <v>353.9</v>
      </c>
      <c r="BD7192" s="42">
        <v>427.76190480000002</v>
      </c>
      <c r="BE7192" s="42">
        <v>70.3</v>
      </c>
      <c r="BF7192" s="42">
        <v>736.85</v>
      </c>
      <c r="BG7192" s="42">
        <v>1050.818182</v>
      </c>
      <c r="BH7192" s="42">
        <v>226.74</v>
      </c>
      <c r="BI7192" s="42">
        <v>354.0675736</v>
      </c>
      <c r="BJ7192" s="42">
        <v>642.59907099999998</v>
      </c>
      <c r="BK7192" s="42">
        <v>180.39605209999999</v>
      </c>
    </row>
    <row r="7193" spans="52:63">
      <c r="AZ7193" s="42">
        <v>7307</v>
      </c>
      <c r="BA7193" s="42">
        <v>523.94736839999996</v>
      </c>
      <c r="BB7193" s="42">
        <v>244.125</v>
      </c>
      <c r="BC7193" s="42">
        <v>353.9</v>
      </c>
      <c r="BD7193" s="42">
        <v>427.76190480000002</v>
      </c>
      <c r="BE7193" s="42">
        <v>70.3</v>
      </c>
      <c r="BF7193" s="42">
        <v>736.85</v>
      </c>
      <c r="BG7193" s="42">
        <v>1050.818182</v>
      </c>
      <c r="BH7193" s="42">
        <v>226.74</v>
      </c>
      <c r="BI7193" s="42">
        <v>354.0675736</v>
      </c>
      <c r="BJ7193" s="42">
        <v>642.59907099999998</v>
      </c>
      <c r="BK7193" s="42">
        <v>180.39605209999999</v>
      </c>
    </row>
    <row r="7194" spans="52:63">
      <c r="AZ7194" s="42">
        <v>7308</v>
      </c>
      <c r="BA7194" s="42">
        <v>523.94736839999996</v>
      </c>
      <c r="BB7194" s="42">
        <v>244.125</v>
      </c>
      <c r="BC7194" s="42">
        <v>353.9</v>
      </c>
      <c r="BD7194" s="42">
        <v>427.76190480000002</v>
      </c>
      <c r="BE7194" s="42">
        <v>70.3</v>
      </c>
      <c r="BF7194" s="42">
        <v>736.85</v>
      </c>
      <c r="BG7194" s="42">
        <v>1050.818182</v>
      </c>
      <c r="BH7194" s="42">
        <v>226.74</v>
      </c>
      <c r="BI7194" s="42">
        <v>354.0675736</v>
      </c>
      <c r="BJ7194" s="42">
        <v>642.59907099999998</v>
      </c>
      <c r="BK7194" s="42">
        <v>180.39605209999999</v>
      </c>
    </row>
    <row r="7195" spans="52:63">
      <c r="AZ7195" s="42">
        <v>7309</v>
      </c>
      <c r="BA7195" s="42">
        <v>523.94736839999996</v>
      </c>
      <c r="BB7195" s="42">
        <v>244.125</v>
      </c>
      <c r="BC7195" s="42">
        <v>353.9</v>
      </c>
      <c r="BD7195" s="42">
        <v>427.76190480000002</v>
      </c>
      <c r="BE7195" s="42">
        <v>70.3</v>
      </c>
      <c r="BF7195" s="42">
        <v>736.85</v>
      </c>
      <c r="BG7195" s="42">
        <v>1050.818182</v>
      </c>
      <c r="BH7195" s="42">
        <v>226.74</v>
      </c>
      <c r="BI7195" s="42">
        <v>354.0675736</v>
      </c>
      <c r="BJ7195" s="42">
        <v>642.59907099999998</v>
      </c>
      <c r="BK7195" s="42">
        <v>180.39605209999999</v>
      </c>
    </row>
    <row r="7196" spans="52:63">
      <c r="AZ7196" s="42">
        <v>7310</v>
      </c>
      <c r="BA7196" s="42">
        <v>523.94736839999996</v>
      </c>
      <c r="BB7196" s="42">
        <v>244.125</v>
      </c>
      <c r="BC7196" s="42">
        <v>353.9</v>
      </c>
      <c r="BD7196" s="42">
        <v>427.76190480000002</v>
      </c>
      <c r="BE7196" s="42">
        <v>70.3</v>
      </c>
      <c r="BF7196" s="42">
        <v>736.85</v>
      </c>
      <c r="BG7196" s="42">
        <v>1050.818182</v>
      </c>
      <c r="BH7196" s="42">
        <v>226.74</v>
      </c>
      <c r="BI7196" s="42">
        <v>354.0675736</v>
      </c>
      <c r="BJ7196" s="42">
        <v>642.59907099999998</v>
      </c>
      <c r="BK7196" s="42">
        <v>180.39605209999999</v>
      </c>
    </row>
    <row r="7197" spans="52:63">
      <c r="AZ7197" s="42">
        <v>7311</v>
      </c>
      <c r="BA7197" s="42">
        <v>523.94736839999996</v>
      </c>
      <c r="BB7197" s="42">
        <v>244.125</v>
      </c>
      <c r="BC7197" s="42">
        <v>353.9</v>
      </c>
      <c r="BD7197" s="42">
        <v>427.76190480000002</v>
      </c>
      <c r="BE7197" s="42">
        <v>70.3</v>
      </c>
      <c r="BF7197" s="42">
        <v>736.85</v>
      </c>
      <c r="BG7197" s="42">
        <v>1050.818182</v>
      </c>
      <c r="BH7197" s="42">
        <v>226.74</v>
      </c>
      <c r="BI7197" s="42">
        <v>354.0675736</v>
      </c>
      <c r="BJ7197" s="42">
        <v>642.59907099999998</v>
      </c>
      <c r="BK7197" s="42">
        <v>180.39605209999999</v>
      </c>
    </row>
    <row r="7198" spans="52:63">
      <c r="AZ7198" s="42">
        <v>7312</v>
      </c>
      <c r="BA7198" s="42">
        <v>523.94736839999996</v>
      </c>
      <c r="BB7198" s="42">
        <v>244.125</v>
      </c>
      <c r="BC7198" s="42">
        <v>353.9</v>
      </c>
      <c r="BD7198" s="42">
        <v>427.76190480000002</v>
      </c>
      <c r="BE7198" s="42">
        <v>70.3</v>
      </c>
      <c r="BF7198" s="42">
        <v>736.85</v>
      </c>
      <c r="BG7198" s="42">
        <v>1050.818182</v>
      </c>
      <c r="BH7198" s="42">
        <v>226.74</v>
      </c>
      <c r="BI7198" s="42">
        <v>354.0675736</v>
      </c>
      <c r="BJ7198" s="42">
        <v>642.59907099999998</v>
      </c>
      <c r="BK7198" s="42">
        <v>180.39605209999999</v>
      </c>
    </row>
    <row r="7199" spans="52:63">
      <c r="AZ7199" s="42">
        <v>7313</v>
      </c>
      <c r="BA7199" s="42">
        <v>523.94736839999996</v>
      </c>
      <c r="BB7199" s="42">
        <v>244.125</v>
      </c>
      <c r="BC7199" s="42">
        <v>353.9</v>
      </c>
      <c r="BD7199" s="42">
        <v>427.76190480000002</v>
      </c>
      <c r="BE7199" s="42">
        <v>70.3</v>
      </c>
      <c r="BF7199" s="42">
        <v>736.85</v>
      </c>
      <c r="BG7199" s="42">
        <v>1050.818182</v>
      </c>
      <c r="BH7199" s="42">
        <v>226.74</v>
      </c>
      <c r="BI7199" s="42">
        <v>354.0675736</v>
      </c>
      <c r="BJ7199" s="42">
        <v>642.59907099999998</v>
      </c>
      <c r="BK7199" s="42">
        <v>180.39605209999999</v>
      </c>
    </row>
    <row r="7200" spans="52:63">
      <c r="AZ7200" s="42">
        <v>7314</v>
      </c>
      <c r="BA7200" s="42">
        <v>523.94736839999996</v>
      </c>
      <c r="BB7200" s="42">
        <v>244.125</v>
      </c>
      <c r="BC7200" s="42">
        <v>353.9</v>
      </c>
      <c r="BD7200" s="42">
        <v>427.76190480000002</v>
      </c>
      <c r="BE7200" s="42">
        <v>70.3</v>
      </c>
      <c r="BF7200" s="42">
        <v>736.85</v>
      </c>
      <c r="BG7200" s="42">
        <v>1050.818182</v>
      </c>
      <c r="BH7200" s="42">
        <v>226.74</v>
      </c>
      <c r="BI7200" s="42">
        <v>354.0675736</v>
      </c>
      <c r="BJ7200" s="42">
        <v>642.59907099999998</v>
      </c>
      <c r="BK7200" s="42">
        <v>180.39605209999999</v>
      </c>
    </row>
    <row r="7201" spans="52:63">
      <c r="AZ7201" s="42">
        <v>7315</v>
      </c>
      <c r="BA7201" s="42">
        <v>523.94736839999996</v>
      </c>
      <c r="BB7201" s="42">
        <v>244.125</v>
      </c>
      <c r="BC7201" s="42">
        <v>353.9</v>
      </c>
      <c r="BD7201" s="42">
        <v>427.76190480000002</v>
      </c>
      <c r="BE7201" s="42">
        <v>70.3</v>
      </c>
      <c r="BF7201" s="42">
        <v>736.85</v>
      </c>
      <c r="BG7201" s="42">
        <v>1050.818182</v>
      </c>
      <c r="BH7201" s="42">
        <v>226.74</v>
      </c>
      <c r="BI7201" s="42">
        <v>354.0675736</v>
      </c>
      <c r="BJ7201" s="42">
        <v>642.59907099999998</v>
      </c>
      <c r="BK7201" s="42">
        <v>180.39605209999999</v>
      </c>
    </row>
    <row r="7202" spans="52:63">
      <c r="AZ7202" s="42">
        <v>7316</v>
      </c>
      <c r="BA7202" s="42">
        <v>523.94736839999996</v>
      </c>
      <c r="BB7202" s="42">
        <v>244.125</v>
      </c>
      <c r="BC7202" s="42">
        <v>353.9</v>
      </c>
      <c r="BD7202" s="42">
        <v>427.76190480000002</v>
      </c>
      <c r="BE7202" s="42">
        <v>70.3</v>
      </c>
      <c r="BF7202" s="42">
        <v>736.85</v>
      </c>
      <c r="BG7202" s="42">
        <v>1050.818182</v>
      </c>
      <c r="BH7202" s="42">
        <v>226.74</v>
      </c>
      <c r="BI7202" s="42">
        <v>354.0675736</v>
      </c>
      <c r="BJ7202" s="42">
        <v>642.59907099999998</v>
      </c>
      <c r="BK7202" s="42">
        <v>180.39605209999999</v>
      </c>
    </row>
    <row r="7203" spans="52:63">
      <c r="AZ7203" s="42">
        <v>7317</v>
      </c>
      <c r="BA7203" s="42">
        <v>523.94736839999996</v>
      </c>
      <c r="BB7203" s="42">
        <v>244.125</v>
      </c>
      <c r="BC7203" s="42">
        <v>353.9</v>
      </c>
      <c r="BD7203" s="42">
        <v>427.76190480000002</v>
      </c>
      <c r="BE7203" s="42">
        <v>70.3</v>
      </c>
      <c r="BF7203" s="42">
        <v>736.85</v>
      </c>
      <c r="BG7203" s="42">
        <v>1050.818182</v>
      </c>
      <c r="BH7203" s="42">
        <v>226.74</v>
      </c>
      <c r="BI7203" s="42">
        <v>354.0675736</v>
      </c>
      <c r="BJ7203" s="42">
        <v>642.59907099999998</v>
      </c>
      <c r="BK7203" s="42">
        <v>180.39605209999999</v>
      </c>
    </row>
    <row r="7204" spans="52:63">
      <c r="AZ7204" s="42">
        <v>7318</v>
      </c>
      <c r="BA7204" s="42">
        <v>523.94736839999996</v>
      </c>
      <c r="BB7204" s="42">
        <v>244.125</v>
      </c>
      <c r="BC7204" s="42">
        <v>353.9</v>
      </c>
      <c r="BD7204" s="42">
        <v>427.76190480000002</v>
      </c>
      <c r="BE7204" s="42">
        <v>70.3</v>
      </c>
      <c r="BF7204" s="42">
        <v>736.85</v>
      </c>
      <c r="BG7204" s="42">
        <v>1050.818182</v>
      </c>
      <c r="BH7204" s="42">
        <v>226.74</v>
      </c>
      <c r="BI7204" s="42">
        <v>354.0675736</v>
      </c>
      <c r="BJ7204" s="42">
        <v>642.59907099999998</v>
      </c>
      <c r="BK7204" s="42">
        <v>180.39605209999999</v>
      </c>
    </row>
    <row r="7205" spans="52:63">
      <c r="AZ7205" s="42">
        <v>7319</v>
      </c>
      <c r="BA7205" s="42">
        <v>523.94736839999996</v>
      </c>
      <c r="BB7205" s="42">
        <v>244.125</v>
      </c>
      <c r="BC7205" s="42">
        <v>353.9</v>
      </c>
      <c r="BD7205" s="42">
        <v>427.76190480000002</v>
      </c>
      <c r="BE7205" s="42">
        <v>70.3</v>
      </c>
      <c r="BF7205" s="42">
        <v>736.85</v>
      </c>
      <c r="BG7205" s="42">
        <v>1050.818182</v>
      </c>
      <c r="BH7205" s="42">
        <v>226.74</v>
      </c>
      <c r="BI7205" s="42">
        <v>354.0675736</v>
      </c>
      <c r="BJ7205" s="42">
        <v>642.59907099999998</v>
      </c>
      <c r="BK7205" s="42">
        <v>180.39605209999999</v>
      </c>
    </row>
    <row r="7206" spans="52:63">
      <c r="AZ7206" s="42">
        <v>7320</v>
      </c>
      <c r="BA7206" s="42">
        <v>523.94736839999996</v>
      </c>
      <c r="BB7206" s="42">
        <v>244.125</v>
      </c>
      <c r="BC7206" s="42">
        <v>353.9</v>
      </c>
      <c r="BD7206" s="42">
        <v>427.76190480000002</v>
      </c>
      <c r="BE7206" s="42">
        <v>70.3</v>
      </c>
      <c r="BF7206" s="42">
        <v>736.85</v>
      </c>
      <c r="BG7206" s="42">
        <v>1050.818182</v>
      </c>
      <c r="BH7206" s="42">
        <v>226.74</v>
      </c>
      <c r="BI7206" s="42">
        <v>354.0675736</v>
      </c>
      <c r="BJ7206" s="42">
        <v>642.59907099999998</v>
      </c>
      <c r="BK7206" s="42">
        <v>180.39605209999999</v>
      </c>
    </row>
    <row r="7207" spans="52:63">
      <c r="AZ7207" s="42">
        <v>7321</v>
      </c>
      <c r="BA7207" s="42">
        <v>517.73684209999999</v>
      </c>
      <c r="BB7207" s="42">
        <v>241.5</v>
      </c>
      <c r="BC7207" s="42">
        <v>354.2</v>
      </c>
      <c r="BD7207" s="42">
        <v>424.952381</v>
      </c>
      <c r="BE7207" s="42">
        <v>67.846153849999993</v>
      </c>
      <c r="BF7207" s="42">
        <v>726.75</v>
      </c>
      <c r="BG7207" s="42">
        <v>1047.363636</v>
      </c>
      <c r="BH7207" s="42">
        <v>223.06</v>
      </c>
      <c r="BI7207" s="42">
        <v>354.18650580000002</v>
      </c>
      <c r="BJ7207" s="42">
        <v>628.43923140000004</v>
      </c>
      <c r="BK7207" s="42">
        <v>182.12816290000001</v>
      </c>
    </row>
    <row r="7208" spans="52:63">
      <c r="AZ7208" s="42">
        <v>7322</v>
      </c>
      <c r="BA7208" s="42">
        <v>517.73684209999999</v>
      </c>
      <c r="BB7208" s="42">
        <v>241.5</v>
      </c>
      <c r="BC7208" s="42">
        <v>354.2</v>
      </c>
      <c r="BD7208" s="42">
        <v>424.952381</v>
      </c>
      <c r="BE7208" s="42">
        <v>67.846153849999993</v>
      </c>
      <c r="BF7208" s="42">
        <v>726.75</v>
      </c>
      <c r="BG7208" s="42">
        <v>1047.363636</v>
      </c>
      <c r="BH7208" s="42">
        <v>223.06</v>
      </c>
      <c r="BI7208" s="42">
        <v>354.18650580000002</v>
      </c>
      <c r="BJ7208" s="42">
        <v>628.43923140000004</v>
      </c>
      <c r="BK7208" s="42">
        <v>182.12816290000001</v>
      </c>
    </row>
    <row r="7209" spans="52:63">
      <c r="AZ7209" s="42">
        <v>7323</v>
      </c>
      <c r="BA7209" s="42">
        <v>517.73684209999999</v>
      </c>
      <c r="BB7209" s="42">
        <v>241.5</v>
      </c>
      <c r="BC7209" s="42">
        <v>354.2</v>
      </c>
      <c r="BD7209" s="42">
        <v>424.952381</v>
      </c>
      <c r="BE7209" s="42">
        <v>67.846153849999993</v>
      </c>
      <c r="BF7209" s="42">
        <v>726.75</v>
      </c>
      <c r="BG7209" s="42">
        <v>1047.363636</v>
      </c>
      <c r="BH7209" s="42">
        <v>223.06</v>
      </c>
      <c r="BI7209" s="42">
        <v>354.18650580000002</v>
      </c>
      <c r="BJ7209" s="42">
        <v>628.43923140000004</v>
      </c>
      <c r="BK7209" s="42">
        <v>182.12816290000001</v>
      </c>
    </row>
    <row r="7210" spans="52:63">
      <c r="AZ7210" s="42">
        <v>7324</v>
      </c>
      <c r="BA7210" s="42">
        <v>517.73684209999999</v>
      </c>
      <c r="BB7210" s="42">
        <v>241.5</v>
      </c>
      <c r="BC7210" s="42">
        <v>354.2</v>
      </c>
      <c r="BD7210" s="42">
        <v>424.952381</v>
      </c>
      <c r="BE7210" s="42">
        <v>67.846153849999993</v>
      </c>
      <c r="BF7210" s="42">
        <v>726.75</v>
      </c>
      <c r="BG7210" s="42">
        <v>1047.363636</v>
      </c>
      <c r="BH7210" s="42">
        <v>223.06</v>
      </c>
      <c r="BI7210" s="42">
        <v>354.18650580000002</v>
      </c>
      <c r="BJ7210" s="42">
        <v>628.43923140000004</v>
      </c>
      <c r="BK7210" s="42">
        <v>182.12816290000001</v>
      </c>
    </row>
    <row r="7211" spans="52:63">
      <c r="AZ7211" s="42">
        <v>7325</v>
      </c>
      <c r="BA7211" s="42">
        <v>517.73684209999999</v>
      </c>
      <c r="BB7211" s="42">
        <v>241.5</v>
      </c>
      <c r="BC7211" s="42">
        <v>354.2</v>
      </c>
      <c r="BD7211" s="42">
        <v>424.952381</v>
      </c>
      <c r="BE7211" s="42">
        <v>67.846153849999993</v>
      </c>
      <c r="BF7211" s="42">
        <v>726.75</v>
      </c>
      <c r="BG7211" s="42">
        <v>1047.363636</v>
      </c>
      <c r="BH7211" s="42">
        <v>223.06</v>
      </c>
      <c r="BI7211" s="42">
        <v>354.18650580000002</v>
      </c>
      <c r="BJ7211" s="42">
        <v>628.43923140000004</v>
      </c>
      <c r="BK7211" s="42">
        <v>182.12816290000001</v>
      </c>
    </row>
    <row r="7212" spans="52:63">
      <c r="AZ7212" s="42">
        <v>7326</v>
      </c>
      <c r="BA7212" s="42">
        <v>517.73684209999999</v>
      </c>
      <c r="BB7212" s="42">
        <v>241.5</v>
      </c>
      <c r="BC7212" s="42">
        <v>354.2</v>
      </c>
      <c r="BD7212" s="42">
        <v>424.952381</v>
      </c>
      <c r="BE7212" s="42">
        <v>67.846153849999993</v>
      </c>
      <c r="BF7212" s="42">
        <v>726.75</v>
      </c>
      <c r="BG7212" s="42">
        <v>1047.363636</v>
      </c>
      <c r="BH7212" s="42">
        <v>223.06</v>
      </c>
      <c r="BI7212" s="42">
        <v>354.18650580000002</v>
      </c>
      <c r="BJ7212" s="42">
        <v>628.43923140000004</v>
      </c>
      <c r="BK7212" s="42">
        <v>182.12816290000001</v>
      </c>
    </row>
    <row r="7213" spans="52:63">
      <c r="AZ7213" s="42">
        <v>7327</v>
      </c>
      <c r="BA7213" s="42">
        <v>517.73684209999999</v>
      </c>
      <c r="BB7213" s="42">
        <v>241.5</v>
      </c>
      <c r="BC7213" s="42">
        <v>354.2</v>
      </c>
      <c r="BD7213" s="42">
        <v>424.952381</v>
      </c>
      <c r="BE7213" s="42">
        <v>67.846153849999993</v>
      </c>
      <c r="BF7213" s="42">
        <v>726.75</v>
      </c>
      <c r="BG7213" s="42">
        <v>1047.363636</v>
      </c>
      <c r="BH7213" s="42">
        <v>223.06</v>
      </c>
      <c r="BI7213" s="42">
        <v>354.18650580000002</v>
      </c>
      <c r="BJ7213" s="42">
        <v>628.43923140000004</v>
      </c>
      <c r="BK7213" s="42">
        <v>182.12816290000001</v>
      </c>
    </row>
    <row r="7214" spans="52:63">
      <c r="AZ7214" s="42">
        <v>7328</v>
      </c>
      <c r="BA7214" s="42">
        <v>517.73684209999999</v>
      </c>
      <c r="BB7214" s="42">
        <v>241.5</v>
      </c>
      <c r="BC7214" s="42">
        <v>354.2</v>
      </c>
      <c r="BD7214" s="42">
        <v>424.952381</v>
      </c>
      <c r="BE7214" s="42">
        <v>67.846153849999993</v>
      </c>
      <c r="BF7214" s="42">
        <v>726.75</v>
      </c>
      <c r="BG7214" s="42">
        <v>1047.363636</v>
      </c>
      <c r="BH7214" s="42">
        <v>223.06</v>
      </c>
      <c r="BI7214" s="42">
        <v>354.18650580000002</v>
      </c>
      <c r="BJ7214" s="42">
        <v>628.43923140000004</v>
      </c>
      <c r="BK7214" s="42">
        <v>182.12816290000001</v>
      </c>
    </row>
    <row r="7215" spans="52:63">
      <c r="AZ7215" s="42">
        <v>7329</v>
      </c>
      <c r="BA7215" s="42">
        <v>517.73684209999999</v>
      </c>
      <c r="BB7215" s="42">
        <v>241.5</v>
      </c>
      <c r="BC7215" s="42">
        <v>354.2</v>
      </c>
      <c r="BD7215" s="42">
        <v>424.952381</v>
      </c>
      <c r="BE7215" s="42">
        <v>67.846153849999993</v>
      </c>
      <c r="BF7215" s="42">
        <v>726.75</v>
      </c>
      <c r="BG7215" s="42">
        <v>1047.363636</v>
      </c>
      <c r="BH7215" s="42">
        <v>223.06</v>
      </c>
      <c r="BI7215" s="42">
        <v>354.18650580000002</v>
      </c>
      <c r="BJ7215" s="42">
        <v>628.43923140000004</v>
      </c>
      <c r="BK7215" s="42">
        <v>182.12816290000001</v>
      </c>
    </row>
    <row r="7216" spans="52:63">
      <c r="AZ7216" s="42">
        <v>7330</v>
      </c>
      <c r="BA7216" s="42">
        <v>517.73684209999999</v>
      </c>
      <c r="BB7216" s="42">
        <v>241.5</v>
      </c>
      <c r="BC7216" s="42">
        <v>354.2</v>
      </c>
      <c r="BD7216" s="42">
        <v>424.952381</v>
      </c>
      <c r="BE7216" s="42">
        <v>67.846153849999993</v>
      </c>
      <c r="BF7216" s="42">
        <v>726.75</v>
      </c>
      <c r="BG7216" s="42">
        <v>1047.363636</v>
      </c>
      <c r="BH7216" s="42">
        <v>223.06</v>
      </c>
      <c r="BI7216" s="42">
        <v>354.18650580000002</v>
      </c>
      <c r="BJ7216" s="42">
        <v>628.43923140000004</v>
      </c>
      <c r="BK7216" s="42">
        <v>182.12816290000001</v>
      </c>
    </row>
    <row r="7217" spans="52:63">
      <c r="AZ7217" s="42">
        <v>7331</v>
      </c>
      <c r="BA7217" s="42">
        <v>517.73684209999999</v>
      </c>
      <c r="BB7217" s="42">
        <v>241.5</v>
      </c>
      <c r="BC7217" s="42">
        <v>354.2</v>
      </c>
      <c r="BD7217" s="42">
        <v>424.952381</v>
      </c>
      <c r="BE7217" s="42">
        <v>67.846153849999993</v>
      </c>
      <c r="BF7217" s="42">
        <v>726.75</v>
      </c>
      <c r="BG7217" s="42">
        <v>1047.363636</v>
      </c>
      <c r="BH7217" s="42">
        <v>223.06</v>
      </c>
      <c r="BI7217" s="42">
        <v>354.18650580000002</v>
      </c>
      <c r="BJ7217" s="42">
        <v>628.43923140000004</v>
      </c>
      <c r="BK7217" s="42">
        <v>182.12816290000001</v>
      </c>
    </row>
    <row r="7218" spans="52:63">
      <c r="AZ7218" s="42">
        <v>7332</v>
      </c>
      <c r="BA7218" s="42">
        <v>517.73684209999999</v>
      </c>
      <c r="BB7218" s="42">
        <v>241.5</v>
      </c>
      <c r="BC7218" s="42">
        <v>354.2</v>
      </c>
      <c r="BD7218" s="42">
        <v>424.952381</v>
      </c>
      <c r="BE7218" s="42">
        <v>67.846153849999993</v>
      </c>
      <c r="BF7218" s="42">
        <v>726.75</v>
      </c>
      <c r="BG7218" s="42">
        <v>1047.363636</v>
      </c>
      <c r="BH7218" s="42">
        <v>223.06</v>
      </c>
      <c r="BI7218" s="42">
        <v>354.18650580000002</v>
      </c>
      <c r="BJ7218" s="42">
        <v>628.43923140000004</v>
      </c>
      <c r="BK7218" s="42">
        <v>182.12816290000001</v>
      </c>
    </row>
    <row r="7219" spans="52:63">
      <c r="AZ7219" s="42">
        <v>7333</v>
      </c>
      <c r="BA7219" s="42">
        <v>517.73684209999999</v>
      </c>
      <c r="BB7219" s="42">
        <v>241.5</v>
      </c>
      <c r="BC7219" s="42">
        <v>354.2</v>
      </c>
      <c r="BD7219" s="42">
        <v>424.952381</v>
      </c>
      <c r="BE7219" s="42">
        <v>67.846153849999993</v>
      </c>
      <c r="BF7219" s="42">
        <v>726.75</v>
      </c>
      <c r="BG7219" s="42">
        <v>1047.363636</v>
      </c>
      <c r="BH7219" s="42">
        <v>223.06</v>
      </c>
      <c r="BI7219" s="42">
        <v>354.18650580000002</v>
      </c>
      <c r="BJ7219" s="42">
        <v>628.43923140000004</v>
      </c>
      <c r="BK7219" s="42">
        <v>182.12816290000001</v>
      </c>
    </row>
    <row r="7220" spans="52:63">
      <c r="AZ7220" s="42">
        <v>7334</v>
      </c>
      <c r="BA7220" s="42">
        <v>517.73684209999999</v>
      </c>
      <c r="BB7220" s="42">
        <v>241.5</v>
      </c>
      <c r="BC7220" s="42">
        <v>354.2</v>
      </c>
      <c r="BD7220" s="42">
        <v>424.952381</v>
      </c>
      <c r="BE7220" s="42">
        <v>67.846153849999993</v>
      </c>
      <c r="BF7220" s="42">
        <v>726.75</v>
      </c>
      <c r="BG7220" s="42">
        <v>1047.363636</v>
      </c>
      <c r="BH7220" s="42">
        <v>223.06</v>
      </c>
      <c r="BI7220" s="42">
        <v>354.18650580000002</v>
      </c>
      <c r="BJ7220" s="42">
        <v>628.43923140000004</v>
      </c>
      <c r="BK7220" s="42">
        <v>182.12816290000001</v>
      </c>
    </row>
    <row r="7221" spans="52:63">
      <c r="AZ7221" s="42">
        <v>7335</v>
      </c>
      <c r="BA7221" s="42">
        <v>517.73684209999999</v>
      </c>
      <c r="BB7221" s="42">
        <v>241.5</v>
      </c>
      <c r="BC7221" s="42">
        <v>354.2</v>
      </c>
      <c r="BD7221" s="42">
        <v>424.952381</v>
      </c>
      <c r="BE7221" s="42">
        <v>67.846153849999993</v>
      </c>
      <c r="BF7221" s="42">
        <v>726.75</v>
      </c>
      <c r="BG7221" s="42">
        <v>1047.363636</v>
      </c>
      <c r="BH7221" s="42">
        <v>223.06</v>
      </c>
      <c r="BI7221" s="42">
        <v>354.18650580000002</v>
      </c>
      <c r="BJ7221" s="42">
        <v>628.43923140000004</v>
      </c>
      <c r="BK7221" s="42">
        <v>182.12816290000001</v>
      </c>
    </row>
    <row r="7222" spans="52:63">
      <c r="AZ7222" s="42">
        <v>7336</v>
      </c>
      <c r="BA7222" s="42">
        <v>517.73684209999999</v>
      </c>
      <c r="BB7222" s="42">
        <v>241.5</v>
      </c>
      <c r="BC7222" s="42">
        <v>354.2</v>
      </c>
      <c r="BD7222" s="42">
        <v>424.952381</v>
      </c>
      <c r="BE7222" s="42">
        <v>67.846153849999993</v>
      </c>
      <c r="BF7222" s="42">
        <v>726.75</v>
      </c>
      <c r="BG7222" s="42">
        <v>1047.363636</v>
      </c>
      <c r="BH7222" s="42">
        <v>223.06</v>
      </c>
      <c r="BI7222" s="42">
        <v>354.18650580000002</v>
      </c>
      <c r="BJ7222" s="42">
        <v>628.43923140000004</v>
      </c>
      <c r="BK7222" s="42">
        <v>182.12816290000001</v>
      </c>
    </row>
    <row r="7223" spans="52:63">
      <c r="AZ7223" s="42">
        <v>7337</v>
      </c>
      <c r="BA7223" s="42">
        <v>517.73684209999999</v>
      </c>
      <c r="BB7223" s="42">
        <v>241.5</v>
      </c>
      <c r="BC7223" s="42">
        <v>354.2</v>
      </c>
      <c r="BD7223" s="42">
        <v>424.952381</v>
      </c>
      <c r="BE7223" s="42">
        <v>67.846153849999993</v>
      </c>
      <c r="BF7223" s="42">
        <v>726.75</v>
      </c>
      <c r="BG7223" s="42">
        <v>1047.363636</v>
      </c>
      <c r="BH7223" s="42">
        <v>223.06</v>
      </c>
      <c r="BI7223" s="42">
        <v>354.18650580000002</v>
      </c>
      <c r="BJ7223" s="42">
        <v>628.43923140000004</v>
      </c>
      <c r="BK7223" s="42">
        <v>182.12816290000001</v>
      </c>
    </row>
    <row r="7224" spans="52:63">
      <c r="AZ7224" s="42">
        <v>7338</v>
      </c>
      <c r="BA7224" s="42">
        <v>517.73684209999999</v>
      </c>
      <c r="BB7224" s="42">
        <v>241.5</v>
      </c>
      <c r="BC7224" s="42">
        <v>354.2</v>
      </c>
      <c r="BD7224" s="42">
        <v>424.952381</v>
      </c>
      <c r="BE7224" s="42">
        <v>67.846153849999993</v>
      </c>
      <c r="BF7224" s="42">
        <v>726.75</v>
      </c>
      <c r="BG7224" s="42">
        <v>1047.363636</v>
      </c>
      <c r="BH7224" s="42">
        <v>223.06</v>
      </c>
      <c r="BI7224" s="42">
        <v>354.18650580000002</v>
      </c>
      <c r="BJ7224" s="42">
        <v>628.43923140000004</v>
      </c>
      <c r="BK7224" s="42">
        <v>182.12816290000001</v>
      </c>
    </row>
    <row r="7225" spans="52:63">
      <c r="AZ7225" s="42">
        <v>7339</v>
      </c>
      <c r="BA7225" s="42">
        <v>517.73684209999999</v>
      </c>
      <c r="BB7225" s="42">
        <v>241.5</v>
      </c>
      <c r="BC7225" s="42">
        <v>354.2</v>
      </c>
      <c r="BD7225" s="42">
        <v>424.952381</v>
      </c>
      <c r="BE7225" s="42">
        <v>67.846153849999993</v>
      </c>
      <c r="BF7225" s="42">
        <v>726.75</v>
      </c>
      <c r="BG7225" s="42">
        <v>1047.363636</v>
      </c>
      <c r="BH7225" s="42">
        <v>223.06</v>
      </c>
      <c r="BI7225" s="42">
        <v>354.18650580000002</v>
      </c>
      <c r="BJ7225" s="42">
        <v>628.43923140000004</v>
      </c>
      <c r="BK7225" s="42">
        <v>182.12816290000001</v>
      </c>
    </row>
    <row r="7226" spans="52:63">
      <c r="AZ7226" s="42">
        <v>7340</v>
      </c>
      <c r="BA7226" s="42">
        <v>517.73684209999999</v>
      </c>
      <c r="BB7226" s="42">
        <v>241.5</v>
      </c>
      <c r="BC7226" s="42">
        <v>354.2</v>
      </c>
      <c r="BD7226" s="42">
        <v>424.952381</v>
      </c>
      <c r="BE7226" s="42">
        <v>67.846153849999993</v>
      </c>
      <c r="BF7226" s="42">
        <v>726.75</v>
      </c>
      <c r="BG7226" s="42">
        <v>1047.363636</v>
      </c>
      <c r="BH7226" s="42">
        <v>223.06</v>
      </c>
      <c r="BI7226" s="42">
        <v>354.18650580000002</v>
      </c>
      <c r="BJ7226" s="42">
        <v>628.43923140000004</v>
      </c>
      <c r="BK7226" s="42">
        <v>182.12816290000001</v>
      </c>
    </row>
    <row r="7227" spans="52:63">
      <c r="AZ7227" s="42">
        <v>7341</v>
      </c>
      <c r="BA7227" s="42">
        <v>517.73684209999999</v>
      </c>
      <c r="BB7227" s="42">
        <v>241.5</v>
      </c>
      <c r="BC7227" s="42">
        <v>354.2</v>
      </c>
      <c r="BD7227" s="42">
        <v>424.952381</v>
      </c>
      <c r="BE7227" s="42">
        <v>67.846153849999993</v>
      </c>
      <c r="BF7227" s="42">
        <v>726.75</v>
      </c>
      <c r="BG7227" s="42">
        <v>1047.363636</v>
      </c>
      <c r="BH7227" s="42">
        <v>223.06</v>
      </c>
      <c r="BI7227" s="42">
        <v>354.18650580000002</v>
      </c>
      <c r="BJ7227" s="42">
        <v>628.43923140000004</v>
      </c>
      <c r="BK7227" s="42">
        <v>182.12816290000001</v>
      </c>
    </row>
    <row r="7228" spans="52:63">
      <c r="AZ7228" s="42">
        <v>7342</v>
      </c>
      <c r="BA7228" s="42">
        <v>517.73684209999999</v>
      </c>
      <c r="BB7228" s="42">
        <v>241.5</v>
      </c>
      <c r="BC7228" s="42">
        <v>354.2</v>
      </c>
      <c r="BD7228" s="42">
        <v>424.952381</v>
      </c>
      <c r="BE7228" s="42">
        <v>67.846153849999993</v>
      </c>
      <c r="BF7228" s="42">
        <v>726.75</v>
      </c>
      <c r="BG7228" s="42">
        <v>1047.363636</v>
      </c>
      <c r="BH7228" s="42">
        <v>223.06</v>
      </c>
      <c r="BI7228" s="42">
        <v>354.18650580000002</v>
      </c>
      <c r="BJ7228" s="42">
        <v>628.43923140000004</v>
      </c>
      <c r="BK7228" s="42">
        <v>182.12816290000001</v>
      </c>
    </row>
    <row r="7229" spans="52:63">
      <c r="AZ7229" s="42">
        <v>7343</v>
      </c>
      <c r="BA7229" s="42">
        <v>517.73684209999999</v>
      </c>
      <c r="BB7229" s="42">
        <v>241.5</v>
      </c>
      <c r="BC7229" s="42">
        <v>354.2</v>
      </c>
      <c r="BD7229" s="42">
        <v>424.952381</v>
      </c>
      <c r="BE7229" s="42">
        <v>67.846153849999993</v>
      </c>
      <c r="BF7229" s="42">
        <v>726.75</v>
      </c>
      <c r="BG7229" s="42">
        <v>1047.363636</v>
      </c>
      <c r="BH7229" s="42">
        <v>223.06</v>
      </c>
      <c r="BI7229" s="42">
        <v>354.18650580000002</v>
      </c>
      <c r="BJ7229" s="42">
        <v>628.43923140000004</v>
      </c>
      <c r="BK7229" s="42">
        <v>182.12816290000001</v>
      </c>
    </row>
    <row r="7230" spans="52:63">
      <c r="AZ7230" s="42">
        <v>7344</v>
      </c>
      <c r="BA7230" s="42">
        <v>517.73684209999999</v>
      </c>
      <c r="BB7230" s="42">
        <v>241.5</v>
      </c>
      <c r="BC7230" s="42">
        <v>354.2</v>
      </c>
      <c r="BD7230" s="42">
        <v>424.952381</v>
      </c>
      <c r="BE7230" s="42">
        <v>67.846153849999993</v>
      </c>
      <c r="BF7230" s="42">
        <v>726.75</v>
      </c>
      <c r="BG7230" s="42">
        <v>1047.363636</v>
      </c>
      <c r="BH7230" s="42">
        <v>223.06</v>
      </c>
      <c r="BI7230" s="42">
        <v>354.18650580000002</v>
      </c>
      <c r="BJ7230" s="42">
        <v>628.43923140000004</v>
      </c>
      <c r="BK7230" s="42">
        <v>182.12816290000001</v>
      </c>
    </row>
    <row r="7231" spans="52:63">
      <c r="AZ7231" s="42">
        <v>7345</v>
      </c>
      <c r="BA7231" s="42">
        <v>517.47368419999998</v>
      </c>
      <c r="BB7231" s="42">
        <v>239</v>
      </c>
      <c r="BC7231" s="42">
        <v>354.45</v>
      </c>
      <c r="BD7231" s="42">
        <v>421.33333329999999</v>
      </c>
      <c r="BE7231" s="42">
        <v>65.53846154</v>
      </c>
      <c r="BF7231" s="42">
        <v>714.45</v>
      </c>
      <c r="BG7231" s="42">
        <v>1040.5454549999999</v>
      </c>
      <c r="BH7231" s="42">
        <v>220.73249999999999</v>
      </c>
      <c r="BI7231" s="42">
        <v>355.19178820000002</v>
      </c>
      <c r="BJ7231" s="42">
        <v>616.55784170000004</v>
      </c>
      <c r="BK7231" s="42">
        <v>181.26176340000001</v>
      </c>
    </row>
    <row r="7232" spans="52:63">
      <c r="AZ7232" s="42">
        <v>7346</v>
      </c>
      <c r="BA7232" s="42">
        <v>517.47368419999998</v>
      </c>
      <c r="BB7232" s="42">
        <v>239</v>
      </c>
      <c r="BC7232" s="42">
        <v>354.45</v>
      </c>
      <c r="BD7232" s="42">
        <v>421.33333329999999</v>
      </c>
      <c r="BE7232" s="42">
        <v>65.53846154</v>
      </c>
      <c r="BF7232" s="42">
        <v>714.45</v>
      </c>
      <c r="BG7232" s="42">
        <v>1040.5454549999999</v>
      </c>
      <c r="BH7232" s="42">
        <v>220.73249999999999</v>
      </c>
      <c r="BI7232" s="42">
        <v>355.19178820000002</v>
      </c>
      <c r="BJ7232" s="42">
        <v>616.55784170000004</v>
      </c>
      <c r="BK7232" s="42">
        <v>181.26176340000001</v>
      </c>
    </row>
    <row r="7233" spans="52:63">
      <c r="AZ7233" s="42">
        <v>7347</v>
      </c>
      <c r="BA7233" s="42">
        <v>517.47368419999998</v>
      </c>
      <c r="BB7233" s="42">
        <v>239</v>
      </c>
      <c r="BC7233" s="42">
        <v>354.45</v>
      </c>
      <c r="BD7233" s="42">
        <v>421.33333329999999</v>
      </c>
      <c r="BE7233" s="42">
        <v>65.53846154</v>
      </c>
      <c r="BF7233" s="42">
        <v>714.45</v>
      </c>
      <c r="BG7233" s="42">
        <v>1040.5454549999999</v>
      </c>
      <c r="BH7233" s="42">
        <v>220.73249999999999</v>
      </c>
      <c r="BI7233" s="42">
        <v>355.19178820000002</v>
      </c>
      <c r="BJ7233" s="42">
        <v>616.55784170000004</v>
      </c>
      <c r="BK7233" s="42">
        <v>181.26176340000001</v>
      </c>
    </row>
    <row r="7234" spans="52:63">
      <c r="AZ7234" s="42">
        <v>7348</v>
      </c>
      <c r="BA7234" s="42">
        <v>517.47368419999998</v>
      </c>
      <c r="BB7234" s="42">
        <v>239</v>
      </c>
      <c r="BC7234" s="42">
        <v>354.45</v>
      </c>
      <c r="BD7234" s="42">
        <v>421.33333329999999</v>
      </c>
      <c r="BE7234" s="42">
        <v>65.53846154</v>
      </c>
      <c r="BF7234" s="42">
        <v>714.45</v>
      </c>
      <c r="BG7234" s="42">
        <v>1040.5454549999999</v>
      </c>
      <c r="BH7234" s="42">
        <v>220.73249999999999</v>
      </c>
      <c r="BI7234" s="42">
        <v>355.19178820000002</v>
      </c>
      <c r="BJ7234" s="42">
        <v>616.55784170000004</v>
      </c>
      <c r="BK7234" s="42">
        <v>181.26176340000001</v>
      </c>
    </row>
    <row r="7235" spans="52:63">
      <c r="AZ7235" s="42">
        <v>7349</v>
      </c>
      <c r="BA7235" s="42">
        <v>517.47368419999998</v>
      </c>
      <c r="BB7235" s="42">
        <v>239</v>
      </c>
      <c r="BC7235" s="42">
        <v>354.45</v>
      </c>
      <c r="BD7235" s="42">
        <v>421.33333329999999</v>
      </c>
      <c r="BE7235" s="42">
        <v>65.53846154</v>
      </c>
      <c r="BF7235" s="42">
        <v>714.45</v>
      </c>
      <c r="BG7235" s="42">
        <v>1040.5454549999999</v>
      </c>
      <c r="BH7235" s="42">
        <v>220.73249999999999</v>
      </c>
      <c r="BI7235" s="42">
        <v>355.19178820000002</v>
      </c>
      <c r="BJ7235" s="42">
        <v>616.55784170000004</v>
      </c>
      <c r="BK7235" s="42">
        <v>181.26176340000001</v>
      </c>
    </row>
    <row r="7236" spans="52:63">
      <c r="AZ7236" s="42">
        <v>7350</v>
      </c>
      <c r="BA7236" s="42">
        <v>517.47368419999998</v>
      </c>
      <c r="BB7236" s="42">
        <v>239</v>
      </c>
      <c r="BC7236" s="42">
        <v>354.45</v>
      </c>
      <c r="BD7236" s="42">
        <v>421.33333329999999</v>
      </c>
      <c r="BE7236" s="42">
        <v>65.53846154</v>
      </c>
      <c r="BF7236" s="42">
        <v>714.45</v>
      </c>
      <c r="BG7236" s="42">
        <v>1040.5454549999999</v>
      </c>
      <c r="BH7236" s="42">
        <v>220.73249999999999</v>
      </c>
      <c r="BI7236" s="42">
        <v>355.19178820000002</v>
      </c>
      <c r="BJ7236" s="42">
        <v>616.55784170000004</v>
      </c>
      <c r="BK7236" s="42">
        <v>181.26176340000001</v>
      </c>
    </row>
    <row r="7237" spans="52:63">
      <c r="AZ7237" s="42">
        <v>7351</v>
      </c>
      <c r="BA7237" s="42">
        <v>517.47368419999998</v>
      </c>
      <c r="BB7237" s="42">
        <v>239</v>
      </c>
      <c r="BC7237" s="42">
        <v>354.45</v>
      </c>
      <c r="BD7237" s="42">
        <v>421.33333329999999</v>
      </c>
      <c r="BE7237" s="42">
        <v>65.53846154</v>
      </c>
      <c r="BF7237" s="42">
        <v>714.45</v>
      </c>
      <c r="BG7237" s="42">
        <v>1040.5454549999999</v>
      </c>
      <c r="BH7237" s="42">
        <v>220.73249999999999</v>
      </c>
      <c r="BI7237" s="42">
        <v>355.19178820000002</v>
      </c>
      <c r="BJ7237" s="42">
        <v>616.55784170000004</v>
      </c>
      <c r="BK7237" s="42">
        <v>181.26176340000001</v>
      </c>
    </row>
    <row r="7238" spans="52:63">
      <c r="AZ7238" s="42">
        <v>7352</v>
      </c>
      <c r="BA7238" s="42">
        <v>517.47368419999998</v>
      </c>
      <c r="BB7238" s="42">
        <v>239</v>
      </c>
      <c r="BC7238" s="42">
        <v>354.45</v>
      </c>
      <c r="BD7238" s="42">
        <v>421.33333329999999</v>
      </c>
      <c r="BE7238" s="42">
        <v>65.53846154</v>
      </c>
      <c r="BF7238" s="42">
        <v>714.45</v>
      </c>
      <c r="BG7238" s="42">
        <v>1040.5454549999999</v>
      </c>
      <c r="BH7238" s="42">
        <v>220.73249999999999</v>
      </c>
      <c r="BI7238" s="42">
        <v>355.19178820000002</v>
      </c>
      <c r="BJ7238" s="42">
        <v>616.55784170000004</v>
      </c>
      <c r="BK7238" s="42">
        <v>181.26176340000001</v>
      </c>
    </row>
    <row r="7239" spans="52:63">
      <c r="AZ7239" s="42">
        <v>7353</v>
      </c>
      <c r="BA7239" s="42">
        <v>517.47368419999998</v>
      </c>
      <c r="BB7239" s="42">
        <v>239</v>
      </c>
      <c r="BC7239" s="42">
        <v>354.45</v>
      </c>
      <c r="BD7239" s="42">
        <v>421.33333329999999</v>
      </c>
      <c r="BE7239" s="42">
        <v>65.53846154</v>
      </c>
      <c r="BF7239" s="42">
        <v>714.45</v>
      </c>
      <c r="BG7239" s="42">
        <v>1040.5454549999999</v>
      </c>
      <c r="BH7239" s="42">
        <v>220.73249999999999</v>
      </c>
      <c r="BI7239" s="42">
        <v>355.19178820000002</v>
      </c>
      <c r="BJ7239" s="42">
        <v>616.55784170000004</v>
      </c>
      <c r="BK7239" s="42">
        <v>181.26176340000001</v>
      </c>
    </row>
    <row r="7240" spans="52:63">
      <c r="AZ7240" s="42">
        <v>7354</v>
      </c>
      <c r="BA7240" s="42">
        <v>517.47368419999998</v>
      </c>
      <c r="BB7240" s="42">
        <v>239</v>
      </c>
      <c r="BC7240" s="42">
        <v>354.45</v>
      </c>
      <c r="BD7240" s="42">
        <v>421.33333329999999</v>
      </c>
      <c r="BE7240" s="42">
        <v>65.53846154</v>
      </c>
      <c r="BF7240" s="42">
        <v>714.45</v>
      </c>
      <c r="BG7240" s="42">
        <v>1040.5454549999999</v>
      </c>
      <c r="BH7240" s="42">
        <v>220.73249999999999</v>
      </c>
      <c r="BI7240" s="42">
        <v>355.19178820000002</v>
      </c>
      <c r="BJ7240" s="42">
        <v>616.55784170000004</v>
      </c>
      <c r="BK7240" s="42">
        <v>181.26176340000001</v>
      </c>
    </row>
    <row r="7241" spans="52:63">
      <c r="AZ7241" s="42">
        <v>7355</v>
      </c>
      <c r="BA7241" s="42">
        <v>517.47368419999998</v>
      </c>
      <c r="BB7241" s="42">
        <v>239</v>
      </c>
      <c r="BC7241" s="42">
        <v>354.45</v>
      </c>
      <c r="BD7241" s="42">
        <v>421.33333329999999</v>
      </c>
      <c r="BE7241" s="42">
        <v>65.53846154</v>
      </c>
      <c r="BF7241" s="42">
        <v>714.45</v>
      </c>
      <c r="BG7241" s="42">
        <v>1040.5454549999999</v>
      </c>
      <c r="BH7241" s="42">
        <v>220.73249999999999</v>
      </c>
      <c r="BI7241" s="42">
        <v>355.19178820000002</v>
      </c>
      <c r="BJ7241" s="42">
        <v>616.55784170000004</v>
      </c>
      <c r="BK7241" s="42">
        <v>181.26176340000001</v>
      </c>
    </row>
    <row r="7242" spans="52:63">
      <c r="AZ7242" s="42">
        <v>7356</v>
      </c>
      <c r="BA7242" s="42">
        <v>517.47368419999998</v>
      </c>
      <c r="BB7242" s="42">
        <v>239</v>
      </c>
      <c r="BC7242" s="42">
        <v>354.45</v>
      </c>
      <c r="BD7242" s="42">
        <v>421.33333329999999</v>
      </c>
      <c r="BE7242" s="42">
        <v>65.53846154</v>
      </c>
      <c r="BF7242" s="42">
        <v>714.45</v>
      </c>
      <c r="BG7242" s="42">
        <v>1040.5454549999999</v>
      </c>
      <c r="BH7242" s="42">
        <v>220.73249999999999</v>
      </c>
      <c r="BI7242" s="42">
        <v>355.19178820000002</v>
      </c>
      <c r="BJ7242" s="42">
        <v>616.55784170000004</v>
      </c>
      <c r="BK7242" s="42">
        <v>181.26176340000001</v>
      </c>
    </row>
    <row r="7243" spans="52:63">
      <c r="AZ7243" s="42">
        <v>7357</v>
      </c>
      <c r="BA7243" s="42">
        <v>517.47368419999998</v>
      </c>
      <c r="BB7243" s="42">
        <v>239</v>
      </c>
      <c r="BC7243" s="42">
        <v>354.45</v>
      </c>
      <c r="BD7243" s="42">
        <v>421.33333329999999</v>
      </c>
      <c r="BE7243" s="42">
        <v>65.53846154</v>
      </c>
      <c r="BF7243" s="42">
        <v>714.45</v>
      </c>
      <c r="BG7243" s="42">
        <v>1040.5454549999999</v>
      </c>
      <c r="BH7243" s="42">
        <v>220.73249999999999</v>
      </c>
      <c r="BI7243" s="42">
        <v>355.19178820000002</v>
      </c>
      <c r="BJ7243" s="42">
        <v>616.55784170000004</v>
      </c>
      <c r="BK7243" s="42">
        <v>181.26176340000001</v>
      </c>
    </row>
    <row r="7244" spans="52:63">
      <c r="AZ7244" s="42">
        <v>7358</v>
      </c>
      <c r="BA7244" s="42">
        <v>517.47368419999998</v>
      </c>
      <c r="BB7244" s="42">
        <v>239</v>
      </c>
      <c r="BC7244" s="42">
        <v>354.45</v>
      </c>
      <c r="BD7244" s="42">
        <v>421.33333329999999</v>
      </c>
      <c r="BE7244" s="42">
        <v>65.53846154</v>
      </c>
      <c r="BF7244" s="42">
        <v>714.45</v>
      </c>
      <c r="BG7244" s="42">
        <v>1040.5454549999999</v>
      </c>
      <c r="BH7244" s="42">
        <v>220.73249999999999</v>
      </c>
      <c r="BI7244" s="42">
        <v>355.19178820000002</v>
      </c>
      <c r="BJ7244" s="42">
        <v>616.55784170000004</v>
      </c>
      <c r="BK7244" s="42">
        <v>181.26176340000001</v>
      </c>
    </row>
    <row r="7245" spans="52:63">
      <c r="AZ7245" s="42">
        <v>7359</v>
      </c>
      <c r="BA7245" s="42">
        <v>517.47368419999998</v>
      </c>
      <c r="BB7245" s="42">
        <v>239</v>
      </c>
      <c r="BC7245" s="42">
        <v>354.45</v>
      </c>
      <c r="BD7245" s="42">
        <v>421.33333329999999</v>
      </c>
      <c r="BE7245" s="42">
        <v>65.53846154</v>
      </c>
      <c r="BF7245" s="42">
        <v>714.45</v>
      </c>
      <c r="BG7245" s="42">
        <v>1040.5454549999999</v>
      </c>
      <c r="BH7245" s="42">
        <v>220.73249999999999</v>
      </c>
      <c r="BI7245" s="42">
        <v>355.19178820000002</v>
      </c>
      <c r="BJ7245" s="42">
        <v>616.55784170000004</v>
      </c>
      <c r="BK7245" s="42">
        <v>181.26176340000001</v>
      </c>
    </row>
    <row r="7246" spans="52:63">
      <c r="AZ7246" s="42">
        <v>7360</v>
      </c>
      <c r="BA7246" s="42">
        <v>517.47368419999998</v>
      </c>
      <c r="BB7246" s="42">
        <v>239</v>
      </c>
      <c r="BC7246" s="42">
        <v>354.45</v>
      </c>
      <c r="BD7246" s="42">
        <v>421.33333329999999</v>
      </c>
      <c r="BE7246" s="42">
        <v>65.53846154</v>
      </c>
      <c r="BF7246" s="42">
        <v>714.45</v>
      </c>
      <c r="BG7246" s="42">
        <v>1040.5454549999999</v>
      </c>
      <c r="BH7246" s="42">
        <v>220.73249999999999</v>
      </c>
      <c r="BI7246" s="42">
        <v>355.19178820000002</v>
      </c>
      <c r="BJ7246" s="42">
        <v>616.55784170000004</v>
      </c>
      <c r="BK7246" s="42">
        <v>181.26176340000001</v>
      </c>
    </row>
    <row r="7247" spans="52:63">
      <c r="AZ7247" s="42">
        <v>7361</v>
      </c>
      <c r="BA7247" s="42">
        <v>517.47368419999998</v>
      </c>
      <c r="BB7247" s="42">
        <v>239</v>
      </c>
      <c r="BC7247" s="42">
        <v>354.45</v>
      </c>
      <c r="BD7247" s="42">
        <v>421.33333329999999</v>
      </c>
      <c r="BE7247" s="42">
        <v>65.53846154</v>
      </c>
      <c r="BF7247" s="42">
        <v>714.45</v>
      </c>
      <c r="BG7247" s="42">
        <v>1040.5454549999999</v>
      </c>
      <c r="BH7247" s="42">
        <v>220.73249999999999</v>
      </c>
      <c r="BI7247" s="42">
        <v>355.19178820000002</v>
      </c>
      <c r="BJ7247" s="42">
        <v>616.55784170000004</v>
      </c>
      <c r="BK7247" s="42">
        <v>181.26176340000001</v>
      </c>
    </row>
    <row r="7248" spans="52:63">
      <c r="AZ7248" s="42">
        <v>7362</v>
      </c>
      <c r="BA7248" s="42">
        <v>517.47368419999998</v>
      </c>
      <c r="BB7248" s="42">
        <v>239</v>
      </c>
      <c r="BC7248" s="42">
        <v>354.45</v>
      </c>
      <c r="BD7248" s="42">
        <v>421.33333329999999</v>
      </c>
      <c r="BE7248" s="42">
        <v>65.53846154</v>
      </c>
      <c r="BF7248" s="42">
        <v>714.45</v>
      </c>
      <c r="BG7248" s="42">
        <v>1040.5454549999999</v>
      </c>
      <c r="BH7248" s="42">
        <v>220.73249999999999</v>
      </c>
      <c r="BI7248" s="42">
        <v>355.19178820000002</v>
      </c>
      <c r="BJ7248" s="42">
        <v>616.55784170000004</v>
      </c>
      <c r="BK7248" s="42">
        <v>181.26176340000001</v>
      </c>
    </row>
    <row r="7249" spans="52:63">
      <c r="AZ7249" s="42">
        <v>7363</v>
      </c>
      <c r="BA7249" s="42">
        <v>517.47368419999998</v>
      </c>
      <c r="BB7249" s="42">
        <v>239</v>
      </c>
      <c r="BC7249" s="42">
        <v>354.45</v>
      </c>
      <c r="BD7249" s="42">
        <v>421.33333329999999</v>
      </c>
      <c r="BE7249" s="42">
        <v>65.53846154</v>
      </c>
      <c r="BF7249" s="42">
        <v>714.45</v>
      </c>
      <c r="BG7249" s="42">
        <v>1040.5454549999999</v>
      </c>
      <c r="BH7249" s="42">
        <v>220.73249999999999</v>
      </c>
      <c r="BI7249" s="42">
        <v>355.19178820000002</v>
      </c>
      <c r="BJ7249" s="42">
        <v>616.55784170000004</v>
      </c>
      <c r="BK7249" s="42">
        <v>181.26176340000001</v>
      </c>
    </row>
    <row r="7250" spans="52:63">
      <c r="AZ7250" s="42">
        <v>7364</v>
      </c>
      <c r="BA7250" s="42">
        <v>517.47368419999998</v>
      </c>
      <c r="BB7250" s="42">
        <v>239</v>
      </c>
      <c r="BC7250" s="42">
        <v>354.45</v>
      </c>
      <c r="BD7250" s="42">
        <v>421.33333329999999</v>
      </c>
      <c r="BE7250" s="42">
        <v>65.53846154</v>
      </c>
      <c r="BF7250" s="42">
        <v>714.45</v>
      </c>
      <c r="BG7250" s="42">
        <v>1040.5454549999999</v>
      </c>
      <c r="BH7250" s="42">
        <v>220.73249999999999</v>
      </c>
      <c r="BI7250" s="42">
        <v>355.19178820000002</v>
      </c>
      <c r="BJ7250" s="42">
        <v>616.55784170000004</v>
      </c>
      <c r="BK7250" s="42">
        <v>181.26176340000001</v>
      </c>
    </row>
    <row r="7251" spans="52:63">
      <c r="AZ7251" s="42">
        <v>7365</v>
      </c>
      <c r="BA7251" s="42">
        <v>517.47368419999998</v>
      </c>
      <c r="BB7251" s="42">
        <v>239</v>
      </c>
      <c r="BC7251" s="42">
        <v>354.45</v>
      </c>
      <c r="BD7251" s="42">
        <v>421.33333329999999</v>
      </c>
      <c r="BE7251" s="42">
        <v>65.53846154</v>
      </c>
      <c r="BF7251" s="42">
        <v>714.45</v>
      </c>
      <c r="BG7251" s="42">
        <v>1040.5454549999999</v>
      </c>
      <c r="BH7251" s="42">
        <v>220.73249999999999</v>
      </c>
      <c r="BI7251" s="42">
        <v>355.19178820000002</v>
      </c>
      <c r="BJ7251" s="42">
        <v>616.55784170000004</v>
      </c>
      <c r="BK7251" s="42">
        <v>181.26176340000001</v>
      </c>
    </row>
    <row r="7252" spans="52:63">
      <c r="AZ7252" s="42">
        <v>7366</v>
      </c>
      <c r="BA7252" s="42">
        <v>517.47368419999998</v>
      </c>
      <c r="BB7252" s="42">
        <v>239</v>
      </c>
      <c r="BC7252" s="42">
        <v>354.45</v>
      </c>
      <c r="BD7252" s="42">
        <v>421.33333329999999</v>
      </c>
      <c r="BE7252" s="42">
        <v>65.53846154</v>
      </c>
      <c r="BF7252" s="42">
        <v>714.45</v>
      </c>
      <c r="BG7252" s="42">
        <v>1040.5454549999999</v>
      </c>
      <c r="BH7252" s="42">
        <v>220.73249999999999</v>
      </c>
      <c r="BI7252" s="42">
        <v>355.19178820000002</v>
      </c>
      <c r="BJ7252" s="42">
        <v>616.55784170000004</v>
      </c>
      <c r="BK7252" s="42">
        <v>181.26176340000001</v>
      </c>
    </row>
    <row r="7253" spans="52:63">
      <c r="AZ7253" s="42">
        <v>7367</v>
      </c>
      <c r="BA7253" s="42">
        <v>517.47368419999998</v>
      </c>
      <c r="BB7253" s="42">
        <v>239</v>
      </c>
      <c r="BC7253" s="42">
        <v>354.45</v>
      </c>
      <c r="BD7253" s="42">
        <v>421.33333329999999</v>
      </c>
      <c r="BE7253" s="42">
        <v>65.53846154</v>
      </c>
      <c r="BF7253" s="42">
        <v>714.45</v>
      </c>
      <c r="BG7253" s="42">
        <v>1040.5454549999999</v>
      </c>
      <c r="BH7253" s="42">
        <v>220.73249999999999</v>
      </c>
      <c r="BI7253" s="42">
        <v>355.19178820000002</v>
      </c>
      <c r="BJ7253" s="42">
        <v>616.55784170000004</v>
      </c>
      <c r="BK7253" s="42">
        <v>181.26176340000001</v>
      </c>
    </row>
    <row r="7254" spans="52:63">
      <c r="AZ7254" s="42">
        <v>7368</v>
      </c>
      <c r="BA7254" s="42">
        <v>517.47368419999998</v>
      </c>
      <c r="BB7254" s="42">
        <v>239</v>
      </c>
      <c r="BC7254" s="42">
        <v>354.45</v>
      </c>
      <c r="BD7254" s="42">
        <v>421.33333329999999</v>
      </c>
      <c r="BE7254" s="42">
        <v>65.53846154</v>
      </c>
      <c r="BF7254" s="42">
        <v>714.45</v>
      </c>
      <c r="BG7254" s="42">
        <v>1040.5454549999999</v>
      </c>
      <c r="BH7254" s="42">
        <v>220.73249999999999</v>
      </c>
      <c r="BI7254" s="42">
        <v>355.19178820000002</v>
      </c>
      <c r="BJ7254" s="42">
        <v>616.55784170000004</v>
      </c>
      <c r="BK7254" s="42">
        <v>181.26176340000001</v>
      </c>
    </row>
    <row r="7255" spans="52:63">
      <c r="AZ7255" s="42">
        <v>7369</v>
      </c>
      <c r="BA7255" s="42">
        <v>519.15789470000004</v>
      </c>
      <c r="BB7255" s="42">
        <v>238.25</v>
      </c>
      <c r="BC7255" s="42">
        <v>353.5</v>
      </c>
      <c r="BD7255" s="42">
        <v>418.7142857</v>
      </c>
      <c r="BE7255" s="42">
        <v>63.507692310000003</v>
      </c>
      <c r="BF7255" s="42">
        <v>705.1</v>
      </c>
      <c r="BG7255" s="42">
        <v>1041.181818</v>
      </c>
      <c r="BH7255" s="42">
        <v>218.08250000000001</v>
      </c>
      <c r="BI7255" s="42">
        <v>350.67519540000001</v>
      </c>
      <c r="BJ7255" s="42">
        <v>582.05067399999996</v>
      </c>
      <c r="BK7255" s="42">
        <v>182.33282410000001</v>
      </c>
    </row>
    <row r="7256" spans="52:63">
      <c r="AZ7256" s="42">
        <v>7370</v>
      </c>
      <c r="BA7256" s="42">
        <v>519.15789470000004</v>
      </c>
      <c r="BB7256" s="42">
        <v>238.25</v>
      </c>
      <c r="BC7256" s="42">
        <v>353.5</v>
      </c>
      <c r="BD7256" s="42">
        <v>418.7142857</v>
      </c>
      <c r="BE7256" s="42">
        <v>63.507692310000003</v>
      </c>
      <c r="BF7256" s="42">
        <v>705.1</v>
      </c>
      <c r="BG7256" s="42">
        <v>1041.181818</v>
      </c>
      <c r="BH7256" s="42">
        <v>218.08250000000001</v>
      </c>
      <c r="BI7256" s="42">
        <v>350.67519540000001</v>
      </c>
      <c r="BJ7256" s="42">
        <v>582.05067399999996</v>
      </c>
      <c r="BK7256" s="42">
        <v>182.33282410000001</v>
      </c>
    </row>
    <row r="7257" spans="52:63">
      <c r="AZ7257" s="42">
        <v>7371</v>
      </c>
      <c r="BA7257" s="42">
        <v>519.15789470000004</v>
      </c>
      <c r="BB7257" s="42">
        <v>238.25</v>
      </c>
      <c r="BC7257" s="42">
        <v>353.5</v>
      </c>
      <c r="BD7257" s="42">
        <v>418.7142857</v>
      </c>
      <c r="BE7257" s="42">
        <v>63.507692310000003</v>
      </c>
      <c r="BF7257" s="42">
        <v>705.1</v>
      </c>
      <c r="BG7257" s="42">
        <v>1041.181818</v>
      </c>
      <c r="BH7257" s="42">
        <v>218.08250000000001</v>
      </c>
      <c r="BI7257" s="42">
        <v>350.67519540000001</v>
      </c>
      <c r="BJ7257" s="42">
        <v>582.05067399999996</v>
      </c>
      <c r="BK7257" s="42">
        <v>182.33282410000001</v>
      </c>
    </row>
    <row r="7258" spans="52:63">
      <c r="AZ7258" s="42">
        <v>7372</v>
      </c>
      <c r="BA7258" s="42">
        <v>519.15789470000004</v>
      </c>
      <c r="BB7258" s="42">
        <v>238.25</v>
      </c>
      <c r="BC7258" s="42">
        <v>353.5</v>
      </c>
      <c r="BD7258" s="42">
        <v>418.7142857</v>
      </c>
      <c r="BE7258" s="42">
        <v>63.507692310000003</v>
      </c>
      <c r="BF7258" s="42">
        <v>705.1</v>
      </c>
      <c r="BG7258" s="42">
        <v>1041.181818</v>
      </c>
      <c r="BH7258" s="42">
        <v>218.08250000000001</v>
      </c>
      <c r="BI7258" s="42">
        <v>350.67519540000001</v>
      </c>
      <c r="BJ7258" s="42">
        <v>582.05067399999996</v>
      </c>
      <c r="BK7258" s="42">
        <v>182.33282410000001</v>
      </c>
    </row>
    <row r="7259" spans="52:63">
      <c r="AZ7259" s="42">
        <v>7373</v>
      </c>
      <c r="BA7259" s="42">
        <v>519.15789470000004</v>
      </c>
      <c r="BB7259" s="42">
        <v>238.25</v>
      </c>
      <c r="BC7259" s="42">
        <v>353.5</v>
      </c>
      <c r="BD7259" s="42">
        <v>418.7142857</v>
      </c>
      <c r="BE7259" s="42">
        <v>63.507692310000003</v>
      </c>
      <c r="BF7259" s="42">
        <v>705.1</v>
      </c>
      <c r="BG7259" s="42">
        <v>1041.181818</v>
      </c>
      <c r="BH7259" s="42">
        <v>218.08250000000001</v>
      </c>
      <c r="BI7259" s="42">
        <v>350.67519540000001</v>
      </c>
      <c r="BJ7259" s="42">
        <v>582.05067399999996</v>
      </c>
      <c r="BK7259" s="42">
        <v>182.33282410000001</v>
      </c>
    </row>
    <row r="7260" spans="52:63">
      <c r="AZ7260" s="42">
        <v>7374</v>
      </c>
      <c r="BA7260" s="42">
        <v>519.15789470000004</v>
      </c>
      <c r="BB7260" s="42">
        <v>238.25</v>
      </c>
      <c r="BC7260" s="42">
        <v>353.5</v>
      </c>
      <c r="BD7260" s="42">
        <v>418.7142857</v>
      </c>
      <c r="BE7260" s="42">
        <v>63.507692310000003</v>
      </c>
      <c r="BF7260" s="42">
        <v>705.1</v>
      </c>
      <c r="BG7260" s="42">
        <v>1041.181818</v>
      </c>
      <c r="BH7260" s="42">
        <v>218.08250000000001</v>
      </c>
      <c r="BI7260" s="42">
        <v>350.67519540000001</v>
      </c>
      <c r="BJ7260" s="42">
        <v>582.05067399999996</v>
      </c>
      <c r="BK7260" s="42">
        <v>182.33282410000001</v>
      </c>
    </row>
    <row r="7261" spans="52:63">
      <c r="AZ7261" s="42">
        <v>7375</v>
      </c>
      <c r="BA7261" s="42">
        <v>519.15789470000004</v>
      </c>
      <c r="BB7261" s="42">
        <v>238.25</v>
      </c>
      <c r="BC7261" s="42">
        <v>353.5</v>
      </c>
      <c r="BD7261" s="42">
        <v>418.7142857</v>
      </c>
      <c r="BE7261" s="42">
        <v>63.507692310000003</v>
      </c>
      <c r="BF7261" s="42">
        <v>705.1</v>
      </c>
      <c r="BG7261" s="42">
        <v>1041.181818</v>
      </c>
      <c r="BH7261" s="42">
        <v>218.08250000000001</v>
      </c>
      <c r="BI7261" s="42">
        <v>350.67519540000001</v>
      </c>
      <c r="BJ7261" s="42">
        <v>582.05067399999996</v>
      </c>
      <c r="BK7261" s="42">
        <v>182.33282410000001</v>
      </c>
    </row>
    <row r="7262" spans="52:63">
      <c r="AZ7262" s="42">
        <v>7376</v>
      </c>
      <c r="BA7262" s="42">
        <v>519.15789470000004</v>
      </c>
      <c r="BB7262" s="42">
        <v>238.25</v>
      </c>
      <c r="BC7262" s="42">
        <v>353.5</v>
      </c>
      <c r="BD7262" s="42">
        <v>418.7142857</v>
      </c>
      <c r="BE7262" s="42">
        <v>63.507692310000003</v>
      </c>
      <c r="BF7262" s="42">
        <v>705.1</v>
      </c>
      <c r="BG7262" s="42">
        <v>1041.181818</v>
      </c>
      <c r="BH7262" s="42">
        <v>218.08250000000001</v>
      </c>
      <c r="BI7262" s="42">
        <v>350.67519540000001</v>
      </c>
      <c r="BJ7262" s="42">
        <v>582.05067399999996</v>
      </c>
      <c r="BK7262" s="42">
        <v>182.33282410000001</v>
      </c>
    </row>
    <row r="7263" spans="52:63">
      <c r="AZ7263" s="42">
        <v>7377</v>
      </c>
      <c r="BA7263" s="42">
        <v>519.15789470000004</v>
      </c>
      <c r="BB7263" s="42">
        <v>238.25</v>
      </c>
      <c r="BC7263" s="42">
        <v>353.5</v>
      </c>
      <c r="BD7263" s="42">
        <v>418.7142857</v>
      </c>
      <c r="BE7263" s="42">
        <v>63.507692310000003</v>
      </c>
      <c r="BF7263" s="42">
        <v>705.1</v>
      </c>
      <c r="BG7263" s="42">
        <v>1041.181818</v>
      </c>
      <c r="BH7263" s="42">
        <v>218.08250000000001</v>
      </c>
      <c r="BI7263" s="42">
        <v>350.67519540000001</v>
      </c>
      <c r="BJ7263" s="42">
        <v>582.05067399999996</v>
      </c>
      <c r="BK7263" s="42">
        <v>182.33282410000001</v>
      </c>
    </row>
    <row r="7264" spans="52:63">
      <c r="AZ7264" s="42">
        <v>7378</v>
      </c>
      <c r="BA7264" s="42">
        <v>519.15789470000004</v>
      </c>
      <c r="BB7264" s="42">
        <v>238.25</v>
      </c>
      <c r="BC7264" s="42">
        <v>353.5</v>
      </c>
      <c r="BD7264" s="42">
        <v>418.7142857</v>
      </c>
      <c r="BE7264" s="42">
        <v>63.507692310000003</v>
      </c>
      <c r="BF7264" s="42">
        <v>705.1</v>
      </c>
      <c r="BG7264" s="42">
        <v>1041.181818</v>
      </c>
      <c r="BH7264" s="42">
        <v>218.08250000000001</v>
      </c>
      <c r="BI7264" s="42">
        <v>350.67519540000001</v>
      </c>
      <c r="BJ7264" s="42">
        <v>582.05067399999996</v>
      </c>
      <c r="BK7264" s="42">
        <v>182.33282410000001</v>
      </c>
    </row>
    <row r="7265" spans="52:63">
      <c r="AZ7265" s="42">
        <v>7379</v>
      </c>
      <c r="BA7265" s="42">
        <v>519.15789470000004</v>
      </c>
      <c r="BB7265" s="42">
        <v>238.25</v>
      </c>
      <c r="BC7265" s="42">
        <v>353.5</v>
      </c>
      <c r="BD7265" s="42">
        <v>418.7142857</v>
      </c>
      <c r="BE7265" s="42">
        <v>63.507692310000003</v>
      </c>
      <c r="BF7265" s="42">
        <v>705.1</v>
      </c>
      <c r="BG7265" s="42">
        <v>1041.181818</v>
      </c>
      <c r="BH7265" s="42">
        <v>218.08250000000001</v>
      </c>
      <c r="BI7265" s="42">
        <v>350.67519540000001</v>
      </c>
      <c r="BJ7265" s="42">
        <v>582.05067399999996</v>
      </c>
      <c r="BK7265" s="42">
        <v>182.33282410000001</v>
      </c>
    </row>
    <row r="7266" spans="52:63">
      <c r="AZ7266" s="42">
        <v>7380</v>
      </c>
      <c r="BA7266" s="42">
        <v>519.15789470000004</v>
      </c>
      <c r="BB7266" s="42">
        <v>238.25</v>
      </c>
      <c r="BC7266" s="42">
        <v>353.5</v>
      </c>
      <c r="BD7266" s="42">
        <v>418.7142857</v>
      </c>
      <c r="BE7266" s="42">
        <v>63.507692310000003</v>
      </c>
      <c r="BF7266" s="42">
        <v>705.1</v>
      </c>
      <c r="BG7266" s="42">
        <v>1041.181818</v>
      </c>
      <c r="BH7266" s="42">
        <v>218.08250000000001</v>
      </c>
      <c r="BI7266" s="42">
        <v>350.67519540000001</v>
      </c>
      <c r="BJ7266" s="42">
        <v>582.05067399999996</v>
      </c>
      <c r="BK7266" s="42">
        <v>182.33282410000001</v>
      </c>
    </row>
    <row r="7267" spans="52:63">
      <c r="AZ7267" s="42">
        <v>7381</v>
      </c>
      <c r="BA7267" s="42">
        <v>519.15789470000004</v>
      </c>
      <c r="BB7267" s="42">
        <v>238.25</v>
      </c>
      <c r="BC7267" s="42">
        <v>353.5</v>
      </c>
      <c r="BD7267" s="42">
        <v>418.7142857</v>
      </c>
      <c r="BE7267" s="42">
        <v>63.507692310000003</v>
      </c>
      <c r="BF7267" s="42">
        <v>705.1</v>
      </c>
      <c r="BG7267" s="42">
        <v>1041.181818</v>
      </c>
      <c r="BH7267" s="42">
        <v>218.08250000000001</v>
      </c>
      <c r="BI7267" s="42">
        <v>350.67519540000001</v>
      </c>
      <c r="BJ7267" s="42">
        <v>582.05067399999996</v>
      </c>
      <c r="BK7267" s="42">
        <v>182.33282410000001</v>
      </c>
    </row>
    <row r="7268" spans="52:63">
      <c r="AZ7268" s="42">
        <v>7382</v>
      </c>
      <c r="BA7268" s="42">
        <v>519.15789470000004</v>
      </c>
      <c r="BB7268" s="42">
        <v>238.25</v>
      </c>
      <c r="BC7268" s="42">
        <v>353.5</v>
      </c>
      <c r="BD7268" s="42">
        <v>418.7142857</v>
      </c>
      <c r="BE7268" s="42">
        <v>63.507692310000003</v>
      </c>
      <c r="BF7268" s="42">
        <v>705.1</v>
      </c>
      <c r="BG7268" s="42">
        <v>1041.181818</v>
      </c>
      <c r="BH7268" s="42">
        <v>218.08250000000001</v>
      </c>
      <c r="BI7268" s="42">
        <v>350.67519540000001</v>
      </c>
      <c r="BJ7268" s="42">
        <v>582.05067399999996</v>
      </c>
      <c r="BK7268" s="42">
        <v>182.33282410000001</v>
      </c>
    </row>
    <row r="7269" spans="52:63">
      <c r="AZ7269" s="42">
        <v>7383</v>
      </c>
      <c r="BA7269" s="42">
        <v>519.15789470000004</v>
      </c>
      <c r="BB7269" s="42">
        <v>238.25</v>
      </c>
      <c r="BC7269" s="42">
        <v>353.5</v>
      </c>
      <c r="BD7269" s="42">
        <v>418.7142857</v>
      </c>
      <c r="BE7269" s="42">
        <v>63.507692310000003</v>
      </c>
      <c r="BF7269" s="42">
        <v>705.1</v>
      </c>
      <c r="BG7269" s="42">
        <v>1041.181818</v>
      </c>
      <c r="BH7269" s="42">
        <v>218.08250000000001</v>
      </c>
      <c r="BI7269" s="42">
        <v>350.67519540000001</v>
      </c>
      <c r="BJ7269" s="42">
        <v>582.05067399999996</v>
      </c>
      <c r="BK7269" s="42">
        <v>182.33282410000001</v>
      </c>
    </row>
    <row r="7270" spans="52:63">
      <c r="AZ7270" s="42">
        <v>7384</v>
      </c>
      <c r="BA7270" s="42">
        <v>519.15789470000004</v>
      </c>
      <c r="BB7270" s="42">
        <v>238.25</v>
      </c>
      <c r="BC7270" s="42">
        <v>353.5</v>
      </c>
      <c r="BD7270" s="42">
        <v>418.7142857</v>
      </c>
      <c r="BE7270" s="42">
        <v>63.507692310000003</v>
      </c>
      <c r="BF7270" s="42">
        <v>705.1</v>
      </c>
      <c r="BG7270" s="42">
        <v>1041.181818</v>
      </c>
      <c r="BH7270" s="42">
        <v>218.08250000000001</v>
      </c>
      <c r="BI7270" s="42">
        <v>350.67519540000001</v>
      </c>
      <c r="BJ7270" s="42">
        <v>582.05067399999996</v>
      </c>
      <c r="BK7270" s="42">
        <v>182.33282410000001</v>
      </c>
    </row>
    <row r="7271" spans="52:63">
      <c r="AZ7271" s="42">
        <v>7385</v>
      </c>
      <c r="BA7271" s="42">
        <v>519.15789470000004</v>
      </c>
      <c r="BB7271" s="42">
        <v>238.25</v>
      </c>
      <c r="BC7271" s="42">
        <v>353.5</v>
      </c>
      <c r="BD7271" s="42">
        <v>418.7142857</v>
      </c>
      <c r="BE7271" s="42">
        <v>63.507692310000003</v>
      </c>
      <c r="BF7271" s="42">
        <v>705.1</v>
      </c>
      <c r="BG7271" s="42">
        <v>1041.181818</v>
      </c>
      <c r="BH7271" s="42">
        <v>218.08250000000001</v>
      </c>
      <c r="BI7271" s="42">
        <v>350.67519540000001</v>
      </c>
      <c r="BJ7271" s="42">
        <v>582.05067399999996</v>
      </c>
      <c r="BK7271" s="42">
        <v>182.33282410000001</v>
      </c>
    </row>
    <row r="7272" spans="52:63">
      <c r="AZ7272" s="42">
        <v>7386</v>
      </c>
      <c r="BA7272" s="42">
        <v>519.15789470000004</v>
      </c>
      <c r="BB7272" s="42">
        <v>238.25</v>
      </c>
      <c r="BC7272" s="42">
        <v>353.5</v>
      </c>
      <c r="BD7272" s="42">
        <v>418.7142857</v>
      </c>
      <c r="BE7272" s="42">
        <v>63.507692310000003</v>
      </c>
      <c r="BF7272" s="42">
        <v>705.1</v>
      </c>
      <c r="BG7272" s="42">
        <v>1041.181818</v>
      </c>
      <c r="BH7272" s="42">
        <v>218.08250000000001</v>
      </c>
      <c r="BI7272" s="42">
        <v>350.67519540000001</v>
      </c>
      <c r="BJ7272" s="42">
        <v>582.05067399999996</v>
      </c>
      <c r="BK7272" s="42">
        <v>182.33282410000001</v>
      </c>
    </row>
    <row r="7273" spans="52:63">
      <c r="AZ7273" s="42">
        <v>7387</v>
      </c>
      <c r="BA7273" s="42">
        <v>519.15789470000004</v>
      </c>
      <c r="BB7273" s="42">
        <v>238.25</v>
      </c>
      <c r="BC7273" s="42">
        <v>353.5</v>
      </c>
      <c r="BD7273" s="42">
        <v>418.7142857</v>
      </c>
      <c r="BE7273" s="42">
        <v>63.507692310000003</v>
      </c>
      <c r="BF7273" s="42">
        <v>705.1</v>
      </c>
      <c r="BG7273" s="42">
        <v>1041.181818</v>
      </c>
      <c r="BH7273" s="42">
        <v>218.08250000000001</v>
      </c>
      <c r="BI7273" s="42">
        <v>350.67519540000001</v>
      </c>
      <c r="BJ7273" s="42">
        <v>582.05067399999996</v>
      </c>
      <c r="BK7273" s="42">
        <v>182.33282410000001</v>
      </c>
    </row>
    <row r="7274" spans="52:63">
      <c r="AZ7274" s="42">
        <v>7388</v>
      </c>
      <c r="BA7274" s="42">
        <v>519.15789470000004</v>
      </c>
      <c r="BB7274" s="42">
        <v>238.25</v>
      </c>
      <c r="BC7274" s="42">
        <v>353.5</v>
      </c>
      <c r="BD7274" s="42">
        <v>418.7142857</v>
      </c>
      <c r="BE7274" s="42">
        <v>63.507692310000003</v>
      </c>
      <c r="BF7274" s="42">
        <v>705.1</v>
      </c>
      <c r="BG7274" s="42">
        <v>1041.181818</v>
      </c>
      <c r="BH7274" s="42">
        <v>218.08250000000001</v>
      </c>
      <c r="BI7274" s="42">
        <v>350.67519540000001</v>
      </c>
      <c r="BJ7274" s="42">
        <v>582.05067399999996</v>
      </c>
      <c r="BK7274" s="42">
        <v>182.33282410000001</v>
      </c>
    </row>
    <row r="7275" spans="52:63">
      <c r="AZ7275" s="42">
        <v>7389</v>
      </c>
      <c r="BA7275" s="42">
        <v>519.15789470000004</v>
      </c>
      <c r="BB7275" s="42">
        <v>238.25</v>
      </c>
      <c r="BC7275" s="42">
        <v>353.5</v>
      </c>
      <c r="BD7275" s="42">
        <v>418.7142857</v>
      </c>
      <c r="BE7275" s="42">
        <v>63.507692310000003</v>
      </c>
      <c r="BF7275" s="42">
        <v>705.1</v>
      </c>
      <c r="BG7275" s="42">
        <v>1041.181818</v>
      </c>
      <c r="BH7275" s="42">
        <v>218.08250000000001</v>
      </c>
      <c r="BI7275" s="42">
        <v>350.67519540000001</v>
      </c>
      <c r="BJ7275" s="42">
        <v>582.05067399999996</v>
      </c>
      <c r="BK7275" s="42">
        <v>182.33282410000001</v>
      </c>
    </row>
    <row r="7276" spans="52:63">
      <c r="AZ7276" s="42">
        <v>7390</v>
      </c>
      <c r="BA7276" s="42">
        <v>519.15789470000004</v>
      </c>
      <c r="BB7276" s="42">
        <v>238.25</v>
      </c>
      <c r="BC7276" s="42">
        <v>353.5</v>
      </c>
      <c r="BD7276" s="42">
        <v>418.7142857</v>
      </c>
      <c r="BE7276" s="42">
        <v>63.507692310000003</v>
      </c>
      <c r="BF7276" s="42">
        <v>705.1</v>
      </c>
      <c r="BG7276" s="42">
        <v>1041.181818</v>
      </c>
      <c r="BH7276" s="42">
        <v>218.08250000000001</v>
      </c>
      <c r="BI7276" s="42">
        <v>350.67519540000001</v>
      </c>
      <c r="BJ7276" s="42">
        <v>582.05067399999996</v>
      </c>
      <c r="BK7276" s="42">
        <v>182.33282410000001</v>
      </c>
    </row>
    <row r="7277" spans="52:63">
      <c r="AZ7277" s="42">
        <v>7391</v>
      </c>
      <c r="BA7277" s="42">
        <v>519.15789470000004</v>
      </c>
      <c r="BB7277" s="42">
        <v>238.25</v>
      </c>
      <c r="BC7277" s="42">
        <v>353.5</v>
      </c>
      <c r="BD7277" s="42">
        <v>418.7142857</v>
      </c>
      <c r="BE7277" s="42">
        <v>63.507692310000003</v>
      </c>
      <c r="BF7277" s="42">
        <v>705.1</v>
      </c>
      <c r="BG7277" s="42">
        <v>1041.181818</v>
      </c>
      <c r="BH7277" s="42">
        <v>218.08250000000001</v>
      </c>
      <c r="BI7277" s="42">
        <v>350.67519540000001</v>
      </c>
      <c r="BJ7277" s="42">
        <v>582.05067399999996</v>
      </c>
      <c r="BK7277" s="42">
        <v>182.33282410000001</v>
      </c>
    </row>
    <row r="7278" spans="52:63">
      <c r="AZ7278" s="42">
        <v>7392</v>
      </c>
      <c r="BA7278" s="42">
        <v>519.15789470000004</v>
      </c>
      <c r="BB7278" s="42">
        <v>238.25</v>
      </c>
      <c r="BC7278" s="42">
        <v>353.5</v>
      </c>
      <c r="BD7278" s="42">
        <v>418.7142857</v>
      </c>
      <c r="BE7278" s="42">
        <v>63.507692310000003</v>
      </c>
      <c r="BF7278" s="42">
        <v>705.1</v>
      </c>
      <c r="BG7278" s="42">
        <v>1041.181818</v>
      </c>
      <c r="BH7278" s="42">
        <v>218.08250000000001</v>
      </c>
      <c r="BI7278" s="42">
        <v>350.67519540000001</v>
      </c>
      <c r="BJ7278" s="42">
        <v>582.05067399999996</v>
      </c>
      <c r="BK7278" s="42">
        <v>182.33282410000001</v>
      </c>
    </row>
    <row r="7279" spans="52:63">
      <c r="AZ7279" s="42">
        <v>7393</v>
      </c>
      <c r="BA7279" s="42">
        <v>518.21052629999997</v>
      </c>
      <c r="BB7279" s="42">
        <v>235.9375</v>
      </c>
      <c r="BC7279" s="42">
        <v>352.55</v>
      </c>
      <c r="BD7279" s="42">
        <v>412.42857140000001</v>
      </c>
      <c r="BE7279" s="42">
        <v>61.438461539999999</v>
      </c>
      <c r="BF7279" s="42">
        <v>693.1</v>
      </c>
      <c r="BG7279" s="42">
        <v>1034.272727</v>
      </c>
      <c r="BH7279" s="42">
        <v>216.8075</v>
      </c>
      <c r="BI7279" s="42">
        <v>346.6884915</v>
      </c>
      <c r="BJ7279" s="42">
        <v>558.36274300000002</v>
      </c>
      <c r="BK7279" s="42">
        <v>182.66383210000001</v>
      </c>
    </row>
    <row r="7280" spans="52:63">
      <c r="AZ7280" s="42">
        <v>7394</v>
      </c>
      <c r="BA7280" s="42">
        <v>518.21052629999997</v>
      </c>
      <c r="BB7280" s="42">
        <v>235.9375</v>
      </c>
      <c r="BC7280" s="42">
        <v>352.55</v>
      </c>
      <c r="BD7280" s="42">
        <v>412.42857140000001</v>
      </c>
      <c r="BE7280" s="42">
        <v>61.438461539999999</v>
      </c>
      <c r="BF7280" s="42">
        <v>693.1</v>
      </c>
      <c r="BG7280" s="42">
        <v>1034.272727</v>
      </c>
      <c r="BH7280" s="42">
        <v>216.8075</v>
      </c>
      <c r="BI7280" s="42">
        <v>346.6884915</v>
      </c>
      <c r="BJ7280" s="42">
        <v>558.36274300000002</v>
      </c>
      <c r="BK7280" s="42">
        <v>182.66383210000001</v>
      </c>
    </row>
    <row r="7281" spans="52:63">
      <c r="AZ7281" s="42">
        <v>7395</v>
      </c>
      <c r="BA7281" s="42">
        <v>518.21052629999997</v>
      </c>
      <c r="BB7281" s="42">
        <v>235.9375</v>
      </c>
      <c r="BC7281" s="42">
        <v>352.55</v>
      </c>
      <c r="BD7281" s="42">
        <v>412.42857140000001</v>
      </c>
      <c r="BE7281" s="42">
        <v>61.438461539999999</v>
      </c>
      <c r="BF7281" s="42">
        <v>693.1</v>
      </c>
      <c r="BG7281" s="42">
        <v>1034.272727</v>
      </c>
      <c r="BH7281" s="42">
        <v>216.8075</v>
      </c>
      <c r="BI7281" s="42">
        <v>346.6884915</v>
      </c>
      <c r="BJ7281" s="42">
        <v>558.36274300000002</v>
      </c>
      <c r="BK7281" s="42">
        <v>182.66383210000001</v>
      </c>
    </row>
    <row r="7282" spans="52:63">
      <c r="AZ7282" s="42">
        <v>7396</v>
      </c>
      <c r="BA7282" s="42">
        <v>518.21052629999997</v>
      </c>
      <c r="BB7282" s="42">
        <v>235.9375</v>
      </c>
      <c r="BC7282" s="42">
        <v>352.55</v>
      </c>
      <c r="BD7282" s="42">
        <v>412.42857140000001</v>
      </c>
      <c r="BE7282" s="42">
        <v>61.438461539999999</v>
      </c>
      <c r="BF7282" s="42">
        <v>693.1</v>
      </c>
      <c r="BG7282" s="42">
        <v>1034.272727</v>
      </c>
      <c r="BH7282" s="42">
        <v>216.8075</v>
      </c>
      <c r="BI7282" s="42">
        <v>346.6884915</v>
      </c>
      <c r="BJ7282" s="42">
        <v>558.36274300000002</v>
      </c>
      <c r="BK7282" s="42">
        <v>182.66383210000001</v>
      </c>
    </row>
    <row r="7283" spans="52:63">
      <c r="AZ7283" s="42">
        <v>7397</v>
      </c>
      <c r="BA7283" s="42">
        <v>518.21052629999997</v>
      </c>
      <c r="BB7283" s="42">
        <v>235.9375</v>
      </c>
      <c r="BC7283" s="42">
        <v>352.55</v>
      </c>
      <c r="BD7283" s="42">
        <v>412.42857140000001</v>
      </c>
      <c r="BE7283" s="42">
        <v>61.438461539999999</v>
      </c>
      <c r="BF7283" s="42">
        <v>693.1</v>
      </c>
      <c r="BG7283" s="42">
        <v>1034.272727</v>
      </c>
      <c r="BH7283" s="42">
        <v>216.8075</v>
      </c>
      <c r="BI7283" s="42">
        <v>346.6884915</v>
      </c>
      <c r="BJ7283" s="42">
        <v>558.36274300000002</v>
      </c>
      <c r="BK7283" s="42">
        <v>182.66383210000001</v>
      </c>
    </row>
    <row r="7284" spans="52:63">
      <c r="AZ7284" s="42">
        <v>7398</v>
      </c>
      <c r="BA7284" s="42">
        <v>518.21052629999997</v>
      </c>
      <c r="BB7284" s="42">
        <v>235.9375</v>
      </c>
      <c r="BC7284" s="42">
        <v>352.55</v>
      </c>
      <c r="BD7284" s="42">
        <v>412.42857140000001</v>
      </c>
      <c r="BE7284" s="42">
        <v>61.438461539999999</v>
      </c>
      <c r="BF7284" s="42">
        <v>693.1</v>
      </c>
      <c r="BG7284" s="42">
        <v>1034.272727</v>
      </c>
      <c r="BH7284" s="42">
        <v>216.8075</v>
      </c>
      <c r="BI7284" s="42">
        <v>346.6884915</v>
      </c>
      <c r="BJ7284" s="42">
        <v>558.36274300000002</v>
      </c>
      <c r="BK7284" s="42">
        <v>182.66383210000001</v>
      </c>
    </row>
    <row r="7285" spans="52:63">
      <c r="AZ7285" s="42">
        <v>7399</v>
      </c>
      <c r="BA7285" s="42">
        <v>518.21052629999997</v>
      </c>
      <c r="BB7285" s="42">
        <v>235.9375</v>
      </c>
      <c r="BC7285" s="42">
        <v>352.55</v>
      </c>
      <c r="BD7285" s="42">
        <v>412.42857140000001</v>
      </c>
      <c r="BE7285" s="42">
        <v>61.438461539999999</v>
      </c>
      <c r="BF7285" s="42">
        <v>693.1</v>
      </c>
      <c r="BG7285" s="42">
        <v>1034.272727</v>
      </c>
      <c r="BH7285" s="42">
        <v>216.8075</v>
      </c>
      <c r="BI7285" s="42">
        <v>346.6884915</v>
      </c>
      <c r="BJ7285" s="42">
        <v>558.36274300000002</v>
      </c>
      <c r="BK7285" s="42">
        <v>182.66383210000001</v>
      </c>
    </row>
    <row r="7286" spans="52:63">
      <c r="AZ7286" s="42">
        <v>7400</v>
      </c>
      <c r="BA7286" s="42">
        <v>518.21052629999997</v>
      </c>
      <c r="BB7286" s="42">
        <v>235.9375</v>
      </c>
      <c r="BC7286" s="42">
        <v>352.55</v>
      </c>
      <c r="BD7286" s="42">
        <v>412.42857140000001</v>
      </c>
      <c r="BE7286" s="42">
        <v>61.438461539999999</v>
      </c>
      <c r="BF7286" s="42">
        <v>693.1</v>
      </c>
      <c r="BG7286" s="42">
        <v>1034.272727</v>
      </c>
      <c r="BH7286" s="42">
        <v>216.8075</v>
      </c>
      <c r="BI7286" s="42">
        <v>346.6884915</v>
      </c>
      <c r="BJ7286" s="42">
        <v>558.36274300000002</v>
      </c>
      <c r="BK7286" s="42">
        <v>182.66383210000001</v>
      </c>
    </row>
    <row r="7287" spans="52:63">
      <c r="AZ7287" s="42">
        <v>7401</v>
      </c>
      <c r="BA7287" s="42">
        <v>518.21052629999997</v>
      </c>
      <c r="BB7287" s="42">
        <v>235.9375</v>
      </c>
      <c r="BC7287" s="42">
        <v>352.55</v>
      </c>
      <c r="BD7287" s="42">
        <v>412.42857140000001</v>
      </c>
      <c r="BE7287" s="42">
        <v>61.438461539999999</v>
      </c>
      <c r="BF7287" s="42">
        <v>693.1</v>
      </c>
      <c r="BG7287" s="42">
        <v>1034.272727</v>
      </c>
      <c r="BH7287" s="42">
        <v>216.8075</v>
      </c>
      <c r="BI7287" s="42">
        <v>346.6884915</v>
      </c>
      <c r="BJ7287" s="42">
        <v>558.36274300000002</v>
      </c>
      <c r="BK7287" s="42">
        <v>182.66383210000001</v>
      </c>
    </row>
    <row r="7288" spans="52:63">
      <c r="AZ7288" s="42">
        <v>7402</v>
      </c>
      <c r="BA7288" s="42">
        <v>518.21052629999997</v>
      </c>
      <c r="BB7288" s="42">
        <v>235.9375</v>
      </c>
      <c r="BC7288" s="42">
        <v>352.55</v>
      </c>
      <c r="BD7288" s="42">
        <v>412.42857140000001</v>
      </c>
      <c r="BE7288" s="42">
        <v>61.438461539999999</v>
      </c>
      <c r="BF7288" s="42">
        <v>693.1</v>
      </c>
      <c r="BG7288" s="42">
        <v>1034.272727</v>
      </c>
      <c r="BH7288" s="42">
        <v>216.8075</v>
      </c>
      <c r="BI7288" s="42">
        <v>346.6884915</v>
      </c>
      <c r="BJ7288" s="42">
        <v>558.36274300000002</v>
      </c>
      <c r="BK7288" s="42">
        <v>182.66383210000001</v>
      </c>
    </row>
    <row r="7289" spans="52:63">
      <c r="AZ7289" s="42">
        <v>7403</v>
      </c>
      <c r="BA7289" s="42">
        <v>518.21052629999997</v>
      </c>
      <c r="BB7289" s="42">
        <v>235.9375</v>
      </c>
      <c r="BC7289" s="42">
        <v>352.55</v>
      </c>
      <c r="BD7289" s="42">
        <v>412.42857140000001</v>
      </c>
      <c r="BE7289" s="42">
        <v>61.438461539999999</v>
      </c>
      <c r="BF7289" s="42">
        <v>693.1</v>
      </c>
      <c r="BG7289" s="42">
        <v>1034.272727</v>
      </c>
      <c r="BH7289" s="42">
        <v>216.8075</v>
      </c>
      <c r="BI7289" s="42">
        <v>346.6884915</v>
      </c>
      <c r="BJ7289" s="42">
        <v>558.36274300000002</v>
      </c>
      <c r="BK7289" s="42">
        <v>182.66383210000001</v>
      </c>
    </row>
    <row r="7290" spans="52:63">
      <c r="AZ7290" s="42">
        <v>7404</v>
      </c>
      <c r="BA7290" s="42">
        <v>518.21052629999997</v>
      </c>
      <c r="BB7290" s="42">
        <v>235.9375</v>
      </c>
      <c r="BC7290" s="42">
        <v>352.55</v>
      </c>
      <c r="BD7290" s="42">
        <v>412.42857140000001</v>
      </c>
      <c r="BE7290" s="42">
        <v>61.438461539999999</v>
      </c>
      <c r="BF7290" s="42">
        <v>693.1</v>
      </c>
      <c r="BG7290" s="42">
        <v>1034.272727</v>
      </c>
      <c r="BH7290" s="42">
        <v>216.8075</v>
      </c>
      <c r="BI7290" s="42">
        <v>346.6884915</v>
      </c>
      <c r="BJ7290" s="42">
        <v>558.36274300000002</v>
      </c>
      <c r="BK7290" s="42">
        <v>182.66383210000001</v>
      </c>
    </row>
    <row r="7291" spans="52:63">
      <c r="AZ7291" s="42">
        <v>7405</v>
      </c>
      <c r="BA7291" s="42">
        <v>518.21052629999997</v>
      </c>
      <c r="BB7291" s="42">
        <v>235.9375</v>
      </c>
      <c r="BC7291" s="42">
        <v>352.55</v>
      </c>
      <c r="BD7291" s="42">
        <v>412.42857140000001</v>
      </c>
      <c r="BE7291" s="42">
        <v>61.438461539999999</v>
      </c>
      <c r="BF7291" s="42">
        <v>693.1</v>
      </c>
      <c r="BG7291" s="42">
        <v>1034.272727</v>
      </c>
      <c r="BH7291" s="42">
        <v>216.8075</v>
      </c>
      <c r="BI7291" s="42">
        <v>346.6884915</v>
      </c>
      <c r="BJ7291" s="42">
        <v>558.36274300000002</v>
      </c>
      <c r="BK7291" s="42">
        <v>182.66383210000001</v>
      </c>
    </row>
    <row r="7292" spans="52:63">
      <c r="AZ7292" s="42">
        <v>7406</v>
      </c>
      <c r="BA7292" s="42">
        <v>518.21052629999997</v>
      </c>
      <c r="BB7292" s="42">
        <v>235.9375</v>
      </c>
      <c r="BC7292" s="42">
        <v>352.55</v>
      </c>
      <c r="BD7292" s="42">
        <v>412.42857140000001</v>
      </c>
      <c r="BE7292" s="42">
        <v>61.438461539999999</v>
      </c>
      <c r="BF7292" s="42">
        <v>693.1</v>
      </c>
      <c r="BG7292" s="42">
        <v>1034.272727</v>
      </c>
      <c r="BH7292" s="42">
        <v>216.8075</v>
      </c>
      <c r="BI7292" s="42">
        <v>346.6884915</v>
      </c>
      <c r="BJ7292" s="42">
        <v>558.36274300000002</v>
      </c>
      <c r="BK7292" s="42">
        <v>182.66383210000001</v>
      </c>
    </row>
    <row r="7293" spans="52:63">
      <c r="AZ7293" s="42">
        <v>7407</v>
      </c>
      <c r="BA7293" s="42">
        <v>518.21052629999997</v>
      </c>
      <c r="BB7293" s="42">
        <v>235.9375</v>
      </c>
      <c r="BC7293" s="42">
        <v>352.55</v>
      </c>
      <c r="BD7293" s="42">
        <v>412.42857140000001</v>
      </c>
      <c r="BE7293" s="42">
        <v>61.438461539999999</v>
      </c>
      <c r="BF7293" s="42">
        <v>693.1</v>
      </c>
      <c r="BG7293" s="42">
        <v>1034.272727</v>
      </c>
      <c r="BH7293" s="42">
        <v>216.8075</v>
      </c>
      <c r="BI7293" s="42">
        <v>346.6884915</v>
      </c>
      <c r="BJ7293" s="42">
        <v>558.36274300000002</v>
      </c>
      <c r="BK7293" s="42">
        <v>182.66383210000001</v>
      </c>
    </row>
    <row r="7294" spans="52:63">
      <c r="AZ7294" s="42">
        <v>7408</v>
      </c>
      <c r="BA7294" s="42">
        <v>518.21052629999997</v>
      </c>
      <c r="BB7294" s="42">
        <v>235.9375</v>
      </c>
      <c r="BC7294" s="42">
        <v>352.55</v>
      </c>
      <c r="BD7294" s="42">
        <v>412.42857140000001</v>
      </c>
      <c r="BE7294" s="42">
        <v>61.438461539999999</v>
      </c>
      <c r="BF7294" s="42">
        <v>693.1</v>
      </c>
      <c r="BG7294" s="42">
        <v>1034.272727</v>
      </c>
      <c r="BH7294" s="42">
        <v>216.8075</v>
      </c>
      <c r="BI7294" s="42">
        <v>346.6884915</v>
      </c>
      <c r="BJ7294" s="42">
        <v>558.36274300000002</v>
      </c>
      <c r="BK7294" s="42">
        <v>182.66383210000001</v>
      </c>
    </row>
    <row r="7295" spans="52:63">
      <c r="AZ7295" s="42">
        <v>7409</v>
      </c>
      <c r="BA7295" s="42">
        <v>518.21052629999997</v>
      </c>
      <c r="BB7295" s="42">
        <v>235.9375</v>
      </c>
      <c r="BC7295" s="42">
        <v>352.55</v>
      </c>
      <c r="BD7295" s="42">
        <v>412.42857140000001</v>
      </c>
      <c r="BE7295" s="42">
        <v>61.438461539999999</v>
      </c>
      <c r="BF7295" s="42">
        <v>693.1</v>
      </c>
      <c r="BG7295" s="42">
        <v>1034.272727</v>
      </c>
      <c r="BH7295" s="42">
        <v>216.8075</v>
      </c>
      <c r="BI7295" s="42">
        <v>346.6884915</v>
      </c>
      <c r="BJ7295" s="42">
        <v>558.36274300000002</v>
      </c>
      <c r="BK7295" s="42">
        <v>182.66383210000001</v>
      </c>
    </row>
    <row r="7296" spans="52:63">
      <c r="AZ7296" s="42">
        <v>7410</v>
      </c>
      <c r="BA7296" s="42">
        <v>518.21052629999997</v>
      </c>
      <c r="BB7296" s="42">
        <v>235.9375</v>
      </c>
      <c r="BC7296" s="42">
        <v>352.55</v>
      </c>
      <c r="BD7296" s="42">
        <v>412.42857140000001</v>
      </c>
      <c r="BE7296" s="42">
        <v>61.438461539999999</v>
      </c>
      <c r="BF7296" s="42">
        <v>693.1</v>
      </c>
      <c r="BG7296" s="42">
        <v>1034.272727</v>
      </c>
      <c r="BH7296" s="42">
        <v>216.8075</v>
      </c>
      <c r="BI7296" s="42">
        <v>346.6884915</v>
      </c>
      <c r="BJ7296" s="42">
        <v>558.36274300000002</v>
      </c>
      <c r="BK7296" s="42">
        <v>182.66383210000001</v>
      </c>
    </row>
    <row r="7297" spans="52:63">
      <c r="AZ7297" s="42">
        <v>7411</v>
      </c>
      <c r="BA7297" s="42">
        <v>518.21052629999997</v>
      </c>
      <c r="BB7297" s="42">
        <v>235.9375</v>
      </c>
      <c r="BC7297" s="42">
        <v>352.55</v>
      </c>
      <c r="BD7297" s="42">
        <v>412.42857140000001</v>
      </c>
      <c r="BE7297" s="42">
        <v>61.438461539999999</v>
      </c>
      <c r="BF7297" s="42">
        <v>693.1</v>
      </c>
      <c r="BG7297" s="42">
        <v>1034.272727</v>
      </c>
      <c r="BH7297" s="42">
        <v>216.8075</v>
      </c>
      <c r="BI7297" s="42">
        <v>346.6884915</v>
      </c>
      <c r="BJ7297" s="42">
        <v>558.36274300000002</v>
      </c>
      <c r="BK7297" s="42">
        <v>182.66383210000001</v>
      </c>
    </row>
    <row r="7298" spans="52:63">
      <c r="AZ7298" s="42">
        <v>7412</v>
      </c>
      <c r="BA7298" s="42">
        <v>518.21052629999997</v>
      </c>
      <c r="BB7298" s="42">
        <v>235.9375</v>
      </c>
      <c r="BC7298" s="42">
        <v>352.55</v>
      </c>
      <c r="BD7298" s="42">
        <v>412.42857140000001</v>
      </c>
      <c r="BE7298" s="42">
        <v>61.438461539999999</v>
      </c>
      <c r="BF7298" s="42">
        <v>693.1</v>
      </c>
      <c r="BG7298" s="42">
        <v>1034.272727</v>
      </c>
      <c r="BH7298" s="42">
        <v>216.8075</v>
      </c>
      <c r="BI7298" s="42">
        <v>346.6884915</v>
      </c>
      <c r="BJ7298" s="42">
        <v>558.36274300000002</v>
      </c>
      <c r="BK7298" s="42">
        <v>182.66383210000001</v>
      </c>
    </row>
    <row r="7299" spans="52:63">
      <c r="AZ7299" s="42">
        <v>7413</v>
      </c>
      <c r="BA7299" s="42">
        <v>518.21052629999997</v>
      </c>
      <c r="BB7299" s="42">
        <v>235.9375</v>
      </c>
      <c r="BC7299" s="42">
        <v>352.55</v>
      </c>
      <c r="BD7299" s="42">
        <v>412.42857140000001</v>
      </c>
      <c r="BE7299" s="42">
        <v>61.438461539999999</v>
      </c>
      <c r="BF7299" s="42">
        <v>693.1</v>
      </c>
      <c r="BG7299" s="42">
        <v>1034.272727</v>
      </c>
      <c r="BH7299" s="42">
        <v>216.8075</v>
      </c>
      <c r="BI7299" s="42">
        <v>346.6884915</v>
      </c>
      <c r="BJ7299" s="42">
        <v>558.36274300000002</v>
      </c>
      <c r="BK7299" s="42">
        <v>182.66383210000001</v>
      </c>
    </row>
    <row r="7300" spans="52:63">
      <c r="AZ7300" s="42">
        <v>7414</v>
      </c>
      <c r="BA7300" s="42">
        <v>518.21052629999997</v>
      </c>
      <c r="BB7300" s="42">
        <v>235.9375</v>
      </c>
      <c r="BC7300" s="42">
        <v>352.55</v>
      </c>
      <c r="BD7300" s="42">
        <v>412.42857140000001</v>
      </c>
      <c r="BE7300" s="42">
        <v>61.438461539999999</v>
      </c>
      <c r="BF7300" s="42">
        <v>693.1</v>
      </c>
      <c r="BG7300" s="42">
        <v>1034.272727</v>
      </c>
      <c r="BH7300" s="42">
        <v>216.8075</v>
      </c>
      <c r="BI7300" s="42">
        <v>346.6884915</v>
      </c>
      <c r="BJ7300" s="42">
        <v>558.36274300000002</v>
      </c>
      <c r="BK7300" s="42">
        <v>182.66383210000001</v>
      </c>
    </row>
    <row r="7301" spans="52:63">
      <c r="AZ7301" s="42">
        <v>7415</v>
      </c>
      <c r="BA7301" s="42">
        <v>518.21052629999997</v>
      </c>
      <c r="BB7301" s="42">
        <v>235.9375</v>
      </c>
      <c r="BC7301" s="42">
        <v>352.55</v>
      </c>
      <c r="BD7301" s="42">
        <v>412.42857140000001</v>
      </c>
      <c r="BE7301" s="42">
        <v>61.438461539999999</v>
      </c>
      <c r="BF7301" s="42">
        <v>693.1</v>
      </c>
      <c r="BG7301" s="42">
        <v>1034.272727</v>
      </c>
      <c r="BH7301" s="42">
        <v>216.8075</v>
      </c>
      <c r="BI7301" s="42">
        <v>346.6884915</v>
      </c>
      <c r="BJ7301" s="42">
        <v>558.36274300000002</v>
      </c>
      <c r="BK7301" s="42">
        <v>182.66383210000001</v>
      </c>
    </row>
    <row r="7302" spans="52:63">
      <c r="AZ7302" s="42">
        <v>7416</v>
      </c>
      <c r="BA7302" s="42">
        <v>518.21052629999997</v>
      </c>
      <c r="BB7302" s="42">
        <v>235.9375</v>
      </c>
      <c r="BC7302" s="42">
        <v>352.55</v>
      </c>
      <c r="BD7302" s="42">
        <v>412.42857140000001</v>
      </c>
      <c r="BE7302" s="42">
        <v>61.438461539999999</v>
      </c>
      <c r="BF7302" s="42">
        <v>693.1</v>
      </c>
      <c r="BG7302" s="42">
        <v>1034.272727</v>
      </c>
      <c r="BH7302" s="42">
        <v>216.8075</v>
      </c>
      <c r="BI7302" s="42">
        <v>346.6884915</v>
      </c>
      <c r="BJ7302" s="42">
        <v>558.36274300000002</v>
      </c>
      <c r="BK7302" s="42">
        <v>182.66383210000001</v>
      </c>
    </row>
    <row r="7303" spans="52:63">
      <c r="AZ7303" s="42">
        <v>7417</v>
      </c>
      <c r="BA7303" s="42">
        <v>507.68421050000001</v>
      </c>
      <c r="BB7303" s="42">
        <v>234.0625</v>
      </c>
      <c r="BC7303" s="42">
        <v>351.75</v>
      </c>
      <c r="BD7303" s="42">
        <v>408.19047619999998</v>
      </c>
      <c r="BE7303" s="42">
        <v>59.338461539999997</v>
      </c>
      <c r="BF7303" s="42">
        <v>685.6</v>
      </c>
      <c r="BG7303" s="42">
        <v>1024.5</v>
      </c>
      <c r="BH7303" s="42">
        <v>215.92124999999999</v>
      </c>
      <c r="BI7303" s="42">
        <v>345.59817679999998</v>
      </c>
      <c r="BJ7303" s="42">
        <v>549.31172649999996</v>
      </c>
      <c r="BK7303" s="42">
        <v>178.68749349999999</v>
      </c>
    </row>
    <row r="7304" spans="52:63">
      <c r="AZ7304" s="42">
        <v>7418</v>
      </c>
      <c r="BA7304" s="42">
        <v>507.68421050000001</v>
      </c>
      <c r="BB7304" s="42">
        <v>234.0625</v>
      </c>
      <c r="BC7304" s="42">
        <v>351.75</v>
      </c>
      <c r="BD7304" s="42">
        <v>408.19047619999998</v>
      </c>
      <c r="BE7304" s="42">
        <v>59.338461539999997</v>
      </c>
      <c r="BF7304" s="42">
        <v>685.6</v>
      </c>
      <c r="BG7304" s="42">
        <v>1024.5</v>
      </c>
      <c r="BH7304" s="42">
        <v>215.92124999999999</v>
      </c>
      <c r="BI7304" s="42">
        <v>345.59817679999998</v>
      </c>
      <c r="BJ7304" s="42">
        <v>549.31172649999996</v>
      </c>
      <c r="BK7304" s="42">
        <v>178.68749349999999</v>
      </c>
    </row>
    <row r="7305" spans="52:63">
      <c r="AZ7305" s="42">
        <v>7419</v>
      </c>
      <c r="BA7305" s="42">
        <v>507.68421050000001</v>
      </c>
      <c r="BB7305" s="42">
        <v>234.0625</v>
      </c>
      <c r="BC7305" s="42">
        <v>351.75</v>
      </c>
      <c r="BD7305" s="42">
        <v>408.19047619999998</v>
      </c>
      <c r="BE7305" s="42">
        <v>59.338461539999997</v>
      </c>
      <c r="BF7305" s="42">
        <v>685.6</v>
      </c>
      <c r="BG7305" s="42">
        <v>1024.5</v>
      </c>
      <c r="BH7305" s="42">
        <v>215.92124999999999</v>
      </c>
      <c r="BI7305" s="42">
        <v>345.59817679999998</v>
      </c>
      <c r="BJ7305" s="42">
        <v>549.31172649999996</v>
      </c>
      <c r="BK7305" s="42">
        <v>178.68749349999999</v>
      </c>
    </row>
    <row r="7306" spans="52:63">
      <c r="AZ7306" s="42">
        <v>7420</v>
      </c>
      <c r="BA7306" s="42">
        <v>507.68421050000001</v>
      </c>
      <c r="BB7306" s="42">
        <v>234.0625</v>
      </c>
      <c r="BC7306" s="42">
        <v>351.75</v>
      </c>
      <c r="BD7306" s="42">
        <v>408.19047619999998</v>
      </c>
      <c r="BE7306" s="42">
        <v>59.338461539999997</v>
      </c>
      <c r="BF7306" s="42">
        <v>685.6</v>
      </c>
      <c r="BG7306" s="42">
        <v>1024.5</v>
      </c>
      <c r="BH7306" s="42">
        <v>215.92124999999999</v>
      </c>
      <c r="BI7306" s="42">
        <v>345.59817679999998</v>
      </c>
      <c r="BJ7306" s="42">
        <v>549.31172649999996</v>
      </c>
      <c r="BK7306" s="42">
        <v>178.68749349999999</v>
      </c>
    </row>
    <row r="7307" spans="52:63">
      <c r="AZ7307" s="42">
        <v>7421</v>
      </c>
      <c r="BA7307" s="42">
        <v>507.68421050000001</v>
      </c>
      <c r="BB7307" s="42">
        <v>234.0625</v>
      </c>
      <c r="BC7307" s="42">
        <v>351.75</v>
      </c>
      <c r="BD7307" s="42">
        <v>408.19047619999998</v>
      </c>
      <c r="BE7307" s="42">
        <v>59.338461539999997</v>
      </c>
      <c r="BF7307" s="42">
        <v>685.6</v>
      </c>
      <c r="BG7307" s="42">
        <v>1024.5</v>
      </c>
      <c r="BH7307" s="42">
        <v>215.92124999999999</v>
      </c>
      <c r="BI7307" s="42">
        <v>345.59817679999998</v>
      </c>
      <c r="BJ7307" s="42">
        <v>549.31172649999996</v>
      </c>
      <c r="BK7307" s="42">
        <v>178.68749349999999</v>
      </c>
    </row>
    <row r="7308" spans="52:63">
      <c r="AZ7308" s="42">
        <v>7422</v>
      </c>
      <c r="BA7308" s="42">
        <v>507.68421050000001</v>
      </c>
      <c r="BB7308" s="42">
        <v>234.0625</v>
      </c>
      <c r="BC7308" s="42">
        <v>351.75</v>
      </c>
      <c r="BD7308" s="42">
        <v>408.19047619999998</v>
      </c>
      <c r="BE7308" s="42">
        <v>59.338461539999997</v>
      </c>
      <c r="BF7308" s="42">
        <v>685.6</v>
      </c>
      <c r="BG7308" s="42">
        <v>1024.5</v>
      </c>
      <c r="BH7308" s="42">
        <v>215.92124999999999</v>
      </c>
      <c r="BI7308" s="42">
        <v>345.59817679999998</v>
      </c>
      <c r="BJ7308" s="42">
        <v>549.31172649999996</v>
      </c>
      <c r="BK7308" s="42">
        <v>178.68749349999999</v>
      </c>
    </row>
    <row r="7309" spans="52:63">
      <c r="AZ7309" s="42">
        <v>7423</v>
      </c>
      <c r="BA7309" s="42">
        <v>507.68421050000001</v>
      </c>
      <c r="BB7309" s="42">
        <v>234.0625</v>
      </c>
      <c r="BC7309" s="42">
        <v>351.75</v>
      </c>
      <c r="BD7309" s="42">
        <v>408.19047619999998</v>
      </c>
      <c r="BE7309" s="42">
        <v>59.338461539999997</v>
      </c>
      <c r="BF7309" s="42">
        <v>685.6</v>
      </c>
      <c r="BG7309" s="42">
        <v>1024.5</v>
      </c>
      <c r="BH7309" s="42">
        <v>215.92124999999999</v>
      </c>
      <c r="BI7309" s="42">
        <v>345.59817679999998</v>
      </c>
      <c r="BJ7309" s="42">
        <v>549.31172649999996</v>
      </c>
      <c r="BK7309" s="42">
        <v>178.68749349999999</v>
      </c>
    </row>
    <row r="7310" spans="52:63">
      <c r="AZ7310" s="42">
        <v>7424</v>
      </c>
      <c r="BA7310" s="42">
        <v>507.68421050000001</v>
      </c>
      <c r="BB7310" s="42">
        <v>234.0625</v>
      </c>
      <c r="BC7310" s="42">
        <v>351.75</v>
      </c>
      <c r="BD7310" s="42">
        <v>408.19047619999998</v>
      </c>
      <c r="BE7310" s="42">
        <v>59.338461539999997</v>
      </c>
      <c r="BF7310" s="42">
        <v>685.6</v>
      </c>
      <c r="BG7310" s="42">
        <v>1024.5</v>
      </c>
      <c r="BH7310" s="42">
        <v>215.92124999999999</v>
      </c>
      <c r="BI7310" s="42">
        <v>345.59817679999998</v>
      </c>
      <c r="BJ7310" s="42">
        <v>549.31172649999996</v>
      </c>
      <c r="BK7310" s="42">
        <v>178.68749349999999</v>
      </c>
    </row>
    <row r="7311" spans="52:63">
      <c r="AZ7311" s="42">
        <v>7425</v>
      </c>
      <c r="BA7311" s="42">
        <v>507.68421050000001</v>
      </c>
      <c r="BB7311" s="42">
        <v>234.0625</v>
      </c>
      <c r="BC7311" s="42">
        <v>351.75</v>
      </c>
      <c r="BD7311" s="42">
        <v>408.19047619999998</v>
      </c>
      <c r="BE7311" s="42">
        <v>59.338461539999997</v>
      </c>
      <c r="BF7311" s="42">
        <v>685.6</v>
      </c>
      <c r="BG7311" s="42">
        <v>1024.5</v>
      </c>
      <c r="BH7311" s="42">
        <v>215.92124999999999</v>
      </c>
      <c r="BI7311" s="42">
        <v>345.59817679999998</v>
      </c>
      <c r="BJ7311" s="42">
        <v>549.31172649999996</v>
      </c>
      <c r="BK7311" s="42">
        <v>178.68749349999999</v>
      </c>
    </row>
    <row r="7312" spans="52:63">
      <c r="AZ7312" s="42">
        <v>7426</v>
      </c>
      <c r="BA7312" s="42">
        <v>507.68421050000001</v>
      </c>
      <c r="BB7312" s="42">
        <v>234.0625</v>
      </c>
      <c r="BC7312" s="42">
        <v>351.75</v>
      </c>
      <c r="BD7312" s="42">
        <v>408.19047619999998</v>
      </c>
      <c r="BE7312" s="42">
        <v>59.338461539999997</v>
      </c>
      <c r="BF7312" s="42">
        <v>685.6</v>
      </c>
      <c r="BG7312" s="42">
        <v>1024.5</v>
      </c>
      <c r="BH7312" s="42">
        <v>215.92124999999999</v>
      </c>
      <c r="BI7312" s="42">
        <v>345.59817679999998</v>
      </c>
      <c r="BJ7312" s="42">
        <v>549.31172649999996</v>
      </c>
      <c r="BK7312" s="42">
        <v>178.68749349999999</v>
      </c>
    </row>
    <row r="7313" spans="52:63">
      <c r="AZ7313" s="42">
        <v>7427</v>
      </c>
      <c r="BA7313" s="42">
        <v>507.68421050000001</v>
      </c>
      <c r="BB7313" s="42">
        <v>234.0625</v>
      </c>
      <c r="BC7313" s="42">
        <v>351.75</v>
      </c>
      <c r="BD7313" s="42">
        <v>408.19047619999998</v>
      </c>
      <c r="BE7313" s="42">
        <v>59.338461539999997</v>
      </c>
      <c r="BF7313" s="42">
        <v>685.6</v>
      </c>
      <c r="BG7313" s="42">
        <v>1024.5</v>
      </c>
      <c r="BH7313" s="42">
        <v>215.92124999999999</v>
      </c>
      <c r="BI7313" s="42">
        <v>345.59817679999998</v>
      </c>
      <c r="BJ7313" s="42">
        <v>549.31172649999996</v>
      </c>
      <c r="BK7313" s="42">
        <v>178.68749349999999</v>
      </c>
    </row>
    <row r="7314" spans="52:63">
      <c r="AZ7314" s="42">
        <v>7428</v>
      </c>
      <c r="BA7314" s="42">
        <v>507.68421050000001</v>
      </c>
      <c r="BB7314" s="42">
        <v>234.0625</v>
      </c>
      <c r="BC7314" s="42">
        <v>351.75</v>
      </c>
      <c r="BD7314" s="42">
        <v>408.19047619999998</v>
      </c>
      <c r="BE7314" s="42">
        <v>59.338461539999997</v>
      </c>
      <c r="BF7314" s="42">
        <v>685.6</v>
      </c>
      <c r="BG7314" s="42">
        <v>1024.5</v>
      </c>
      <c r="BH7314" s="42">
        <v>215.92124999999999</v>
      </c>
      <c r="BI7314" s="42">
        <v>345.59817679999998</v>
      </c>
      <c r="BJ7314" s="42">
        <v>549.31172649999996</v>
      </c>
      <c r="BK7314" s="42">
        <v>178.68749349999999</v>
      </c>
    </row>
    <row r="7315" spans="52:63">
      <c r="AZ7315" s="42">
        <v>7429</v>
      </c>
      <c r="BA7315" s="42">
        <v>507.68421050000001</v>
      </c>
      <c r="BB7315" s="42">
        <v>234.0625</v>
      </c>
      <c r="BC7315" s="42">
        <v>351.75</v>
      </c>
      <c r="BD7315" s="42">
        <v>408.19047619999998</v>
      </c>
      <c r="BE7315" s="42">
        <v>59.338461539999997</v>
      </c>
      <c r="BF7315" s="42">
        <v>685.6</v>
      </c>
      <c r="BG7315" s="42">
        <v>1024.5</v>
      </c>
      <c r="BH7315" s="42">
        <v>215.92124999999999</v>
      </c>
      <c r="BI7315" s="42">
        <v>345.59817679999998</v>
      </c>
      <c r="BJ7315" s="42">
        <v>549.31172649999996</v>
      </c>
      <c r="BK7315" s="42">
        <v>178.68749349999999</v>
      </c>
    </row>
    <row r="7316" spans="52:63">
      <c r="AZ7316" s="42">
        <v>7430</v>
      </c>
      <c r="BA7316" s="42">
        <v>507.68421050000001</v>
      </c>
      <c r="BB7316" s="42">
        <v>234.0625</v>
      </c>
      <c r="BC7316" s="42">
        <v>351.75</v>
      </c>
      <c r="BD7316" s="42">
        <v>408.19047619999998</v>
      </c>
      <c r="BE7316" s="42">
        <v>59.338461539999997</v>
      </c>
      <c r="BF7316" s="42">
        <v>685.6</v>
      </c>
      <c r="BG7316" s="42">
        <v>1024.5</v>
      </c>
      <c r="BH7316" s="42">
        <v>215.92124999999999</v>
      </c>
      <c r="BI7316" s="42">
        <v>345.59817679999998</v>
      </c>
      <c r="BJ7316" s="42">
        <v>549.31172649999996</v>
      </c>
      <c r="BK7316" s="42">
        <v>178.68749349999999</v>
      </c>
    </row>
    <row r="7317" spans="52:63">
      <c r="AZ7317" s="42">
        <v>7431</v>
      </c>
      <c r="BA7317" s="42">
        <v>507.68421050000001</v>
      </c>
      <c r="BB7317" s="42">
        <v>234.0625</v>
      </c>
      <c r="BC7317" s="42">
        <v>351.75</v>
      </c>
      <c r="BD7317" s="42">
        <v>408.19047619999998</v>
      </c>
      <c r="BE7317" s="42">
        <v>59.338461539999997</v>
      </c>
      <c r="BF7317" s="42">
        <v>685.6</v>
      </c>
      <c r="BG7317" s="42">
        <v>1024.5</v>
      </c>
      <c r="BH7317" s="42">
        <v>215.92124999999999</v>
      </c>
      <c r="BI7317" s="42">
        <v>345.59817679999998</v>
      </c>
      <c r="BJ7317" s="42">
        <v>549.31172649999996</v>
      </c>
      <c r="BK7317" s="42">
        <v>178.68749349999999</v>
      </c>
    </row>
    <row r="7318" spans="52:63">
      <c r="AZ7318" s="42">
        <v>7432</v>
      </c>
      <c r="BA7318" s="42">
        <v>507.68421050000001</v>
      </c>
      <c r="BB7318" s="42">
        <v>234.0625</v>
      </c>
      <c r="BC7318" s="42">
        <v>351.75</v>
      </c>
      <c r="BD7318" s="42">
        <v>408.19047619999998</v>
      </c>
      <c r="BE7318" s="42">
        <v>59.338461539999997</v>
      </c>
      <c r="BF7318" s="42">
        <v>685.6</v>
      </c>
      <c r="BG7318" s="42">
        <v>1024.5</v>
      </c>
      <c r="BH7318" s="42">
        <v>215.92124999999999</v>
      </c>
      <c r="BI7318" s="42">
        <v>345.59817679999998</v>
      </c>
      <c r="BJ7318" s="42">
        <v>549.31172649999996</v>
      </c>
      <c r="BK7318" s="42">
        <v>178.68749349999999</v>
      </c>
    </row>
    <row r="7319" spans="52:63">
      <c r="AZ7319" s="42">
        <v>7433</v>
      </c>
      <c r="BA7319" s="42">
        <v>507.68421050000001</v>
      </c>
      <c r="BB7319" s="42">
        <v>234.0625</v>
      </c>
      <c r="BC7319" s="42">
        <v>351.75</v>
      </c>
      <c r="BD7319" s="42">
        <v>408.19047619999998</v>
      </c>
      <c r="BE7319" s="42">
        <v>59.338461539999997</v>
      </c>
      <c r="BF7319" s="42">
        <v>685.6</v>
      </c>
      <c r="BG7319" s="42">
        <v>1024.5</v>
      </c>
      <c r="BH7319" s="42">
        <v>215.92124999999999</v>
      </c>
      <c r="BI7319" s="42">
        <v>345.59817679999998</v>
      </c>
      <c r="BJ7319" s="42">
        <v>549.31172649999996</v>
      </c>
      <c r="BK7319" s="42">
        <v>178.68749349999999</v>
      </c>
    </row>
    <row r="7320" spans="52:63">
      <c r="AZ7320" s="42">
        <v>7434</v>
      </c>
      <c r="BA7320" s="42">
        <v>507.68421050000001</v>
      </c>
      <c r="BB7320" s="42">
        <v>234.0625</v>
      </c>
      <c r="BC7320" s="42">
        <v>351.75</v>
      </c>
      <c r="BD7320" s="42">
        <v>408.19047619999998</v>
      </c>
      <c r="BE7320" s="42">
        <v>59.338461539999997</v>
      </c>
      <c r="BF7320" s="42">
        <v>685.6</v>
      </c>
      <c r="BG7320" s="42">
        <v>1024.5</v>
      </c>
      <c r="BH7320" s="42">
        <v>215.92124999999999</v>
      </c>
      <c r="BI7320" s="42">
        <v>345.59817679999998</v>
      </c>
      <c r="BJ7320" s="42">
        <v>549.31172649999996</v>
      </c>
      <c r="BK7320" s="42">
        <v>178.68749349999999</v>
      </c>
    </row>
    <row r="7321" spans="52:63">
      <c r="AZ7321" s="42">
        <v>7435</v>
      </c>
      <c r="BA7321" s="42">
        <v>507.68421050000001</v>
      </c>
      <c r="BB7321" s="42">
        <v>234.0625</v>
      </c>
      <c r="BC7321" s="42">
        <v>351.75</v>
      </c>
      <c r="BD7321" s="42">
        <v>408.19047619999998</v>
      </c>
      <c r="BE7321" s="42">
        <v>59.338461539999997</v>
      </c>
      <c r="BF7321" s="42">
        <v>685.6</v>
      </c>
      <c r="BG7321" s="42">
        <v>1024.5</v>
      </c>
      <c r="BH7321" s="42">
        <v>215.92124999999999</v>
      </c>
      <c r="BI7321" s="42">
        <v>345.59817679999998</v>
      </c>
      <c r="BJ7321" s="42">
        <v>549.31172649999996</v>
      </c>
      <c r="BK7321" s="42">
        <v>178.68749349999999</v>
      </c>
    </row>
    <row r="7322" spans="52:63">
      <c r="AZ7322" s="42">
        <v>7436</v>
      </c>
      <c r="BA7322" s="42">
        <v>507.68421050000001</v>
      </c>
      <c r="BB7322" s="42">
        <v>234.0625</v>
      </c>
      <c r="BC7322" s="42">
        <v>351.75</v>
      </c>
      <c r="BD7322" s="42">
        <v>408.19047619999998</v>
      </c>
      <c r="BE7322" s="42">
        <v>59.338461539999997</v>
      </c>
      <c r="BF7322" s="42">
        <v>685.6</v>
      </c>
      <c r="BG7322" s="42">
        <v>1024.5</v>
      </c>
      <c r="BH7322" s="42">
        <v>215.92124999999999</v>
      </c>
      <c r="BI7322" s="42">
        <v>345.59817679999998</v>
      </c>
      <c r="BJ7322" s="42">
        <v>549.31172649999996</v>
      </c>
      <c r="BK7322" s="42">
        <v>178.68749349999999</v>
      </c>
    </row>
    <row r="7323" spans="52:63">
      <c r="AZ7323" s="42">
        <v>7437</v>
      </c>
      <c r="BA7323" s="42">
        <v>507.68421050000001</v>
      </c>
      <c r="BB7323" s="42">
        <v>234.0625</v>
      </c>
      <c r="BC7323" s="42">
        <v>351.75</v>
      </c>
      <c r="BD7323" s="42">
        <v>408.19047619999998</v>
      </c>
      <c r="BE7323" s="42">
        <v>59.338461539999997</v>
      </c>
      <c r="BF7323" s="42">
        <v>685.6</v>
      </c>
      <c r="BG7323" s="42">
        <v>1024.5</v>
      </c>
      <c r="BH7323" s="42">
        <v>215.92124999999999</v>
      </c>
      <c r="BI7323" s="42">
        <v>345.59817679999998</v>
      </c>
      <c r="BJ7323" s="42">
        <v>549.31172649999996</v>
      </c>
      <c r="BK7323" s="42">
        <v>178.68749349999999</v>
      </c>
    </row>
    <row r="7324" spans="52:63">
      <c r="AZ7324" s="42">
        <v>7438</v>
      </c>
      <c r="BA7324" s="42">
        <v>507.68421050000001</v>
      </c>
      <c r="BB7324" s="42">
        <v>234.0625</v>
      </c>
      <c r="BC7324" s="42">
        <v>351.75</v>
      </c>
      <c r="BD7324" s="42">
        <v>408.19047619999998</v>
      </c>
      <c r="BE7324" s="42">
        <v>59.338461539999997</v>
      </c>
      <c r="BF7324" s="42">
        <v>685.6</v>
      </c>
      <c r="BG7324" s="42">
        <v>1024.5</v>
      </c>
      <c r="BH7324" s="42">
        <v>215.92124999999999</v>
      </c>
      <c r="BI7324" s="42">
        <v>345.59817679999998</v>
      </c>
      <c r="BJ7324" s="42">
        <v>549.31172649999996</v>
      </c>
      <c r="BK7324" s="42">
        <v>178.68749349999999</v>
      </c>
    </row>
    <row r="7325" spans="52:63">
      <c r="AZ7325" s="42">
        <v>7439</v>
      </c>
      <c r="BA7325" s="42">
        <v>507.68421050000001</v>
      </c>
      <c r="BB7325" s="42">
        <v>234.0625</v>
      </c>
      <c r="BC7325" s="42">
        <v>351.75</v>
      </c>
      <c r="BD7325" s="42">
        <v>408.19047619999998</v>
      </c>
      <c r="BE7325" s="42">
        <v>59.338461539999997</v>
      </c>
      <c r="BF7325" s="42">
        <v>685.6</v>
      </c>
      <c r="BG7325" s="42">
        <v>1024.5</v>
      </c>
      <c r="BH7325" s="42">
        <v>215.92124999999999</v>
      </c>
      <c r="BI7325" s="42">
        <v>345.59817679999998</v>
      </c>
      <c r="BJ7325" s="42">
        <v>549.31172649999996</v>
      </c>
      <c r="BK7325" s="42">
        <v>178.68749349999999</v>
      </c>
    </row>
    <row r="7326" spans="52:63">
      <c r="AZ7326" s="42">
        <v>7440</v>
      </c>
      <c r="BA7326" s="42">
        <v>507.68421050000001</v>
      </c>
      <c r="BB7326" s="42">
        <v>234.0625</v>
      </c>
      <c r="BC7326" s="42">
        <v>351.75</v>
      </c>
      <c r="BD7326" s="42">
        <v>408.19047619999998</v>
      </c>
      <c r="BE7326" s="42">
        <v>59.338461539999997</v>
      </c>
      <c r="BF7326" s="42">
        <v>685.6</v>
      </c>
      <c r="BG7326" s="42">
        <v>1024.5</v>
      </c>
      <c r="BH7326" s="42">
        <v>215.92124999999999</v>
      </c>
      <c r="BI7326" s="42">
        <v>345.59817679999998</v>
      </c>
      <c r="BJ7326" s="42">
        <v>549.31172649999996</v>
      </c>
      <c r="BK7326" s="42">
        <v>178.68749349999999</v>
      </c>
    </row>
    <row r="7327" spans="52:63">
      <c r="AZ7327" s="42">
        <v>7441</v>
      </c>
      <c r="BA7327" s="42">
        <v>507.89473679999998</v>
      </c>
      <c r="BB7327" s="42">
        <v>231.5625</v>
      </c>
      <c r="BC7327" s="42">
        <v>349.85</v>
      </c>
      <c r="BD7327" s="42">
        <v>402.47619049999997</v>
      </c>
      <c r="BE7327" s="42">
        <v>56.76923077</v>
      </c>
      <c r="BF7327" s="42">
        <v>681.55</v>
      </c>
      <c r="BG7327" s="42">
        <v>1028.136364</v>
      </c>
      <c r="BH7327" s="42">
        <v>212.97</v>
      </c>
      <c r="BI7327" s="42">
        <v>342.06668999999999</v>
      </c>
      <c r="BJ7327" s="42">
        <v>551.29811080000002</v>
      </c>
      <c r="BK7327" s="42">
        <v>174.80810589999999</v>
      </c>
    </row>
    <row r="7328" spans="52:63">
      <c r="AZ7328" s="42">
        <v>7442</v>
      </c>
      <c r="BA7328" s="42">
        <v>507.89473679999998</v>
      </c>
      <c r="BB7328" s="42">
        <v>231.5625</v>
      </c>
      <c r="BC7328" s="42">
        <v>349.85</v>
      </c>
      <c r="BD7328" s="42">
        <v>402.47619049999997</v>
      </c>
      <c r="BE7328" s="42">
        <v>56.76923077</v>
      </c>
      <c r="BF7328" s="42">
        <v>681.55</v>
      </c>
      <c r="BG7328" s="42">
        <v>1028.136364</v>
      </c>
      <c r="BH7328" s="42">
        <v>212.97</v>
      </c>
      <c r="BI7328" s="42">
        <v>342.06668999999999</v>
      </c>
      <c r="BJ7328" s="42">
        <v>551.29811080000002</v>
      </c>
      <c r="BK7328" s="42">
        <v>174.80810589999999</v>
      </c>
    </row>
    <row r="7329" spans="52:63">
      <c r="AZ7329" s="42">
        <v>7443</v>
      </c>
      <c r="BA7329" s="42">
        <v>507.89473679999998</v>
      </c>
      <c r="BB7329" s="42">
        <v>231.5625</v>
      </c>
      <c r="BC7329" s="42">
        <v>349.85</v>
      </c>
      <c r="BD7329" s="42">
        <v>402.47619049999997</v>
      </c>
      <c r="BE7329" s="42">
        <v>56.76923077</v>
      </c>
      <c r="BF7329" s="42">
        <v>681.55</v>
      </c>
      <c r="BG7329" s="42">
        <v>1028.136364</v>
      </c>
      <c r="BH7329" s="42">
        <v>212.97</v>
      </c>
      <c r="BI7329" s="42">
        <v>342.06668999999999</v>
      </c>
      <c r="BJ7329" s="42">
        <v>551.29811080000002</v>
      </c>
      <c r="BK7329" s="42">
        <v>174.80810589999999</v>
      </c>
    </row>
    <row r="7330" spans="52:63">
      <c r="AZ7330" s="42">
        <v>7444</v>
      </c>
      <c r="BA7330" s="42">
        <v>507.89473679999998</v>
      </c>
      <c r="BB7330" s="42">
        <v>231.5625</v>
      </c>
      <c r="BC7330" s="42">
        <v>349.85</v>
      </c>
      <c r="BD7330" s="42">
        <v>402.47619049999997</v>
      </c>
      <c r="BE7330" s="42">
        <v>56.76923077</v>
      </c>
      <c r="BF7330" s="42">
        <v>681.55</v>
      </c>
      <c r="BG7330" s="42">
        <v>1028.136364</v>
      </c>
      <c r="BH7330" s="42">
        <v>212.97</v>
      </c>
      <c r="BI7330" s="42">
        <v>342.06668999999999</v>
      </c>
      <c r="BJ7330" s="42">
        <v>551.29811080000002</v>
      </c>
      <c r="BK7330" s="42">
        <v>174.80810589999999</v>
      </c>
    </row>
    <row r="7331" spans="52:63">
      <c r="AZ7331" s="42">
        <v>7445</v>
      </c>
      <c r="BA7331" s="42">
        <v>507.89473679999998</v>
      </c>
      <c r="BB7331" s="42">
        <v>231.5625</v>
      </c>
      <c r="BC7331" s="42">
        <v>349.85</v>
      </c>
      <c r="BD7331" s="42">
        <v>402.47619049999997</v>
      </c>
      <c r="BE7331" s="42">
        <v>56.76923077</v>
      </c>
      <c r="BF7331" s="42">
        <v>681.55</v>
      </c>
      <c r="BG7331" s="42">
        <v>1028.136364</v>
      </c>
      <c r="BH7331" s="42">
        <v>212.97</v>
      </c>
      <c r="BI7331" s="42">
        <v>342.06668999999999</v>
      </c>
      <c r="BJ7331" s="42">
        <v>551.29811080000002</v>
      </c>
      <c r="BK7331" s="42">
        <v>174.80810589999999</v>
      </c>
    </row>
    <row r="7332" spans="52:63">
      <c r="AZ7332" s="42">
        <v>7446</v>
      </c>
      <c r="BA7332" s="42">
        <v>507.89473679999998</v>
      </c>
      <c r="BB7332" s="42">
        <v>231.5625</v>
      </c>
      <c r="BC7332" s="42">
        <v>349.85</v>
      </c>
      <c r="BD7332" s="42">
        <v>402.47619049999997</v>
      </c>
      <c r="BE7332" s="42">
        <v>56.76923077</v>
      </c>
      <c r="BF7332" s="42">
        <v>681.55</v>
      </c>
      <c r="BG7332" s="42">
        <v>1028.136364</v>
      </c>
      <c r="BH7332" s="42">
        <v>212.97</v>
      </c>
      <c r="BI7332" s="42">
        <v>342.06668999999999</v>
      </c>
      <c r="BJ7332" s="42">
        <v>551.29811080000002</v>
      </c>
      <c r="BK7332" s="42">
        <v>174.80810589999999</v>
      </c>
    </row>
    <row r="7333" spans="52:63">
      <c r="AZ7333" s="42">
        <v>7447</v>
      </c>
      <c r="BA7333" s="42">
        <v>507.89473679999998</v>
      </c>
      <c r="BB7333" s="42">
        <v>231.5625</v>
      </c>
      <c r="BC7333" s="42">
        <v>349.85</v>
      </c>
      <c r="BD7333" s="42">
        <v>402.47619049999997</v>
      </c>
      <c r="BE7333" s="42">
        <v>56.76923077</v>
      </c>
      <c r="BF7333" s="42">
        <v>681.55</v>
      </c>
      <c r="BG7333" s="42">
        <v>1028.136364</v>
      </c>
      <c r="BH7333" s="42">
        <v>212.97</v>
      </c>
      <c r="BI7333" s="42">
        <v>342.06668999999999</v>
      </c>
      <c r="BJ7333" s="42">
        <v>551.29811080000002</v>
      </c>
      <c r="BK7333" s="42">
        <v>174.80810589999999</v>
      </c>
    </row>
    <row r="7334" spans="52:63">
      <c r="AZ7334" s="42">
        <v>7448</v>
      </c>
      <c r="BA7334" s="42">
        <v>507.89473679999998</v>
      </c>
      <c r="BB7334" s="42">
        <v>231.5625</v>
      </c>
      <c r="BC7334" s="42">
        <v>349.85</v>
      </c>
      <c r="BD7334" s="42">
        <v>402.47619049999997</v>
      </c>
      <c r="BE7334" s="42">
        <v>56.76923077</v>
      </c>
      <c r="BF7334" s="42">
        <v>681.55</v>
      </c>
      <c r="BG7334" s="42">
        <v>1028.136364</v>
      </c>
      <c r="BH7334" s="42">
        <v>212.97</v>
      </c>
      <c r="BI7334" s="42">
        <v>342.06668999999999</v>
      </c>
      <c r="BJ7334" s="42">
        <v>551.29811080000002</v>
      </c>
      <c r="BK7334" s="42">
        <v>174.80810589999999</v>
      </c>
    </row>
    <row r="7335" spans="52:63">
      <c r="AZ7335" s="42">
        <v>7449</v>
      </c>
      <c r="BA7335" s="42">
        <v>507.89473679999998</v>
      </c>
      <c r="BB7335" s="42">
        <v>231.5625</v>
      </c>
      <c r="BC7335" s="42">
        <v>349.85</v>
      </c>
      <c r="BD7335" s="42">
        <v>402.47619049999997</v>
      </c>
      <c r="BE7335" s="42">
        <v>56.76923077</v>
      </c>
      <c r="BF7335" s="42">
        <v>681.55</v>
      </c>
      <c r="BG7335" s="42">
        <v>1028.136364</v>
      </c>
      <c r="BH7335" s="42">
        <v>212.97</v>
      </c>
      <c r="BI7335" s="42">
        <v>342.06668999999999</v>
      </c>
      <c r="BJ7335" s="42">
        <v>551.29811080000002</v>
      </c>
      <c r="BK7335" s="42">
        <v>174.80810589999999</v>
      </c>
    </row>
    <row r="7336" spans="52:63">
      <c r="AZ7336" s="42">
        <v>7450</v>
      </c>
      <c r="BA7336" s="42">
        <v>507.89473679999998</v>
      </c>
      <c r="BB7336" s="42">
        <v>231.5625</v>
      </c>
      <c r="BC7336" s="42">
        <v>349.85</v>
      </c>
      <c r="BD7336" s="42">
        <v>402.47619049999997</v>
      </c>
      <c r="BE7336" s="42">
        <v>56.76923077</v>
      </c>
      <c r="BF7336" s="42">
        <v>681.55</v>
      </c>
      <c r="BG7336" s="42">
        <v>1028.136364</v>
      </c>
      <c r="BH7336" s="42">
        <v>212.97</v>
      </c>
      <c r="BI7336" s="42">
        <v>342.06668999999999</v>
      </c>
      <c r="BJ7336" s="42">
        <v>551.29811080000002</v>
      </c>
      <c r="BK7336" s="42">
        <v>174.80810589999999</v>
      </c>
    </row>
    <row r="7337" spans="52:63">
      <c r="AZ7337" s="42">
        <v>7451</v>
      </c>
      <c r="BA7337" s="42">
        <v>507.89473679999998</v>
      </c>
      <c r="BB7337" s="42">
        <v>231.5625</v>
      </c>
      <c r="BC7337" s="42">
        <v>349.85</v>
      </c>
      <c r="BD7337" s="42">
        <v>402.47619049999997</v>
      </c>
      <c r="BE7337" s="42">
        <v>56.76923077</v>
      </c>
      <c r="BF7337" s="42">
        <v>681.55</v>
      </c>
      <c r="BG7337" s="42">
        <v>1028.136364</v>
      </c>
      <c r="BH7337" s="42">
        <v>212.97</v>
      </c>
      <c r="BI7337" s="42">
        <v>342.06668999999999</v>
      </c>
      <c r="BJ7337" s="42">
        <v>551.29811080000002</v>
      </c>
      <c r="BK7337" s="42">
        <v>174.80810589999999</v>
      </c>
    </row>
    <row r="7338" spans="52:63">
      <c r="AZ7338" s="42">
        <v>7452</v>
      </c>
      <c r="BA7338" s="42">
        <v>507.89473679999998</v>
      </c>
      <c r="BB7338" s="42">
        <v>231.5625</v>
      </c>
      <c r="BC7338" s="42">
        <v>349.85</v>
      </c>
      <c r="BD7338" s="42">
        <v>402.47619049999997</v>
      </c>
      <c r="BE7338" s="42">
        <v>56.76923077</v>
      </c>
      <c r="BF7338" s="42">
        <v>681.55</v>
      </c>
      <c r="BG7338" s="42">
        <v>1028.136364</v>
      </c>
      <c r="BH7338" s="42">
        <v>212.97</v>
      </c>
      <c r="BI7338" s="42">
        <v>342.06668999999999</v>
      </c>
      <c r="BJ7338" s="42">
        <v>551.29811080000002</v>
      </c>
      <c r="BK7338" s="42">
        <v>174.80810589999999</v>
      </c>
    </row>
    <row r="7339" spans="52:63">
      <c r="AZ7339" s="42">
        <v>7453</v>
      </c>
      <c r="BA7339" s="42">
        <v>507.89473679999998</v>
      </c>
      <c r="BB7339" s="42">
        <v>231.5625</v>
      </c>
      <c r="BC7339" s="42">
        <v>349.85</v>
      </c>
      <c r="BD7339" s="42">
        <v>402.47619049999997</v>
      </c>
      <c r="BE7339" s="42">
        <v>56.76923077</v>
      </c>
      <c r="BF7339" s="42">
        <v>681.55</v>
      </c>
      <c r="BG7339" s="42">
        <v>1028.136364</v>
      </c>
      <c r="BH7339" s="42">
        <v>212.97</v>
      </c>
      <c r="BI7339" s="42">
        <v>342.06668999999999</v>
      </c>
      <c r="BJ7339" s="42">
        <v>551.29811080000002</v>
      </c>
      <c r="BK7339" s="42">
        <v>174.80810589999999</v>
      </c>
    </row>
    <row r="7340" spans="52:63">
      <c r="AZ7340" s="42">
        <v>7454</v>
      </c>
      <c r="BA7340" s="42">
        <v>507.89473679999998</v>
      </c>
      <c r="BB7340" s="42">
        <v>231.5625</v>
      </c>
      <c r="BC7340" s="42">
        <v>349.85</v>
      </c>
      <c r="BD7340" s="42">
        <v>402.47619049999997</v>
      </c>
      <c r="BE7340" s="42">
        <v>56.76923077</v>
      </c>
      <c r="BF7340" s="42">
        <v>681.55</v>
      </c>
      <c r="BG7340" s="42">
        <v>1028.136364</v>
      </c>
      <c r="BH7340" s="42">
        <v>212.97</v>
      </c>
      <c r="BI7340" s="42">
        <v>342.06668999999999</v>
      </c>
      <c r="BJ7340" s="42">
        <v>551.29811080000002</v>
      </c>
      <c r="BK7340" s="42">
        <v>174.80810589999999</v>
      </c>
    </row>
    <row r="7341" spans="52:63">
      <c r="AZ7341" s="42">
        <v>7455</v>
      </c>
      <c r="BA7341" s="42">
        <v>507.89473679999998</v>
      </c>
      <c r="BB7341" s="42">
        <v>231.5625</v>
      </c>
      <c r="BC7341" s="42">
        <v>349.85</v>
      </c>
      <c r="BD7341" s="42">
        <v>402.47619049999997</v>
      </c>
      <c r="BE7341" s="42">
        <v>56.76923077</v>
      </c>
      <c r="BF7341" s="42">
        <v>681.55</v>
      </c>
      <c r="BG7341" s="42">
        <v>1028.136364</v>
      </c>
      <c r="BH7341" s="42">
        <v>212.97</v>
      </c>
      <c r="BI7341" s="42">
        <v>342.06668999999999</v>
      </c>
      <c r="BJ7341" s="42">
        <v>551.29811080000002</v>
      </c>
      <c r="BK7341" s="42">
        <v>174.80810589999999</v>
      </c>
    </row>
    <row r="7342" spans="52:63">
      <c r="AZ7342" s="42">
        <v>7456</v>
      </c>
      <c r="BA7342" s="42">
        <v>507.89473679999998</v>
      </c>
      <c r="BB7342" s="42">
        <v>231.5625</v>
      </c>
      <c r="BC7342" s="42">
        <v>349.85</v>
      </c>
      <c r="BD7342" s="42">
        <v>402.47619049999997</v>
      </c>
      <c r="BE7342" s="42">
        <v>56.76923077</v>
      </c>
      <c r="BF7342" s="42">
        <v>681.55</v>
      </c>
      <c r="BG7342" s="42">
        <v>1028.136364</v>
      </c>
      <c r="BH7342" s="42">
        <v>212.97</v>
      </c>
      <c r="BI7342" s="42">
        <v>342.06668999999999</v>
      </c>
      <c r="BJ7342" s="42">
        <v>551.29811080000002</v>
      </c>
      <c r="BK7342" s="42">
        <v>174.80810589999999</v>
      </c>
    </row>
    <row r="7343" spans="52:63">
      <c r="AZ7343" s="42">
        <v>7457</v>
      </c>
      <c r="BA7343" s="42">
        <v>507.89473679999998</v>
      </c>
      <c r="BB7343" s="42">
        <v>231.5625</v>
      </c>
      <c r="BC7343" s="42">
        <v>349.85</v>
      </c>
      <c r="BD7343" s="42">
        <v>402.47619049999997</v>
      </c>
      <c r="BE7343" s="42">
        <v>56.76923077</v>
      </c>
      <c r="BF7343" s="42">
        <v>681.55</v>
      </c>
      <c r="BG7343" s="42">
        <v>1028.136364</v>
      </c>
      <c r="BH7343" s="42">
        <v>212.97</v>
      </c>
      <c r="BI7343" s="42">
        <v>342.06668999999999</v>
      </c>
      <c r="BJ7343" s="42">
        <v>551.29811080000002</v>
      </c>
      <c r="BK7343" s="42">
        <v>174.80810589999999</v>
      </c>
    </row>
    <row r="7344" spans="52:63">
      <c r="AZ7344" s="42">
        <v>7458</v>
      </c>
      <c r="BA7344" s="42">
        <v>507.89473679999998</v>
      </c>
      <c r="BB7344" s="42">
        <v>231.5625</v>
      </c>
      <c r="BC7344" s="42">
        <v>349.85</v>
      </c>
      <c r="BD7344" s="42">
        <v>402.47619049999997</v>
      </c>
      <c r="BE7344" s="42">
        <v>56.76923077</v>
      </c>
      <c r="BF7344" s="42">
        <v>681.55</v>
      </c>
      <c r="BG7344" s="42">
        <v>1028.136364</v>
      </c>
      <c r="BH7344" s="42">
        <v>212.97</v>
      </c>
      <c r="BI7344" s="42">
        <v>342.06668999999999</v>
      </c>
      <c r="BJ7344" s="42">
        <v>551.29811080000002</v>
      </c>
      <c r="BK7344" s="42">
        <v>174.80810589999999</v>
      </c>
    </row>
    <row r="7345" spans="52:63">
      <c r="AZ7345" s="42">
        <v>7459</v>
      </c>
      <c r="BA7345" s="42">
        <v>507.89473679999998</v>
      </c>
      <c r="BB7345" s="42">
        <v>231.5625</v>
      </c>
      <c r="BC7345" s="42">
        <v>349.85</v>
      </c>
      <c r="BD7345" s="42">
        <v>402.47619049999997</v>
      </c>
      <c r="BE7345" s="42">
        <v>56.76923077</v>
      </c>
      <c r="BF7345" s="42">
        <v>681.55</v>
      </c>
      <c r="BG7345" s="42">
        <v>1028.136364</v>
      </c>
      <c r="BH7345" s="42">
        <v>212.97</v>
      </c>
      <c r="BI7345" s="42">
        <v>342.06668999999999</v>
      </c>
      <c r="BJ7345" s="42">
        <v>551.29811080000002</v>
      </c>
      <c r="BK7345" s="42">
        <v>174.80810589999999</v>
      </c>
    </row>
    <row r="7346" spans="52:63">
      <c r="AZ7346" s="42">
        <v>7460</v>
      </c>
      <c r="BA7346" s="42">
        <v>507.89473679999998</v>
      </c>
      <c r="BB7346" s="42">
        <v>231.5625</v>
      </c>
      <c r="BC7346" s="42">
        <v>349.85</v>
      </c>
      <c r="BD7346" s="42">
        <v>402.47619049999997</v>
      </c>
      <c r="BE7346" s="42">
        <v>56.76923077</v>
      </c>
      <c r="BF7346" s="42">
        <v>681.55</v>
      </c>
      <c r="BG7346" s="42">
        <v>1028.136364</v>
      </c>
      <c r="BH7346" s="42">
        <v>212.97</v>
      </c>
      <c r="BI7346" s="42">
        <v>342.06668999999999</v>
      </c>
      <c r="BJ7346" s="42">
        <v>551.29811080000002</v>
      </c>
      <c r="BK7346" s="42">
        <v>174.80810589999999</v>
      </c>
    </row>
    <row r="7347" spans="52:63">
      <c r="AZ7347" s="42">
        <v>7461</v>
      </c>
      <c r="BA7347" s="42">
        <v>507.89473679999998</v>
      </c>
      <c r="BB7347" s="42">
        <v>231.5625</v>
      </c>
      <c r="BC7347" s="42">
        <v>349.85</v>
      </c>
      <c r="BD7347" s="42">
        <v>402.47619049999997</v>
      </c>
      <c r="BE7347" s="42">
        <v>56.76923077</v>
      </c>
      <c r="BF7347" s="42">
        <v>681.55</v>
      </c>
      <c r="BG7347" s="42">
        <v>1028.136364</v>
      </c>
      <c r="BH7347" s="42">
        <v>212.97</v>
      </c>
      <c r="BI7347" s="42">
        <v>342.06668999999999</v>
      </c>
      <c r="BJ7347" s="42">
        <v>551.29811080000002</v>
      </c>
      <c r="BK7347" s="42">
        <v>174.80810589999999</v>
      </c>
    </row>
    <row r="7348" spans="52:63">
      <c r="AZ7348" s="42">
        <v>7462</v>
      </c>
      <c r="BA7348" s="42">
        <v>507.89473679999998</v>
      </c>
      <c r="BB7348" s="42">
        <v>231.5625</v>
      </c>
      <c r="BC7348" s="42">
        <v>349.85</v>
      </c>
      <c r="BD7348" s="42">
        <v>402.47619049999997</v>
      </c>
      <c r="BE7348" s="42">
        <v>56.76923077</v>
      </c>
      <c r="BF7348" s="42">
        <v>681.55</v>
      </c>
      <c r="BG7348" s="42">
        <v>1028.136364</v>
      </c>
      <c r="BH7348" s="42">
        <v>212.97</v>
      </c>
      <c r="BI7348" s="42">
        <v>342.06668999999999</v>
      </c>
      <c r="BJ7348" s="42">
        <v>551.29811080000002</v>
      </c>
      <c r="BK7348" s="42">
        <v>174.80810589999999</v>
      </c>
    </row>
    <row r="7349" spans="52:63">
      <c r="AZ7349" s="42">
        <v>7463</v>
      </c>
      <c r="BA7349" s="42">
        <v>507.89473679999998</v>
      </c>
      <c r="BB7349" s="42">
        <v>231.5625</v>
      </c>
      <c r="BC7349" s="42">
        <v>349.85</v>
      </c>
      <c r="BD7349" s="42">
        <v>402.47619049999997</v>
      </c>
      <c r="BE7349" s="42">
        <v>56.76923077</v>
      </c>
      <c r="BF7349" s="42">
        <v>681.55</v>
      </c>
      <c r="BG7349" s="42">
        <v>1028.136364</v>
      </c>
      <c r="BH7349" s="42">
        <v>212.97</v>
      </c>
      <c r="BI7349" s="42">
        <v>342.06668999999999</v>
      </c>
      <c r="BJ7349" s="42">
        <v>551.29811080000002</v>
      </c>
      <c r="BK7349" s="42">
        <v>174.80810589999999</v>
      </c>
    </row>
    <row r="7350" spans="52:63">
      <c r="AZ7350" s="42">
        <v>7464</v>
      </c>
      <c r="BA7350" s="42">
        <v>507.89473679999998</v>
      </c>
      <c r="BB7350" s="42">
        <v>231.5625</v>
      </c>
      <c r="BC7350" s="42">
        <v>349.85</v>
      </c>
      <c r="BD7350" s="42">
        <v>402.47619049999997</v>
      </c>
      <c r="BE7350" s="42">
        <v>56.76923077</v>
      </c>
      <c r="BF7350" s="42">
        <v>681.55</v>
      </c>
      <c r="BG7350" s="42">
        <v>1028.136364</v>
      </c>
      <c r="BH7350" s="42">
        <v>212.97</v>
      </c>
      <c r="BI7350" s="42">
        <v>342.06668999999999</v>
      </c>
      <c r="BJ7350" s="42">
        <v>551.29811080000002</v>
      </c>
      <c r="BK7350" s="42">
        <v>174.80810589999999</v>
      </c>
    </row>
    <row r="7351" spans="52:63">
      <c r="AZ7351" s="42">
        <v>7465</v>
      </c>
      <c r="BA7351" s="42">
        <v>511.26315790000001</v>
      </c>
      <c r="BB7351" s="42">
        <v>228.6875</v>
      </c>
      <c r="BC7351" s="42">
        <v>348.1</v>
      </c>
      <c r="BD7351" s="42">
        <v>397.047619</v>
      </c>
      <c r="BE7351" s="42">
        <v>55.138461540000002</v>
      </c>
      <c r="BF7351" s="42">
        <v>677.35</v>
      </c>
      <c r="BG7351" s="42">
        <v>1025.590909</v>
      </c>
      <c r="BH7351" s="42">
        <v>211.66624999999999</v>
      </c>
      <c r="BI7351" s="42">
        <v>335.49244329999999</v>
      </c>
      <c r="BJ7351" s="42">
        <v>542.76273419999995</v>
      </c>
      <c r="BK7351" s="42">
        <v>169.99826809999999</v>
      </c>
    </row>
    <row r="7352" spans="52:63">
      <c r="AZ7352" s="42">
        <v>7466</v>
      </c>
      <c r="BA7352" s="42">
        <v>511.26315790000001</v>
      </c>
      <c r="BB7352" s="42">
        <v>228.6875</v>
      </c>
      <c r="BC7352" s="42">
        <v>348.1</v>
      </c>
      <c r="BD7352" s="42">
        <v>397.047619</v>
      </c>
      <c r="BE7352" s="42">
        <v>55.138461540000002</v>
      </c>
      <c r="BF7352" s="42">
        <v>677.35</v>
      </c>
      <c r="BG7352" s="42">
        <v>1025.590909</v>
      </c>
      <c r="BH7352" s="42">
        <v>211.66624999999999</v>
      </c>
      <c r="BI7352" s="42">
        <v>335.49244329999999</v>
      </c>
      <c r="BJ7352" s="42">
        <v>542.76273419999995</v>
      </c>
      <c r="BK7352" s="42">
        <v>169.99826809999999</v>
      </c>
    </row>
    <row r="7353" spans="52:63">
      <c r="AZ7353" s="42">
        <v>7467</v>
      </c>
      <c r="BA7353" s="42">
        <v>511.26315790000001</v>
      </c>
      <c r="BB7353" s="42">
        <v>228.6875</v>
      </c>
      <c r="BC7353" s="42">
        <v>348.1</v>
      </c>
      <c r="BD7353" s="42">
        <v>397.047619</v>
      </c>
      <c r="BE7353" s="42">
        <v>55.138461540000002</v>
      </c>
      <c r="BF7353" s="42">
        <v>677.35</v>
      </c>
      <c r="BG7353" s="42">
        <v>1025.590909</v>
      </c>
      <c r="BH7353" s="42">
        <v>211.66624999999999</v>
      </c>
      <c r="BI7353" s="42">
        <v>335.49244329999999</v>
      </c>
      <c r="BJ7353" s="42">
        <v>542.76273419999995</v>
      </c>
      <c r="BK7353" s="42">
        <v>169.99826809999999</v>
      </c>
    </row>
    <row r="7354" spans="52:63">
      <c r="AZ7354" s="42">
        <v>7468</v>
      </c>
      <c r="BA7354" s="42">
        <v>511.26315790000001</v>
      </c>
      <c r="BB7354" s="42">
        <v>228.6875</v>
      </c>
      <c r="BC7354" s="42">
        <v>348.1</v>
      </c>
      <c r="BD7354" s="42">
        <v>397.047619</v>
      </c>
      <c r="BE7354" s="42">
        <v>55.138461540000002</v>
      </c>
      <c r="BF7354" s="42">
        <v>677.35</v>
      </c>
      <c r="BG7354" s="42">
        <v>1025.590909</v>
      </c>
      <c r="BH7354" s="42">
        <v>211.66624999999999</v>
      </c>
      <c r="BI7354" s="42">
        <v>335.49244329999999</v>
      </c>
      <c r="BJ7354" s="42">
        <v>542.76273419999995</v>
      </c>
      <c r="BK7354" s="42">
        <v>169.99826809999999</v>
      </c>
    </row>
    <row r="7355" spans="52:63">
      <c r="AZ7355" s="42">
        <v>7469</v>
      </c>
      <c r="BA7355" s="42">
        <v>511.26315790000001</v>
      </c>
      <c r="BB7355" s="42">
        <v>228.6875</v>
      </c>
      <c r="BC7355" s="42">
        <v>348.1</v>
      </c>
      <c r="BD7355" s="42">
        <v>397.047619</v>
      </c>
      <c r="BE7355" s="42">
        <v>55.138461540000002</v>
      </c>
      <c r="BF7355" s="42">
        <v>677.35</v>
      </c>
      <c r="BG7355" s="42">
        <v>1025.590909</v>
      </c>
      <c r="BH7355" s="42">
        <v>211.66624999999999</v>
      </c>
      <c r="BI7355" s="42">
        <v>335.49244329999999</v>
      </c>
      <c r="BJ7355" s="42">
        <v>542.76273419999995</v>
      </c>
      <c r="BK7355" s="42">
        <v>169.99826809999999</v>
      </c>
    </row>
    <row r="7356" spans="52:63">
      <c r="AZ7356" s="42">
        <v>7470</v>
      </c>
      <c r="BA7356" s="42">
        <v>511.26315790000001</v>
      </c>
      <c r="BB7356" s="42">
        <v>228.6875</v>
      </c>
      <c r="BC7356" s="42">
        <v>348.1</v>
      </c>
      <c r="BD7356" s="42">
        <v>397.047619</v>
      </c>
      <c r="BE7356" s="42">
        <v>55.138461540000002</v>
      </c>
      <c r="BF7356" s="42">
        <v>677.35</v>
      </c>
      <c r="BG7356" s="42">
        <v>1025.590909</v>
      </c>
      <c r="BH7356" s="42">
        <v>211.66624999999999</v>
      </c>
      <c r="BI7356" s="42">
        <v>335.49244329999999</v>
      </c>
      <c r="BJ7356" s="42">
        <v>542.76273419999995</v>
      </c>
      <c r="BK7356" s="42">
        <v>169.99826809999999</v>
      </c>
    </row>
    <row r="7357" spans="52:63">
      <c r="AZ7357" s="42">
        <v>7471</v>
      </c>
      <c r="BA7357" s="42">
        <v>511.26315790000001</v>
      </c>
      <c r="BB7357" s="42">
        <v>228.6875</v>
      </c>
      <c r="BC7357" s="42">
        <v>348.1</v>
      </c>
      <c r="BD7357" s="42">
        <v>397.047619</v>
      </c>
      <c r="BE7357" s="42">
        <v>55.138461540000002</v>
      </c>
      <c r="BF7357" s="42">
        <v>677.35</v>
      </c>
      <c r="BG7357" s="42">
        <v>1025.590909</v>
      </c>
      <c r="BH7357" s="42">
        <v>211.66624999999999</v>
      </c>
      <c r="BI7357" s="42">
        <v>335.49244329999999</v>
      </c>
      <c r="BJ7357" s="42">
        <v>542.76273419999995</v>
      </c>
      <c r="BK7357" s="42">
        <v>169.99826809999999</v>
      </c>
    </row>
    <row r="7358" spans="52:63">
      <c r="AZ7358" s="42">
        <v>7472</v>
      </c>
      <c r="BA7358" s="42">
        <v>511.26315790000001</v>
      </c>
      <c r="BB7358" s="42">
        <v>228.6875</v>
      </c>
      <c r="BC7358" s="42">
        <v>348.1</v>
      </c>
      <c r="BD7358" s="42">
        <v>397.047619</v>
      </c>
      <c r="BE7358" s="42">
        <v>55.138461540000002</v>
      </c>
      <c r="BF7358" s="42">
        <v>677.35</v>
      </c>
      <c r="BG7358" s="42">
        <v>1025.590909</v>
      </c>
      <c r="BH7358" s="42">
        <v>211.66624999999999</v>
      </c>
      <c r="BI7358" s="42">
        <v>335.49244329999999</v>
      </c>
      <c r="BJ7358" s="42">
        <v>542.76273419999995</v>
      </c>
      <c r="BK7358" s="42">
        <v>169.99826809999999</v>
      </c>
    </row>
    <row r="7359" spans="52:63">
      <c r="AZ7359" s="42">
        <v>7473</v>
      </c>
      <c r="BA7359" s="42">
        <v>511.26315790000001</v>
      </c>
      <c r="BB7359" s="42">
        <v>228.6875</v>
      </c>
      <c r="BC7359" s="42">
        <v>348.1</v>
      </c>
      <c r="BD7359" s="42">
        <v>397.047619</v>
      </c>
      <c r="BE7359" s="42">
        <v>55.138461540000002</v>
      </c>
      <c r="BF7359" s="42">
        <v>677.35</v>
      </c>
      <c r="BG7359" s="42">
        <v>1025.590909</v>
      </c>
      <c r="BH7359" s="42">
        <v>211.66624999999999</v>
      </c>
      <c r="BI7359" s="42">
        <v>335.49244329999999</v>
      </c>
      <c r="BJ7359" s="42">
        <v>542.76273419999995</v>
      </c>
      <c r="BK7359" s="42">
        <v>169.99826809999999</v>
      </c>
    </row>
    <row r="7360" spans="52:63">
      <c r="AZ7360" s="42">
        <v>7474</v>
      </c>
      <c r="BA7360" s="42">
        <v>511.26315790000001</v>
      </c>
      <c r="BB7360" s="42">
        <v>228.6875</v>
      </c>
      <c r="BC7360" s="42">
        <v>348.1</v>
      </c>
      <c r="BD7360" s="42">
        <v>397.047619</v>
      </c>
      <c r="BE7360" s="42">
        <v>55.138461540000002</v>
      </c>
      <c r="BF7360" s="42">
        <v>677.35</v>
      </c>
      <c r="BG7360" s="42">
        <v>1025.590909</v>
      </c>
      <c r="BH7360" s="42">
        <v>211.66624999999999</v>
      </c>
      <c r="BI7360" s="42">
        <v>335.49244329999999</v>
      </c>
      <c r="BJ7360" s="42">
        <v>542.76273419999995</v>
      </c>
      <c r="BK7360" s="42">
        <v>169.99826809999999</v>
      </c>
    </row>
    <row r="7361" spans="52:63">
      <c r="AZ7361" s="42">
        <v>7475</v>
      </c>
      <c r="BA7361" s="42">
        <v>511.26315790000001</v>
      </c>
      <c r="BB7361" s="42">
        <v>228.6875</v>
      </c>
      <c r="BC7361" s="42">
        <v>348.1</v>
      </c>
      <c r="BD7361" s="42">
        <v>397.047619</v>
      </c>
      <c r="BE7361" s="42">
        <v>55.138461540000002</v>
      </c>
      <c r="BF7361" s="42">
        <v>677.35</v>
      </c>
      <c r="BG7361" s="42">
        <v>1025.590909</v>
      </c>
      <c r="BH7361" s="42">
        <v>211.66624999999999</v>
      </c>
      <c r="BI7361" s="42">
        <v>335.49244329999999</v>
      </c>
      <c r="BJ7361" s="42">
        <v>542.76273419999995</v>
      </c>
      <c r="BK7361" s="42">
        <v>169.99826809999999</v>
      </c>
    </row>
    <row r="7362" spans="52:63">
      <c r="AZ7362" s="42">
        <v>7476</v>
      </c>
      <c r="BA7362" s="42">
        <v>511.26315790000001</v>
      </c>
      <c r="BB7362" s="42">
        <v>228.6875</v>
      </c>
      <c r="BC7362" s="42">
        <v>348.1</v>
      </c>
      <c r="BD7362" s="42">
        <v>397.047619</v>
      </c>
      <c r="BE7362" s="42">
        <v>55.138461540000002</v>
      </c>
      <c r="BF7362" s="42">
        <v>677.35</v>
      </c>
      <c r="BG7362" s="42">
        <v>1025.590909</v>
      </c>
      <c r="BH7362" s="42">
        <v>211.66624999999999</v>
      </c>
      <c r="BI7362" s="42">
        <v>335.49244329999999</v>
      </c>
      <c r="BJ7362" s="42">
        <v>542.76273419999995</v>
      </c>
      <c r="BK7362" s="42">
        <v>169.99826809999999</v>
      </c>
    </row>
    <row r="7363" spans="52:63">
      <c r="AZ7363" s="42">
        <v>7477</v>
      </c>
      <c r="BA7363" s="42">
        <v>511.26315790000001</v>
      </c>
      <c r="BB7363" s="42">
        <v>228.6875</v>
      </c>
      <c r="BC7363" s="42">
        <v>348.1</v>
      </c>
      <c r="BD7363" s="42">
        <v>397.047619</v>
      </c>
      <c r="BE7363" s="42">
        <v>55.138461540000002</v>
      </c>
      <c r="BF7363" s="42">
        <v>677.35</v>
      </c>
      <c r="BG7363" s="42">
        <v>1025.590909</v>
      </c>
      <c r="BH7363" s="42">
        <v>211.66624999999999</v>
      </c>
      <c r="BI7363" s="42">
        <v>335.49244329999999</v>
      </c>
      <c r="BJ7363" s="42">
        <v>542.76273419999995</v>
      </c>
      <c r="BK7363" s="42">
        <v>169.99826809999999</v>
      </c>
    </row>
    <row r="7364" spans="52:63">
      <c r="AZ7364" s="42">
        <v>7478</v>
      </c>
      <c r="BA7364" s="42">
        <v>511.26315790000001</v>
      </c>
      <c r="BB7364" s="42">
        <v>228.6875</v>
      </c>
      <c r="BC7364" s="42">
        <v>348.1</v>
      </c>
      <c r="BD7364" s="42">
        <v>397.047619</v>
      </c>
      <c r="BE7364" s="42">
        <v>55.138461540000002</v>
      </c>
      <c r="BF7364" s="42">
        <v>677.35</v>
      </c>
      <c r="BG7364" s="42">
        <v>1025.590909</v>
      </c>
      <c r="BH7364" s="42">
        <v>211.66624999999999</v>
      </c>
      <c r="BI7364" s="42">
        <v>335.49244329999999</v>
      </c>
      <c r="BJ7364" s="42">
        <v>542.76273419999995</v>
      </c>
      <c r="BK7364" s="42">
        <v>169.99826809999999</v>
      </c>
    </row>
    <row r="7365" spans="52:63">
      <c r="AZ7365" s="42">
        <v>7479</v>
      </c>
      <c r="BA7365" s="42">
        <v>511.26315790000001</v>
      </c>
      <c r="BB7365" s="42">
        <v>228.6875</v>
      </c>
      <c r="BC7365" s="42">
        <v>348.1</v>
      </c>
      <c r="BD7365" s="42">
        <v>397.047619</v>
      </c>
      <c r="BE7365" s="42">
        <v>55.138461540000002</v>
      </c>
      <c r="BF7365" s="42">
        <v>677.35</v>
      </c>
      <c r="BG7365" s="42">
        <v>1025.590909</v>
      </c>
      <c r="BH7365" s="42">
        <v>211.66624999999999</v>
      </c>
      <c r="BI7365" s="42">
        <v>335.49244329999999</v>
      </c>
      <c r="BJ7365" s="42">
        <v>542.76273419999995</v>
      </c>
      <c r="BK7365" s="42">
        <v>169.99826809999999</v>
      </c>
    </row>
    <row r="7366" spans="52:63">
      <c r="AZ7366" s="42">
        <v>7480</v>
      </c>
      <c r="BA7366" s="42">
        <v>511.26315790000001</v>
      </c>
      <c r="BB7366" s="42">
        <v>228.6875</v>
      </c>
      <c r="BC7366" s="42">
        <v>348.1</v>
      </c>
      <c r="BD7366" s="42">
        <v>397.047619</v>
      </c>
      <c r="BE7366" s="42">
        <v>55.138461540000002</v>
      </c>
      <c r="BF7366" s="42">
        <v>677.35</v>
      </c>
      <c r="BG7366" s="42">
        <v>1025.590909</v>
      </c>
      <c r="BH7366" s="42">
        <v>211.66624999999999</v>
      </c>
      <c r="BI7366" s="42">
        <v>335.49244329999999</v>
      </c>
      <c r="BJ7366" s="42">
        <v>542.76273419999995</v>
      </c>
      <c r="BK7366" s="42">
        <v>169.99826809999999</v>
      </c>
    </row>
    <row r="7367" spans="52:63">
      <c r="AZ7367" s="42">
        <v>7481</v>
      </c>
      <c r="BA7367" s="42">
        <v>511.26315790000001</v>
      </c>
      <c r="BB7367" s="42">
        <v>228.6875</v>
      </c>
      <c r="BC7367" s="42">
        <v>348.1</v>
      </c>
      <c r="BD7367" s="42">
        <v>397.047619</v>
      </c>
      <c r="BE7367" s="42">
        <v>55.138461540000002</v>
      </c>
      <c r="BF7367" s="42">
        <v>677.35</v>
      </c>
      <c r="BG7367" s="42">
        <v>1025.590909</v>
      </c>
      <c r="BH7367" s="42">
        <v>211.66624999999999</v>
      </c>
      <c r="BI7367" s="42">
        <v>335.49244329999999</v>
      </c>
      <c r="BJ7367" s="42">
        <v>542.76273419999995</v>
      </c>
      <c r="BK7367" s="42">
        <v>169.99826809999999</v>
      </c>
    </row>
    <row r="7368" spans="52:63">
      <c r="AZ7368" s="42">
        <v>7482</v>
      </c>
      <c r="BA7368" s="42">
        <v>511.26315790000001</v>
      </c>
      <c r="BB7368" s="42">
        <v>228.6875</v>
      </c>
      <c r="BC7368" s="42">
        <v>348.1</v>
      </c>
      <c r="BD7368" s="42">
        <v>397.047619</v>
      </c>
      <c r="BE7368" s="42">
        <v>55.138461540000002</v>
      </c>
      <c r="BF7368" s="42">
        <v>677.35</v>
      </c>
      <c r="BG7368" s="42">
        <v>1025.590909</v>
      </c>
      <c r="BH7368" s="42">
        <v>211.66624999999999</v>
      </c>
      <c r="BI7368" s="42">
        <v>335.49244329999999</v>
      </c>
      <c r="BJ7368" s="42">
        <v>542.76273419999995</v>
      </c>
      <c r="BK7368" s="42">
        <v>169.99826809999999</v>
      </c>
    </row>
    <row r="7369" spans="52:63">
      <c r="AZ7369" s="42">
        <v>7483</v>
      </c>
      <c r="BA7369" s="42">
        <v>511.26315790000001</v>
      </c>
      <c r="BB7369" s="42">
        <v>228.6875</v>
      </c>
      <c r="BC7369" s="42">
        <v>348.1</v>
      </c>
      <c r="BD7369" s="42">
        <v>397.047619</v>
      </c>
      <c r="BE7369" s="42">
        <v>55.138461540000002</v>
      </c>
      <c r="BF7369" s="42">
        <v>677.35</v>
      </c>
      <c r="BG7369" s="42">
        <v>1025.590909</v>
      </c>
      <c r="BH7369" s="42">
        <v>211.66624999999999</v>
      </c>
      <c r="BI7369" s="42">
        <v>335.49244329999999</v>
      </c>
      <c r="BJ7369" s="42">
        <v>542.76273419999995</v>
      </c>
      <c r="BK7369" s="42">
        <v>169.99826809999999</v>
      </c>
    </row>
    <row r="7370" spans="52:63">
      <c r="AZ7370" s="42">
        <v>7484</v>
      </c>
      <c r="BA7370" s="42">
        <v>511.26315790000001</v>
      </c>
      <c r="BB7370" s="42">
        <v>228.6875</v>
      </c>
      <c r="BC7370" s="42">
        <v>348.1</v>
      </c>
      <c r="BD7370" s="42">
        <v>397.047619</v>
      </c>
      <c r="BE7370" s="42">
        <v>55.138461540000002</v>
      </c>
      <c r="BF7370" s="42">
        <v>677.35</v>
      </c>
      <c r="BG7370" s="42">
        <v>1025.590909</v>
      </c>
      <c r="BH7370" s="42">
        <v>211.66624999999999</v>
      </c>
      <c r="BI7370" s="42">
        <v>335.49244329999999</v>
      </c>
      <c r="BJ7370" s="42">
        <v>542.76273419999995</v>
      </c>
      <c r="BK7370" s="42">
        <v>169.99826809999999</v>
      </c>
    </row>
    <row r="7371" spans="52:63">
      <c r="AZ7371" s="42">
        <v>7485</v>
      </c>
      <c r="BA7371" s="42">
        <v>511.26315790000001</v>
      </c>
      <c r="BB7371" s="42">
        <v>228.6875</v>
      </c>
      <c r="BC7371" s="42">
        <v>348.1</v>
      </c>
      <c r="BD7371" s="42">
        <v>397.047619</v>
      </c>
      <c r="BE7371" s="42">
        <v>55.138461540000002</v>
      </c>
      <c r="BF7371" s="42">
        <v>677.35</v>
      </c>
      <c r="BG7371" s="42">
        <v>1025.590909</v>
      </c>
      <c r="BH7371" s="42">
        <v>211.66624999999999</v>
      </c>
      <c r="BI7371" s="42">
        <v>335.49244329999999</v>
      </c>
      <c r="BJ7371" s="42">
        <v>542.76273419999995</v>
      </c>
      <c r="BK7371" s="42">
        <v>169.99826809999999</v>
      </c>
    </row>
    <row r="7372" spans="52:63">
      <c r="AZ7372" s="42">
        <v>7486</v>
      </c>
      <c r="BA7372" s="42">
        <v>511.26315790000001</v>
      </c>
      <c r="BB7372" s="42">
        <v>228.6875</v>
      </c>
      <c r="BC7372" s="42">
        <v>348.1</v>
      </c>
      <c r="BD7372" s="42">
        <v>397.047619</v>
      </c>
      <c r="BE7372" s="42">
        <v>55.138461540000002</v>
      </c>
      <c r="BF7372" s="42">
        <v>677.35</v>
      </c>
      <c r="BG7372" s="42">
        <v>1025.590909</v>
      </c>
      <c r="BH7372" s="42">
        <v>211.66624999999999</v>
      </c>
      <c r="BI7372" s="42">
        <v>335.49244329999999</v>
      </c>
      <c r="BJ7372" s="42">
        <v>542.76273419999995</v>
      </c>
      <c r="BK7372" s="42">
        <v>169.99826809999999</v>
      </c>
    </row>
    <row r="7373" spans="52:63">
      <c r="AZ7373" s="42">
        <v>7487</v>
      </c>
      <c r="BA7373" s="42">
        <v>511.26315790000001</v>
      </c>
      <c r="BB7373" s="42">
        <v>228.6875</v>
      </c>
      <c r="BC7373" s="42">
        <v>348.1</v>
      </c>
      <c r="BD7373" s="42">
        <v>397.047619</v>
      </c>
      <c r="BE7373" s="42">
        <v>55.138461540000002</v>
      </c>
      <c r="BF7373" s="42">
        <v>677.35</v>
      </c>
      <c r="BG7373" s="42">
        <v>1025.590909</v>
      </c>
      <c r="BH7373" s="42">
        <v>211.66624999999999</v>
      </c>
      <c r="BI7373" s="42">
        <v>335.49244329999999</v>
      </c>
      <c r="BJ7373" s="42">
        <v>542.76273419999995</v>
      </c>
      <c r="BK7373" s="42">
        <v>169.99826809999999</v>
      </c>
    </row>
    <row r="7374" spans="52:63">
      <c r="AZ7374" s="42">
        <v>7488</v>
      </c>
      <c r="BA7374" s="42">
        <v>511.26315790000001</v>
      </c>
      <c r="BB7374" s="42">
        <v>228.6875</v>
      </c>
      <c r="BC7374" s="42">
        <v>348.1</v>
      </c>
      <c r="BD7374" s="42">
        <v>397.047619</v>
      </c>
      <c r="BE7374" s="42">
        <v>55.138461540000002</v>
      </c>
      <c r="BF7374" s="42">
        <v>677.35</v>
      </c>
      <c r="BG7374" s="42">
        <v>1025.590909</v>
      </c>
      <c r="BH7374" s="42">
        <v>211.66624999999999</v>
      </c>
      <c r="BI7374" s="42">
        <v>335.49244329999999</v>
      </c>
      <c r="BJ7374" s="42">
        <v>542.76273419999995</v>
      </c>
      <c r="BK7374" s="42">
        <v>169.99826809999999</v>
      </c>
    </row>
    <row r="7375" spans="52:63">
      <c r="AZ7375" s="42">
        <v>7489</v>
      </c>
      <c r="BA7375" s="42">
        <v>511.5789474</v>
      </c>
      <c r="BB7375" s="42">
        <v>226.875</v>
      </c>
      <c r="BC7375" s="42">
        <v>347.4</v>
      </c>
      <c r="BD7375" s="42">
        <v>391.952381</v>
      </c>
      <c r="BE7375" s="42">
        <v>54.061538460000001</v>
      </c>
      <c r="BF7375" s="42">
        <v>673.3</v>
      </c>
      <c r="BG7375" s="42">
        <v>1017.681818</v>
      </c>
      <c r="BH7375" s="42">
        <v>211.06874999999999</v>
      </c>
      <c r="BI7375" s="42">
        <v>329.28854940000002</v>
      </c>
      <c r="BJ7375" s="42">
        <v>540.17497790000004</v>
      </c>
      <c r="BK7375" s="42">
        <v>168.25019230000001</v>
      </c>
    </row>
    <row r="7376" spans="52:63">
      <c r="AZ7376" s="42">
        <v>7490</v>
      </c>
      <c r="BA7376" s="42">
        <v>511.5789474</v>
      </c>
      <c r="BB7376" s="42">
        <v>226.875</v>
      </c>
      <c r="BC7376" s="42">
        <v>347.4</v>
      </c>
      <c r="BD7376" s="42">
        <v>391.952381</v>
      </c>
      <c r="BE7376" s="42">
        <v>54.061538460000001</v>
      </c>
      <c r="BF7376" s="42">
        <v>673.3</v>
      </c>
      <c r="BG7376" s="42">
        <v>1017.681818</v>
      </c>
      <c r="BH7376" s="42">
        <v>211.06874999999999</v>
      </c>
      <c r="BI7376" s="42">
        <v>329.28854940000002</v>
      </c>
      <c r="BJ7376" s="42">
        <v>540.17497790000004</v>
      </c>
      <c r="BK7376" s="42">
        <v>168.25019230000001</v>
      </c>
    </row>
    <row r="7377" spans="52:63">
      <c r="AZ7377" s="42">
        <v>7491</v>
      </c>
      <c r="BA7377" s="42">
        <v>511.5789474</v>
      </c>
      <c r="BB7377" s="42">
        <v>226.875</v>
      </c>
      <c r="BC7377" s="42">
        <v>347.4</v>
      </c>
      <c r="BD7377" s="42">
        <v>391.952381</v>
      </c>
      <c r="BE7377" s="42">
        <v>54.061538460000001</v>
      </c>
      <c r="BF7377" s="42">
        <v>673.3</v>
      </c>
      <c r="BG7377" s="42">
        <v>1017.681818</v>
      </c>
      <c r="BH7377" s="42">
        <v>211.06874999999999</v>
      </c>
      <c r="BI7377" s="42">
        <v>329.28854940000002</v>
      </c>
      <c r="BJ7377" s="42">
        <v>540.17497790000004</v>
      </c>
      <c r="BK7377" s="42">
        <v>168.25019230000001</v>
      </c>
    </row>
    <row r="7378" spans="52:63">
      <c r="AZ7378" s="42">
        <v>7492</v>
      </c>
      <c r="BA7378" s="42">
        <v>511.5789474</v>
      </c>
      <c r="BB7378" s="42">
        <v>226.875</v>
      </c>
      <c r="BC7378" s="42">
        <v>347.4</v>
      </c>
      <c r="BD7378" s="42">
        <v>391.952381</v>
      </c>
      <c r="BE7378" s="42">
        <v>54.061538460000001</v>
      </c>
      <c r="BF7378" s="42">
        <v>673.3</v>
      </c>
      <c r="BG7378" s="42">
        <v>1017.681818</v>
      </c>
      <c r="BH7378" s="42">
        <v>211.06874999999999</v>
      </c>
      <c r="BI7378" s="42">
        <v>329.28854940000002</v>
      </c>
      <c r="BJ7378" s="42">
        <v>540.17497790000004</v>
      </c>
      <c r="BK7378" s="42">
        <v>168.25019230000001</v>
      </c>
    </row>
    <row r="7379" spans="52:63">
      <c r="AZ7379" s="42">
        <v>7493</v>
      </c>
      <c r="BA7379" s="42">
        <v>511.5789474</v>
      </c>
      <c r="BB7379" s="42">
        <v>226.875</v>
      </c>
      <c r="BC7379" s="42">
        <v>347.4</v>
      </c>
      <c r="BD7379" s="42">
        <v>391.952381</v>
      </c>
      <c r="BE7379" s="42">
        <v>54.061538460000001</v>
      </c>
      <c r="BF7379" s="42">
        <v>673.3</v>
      </c>
      <c r="BG7379" s="42">
        <v>1017.681818</v>
      </c>
      <c r="BH7379" s="42">
        <v>211.06874999999999</v>
      </c>
      <c r="BI7379" s="42">
        <v>329.28854940000002</v>
      </c>
      <c r="BJ7379" s="42">
        <v>540.17497790000004</v>
      </c>
      <c r="BK7379" s="42">
        <v>168.25019230000001</v>
      </c>
    </row>
    <row r="7380" spans="52:63">
      <c r="AZ7380" s="42">
        <v>7494</v>
      </c>
      <c r="BA7380" s="42">
        <v>511.5789474</v>
      </c>
      <c r="BB7380" s="42">
        <v>226.875</v>
      </c>
      <c r="BC7380" s="42">
        <v>347.4</v>
      </c>
      <c r="BD7380" s="42">
        <v>391.952381</v>
      </c>
      <c r="BE7380" s="42">
        <v>54.061538460000001</v>
      </c>
      <c r="BF7380" s="42">
        <v>673.3</v>
      </c>
      <c r="BG7380" s="42">
        <v>1017.681818</v>
      </c>
      <c r="BH7380" s="42">
        <v>211.06874999999999</v>
      </c>
      <c r="BI7380" s="42">
        <v>329.28854940000002</v>
      </c>
      <c r="BJ7380" s="42">
        <v>540.17497790000004</v>
      </c>
      <c r="BK7380" s="42">
        <v>168.25019230000001</v>
      </c>
    </row>
    <row r="7381" spans="52:63">
      <c r="AZ7381" s="42">
        <v>7495</v>
      </c>
      <c r="BA7381" s="42">
        <v>511.5789474</v>
      </c>
      <c r="BB7381" s="42">
        <v>226.875</v>
      </c>
      <c r="BC7381" s="42">
        <v>347.4</v>
      </c>
      <c r="BD7381" s="42">
        <v>391.952381</v>
      </c>
      <c r="BE7381" s="42">
        <v>54.061538460000001</v>
      </c>
      <c r="BF7381" s="42">
        <v>673.3</v>
      </c>
      <c r="BG7381" s="42">
        <v>1017.681818</v>
      </c>
      <c r="BH7381" s="42">
        <v>211.06874999999999</v>
      </c>
      <c r="BI7381" s="42">
        <v>329.28854940000002</v>
      </c>
      <c r="BJ7381" s="42">
        <v>540.17497790000004</v>
      </c>
      <c r="BK7381" s="42">
        <v>168.25019230000001</v>
      </c>
    </row>
    <row r="7382" spans="52:63">
      <c r="AZ7382" s="42">
        <v>7496</v>
      </c>
      <c r="BA7382" s="42">
        <v>511.5789474</v>
      </c>
      <c r="BB7382" s="42">
        <v>226.875</v>
      </c>
      <c r="BC7382" s="42">
        <v>347.4</v>
      </c>
      <c r="BD7382" s="42">
        <v>391.952381</v>
      </c>
      <c r="BE7382" s="42">
        <v>54.061538460000001</v>
      </c>
      <c r="BF7382" s="42">
        <v>673.3</v>
      </c>
      <c r="BG7382" s="42">
        <v>1017.681818</v>
      </c>
      <c r="BH7382" s="42">
        <v>211.06874999999999</v>
      </c>
      <c r="BI7382" s="42">
        <v>329.28854940000002</v>
      </c>
      <c r="BJ7382" s="42">
        <v>540.17497790000004</v>
      </c>
      <c r="BK7382" s="42">
        <v>168.25019230000001</v>
      </c>
    </row>
    <row r="7383" spans="52:63">
      <c r="AZ7383" s="42">
        <v>7497</v>
      </c>
      <c r="BA7383" s="42">
        <v>511.5789474</v>
      </c>
      <c r="BB7383" s="42">
        <v>226.875</v>
      </c>
      <c r="BC7383" s="42">
        <v>347.4</v>
      </c>
      <c r="BD7383" s="42">
        <v>391.952381</v>
      </c>
      <c r="BE7383" s="42">
        <v>54.061538460000001</v>
      </c>
      <c r="BF7383" s="42">
        <v>673.3</v>
      </c>
      <c r="BG7383" s="42">
        <v>1017.681818</v>
      </c>
      <c r="BH7383" s="42">
        <v>211.06874999999999</v>
      </c>
      <c r="BI7383" s="42">
        <v>329.28854940000002</v>
      </c>
      <c r="BJ7383" s="42">
        <v>540.17497790000004</v>
      </c>
      <c r="BK7383" s="42">
        <v>168.25019230000001</v>
      </c>
    </row>
    <row r="7384" spans="52:63">
      <c r="AZ7384" s="42">
        <v>7498</v>
      </c>
      <c r="BA7384" s="42">
        <v>511.5789474</v>
      </c>
      <c r="BB7384" s="42">
        <v>226.875</v>
      </c>
      <c r="BC7384" s="42">
        <v>347.4</v>
      </c>
      <c r="BD7384" s="42">
        <v>391.952381</v>
      </c>
      <c r="BE7384" s="42">
        <v>54.061538460000001</v>
      </c>
      <c r="BF7384" s="42">
        <v>673.3</v>
      </c>
      <c r="BG7384" s="42">
        <v>1017.681818</v>
      </c>
      <c r="BH7384" s="42">
        <v>211.06874999999999</v>
      </c>
      <c r="BI7384" s="42">
        <v>329.28854940000002</v>
      </c>
      <c r="BJ7384" s="42">
        <v>540.17497790000004</v>
      </c>
      <c r="BK7384" s="42">
        <v>168.25019230000001</v>
      </c>
    </row>
    <row r="7385" spans="52:63">
      <c r="AZ7385" s="42">
        <v>7499</v>
      </c>
      <c r="BA7385" s="42">
        <v>511.5789474</v>
      </c>
      <c r="BB7385" s="42">
        <v>226.875</v>
      </c>
      <c r="BC7385" s="42">
        <v>347.4</v>
      </c>
      <c r="BD7385" s="42">
        <v>391.952381</v>
      </c>
      <c r="BE7385" s="42">
        <v>54.061538460000001</v>
      </c>
      <c r="BF7385" s="42">
        <v>673.3</v>
      </c>
      <c r="BG7385" s="42">
        <v>1017.681818</v>
      </c>
      <c r="BH7385" s="42">
        <v>211.06874999999999</v>
      </c>
      <c r="BI7385" s="42">
        <v>329.28854940000002</v>
      </c>
      <c r="BJ7385" s="42">
        <v>540.17497790000004</v>
      </c>
      <c r="BK7385" s="42">
        <v>168.25019230000001</v>
      </c>
    </row>
    <row r="7386" spans="52:63">
      <c r="AZ7386" s="42">
        <v>7500</v>
      </c>
      <c r="BA7386" s="42">
        <v>511.5789474</v>
      </c>
      <c r="BB7386" s="42">
        <v>226.875</v>
      </c>
      <c r="BC7386" s="42">
        <v>347.4</v>
      </c>
      <c r="BD7386" s="42">
        <v>391.952381</v>
      </c>
      <c r="BE7386" s="42">
        <v>54.061538460000001</v>
      </c>
      <c r="BF7386" s="42">
        <v>673.3</v>
      </c>
      <c r="BG7386" s="42">
        <v>1017.681818</v>
      </c>
      <c r="BH7386" s="42">
        <v>211.06874999999999</v>
      </c>
      <c r="BI7386" s="42">
        <v>329.28854940000002</v>
      </c>
      <c r="BJ7386" s="42">
        <v>540.17497790000004</v>
      </c>
      <c r="BK7386" s="42">
        <v>168.25019230000001</v>
      </c>
    </row>
    <row r="7387" spans="52:63">
      <c r="AZ7387" s="42">
        <v>7501</v>
      </c>
      <c r="BA7387" s="42">
        <v>511.5789474</v>
      </c>
      <c r="BB7387" s="42">
        <v>226.875</v>
      </c>
      <c r="BC7387" s="42">
        <v>347.4</v>
      </c>
      <c r="BD7387" s="42">
        <v>391.952381</v>
      </c>
      <c r="BE7387" s="42">
        <v>54.061538460000001</v>
      </c>
      <c r="BF7387" s="42">
        <v>673.3</v>
      </c>
      <c r="BG7387" s="42">
        <v>1017.681818</v>
      </c>
      <c r="BH7387" s="42">
        <v>211.06874999999999</v>
      </c>
      <c r="BI7387" s="42">
        <v>329.28854940000002</v>
      </c>
      <c r="BJ7387" s="42">
        <v>540.17497790000004</v>
      </c>
      <c r="BK7387" s="42">
        <v>168.25019230000001</v>
      </c>
    </row>
    <row r="7388" spans="52:63">
      <c r="AZ7388" s="42">
        <v>7502</v>
      </c>
      <c r="BA7388" s="42">
        <v>511.5789474</v>
      </c>
      <c r="BB7388" s="42">
        <v>226.875</v>
      </c>
      <c r="BC7388" s="42">
        <v>347.4</v>
      </c>
      <c r="BD7388" s="42">
        <v>391.952381</v>
      </c>
      <c r="BE7388" s="42">
        <v>54.061538460000001</v>
      </c>
      <c r="BF7388" s="42">
        <v>673.3</v>
      </c>
      <c r="BG7388" s="42">
        <v>1017.681818</v>
      </c>
      <c r="BH7388" s="42">
        <v>211.06874999999999</v>
      </c>
      <c r="BI7388" s="42">
        <v>329.28854940000002</v>
      </c>
      <c r="BJ7388" s="42">
        <v>540.17497790000004</v>
      </c>
      <c r="BK7388" s="42">
        <v>168.25019230000001</v>
      </c>
    </row>
    <row r="7389" spans="52:63">
      <c r="AZ7389" s="42">
        <v>7503</v>
      </c>
      <c r="BA7389" s="42">
        <v>511.5789474</v>
      </c>
      <c r="BB7389" s="42">
        <v>226.875</v>
      </c>
      <c r="BC7389" s="42">
        <v>347.4</v>
      </c>
      <c r="BD7389" s="42">
        <v>391.952381</v>
      </c>
      <c r="BE7389" s="42">
        <v>54.061538460000001</v>
      </c>
      <c r="BF7389" s="42">
        <v>673.3</v>
      </c>
      <c r="BG7389" s="42">
        <v>1017.681818</v>
      </c>
      <c r="BH7389" s="42">
        <v>211.06874999999999</v>
      </c>
      <c r="BI7389" s="42">
        <v>329.28854940000002</v>
      </c>
      <c r="BJ7389" s="42">
        <v>540.17497790000004</v>
      </c>
      <c r="BK7389" s="42">
        <v>168.25019230000001</v>
      </c>
    </row>
    <row r="7390" spans="52:63">
      <c r="AZ7390" s="42">
        <v>7504</v>
      </c>
      <c r="BA7390" s="42">
        <v>511.5789474</v>
      </c>
      <c r="BB7390" s="42">
        <v>226.875</v>
      </c>
      <c r="BC7390" s="42">
        <v>347.4</v>
      </c>
      <c r="BD7390" s="42">
        <v>391.952381</v>
      </c>
      <c r="BE7390" s="42">
        <v>54.061538460000001</v>
      </c>
      <c r="BF7390" s="42">
        <v>673.3</v>
      </c>
      <c r="BG7390" s="42">
        <v>1017.681818</v>
      </c>
      <c r="BH7390" s="42">
        <v>211.06874999999999</v>
      </c>
      <c r="BI7390" s="42">
        <v>329.28854940000002</v>
      </c>
      <c r="BJ7390" s="42">
        <v>540.17497790000004</v>
      </c>
      <c r="BK7390" s="42">
        <v>168.25019230000001</v>
      </c>
    </row>
    <row r="7391" spans="52:63">
      <c r="AZ7391" s="42">
        <v>7505</v>
      </c>
      <c r="BA7391" s="42">
        <v>511.5789474</v>
      </c>
      <c r="BB7391" s="42">
        <v>226.875</v>
      </c>
      <c r="BC7391" s="42">
        <v>347.4</v>
      </c>
      <c r="BD7391" s="42">
        <v>391.952381</v>
      </c>
      <c r="BE7391" s="42">
        <v>54.061538460000001</v>
      </c>
      <c r="BF7391" s="42">
        <v>673.3</v>
      </c>
      <c r="BG7391" s="42">
        <v>1017.681818</v>
      </c>
      <c r="BH7391" s="42">
        <v>211.06874999999999</v>
      </c>
      <c r="BI7391" s="42">
        <v>329.28854940000002</v>
      </c>
      <c r="BJ7391" s="42">
        <v>540.17497790000004</v>
      </c>
      <c r="BK7391" s="42">
        <v>168.25019230000001</v>
      </c>
    </row>
    <row r="7392" spans="52:63">
      <c r="AZ7392" s="42">
        <v>7506</v>
      </c>
      <c r="BA7392" s="42">
        <v>511.5789474</v>
      </c>
      <c r="BB7392" s="42">
        <v>226.875</v>
      </c>
      <c r="BC7392" s="42">
        <v>347.4</v>
      </c>
      <c r="BD7392" s="42">
        <v>391.952381</v>
      </c>
      <c r="BE7392" s="42">
        <v>54.061538460000001</v>
      </c>
      <c r="BF7392" s="42">
        <v>673.3</v>
      </c>
      <c r="BG7392" s="42">
        <v>1017.681818</v>
      </c>
      <c r="BH7392" s="42">
        <v>211.06874999999999</v>
      </c>
      <c r="BI7392" s="42">
        <v>329.28854940000002</v>
      </c>
      <c r="BJ7392" s="42">
        <v>540.17497790000004</v>
      </c>
      <c r="BK7392" s="42">
        <v>168.25019230000001</v>
      </c>
    </row>
    <row r="7393" spans="52:63">
      <c r="AZ7393" s="42">
        <v>7507</v>
      </c>
      <c r="BA7393" s="42">
        <v>511.5789474</v>
      </c>
      <c r="BB7393" s="42">
        <v>226.875</v>
      </c>
      <c r="BC7393" s="42">
        <v>347.4</v>
      </c>
      <c r="BD7393" s="42">
        <v>391.952381</v>
      </c>
      <c r="BE7393" s="42">
        <v>54.061538460000001</v>
      </c>
      <c r="BF7393" s="42">
        <v>673.3</v>
      </c>
      <c r="BG7393" s="42">
        <v>1017.681818</v>
      </c>
      <c r="BH7393" s="42">
        <v>211.06874999999999</v>
      </c>
      <c r="BI7393" s="42">
        <v>329.28854940000002</v>
      </c>
      <c r="BJ7393" s="42">
        <v>540.17497790000004</v>
      </c>
      <c r="BK7393" s="42">
        <v>168.25019230000001</v>
      </c>
    </row>
    <row r="7394" spans="52:63">
      <c r="AZ7394" s="42">
        <v>7508</v>
      </c>
      <c r="BA7394" s="42">
        <v>511.5789474</v>
      </c>
      <c r="BB7394" s="42">
        <v>226.875</v>
      </c>
      <c r="BC7394" s="42">
        <v>347.4</v>
      </c>
      <c r="BD7394" s="42">
        <v>391.952381</v>
      </c>
      <c r="BE7394" s="42">
        <v>54.061538460000001</v>
      </c>
      <c r="BF7394" s="42">
        <v>673.3</v>
      </c>
      <c r="BG7394" s="42">
        <v>1017.681818</v>
      </c>
      <c r="BH7394" s="42">
        <v>211.06874999999999</v>
      </c>
      <c r="BI7394" s="42">
        <v>329.28854940000002</v>
      </c>
      <c r="BJ7394" s="42">
        <v>540.17497790000004</v>
      </c>
      <c r="BK7394" s="42">
        <v>168.25019230000001</v>
      </c>
    </row>
    <row r="7395" spans="52:63">
      <c r="AZ7395" s="42">
        <v>7509</v>
      </c>
      <c r="BA7395" s="42">
        <v>511.5789474</v>
      </c>
      <c r="BB7395" s="42">
        <v>226.875</v>
      </c>
      <c r="BC7395" s="42">
        <v>347.4</v>
      </c>
      <c r="BD7395" s="42">
        <v>391.952381</v>
      </c>
      <c r="BE7395" s="42">
        <v>54.061538460000001</v>
      </c>
      <c r="BF7395" s="42">
        <v>673.3</v>
      </c>
      <c r="BG7395" s="42">
        <v>1017.681818</v>
      </c>
      <c r="BH7395" s="42">
        <v>211.06874999999999</v>
      </c>
      <c r="BI7395" s="42">
        <v>329.28854940000002</v>
      </c>
      <c r="BJ7395" s="42">
        <v>540.17497790000004</v>
      </c>
      <c r="BK7395" s="42">
        <v>168.25019230000001</v>
      </c>
    </row>
    <row r="7396" spans="52:63">
      <c r="AZ7396" s="42">
        <v>7510</v>
      </c>
      <c r="BA7396" s="42">
        <v>511.5789474</v>
      </c>
      <c r="BB7396" s="42">
        <v>226.875</v>
      </c>
      <c r="BC7396" s="42">
        <v>347.4</v>
      </c>
      <c r="BD7396" s="42">
        <v>391.952381</v>
      </c>
      <c r="BE7396" s="42">
        <v>54.061538460000001</v>
      </c>
      <c r="BF7396" s="42">
        <v>673.3</v>
      </c>
      <c r="BG7396" s="42">
        <v>1017.681818</v>
      </c>
      <c r="BH7396" s="42">
        <v>211.06874999999999</v>
      </c>
      <c r="BI7396" s="42">
        <v>329.28854940000002</v>
      </c>
      <c r="BJ7396" s="42">
        <v>540.17497790000004</v>
      </c>
      <c r="BK7396" s="42">
        <v>168.25019230000001</v>
      </c>
    </row>
    <row r="7397" spans="52:63">
      <c r="AZ7397" s="42">
        <v>7511</v>
      </c>
      <c r="BA7397" s="42">
        <v>511.5789474</v>
      </c>
      <c r="BB7397" s="42">
        <v>226.875</v>
      </c>
      <c r="BC7397" s="42">
        <v>347.4</v>
      </c>
      <c r="BD7397" s="42">
        <v>391.952381</v>
      </c>
      <c r="BE7397" s="42">
        <v>54.061538460000001</v>
      </c>
      <c r="BF7397" s="42">
        <v>673.3</v>
      </c>
      <c r="BG7397" s="42">
        <v>1017.681818</v>
      </c>
      <c r="BH7397" s="42">
        <v>211.06874999999999</v>
      </c>
      <c r="BI7397" s="42">
        <v>329.28854940000002</v>
      </c>
      <c r="BJ7397" s="42">
        <v>540.17497790000004</v>
      </c>
      <c r="BK7397" s="42">
        <v>168.25019230000001</v>
      </c>
    </row>
    <row r="7398" spans="52:63">
      <c r="AZ7398" s="42">
        <v>7512</v>
      </c>
      <c r="BA7398" s="42">
        <v>511.5789474</v>
      </c>
      <c r="BB7398" s="42">
        <v>226.875</v>
      </c>
      <c r="BC7398" s="42">
        <v>347.4</v>
      </c>
      <c r="BD7398" s="42">
        <v>391.952381</v>
      </c>
      <c r="BE7398" s="42">
        <v>54.061538460000001</v>
      </c>
      <c r="BF7398" s="42">
        <v>673.3</v>
      </c>
      <c r="BG7398" s="42">
        <v>1017.681818</v>
      </c>
      <c r="BH7398" s="42">
        <v>211.06874999999999</v>
      </c>
      <c r="BI7398" s="42">
        <v>329.28854940000002</v>
      </c>
      <c r="BJ7398" s="42">
        <v>540.17497790000004</v>
      </c>
      <c r="BK7398" s="42">
        <v>168.25019230000001</v>
      </c>
    </row>
    <row r="7399" spans="52:63">
      <c r="AZ7399" s="42">
        <v>7513</v>
      </c>
      <c r="BA7399" s="42">
        <v>514.42105260000005</v>
      </c>
      <c r="BB7399" s="42">
        <v>225.1875</v>
      </c>
      <c r="BC7399" s="42">
        <v>345.8</v>
      </c>
      <c r="BD7399" s="42">
        <v>385.14285710000001</v>
      </c>
      <c r="BE7399" s="42">
        <v>52.992307689999997</v>
      </c>
      <c r="BF7399" s="42">
        <v>668.1</v>
      </c>
      <c r="BG7399" s="42">
        <v>1006.409091</v>
      </c>
      <c r="BH7399" s="42">
        <v>210.31</v>
      </c>
      <c r="BI7399" s="42">
        <v>326.98442210000002</v>
      </c>
      <c r="BJ7399" s="42">
        <v>539.20818699999995</v>
      </c>
      <c r="BK7399" s="42">
        <v>165.4150195</v>
      </c>
    </row>
    <row r="7400" spans="52:63">
      <c r="AZ7400" s="42">
        <v>7514</v>
      </c>
      <c r="BA7400" s="42">
        <v>514.42105260000005</v>
      </c>
      <c r="BB7400" s="42">
        <v>225.1875</v>
      </c>
      <c r="BC7400" s="42">
        <v>345.8</v>
      </c>
      <c r="BD7400" s="42">
        <v>385.14285710000001</v>
      </c>
      <c r="BE7400" s="42">
        <v>52.992307689999997</v>
      </c>
      <c r="BF7400" s="42">
        <v>668.1</v>
      </c>
      <c r="BG7400" s="42">
        <v>1006.409091</v>
      </c>
      <c r="BH7400" s="42">
        <v>210.31</v>
      </c>
      <c r="BI7400" s="42">
        <v>326.98442210000002</v>
      </c>
      <c r="BJ7400" s="42">
        <v>539.20818699999995</v>
      </c>
      <c r="BK7400" s="42">
        <v>165.4150195</v>
      </c>
    </row>
    <row r="7401" spans="52:63">
      <c r="AZ7401" s="42">
        <v>7515</v>
      </c>
      <c r="BA7401" s="42">
        <v>514.42105260000005</v>
      </c>
      <c r="BB7401" s="42">
        <v>225.1875</v>
      </c>
      <c r="BC7401" s="42">
        <v>345.8</v>
      </c>
      <c r="BD7401" s="42">
        <v>385.14285710000001</v>
      </c>
      <c r="BE7401" s="42">
        <v>52.992307689999997</v>
      </c>
      <c r="BF7401" s="42">
        <v>668.1</v>
      </c>
      <c r="BG7401" s="42">
        <v>1006.409091</v>
      </c>
      <c r="BH7401" s="42">
        <v>210.31</v>
      </c>
      <c r="BI7401" s="42">
        <v>326.98442210000002</v>
      </c>
      <c r="BJ7401" s="42">
        <v>539.20818699999995</v>
      </c>
      <c r="BK7401" s="42">
        <v>165.4150195</v>
      </c>
    </row>
    <row r="7402" spans="52:63">
      <c r="AZ7402" s="42">
        <v>7516</v>
      </c>
      <c r="BA7402" s="42">
        <v>514.42105260000005</v>
      </c>
      <c r="BB7402" s="42">
        <v>225.1875</v>
      </c>
      <c r="BC7402" s="42">
        <v>345.8</v>
      </c>
      <c r="BD7402" s="42">
        <v>385.14285710000001</v>
      </c>
      <c r="BE7402" s="42">
        <v>52.992307689999997</v>
      </c>
      <c r="BF7402" s="42">
        <v>668.1</v>
      </c>
      <c r="BG7402" s="42">
        <v>1006.409091</v>
      </c>
      <c r="BH7402" s="42">
        <v>210.31</v>
      </c>
      <c r="BI7402" s="42">
        <v>326.98442210000002</v>
      </c>
      <c r="BJ7402" s="42">
        <v>539.20818699999995</v>
      </c>
      <c r="BK7402" s="42">
        <v>165.4150195</v>
      </c>
    </row>
    <row r="7403" spans="52:63">
      <c r="AZ7403" s="42">
        <v>7517</v>
      </c>
      <c r="BA7403" s="42">
        <v>514.42105260000005</v>
      </c>
      <c r="BB7403" s="42">
        <v>225.1875</v>
      </c>
      <c r="BC7403" s="42">
        <v>345.8</v>
      </c>
      <c r="BD7403" s="42">
        <v>385.14285710000001</v>
      </c>
      <c r="BE7403" s="42">
        <v>52.992307689999997</v>
      </c>
      <c r="BF7403" s="42">
        <v>668.1</v>
      </c>
      <c r="BG7403" s="42">
        <v>1006.409091</v>
      </c>
      <c r="BH7403" s="42">
        <v>210.31</v>
      </c>
      <c r="BI7403" s="42">
        <v>326.98442210000002</v>
      </c>
      <c r="BJ7403" s="42">
        <v>539.20818699999995</v>
      </c>
      <c r="BK7403" s="42">
        <v>165.4150195</v>
      </c>
    </row>
    <row r="7404" spans="52:63">
      <c r="AZ7404" s="42">
        <v>7518</v>
      </c>
      <c r="BA7404" s="42">
        <v>514.42105260000005</v>
      </c>
      <c r="BB7404" s="42">
        <v>225.1875</v>
      </c>
      <c r="BC7404" s="42">
        <v>345.8</v>
      </c>
      <c r="BD7404" s="42">
        <v>385.14285710000001</v>
      </c>
      <c r="BE7404" s="42">
        <v>52.992307689999997</v>
      </c>
      <c r="BF7404" s="42">
        <v>668.1</v>
      </c>
      <c r="BG7404" s="42">
        <v>1006.409091</v>
      </c>
      <c r="BH7404" s="42">
        <v>210.31</v>
      </c>
      <c r="BI7404" s="42">
        <v>326.98442210000002</v>
      </c>
      <c r="BJ7404" s="42">
        <v>539.20818699999995</v>
      </c>
      <c r="BK7404" s="42">
        <v>165.4150195</v>
      </c>
    </row>
    <row r="7405" spans="52:63">
      <c r="AZ7405" s="42">
        <v>7519</v>
      </c>
      <c r="BA7405" s="42">
        <v>514.42105260000005</v>
      </c>
      <c r="BB7405" s="42">
        <v>225.1875</v>
      </c>
      <c r="BC7405" s="42">
        <v>345.8</v>
      </c>
      <c r="BD7405" s="42">
        <v>385.14285710000001</v>
      </c>
      <c r="BE7405" s="42">
        <v>52.992307689999997</v>
      </c>
      <c r="BF7405" s="42">
        <v>668.1</v>
      </c>
      <c r="BG7405" s="42">
        <v>1006.409091</v>
      </c>
      <c r="BH7405" s="42">
        <v>210.31</v>
      </c>
      <c r="BI7405" s="42">
        <v>326.98442210000002</v>
      </c>
      <c r="BJ7405" s="42">
        <v>539.20818699999995</v>
      </c>
      <c r="BK7405" s="42">
        <v>165.4150195</v>
      </c>
    </row>
    <row r="7406" spans="52:63">
      <c r="AZ7406" s="42">
        <v>7520</v>
      </c>
      <c r="BA7406" s="42">
        <v>514.42105260000005</v>
      </c>
      <c r="BB7406" s="42">
        <v>225.1875</v>
      </c>
      <c r="BC7406" s="42">
        <v>345.8</v>
      </c>
      <c r="BD7406" s="42">
        <v>385.14285710000001</v>
      </c>
      <c r="BE7406" s="42">
        <v>52.992307689999997</v>
      </c>
      <c r="BF7406" s="42">
        <v>668.1</v>
      </c>
      <c r="BG7406" s="42">
        <v>1006.409091</v>
      </c>
      <c r="BH7406" s="42">
        <v>210.31</v>
      </c>
      <c r="BI7406" s="42">
        <v>326.98442210000002</v>
      </c>
      <c r="BJ7406" s="42">
        <v>539.20818699999995</v>
      </c>
      <c r="BK7406" s="42">
        <v>165.4150195</v>
      </c>
    </row>
    <row r="7407" spans="52:63">
      <c r="AZ7407" s="42">
        <v>7521</v>
      </c>
      <c r="BA7407" s="42">
        <v>514.42105260000005</v>
      </c>
      <c r="BB7407" s="42">
        <v>225.1875</v>
      </c>
      <c r="BC7407" s="42">
        <v>345.8</v>
      </c>
      <c r="BD7407" s="42">
        <v>385.14285710000001</v>
      </c>
      <c r="BE7407" s="42">
        <v>52.992307689999997</v>
      </c>
      <c r="BF7407" s="42">
        <v>668.1</v>
      </c>
      <c r="BG7407" s="42">
        <v>1006.409091</v>
      </c>
      <c r="BH7407" s="42">
        <v>210.31</v>
      </c>
      <c r="BI7407" s="42">
        <v>326.98442210000002</v>
      </c>
      <c r="BJ7407" s="42">
        <v>539.20818699999995</v>
      </c>
      <c r="BK7407" s="42">
        <v>165.4150195</v>
      </c>
    </row>
    <row r="7408" spans="52:63">
      <c r="AZ7408" s="42">
        <v>7522</v>
      </c>
      <c r="BA7408" s="42">
        <v>514.42105260000005</v>
      </c>
      <c r="BB7408" s="42">
        <v>225.1875</v>
      </c>
      <c r="BC7408" s="42">
        <v>345.8</v>
      </c>
      <c r="BD7408" s="42">
        <v>385.14285710000001</v>
      </c>
      <c r="BE7408" s="42">
        <v>52.992307689999997</v>
      </c>
      <c r="BF7408" s="42">
        <v>668.1</v>
      </c>
      <c r="BG7408" s="42">
        <v>1006.409091</v>
      </c>
      <c r="BH7408" s="42">
        <v>210.31</v>
      </c>
      <c r="BI7408" s="42">
        <v>326.98442210000002</v>
      </c>
      <c r="BJ7408" s="42">
        <v>539.20818699999995</v>
      </c>
      <c r="BK7408" s="42">
        <v>165.4150195</v>
      </c>
    </row>
    <row r="7409" spans="52:63">
      <c r="AZ7409" s="42">
        <v>7523</v>
      </c>
      <c r="BA7409" s="42">
        <v>514.42105260000005</v>
      </c>
      <c r="BB7409" s="42">
        <v>225.1875</v>
      </c>
      <c r="BC7409" s="42">
        <v>345.8</v>
      </c>
      <c r="BD7409" s="42">
        <v>385.14285710000001</v>
      </c>
      <c r="BE7409" s="42">
        <v>52.992307689999997</v>
      </c>
      <c r="BF7409" s="42">
        <v>668.1</v>
      </c>
      <c r="BG7409" s="42">
        <v>1006.409091</v>
      </c>
      <c r="BH7409" s="42">
        <v>210.31</v>
      </c>
      <c r="BI7409" s="42">
        <v>326.98442210000002</v>
      </c>
      <c r="BJ7409" s="42">
        <v>539.20818699999995</v>
      </c>
      <c r="BK7409" s="42">
        <v>165.4150195</v>
      </c>
    </row>
    <row r="7410" spans="52:63">
      <c r="AZ7410" s="42">
        <v>7524</v>
      </c>
      <c r="BA7410" s="42">
        <v>514.42105260000005</v>
      </c>
      <c r="BB7410" s="42">
        <v>225.1875</v>
      </c>
      <c r="BC7410" s="42">
        <v>345.8</v>
      </c>
      <c r="BD7410" s="42">
        <v>385.14285710000001</v>
      </c>
      <c r="BE7410" s="42">
        <v>52.992307689999997</v>
      </c>
      <c r="BF7410" s="42">
        <v>668.1</v>
      </c>
      <c r="BG7410" s="42">
        <v>1006.409091</v>
      </c>
      <c r="BH7410" s="42">
        <v>210.31</v>
      </c>
      <c r="BI7410" s="42">
        <v>326.98442210000002</v>
      </c>
      <c r="BJ7410" s="42">
        <v>539.20818699999995</v>
      </c>
      <c r="BK7410" s="42">
        <v>165.4150195</v>
      </c>
    </row>
    <row r="7411" spans="52:63">
      <c r="AZ7411" s="42">
        <v>7525</v>
      </c>
      <c r="BA7411" s="42">
        <v>514.42105260000005</v>
      </c>
      <c r="BB7411" s="42">
        <v>225.1875</v>
      </c>
      <c r="BC7411" s="42">
        <v>345.8</v>
      </c>
      <c r="BD7411" s="42">
        <v>385.14285710000001</v>
      </c>
      <c r="BE7411" s="42">
        <v>52.992307689999997</v>
      </c>
      <c r="BF7411" s="42">
        <v>668.1</v>
      </c>
      <c r="BG7411" s="42">
        <v>1006.409091</v>
      </c>
      <c r="BH7411" s="42">
        <v>210.31</v>
      </c>
      <c r="BI7411" s="42">
        <v>326.98442210000002</v>
      </c>
      <c r="BJ7411" s="42">
        <v>539.20818699999995</v>
      </c>
      <c r="BK7411" s="42">
        <v>165.4150195</v>
      </c>
    </row>
    <row r="7412" spans="52:63">
      <c r="AZ7412" s="42">
        <v>7526</v>
      </c>
      <c r="BA7412" s="42">
        <v>514.42105260000005</v>
      </c>
      <c r="BB7412" s="42">
        <v>225.1875</v>
      </c>
      <c r="BC7412" s="42">
        <v>345.8</v>
      </c>
      <c r="BD7412" s="42">
        <v>385.14285710000001</v>
      </c>
      <c r="BE7412" s="42">
        <v>52.992307689999997</v>
      </c>
      <c r="BF7412" s="42">
        <v>668.1</v>
      </c>
      <c r="BG7412" s="42">
        <v>1006.409091</v>
      </c>
      <c r="BH7412" s="42">
        <v>210.31</v>
      </c>
      <c r="BI7412" s="42">
        <v>326.98442210000002</v>
      </c>
      <c r="BJ7412" s="42">
        <v>539.20818699999995</v>
      </c>
      <c r="BK7412" s="42">
        <v>165.4150195</v>
      </c>
    </row>
    <row r="7413" spans="52:63">
      <c r="AZ7413" s="42">
        <v>7527</v>
      </c>
      <c r="BA7413" s="42">
        <v>514.42105260000005</v>
      </c>
      <c r="BB7413" s="42">
        <v>225.1875</v>
      </c>
      <c r="BC7413" s="42">
        <v>345.8</v>
      </c>
      <c r="BD7413" s="42">
        <v>385.14285710000001</v>
      </c>
      <c r="BE7413" s="42">
        <v>52.992307689999997</v>
      </c>
      <c r="BF7413" s="42">
        <v>668.1</v>
      </c>
      <c r="BG7413" s="42">
        <v>1006.409091</v>
      </c>
      <c r="BH7413" s="42">
        <v>210.31</v>
      </c>
      <c r="BI7413" s="42">
        <v>326.98442210000002</v>
      </c>
      <c r="BJ7413" s="42">
        <v>539.20818699999995</v>
      </c>
      <c r="BK7413" s="42">
        <v>165.4150195</v>
      </c>
    </row>
    <row r="7414" spans="52:63">
      <c r="AZ7414" s="42">
        <v>7528</v>
      </c>
      <c r="BA7414" s="42">
        <v>514.42105260000005</v>
      </c>
      <c r="BB7414" s="42">
        <v>225.1875</v>
      </c>
      <c r="BC7414" s="42">
        <v>345.8</v>
      </c>
      <c r="BD7414" s="42">
        <v>385.14285710000001</v>
      </c>
      <c r="BE7414" s="42">
        <v>52.992307689999997</v>
      </c>
      <c r="BF7414" s="42">
        <v>668.1</v>
      </c>
      <c r="BG7414" s="42">
        <v>1006.409091</v>
      </c>
      <c r="BH7414" s="42">
        <v>210.31</v>
      </c>
      <c r="BI7414" s="42">
        <v>326.98442210000002</v>
      </c>
      <c r="BJ7414" s="42">
        <v>539.20818699999995</v>
      </c>
      <c r="BK7414" s="42">
        <v>165.4150195</v>
      </c>
    </row>
    <row r="7415" spans="52:63">
      <c r="AZ7415" s="42">
        <v>7529</v>
      </c>
      <c r="BA7415" s="42">
        <v>514.42105260000005</v>
      </c>
      <c r="BB7415" s="42">
        <v>225.1875</v>
      </c>
      <c r="BC7415" s="42">
        <v>345.8</v>
      </c>
      <c r="BD7415" s="42">
        <v>385.14285710000001</v>
      </c>
      <c r="BE7415" s="42">
        <v>52.992307689999997</v>
      </c>
      <c r="BF7415" s="42">
        <v>668.1</v>
      </c>
      <c r="BG7415" s="42">
        <v>1006.409091</v>
      </c>
      <c r="BH7415" s="42">
        <v>210.31</v>
      </c>
      <c r="BI7415" s="42">
        <v>326.98442210000002</v>
      </c>
      <c r="BJ7415" s="42">
        <v>539.20818699999995</v>
      </c>
      <c r="BK7415" s="42">
        <v>165.4150195</v>
      </c>
    </row>
    <row r="7416" spans="52:63">
      <c r="AZ7416" s="42">
        <v>7530</v>
      </c>
      <c r="BA7416" s="42">
        <v>514.42105260000005</v>
      </c>
      <c r="BB7416" s="42">
        <v>225.1875</v>
      </c>
      <c r="BC7416" s="42">
        <v>345.8</v>
      </c>
      <c r="BD7416" s="42">
        <v>385.14285710000001</v>
      </c>
      <c r="BE7416" s="42">
        <v>52.992307689999997</v>
      </c>
      <c r="BF7416" s="42">
        <v>668.1</v>
      </c>
      <c r="BG7416" s="42">
        <v>1006.409091</v>
      </c>
      <c r="BH7416" s="42">
        <v>210.31</v>
      </c>
      <c r="BI7416" s="42">
        <v>326.98442210000002</v>
      </c>
      <c r="BJ7416" s="42">
        <v>539.20818699999995</v>
      </c>
      <c r="BK7416" s="42">
        <v>165.4150195</v>
      </c>
    </row>
    <row r="7417" spans="52:63">
      <c r="AZ7417" s="42">
        <v>7531</v>
      </c>
      <c r="BA7417" s="42">
        <v>514.42105260000005</v>
      </c>
      <c r="BB7417" s="42">
        <v>225.1875</v>
      </c>
      <c r="BC7417" s="42">
        <v>345.8</v>
      </c>
      <c r="BD7417" s="42">
        <v>385.14285710000001</v>
      </c>
      <c r="BE7417" s="42">
        <v>52.992307689999997</v>
      </c>
      <c r="BF7417" s="42">
        <v>668.1</v>
      </c>
      <c r="BG7417" s="42">
        <v>1006.409091</v>
      </c>
      <c r="BH7417" s="42">
        <v>210.31</v>
      </c>
      <c r="BI7417" s="42">
        <v>326.98442210000002</v>
      </c>
      <c r="BJ7417" s="42">
        <v>539.20818699999995</v>
      </c>
      <c r="BK7417" s="42">
        <v>165.4150195</v>
      </c>
    </row>
    <row r="7418" spans="52:63">
      <c r="AZ7418" s="42">
        <v>7532</v>
      </c>
      <c r="BA7418" s="42">
        <v>514.42105260000005</v>
      </c>
      <c r="BB7418" s="42">
        <v>225.1875</v>
      </c>
      <c r="BC7418" s="42">
        <v>345.8</v>
      </c>
      <c r="BD7418" s="42">
        <v>385.14285710000001</v>
      </c>
      <c r="BE7418" s="42">
        <v>52.992307689999997</v>
      </c>
      <c r="BF7418" s="42">
        <v>668.1</v>
      </c>
      <c r="BG7418" s="42">
        <v>1006.409091</v>
      </c>
      <c r="BH7418" s="42">
        <v>210.31</v>
      </c>
      <c r="BI7418" s="42">
        <v>326.98442210000002</v>
      </c>
      <c r="BJ7418" s="42">
        <v>539.20818699999995</v>
      </c>
      <c r="BK7418" s="42">
        <v>165.4150195</v>
      </c>
    </row>
    <row r="7419" spans="52:63">
      <c r="AZ7419" s="42">
        <v>7533</v>
      </c>
      <c r="BA7419" s="42">
        <v>514.42105260000005</v>
      </c>
      <c r="BB7419" s="42">
        <v>225.1875</v>
      </c>
      <c r="BC7419" s="42">
        <v>345.8</v>
      </c>
      <c r="BD7419" s="42">
        <v>385.14285710000001</v>
      </c>
      <c r="BE7419" s="42">
        <v>52.992307689999997</v>
      </c>
      <c r="BF7419" s="42">
        <v>668.1</v>
      </c>
      <c r="BG7419" s="42">
        <v>1006.409091</v>
      </c>
      <c r="BH7419" s="42">
        <v>210.31</v>
      </c>
      <c r="BI7419" s="42">
        <v>326.98442210000002</v>
      </c>
      <c r="BJ7419" s="42">
        <v>539.20818699999995</v>
      </c>
      <c r="BK7419" s="42">
        <v>165.4150195</v>
      </c>
    </row>
    <row r="7420" spans="52:63">
      <c r="AZ7420" s="42">
        <v>7534</v>
      </c>
      <c r="BA7420" s="42">
        <v>514.42105260000005</v>
      </c>
      <c r="BB7420" s="42">
        <v>225.1875</v>
      </c>
      <c r="BC7420" s="42">
        <v>345.8</v>
      </c>
      <c r="BD7420" s="42">
        <v>385.14285710000001</v>
      </c>
      <c r="BE7420" s="42">
        <v>52.992307689999997</v>
      </c>
      <c r="BF7420" s="42">
        <v>668.1</v>
      </c>
      <c r="BG7420" s="42">
        <v>1006.409091</v>
      </c>
      <c r="BH7420" s="42">
        <v>210.31</v>
      </c>
      <c r="BI7420" s="42">
        <v>326.98442210000002</v>
      </c>
      <c r="BJ7420" s="42">
        <v>539.20818699999995</v>
      </c>
      <c r="BK7420" s="42">
        <v>165.4150195</v>
      </c>
    </row>
    <row r="7421" spans="52:63">
      <c r="AZ7421" s="42">
        <v>7535</v>
      </c>
      <c r="BA7421" s="42">
        <v>514.42105260000005</v>
      </c>
      <c r="BB7421" s="42">
        <v>225.1875</v>
      </c>
      <c r="BC7421" s="42">
        <v>345.8</v>
      </c>
      <c r="BD7421" s="42">
        <v>385.14285710000001</v>
      </c>
      <c r="BE7421" s="42">
        <v>52.992307689999997</v>
      </c>
      <c r="BF7421" s="42">
        <v>668.1</v>
      </c>
      <c r="BG7421" s="42">
        <v>1006.409091</v>
      </c>
      <c r="BH7421" s="42">
        <v>210.31</v>
      </c>
      <c r="BI7421" s="42">
        <v>326.98442210000002</v>
      </c>
      <c r="BJ7421" s="42">
        <v>539.20818699999995</v>
      </c>
      <c r="BK7421" s="42">
        <v>165.4150195</v>
      </c>
    </row>
    <row r="7422" spans="52:63">
      <c r="AZ7422" s="42">
        <v>7536</v>
      </c>
      <c r="BA7422" s="42">
        <v>514.42105260000005</v>
      </c>
      <c r="BB7422" s="42">
        <v>225.1875</v>
      </c>
      <c r="BC7422" s="42">
        <v>345.8</v>
      </c>
      <c r="BD7422" s="42">
        <v>385.14285710000001</v>
      </c>
      <c r="BE7422" s="42">
        <v>52.992307689999997</v>
      </c>
      <c r="BF7422" s="42">
        <v>668.1</v>
      </c>
      <c r="BG7422" s="42">
        <v>1006.409091</v>
      </c>
      <c r="BH7422" s="42">
        <v>210.31</v>
      </c>
      <c r="BI7422" s="42">
        <v>326.98442210000002</v>
      </c>
      <c r="BJ7422" s="42">
        <v>539.20818699999995</v>
      </c>
      <c r="BK7422" s="42">
        <v>165.4150195</v>
      </c>
    </row>
    <row r="7423" spans="52:63">
      <c r="AZ7423" s="42">
        <v>7537</v>
      </c>
      <c r="BA7423" s="42">
        <v>530.68421049999995</v>
      </c>
      <c r="BB7423" s="42">
        <v>223.1875</v>
      </c>
      <c r="BC7423" s="42">
        <v>346</v>
      </c>
      <c r="BD7423" s="42">
        <v>380.952381</v>
      </c>
      <c r="BE7423" s="42">
        <v>52.753846150000001</v>
      </c>
      <c r="BF7423" s="42">
        <v>661</v>
      </c>
      <c r="BG7423" s="42">
        <v>996.18181819999995</v>
      </c>
      <c r="BH7423" s="42">
        <v>207.53375</v>
      </c>
      <c r="BI7423" s="42">
        <v>321.12796250000002</v>
      </c>
      <c r="BJ7423" s="42">
        <v>532.40468199999998</v>
      </c>
      <c r="BK7423" s="42">
        <v>167.88072299999999</v>
      </c>
    </row>
    <row r="7424" spans="52:63">
      <c r="AZ7424" s="42">
        <v>7538</v>
      </c>
      <c r="BA7424" s="42">
        <v>530.68421049999995</v>
      </c>
      <c r="BB7424" s="42">
        <v>223.1875</v>
      </c>
      <c r="BC7424" s="42">
        <v>346</v>
      </c>
      <c r="BD7424" s="42">
        <v>380.952381</v>
      </c>
      <c r="BE7424" s="42">
        <v>52.753846150000001</v>
      </c>
      <c r="BF7424" s="42">
        <v>661</v>
      </c>
      <c r="BG7424" s="42">
        <v>996.18181819999995</v>
      </c>
      <c r="BH7424" s="42">
        <v>207.53375</v>
      </c>
      <c r="BI7424" s="42">
        <v>321.12796250000002</v>
      </c>
      <c r="BJ7424" s="42">
        <v>532.40468199999998</v>
      </c>
      <c r="BK7424" s="42">
        <v>167.88072299999999</v>
      </c>
    </row>
    <row r="7425" spans="52:63">
      <c r="AZ7425" s="42">
        <v>7539</v>
      </c>
      <c r="BA7425" s="42">
        <v>530.68421049999995</v>
      </c>
      <c r="BB7425" s="42">
        <v>223.1875</v>
      </c>
      <c r="BC7425" s="42">
        <v>346</v>
      </c>
      <c r="BD7425" s="42">
        <v>380.952381</v>
      </c>
      <c r="BE7425" s="42">
        <v>52.753846150000001</v>
      </c>
      <c r="BF7425" s="42">
        <v>661</v>
      </c>
      <c r="BG7425" s="42">
        <v>996.18181819999995</v>
      </c>
      <c r="BH7425" s="42">
        <v>207.53375</v>
      </c>
      <c r="BI7425" s="42">
        <v>321.12796250000002</v>
      </c>
      <c r="BJ7425" s="42">
        <v>532.40468199999998</v>
      </c>
      <c r="BK7425" s="42">
        <v>167.88072299999999</v>
      </c>
    </row>
    <row r="7426" spans="52:63">
      <c r="AZ7426" s="42">
        <v>7540</v>
      </c>
      <c r="BA7426" s="42">
        <v>530.68421049999995</v>
      </c>
      <c r="BB7426" s="42">
        <v>223.1875</v>
      </c>
      <c r="BC7426" s="42">
        <v>346</v>
      </c>
      <c r="BD7426" s="42">
        <v>380.952381</v>
      </c>
      <c r="BE7426" s="42">
        <v>52.753846150000001</v>
      </c>
      <c r="BF7426" s="42">
        <v>661</v>
      </c>
      <c r="BG7426" s="42">
        <v>996.18181819999995</v>
      </c>
      <c r="BH7426" s="42">
        <v>207.53375</v>
      </c>
      <c r="BI7426" s="42">
        <v>321.12796250000002</v>
      </c>
      <c r="BJ7426" s="42">
        <v>532.40468199999998</v>
      </c>
      <c r="BK7426" s="42">
        <v>167.88072299999999</v>
      </c>
    </row>
    <row r="7427" spans="52:63">
      <c r="AZ7427" s="42">
        <v>7541</v>
      </c>
      <c r="BA7427" s="42">
        <v>530.68421049999995</v>
      </c>
      <c r="BB7427" s="42">
        <v>223.1875</v>
      </c>
      <c r="BC7427" s="42">
        <v>346</v>
      </c>
      <c r="BD7427" s="42">
        <v>380.952381</v>
      </c>
      <c r="BE7427" s="42">
        <v>52.753846150000001</v>
      </c>
      <c r="BF7427" s="42">
        <v>661</v>
      </c>
      <c r="BG7427" s="42">
        <v>996.18181819999995</v>
      </c>
      <c r="BH7427" s="42">
        <v>207.53375</v>
      </c>
      <c r="BI7427" s="42">
        <v>321.12796250000002</v>
      </c>
      <c r="BJ7427" s="42">
        <v>532.40468199999998</v>
      </c>
      <c r="BK7427" s="42">
        <v>167.88072299999999</v>
      </c>
    </row>
    <row r="7428" spans="52:63">
      <c r="AZ7428" s="42">
        <v>7542</v>
      </c>
      <c r="BA7428" s="42">
        <v>530.68421049999995</v>
      </c>
      <c r="BB7428" s="42">
        <v>223.1875</v>
      </c>
      <c r="BC7428" s="42">
        <v>346</v>
      </c>
      <c r="BD7428" s="42">
        <v>380.952381</v>
      </c>
      <c r="BE7428" s="42">
        <v>52.753846150000001</v>
      </c>
      <c r="BF7428" s="42">
        <v>661</v>
      </c>
      <c r="BG7428" s="42">
        <v>996.18181819999995</v>
      </c>
      <c r="BH7428" s="42">
        <v>207.53375</v>
      </c>
      <c r="BI7428" s="42">
        <v>321.12796250000002</v>
      </c>
      <c r="BJ7428" s="42">
        <v>532.40468199999998</v>
      </c>
      <c r="BK7428" s="42">
        <v>167.88072299999999</v>
      </c>
    </row>
    <row r="7429" spans="52:63">
      <c r="AZ7429" s="42">
        <v>7543</v>
      </c>
      <c r="BA7429" s="42">
        <v>530.68421049999995</v>
      </c>
      <c r="BB7429" s="42">
        <v>223.1875</v>
      </c>
      <c r="BC7429" s="42">
        <v>346</v>
      </c>
      <c r="BD7429" s="42">
        <v>380.952381</v>
      </c>
      <c r="BE7429" s="42">
        <v>52.753846150000001</v>
      </c>
      <c r="BF7429" s="42">
        <v>661</v>
      </c>
      <c r="BG7429" s="42">
        <v>996.18181819999995</v>
      </c>
      <c r="BH7429" s="42">
        <v>207.53375</v>
      </c>
      <c r="BI7429" s="42">
        <v>321.12796250000002</v>
      </c>
      <c r="BJ7429" s="42">
        <v>532.40468199999998</v>
      </c>
      <c r="BK7429" s="42">
        <v>167.88072299999999</v>
      </c>
    </row>
    <row r="7430" spans="52:63">
      <c r="AZ7430" s="42">
        <v>7544</v>
      </c>
      <c r="BA7430" s="42">
        <v>530.68421049999995</v>
      </c>
      <c r="BB7430" s="42">
        <v>223.1875</v>
      </c>
      <c r="BC7430" s="42">
        <v>346</v>
      </c>
      <c r="BD7430" s="42">
        <v>380.952381</v>
      </c>
      <c r="BE7430" s="42">
        <v>52.753846150000001</v>
      </c>
      <c r="BF7430" s="42">
        <v>661</v>
      </c>
      <c r="BG7430" s="42">
        <v>996.18181819999995</v>
      </c>
      <c r="BH7430" s="42">
        <v>207.53375</v>
      </c>
      <c r="BI7430" s="42">
        <v>321.12796250000002</v>
      </c>
      <c r="BJ7430" s="42">
        <v>532.40468199999998</v>
      </c>
      <c r="BK7430" s="42">
        <v>167.88072299999999</v>
      </c>
    </row>
    <row r="7431" spans="52:63">
      <c r="AZ7431" s="42">
        <v>7545</v>
      </c>
      <c r="BA7431" s="42">
        <v>530.68421049999995</v>
      </c>
      <c r="BB7431" s="42">
        <v>223.1875</v>
      </c>
      <c r="BC7431" s="42">
        <v>346</v>
      </c>
      <c r="BD7431" s="42">
        <v>380.952381</v>
      </c>
      <c r="BE7431" s="42">
        <v>52.753846150000001</v>
      </c>
      <c r="BF7431" s="42">
        <v>661</v>
      </c>
      <c r="BG7431" s="42">
        <v>996.18181819999995</v>
      </c>
      <c r="BH7431" s="42">
        <v>207.53375</v>
      </c>
      <c r="BI7431" s="42">
        <v>321.12796250000002</v>
      </c>
      <c r="BJ7431" s="42">
        <v>532.40468199999998</v>
      </c>
      <c r="BK7431" s="42">
        <v>167.88072299999999</v>
      </c>
    </row>
    <row r="7432" spans="52:63">
      <c r="AZ7432" s="42">
        <v>7546</v>
      </c>
      <c r="BA7432" s="42">
        <v>530.68421049999995</v>
      </c>
      <c r="BB7432" s="42">
        <v>223.1875</v>
      </c>
      <c r="BC7432" s="42">
        <v>346</v>
      </c>
      <c r="BD7432" s="42">
        <v>380.952381</v>
      </c>
      <c r="BE7432" s="42">
        <v>52.753846150000001</v>
      </c>
      <c r="BF7432" s="42">
        <v>661</v>
      </c>
      <c r="BG7432" s="42">
        <v>996.18181819999995</v>
      </c>
      <c r="BH7432" s="42">
        <v>207.53375</v>
      </c>
      <c r="BI7432" s="42">
        <v>321.12796250000002</v>
      </c>
      <c r="BJ7432" s="42">
        <v>532.40468199999998</v>
      </c>
      <c r="BK7432" s="42">
        <v>167.88072299999999</v>
      </c>
    </row>
    <row r="7433" spans="52:63">
      <c r="AZ7433" s="42">
        <v>7547</v>
      </c>
      <c r="BA7433" s="42">
        <v>530.68421049999995</v>
      </c>
      <c r="BB7433" s="42">
        <v>223.1875</v>
      </c>
      <c r="BC7433" s="42">
        <v>346</v>
      </c>
      <c r="BD7433" s="42">
        <v>380.952381</v>
      </c>
      <c r="BE7433" s="42">
        <v>52.753846150000001</v>
      </c>
      <c r="BF7433" s="42">
        <v>661</v>
      </c>
      <c r="BG7433" s="42">
        <v>996.18181819999995</v>
      </c>
      <c r="BH7433" s="42">
        <v>207.53375</v>
      </c>
      <c r="BI7433" s="42">
        <v>321.12796250000002</v>
      </c>
      <c r="BJ7433" s="42">
        <v>532.40468199999998</v>
      </c>
      <c r="BK7433" s="42">
        <v>167.88072299999999</v>
      </c>
    </row>
    <row r="7434" spans="52:63">
      <c r="AZ7434" s="42">
        <v>7548</v>
      </c>
      <c r="BA7434" s="42">
        <v>530.68421049999995</v>
      </c>
      <c r="BB7434" s="42">
        <v>223.1875</v>
      </c>
      <c r="BC7434" s="42">
        <v>346</v>
      </c>
      <c r="BD7434" s="42">
        <v>380.952381</v>
      </c>
      <c r="BE7434" s="42">
        <v>52.753846150000001</v>
      </c>
      <c r="BF7434" s="42">
        <v>661</v>
      </c>
      <c r="BG7434" s="42">
        <v>996.18181819999995</v>
      </c>
      <c r="BH7434" s="42">
        <v>207.53375</v>
      </c>
      <c r="BI7434" s="42">
        <v>321.12796250000002</v>
      </c>
      <c r="BJ7434" s="42">
        <v>532.40468199999998</v>
      </c>
      <c r="BK7434" s="42">
        <v>167.88072299999999</v>
      </c>
    </row>
    <row r="7435" spans="52:63">
      <c r="AZ7435" s="42">
        <v>7549</v>
      </c>
      <c r="BA7435" s="42">
        <v>530.68421049999995</v>
      </c>
      <c r="BB7435" s="42">
        <v>223.1875</v>
      </c>
      <c r="BC7435" s="42">
        <v>346</v>
      </c>
      <c r="BD7435" s="42">
        <v>380.952381</v>
      </c>
      <c r="BE7435" s="42">
        <v>52.753846150000001</v>
      </c>
      <c r="BF7435" s="42">
        <v>661</v>
      </c>
      <c r="BG7435" s="42">
        <v>996.18181819999995</v>
      </c>
      <c r="BH7435" s="42">
        <v>207.53375</v>
      </c>
      <c r="BI7435" s="42">
        <v>321.12796250000002</v>
      </c>
      <c r="BJ7435" s="42">
        <v>532.40468199999998</v>
      </c>
      <c r="BK7435" s="42">
        <v>167.88072299999999</v>
      </c>
    </row>
    <row r="7436" spans="52:63">
      <c r="AZ7436" s="42">
        <v>7550</v>
      </c>
      <c r="BA7436" s="42">
        <v>530.68421049999995</v>
      </c>
      <c r="BB7436" s="42">
        <v>223.1875</v>
      </c>
      <c r="BC7436" s="42">
        <v>346</v>
      </c>
      <c r="BD7436" s="42">
        <v>380.952381</v>
      </c>
      <c r="BE7436" s="42">
        <v>52.753846150000001</v>
      </c>
      <c r="BF7436" s="42">
        <v>661</v>
      </c>
      <c r="BG7436" s="42">
        <v>996.18181819999995</v>
      </c>
      <c r="BH7436" s="42">
        <v>207.53375</v>
      </c>
      <c r="BI7436" s="42">
        <v>321.12796250000002</v>
      </c>
      <c r="BJ7436" s="42">
        <v>532.40468199999998</v>
      </c>
      <c r="BK7436" s="42">
        <v>167.88072299999999</v>
      </c>
    </row>
    <row r="7437" spans="52:63">
      <c r="AZ7437" s="42">
        <v>7551</v>
      </c>
      <c r="BA7437" s="42">
        <v>530.68421049999995</v>
      </c>
      <c r="BB7437" s="42">
        <v>223.1875</v>
      </c>
      <c r="BC7437" s="42">
        <v>346</v>
      </c>
      <c r="BD7437" s="42">
        <v>380.952381</v>
      </c>
      <c r="BE7437" s="42">
        <v>52.753846150000001</v>
      </c>
      <c r="BF7437" s="42">
        <v>661</v>
      </c>
      <c r="BG7437" s="42">
        <v>996.18181819999995</v>
      </c>
      <c r="BH7437" s="42">
        <v>207.53375</v>
      </c>
      <c r="BI7437" s="42">
        <v>321.12796250000002</v>
      </c>
      <c r="BJ7437" s="42">
        <v>532.40468199999998</v>
      </c>
      <c r="BK7437" s="42">
        <v>167.88072299999999</v>
      </c>
    </row>
    <row r="7438" spans="52:63">
      <c r="AZ7438" s="42">
        <v>7552</v>
      </c>
      <c r="BA7438" s="42">
        <v>530.68421049999995</v>
      </c>
      <c r="BB7438" s="42">
        <v>223.1875</v>
      </c>
      <c r="BC7438" s="42">
        <v>346</v>
      </c>
      <c r="BD7438" s="42">
        <v>380.952381</v>
      </c>
      <c r="BE7438" s="42">
        <v>52.753846150000001</v>
      </c>
      <c r="BF7438" s="42">
        <v>661</v>
      </c>
      <c r="BG7438" s="42">
        <v>996.18181819999995</v>
      </c>
      <c r="BH7438" s="42">
        <v>207.53375</v>
      </c>
      <c r="BI7438" s="42">
        <v>321.12796250000002</v>
      </c>
      <c r="BJ7438" s="42">
        <v>532.40468199999998</v>
      </c>
      <c r="BK7438" s="42">
        <v>167.88072299999999</v>
      </c>
    </row>
    <row r="7439" spans="52:63">
      <c r="AZ7439" s="42">
        <v>7553</v>
      </c>
      <c r="BA7439" s="42">
        <v>530.68421049999995</v>
      </c>
      <c r="BB7439" s="42">
        <v>223.1875</v>
      </c>
      <c r="BC7439" s="42">
        <v>346</v>
      </c>
      <c r="BD7439" s="42">
        <v>380.952381</v>
      </c>
      <c r="BE7439" s="42">
        <v>52.753846150000001</v>
      </c>
      <c r="BF7439" s="42">
        <v>661</v>
      </c>
      <c r="BG7439" s="42">
        <v>996.18181819999995</v>
      </c>
      <c r="BH7439" s="42">
        <v>207.53375</v>
      </c>
      <c r="BI7439" s="42">
        <v>321.12796250000002</v>
      </c>
      <c r="BJ7439" s="42">
        <v>532.40468199999998</v>
      </c>
      <c r="BK7439" s="42">
        <v>167.88072299999999</v>
      </c>
    </row>
    <row r="7440" spans="52:63">
      <c r="AZ7440" s="42">
        <v>7554</v>
      </c>
      <c r="BA7440" s="42">
        <v>530.68421049999995</v>
      </c>
      <c r="BB7440" s="42">
        <v>223.1875</v>
      </c>
      <c r="BC7440" s="42">
        <v>346</v>
      </c>
      <c r="BD7440" s="42">
        <v>380.952381</v>
      </c>
      <c r="BE7440" s="42">
        <v>52.753846150000001</v>
      </c>
      <c r="BF7440" s="42">
        <v>661</v>
      </c>
      <c r="BG7440" s="42">
        <v>996.18181819999995</v>
      </c>
      <c r="BH7440" s="42">
        <v>207.53375</v>
      </c>
      <c r="BI7440" s="42">
        <v>321.12796250000002</v>
      </c>
      <c r="BJ7440" s="42">
        <v>532.40468199999998</v>
      </c>
      <c r="BK7440" s="42">
        <v>167.88072299999999</v>
      </c>
    </row>
    <row r="7441" spans="52:63">
      <c r="AZ7441" s="42">
        <v>7555</v>
      </c>
      <c r="BA7441" s="42">
        <v>530.68421049999995</v>
      </c>
      <c r="BB7441" s="42">
        <v>223.1875</v>
      </c>
      <c r="BC7441" s="42">
        <v>346</v>
      </c>
      <c r="BD7441" s="42">
        <v>380.952381</v>
      </c>
      <c r="BE7441" s="42">
        <v>52.753846150000001</v>
      </c>
      <c r="BF7441" s="42">
        <v>661</v>
      </c>
      <c r="BG7441" s="42">
        <v>996.18181819999995</v>
      </c>
      <c r="BH7441" s="42">
        <v>207.53375</v>
      </c>
      <c r="BI7441" s="42">
        <v>321.12796250000002</v>
      </c>
      <c r="BJ7441" s="42">
        <v>532.40468199999998</v>
      </c>
      <c r="BK7441" s="42">
        <v>167.88072299999999</v>
      </c>
    </row>
    <row r="7442" spans="52:63">
      <c r="AZ7442" s="42">
        <v>7556</v>
      </c>
      <c r="BA7442" s="42">
        <v>530.68421049999995</v>
      </c>
      <c r="BB7442" s="42">
        <v>223.1875</v>
      </c>
      <c r="BC7442" s="42">
        <v>346</v>
      </c>
      <c r="BD7442" s="42">
        <v>380.952381</v>
      </c>
      <c r="BE7442" s="42">
        <v>52.753846150000001</v>
      </c>
      <c r="BF7442" s="42">
        <v>661</v>
      </c>
      <c r="BG7442" s="42">
        <v>996.18181819999995</v>
      </c>
      <c r="BH7442" s="42">
        <v>207.53375</v>
      </c>
      <c r="BI7442" s="42">
        <v>321.12796250000002</v>
      </c>
      <c r="BJ7442" s="42">
        <v>532.40468199999998</v>
      </c>
      <c r="BK7442" s="42">
        <v>167.88072299999999</v>
      </c>
    </row>
    <row r="7443" spans="52:63">
      <c r="AZ7443" s="42">
        <v>7557</v>
      </c>
      <c r="BA7443" s="42">
        <v>530.68421049999995</v>
      </c>
      <c r="BB7443" s="42">
        <v>223.1875</v>
      </c>
      <c r="BC7443" s="42">
        <v>346</v>
      </c>
      <c r="BD7443" s="42">
        <v>380.952381</v>
      </c>
      <c r="BE7443" s="42">
        <v>52.753846150000001</v>
      </c>
      <c r="BF7443" s="42">
        <v>661</v>
      </c>
      <c r="BG7443" s="42">
        <v>996.18181819999995</v>
      </c>
      <c r="BH7443" s="42">
        <v>207.53375</v>
      </c>
      <c r="BI7443" s="42">
        <v>321.12796250000002</v>
      </c>
      <c r="BJ7443" s="42">
        <v>532.40468199999998</v>
      </c>
      <c r="BK7443" s="42">
        <v>167.88072299999999</v>
      </c>
    </row>
    <row r="7444" spans="52:63">
      <c r="AZ7444" s="42">
        <v>7558</v>
      </c>
      <c r="BA7444" s="42">
        <v>530.68421049999995</v>
      </c>
      <c r="BB7444" s="42">
        <v>223.1875</v>
      </c>
      <c r="BC7444" s="42">
        <v>346</v>
      </c>
      <c r="BD7444" s="42">
        <v>380.952381</v>
      </c>
      <c r="BE7444" s="42">
        <v>52.753846150000001</v>
      </c>
      <c r="BF7444" s="42">
        <v>661</v>
      </c>
      <c r="BG7444" s="42">
        <v>996.18181819999995</v>
      </c>
      <c r="BH7444" s="42">
        <v>207.53375</v>
      </c>
      <c r="BI7444" s="42">
        <v>321.12796250000002</v>
      </c>
      <c r="BJ7444" s="42">
        <v>532.40468199999998</v>
      </c>
      <c r="BK7444" s="42">
        <v>167.88072299999999</v>
      </c>
    </row>
    <row r="7445" spans="52:63">
      <c r="AZ7445" s="42">
        <v>7559</v>
      </c>
      <c r="BA7445" s="42">
        <v>530.68421049999995</v>
      </c>
      <c r="BB7445" s="42">
        <v>223.1875</v>
      </c>
      <c r="BC7445" s="42">
        <v>346</v>
      </c>
      <c r="BD7445" s="42">
        <v>380.952381</v>
      </c>
      <c r="BE7445" s="42">
        <v>52.753846150000001</v>
      </c>
      <c r="BF7445" s="42">
        <v>661</v>
      </c>
      <c r="BG7445" s="42">
        <v>996.18181819999995</v>
      </c>
      <c r="BH7445" s="42">
        <v>207.53375</v>
      </c>
      <c r="BI7445" s="42">
        <v>321.12796250000002</v>
      </c>
      <c r="BJ7445" s="42">
        <v>532.40468199999998</v>
      </c>
      <c r="BK7445" s="42">
        <v>167.88072299999999</v>
      </c>
    </row>
    <row r="7446" spans="52:63">
      <c r="AZ7446" s="42">
        <v>7560</v>
      </c>
      <c r="BA7446" s="42">
        <v>530.68421049999995</v>
      </c>
      <c r="BB7446" s="42">
        <v>223.1875</v>
      </c>
      <c r="BC7446" s="42">
        <v>346</v>
      </c>
      <c r="BD7446" s="42">
        <v>380.952381</v>
      </c>
      <c r="BE7446" s="42">
        <v>52.753846150000001</v>
      </c>
      <c r="BF7446" s="42">
        <v>661</v>
      </c>
      <c r="BG7446" s="42">
        <v>996.18181819999995</v>
      </c>
      <c r="BH7446" s="42">
        <v>207.53375</v>
      </c>
      <c r="BI7446" s="42">
        <v>321.12796250000002</v>
      </c>
      <c r="BJ7446" s="42">
        <v>532.40468199999998</v>
      </c>
      <c r="BK7446" s="42">
        <v>167.88072299999999</v>
      </c>
    </row>
    <row r="7447" spans="52:63">
      <c r="AZ7447" s="42">
        <v>7561</v>
      </c>
      <c r="BA7447" s="42">
        <v>551.47368419999998</v>
      </c>
      <c r="BB7447" s="42">
        <v>220.625</v>
      </c>
      <c r="BC7447" s="42">
        <v>343.45</v>
      </c>
      <c r="BD7447" s="42">
        <v>378.23809519999998</v>
      </c>
      <c r="BE7447" s="42">
        <v>51.369230770000001</v>
      </c>
      <c r="BF7447" s="42">
        <v>656.6</v>
      </c>
      <c r="BG7447" s="42">
        <v>996.04545450000001</v>
      </c>
      <c r="BH7447" s="42">
        <v>207</v>
      </c>
      <c r="BI7447" s="42">
        <v>314.6623487</v>
      </c>
      <c r="BJ7447" s="42">
        <v>527.98104539999997</v>
      </c>
      <c r="BK7447" s="42">
        <v>169.34160850000001</v>
      </c>
    </row>
    <row r="7448" spans="52:63">
      <c r="AZ7448" s="42">
        <v>7562</v>
      </c>
      <c r="BA7448" s="42">
        <v>551.47368419999998</v>
      </c>
      <c r="BB7448" s="42">
        <v>220.625</v>
      </c>
      <c r="BC7448" s="42">
        <v>343.45</v>
      </c>
      <c r="BD7448" s="42">
        <v>378.23809519999998</v>
      </c>
      <c r="BE7448" s="42">
        <v>51.369230770000001</v>
      </c>
      <c r="BF7448" s="42">
        <v>656.6</v>
      </c>
      <c r="BG7448" s="42">
        <v>996.04545450000001</v>
      </c>
      <c r="BH7448" s="42">
        <v>207</v>
      </c>
      <c r="BI7448" s="42">
        <v>314.6623487</v>
      </c>
      <c r="BJ7448" s="42">
        <v>527.98104539999997</v>
      </c>
      <c r="BK7448" s="42">
        <v>169.34160850000001</v>
      </c>
    </row>
    <row r="7449" spans="52:63">
      <c r="AZ7449" s="42">
        <v>7563</v>
      </c>
      <c r="BA7449" s="42">
        <v>551.47368419999998</v>
      </c>
      <c r="BB7449" s="42">
        <v>220.625</v>
      </c>
      <c r="BC7449" s="42">
        <v>343.45</v>
      </c>
      <c r="BD7449" s="42">
        <v>378.23809519999998</v>
      </c>
      <c r="BE7449" s="42">
        <v>51.369230770000001</v>
      </c>
      <c r="BF7449" s="42">
        <v>656.6</v>
      </c>
      <c r="BG7449" s="42">
        <v>996.04545450000001</v>
      </c>
      <c r="BH7449" s="42">
        <v>207</v>
      </c>
      <c r="BI7449" s="42">
        <v>314.6623487</v>
      </c>
      <c r="BJ7449" s="42">
        <v>527.98104539999997</v>
      </c>
      <c r="BK7449" s="42">
        <v>169.34160850000001</v>
      </c>
    </row>
    <row r="7450" spans="52:63">
      <c r="AZ7450" s="42">
        <v>7564</v>
      </c>
      <c r="BA7450" s="42">
        <v>551.47368419999998</v>
      </c>
      <c r="BB7450" s="42">
        <v>220.625</v>
      </c>
      <c r="BC7450" s="42">
        <v>343.45</v>
      </c>
      <c r="BD7450" s="42">
        <v>378.23809519999998</v>
      </c>
      <c r="BE7450" s="42">
        <v>51.369230770000001</v>
      </c>
      <c r="BF7450" s="42">
        <v>656.6</v>
      </c>
      <c r="BG7450" s="42">
        <v>996.04545450000001</v>
      </c>
      <c r="BH7450" s="42">
        <v>207</v>
      </c>
      <c r="BI7450" s="42">
        <v>314.6623487</v>
      </c>
      <c r="BJ7450" s="42">
        <v>527.98104539999997</v>
      </c>
      <c r="BK7450" s="42">
        <v>169.34160850000001</v>
      </c>
    </row>
    <row r="7451" spans="52:63">
      <c r="AZ7451" s="42">
        <v>7565</v>
      </c>
      <c r="BA7451" s="42">
        <v>551.47368419999998</v>
      </c>
      <c r="BB7451" s="42">
        <v>220.625</v>
      </c>
      <c r="BC7451" s="42">
        <v>343.45</v>
      </c>
      <c r="BD7451" s="42">
        <v>378.23809519999998</v>
      </c>
      <c r="BE7451" s="42">
        <v>51.369230770000001</v>
      </c>
      <c r="BF7451" s="42">
        <v>656.6</v>
      </c>
      <c r="BG7451" s="42">
        <v>996.04545450000001</v>
      </c>
      <c r="BH7451" s="42">
        <v>207</v>
      </c>
      <c r="BI7451" s="42">
        <v>314.6623487</v>
      </c>
      <c r="BJ7451" s="42">
        <v>527.98104539999997</v>
      </c>
      <c r="BK7451" s="42">
        <v>169.34160850000001</v>
      </c>
    </row>
    <row r="7452" spans="52:63">
      <c r="AZ7452" s="42">
        <v>7566</v>
      </c>
      <c r="BA7452" s="42">
        <v>551.47368419999998</v>
      </c>
      <c r="BB7452" s="42">
        <v>220.625</v>
      </c>
      <c r="BC7452" s="42">
        <v>343.45</v>
      </c>
      <c r="BD7452" s="42">
        <v>378.23809519999998</v>
      </c>
      <c r="BE7452" s="42">
        <v>51.369230770000001</v>
      </c>
      <c r="BF7452" s="42">
        <v>656.6</v>
      </c>
      <c r="BG7452" s="42">
        <v>996.04545450000001</v>
      </c>
      <c r="BH7452" s="42">
        <v>207</v>
      </c>
      <c r="BI7452" s="42">
        <v>314.6623487</v>
      </c>
      <c r="BJ7452" s="42">
        <v>527.98104539999997</v>
      </c>
      <c r="BK7452" s="42">
        <v>169.34160850000001</v>
      </c>
    </row>
    <row r="7453" spans="52:63">
      <c r="AZ7453" s="42">
        <v>7567</v>
      </c>
      <c r="BA7453" s="42">
        <v>551.47368419999998</v>
      </c>
      <c r="BB7453" s="42">
        <v>220.625</v>
      </c>
      <c r="BC7453" s="42">
        <v>343.45</v>
      </c>
      <c r="BD7453" s="42">
        <v>378.23809519999998</v>
      </c>
      <c r="BE7453" s="42">
        <v>51.369230770000001</v>
      </c>
      <c r="BF7453" s="42">
        <v>656.6</v>
      </c>
      <c r="BG7453" s="42">
        <v>996.04545450000001</v>
      </c>
      <c r="BH7453" s="42">
        <v>207</v>
      </c>
      <c r="BI7453" s="42">
        <v>314.6623487</v>
      </c>
      <c r="BJ7453" s="42">
        <v>527.98104539999997</v>
      </c>
      <c r="BK7453" s="42">
        <v>169.34160850000001</v>
      </c>
    </row>
    <row r="7454" spans="52:63">
      <c r="AZ7454" s="42">
        <v>7568</v>
      </c>
      <c r="BA7454" s="42">
        <v>551.47368419999998</v>
      </c>
      <c r="BB7454" s="42">
        <v>220.625</v>
      </c>
      <c r="BC7454" s="42">
        <v>343.45</v>
      </c>
      <c r="BD7454" s="42">
        <v>378.23809519999998</v>
      </c>
      <c r="BE7454" s="42">
        <v>51.369230770000001</v>
      </c>
      <c r="BF7454" s="42">
        <v>656.6</v>
      </c>
      <c r="BG7454" s="42">
        <v>996.04545450000001</v>
      </c>
      <c r="BH7454" s="42">
        <v>207</v>
      </c>
      <c r="BI7454" s="42">
        <v>314.6623487</v>
      </c>
      <c r="BJ7454" s="42">
        <v>527.98104539999997</v>
      </c>
      <c r="BK7454" s="42">
        <v>169.34160850000001</v>
      </c>
    </row>
    <row r="7455" spans="52:63">
      <c r="AZ7455" s="42">
        <v>7569</v>
      </c>
      <c r="BA7455" s="42">
        <v>551.47368419999998</v>
      </c>
      <c r="BB7455" s="42">
        <v>220.625</v>
      </c>
      <c r="BC7455" s="42">
        <v>343.45</v>
      </c>
      <c r="BD7455" s="42">
        <v>378.23809519999998</v>
      </c>
      <c r="BE7455" s="42">
        <v>51.369230770000001</v>
      </c>
      <c r="BF7455" s="42">
        <v>656.6</v>
      </c>
      <c r="BG7455" s="42">
        <v>996.04545450000001</v>
      </c>
      <c r="BH7455" s="42">
        <v>207</v>
      </c>
      <c r="BI7455" s="42">
        <v>314.6623487</v>
      </c>
      <c r="BJ7455" s="42">
        <v>527.98104539999997</v>
      </c>
      <c r="BK7455" s="42">
        <v>169.34160850000001</v>
      </c>
    </row>
    <row r="7456" spans="52:63">
      <c r="AZ7456" s="42">
        <v>7570</v>
      </c>
      <c r="BA7456" s="42">
        <v>551.47368419999998</v>
      </c>
      <c r="BB7456" s="42">
        <v>220.625</v>
      </c>
      <c r="BC7456" s="42">
        <v>343.45</v>
      </c>
      <c r="BD7456" s="42">
        <v>378.23809519999998</v>
      </c>
      <c r="BE7456" s="42">
        <v>51.369230770000001</v>
      </c>
      <c r="BF7456" s="42">
        <v>656.6</v>
      </c>
      <c r="BG7456" s="42">
        <v>996.04545450000001</v>
      </c>
      <c r="BH7456" s="42">
        <v>207</v>
      </c>
      <c r="BI7456" s="42">
        <v>314.6623487</v>
      </c>
      <c r="BJ7456" s="42">
        <v>527.98104539999997</v>
      </c>
      <c r="BK7456" s="42">
        <v>169.34160850000001</v>
      </c>
    </row>
    <row r="7457" spans="52:63">
      <c r="AZ7457" s="42">
        <v>7571</v>
      </c>
      <c r="BA7457" s="42">
        <v>551.47368419999998</v>
      </c>
      <c r="BB7457" s="42">
        <v>220.625</v>
      </c>
      <c r="BC7457" s="42">
        <v>343.45</v>
      </c>
      <c r="BD7457" s="42">
        <v>378.23809519999998</v>
      </c>
      <c r="BE7457" s="42">
        <v>51.369230770000001</v>
      </c>
      <c r="BF7457" s="42">
        <v>656.6</v>
      </c>
      <c r="BG7457" s="42">
        <v>996.04545450000001</v>
      </c>
      <c r="BH7457" s="42">
        <v>207</v>
      </c>
      <c r="BI7457" s="42">
        <v>314.6623487</v>
      </c>
      <c r="BJ7457" s="42">
        <v>527.98104539999997</v>
      </c>
      <c r="BK7457" s="42">
        <v>169.34160850000001</v>
      </c>
    </row>
    <row r="7458" spans="52:63">
      <c r="AZ7458" s="42">
        <v>7572</v>
      </c>
      <c r="BA7458" s="42">
        <v>551.47368419999998</v>
      </c>
      <c r="BB7458" s="42">
        <v>220.625</v>
      </c>
      <c r="BC7458" s="42">
        <v>343.45</v>
      </c>
      <c r="BD7458" s="42">
        <v>378.23809519999998</v>
      </c>
      <c r="BE7458" s="42">
        <v>51.369230770000001</v>
      </c>
      <c r="BF7458" s="42">
        <v>656.6</v>
      </c>
      <c r="BG7458" s="42">
        <v>996.04545450000001</v>
      </c>
      <c r="BH7458" s="42">
        <v>207</v>
      </c>
      <c r="BI7458" s="42">
        <v>314.6623487</v>
      </c>
      <c r="BJ7458" s="42">
        <v>527.98104539999997</v>
      </c>
      <c r="BK7458" s="42">
        <v>169.34160850000001</v>
      </c>
    </row>
    <row r="7459" spans="52:63">
      <c r="AZ7459" s="42">
        <v>7573</v>
      </c>
      <c r="BA7459" s="42">
        <v>551.47368419999998</v>
      </c>
      <c r="BB7459" s="42">
        <v>220.625</v>
      </c>
      <c r="BC7459" s="42">
        <v>343.45</v>
      </c>
      <c r="BD7459" s="42">
        <v>378.23809519999998</v>
      </c>
      <c r="BE7459" s="42">
        <v>51.369230770000001</v>
      </c>
      <c r="BF7459" s="42">
        <v>656.6</v>
      </c>
      <c r="BG7459" s="42">
        <v>996.04545450000001</v>
      </c>
      <c r="BH7459" s="42">
        <v>207</v>
      </c>
      <c r="BI7459" s="42">
        <v>314.6623487</v>
      </c>
      <c r="BJ7459" s="42">
        <v>527.98104539999997</v>
      </c>
      <c r="BK7459" s="42">
        <v>169.34160850000001</v>
      </c>
    </row>
    <row r="7460" spans="52:63">
      <c r="AZ7460" s="42">
        <v>7574</v>
      </c>
      <c r="BA7460" s="42">
        <v>551.47368419999998</v>
      </c>
      <c r="BB7460" s="42">
        <v>220.625</v>
      </c>
      <c r="BC7460" s="42">
        <v>343.45</v>
      </c>
      <c r="BD7460" s="42">
        <v>378.23809519999998</v>
      </c>
      <c r="BE7460" s="42">
        <v>51.369230770000001</v>
      </c>
      <c r="BF7460" s="42">
        <v>656.6</v>
      </c>
      <c r="BG7460" s="42">
        <v>996.04545450000001</v>
      </c>
      <c r="BH7460" s="42">
        <v>207</v>
      </c>
      <c r="BI7460" s="42">
        <v>314.6623487</v>
      </c>
      <c r="BJ7460" s="42">
        <v>527.98104539999997</v>
      </c>
      <c r="BK7460" s="42">
        <v>169.34160850000001</v>
      </c>
    </row>
    <row r="7461" spans="52:63">
      <c r="AZ7461" s="42">
        <v>7575</v>
      </c>
      <c r="BA7461" s="42">
        <v>551.47368419999998</v>
      </c>
      <c r="BB7461" s="42">
        <v>220.625</v>
      </c>
      <c r="BC7461" s="42">
        <v>343.45</v>
      </c>
      <c r="BD7461" s="42">
        <v>378.23809519999998</v>
      </c>
      <c r="BE7461" s="42">
        <v>51.369230770000001</v>
      </c>
      <c r="BF7461" s="42">
        <v>656.6</v>
      </c>
      <c r="BG7461" s="42">
        <v>996.04545450000001</v>
      </c>
      <c r="BH7461" s="42">
        <v>207</v>
      </c>
      <c r="BI7461" s="42">
        <v>314.6623487</v>
      </c>
      <c r="BJ7461" s="42">
        <v>527.98104539999997</v>
      </c>
      <c r="BK7461" s="42">
        <v>169.34160850000001</v>
      </c>
    </row>
    <row r="7462" spans="52:63">
      <c r="AZ7462" s="42">
        <v>7576</v>
      </c>
      <c r="BA7462" s="42">
        <v>551.47368419999998</v>
      </c>
      <c r="BB7462" s="42">
        <v>220.625</v>
      </c>
      <c r="BC7462" s="42">
        <v>343.45</v>
      </c>
      <c r="BD7462" s="42">
        <v>378.23809519999998</v>
      </c>
      <c r="BE7462" s="42">
        <v>51.369230770000001</v>
      </c>
      <c r="BF7462" s="42">
        <v>656.6</v>
      </c>
      <c r="BG7462" s="42">
        <v>996.04545450000001</v>
      </c>
      <c r="BH7462" s="42">
        <v>207</v>
      </c>
      <c r="BI7462" s="42">
        <v>314.6623487</v>
      </c>
      <c r="BJ7462" s="42">
        <v>527.98104539999997</v>
      </c>
      <c r="BK7462" s="42">
        <v>169.34160850000001</v>
      </c>
    </row>
    <row r="7463" spans="52:63">
      <c r="AZ7463" s="42">
        <v>7577</v>
      </c>
      <c r="BA7463" s="42">
        <v>551.47368419999998</v>
      </c>
      <c r="BB7463" s="42">
        <v>220.625</v>
      </c>
      <c r="BC7463" s="42">
        <v>343.45</v>
      </c>
      <c r="BD7463" s="42">
        <v>378.23809519999998</v>
      </c>
      <c r="BE7463" s="42">
        <v>51.369230770000001</v>
      </c>
      <c r="BF7463" s="42">
        <v>656.6</v>
      </c>
      <c r="BG7463" s="42">
        <v>996.04545450000001</v>
      </c>
      <c r="BH7463" s="42">
        <v>207</v>
      </c>
      <c r="BI7463" s="42">
        <v>314.6623487</v>
      </c>
      <c r="BJ7463" s="42">
        <v>527.98104539999997</v>
      </c>
      <c r="BK7463" s="42">
        <v>169.34160850000001</v>
      </c>
    </row>
    <row r="7464" spans="52:63">
      <c r="AZ7464" s="42">
        <v>7578</v>
      </c>
      <c r="BA7464" s="42">
        <v>551.47368419999998</v>
      </c>
      <c r="BB7464" s="42">
        <v>220.625</v>
      </c>
      <c r="BC7464" s="42">
        <v>343.45</v>
      </c>
      <c r="BD7464" s="42">
        <v>378.23809519999998</v>
      </c>
      <c r="BE7464" s="42">
        <v>51.369230770000001</v>
      </c>
      <c r="BF7464" s="42">
        <v>656.6</v>
      </c>
      <c r="BG7464" s="42">
        <v>996.04545450000001</v>
      </c>
      <c r="BH7464" s="42">
        <v>207</v>
      </c>
      <c r="BI7464" s="42">
        <v>314.6623487</v>
      </c>
      <c r="BJ7464" s="42">
        <v>527.98104539999997</v>
      </c>
      <c r="BK7464" s="42">
        <v>169.34160850000001</v>
      </c>
    </row>
    <row r="7465" spans="52:63">
      <c r="AZ7465" s="42">
        <v>7579</v>
      </c>
      <c r="BA7465" s="42">
        <v>551.47368419999998</v>
      </c>
      <c r="BB7465" s="42">
        <v>220.625</v>
      </c>
      <c r="BC7465" s="42">
        <v>343.45</v>
      </c>
      <c r="BD7465" s="42">
        <v>378.23809519999998</v>
      </c>
      <c r="BE7465" s="42">
        <v>51.369230770000001</v>
      </c>
      <c r="BF7465" s="42">
        <v>656.6</v>
      </c>
      <c r="BG7465" s="42">
        <v>996.04545450000001</v>
      </c>
      <c r="BH7465" s="42">
        <v>207</v>
      </c>
      <c r="BI7465" s="42">
        <v>314.6623487</v>
      </c>
      <c r="BJ7465" s="42">
        <v>527.98104539999997</v>
      </c>
      <c r="BK7465" s="42">
        <v>169.34160850000001</v>
      </c>
    </row>
    <row r="7466" spans="52:63">
      <c r="AZ7466" s="42">
        <v>7580</v>
      </c>
      <c r="BA7466" s="42">
        <v>551.47368419999998</v>
      </c>
      <c r="BB7466" s="42">
        <v>220.625</v>
      </c>
      <c r="BC7466" s="42">
        <v>343.45</v>
      </c>
      <c r="BD7466" s="42">
        <v>378.23809519999998</v>
      </c>
      <c r="BE7466" s="42">
        <v>51.369230770000001</v>
      </c>
      <c r="BF7466" s="42">
        <v>656.6</v>
      </c>
      <c r="BG7466" s="42">
        <v>996.04545450000001</v>
      </c>
      <c r="BH7466" s="42">
        <v>207</v>
      </c>
      <c r="BI7466" s="42">
        <v>314.6623487</v>
      </c>
      <c r="BJ7466" s="42">
        <v>527.98104539999997</v>
      </c>
      <c r="BK7466" s="42">
        <v>169.34160850000001</v>
      </c>
    </row>
    <row r="7467" spans="52:63">
      <c r="AZ7467" s="42">
        <v>7581</v>
      </c>
      <c r="BA7467" s="42">
        <v>551.47368419999998</v>
      </c>
      <c r="BB7467" s="42">
        <v>220.625</v>
      </c>
      <c r="BC7467" s="42">
        <v>343.45</v>
      </c>
      <c r="BD7467" s="42">
        <v>378.23809519999998</v>
      </c>
      <c r="BE7467" s="42">
        <v>51.369230770000001</v>
      </c>
      <c r="BF7467" s="42">
        <v>656.6</v>
      </c>
      <c r="BG7467" s="42">
        <v>996.04545450000001</v>
      </c>
      <c r="BH7467" s="42">
        <v>207</v>
      </c>
      <c r="BI7467" s="42">
        <v>314.6623487</v>
      </c>
      <c r="BJ7467" s="42">
        <v>527.98104539999997</v>
      </c>
      <c r="BK7467" s="42">
        <v>169.34160850000001</v>
      </c>
    </row>
    <row r="7468" spans="52:63">
      <c r="AZ7468" s="42">
        <v>7582</v>
      </c>
      <c r="BA7468" s="42">
        <v>551.47368419999998</v>
      </c>
      <c r="BB7468" s="42">
        <v>220.625</v>
      </c>
      <c r="BC7468" s="42">
        <v>343.45</v>
      </c>
      <c r="BD7468" s="42">
        <v>378.23809519999998</v>
      </c>
      <c r="BE7468" s="42">
        <v>51.369230770000001</v>
      </c>
      <c r="BF7468" s="42">
        <v>656.6</v>
      </c>
      <c r="BG7468" s="42">
        <v>996.04545450000001</v>
      </c>
      <c r="BH7468" s="42">
        <v>207</v>
      </c>
      <c r="BI7468" s="42">
        <v>314.6623487</v>
      </c>
      <c r="BJ7468" s="42">
        <v>527.98104539999997</v>
      </c>
      <c r="BK7468" s="42">
        <v>169.34160850000001</v>
      </c>
    </row>
    <row r="7469" spans="52:63">
      <c r="AZ7469" s="42">
        <v>7583</v>
      </c>
      <c r="BA7469" s="42">
        <v>551.47368419999998</v>
      </c>
      <c r="BB7469" s="42">
        <v>220.625</v>
      </c>
      <c r="BC7469" s="42">
        <v>343.45</v>
      </c>
      <c r="BD7469" s="42">
        <v>378.23809519999998</v>
      </c>
      <c r="BE7469" s="42">
        <v>51.369230770000001</v>
      </c>
      <c r="BF7469" s="42">
        <v>656.6</v>
      </c>
      <c r="BG7469" s="42">
        <v>996.04545450000001</v>
      </c>
      <c r="BH7469" s="42">
        <v>207</v>
      </c>
      <c r="BI7469" s="42">
        <v>314.6623487</v>
      </c>
      <c r="BJ7469" s="42">
        <v>527.98104539999997</v>
      </c>
      <c r="BK7469" s="42">
        <v>169.34160850000001</v>
      </c>
    </row>
    <row r="7470" spans="52:63">
      <c r="AZ7470" s="42">
        <v>7584</v>
      </c>
      <c r="BA7470" s="42">
        <v>551.47368419999998</v>
      </c>
      <c r="BB7470" s="42">
        <v>220.625</v>
      </c>
      <c r="BC7470" s="42">
        <v>343.45</v>
      </c>
      <c r="BD7470" s="42">
        <v>378.23809519999998</v>
      </c>
      <c r="BE7470" s="42">
        <v>51.369230770000001</v>
      </c>
      <c r="BF7470" s="42">
        <v>656.6</v>
      </c>
      <c r="BG7470" s="42">
        <v>996.04545450000001</v>
      </c>
      <c r="BH7470" s="42">
        <v>207</v>
      </c>
      <c r="BI7470" s="42">
        <v>314.6623487</v>
      </c>
      <c r="BJ7470" s="42">
        <v>527.98104539999997</v>
      </c>
      <c r="BK7470" s="42">
        <v>169.34160850000001</v>
      </c>
    </row>
    <row r="7471" spans="52:63">
      <c r="AZ7471" s="42">
        <v>7585</v>
      </c>
      <c r="BA7471" s="42">
        <v>568.57894739999995</v>
      </c>
      <c r="BB7471" s="42">
        <v>218.1875</v>
      </c>
      <c r="BC7471" s="42">
        <v>343.25</v>
      </c>
      <c r="BD7471" s="42">
        <v>373.42857140000001</v>
      </c>
      <c r="BE7471" s="42">
        <v>50.046153850000003</v>
      </c>
      <c r="BF7471" s="42">
        <v>652.5</v>
      </c>
      <c r="BG7471" s="42">
        <v>997.54545450000001</v>
      </c>
      <c r="BH7471" s="42">
        <v>206.08875</v>
      </c>
      <c r="BI7471" s="42">
        <v>310.83663860000001</v>
      </c>
      <c r="BJ7471" s="42">
        <v>515.05181400000004</v>
      </c>
      <c r="BK7471" s="42">
        <v>169.29571350000001</v>
      </c>
    </row>
    <row r="7472" spans="52:63">
      <c r="AZ7472" s="42">
        <v>7586</v>
      </c>
      <c r="BA7472" s="42">
        <v>568.57894739999995</v>
      </c>
      <c r="BB7472" s="42">
        <v>218.1875</v>
      </c>
      <c r="BC7472" s="42">
        <v>343.25</v>
      </c>
      <c r="BD7472" s="42">
        <v>373.42857140000001</v>
      </c>
      <c r="BE7472" s="42">
        <v>50.046153850000003</v>
      </c>
      <c r="BF7472" s="42">
        <v>652.5</v>
      </c>
      <c r="BG7472" s="42">
        <v>997.54545450000001</v>
      </c>
      <c r="BH7472" s="42">
        <v>206.08875</v>
      </c>
      <c r="BI7472" s="42">
        <v>310.83663860000001</v>
      </c>
      <c r="BJ7472" s="42">
        <v>515.05181400000004</v>
      </c>
      <c r="BK7472" s="42">
        <v>169.29571350000001</v>
      </c>
    </row>
    <row r="7473" spans="52:63">
      <c r="AZ7473" s="42">
        <v>7587</v>
      </c>
      <c r="BA7473" s="42">
        <v>568.57894739999995</v>
      </c>
      <c r="BB7473" s="42">
        <v>218.1875</v>
      </c>
      <c r="BC7473" s="42">
        <v>343.25</v>
      </c>
      <c r="BD7473" s="42">
        <v>373.42857140000001</v>
      </c>
      <c r="BE7473" s="42">
        <v>50.046153850000003</v>
      </c>
      <c r="BF7473" s="42">
        <v>652.5</v>
      </c>
      <c r="BG7473" s="42">
        <v>997.54545450000001</v>
      </c>
      <c r="BH7473" s="42">
        <v>206.08875</v>
      </c>
      <c r="BI7473" s="42">
        <v>310.83663860000001</v>
      </c>
      <c r="BJ7473" s="42">
        <v>515.05181400000004</v>
      </c>
      <c r="BK7473" s="42">
        <v>169.29571350000001</v>
      </c>
    </row>
    <row r="7474" spans="52:63">
      <c r="AZ7474" s="42">
        <v>7588</v>
      </c>
      <c r="BA7474" s="42">
        <v>568.57894739999995</v>
      </c>
      <c r="BB7474" s="42">
        <v>218.1875</v>
      </c>
      <c r="BC7474" s="42">
        <v>343.25</v>
      </c>
      <c r="BD7474" s="42">
        <v>373.42857140000001</v>
      </c>
      <c r="BE7474" s="42">
        <v>50.046153850000003</v>
      </c>
      <c r="BF7474" s="42">
        <v>652.5</v>
      </c>
      <c r="BG7474" s="42">
        <v>997.54545450000001</v>
      </c>
      <c r="BH7474" s="42">
        <v>206.08875</v>
      </c>
      <c r="BI7474" s="42">
        <v>310.83663860000001</v>
      </c>
      <c r="BJ7474" s="42">
        <v>515.05181400000004</v>
      </c>
      <c r="BK7474" s="42">
        <v>169.29571350000001</v>
      </c>
    </row>
    <row r="7475" spans="52:63">
      <c r="AZ7475" s="42">
        <v>7589</v>
      </c>
      <c r="BA7475" s="42">
        <v>568.57894739999995</v>
      </c>
      <c r="BB7475" s="42">
        <v>218.1875</v>
      </c>
      <c r="BC7475" s="42">
        <v>343.25</v>
      </c>
      <c r="BD7475" s="42">
        <v>373.42857140000001</v>
      </c>
      <c r="BE7475" s="42">
        <v>50.046153850000003</v>
      </c>
      <c r="BF7475" s="42">
        <v>652.5</v>
      </c>
      <c r="BG7475" s="42">
        <v>997.54545450000001</v>
      </c>
      <c r="BH7475" s="42">
        <v>206.08875</v>
      </c>
      <c r="BI7475" s="42">
        <v>310.83663860000001</v>
      </c>
      <c r="BJ7475" s="42">
        <v>515.05181400000004</v>
      </c>
      <c r="BK7475" s="42">
        <v>169.29571350000001</v>
      </c>
    </row>
    <row r="7476" spans="52:63">
      <c r="AZ7476" s="42">
        <v>7590</v>
      </c>
      <c r="BA7476" s="42">
        <v>568.57894739999995</v>
      </c>
      <c r="BB7476" s="42">
        <v>218.1875</v>
      </c>
      <c r="BC7476" s="42">
        <v>343.25</v>
      </c>
      <c r="BD7476" s="42">
        <v>373.42857140000001</v>
      </c>
      <c r="BE7476" s="42">
        <v>50.046153850000003</v>
      </c>
      <c r="BF7476" s="42">
        <v>652.5</v>
      </c>
      <c r="BG7476" s="42">
        <v>997.54545450000001</v>
      </c>
      <c r="BH7476" s="42">
        <v>206.08875</v>
      </c>
      <c r="BI7476" s="42">
        <v>310.83663860000001</v>
      </c>
      <c r="BJ7476" s="42">
        <v>515.05181400000004</v>
      </c>
      <c r="BK7476" s="42">
        <v>169.29571350000001</v>
      </c>
    </row>
    <row r="7477" spans="52:63">
      <c r="AZ7477" s="42">
        <v>7591</v>
      </c>
      <c r="BA7477" s="42">
        <v>568.57894739999995</v>
      </c>
      <c r="BB7477" s="42">
        <v>218.1875</v>
      </c>
      <c r="BC7477" s="42">
        <v>343.25</v>
      </c>
      <c r="BD7477" s="42">
        <v>373.42857140000001</v>
      </c>
      <c r="BE7477" s="42">
        <v>50.046153850000003</v>
      </c>
      <c r="BF7477" s="42">
        <v>652.5</v>
      </c>
      <c r="BG7477" s="42">
        <v>997.54545450000001</v>
      </c>
      <c r="BH7477" s="42">
        <v>206.08875</v>
      </c>
      <c r="BI7477" s="42">
        <v>310.83663860000001</v>
      </c>
      <c r="BJ7477" s="42">
        <v>515.05181400000004</v>
      </c>
      <c r="BK7477" s="42">
        <v>169.29571350000001</v>
      </c>
    </row>
    <row r="7478" spans="52:63">
      <c r="AZ7478" s="42">
        <v>7592</v>
      </c>
      <c r="BA7478" s="42">
        <v>568.57894739999995</v>
      </c>
      <c r="BB7478" s="42">
        <v>218.1875</v>
      </c>
      <c r="BC7478" s="42">
        <v>343.25</v>
      </c>
      <c r="BD7478" s="42">
        <v>373.42857140000001</v>
      </c>
      <c r="BE7478" s="42">
        <v>50.046153850000003</v>
      </c>
      <c r="BF7478" s="42">
        <v>652.5</v>
      </c>
      <c r="BG7478" s="42">
        <v>997.54545450000001</v>
      </c>
      <c r="BH7478" s="42">
        <v>206.08875</v>
      </c>
      <c r="BI7478" s="42">
        <v>310.83663860000001</v>
      </c>
      <c r="BJ7478" s="42">
        <v>515.05181400000004</v>
      </c>
      <c r="BK7478" s="42">
        <v>169.29571350000001</v>
      </c>
    </row>
    <row r="7479" spans="52:63">
      <c r="AZ7479" s="42">
        <v>7593</v>
      </c>
      <c r="BA7479" s="42">
        <v>568.57894739999995</v>
      </c>
      <c r="BB7479" s="42">
        <v>218.1875</v>
      </c>
      <c r="BC7479" s="42">
        <v>343.25</v>
      </c>
      <c r="BD7479" s="42">
        <v>373.42857140000001</v>
      </c>
      <c r="BE7479" s="42">
        <v>50.046153850000003</v>
      </c>
      <c r="BF7479" s="42">
        <v>652.5</v>
      </c>
      <c r="BG7479" s="42">
        <v>997.54545450000001</v>
      </c>
      <c r="BH7479" s="42">
        <v>206.08875</v>
      </c>
      <c r="BI7479" s="42">
        <v>310.83663860000001</v>
      </c>
      <c r="BJ7479" s="42">
        <v>515.05181400000004</v>
      </c>
      <c r="BK7479" s="42">
        <v>169.29571350000001</v>
      </c>
    </row>
    <row r="7480" spans="52:63">
      <c r="AZ7480" s="42">
        <v>7594</v>
      </c>
      <c r="BA7480" s="42">
        <v>568.57894739999995</v>
      </c>
      <c r="BB7480" s="42">
        <v>218.1875</v>
      </c>
      <c r="BC7480" s="42">
        <v>343.25</v>
      </c>
      <c r="BD7480" s="42">
        <v>373.42857140000001</v>
      </c>
      <c r="BE7480" s="42">
        <v>50.046153850000003</v>
      </c>
      <c r="BF7480" s="42">
        <v>652.5</v>
      </c>
      <c r="BG7480" s="42">
        <v>997.54545450000001</v>
      </c>
      <c r="BH7480" s="42">
        <v>206.08875</v>
      </c>
      <c r="BI7480" s="42">
        <v>310.83663860000001</v>
      </c>
      <c r="BJ7480" s="42">
        <v>515.05181400000004</v>
      </c>
      <c r="BK7480" s="42">
        <v>169.29571350000001</v>
      </c>
    </row>
    <row r="7481" spans="52:63">
      <c r="AZ7481" s="42">
        <v>7595</v>
      </c>
      <c r="BA7481" s="42">
        <v>568.57894739999995</v>
      </c>
      <c r="BB7481" s="42">
        <v>218.1875</v>
      </c>
      <c r="BC7481" s="42">
        <v>343.25</v>
      </c>
      <c r="BD7481" s="42">
        <v>373.42857140000001</v>
      </c>
      <c r="BE7481" s="42">
        <v>50.046153850000003</v>
      </c>
      <c r="BF7481" s="42">
        <v>652.5</v>
      </c>
      <c r="BG7481" s="42">
        <v>997.54545450000001</v>
      </c>
      <c r="BH7481" s="42">
        <v>206.08875</v>
      </c>
      <c r="BI7481" s="42">
        <v>310.83663860000001</v>
      </c>
      <c r="BJ7481" s="42">
        <v>515.05181400000004</v>
      </c>
      <c r="BK7481" s="42">
        <v>169.29571350000001</v>
      </c>
    </row>
    <row r="7482" spans="52:63">
      <c r="AZ7482" s="42">
        <v>7596</v>
      </c>
      <c r="BA7482" s="42">
        <v>568.57894739999995</v>
      </c>
      <c r="BB7482" s="42">
        <v>218.1875</v>
      </c>
      <c r="BC7482" s="42">
        <v>343.25</v>
      </c>
      <c r="BD7482" s="42">
        <v>373.42857140000001</v>
      </c>
      <c r="BE7482" s="42">
        <v>50.046153850000003</v>
      </c>
      <c r="BF7482" s="42">
        <v>652.5</v>
      </c>
      <c r="BG7482" s="42">
        <v>997.54545450000001</v>
      </c>
      <c r="BH7482" s="42">
        <v>206.08875</v>
      </c>
      <c r="BI7482" s="42">
        <v>310.83663860000001</v>
      </c>
      <c r="BJ7482" s="42">
        <v>515.05181400000004</v>
      </c>
      <c r="BK7482" s="42">
        <v>169.29571350000001</v>
      </c>
    </row>
    <row r="7483" spans="52:63">
      <c r="AZ7483" s="42">
        <v>7597</v>
      </c>
      <c r="BA7483" s="42">
        <v>568.57894739999995</v>
      </c>
      <c r="BB7483" s="42">
        <v>218.1875</v>
      </c>
      <c r="BC7483" s="42">
        <v>343.25</v>
      </c>
      <c r="BD7483" s="42">
        <v>373.42857140000001</v>
      </c>
      <c r="BE7483" s="42">
        <v>50.046153850000003</v>
      </c>
      <c r="BF7483" s="42">
        <v>652.5</v>
      </c>
      <c r="BG7483" s="42">
        <v>997.54545450000001</v>
      </c>
      <c r="BH7483" s="42">
        <v>206.08875</v>
      </c>
      <c r="BI7483" s="42">
        <v>310.83663860000001</v>
      </c>
      <c r="BJ7483" s="42">
        <v>515.05181400000004</v>
      </c>
      <c r="BK7483" s="42">
        <v>169.29571350000001</v>
      </c>
    </row>
    <row r="7484" spans="52:63">
      <c r="AZ7484" s="42">
        <v>7598</v>
      </c>
      <c r="BA7484" s="42">
        <v>568.57894739999995</v>
      </c>
      <c r="BB7484" s="42">
        <v>218.1875</v>
      </c>
      <c r="BC7484" s="42">
        <v>343.25</v>
      </c>
      <c r="BD7484" s="42">
        <v>373.42857140000001</v>
      </c>
      <c r="BE7484" s="42">
        <v>50.046153850000003</v>
      </c>
      <c r="BF7484" s="42">
        <v>652.5</v>
      </c>
      <c r="BG7484" s="42">
        <v>997.54545450000001</v>
      </c>
      <c r="BH7484" s="42">
        <v>206.08875</v>
      </c>
      <c r="BI7484" s="42">
        <v>310.83663860000001</v>
      </c>
      <c r="BJ7484" s="42">
        <v>515.05181400000004</v>
      </c>
      <c r="BK7484" s="42">
        <v>169.29571350000001</v>
      </c>
    </row>
    <row r="7485" spans="52:63">
      <c r="AZ7485" s="42">
        <v>7599</v>
      </c>
      <c r="BA7485" s="42">
        <v>568.57894739999995</v>
      </c>
      <c r="BB7485" s="42">
        <v>218.1875</v>
      </c>
      <c r="BC7485" s="42">
        <v>343.25</v>
      </c>
      <c r="BD7485" s="42">
        <v>373.42857140000001</v>
      </c>
      <c r="BE7485" s="42">
        <v>50.046153850000003</v>
      </c>
      <c r="BF7485" s="42">
        <v>652.5</v>
      </c>
      <c r="BG7485" s="42">
        <v>997.54545450000001</v>
      </c>
      <c r="BH7485" s="42">
        <v>206.08875</v>
      </c>
      <c r="BI7485" s="42">
        <v>310.83663860000001</v>
      </c>
      <c r="BJ7485" s="42">
        <v>515.05181400000004</v>
      </c>
      <c r="BK7485" s="42">
        <v>169.29571350000001</v>
      </c>
    </row>
    <row r="7486" spans="52:63">
      <c r="AZ7486" s="42">
        <v>7600</v>
      </c>
      <c r="BA7486" s="42">
        <v>568.57894739999995</v>
      </c>
      <c r="BB7486" s="42">
        <v>218.1875</v>
      </c>
      <c r="BC7486" s="42">
        <v>343.25</v>
      </c>
      <c r="BD7486" s="42">
        <v>373.42857140000001</v>
      </c>
      <c r="BE7486" s="42">
        <v>50.046153850000003</v>
      </c>
      <c r="BF7486" s="42">
        <v>652.5</v>
      </c>
      <c r="BG7486" s="42">
        <v>997.54545450000001</v>
      </c>
      <c r="BH7486" s="42">
        <v>206.08875</v>
      </c>
      <c r="BI7486" s="42">
        <v>310.83663860000001</v>
      </c>
      <c r="BJ7486" s="42">
        <v>515.05181400000004</v>
      </c>
      <c r="BK7486" s="42">
        <v>169.29571350000001</v>
      </c>
    </row>
    <row r="7487" spans="52:63">
      <c r="AZ7487" s="42">
        <v>7601</v>
      </c>
      <c r="BA7487" s="42">
        <v>568.57894739999995</v>
      </c>
      <c r="BB7487" s="42">
        <v>218.1875</v>
      </c>
      <c r="BC7487" s="42">
        <v>343.25</v>
      </c>
      <c r="BD7487" s="42">
        <v>373.42857140000001</v>
      </c>
      <c r="BE7487" s="42">
        <v>50.046153850000003</v>
      </c>
      <c r="BF7487" s="42">
        <v>652.5</v>
      </c>
      <c r="BG7487" s="42">
        <v>997.54545450000001</v>
      </c>
      <c r="BH7487" s="42">
        <v>206.08875</v>
      </c>
      <c r="BI7487" s="42">
        <v>310.83663860000001</v>
      </c>
      <c r="BJ7487" s="42">
        <v>515.05181400000004</v>
      </c>
      <c r="BK7487" s="42">
        <v>169.29571350000001</v>
      </c>
    </row>
    <row r="7488" spans="52:63">
      <c r="AZ7488" s="42">
        <v>7602</v>
      </c>
      <c r="BA7488" s="42">
        <v>568.57894739999995</v>
      </c>
      <c r="BB7488" s="42">
        <v>218.1875</v>
      </c>
      <c r="BC7488" s="42">
        <v>343.25</v>
      </c>
      <c r="BD7488" s="42">
        <v>373.42857140000001</v>
      </c>
      <c r="BE7488" s="42">
        <v>50.046153850000003</v>
      </c>
      <c r="BF7488" s="42">
        <v>652.5</v>
      </c>
      <c r="BG7488" s="42">
        <v>997.54545450000001</v>
      </c>
      <c r="BH7488" s="42">
        <v>206.08875</v>
      </c>
      <c r="BI7488" s="42">
        <v>310.83663860000001</v>
      </c>
      <c r="BJ7488" s="42">
        <v>515.05181400000004</v>
      </c>
      <c r="BK7488" s="42">
        <v>169.29571350000001</v>
      </c>
    </row>
    <row r="7489" spans="52:63">
      <c r="AZ7489" s="42">
        <v>7603</v>
      </c>
      <c r="BA7489" s="42">
        <v>568.57894739999995</v>
      </c>
      <c r="BB7489" s="42">
        <v>218.1875</v>
      </c>
      <c r="BC7489" s="42">
        <v>343.25</v>
      </c>
      <c r="BD7489" s="42">
        <v>373.42857140000001</v>
      </c>
      <c r="BE7489" s="42">
        <v>50.046153850000003</v>
      </c>
      <c r="BF7489" s="42">
        <v>652.5</v>
      </c>
      <c r="BG7489" s="42">
        <v>997.54545450000001</v>
      </c>
      <c r="BH7489" s="42">
        <v>206.08875</v>
      </c>
      <c r="BI7489" s="42">
        <v>310.83663860000001</v>
      </c>
      <c r="BJ7489" s="42">
        <v>515.05181400000004</v>
      </c>
      <c r="BK7489" s="42">
        <v>169.29571350000001</v>
      </c>
    </row>
    <row r="7490" spans="52:63">
      <c r="AZ7490" s="42">
        <v>7604</v>
      </c>
      <c r="BA7490" s="42">
        <v>568.57894739999995</v>
      </c>
      <c r="BB7490" s="42">
        <v>218.1875</v>
      </c>
      <c r="BC7490" s="42">
        <v>343.25</v>
      </c>
      <c r="BD7490" s="42">
        <v>373.42857140000001</v>
      </c>
      <c r="BE7490" s="42">
        <v>50.046153850000003</v>
      </c>
      <c r="BF7490" s="42">
        <v>652.5</v>
      </c>
      <c r="BG7490" s="42">
        <v>997.54545450000001</v>
      </c>
      <c r="BH7490" s="42">
        <v>206.08875</v>
      </c>
      <c r="BI7490" s="42">
        <v>310.83663860000001</v>
      </c>
      <c r="BJ7490" s="42">
        <v>515.05181400000004</v>
      </c>
      <c r="BK7490" s="42">
        <v>169.29571350000001</v>
      </c>
    </row>
    <row r="7491" spans="52:63">
      <c r="AZ7491" s="42">
        <v>7605</v>
      </c>
      <c r="BA7491" s="42">
        <v>568.57894739999995</v>
      </c>
      <c r="BB7491" s="42">
        <v>218.1875</v>
      </c>
      <c r="BC7491" s="42">
        <v>343.25</v>
      </c>
      <c r="BD7491" s="42">
        <v>373.42857140000001</v>
      </c>
      <c r="BE7491" s="42">
        <v>50.046153850000003</v>
      </c>
      <c r="BF7491" s="42">
        <v>652.5</v>
      </c>
      <c r="BG7491" s="42">
        <v>997.54545450000001</v>
      </c>
      <c r="BH7491" s="42">
        <v>206.08875</v>
      </c>
      <c r="BI7491" s="42">
        <v>310.83663860000001</v>
      </c>
      <c r="BJ7491" s="42">
        <v>515.05181400000004</v>
      </c>
      <c r="BK7491" s="42">
        <v>169.29571350000001</v>
      </c>
    </row>
    <row r="7492" spans="52:63">
      <c r="AZ7492" s="42">
        <v>7606</v>
      </c>
      <c r="BA7492" s="42">
        <v>568.57894739999995</v>
      </c>
      <c r="BB7492" s="42">
        <v>218.1875</v>
      </c>
      <c r="BC7492" s="42">
        <v>343.25</v>
      </c>
      <c r="BD7492" s="42">
        <v>373.42857140000001</v>
      </c>
      <c r="BE7492" s="42">
        <v>50.046153850000003</v>
      </c>
      <c r="BF7492" s="42">
        <v>652.5</v>
      </c>
      <c r="BG7492" s="42">
        <v>997.54545450000001</v>
      </c>
      <c r="BH7492" s="42">
        <v>206.08875</v>
      </c>
      <c r="BI7492" s="42">
        <v>310.83663860000001</v>
      </c>
      <c r="BJ7492" s="42">
        <v>515.05181400000004</v>
      </c>
      <c r="BK7492" s="42">
        <v>169.29571350000001</v>
      </c>
    </row>
    <row r="7493" spans="52:63">
      <c r="AZ7493" s="42">
        <v>7607</v>
      </c>
      <c r="BA7493" s="42">
        <v>568.57894739999995</v>
      </c>
      <c r="BB7493" s="42">
        <v>218.1875</v>
      </c>
      <c r="BC7493" s="42">
        <v>343.25</v>
      </c>
      <c r="BD7493" s="42">
        <v>373.42857140000001</v>
      </c>
      <c r="BE7493" s="42">
        <v>50.046153850000003</v>
      </c>
      <c r="BF7493" s="42">
        <v>652.5</v>
      </c>
      <c r="BG7493" s="42">
        <v>997.54545450000001</v>
      </c>
      <c r="BH7493" s="42">
        <v>206.08875</v>
      </c>
      <c r="BI7493" s="42">
        <v>310.83663860000001</v>
      </c>
      <c r="BJ7493" s="42">
        <v>515.05181400000004</v>
      </c>
      <c r="BK7493" s="42">
        <v>169.29571350000001</v>
      </c>
    </row>
    <row r="7494" spans="52:63">
      <c r="AZ7494" s="42">
        <v>7608</v>
      </c>
      <c r="BA7494" s="42">
        <v>568.57894739999995</v>
      </c>
      <c r="BB7494" s="42">
        <v>218.1875</v>
      </c>
      <c r="BC7494" s="42">
        <v>343.25</v>
      </c>
      <c r="BD7494" s="42">
        <v>373.42857140000001</v>
      </c>
      <c r="BE7494" s="42">
        <v>50.046153850000003</v>
      </c>
      <c r="BF7494" s="42">
        <v>652.5</v>
      </c>
      <c r="BG7494" s="42">
        <v>997.54545450000001</v>
      </c>
      <c r="BH7494" s="42">
        <v>206.08875</v>
      </c>
      <c r="BI7494" s="42">
        <v>310.83663860000001</v>
      </c>
      <c r="BJ7494" s="42">
        <v>515.05181400000004</v>
      </c>
      <c r="BK7494" s="42">
        <v>169.29571350000001</v>
      </c>
    </row>
    <row r="7495" spans="52:63">
      <c r="AZ7495" s="42">
        <v>7609</v>
      </c>
      <c r="BA7495" s="42">
        <v>581.31578950000005</v>
      </c>
      <c r="BB7495" s="42">
        <v>215.75</v>
      </c>
      <c r="BC7495" s="42">
        <v>342.85</v>
      </c>
      <c r="BD7495" s="42">
        <v>369.80952380000002</v>
      </c>
      <c r="BE7495" s="42">
        <v>49.65384615</v>
      </c>
      <c r="BF7495" s="42">
        <v>646.35</v>
      </c>
      <c r="BG7495" s="42">
        <v>1000.090909</v>
      </c>
      <c r="BH7495" s="42">
        <v>203.91374999999999</v>
      </c>
      <c r="BI7495" s="42">
        <v>309.21623410000001</v>
      </c>
      <c r="BJ7495" s="42">
        <v>498.2313115</v>
      </c>
      <c r="BK7495" s="42">
        <v>167.37565420000001</v>
      </c>
    </row>
    <row r="7496" spans="52:63">
      <c r="AZ7496" s="42">
        <v>7610</v>
      </c>
      <c r="BA7496" s="42">
        <v>581.31578950000005</v>
      </c>
      <c r="BB7496" s="42">
        <v>215.75</v>
      </c>
      <c r="BC7496" s="42">
        <v>342.85</v>
      </c>
      <c r="BD7496" s="42">
        <v>369.80952380000002</v>
      </c>
      <c r="BE7496" s="42">
        <v>49.65384615</v>
      </c>
      <c r="BF7496" s="42">
        <v>646.35</v>
      </c>
      <c r="BG7496" s="42">
        <v>1000.090909</v>
      </c>
      <c r="BH7496" s="42">
        <v>203.91374999999999</v>
      </c>
      <c r="BI7496" s="42">
        <v>309.21623410000001</v>
      </c>
      <c r="BJ7496" s="42">
        <v>498.2313115</v>
      </c>
      <c r="BK7496" s="42">
        <v>167.37565420000001</v>
      </c>
    </row>
    <row r="7497" spans="52:63">
      <c r="AZ7497" s="42">
        <v>7611</v>
      </c>
      <c r="BA7497" s="42">
        <v>581.31578950000005</v>
      </c>
      <c r="BB7497" s="42">
        <v>215.75</v>
      </c>
      <c r="BC7497" s="42">
        <v>342.85</v>
      </c>
      <c r="BD7497" s="42">
        <v>369.80952380000002</v>
      </c>
      <c r="BE7497" s="42">
        <v>49.65384615</v>
      </c>
      <c r="BF7497" s="42">
        <v>646.35</v>
      </c>
      <c r="BG7497" s="42">
        <v>1000.090909</v>
      </c>
      <c r="BH7497" s="42">
        <v>203.91374999999999</v>
      </c>
      <c r="BI7497" s="42">
        <v>309.21623410000001</v>
      </c>
      <c r="BJ7497" s="42">
        <v>498.2313115</v>
      </c>
      <c r="BK7497" s="42">
        <v>167.37565420000001</v>
      </c>
    </row>
    <row r="7498" spans="52:63">
      <c r="AZ7498" s="42">
        <v>7612</v>
      </c>
      <c r="BA7498" s="42">
        <v>581.31578950000005</v>
      </c>
      <c r="BB7498" s="42">
        <v>215.75</v>
      </c>
      <c r="BC7498" s="42">
        <v>342.85</v>
      </c>
      <c r="BD7498" s="42">
        <v>369.80952380000002</v>
      </c>
      <c r="BE7498" s="42">
        <v>49.65384615</v>
      </c>
      <c r="BF7498" s="42">
        <v>646.35</v>
      </c>
      <c r="BG7498" s="42">
        <v>1000.090909</v>
      </c>
      <c r="BH7498" s="42">
        <v>203.91374999999999</v>
      </c>
      <c r="BI7498" s="42">
        <v>309.21623410000001</v>
      </c>
      <c r="BJ7498" s="42">
        <v>498.2313115</v>
      </c>
      <c r="BK7498" s="42">
        <v>167.37565420000001</v>
      </c>
    </row>
    <row r="7499" spans="52:63">
      <c r="AZ7499" s="42">
        <v>7613</v>
      </c>
      <c r="BA7499" s="42">
        <v>581.31578950000005</v>
      </c>
      <c r="BB7499" s="42">
        <v>215.75</v>
      </c>
      <c r="BC7499" s="42">
        <v>342.85</v>
      </c>
      <c r="BD7499" s="42">
        <v>369.80952380000002</v>
      </c>
      <c r="BE7499" s="42">
        <v>49.65384615</v>
      </c>
      <c r="BF7499" s="42">
        <v>646.35</v>
      </c>
      <c r="BG7499" s="42">
        <v>1000.090909</v>
      </c>
      <c r="BH7499" s="42">
        <v>203.91374999999999</v>
      </c>
      <c r="BI7499" s="42">
        <v>309.21623410000001</v>
      </c>
      <c r="BJ7499" s="42">
        <v>498.2313115</v>
      </c>
      <c r="BK7499" s="42">
        <v>167.37565420000001</v>
      </c>
    </row>
    <row r="7500" spans="52:63">
      <c r="AZ7500" s="42">
        <v>7614</v>
      </c>
      <c r="BA7500" s="42">
        <v>581.31578950000005</v>
      </c>
      <c r="BB7500" s="42">
        <v>215.75</v>
      </c>
      <c r="BC7500" s="42">
        <v>342.85</v>
      </c>
      <c r="BD7500" s="42">
        <v>369.80952380000002</v>
      </c>
      <c r="BE7500" s="42">
        <v>49.65384615</v>
      </c>
      <c r="BF7500" s="42">
        <v>646.35</v>
      </c>
      <c r="BG7500" s="42">
        <v>1000.090909</v>
      </c>
      <c r="BH7500" s="42">
        <v>203.91374999999999</v>
      </c>
      <c r="BI7500" s="42">
        <v>309.21623410000001</v>
      </c>
      <c r="BJ7500" s="42">
        <v>498.2313115</v>
      </c>
      <c r="BK7500" s="42">
        <v>167.37565420000001</v>
      </c>
    </row>
    <row r="7501" spans="52:63">
      <c r="AZ7501" s="42">
        <v>7615</v>
      </c>
      <c r="BA7501" s="42">
        <v>581.31578950000005</v>
      </c>
      <c r="BB7501" s="42">
        <v>215.75</v>
      </c>
      <c r="BC7501" s="42">
        <v>342.85</v>
      </c>
      <c r="BD7501" s="42">
        <v>369.80952380000002</v>
      </c>
      <c r="BE7501" s="42">
        <v>49.65384615</v>
      </c>
      <c r="BF7501" s="42">
        <v>646.35</v>
      </c>
      <c r="BG7501" s="42">
        <v>1000.090909</v>
      </c>
      <c r="BH7501" s="42">
        <v>203.91374999999999</v>
      </c>
      <c r="BI7501" s="42">
        <v>309.21623410000001</v>
      </c>
      <c r="BJ7501" s="42">
        <v>498.2313115</v>
      </c>
      <c r="BK7501" s="42">
        <v>167.37565420000001</v>
      </c>
    </row>
    <row r="7502" spans="52:63">
      <c r="AZ7502" s="42">
        <v>7616</v>
      </c>
      <c r="BA7502" s="42">
        <v>581.31578950000005</v>
      </c>
      <c r="BB7502" s="42">
        <v>215.75</v>
      </c>
      <c r="BC7502" s="42">
        <v>342.85</v>
      </c>
      <c r="BD7502" s="42">
        <v>369.80952380000002</v>
      </c>
      <c r="BE7502" s="42">
        <v>49.65384615</v>
      </c>
      <c r="BF7502" s="42">
        <v>646.35</v>
      </c>
      <c r="BG7502" s="42">
        <v>1000.090909</v>
      </c>
      <c r="BH7502" s="42">
        <v>203.91374999999999</v>
      </c>
      <c r="BI7502" s="42">
        <v>309.21623410000001</v>
      </c>
      <c r="BJ7502" s="42">
        <v>498.2313115</v>
      </c>
      <c r="BK7502" s="42">
        <v>167.37565420000001</v>
      </c>
    </row>
    <row r="7503" spans="52:63">
      <c r="AZ7503" s="42">
        <v>7617</v>
      </c>
      <c r="BA7503" s="42">
        <v>581.31578950000005</v>
      </c>
      <c r="BB7503" s="42">
        <v>215.75</v>
      </c>
      <c r="BC7503" s="42">
        <v>342.85</v>
      </c>
      <c r="BD7503" s="42">
        <v>369.80952380000002</v>
      </c>
      <c r="BE7503" s="42">
        <v>49.65384615</v>
      </c>
      <c r="BF7503" s="42">
        <v>646.35</v>
      </c>
      <c r="BG7503" s="42">
        <v>1000.090909</v>
      </c>
      <c r="BH7503" s="42">
        <v>203.91374999999999</v>
      </c>
      <c r="BI7503" s="42">
        <v>309.21623410000001</v>
      </c>
      <c r="BJ7503" s="42">
        <v>498.2313115</v>
      </c>
      <c r="BK7503" s="42">
        <v>167.37565420000001</v>
      </c>
    </row>
    <row r="7504" spans="52:63">
      <c r="AZ7504" s="42">
        <v>7618</v>
      </c>
      <c r="BA7504" s="42">
        <v>581.31578950000005</v>
      </c>
      <c r="BB7504" s="42">
        <v>215.75</v>
      </c>
      <c r="BC7504" s="42">
        <v>342.85</v>
      </c>
      <c r="BD7504" s="42">
        <v>369.80952380000002</v>
      </c>
      <c r="BE7504" s="42">
        <v>49.65384615</v>
      </c>
      <c r="BF7504" s="42">
        <v>646.35</v>
      </c>
      <c r="BG7504" s="42">
        <v>1000.090909</v>
      </c>
      <c r="BH7504" s="42">
        <v>203.91374999999999</v>
      </c>
      <c r="BI7504" s="42">
        <v>309.21623410000001</v>
      </c>
      <c r="BJ7504" s="42">
        <v>498.2313115</v>
      </c>
      <c r="BK7504" s="42">
        <v>167.37565420000001</v>
      </c>
    </row>
    <row r="7505" spans="52:63">
      <c r="AZ7505" s="42">
        <v>7619</v>
      </c>
      <c r="BA7505" s="42">
        <v>581.31578950000005</v>
      </c>
      <c r="BB7505" s="42">
        <v>215.75</v>
      </c>
      <c r="BC7505" s="42">
        <v>342.85</v>
      </c>
      <c r="BD7505" s="42">
        <v>369.80952380000002</v>
      </c>
      <c r="BE7505" s="42">
        <v>49.65384615</v>
      </c>
      <c r="BF7505" s="42">
        <v>646.35</v>
      </c>
      <c r="BG7505" s="42">
        <v>1000.090909</v>
      </c>
      <c r="BH7505" s="42">
        <v>203.91374999999999</v>
      </c>
      <c r="BI7505" s="42">
        <v>309.21623410000001</v>
      </c>
      <c r="BJ7505" s="42">
        <v>498.2313115</v>
      </c>
      <c r="BK7505" s="42">
        <v>167.37565420000001</v>
      </c>
    </row>
    <row r="7506" spans="52:63">
      <c r="AZ7506" s="42">
        <v>7620</v>
      </c>
      <c r="BA7506" s="42">
        <v>581.31578950000005</v>
      </c>
      <c r="BB7506" s="42">
        <v>215.75</v>
      </c>
      <c r="BC7506" s="42">
        <v>342.85</v>
      </c>
      <c r="BD7506" s="42">
        <v>369.80952380000002</v>
      </c>
      <c r="BE7506" s="42">
        <v>49.65384615</v>
      </c>
      <c r="BF7506" s="42">
        <v>646.35</v>
      </c>
      <c r="BG7506" s="42">
        <v>1000.090909</v>
      </c>
      <c r="BH7506" s="42">
        <v>203.91374999999999</v>
      </c>
      <c r="BI7506" s="42">
        <v>309.21623410000001</v>
      </c>
      <c r="BJ7506" s="42">
        <v>498.2313115</v>
      </c>
      <c r="BK7506" s="42">
        <v>167.37565420000001</v>
      </c>
    </row>
    <row r="7507" spans="52:63">
      <c r="AZ7507" s="42">
        <v>7621</v>
      </c>
      <c r="BA7507" s="42">
        <v>581.31578950000005</v>
      </c>
      <c r="BB7507" s="42">
        <v>215.75</v>
      </c>
      <c r="BC7507" s="42">
        <v>342.85</v>
      </c>
      <c r="BD7507" s="42">
        <v>369.80952380000002</v>
      </c>
      <c r="BE7507" s="42">
        <v>49.65384615</v>
      </c>
      <c r="BF7507" s="42">
        <v>646.35</v>
      </c>
      <c r="BG7507" s="42">
        <v>1000.090909</v>
      </c>
      <c r="BH7507" s="42">
        <v>203.91374999999999</v>
      </c>
      <c r="BI7507" s="42">
        <v>309.21623410000001</v>
      </c>
      <c r="BJ7507" s="42">
        <v>498.2313115</v>
      </c>
      <c r="BK7507" s="42">
        <v>167.37565420000001</v>
      </c>
    </row>
    <row r="7508" spans="52:63">
      <c r="AZ7508" s="42">
        <v>7622</v>
      </c>
      <c r="BA7508" s="42">
        <v>581.31578950000005</v>
      </c>
      <c r="BB7508" s="42">
        <v>215.75</v>
      </c>
      <c r="BC7508" s="42">
        <v>342.85</v>
      </c>
      <c r="BD7508" s="42">
        <v>369.80952380000002</v>
      </c>
      <c r="BE7508" s="42">
        <v>49.65384615</v>
      </c>
      <c r="BF7508" s="42">
        <v>646.35</v>
      </c>
      <c r="BG7508" s="42">
        <v>1000.090909</v>
      </c>
      <c r="BH7508" s="42">
        <v>203.91374999999999</v>
      </c>
      <c r="BI7508" s="42">
        <v>309.21623410000001</v>
      </c>
      <c r="BJ7508" s="42">
        <v>498.2313115</v>
      </c>
      <c r="BK7508" s="42">
        <v>167.37565420000001</v>
      </c>
    </row>
    <row r="7509" spans="52:63">
      <c r="AZ7509" s="42">
        <v>7623</v>
      </c>
      <c r="BA7509" s="42">
        <v>581.31578950000005</v>
      </c>
      <c r="BB7509" s="42">
        <v>215.75</v>
      </c>
      <c r="BC7509" s="42">
        <v>342.85</v>
      </c>
      <c r="BD7509" s="42">
        <v>369.80952380000002</v>
      </c>
      <c r="BE7509" s="42">
        <v>49.65384615</v>
      </c>
      <c r="BF7509" s="42">
        <v>646.35</v>
      </c>
      <c r="BG7509" s="42">
        <v>1000.090909</v>
      </c>
      <c r="BH7509" s="42">
        <v>203.91374999999999</v>
      </c>
      <c r="BI7509" s="42">
        <v>309.21623410000001</v>
      </c>
      <c r="BJ7509" s="42">
        <v>498.2313115</v>
      </c>
      <c r="BK7509" s="42">
        <v>167.37565420000001</v>
      </c>
    </row>
    <row r="7510" spans="52:63">
      <c r="AZ7510" s="42">
        <v>7624</v>
      </c>
      <c r="BA7510" s="42">
        <v>581.31578950000005</v>
      </c>
      <c r="BB7510" s="42">
        <v>215.75</v>
      </c>
      <c r="BC7510" s="42">
        <v>342.85</v>
      </c>
      <c r="BD7510" s="42">
        <v>369.80952380000002</v>
      </c>
      <c r="BE7510" s="42">
        <v>49.65384615</v>
      </c>
      <c r="BF7510" s="42">
        <v>646.35</v>
      </c>
      <c r="BG7510" s="42">
        <v>1000.090909</v>
      </c>
      <c r="BH7510" s="42">
        <v>203.91374999999999</v>
      </c>
      <c r="BI7510" s="42">
        <v>309.21623410000001</v>
      </c>
      <c r="BJ7510" s="42">
        <v>498.2313115</v>
      </c>
      <c r="BK7510" s="42">
        <v>167.37565420000001</v>
      </c>
    </row>
    <row r="7511" spans="52:63">
      <c r="AZ7511" s="42">
        <v>7625</v>
      </c>
      <c r="BA7511" s="42">
        <v>581.31578950000005</v>
      </c>
      <c r="BB7511" s="42">
        <v>215.75</v>
      </c>
      <c r="BC7511" s="42">
        <v>342.85</v>
      </c>
      <c r="BD7511" s="42">
        <v>369.80952380000002</v>
      </c>
      <c r="BE7511" s="42">
        <v>49.65384615</v>
      </c>
      <c r="BF7511" s="42">
        <v>646.35</v>
      </c>
      <c r="BG7511" s="42">
        <v>1000.090909</v>
      </c>
      <c r="BH7511" s="42">
        <v>203.91374999999999</v>
      </c>
      <c r="BI7511" s="42">
        <v>309.21623410000001</v>
      </c>
      <c r="BJ7511" s="42">
        <v>498.2313115</v>
      </c>
      <c r="BK7511" s="42">
        <v>167.37565420000001</v>
      </c>
    </row>
    <row r="7512" spans="52:63">
      <c r="AZ7512" s="42">
        <v>7626</v>
      </c>
      <c r="BA7512" s="42">
        <v>581.31578950000005</v>
      </c>
      <c r="BB7512" s="42">
        <v>215.75</v>
      </c>
      <c r="BC7512" s="42">
        <v>342.85</v>
      </c>
      <c r="BD7512" s="42">
        <v>369.80952380000002</v>
      </c>
      <c r="BE7512" s="42">
        <v>49.65384615</v>
      </c>
      <c r="BF7512" s="42">
        <v>646.35</v>
      </c>
      <c r="BG7512" s="42">
        <v>1000.090909</v>
      </c>
      <c r="BH7512" s="42">
        <v>203.91374999999999</v>
      </c>
      <c r="BI7512" s="42">
        <v>309.21623410000001</v>
      </c>
      <c r="BJ7512" s="42">
        <v>498.2313115</v>
      </c>
      <c r="BK7512" s="42">
        <v>167.37565420000001</v>
      </c>
    </row>
    <row r="7513" spans="52:63">
      <c r="AZ7513" s="42">
        <v>7627</v>
      </c>
      <c r="BA7513" s="42">
        <v>581.31578950000005</v>
      </c>
      <c r="BB7513" s="42">
        <v>215.75</v>
      </c>
      <c r="BC7513" s="42">
        <v>342.85</v>
      </c>
      <c r="BD7513" s="42">
        <v>369.80952380000002</v>
      </c>
      <c r="BE7513" s="42">
        <v>49.65384615</v>
      </c>
      <c r="BF7513" s="42">
        <v>646.35</v>
      </c>
      <c r="BG7513" s="42">
        <v>1000.090909</v>
      </c>
      <c r="BH7513" s="42">
        <v>203.91374999999999</v>
      </c>
      <c r="BI7513" s="42">
        <v>309.21623410000001</v>
      </c>
      <c r="BJ7513" s="42">
        <v>498.2313115</v>
      </c>
      <c r="BK7513" s="42">
        <v>167.37565420000001</v>
      </c>
    </row>
    <row r="7514" spans="52:63">
      <c r="AZ7514" s="42">
        <v>7628</v>
      </c>
      <c r="BA7514" s="42">
        <v>581.31578950000005</v>
      </c>
      <c r="BB7514" s="42">
        <v>215.75</v>
      </c>
      <c r="BC7514" s="42">
        <v>342.85</v>
      </c>
      <c r="BD7514" s="42">
        <v>369.80952380000002</v>
      </c>
      <c r="BE7514" s="42">
        <v>49.65384615</v>
      </c>
      <c r="BF7514" s="42">
        <v>646.35</v>
      </c>
      <c r="BG7514" s="42">
        <v>1000.090909</v>
      </c>
      <c r="BH7514" s="42">
        <v>203.91374999999999</v>
      </c>
      <c r="BI7514" s="42">
        <v>309.21623410000001</v>
      </c>
      <c r="BJ7514" s="42">
        <v>498.2313115</v>
      </c>
      <c r="BK7514" s="42">
        <v>167.37565420000001</v>
      </c>
    </row>
    <row r="7515" spans="52:63">
      <c r="AZ7515" s="42">
        <v>7629</v>
      </c>
      <c r="BA7515" s="42">
        <v>581.31578950000005</v>
      </c>
      <c r="BB7515" s="42">
        <v>215.75</v>
      </c>
      <c r="BC7515" s="42">
        <v>342.85</v>
      </c>
      <c r="BD7515" s="42">
        <v>369.80952380000002</v>
      </c>
      <c r="BE7515" s="42">
        <v>49.65384615</v>
      </c>
      <c r="BF7515" s="42">
        <v>646.35</v>
      </c>
      <c r="BG7515" s="42">
        <v>1000.090909</v>
      </c>
      <c r="BH7515" s="42">
        <v>203.91374999999999</v>
      </c>
      <c r="BI7515" s="42">
        <v>309.21623410000001</v>
      </c>
      <c r="BJ7515" s="42">
        <v>498.2313115</v>
      </c>
      <c r="BK7515" s="42">
        <v>167.37565420000001</v>
      </c>
    </row>
    <row r="7516" spans="52:63">
      <c r="AZ7516" s="42">
        <v>7630</v>
      </c>
      <c r="BA7516" s="42">
        <v>581.31578950000005</v>
      </c>
      <c r="BB7516" s="42">
        <v>215.75</v>
      </c>
      <c r="BC7516" s="42">
        <v>342.85</v>
      </c>
      <c r="BD7516" s="42">
        <v>369.80952380000002</v>
      </c>
      <c r="BE7516" s="42">
        <v>49.65384615</v>
      </c>
      <c r="BF7516" s="42">
        <v>646.35</v>
      </c>
      <c r="BG7516" s="42">
        <v>1000.090909</v>
      </c>
      <c r="BH7516" s="42">
        <v>203.91374999999999</v>
      </c>
      <c r="BI7516" s="42">
        <v>309.21623410000001</v>
      </c>
      <c r="BJ7516" s="42">
        <v>498.2313115</v>
      </c>
      <c r="BK7516" s="42">
        <v>167.37565420000001</v>
      </c>
    </row>
    <row r="7517" spans="52:63">
      <c r="AZ7517" s="42">
        <v>7631</v>
      </c>
      <c r="BA7517" s="42">
        <v>581.31578950000005</v>
      </c>
      <c r="BB7517" s="42">
        <v>215.75</v>
      </c>
      <c r="BC7517" s="42">
        <v>342.85</v>
      </c>
      <c r="BD7517" s="42">
        <v>369.80952380000002</v>
      </c>
      <c r="BE7517" s="42">
        <v>49.65384615</v>
      </c>
      <c r="BF7517" s="42">
        <v>646.35</v>
      </c>
      <c r="BG7517" s="42">
        <v>1000.090909</v>
      </c>
      <c r="BH7517" s="42">
        <v>203.91374999999999</v>
      </c>
      <c r="BI7517" s="42">
        <v>309.21623410000001</v>
      </c>
      <c r="BJ7517" s="42">
        <v>498.2313115</v>
      </c>
      <c r="BK7517" s="42">
        <v>167.37565420000001</v>
      </c>
    </row>
    <row r="7518" spans="52:63">
      <c r="AZ7518" s="42">
        <v>7632</v>
      </c>
      <c r="BA7518" s="42">
        <v>581.31578950000005</v>
      </c>
      <c r="BB7518" s="42">
        <v>215.75</v>
      </c>
      <c r="BC7518" s="42">
        <v>342.85</v>
      </c>
      <c r="BD7518" s="42">
        <v>369.80952380000002</v>
      </c>
      <c r="BE7518" s="42">
        <v>49.65384615</v>
      </c>
      <c r="BF7518" s="42">
        <v>646.35</v>
      </c>
      <c r="BG7518" s="42">
        <v>1000.090909</v>
      </c>
      <c r="BH7518" s="42">
        <v>203.91374999999999</v>
      </c>
      <c r="BI7518" s="42">
        <v>309.21623410000001</v>
      </c>
      <c r="BJ7518" s="42">
        <v>498.2313115</v>
      </c>
      <c r="BK7518" s="42">
        <v>167.37565420000001</v>
      </c>
    </row>
    <row r="7519" spans="52:63">
      <c r="AZ7519" s="42">
        <v>7633</v>
      </c>
      <c r="BA7519" s="42">
        <v>571.47368419999998</v>
      </c>
      <c r="BB7519" s="42">
        <v>213.375</v>
      </c>
      <c r="BC7519" s="42">
        <v>340.35</v>
      </c>
      <c r="BD7519" s="42">
        <v>364.7142857</v>
      </c>
      <c r="BE7519" s="42">
        <v>48.123076920000003</v>
      </c>
      <c r="BF7519" s="42">
        <v>641.75</v>
      </c>
      <c r="BG7519" s="42">
        <v>995.04545450000001</v>
      </c>
      <c r="BH7519" s="42">
        <v>201.38</v>
      </c>
      <c r="BI7519" s="42">
        <v>309.18605830000001</v>
      </c>
      <c r="BJ7519" s="42">
        <v>501.95752069999998</v>
      </c>
      <c r="BK7519" s="42">
        <v>169.6997341</v>
      </c>
    </row>
    <row r="7520" spans="52:63">
      <c r="AZ7520" s="42">
        <v>7634</v>
      </c>
      <c r="BA7520" s="42">
        <v>571.47368419999998</v>
      </c>
      <c r="BB7520" s="42">
        <v>213.375</v>
      </c>
      <c r="BC7520" s="42">
        <v>340.35</v>
      </c>
      <c r="BD7520" s="42">
        <v>364.7142857</v>
      </c>
      <c r="BE7520" s="42">
        <v>48.123076920000003</v>
      </c>
      <c r="BF7520" s="42">
        <v>641.75</v>
      </c>
      <c r="BG7520" s="42">
        <v>995.04545450000001</v>
      </c>
      <c r="BH7520" s="42">
        <v>201.38</v>
      </c>
      <c r="BI7520" s="42">
        <v>309.18605830000001</v>
      </c>
      <c r="BJ7520" s="42">
        <v>501.95752069999998</v>
      </c>
      <c r="BK7520" s="42">
        <v>169.6997341</v>
      </c>
    </row>
    <row r="7521" spans="52:63">
      <c r="AZ7521" s="42">
        <v>7635</v>
      </c>
      <c r="BA7521" s="42">
        <v>571.47368419999998</v>
      </c>
      <c r="BB7521" s="42">
        <v>213.375</v>
      </c>
      <c r="BC7521" s="42">
        <v>340.35</v>
      </c>
      <c r="BD7521" s="42">
        <v>364.7142857</v>
      </c>
      <c r="BE7521" s="42">
        <v>48.123076920000003</v>
      </c>
      <c r="BF7521" s="42">
        <v>641.75</v>
      </c>
      <c r="BG7521" s="42">
        <v>995.04545450000001</v>
      </c>
      <c r="BH7521" s="42">
        <v>201.38</v>
      </c>
      <c r="BI7521" s="42">
        <v>309.18605830000001</v>
      </c>
      <c r="BJ7521" s="42">
        <v>501.95752069999998</v>
      </c>
      <c r="BK7521" s="42">
        <v>169.6997341</v>
      </c>
    </row>
    <row r="7522" spans="52:63">
      <c r="AZ7522" s="42">
        <v>7636</v>
      </c>
      <c r="BA7522" s="42">
        <v>571.47368419999998</v>
      </c>
      <c r="BB7522" s="42">
        <v>213.375</v>
      </c>
      <c r="BC7522" s="42">
        <v>340.35</v>
      </c>
      <c r="BD7522" s="42">
        <v>364.7142857</v>
      </c>
      <c r="BE7522" s="42">
        <v>48.123076920000003</v>
      </c>
      <c r="BF7522" s="42">
        <v>641.75</v>
      </c>
      <c r="BG7522" s="42">
        <v>995.04545450000001</v>
      </c>
      <c r="BH7522" s="42">
        <v>201.38</v>
      </c>
      <c r="BI7522" s="42">
        <v>309.18605830000001</v>
      </c>
      <c r="BJ7522" s="42">
        <v>501.95752069999998</v>
      </c>
      <c r="BK7522" s="42">
        <v>169.6997341</v>
      </c>
    </row>
    <row r="7523" spans="52:63">
      <c r="AZ7523" s="42">
        <v>7637</v>
      </c>
      <c r="BA7523" s="42">
        <v>571.47368419999998</v>
      </c>
      <c r="BB7523" s="42">
        <v>213.375</v>
      </c>
      <c r="BC7523" s="42">
        <v>340.35</v>
      </c>
      <c r="BD7523" s="42">
        <v>364.7142857</v>
      </c>
      <c r="BE7523" s="42">
        <v>48.123076920000003</v>
      </c>
      <c r="BF7523" s="42">
        <v>641.75</v>
      </c>
      <c r="BG7523" s="42">
        <v>995.04545450000001</v>
      </c>
      <c r="BH7523" s="42">
        <v>201.38</v>
      </c>
      <c r="BI7523" s="42">
        <v>309.18605830000001</v>
      </c>
      <c r="BJ7523" s="42">
        <v>501.95752069999998</v>
      </c>
      <c r="BK7523" s="42">
        <v>169.6997341</v>
      </c>
    </row>
    <row r="7524" spans="52:63">
      <c r="AZ7524" s="42">
        <v>7638</v>
      </c>
      <c r="BA7524" s="42">
        <v>571.47368419999998</v>
      </c>
      <c r="BB7524" s="42">
        <v>213.375</v>
      </c>
      <c r="BC7524" s="42">
        <v>340.35</v>
      </c>
      <c r="BD7524" s="42">
        <v>364.7142857</v>
      </c>
      <c r="BE7524" s="42">
        <v>48.123076920000003</v>
      </c>
      <c r="BF7524" s="42">
        <v>641.75</v>
      </c>
      <c r="BG7524" s="42">
        <v>995.04545450000001</v>
      </c>
      <c r="BH7524" s="42">
        <v>201.38</v>
      </c>
      <c r="BI7524" s="42">
        <v>309.18605830000001</v>
      </c>
      <c r="BJ7524" s="42">
        <v>501.95752069999998</v>
      </c>
      <c r="BK7524" s="42">
        <v>169.6997341</v>
      </c>
    </row>
    <row r="7525" spans="52:63">
      <c r="AZ7525" s="42">
        <v>7639</v>
      </c>
      <c r="BA7525" s="42">
        <v>571.47368419999998</v>
      </c>
      <c r="BB7525" s="42">
        <v>213.375</v>
      </c>
      <c r="BC7525" s="42">
        <v>340.35</v>
      </c>
      <c r="BD7525" s="42">
        <v>364.7142857</v>
      </c>
      <c r="BE7525" s="42">
        <v>48.123076920000003</v>
      </c>
      <c r="BF7525" s="42">
        <v>641.75</v>
      </c>
      <c r="BG7525" s="42">
        <v>995.04545450000001</v>
      </c>
      <c r="BH7525" s="42">
        <v>201.38</v>
      </c>
      <c r="BI7525" s="42">
        <v>309.18605830000001</v>
      </c>
      <c r="BJ7525" s="42">
        <v>501.95752069999998</v>
      </c>
      <c r="BK7525" s="42">
        <v>169.6997341</v>
      </c>
    </row>
    <row r="7526" spans="52:63">
      <c r="AZ7526" s="42">
        <v>7640</v>
      </c>
      <c r="BA7526" s="42">
        <v>571.47368419999998</v>
      </c>
      <c r="BB7526" s="42">
        <v>213.375</v>
      </c>
      <c r="BC7526" s="42">
        <v>340.35</v>
      </c>
      <c r="BD7526" s="42">
        <v>364.7142857</v>
      </c>
      <c r="BE7526" s="42">
        <v>48.123076920000003</v>
      </c>
      <c r="BF7526" s="42">
        <v>641.75</v>
      </c>
      <c r="BG7526" s="42">
        <v>995.04545450000001</v>
      </c>
      <c r="BH7526" s="42">
        <v>201.38</v>
      </c>
      <c r="BI7526" s="42">
        <v>309.18605830000001</v>
      </c>
      <c r="BJ7526" s="42">
        <v>501.95752069999998</v>
      </c>
      <c r="BK7526" s="42">
        <v>169.6997341</v>
      </c>
    </row>
    <row r="7527" spans="52:63">
      <c r="AZ7527" s="42">
        <v>7641</v>
      </c>
      <c r="BA7527" s="42">
        <v>571.47368419999998</v>
      </c>
      <c r="BB7527" s="42">
        <v>213.375</v>
      </c>
      <c r="BC7527" s="42">
        <v>340.35</v>
      </c>
      <c r="BD7527" s="42">
        <v>364.7142857</v>
      </c>
      <c r="BE7527" s="42">
        <v>48.123076920000003</v>
      </c>
      <c r="BF7527" s="42">
        <v>641.75</v>
      </c>
      <c r="BG7527" s="42">
        <v>995.04545450000001</v>
      </c>
      <c r="BH7527" s="42">
        <v>201.38</v>
      </c>
      <c r="BI7527" s="42">
        <v>309.18605830000001</v>
      </c>
      <c r="BJ7527" s="42">
        <v>501.95752069999998</v>
      </c>
      <c r="BK7527" s="42">
        <v>169.6997341</v>
      </c>
    </row>
    <row r="7528" spans="52:63">
      <c r="AZ7528" s="42">
        <v>7642</v>
      </c>
      <c r="BA7528" s="42">
        <v>571.47368419999998</v>
      </c>
      <c r="BB7528" s="42">
        <v>213.375</v>
      </c>
      <c r="BC7528" s="42">
        <v>340.35</v>
      </c>
      <c r="BD7528" s="42">
        <v>364.7142857</v>
      </c>
      <c r="BE7528" s="42">
        <v>48.123076920000003</v>
      </c>
      <c r="BF7528" s="42">
        <v>641.75</v>
      </c>
      <c r="BG7528" s="42">
        <v>995.04545450000001</v>
      </c>
      <c r="BH7528" s="42">
        <v>201.38</v>
      </c>
      <c r="BI7528" s="42">
        <v>309.18605830000001</v>
      </c>
      <c r="BJ7528" s="42">
        <v>501.95752069999998</v>
      </c>
      <c r="BK7528" s="42">
        <v>169.6997341</v>
      </c>
    </row>
    <row r="7529" spans="52:63">
      <c r="AZ7529" s="42">
        <v>7643</v>
      </c>
      <c r="BA7529" s="42">
        <v>571.47368419999998</v>
      </c>
      <c r="BB7529" s="42">
        <v>213.375</v>
      </c>
      <c r="BC7529" s="42">
        <v>340.35</v>
      </c>
      <c r="BD7529" s="42">
        <v>364.7142857</v>
      </c>
      <c r="BE7529" s="42">
        <v>48.123076920000003</v>
      </c>
      <c r="BF7529" s="42">
        <v>641.75</v>
      </c>
      <c r="BG7529" s="42">
        <v>995.04545450000001</v>
      </c>
      <c r="BH7529" s="42">
        <v>201.38</v>
      </c>
      <c r="BI7529" s="42">
        <v>309.18605830000001</v>
      </c>
      <c r="BJ7529" s="42">
        <v>501.95752069999998</v>
      </c>
      <c r="BK7529" s="42">
        <v>169.6997341</v>
      </c>
    </row>
    <row r="7530" spans="52:63">
      <c r="AZ7530" s="42">
        <v>7644</v>
      </c>
      <c r="BA7530" s="42">
        <v>571.47368419999998</v>
      </c>
      <c r="BB7530" s="42">
        <v>213.375</v>
      </c>
      <c r="BC7530" s="42">
        <v>340.35</v>
      </c>
      <c r="BD7530" s="42">
        <v>364.7142857</v>
      </c>
      <c r="BE7530" s="42">
        <v>48.123076920000003</v>
      </c>
      <c r="BF7530" s="42">
        <v>641.75</v>
      </c>
      <c r="BG7530" s="42">
        <v>995.04545450000001</v>
      </c>
      <c r="BH7530" s="42">
        <v>201.38</v>
      </c>
      <c r="BI7530" s="42">
        <v>309.18605830000001</v>
      </c>
      <c r="BJ7530" s="42">
        <v>501.95752069999998</v>
      </c>
      <c r="BK7530" s="42">
        <v>169.6997341</v>
      </c>
    </row>
    <row r="7531" spans="52:63">
      <c r="AZ7531" s="42">
        <v>7645</v>
      </c>
      <c r="BA7531" s="42">
        <v>571.47368419999998</v>
      </c>
      <c r="BB7531" s="42">
        <v>213.375</v>
      </c>
      <c r="BC7531" s="42">
        <v>340.35</v>
      </c>
      <c r="BD7531" s="42">
        <v>364.7142857</v>
      </c>
      <c r="BE7531" s="42">
        <v>48.123076920000003</v>
      </c>
      <c r="BF7531" s="42">
        <v>641.75</v>
      </c>
      <c r="BG7531" s="42">
        <v>995.04545450000001</v>
      </c>
      <c r="BH7531" s="42">
        <v>201.38</v>
      </c>
      <c r="BI7531" s="42">
        <v>309.18605830000001</v>
      </c>
      <c r="BJ7531" s="42">
        <v>501.95752069999998</v>
      </c>
      <c r="BK7531" s="42">
        <v>169.6997341</v>
      </c>
    </row>
    <row r="7532" spans="52:63">
      <c r="AZ7532" s="42">
        <v>7646</v>
      </c>
      <c r="BA7532" s="42">
        <v>571.47368419999998</v>
      </c>
      <c r="BB7532" s="42">
        <v>213.375</v>
      </c>
      <c r="BC7532" s="42">
        <v>340.35</v>
      </c>
      <c r="BD7532" s="42">
        <v>364.7142857</v>
      </c>
      <c r="BE7532" s="42">
        <v>48.123076920000003</v>
      </c>
      <c r="BF7532" s="42">
        <v>641.75</v>
      </c>
      <c r="BG7532" s="42">
        <v>995.04545450000001</v>
      </c>
      <c r="BH7532" s="42">
        <v>201.38</v>
      </c>
      <c r="BI7532" s="42">
        <v>309.18605830000001</v>
      </c>
      <c r="BJ7532" s="42">
        <v>501.95752069999998</v>
      </c>
      <c r="BK7532" s="42">
        <v>169.6997341</v>
      </c>
    </row>
    <row r="7533" spans="52:63">
      <c r="AZ7533" s="42">
        <v>7647</v>
      </c>
      <c r="BA7533" s="42">
        <v>571.47368419999998</v>
      </c>
      <c r="BB7533" s="42">
        <v>213.375</v>
      </c>
      <c r="BC7533" s="42">
        <v>340.35</v>
      </c>
      <c r="BD7533" s="42">
        <v>364.7142857</v>
      </c>
      <c r="BE7533" s="42">
        <v>48.123076920000003</v>
      </c>
      <c r="BF7533" s="42">
        <v>641.75</v>
      </c>
      <c r="BG7533" s="42">
        <v>995.04545450000001</v>
      </c>
      <c r="BH7533" s="42">
        <v>201.38</v>
      </c>
      <c r="BI7533" s="42">
        <v>309.18605830000001</v>
      </c>
      <c r="BJ7533" s="42">
        <v>501.95752069999998</v>
      </c>
      <c r="BK7533" s="42">
        <v>169.6997341</v>
      </c>
    </row>
    <row r="7534" spans="52:63">
      <c r="AZ7534" s="42">
        <v>7648</v>
      </c>
      <c r="BA7534" s="42">
        <v>571.47368419999998</v>
      </c>
      <c r="BB7534" s="42">
        <v>213.375</v>
      </c>
      <c r="BC7534" s="42">
        <v>340.35</v>
      </c>
      <c r="BD7534" s="42">
        <v>364.7142857</v>
      </c>
      <c r="BE7534" s="42">
        <v>48.123076920000003</v>
      </c>
      <c r="BF7534" s="42">
        <v>641.75</v>
      </c>
      <c r="BG7534" s="42">
        <v>995.04545450000001</v>
      </c>
      <c r="BH7534" s="42">
        <v>201.38</v>
      </c>
      <c r="BI7534" s="42">
        <v>309.18605830000001</v>
      </c>
      <c r="BJ7534" s="42">
        <v>501.95752069999998</v>
      </c>
      <c r="BK7534" s="42">
        <v>169.6997341</v>
      </c>
    </row>
    <row r="7535" spans="52:63">
      <c r="AZ7535" s="42">
        <v>7649</v>
      </c>
      <c r="BA7535" s="42">
        <v>571.47368419999998</v>
      </c>
      <c r="BB7535" s="42">
        <v>213.375</v>
      </c>
      <c r="BC7535" s="42">
        <v>340.35</v>
      </c>
      <c r="BD7535" s="42">
        <v>364.7142857</v>
      </c>
      <c r="BE7535" s="42">
        <v>48.123076920000003</v>
      </c>
      <c r="BF7535" s="42">
        <v>641.75</v>
      </c>
      <c r="BG7535" s="42">
        <v>995.04545450000001</v>
      </c>
      <c r="BH7535" s="42">
        <v>201.38</v>
      </c>
      <c r="BI7535" s="42">
        <v>309.18605830000001</v>
      </c>
      <c r="BJ7535" s="42">
        <v>501.95752069999998</v>
      </c>
      <c r="BK7535" s="42">
        <v>169.6997341</v>
      </c>
    </row>
    <row r="7536" spans="52:63">
      <c r="AZ7536" s="42">
        <v>7650</v>
      </c>
      <c r="BA7536" s="42">
        <v>571.47368419999998</v>
      </c>
      <c r="BB7536" s="42">
        <v>213.375</v>
      </c>
      <c r="BC7536" s="42">
        <v>340.35</v>
      </c>
      <c r="BD7536" s="42">
        <v>364.7142857</v>
      </c>
      <c r="BE7536" s="42">
        <v>48.123076920000003</v>
      </c>
      <c r="BF7536" s="42">
        <v>641.75</v>
      </c>
      <c r="BG7536" s="42">
        <v>995.04545450000001</v>
      </c>
      <c r="BH7536" s="42">
        <v>201.38</v>
      </c>
      <c r="BI7536" s="42">
        <v>309.18605830000001</v>
      </c>
      <c r="BJ7536" s="42">
        <v>501.95752069999998</v>
      </c>
      <c r="BK7536" s="42">
        <v>169.6997341</v>
      </c>
    </row>
    <row r="7537" spans="52:63">
      <c r="AZ7537" s="42">
        <v>7651</v>
      </c>
      <c r="BA7537" s="42">
        <v>571.47368419999998</v>
      </c>
      <c r="BB7537" s="42">
        <v>213.375</v>
      </c>
      <c r="BC7537" s="42">
        <v>340.35</v>
      </c>
      <c r="BD7537" s="42">
        <v>364.7142857</v>
      </c>
      <c r="BE7537" s="42">
        <v>48.123076920000003</v>
      </c>
      <c r="BF7537" s="42">
        <v>641.75</v>
      </c>
      <c r="BG7537" s="42">
        <v>995.04545450000001</v>
      </c>
      <c r="BH7537" s="42">
        <v>201.38</v>
      </c>
      <c r="BI7537" s="42">
        <v>309.18605830000001</v>
      </c>
      <c r="BJ7537" s="42">
        <v>501.95752069999998</v>
      </c>
      <c r="BK7537" s="42">
        <v>169.6997341</v>
      </c>
    </row>
    <row r="7538" spans="52:63">
      <c r="AZ7538" s="42">
        <v>7652</v>
      </c>
      <c r="BA7538" s="42">
        <v>571.47368419999998</v>
      </c>
      <c r="BB7538" s="42">
        <v>213.375</v>
      </c>
      <c r="BC7538" s="42">
        <v>340.35</v>
      </c>
      <c r="BD7538" s="42">
        <v>364.7142857</v>
      </c>
      <c r="BE7538" s="42">
        <v>48.123076920000003</v>
      </c>
      <c r="BF7538" s="42">
        <v>641.75</v>
      </c>
      <c r="BG7538" s="42">
        <v>995.04545450000001</v>
      </c>
      <c r="BH7538" s="42">
        <v>201.38</v>
      </c>
      <c r="BI7538" s="42">
        <v>309.18605830000001</v>
      </c>
      <c r="BJ7538" s="42">
        <v>501.95752069999998</v>
      </c>
      <c r="BK7538" s="42">
        <v>169.6997341</v>
      </c>
    </row>
    <row r="7539" spans="52:63">
      <c r="AZ7539" s="42">
        <v>7653</v>
      </c>
      <c r="BA7539" s="42">
        <v>571.47368419999998</v>
      </c>
      <c r="BB7539" s="42">
        <v>213.375</v>
      </c>
      <c r="BC7539" s="42">
        <v>340.35</v>
      </c>
      <c r="BD7539" s="42">
        <v>364.7142857</v>
      </c>
      <c r="BE7539" s="42">
        <v>48.123076920000003</v>
      </c>
      <c r="BF7539" s="42">
        <v>641.75</v>
      </c>
      <c r="BG7539" s="42">
        <v>995.04545450000001</v>
      </c>
      <c r="BH7539" s="42">
        <v>201.38</v>
      </c>
      <c r="BI7539" s="42">
        <v>309.18605830000001</v>
      </c>
      <c r="BJ7539" s="42">
        <v>501.95752069999998</v>
      </c>
      <c r="BK7539" s="42">
        <v>169.6997341</v>
      </c>
    </row>
    <row r="7540" spans="52:63">
      <c r="AZ7540" s="42">
        <v>7654</v>
      </c>
      <c r="BA7540" s="42">
        <v>571.47368419999998</v>
      </c>
      <c r="BB7540" s="42">
        <v>213.375</v>
      </c>
      <c r="BC7540" s="42">
        <v>340.35</v>
      </c>
      <c r="BD7540" s="42">
        <v>364.7142857</v>
      </c>
      <c r="BE7540" s="42">
        <v>48.123076920000003</v>
      </c>
      <c r="BF7540" s="42">
        <v>641.75</v>
      </c>
      <c r="BG7540" s="42">
        <v>995.04545450000001</v>
      </c>
      <c r="BH7540" s="42">
        <v>201.38</v>
      </c>
      <c r="BI7540" s="42">
        <v>309.18605830000001</v>
      </c>
      <c r="BJ7540" s="42">
        <v>501.95752069999998</v>
      </c>
      <c r="BK7540" s="42">
        <v>169.6997341</v>
      </c>
    </row>
    <row r="7541" spans="52:63">
      <c r="AZ7541" s="42">
        <v>7655</v>
      </c>
      <c r="BA7541" s="42">
        <v>571.47368419999998</v>
      </c>
      <c r="BB7541" s="42">
        <v>213.375</v>
      </c>
      <c r="BC7541" s="42">
        <v>340.35</v>
      </c>
      <c r="BD7541" s="42">
        <v>364.7142857</v>
      </c>
      <c r="BE7541" s="42">
        <v>48.123076920000003</v>
      </c>
      <c r="BF7541" s="42">
        <v>641.75</v>
      </c>
      <c r="BG7541" s="42">
        <v>995.04545450000001</v>
      </c>
      <c r="BH7541" s="42">
        <v>201.38</v>
      </c>
      <c r="BI7541" s="42">
        <v>309.18605830000001</v>
      </c>
      <c r="BJ7541" s="42">
        <v>501.95752069999998</v>
      </c>
      <c r="BK7541" s="42">
        <v>169.6997341</v>
      </c>
    </row>
    <row r="7542" spans="52:63">
      <c r="AZ7542" s="42">
        <v>7656</v>
      </c>
      <c r="BA7542" s="42">
        <v>571.47368419999998</v>
      </c>
      <c r="BB7542" s="42">
        <v>213.375</v>
      </c>
      <c r="BC7542" s="42">
        <v>340.35</v>
      </c>
      <c r="BD7542" s="42">
        <v>364.7142857</v>
      </c>
      <c r="BE7542" s="42">
        <v>48.123076920000003</v>
      </c>
      <c r="BF7542" s="42">
        <v>641.75</v>
      </c>
      <c r="BG7542" s="42">
        <v>995.04545450000001</v>
      </c>
      <c r="BH7542" s="42">
        <v>201.38</v>
      </c>
      <c r="BI7542" s="42">
        <v>309.18605830000001</v>
      </c>
      <c r="BJ7542" s="42">
        <v>501.95752069999998</v>
      </c>
      <c r="BK7542" s="42">
        <v>169.6997341</v>
      </c>
    </row>
    <row r="7543" spans="52:63">
      <c r="AZ7543" s="42">
        <v>7657</v>
      </c>
      <c r="BA7543" s="42">
        <v>567.31578950000005</v>
      </c>
      <c r="BB7543" s="42">
        <v>210.0625</v>
      </c>
      <c r="BC7543" s="42">
        <v>337.8</v>
      </c>
      <c r="BD7543" s="42">
        <v>361.19047619999998</v>
      </c>
      <c r="BE7543" s="42">
        <v>46.361538459999998</v>
      </c>
      <c r="BF7543" s="42">
        <v>633.95000000000005</v>
      </c>
      <c r="BG7543" s="42">
        <v>988.18181819999995</v>
      </c>
      <c r="BH7543" s="42">
        <v>198.92625000000001</v>
      </c>
      <c r="BI7543" s="42">
        <v>309.87193009999999</v>
      </c>
      <c r="BJ7543" s="42">
        <v>505.43297180000002</v>
      </c>
      <c r="BK7543" s="42">
        <v>169.23952360000001</v>
      </c>
    </row>
    <row r="7544" spans="52:63">
      <c r="AZ7544" s="42">
        <v>7658</v>
      </c>
      <c r="BA7544" s="42">
        <v>567.31578950000005</v>
      </c>
      <c r="BB7544" s="42">
        <v>210.0625</v>
      </c>
      <c r="BC7544" s="42">
        <v>337.8</v>
      </c>
      <c r="BD7544" s="42">
        <v>361.19047619999998</v>
      </c>
      <c r="BE7544" s="42">
        <v>46.361538459999998</v>
      </c>
      <c r="BF7544" s="42">
        <v>633.95000000000005</v>
      </c>
      <c r="BG7544" s="42">
        <v>988.18181819999995</v>
      </c>
      <c r="BH7544" s="42">
        <v>198.92625000000001</v>
      </c>
      <c r="BI7544" s="42">
        <v>309.87193009999999</v>
      </c>
      <c r="BJ7544" s="42">
        <v>505.43297180000002</v>
      </c>
      <c r="BK7544" s="42">
        <v>169.23952360000001</v>
      </c>
    </row>
    <row r="7545" spans="52:63">
      <c r="AZ7545" s="42">
        <v>7659</v>
      </c>
      <c r="BA7545" s="42">
        <v>567.31578950000005</v>
      </c>
      <c r="BB7545" s="42">
        <v>210.0625</v>
      </c>
      <c r="BC7545" s="42">
        <v>337.8</v>
      </c>
      <c r="BD7545" s="42">
        <v>361.19047619999998</v>
      </c>
      <c r="BE7545" s="42">
        <v>46.361538459999998</v>
      </c>
      <c r="BF7545" s="42">
        <v>633.95000000000005</v>
      </c>
      <c r="BG7545" s="42">
        <v>988.18181819999995</v>
      </c>
      <c r="BH7545" s="42">
        <v>198.92625000000001</v>
      </c>
      <c r="BI7545" s="42">
        <v>309.87193009999999</v>
      </c>
      <c r="BJ7545" s="42">
        <v>505.43297180000002</v>
      </c>
      <c r="BK7545" s="42">
        <v>169.23952360000001</v>
      </c>
    </row>
    <row r="7546" spans="52:63">
      <c r="AZ7546" s="42">
        <v>7660</v>
      </c>
      <c r="BA7546" s="42">
        <v>567.31578950000005</v>
      </c>
      <c r="BB7546" s="42">
        <v>210.0625</v>
      </c>
      <c r="BC7546" s="42">
        <v>337.8</v>
      </c>
      <c r="BD7546" s="42">
        <v>361.19047619999998</v>
      </c>
      <c r="BE7546" s="42">
        <v>46.361538459999998</v>
      </c>
      <c r="BF7546" s="42">
        <v>633.95000000000005</v>
      </c>
      <c r="BG7546" s="42">
        <v>988.18181819999995</v>
      </c>
      <c r="BH7546" s="42">
        <v>198.92625000000001</v>
      </c>
      <c r="BI7546" s="42">
        <v>309.87193009999999</v>
      </c>
      <c r="BJ7546" s="42">
        <v>505.43297180000002</v>
      </c>
      <c r="BK7546" s="42">
        <v>169.23952360000001</v>
      </c>
    </row>
    <row r="7547" spans="52:63">
      <c r="AZ7547" s="42">
        <v>7661</v>
      </c>
      <c r="BA7547" s="42">
        <v>567.31578950000005</v>
      </c>
      <c r="BB7547" s="42">
        <v>210.0625</v>
      </c>
      <c r="BC7547" s="42">
        <v>337.8</v>
      </c>
      <c r="BD7547" s="42">
        <v>361.19047619999998</v>
      </c>
      <c r="BE7547" s="42">
        <v>46.361538459999998</v>
      </c>
      <c r="BF7547" s="42">
        <v>633.95000000000005</v>
      </c>
      <c r="BG7547" s="42">
        <v>988.18181819999995</v>
      </c>
      <c r="BH7547" s="42">
        <v>198.92625000000001</v>
      </c>
      <c r="BI7547" s="42">
        <v>309.87193009999999</v>
      </c>
      <c r="BJ7547" s="42">
        <v>505.43297180000002</v>
      </c>
      <c r="BK7547" s="42">
        <v>169.23952360000001</v>
      </c>
    </row>
    <row r="7548" spans="52:63">
      <c r="AZ7548" s="42">
        <v>7662</v>
      </c>
      <c r="BA7548" s="42">
        <v>567.31578950000005</v>
      </c>
      <c r="BB7548" s="42">
        <v>210.0625</v>
      </c>
      <c r="BC7548" s="42">
        <v>337.8</v>
      </c>
      <c r="BD7548" s="42">
        <v>361.19047619999998</v>
      </c>
      <c r="BE7548" s="42">
        <v>46.361538459999998</v>
      </c>
      <c r="BF7548" s="42">
        <v>633.95000000000005</v>
      </c>
      <c r="BG7548" s="42">
        <v>988.18181819999995</v>
      </c>
      <c r="BH7548" s="42">
        <v>198.92625000000001</v>
      </c>
      <c r="BI7548" s="42">
        <v>309.87193009999999</v>
      </c>
      <c r="BJ7548" s="42">
        <v>505.43297180000002</v>
      </c>
      <c r="BK7548" s="42">
        <v>169.23952360000001</v>
      </c>
    </row>
    <row r="7549" spans="52:63">
      <c r="AZ7549" s="42">
        <v>7663</v>
      </c>
      <c r="BA7549" s="42">
        <v>567.31578950000005</v>
      </c>
      <c r="BB7549" s="42">
        <v>210.0625</v>
      </c>
      <c r="BC7549" s="42">
        <v>337.8</v>
      </c>
      <c r="BD7549" s="42">
        <v>361.19047619999998</v>
      </c>
      <c r="BE7549" s="42">
        <v>46.361538459999998</v>
      </c>
      <c r="BF7549" s="42">
        <v>633.95000000000005</v>
      </c>
      <c r="BG7549" s="42">
        <v>988.18181819999995</v>
      </c>
      <c r="BH7549" s="42">
        <v>198.92625000000001</v>
      </c>
      <c r="BI7549" s="42">
        <v>309.87193009999999</v>
      </c>
      <c r="BJ7549" s="42">
        <v>505.43297180000002</v>
      </c>
      <c r="BK7549" s="42">
        <v>169.23952360000001</v>
      </c>
    </row>
    <row r="7550" spans="52:63">
      <c r="AZ7550" s="42">
        <v>7664</v>
      </c>
      <c r="BA7550" s="42">
        <v>567.31578950000005</v>
      </c>
      <c r="BB7550" s="42">
        <v>210.0625</v>
      </c>
      <c r="BC7550" s="42">
        <v>337.8</v>
      </c>
      <c r="BD7550" s="42">
        <v>361.19047619999998</v>
      </c>
      <c r="BE7550" s="42">
        <v>46.361538459999998</v>
      </c>
      <c r="BF7550" s="42">
        <v>633.95000000000005</v>
      </c>
      <c r="BG7550" s="42">
        <v>988.18181819999995</v>
      </c>
      <c r="BH7550" s="42">
        <v>198.92625000000001</v>
      </c>
      <c r="BI7550" s="42">
        <v>309.87193009999999</v>
      </c>
      <c r="BJ7550" s="42">
        <v>505.43297180000002</v>
      </c>
      <c r="BK7550" s="42">
        <v>169.23952360000001</v>
      </c>
    </row>
    <row r="7551" spans="52:63">
      <c r="AZ7551" s="42">
        <v>7665</v>
      </c>
      <c r="BA7551" s="42">
        <v>567.31578950000005</v>
      </c>
      <c r="BB7551" s="42">
        <v>210.0625</v>
      </c>
      <c r="BC7551" s="42">
        <v>337.8</v>
      </c>
      <c r="BD7551" s="42">
        <v>361.19047619999998</v>
      </c>
      <c r="BE7551" s="42">
        <v>46.361538459999998</v>
      </c>
      <c r="BF7551" s="42">
        <v>633.95000000000005</v>
      </c>
      <c r="BG7551" s="42">
        <v>988.18181819999995</v>
      </c>
      <c r="BH7551" s="42">
        <v>198.92625000000001</v>
      </c>
      <c r="BI7551" s="42">
        <v>309.87193009999999</v>
      </c>
      <c r="BJ7551" s="42">
        <v>505.43297180000002</v>
      </c>
      <c r="BK7551" s="42">
        <v>169.23952360000001</v>
      </c>
    </row>
    <row r="7552" spans="52:63">
      <c r="AZ7552" s="42">
        <v>7666</v>
      </c>
      <c r="BA7552" s="42">
        <v>567.31578950000005</v>
      </c>
      <c r="BB7552" s="42">
        <v>210.0625</v>
      </c>
      <c r="BC7552" s="42">
        <v>337.8</v>
      </c>
      <c r="BD7552" s="42">
        <v>361.19047619999998</v>
      </c>
      <c r="BE7552" s="42">
        <v>46.361538459999998</v>
      </c>
      <c r="BF7552" s="42">
        <v>633.95000000000005</v>
      </c>
      <c r="BG7552" s="42">
        <v>988.18181819999995</v>
      </c>
      <c r="BH7552" s="42">
        <v>198.92625000000001</v>
      </c>
      <c r="BI7552" s="42">
        <v>309.87193009999999</v>
      </c>
      <c r="BJ7552" s="42">
        <v>505.43297180000002</v>
      </c>
      <c r="BK7552" s="42">
        <v>169.23952360000001</v>
      </c>
    </row>
    <row r="7553" spans="52:63">
      <c r="AZ7553" s="42">
        <v>7667</v>
      </c>
      <c r="BA7553" s="42">
        <v>567.31578950000005</v>
      </c>
      <c r="BB7553" s="42">
        <v>210.0625</v>
      </c>
      <c r="BC7553" s="42">
        <v>337.8</v>
      </c>
      <c r="BD7553" s="42">
        <v>361.19047619999998</v>
      </c>
      <c r="BE7553" s="42">
        <v>46.361538459999998</v>
      </c>
      <c r="BF7553" s="42">
        <v>633.95000000000005</v>
      </c>
      <c r="BG7553" s="42">
        <v>988.18181819999995</v>
      </c>
      <c r="BH7553" s="42">
        <v>198.92625000000001</v>
      </c>
      <c r="BI7553" s="42">
        <v>309.87193009999999</v>
      </c>
      <c r="BJ7553" s="42">
        <v>505.43297180000002</v>
      </c>
      <c r="BK7553" s="42">
        <v>169.23952360000001</v>
      </c>
    </row>
    <row r="7554" spans="52:63">
      <c r="AZ7554" s="42">
        <v>7668</v>
      </c>
      <c r="BA7554" s="42">
        <v>567.31578950000005</v>
      </c>
      <c r="BB7554" s="42">
        <v>210.0625</v>
      </c>
      <c r="BC7554" s="42">
        <v>337.8</v>
      </c>
      <c r="BD7554" s="42">
        <v>361.19047619999998</v>
      </c>
      <c r="BE7554" s="42">
        <v>46.361538459999998</v>
      </c>
      <c r="BF7554" s="42">
        <v>633.95000000000005</v>
      </c>
      <c r="BG7554" s="42">
        <v>988.18181819999995</v>
      </c>
      <c r="BH7554" s="42">
        <v>198.92625000000001</v>
      </c>
      <c r="BI7554" s="42">
        <v>309.87193009999999</v>
      </c>
      <c r="BJ7554" s="42">
        <v>505.43297180000002</v>
      </c>
      <c r="BK7554" s="42">
        <v>169.23952360000001</v>
      </c>
    </row>
    <row r="7555" spans="52:63">
      <c r="AZ7555" s="42">
        <v>7669</v>
      </c>
      <c r="BA7555" s="42">
        <v>567.31578950000005</v>
      </c>
      <c r="BB7555" s="42">
        <v>210.0625</v>
      </c>
      <c r="BC7555" s="42">
        <v>337.8</v>
      </c>
      <c r="BD7555" s="42">
        <v>361.19047619999998</v>
      </c>
      <c r="BE7555" s="42">
        <v>46.361538459999998</v>
      </c>
      <c r="BF7555" s="42">
        <v>633.95000000000005</v>
      </c>
      <c r="BG7555" s="42">
        <v>988.18181819999995</v>
      </c>
      <c r="BH7555" s="42">
        <v>198.92625000000001</v>
      </c>
      <c r="BI7555" s="42">
        <v>309.87193009999999</v>
      </c>
      <c r="BJ7555" s="42">
        <v>505.43297180000002</v>
      </c>
      <c r="BK7555" s="42">
        <v>169.23952360000001</v>
      </c>
    </row>
    <row r="7556" spans="52:63">
      <c r="AZ7556" s="42">
        <v>7670</v>
      </c>
      <c r="BA7556" s="42">
        <v>567.31578950000005</v>
      </c>
      <c r="BB7556" s="42">
        <v>210.0625</v>
      </c>
      <c r="BC7556" s="42">
        <v>337.8</v>
      </c>
      <c r="BD7556" s="42">
        <v>361.19047619999998</v>
      </c>
      <c r="BE7556" s="42">
        <v>46.361538459999998</v>
      </c>
      <c r="BF7556" s="42">
        <v>633.95000000000005</v>
      </c>
      <c r="BG7556" s="42">
        <v>988.18181819999995</v>
      </c>
      <c r="BH7556" s="42">
        <v>198.92625000000001</v>
      </c>
      <c r="BI7556" s="42">
        <v>309.87193009999999</v>
      </c>
      <c r="BJ7556" s="42">
        <v>505.43297180000002</v>
      </c>
      <c r="BK7556" s="42">
        <v>169.23952360000001</v>
      </c>
    </row>
    <row r="7557" spans="52:63">
      <c r="AZ7557" s="42">
        <v>7671</v>
      </c>
      <c r="BA7557" s="42">
        <v>567.31578950000005</v>
      </c>
      <c r="BB7557" s="42">
        <v>210.0625</v>
      </c>
      <c r="BC7557" s="42">
        <v>337.8</v>
      </c>
      <c r="BD7557" s="42">
        <v>361.19047619999998</v>
      </c>
      <c r="BE7557" s="42">
        <v>46.361538459999998</v>
      </c>
      <c r="BF7557" s="42">
        <v>633.95000000000005</v>
      </c>
      <c r="BG7557" s="42">
        <v>988.18181819999995</v>
      </c>
      <c r="BH7557" s="42">
        <v>198.92625000000001</v>
      </c>
      <c r="BI7557" s="42">
        <v>309.87193009999999</v>
      </c>
      <c r="BJ7557" s="42">
        <v>505.43297180000002</v>
      </c>
      <c r="BK7557" s="42">
        <v>169.23952360000001</v>
      </c>
    </row>
    <row r="7558" spans="52:63">
      <c r="AZ7558" s="42">
        <v>7672</v>
      </c>
      <c r="BA7558" s="42">
        <v>567.31578950000005</v>
      </c>
      <c r="BB7558" s="42">
        <v>210.0625</v>
      </c>
      <c r="BC7558" s="42">
        <v>337.8</v>
      </c>
      <c r="BD7558" s="42">
        <v>361.19047619999998</v>
      </c>
      <c r="BE7558" s="42">
        <v>46.361538459999998</v>
      </c>
      <c r="BF7558" s="42">
        <v>633.95000000000005</v>
      </c>
      <c r="BG7558" s="42">
        <v>988.18181819999995</v>
      </c>
      <c r="BH7558" s="42">
        <v>198.92625000000001</v>
      </c>
      <c r="BI7558" s="42">
        <v>309.87193009999999</v>
      </c>
      <c r="BJ7558" s="42">
        <v>505.43297180000002</v>
      </c>
      <c r="BK7558" s="42">
        <v>169.23952360000001</v>
      </c>
    </row>
    <row r="7559" spans="52:63">
      <c r="AZ7559" s="42">
        <v>7673</v>
      </c>
      <c r="BA7559" s="42">
        <v>567.31578950000005</v>
      </c>
      <c r="BB7559" s="42">
        <v>210.0625</v>
      </c>
      <c r="BC7559" s="42">
        <v>337.8</v>
      </c>
      <c r="BD7559" s="42">
        <v>361.19047619999998</v>
      </c>
      <c r="BE7559" s="42">
        <v>46.361538459999998</v>
      </c>
      <c r="BF7559" s="42">
        <v>633.95000000000005</v>
      </c>
      <c r="BG7559" s="42">
        <v>988.18181819999995</v>
      </c>
      <c r="BH7559" s="42">
        <v>198.92625000000001</v>
      </c>
      <c r="BI7559" s="42">
        <v>309.87193009999999</v>
      </c>
      <c r="BJ7559" s="42">
        <v>505.43297180000002</v>
      </c>
      <c r="BK7559" s="42">
        <v>169.23952360000001</v>
      </c>
    </row>
    <row r="7560" spans="52:63">
      <c r="AZ7560" s="42">
        <v>7674</v>
      </c>
      <c r="BA7560" s="42">
        <v>567.31578950000005</v>
      </c>
      <c r="BB7560" s="42">
        <v>210.0625</v>
      </c>
      <c r="BC7560" s="42">
        <v>337.8</v>
      </c>
      <c r="BD7560" s="42">
        <v>361.19047619999998</v>
      </c>
      <c r="BE7560" s="42">
        <v>46.361538459999998</v>
      </c>
      <c r="BF7560" s="42">
        <v>633.95000000000005</v>
      </c>
      <c r="BG7560" s="42">
        <v>988.18181819999995</v>
      </c>
      <c r="BH7560" s="42">
        <v>198.92625000000001</v>
      </c>
      <c r="BI7560" s="42">
        <v>309.87193009999999</v>
      </c>
      <c r="BJ7560" s="42">
        <v>505.43297180000002</v>
      </c>
      <c r="BK7560" s="42">
        <v>169.23952360000001</v>
      </c>
    </row>
    <row r="7561" spans="52:63">
      <c r="AZ7561" s="42">
        <v>7675</v>
      </c>
      <c r="BA7561" s="42">
        <v>567.31578950000005</v>
      </c>
      <c r="BB7561" s="42">
        <v>210.0625</v>
      </c>
      <c r="BC7561" s="42">
        <v>337.8</v>
      </c>
      <c r="BD7561" s="42">
        <v>361.19047619999998</v>
      </c>
      <c r="BE7561" s="42">
        <v>46.361538459999998</v>
      </c>
      <c r="BF7561" s="42">
        <v>633.95000000000005</v>
      </c>
      <c r="BG7561" s="42">
        <v>988.18181819999995</v>
      </c>
      <c r="BH7561" s="42">
        <v>198.92625000000001</v>
      </c>
      <c r="BI7561" s="42">
        <v>309.87193009999999</v>
      </c>
      <c r="BJ7561" s="42">
        <v>505.43297180000002</v>
      </c>
      <c r="BK7561" s="42">
        <v>169.23952360000001</v>
      </c>
    </row>
    <row r="7562" spans="52:63">
      <c r="AZ7562" s="42">
        <v>7676</v>
      </c>
      <c r="BA7562" s="42">
        <v>567.31578950000005</v>
      </c>
      <c r="BB7562" s="42">
        <v>210.0625</v>
      </c>
      <c r="BC7562" s="42">
        <v>337.8</v>
      </c>
      <c r="BD7562" s="42">
        <v>361.19047619999998</v>
      </c>
      <c r="BE7562" s="42">
        <v>46.361538459999998</v>
      </c>
      <c r="BF7562" s="42">
        <v>633.95000000000005</v>
      </c>
      <c r="BG7562" s="42">
        <v>988.18181819999995</v>
      </c>
      <c r="BH7562" s="42">
        <v>198.92625000000001</v>
      </c>
      <c r="BI7562" s="42">
        <v>309.87193009999999</v>
      </c>
      <c r="BJ7562" s="42">
        <v>505.43297180000002</v>
      </c>
      <c r="BK7562" s="42">
        <v>169.23952360000001</v>
      </c>
    </row>
    <row r="7563" spans="52:63">
      <c r="AZ7563" s="42">
        <v>7677</v>
      </c>
      <c r="BA7563" s="42">
        <v>567.31578950000005</v>
      </c>
      <c r="BB7563" s="42">
        <v>210.0625</v>
      </c>
      <c r="BC7563" s="42">
        <v>337.8</v>
      </c>
      <c r="BD7563" s="42">
        <v>361.19047619999998</v>
      </c>
      <c r="BE7563" s="42">
        <v>46.361538459999998</v>
      </c>
      <c r="BF7563" s="42">
        <v>633.95000000000005</v>
      </c>
      <c r="BG7563" s="42">
        <v>988.18181819999995</v>
      </c>
      <c r="BH7563" s="42">
        <v>198.92625000000001</v>
      </c>
      <c r="BI7563" s="42">
        <v>309.87193009999999</v>
      </c>
      <c r="BJ7563" s="42">
        <v>505.43297180000002</v>
      </c>
      <c r="BK7563" s="42">
        <v>169.23952360000001</v>
      </c>
    </row>
    <row r="7564" spans="52:63">
      <c r="AZ7564" s="42">
        <v>7678</v>
      </c>
      <c r="BA7564" s="42">
        <v>567.31578950000005</v>
      </c>
      <c r="BB7564" s="42">
        <v>210.0625</v>
      </c>
      <c r="BC7564" s="42">
        <v>337.8</v>
      </c>
      <c r="BD7564" s="42">
        <v>361.19047619999998</v>
      </c>
      <c r="BE7564" s="42">
        <v>46.361538459999998</v>
      </c>
      <c r="BF7564" s="42">
        <v>633.95000000000005</v>
      </c>
      <c r="BG7564" s="42">
        <v>988.18181819999995</v>
      </c>
      <c r="BH7564" s="42">
        <v>198.92625000000001</v>
      </c>
      <c r="BI7564" s="42">
        <v>309.87193009999999</v>
      </c>
      <c r="BJ7564" s="42">
        <v>505.43297180000002</v>
      </c>
      <c r="BK7564" s="42">
        <v>169.23952360000001</v>
      </c>
    </row>
    <row r="7565" spans="52:63">
      <c r="AZ7565" s="42">
        <v>7679</v>
      </c>
      <c r="BA7565" s="42">
        <v>567.31578950000005</v>
      </c>
      <c r="BB7565" s="42">
        <v>210.0625</v>
      </c>
      <c r="BC7565" s="42">
        <v>337.8</v>
      </c>
      <c r="BD7565" s="42">
        <v>361.19047619999998</v>
      </c>
      <c r="BE7565" s="42">
        <v>46.361538459999998</v>
      </c>
      <c r="BF7565" s="42">
        <v>633.95000000000005</v>
      </c>
      <c r="BG7565" s="42">
        <v>988.18181819999995</v>
      </c>
      <c r="BH7565" s="42">
        <v>198.92625000000001</v>
      </c>
      <c r="BI7565" s="42">
        <v>309.87193009999999</v>
      </c>
      <c r="BJ7565" s="42">
        <v>505.43297180000002</v>
      </c>
      <c r="BK7565" s="42">
        <v>169.23952360000001</v>
      </c>
    </row>
    <row r="7566" spans="52:63">
      <c r="AZ7566" s="42">
        <v>7680</v>
      </c>
      <c r="BA7566" s="42">
        <v>567.31578950000005</v>
      </c>
      <c r="BB7566" s="42">
        <v>210.0625</v>
      </c>
      <c r="BC7566" s="42">
        <v>337.8</v>
      </c>
      <c r="BD7566" s="42">
        <v>361.19047619999998</v>
      </c>
      <c r="BE7566" s="42">
        <v>46.361538459999998</v>
      </c>
      <c r="BF7566" s="42">
        <v>633.95000000000005</v>
      </c>
      <c r="BG7566" s="42">
        <v>988.18181819999995</v>
      </c>
      <c r="BH7566" s="42">
        <v>198.92625000000001</v>
      </c>
      <c r="BI7566" s="42">
        <v>309.87193009999999</v>
      </c>
      <c r="BJ7566" s="42">
        <v>505.43297180000002</v>
      </c>
      <c r="BK7566" s="42">
        <v>169.23952360000001</v>
      </c>
    </row>
    <row r="7567" spans="52:63">
      <c r="AZ7567" s="42">
        <v>7681</v>
      </c>
      <c r="BA7567" s="42">
        <v>547.31578950000005</v>
      </c>
      <c r="BB7567" s="42">
        <v>207.9375</v>
      </c>
      <c r="BC7567" s="42">
        <v>336.65</v>
      </c>
      <c r="BD7567" s="42">
        <v>360.76190480000002</v>
      </c>
      <c r="BE7567" s="42">
        <v>45.2</v>
      </c>
      <c r="BF7567" s="42">
        <v>623.54999999999995</v>
      </c>
      <c r="BG7567" s="42">
        <v>980.36363640000002</v>
      </c>
      <c r="BH7567" s="42">
        <v>196.49375000000001</v>
      </c>
      <c r="BI7567" s="42">
        <v>308.8823314</v>
      </c>
      <c r="BJ7567" s="42">
        <v>494.27289130000003</v>
      </c>
      <c r="BK7567" s="42">
        <v>169.91692939999999</v>
      </c>
    </row>
    <row r="7568" spans="52:63">
      <c r="AZ7568" s="42">
        <v>7682</v>
      </c>
      <c r="BA7568" s="42">
        <v>547.31578950000005</v>
      </c>
      <c r="BB7568" s="42">
        <v>207.9375</v>
      </c>
      <c r="BC7568" s="42">
        <v>336.65</v>
      </c>
      <c r="BD7568" s="42">
        <v>360.76190480000002</v>
      </c>
      <c r="BE7568" s="42">
        <v>45.2</v>
      </c>
      <c r="BF7568" s="42">
        <v>623.54999999999995</v>
      </c>
      <c r="BG7568" s="42">
        <v>980.36363640000002</v>
      </c>
      <c r="BH7568" s="42">
        <v>196.49375000000001</v>
      </c>
      <c r="BI7568" s="42">
        <v>308.8823314</v>
      </c>
      <c r="BJ7568" s="42">
        <v>494.27289130000003</v>
      </c>
      <c r="BK7568" s="42">
        <v>169.91692939999999</v>
      </c>
    </row>
    <row r="7569" spans="52:63">
      <c r="AZ7569" s="42">
        <v>7683</v>
      </c>
      <c r="BA7569" s="42">
        <v>547.31578950000005</v>
      </c>
      <c r="BB7569" s="42">
        <v>207.9375</v>
      </c>
      <c r="BC7569" s="42">
        <v>336.65</v>
      </c>
      <c r="BD7569" s="42">
        <v>360.76190480000002</v>
      </c>
      <c r="BE7569" s="42">
        <v>45.2</v>
      </c>
      <c r="BF7569" s="42">
        <v>623.54999999999995</v>
      </c>
      <c r="BG7569" s="42">
        <v>980.36363640000002</v>
      </c>
      <c r="BH7569" s="42">
        <v>196.49375000000001</v>
      </c>
      <c r="BI7569" s="42">
        <v>308.8823314</v>
      </c>
      <c r="BJ7569" s="42">
        <v>494.27289130000003</v>
      </c>
      <c r="BK7569" s="42">
        <v>169.91692939999999</v>
      </c>
    </row>
    <row r="7570" spans="52:63">
      <c r="AZ7570" s="42">
        <v>7684</v>
      </c>
      <c r="BA7570" s="42">
        <v>547.31578950000005</v>
      </c>
      <c r="BB7570" s="42">
        <v>207.9375</v>
      </c>
      <c r="BC7570" s="42">
        <v>336.65</v>
      </c>
      <c r="BD7570" s="42">
        <v>360.76190480000002</v>
      </c>
      <c r="BE7570" s="42">
        <v>45.2</v>
      </c>
      <c r="BF7570" s="42">
        <v>623.54999999999995</v>
      </c>
      <c r="BG7570" s="42">
        <v>980.36363640000002</v>
      </c>
      <c r="BH7570" s="42">
        <v>196.49375000000001</v>
      </c>
      <c r="BI7570" s="42">
        <v>308.8823314</v>
      </c>
      <c r="BJ7570" s="42">
        <v>494.27289130000003</v>
      </c>
      <c r="BK7570" s="42">
        <v>169.91692939999999</v>
      </c>
    </row>
    <row r="7571" spans="52:63">
      <c r="AZ7571" s="42">
        <v>7685</v>
      </c>
      <c r="BA7571" s="42">
        <v>547.31578950000005</v>
      </c>
      <c r="BB7571" s="42">
        <v>207.9375</v>
      </c>
      <c r="BC7571" s="42">
        <v>336.65</v>
      </c>
      <c r="BD7571" s="42">
        <v>360.76190480000002</v>
      </c>
      <c r="BE7571" s="42">
        <v>45.2</v>
      </c>
      <c r="BF7571" s="42">
        <v>623.54999999999995</v>
      </c>
      <c r="BG7571" s="42">
        <v>980.36363640000002</v>
      </c>
      <c r="BH7571" s="42">
        <v>196.49375000000001</v>
      </c>
      <c r="BI7571" s="42">
        <v>308.8823314</v>
      </c>
      <c r="BJ7571" s="42">
        <v>494.27289130000003</v>
      </c>
      <c r="BK7571" s="42">
        <v>169.91692939999999</v>
      </c>
    </row>
    <row r="7572" spans="52:63">
      <c r="AZ7572" s="42">
        <v>7686</v>
      </c>
      <c r="BA7572" s="42">
        <v>547.31578950000005</v>
      </c>
      <c r="BB7572" s="42">
        <v>207.9375</v>
      </c>
      <c r="BC7572" s="42">
        <v>336.65</v>
      </c>
      <c r="BD7572" s="42">
        <v>360.76190480000002</v>
      </c>
      <c r="BE7572" s="42">
        <v>45.2</v>
      </c>
      <c r="BF7572" s="42">
        <v>623.54999999999995</v>
      </c>
      <c r="BG7572" s="42">
        <v>980.36363640000002</v>
      </c>
      <c r="BH7572" s="42">
        <v>196.49375000000001</v>
      </c>
      <c r="BI7572" s="42">
        <v>308.8823314</v>
      </c>
      <c r="BJ7572" s="42">
        <v>494.27289130000003</v>
      </c>
      <c r="BK7572" s="42">
        <v>169.91692939999999</v>
      </c>
    </row>
    <row r="7573" spans="52:63">
      <c r="AZ7573" s="42">
        <v>7687</v>
      </c>
      <c r="BA7573" s="42">
        <v>547.31578950000005</v>
      </c>
      <c r="BB7573" s="42">
        <v>207.9375</v>
      </c>
      <c r="BC7573" s="42">
        <v>336.65</v>
      </c>
      <c r="BD7573" s="42">
        <v>360.76190480000002</v>
      </c>
      <c r="BE7573" s="42">
        <v>45.2</v>
      </c>
      <c r="BF7573" s="42">
        <v>623.54999999999995</v>
      </c>
      <c r="BG7573" s="42">
        <v>980.36363640000002</v>
      </c>
      <c r="BH7573" s="42">
        <v>196.49375000000001</v>
      </c>
      <c r="BI7573" s="42">
        <v>308.8823314</v>
      </c>
      <c r="BJ7573" s="42">
        <v>494.27289130000003</v>
      </c>
      <c r="BK7573" s="42">
        <v>169.91692939999999</v>
      </c>
    </row>
    <row r="7574" spans="52:63">
      <c r="AZ7574" s="42">
        <v>7688</v>
      </c>
      <c r="BA7574" s="42">
        <v>547.31578950000005</v>
      </c>
      <c r="BB7574" s="42">
        <v>207.9375</v>
      </c>
      <c r="BC7574" s="42">
        <v>336.65</v>
      </c>
      <c r="BD7574" s="42">
        <v>360.76190480000002</v>
      </c>
      <c r="BE7574" s="42">
        <v>45.2</v>
      </c>
      <c r="BF7574" s="42">
        <v>623.54999999999995</v>
      </c>
      <c r="BG7574" s="42">
        <v>980.36363640000002</v>
      </c>
      <c r="BH7574" s="42">
        <v>196.49375000000001</v>
      </c>
      <c r="BI7574" s="42">
        <v>308.8823314</v>
      </c>
      <c r="BJ7574" s="42">
        <v>494.27289130000003</v>
      </c>
      <c r="BK7574" s="42">
        <v>169.91692939999999</v>
      </c>
    </row>
    <row r="7575" spans="52:63">
      <c r="AZ7575" s="42">
        <v>7689</v>
      </c>
      <c r="BA7575" s="42">
        <v>547.31578950000005</v>
      </c>
      <c r="BB7575" s="42">
        <v>207.9375</v>
      </c>
      <c r="BC7575" s="42">
        <v>336.65</v>
      </c>
      <c r="BD7575" s="42">
        <v>360.76190480000002</v>
      </c>
      <c r="BE7575" s="42">
        <v>45.2</v>
      </c>
      <c r="BF7575" s="42">
        <v>623.54999999999995</v>
      </c>
      <c r="BG7575" s="42">
        <v>980.36363640000002</v>
      </c>
      <c r="BH7575" s="42">
        <v>196.49375000000001</v>
      </c>
      <c r="BI7575" s="42">
        <v>308.8823314</v>
      </c>
      <c r="BJ7575" s="42">
        <v>494.27289130000003</v>
      </c>
      <c r="BK7575" s="42">
        <v>169.91692939999999</v>
      </c>
    </row>
    <row r="7576" spans="52:63">
      <c r="AZ7576" s="42">
        <v>7690</v>
      </c>
      <c r="BA7576" s="42">
        <v>547.31578950000005</v>
      </c>
      <c r="BB7576" s="42">
        <v>207.9375</v>
      </c>
      <c r="BC7576" s="42">
        <v>336.65</v>
      </c>
      <c r="BD7576" s="42">
        <v>360.76190480000002</v>
      </c>
      <c r="BE7576" s="42">
        <v>45.2</v>
      </c>
      <c r="BF7576" s="42">
        <v>623.54999999999995</v>
      </c>
      <c r="BG7576" s="42">
        <v>980.36363640000002</v>
      </c>
      <c r="BH7576" s="42">
        <v>196.49375000000001</v>
      </c>
      <c r="BI7576" s="42">
        <v>308.8823314</v>
      </c>
      <c r="BJ7576" s="42">
        <v>494.27289130000003</v>
      </c>
      <c r="BK7576" s="42">
        <v>169.91692939999999</v>
      </c>
    </row>
    <row r="7577" spans="52:63">
      <c r="AZ7577" s="42">
        <v>7691</v>
      </c>
      <c r="BA7577" s="42">
        <v>547.31578950000005</v>
      </c>
      <c r="BB7577" s="42">
        <v>207.9375</v>
      </c>
      <c r="BC7577" s="42">
        <v>336.65</v>
      </c>
      <c r="BD7577" s="42">
        <v>360.76190480000002</v>
      </c>
      <c r="BE7577" s="42">
        <v>45.2</v>
      </c>
      <c r="BF7577" s="42">
        <v>623.54999999999995</v>
      </c>
      <c r="BG7577" s="42">
        <v>980.36363640000002</v>
      </c>
      <c r="BH7577" s="42">
        <v>196.49375000000001</v>
      </c>
      <c r="BI7577" s="42">
        <v>308.8823314</v>
      </c>
      <c r="BJ7577" s="42">
        <v>494.27289130000003</v>
      </c>
      <c r="BK7577" s="42">
        <v>169.91692939999999</v>
      </c>
    </row>
    <row r="7578" spans="52:63">
      <c r="AZ7578" s="42">
        <v>7692</v>
      </c>
      <c r="BA7578" s="42">
        <v>547.31578950000005</v>
      </c>
      <c r="BB7578" s="42">
        <v>207.9375</v>
      </c>
      <c r="BC7578" s="42">
        <v>336.65</v>
      </c>
      <c r="BD7578" s="42">
        <v>360.76190480000002</v>
      </c>
      <c r="BE7578" s="42">
        <v>45.2</v>
      </c>
      <c r="BF7578" s="42">
        <v>623.54999999999995</v>
      </c>
      <c r="BG7578" s="42">
        <v>980.36363640000002</v>
      </c>
      <c r="BH7578" s="42">
        <v>196.49375000000001</v>
      </c>
      <c r="BI7578" s="42">
        <v>308.8823314</v>
      </c>
      <c r="BJ7578" s="42">
        <v>494.27289130000003</v>
      </c>
      <c r="BK7578" s="42">
        <v>169.91692939999999</v>
      </c>
    </row>
    <row r="7579" spans="52:63">
      <c r="AZ7579" s="42">
        <v>7693</v>
      </c>
      <c r="BA7579" s="42">
        <v>547.31578950000005</v>
      </c>
      <c r="BB7579" s="42">
        <v>207.9375</v>
      </c>
      <c r="BC7579" s="42">
        <v>336.65</v>
      </c>
      <c r="BD7579" s="42">
        <v>360.76190480000002</v>
      </c>
      <c r="BE7579" s="42">
        <v>45.2</v>
      </c>
      <c r="BF7579" s="42">
        <v>623.54999999999995</v>
      </c>
      <c r="BG7579" s="42">
        <v>980.36363640000002</v>
      </c>
      <c r="BH7579" s="42">
        <v>196.49375000000001</v>
      </c>
      <c r="BI7579" s="42">
        <v>308.8823314</v>
      </c>
      <c r="BJ7579" s="42">
        <v>494.27289130000003</v>
      </c>
      <c r="BK7579" s="42">
        <v>169.91692939999999</v>
      </c>
    </row>
    <row r="7580" spans="52:63">
      <c r="AZ7580" s="42">
        <v>7694</v>
      </c>
      <c r="BA7580" s="42">
        <v>547.31578950000005</v>
      </c>
      <c r="BB7580" s="42">
        <v>207.9375</v>
      </c>
      <c r="BC7580" s="42">
        <v>336.65</v>
      </c>
      <c r="BD7580" s="42">
        <v>360.76190480000002</v>
      </c>
      <c r="BE7580" s="42">
        <v>45.2</v>
      </c>
      <c r="BF7580" s="42">
        <v>623.54999999999995</v>
      </c>
      <c r="BG7580" s="42">
        <v>980.36363640000002</v>
      </c>
      <c r="BH7580" s="42">
        <v>196.49375000000001</v>
      </c>
      <c r="BI7580" s="42">
        <v>308.8823314</v>
      </c>
      <c r="BJ7580" s="42">
        <v>494.27289130000003</v>
      </c>
      <c r="BK7580" s="42">
        <v>169.91692939999999</v>
      </c>
    </row>
    <row r="7581" spans="52:63">
      <c r="AZ7581" s="42">
        <v>7695</v>
      </c>
      <c r="BA7581" s="42">
        <v>547.31578950000005</v>
      </c>
      <c r="BB7581" s="42">
        <v>207.9375</v>
      </c>
      <c r="BC7581" s="42">
        <v>336.65</v>
      </c>
      <c r="BD7581" s="42">
        <v>360.76190480000002</v>
      </c>
      <c r="BE7581" s="42">
        <v>45.2</v>
      </c>
      <c r="BF7581" s="42">
        <v>623.54999999999995</v>
      </c>
      <c r="BG7581" s="42">
        <v>980.36363640000002</v>
      </c>
      <c r="BH7581" s="42">
        <v>196.49375000000001</v>
      </c>
      <c r="BI7581" s="42">
        <v>308.8823314</v>
      </c>
      <c r="BJ7581" s="42">
        <v>494.27289130000003</v>
      </c>
      <c r="BK7581" s="42">
        <v>169.91692939999999</v>
      </c>
    </row>
    <row r="7582" spans="52:63">
      <c r="AZ7582" s="42">
        <v>7696</v>
      </c>
      <c r="BA7582" s="42">
        <v>547.31578950000005</v>
      </c>
      <c r="BB7582" s="42">
        <v>207.9375</v>
      </c>
      <c r="BC7582" s="42">
        <v>336.65</v>
      </c>
      <c r="BD7582" s="42">
        <v>360.76190480000002</v>
      </c>
      <c r="BE7582" s="42">
        <v>45.2</v>
      </c>
      <c r="BF7582" s="42">
        <v>623.54999999999995</v>
      </c>
      <c r="BG7582" s="42">
        <v>980.36363640000002</v>
      </c>
      <c r="BH7582" s="42">
        <v>196.49375000000001</v>
      </c>
      <c r="BI7582" s="42">
        <v>308.8823314</v>
      </c>
      <c r="BJ7582" s="42">
        <v>494.27289130000003</v>
      </c>
      <c r="BK7582" s="42">
        <v>169.91692939999999</v>
      </c>
    </row>
    <row r="7583" spans="52:63">
      <c r="AZ7583" s="42">
        <v>7697</v>
      </c>
      <c r="BA7583" s="42">
        <v>547.31578950000005</v>
      </c>
      <c r="BB7583" s="42">
        <v>207.9375</v>
      </c>
      <c r="BC7583" s="42">
        <v>336.65</v>
      </c>
      <c r="BD7583" s="42">
        <v>360.76190480000002</v>
      </c>
      <c r="BE7583" s="42">
        <v>45.2</v>
      </c>
      <c r="BF7583" s="42">
        <v>623.54999999999995</v>
      </c>
      <c r="BG7583" s="42">
        <v>980.36363640000002</v>
      </c>
      <c r="BH7583" s="42">
        <v>196.49375000000001</v>
      </c>
      <c r="BI7583" s="42">
        <v>308.8823314</v>
      </c>
      <c r="BJ7583" s="42">
        <v>494.27289130000003</v>
      </c>
      <c r="BK7583" s="42">
        <v>169.91692939999999</v>
      </c>
    </row>
    <row r="7584" spans="52:63">
      <c r="AZ7584" s="42">
        <v>7698</v>
      </c>
      <c r="BA7584" s="42">
        <v>547.31578950000005</v>
      </c>
      <c r="BB7584" s="42">
        <v>207.9375</v>
      </c>
      <c r="BC7584" s="42">
        <v>336.65</v>
      </c>
      <c r="BD7584" s="42">
        <v>360.76190480000002</v>
      </c>
      <c r="BE7584" s="42">
        <v>45.2</v>
      </c>
      <c r="BF7584" s="42">
        <v>623.54999999999995</v>
      </c>
      <c r="BG7584" s="42">
        <v>980.36363640000002</v>
      </c>
      <c r="BH7584" s="42">
        <v>196.49375000000001</v>
      </c>
      <c r="BI7584" s="42">
        <v>308.8823314</v>
      </c>
      <c r="BJ7584" s="42">
        <v>494.27289130000003</v>
      </c>
      <c r="BK7584" s="42">
        <v>169.91692939999999</v>
      </c>
    </row>
    <row r="7585" spans="52:63">
      <c r="AZ7585" s="42">
        <v>7699</v>
      </c>
      <c r="BA7585" s="42">
        <v>547.31578950000005</v>
      </c>
      <c r="BB7585" s="42">
        <v>207.9375</v>
      </c>
      <c r="BC7585" s="42">
        <v>336.65</v>
      </c>
      <c r="BD7585" s="42">
        <v>360.76190480000002</v>
      </c>
      <c r="BE7585" s="42">
        <v>45.2</v>
      </c>
      <c r="BF7585" s="42">
        <v>623.54999999999995</v>
      </c>
      <c r="BG7585" s="42">
        <v>980.36363640000002</v>
      </c>
      <c r="BH7585" s="42">
        <v>196.49375000000001</v>
      </c>
      <c r="BI7585" s="42">
        <v>308.8823314</v>
      </c>
      <c r="BJ7585" s="42">
        <v>494.27289130000003</v>
      </c>
      <c r="BK7585" s="42">
        <v>169.91692939999999</v>
      </c>
    </row>
    <row r="7586" spans="52:63">
      <c r="AZ7586" s="42">
        <v>7700</v>
      </c>
      <c r="BA7586" s="42">
        <v>547.31578950000005</v>
      </c>
      <c r="BB7586" s="42">
        <v>207.9375</v>
      </c>
      <c r="BC7586" s="42">
        <v>336.65</v>
      </c>
      <c r="BD7586" s="42">
        <v>360.76190480000002</v>
      </c>
      <c r="BE7586" s="42">
        <v>45.2</v>
      </c>
      <c r="BF7586" s="42">
        <v>623.54999999999995</v>
      </c>
      <c r="BG7586" s="42">
        <v>980.36363640000002</v>
      </c>
      <c r="BH7586" s="42">
        <v>196.49375000000001</v>
      </c>
      <c r="BI7586" s="42">
        <v>308.8823314</v>
      </c>
      <c r="BJ7586" s="42">
        <v>494.27289130000003</v>
      </c>
      <c r="BK7586" s="42">
        <v>169.91692939999999</v>
      </c>
    </row>
    <row r="7587" spans="52:63">
      <c r="AZ7587" s="42">
        <v>7701</v>
      </c>
      <c r="BA7587" s="42">
        <v>547.31578950000005</v>
      </c>
      <c r="BB7587" s="42">
        <v>207.9375</v>
      </c>
      <c r="BC7587" s="42">
        <v>336.65</v>
      </c>
      <c r="BD7587" s="42">
        <v>360.76190480000002</v>
      </c>
      <c r="BE7587" s="42">
        <v>45.2</v>
      </c>
      <c r="BF7587" s="42">
        <v>623.54999999999995</v>
      </c>
      <c r="BG7587" s="42">
        <v>980.36363640000002</v>
      </c>
      <c r="BH7587" s="42">
        <v>196.49375000000001</v>
      </c>
      <c r="BI7587" s="42">
        <v>308.8823314</v>
      </c>
      <c r="BJ7587" s="42">
        <v>494.27289130000003</v>
      </c>
      <c r="BK7587" s="42">
        <v>169.91692939999999</v>
      </c>
    </row>
    <row r="7588" spans="52:63">
      <c r="AZ7588" s="42">
        <v>7702</v>
      </c>
      <c r="BA7588" s="42">
        <v>547.31578950000005</v>
      </c>
      <c r="BB7588" s="42">
        <v>207.9375</v>
      </c>
      <c r="BC7588" s="42">
        <v>336.65</v>
      </c>
      <c r="BD7588" s="42">
        <v>360.76190480000002</v>
      </c>
      <c r="BE7588" s="42">
        <v>45.2</v>
      </c>
      <c r="BF7588" s="42">
        <v>623.54999999999995</v>
      </c>
      <c r="BG7588" s="42">
        <v>980.36363640000002</v>
      </c>
      <c r="BH7588" s="42">
        <v>196.49375000000001</v>
      </c>
      <c r="BI7588" s="42">
        <v>308.8823314</v>
      </c>
      <c r="BJ7588" s="42">
        <v>494.27289130000003</v>
      </c>
      <c r="BK7588" s="42">
        <v>169.91692939999999</v>
      </c>
    </row>
    <row r="7589" spans="52:63">
      <c r="AZ7589" s="42">
        <v>7703</v>
      </c>
      <c r="BA7589" s="42">
        <v>547.31578950000005</v>
      </c>
      <c r="BB7589" s="42">
        <v>207.9375</v>
      </c>
      <c r="BC7589" s="42">
        <v>336.65</v>
      </c>
      <c r="BD7589" s="42">
        <v>360.76190480000002</v>
      </c>
      <c r="BE7589" s="42">
        <v>45.2</v>
      </c>
      <c r="BF7589" s="42">
        <v>623.54999999999995</v>
      </c>
      <c r="BG7589" s="42">
        <v>980.36363640000002</v>
      </c>
      <c r="BH7589" s="42">
        <v>196.49375000000001</v>
      </c>
      <c r="BI7589" s="42">
        <v>308.8823314</v>
      </c>
      <c r="BJ7589" s="42">
        <v>494.27289130000003</v>
      </c>
      <c r="BK7589" s="42">
        <v>169.91692939999999</v>
      </c>
    </row>
    <row r="7590" spans="52:63">
      <c r="AZ7590" s="42">
        <v>7704</v>
      </c>
      <c r="BA7590" s="42">
        <v>547.31578950000005</v>
      </c>
      <c r="BB7590" s="42">
        <v>207.9375</v>
      </c>
      <c r="BC7590" s="42">
        <v>336.65</v>
      </c>
      <c r="BD7590" s="42">
        <v>360.76190480000002</v>
      </c>
      <c r="BE7590" s="42">
        <v>45.2</v>
      </c>
      <c r="BF7590" s="42">
        <v>623.54999999999995</v>
      </c>
      <c r="BG7590" s="42">
        <v>980.36363640000002</v>
      </c>
      <c r="BH7590" s="42">
        <v>196.49375000000001</v>
      </c>
      <c r="BI7590" s="42">
        <v>308.8823314</v>
      </c>
      <c r="BJ7590" s="42">
        <v>494.27289130000003</v>
      </c>
      <c r="BK7590" s="42">
        <v>169.91692939999999</v>
      </c>
    </row>
    <row r="7591" spans="52:63">
      <c r="AZ7591" s="42">
        <v>7705</v>
      </c>
      <c r="BA7591" s="42">
        <v>521.10526319999997</v>
      </c>
      <c r="BB7591" s="42">
        <v>206.1875</v>
      </c>
      <c r="BC7591" s="42">
        <v>335.25</v>
      </c>
      <c r="BD7591" s="42">
        <v>358.2857143</v>
      </c>
      <c r="BE7591" s="42">
        <v>44.65384615</v>
      </c>
      <c r="BF7591" s="42">
        <v>611.95000000000005</v>
      </c>
      <c r="BG7591" s="42">
        <v>976.95454549999999</v>
      </c>
      <c r="BH7591" s="42">
        <v>194.16249999999999</v>
      </c>
      <c r="BI7591" s="42">
        <v>308.41209880000002</v>
      </c>
      <c r="BJ7591" s="42">
        <v>499.79079899999999</v>
      </c>
      <c r="BK7591" s="42">
        <v>170.79965440000001</v>
      </c>
    </row>
    <row r="7592" spans="52:63">
      <c r="AZ7592" s="42">
        <v>7706</v>
      </c>
      <c r="BA7592" s="42">
        <v>521.10526319999997</v>
      </c>
      <c r="BB7592" s="42">
        <v>206.1875</v>
      </c>
      <c r="BC7592" s="42">
        <v>335.25</v>
      </c>
      <c r="BD7592" s="42">
        <v>358.2857143</v>
      </c>
      <c r="BE7592" s="42">
        <v>44.65384615</v>
      </c>
      <c r="BF7592" s="42">
        <v>611.95000000000005</v>
      </c>
      <c r="BG7592" s="42">
        <v>976.95454549999999</v>
      </c>
      <c r="BH7592" s="42">
        <v>194.16249999999999</v>
      </c>
      <c r="BI7592" s="42">
        <v>308.41209880000002</v>
      </c>
      <c r="BJ7592" s="42">
        <v>499.79079899999999</v>
      </c>
      <c r="BK7592" s="42">
        <v>170.79965440000001</v>
      </c>
    </row>
    <row r="7593" spans="52:63">
      <c r="AZ7593" s="42">
        <v>7707</v>
      </c>
      <c r="BA7593" s="42">
        <v>521.10526319999997</v>
      </c>
      <c r="BB7593" s="42">
        <v>206.1875</v>
      </c>
      <c r="BC7593" s="42">
        <v>335.25</v>
      </c>
      <c r="BD7593" s="42">
        <v>358.2857143</v>
      </c>
      <c r="BE7593" s="42">
        <v>44.65384615</v>
      </c>
      <c r="BF7593" s="42">
        <v>611.95000000000005</v>
      </c>
      <c r="BG7593" s="42">
        <v>976.95454549999999</v>
      </c>
      <c r="BH7593" s="42">
        <v>194.16249999999999</v>
      </c>
      <c r="BI7593" s="42">
        <v>308.41209880000002</v>
      </c>
      <c r="BJ7593" s="42">
        <v>499.79079899999999</v>
      </c>
      <c r="BK7593" s="42">
        <v>170.79965440000001</v>
      </c>
    </row>
    <row r="7594" spans="52:63">
      <c r="AZ7594" s="42">
        <v>7708</v>
      </c>
      <c r="BA7594" s="42">
        <v>521.10526319999997</v>
      </c>
      <c r="BB7594" s="42">
        <v>206.1875</v>
      </c>
      <c r="BC7594" s="42">
        <v>335.25</v>
      </c>
      <c r="BD7594" s="42">
        <v>358.2857143</v>
      </c>
      <c r="BE7594" s="42">
        <v>44.65384615</v>
      </c>
      <c r="BF7594" s="42">
        <v>611.95000000000005</v>
      </c>
      <c r="BG7594" s="42">
        <v>976.95454549999999</v>
      </c>
      <c r="BH7594" s="42">
        <v>194.16249999999999</v>
      </c>
      <c r="BI7594" s="42">
        <v>308.41209880000002</v>
      </c>
      <c r="BJ7594" s="42">
        <v>499.79079899999999</v>
      </c>
      <c r="BK7594" s="42">
        <v>170.79965440000001</v>
      </c>
    </row>
    <row r="7595" spans="52:63">
      <c r="AZ7595" s="42">
        <v>7709</v>
      </c>
      <c r="BA7595" s="42">
        <v>521.10526319999997</v>
      </c>
      <c r="BB7595" s="42">
        <v>206.1875</v>
      </c>
      <c r="BC7595" s="42">
        <v>335.25</v>
      </c>
      <c r="BD7595" s="42">
        <v>358.2857143</v>
      </c>
      <c r="BE7595" s="42">
        <v>44.65384615</v>
      </c>
      <c r="BF7595" s="42">
        <v>611.95000000000005</v>
      </c>
      <c r="BG7595" s="42">
        <v>976.95454549999999</v>
      </c>
      <c r="BH7595" s="42">
        <v>194.16249999999999</v>
      </c>
      <c r="BI7595" s="42">
        <v>308.41209880000002</v>
      </c>
      <c r="BJ7595" s="42">
        <v>499.79079899999999</v>
      </c>
      <c r="BK7595" s="42">
        <v>170.79965440000001</v>
      </c>
    </row>
    <row r="7596" spans="52:63">
      <c r="AZ7596" s="42">
        <v>7710</v>
      </c>
      <c r="BA7596" s="42">
        <v>521.10526319999997</v>
      </c>
      <c r="BB7596" s="42">
        <v>206.1875</v>
      </c>
      <c r="BC7596" s="42">
        <v>335.25</v>
      </c>
      <c r="BD7596" s="42">
        <v>358.2857143</v>
      </c>
      <c r="BE7596" s="42">
        <v>44.65384615</v>
      </c>
      <c r="BF7596" s="42">
        <v>611.95000000000005</v>
      </c>
      <c r="BG7596" s="42">
        <v>976.95454549999999</v>
      </c>
      <c r="BH7596" s="42">
        <v>194.16249999999999</v>
      </c>
      <c r="BI7596" s="42">
        <v>308.41209880000002</v>
      </c>
      <c r="BJ7596" s="42">
        <v>499.79079899999999</v>
      </c>
      <c r="BK7596" s="42">
        <v>170.79965440000001</v>
      </c>
    </row>
    <row r="7597" spans="52:63">
      <c r="AZ7597" s="42">
        <v>7711</v>
      </c>
      <c r="BA7597" s="42">
        <v>521.10526319999997</v>
      </c>
      <c r="BB7597" s="42">
        <v>206.1875</v>
      </c>
      <c r="BC7597" s="42">
        <v>335.25</v>
      </c>
      <c r="BD7597" s="42">
        <v>358.2857143</v>
      </c>
      <c r="BE7597" s="42">
        <v>44.65384615</v>
      </c>
      <c r="BF7597" s="42">
        <v>611.95000000000005</v>
      </c>
      <c r="BG7597" s="42">
        <v>976.95454549999999</v>
      </c>
      <c r="BH7597" s="42">
        <v>194.16249999999999</v>
      </c>
      <c r="BI7597" s="42">
        <v>308.41209880000002</v>
      </c>
      <c r="BJ7597" s="42">
        <v>499.79079899999999</v>
      </c>
      <c r="BK7597" s="42">
        <v>170.79965440000001</v>
      </c>
    </row>
    <row r="7598" spans="52:63">
      <c r="AZ7598" s="42">
        <v>7712</v>
      </c>
      <c r="BA7598" s="42">
        <v>521.10526319999997</v>
      </c>
      <c r="BB7598" s="42">
        <v>206.1875</v>
      </c>
      <c r="BC7598" s="42">
        <v>335.25</v>
      </c>
      <c r="BD7598" s="42">
        <v>358.2857143</v>
      </c>
      <c r="BE7598" s="42">
        <v>44.65384615</v>
      </c>
      <c r="BF7598" s="42">
        <v>611.95000000000005</v>
      </c>
      <c r="BG7598" s="42">
        <v>976.95454549999999</v>
      </c>
      <c r="BH7598" s="42">
        <v>194.16249999999999</v>
      </c>
      <c r="BI7598" s="42">
        <v>308.41209880000002</v>
      </c>
      <c r="BJ7598" s="42">
        <v>499.79079899999999</v>
      </c>
      <c r="BK7598" s="42">
        <v>170.79965440000001</v>
      </c>
    </row>
    <row r="7599" spans="52:63">
      <c r="AZ7599" s="42">
        <v>7713</v>
      </c>
      <c r="BA7599" s="42">
        <v>521.10526319999997</v>
      </c>
      <c r="BB7599" s="42">
        <v>206.1875</v>
      </c>
      <c r="BC7599" s="42">
        <v>335.25</v>
      </c>
      <c r="BD7599" s="42">
        <v>358.2857143</v>
      </c>
      <c r="BE7599" s="42">
        <v>44.65384615</v>
      </c>
      <c r="BF7599" s="42">
        <v>611.95000000000005</v>
      </c>
      <c r="BG7599" s="42">
        <v>976.95454549999999</v>
      </c>
      <c r="BH7599" s="42">
        <v>194.16249999999999</v>
      </c>
      <c r="BI7599" s="42">
        <v>308.41209880000002</v>
      </c>
      <c r="BJ7599" s="42">
        <v>499.79079899999999</v>
      </c>
      <c r="BK7599" s="42">
        <v>170.79965440000001</v>
      </c>
    </row>
    <row r="7600" spans="52:63">
      <c r="AZ7600" s="42">
        <v>7714</v>
      </c>
      <c r="BA7600" s="42">
        <v>521.10526319999997</v>
      </c>
      <c r="BB7600" s="42">
        <v>206.1875</v>
      </c>
      <c r="BC7600" s="42">
        <v>335.25</v>
      </c>
      <c r="BD7600" s="42">
        <v>358.2857143</v>
      </c>
      <c r="BE7600" s="42">
        <v>44.65384615</v>
      </c>
      <c r="BF7600" s="42">
        <v>611.95000000000005</v>
      </c>
      <c r="BG7600" s="42">
        <v>976.95454549999999</v>
      </c>
      <c r="BH7600" s="42">
        <v>194.16249999999999</v>
      </c>
      <c r="BI7600" s="42">
        <v>308.41209880000002</v>
      </c>
      <c r="BJ7600" s="42">
        <v>499.79079899999999</v>
      </c>
      <c r="BK7600" s="42">
        <v>170.79965440000001</v>
      </c>
    </row>
    <row r="7601" spans="52:63">
      <c r="AZ7601" s="42">
        <v>7715</v>
      </c>
      <c r="BA7601" s="42">
        <v>521.10526319999997</v>
      </c>
      <c r="BB7601" s="42">
        <v>206.1875</v>
      </c>
      <c r="BC7601" s="42">
        <v>335.25</v>
      </c>
      <c r="BD7601" s="42">
        <v>358.2857143</v>
      </c>
      <c r="BE7601" s="42">
        <v>44.65384615</v>
      </c>
      <c r="BF7601" s="42">
        <v>611.95000000000005</v>
      </c>
      <c r="BG7601" s="42">
        <v>976.95454549999999</v>
      </c>
      <c r="BH7601" s="42">
        <v>194.16249999999999</v>
      </c>
      <c r="BI7601" s="42">
        <v>308.41209880000002</v>
      </c>
      <c r="BJ7601" s="42">
        <v>499.79079899999999</v>
      </c>
      <c r="BK7601" s="42">
        <v>170.79965440000001</v>
      </c>
    </row>
    <row r="7602" spans="52:63">
      <c r="AZ7602" s="42">
        <v>7716</v>
      </c>
      <c r="BA7602" s="42">
        <v>521.10526319999997</v>
      </c>
      <c r="BB7602" s="42">
        <v>206.1875</v>
      </c>
      <c r="BC7602" s="42">
        <v>335.25</v>
      </c>
      <c r="BD7602" s="42">
        <v>358.2857143</v>
      </c>
      <c r="BE7602" s="42">
        <v>44.65384615</v>
      </c>
      <c r="BF7602" s="42">
        <v>611.95000000000005</v>
      </c>
      <c r="BG7602" s="42">
        <v>976.95454549999999</v>
      </c>
      <c r="BH7602" s="42">
        <v>194.16249999999999</v>
      </c>
      <c r="BI7602" s="42">
        <v>308.41209880000002</v>
      </c>
      <c r="BJ7602" s="42">
        <v>499.79079899999999</v>
      </c>
      <c r="BK7602" s="42">
        <v>170.79965440000001</v>
      </c>
    </row>
    <row r="7603" spans="52:63">
      <c r="AZ7603" s="42">
        <v>7717</v>
      </c>
      <c r="BA7603" s="42">
        <v>521.10526319999997</v>
      </c>
      <c r="BB7603" s="42">
        <v>206.1875</v>
      </c>
      <c r="BC7603" s="42">
        <v>335.25</v>
      </c>
      <c r="BD7603" s="42">
        <v>358.2857143</v>
      </c>
      <c r="BE7603" s="42">
        <v>44.65384615</v>
      </c>
      <c r="BF7603" s="42">
        <v>611.95000000000005</v>
      </c>
      <c r="BG7603" s="42">
        <v>976.95454549999999</v>
      </c>
      <c r="BH7603" s="42">
        <v>194.16249999999999</v>
      </c>
      <c r="BI7603" s="42">
        <v>308.41209880000002</v>
      </c>
      <c r="BJ7603" s="42">
        <v>499.79079899999999</v>
      </c>
      <c r="BK7603" s="42">
        <v>170.79965440000001</v>
      </c>
    </row>
    <row r="7604" spans="52:63">
      <c r="AZ7604" s="42">
        <v>7718</v>
      </c>
      <c r="BA7604" s="42">
        <v>521.10526319999997</v>
      </c>
      <c r="BB7604" s="42">
        <v>206.1875</v>
      </c>
      <c r="BC7604" s="42">
        <v>335.25</v>
      </c>
      <c r="BD7604" s="42">
        <v>358.2857143</v>
      </c>
      <c r="BE7604" s="42">
        <v>44.65384615</v>
      </c>
      <c r="BF7604" s="42">
        <v>611.95000000000005</v>
      </c>
      <c r="BG7604" s="42">
        <v>976.95454549999999</v>
      </c>
      <c r="BH7604" s="42">
        <v>194.16249999999999</v>
      </c>
      <c r="BI7604" s="42">
        <v>308.41209880000002</v>
      </c>
      <c r="BJ7604" s="42">
        <v>499.79079899999999</v>
      </c>
      <c r="BK7604" s="42">
        <v>170.79965440000001</v>
      </c>
    </row>
    <row r="7605" spans="52:63">
      <c r="AZ7605" s="42">
        <v>7719</v>
      </c>
      <c r="BA7605" s="42">
        <v>521.10526319999997</v>
      </c>
      <c r="BB7605" s="42">
        <v>206.1875</v>
      </c>
      <c r="BC7605" s="42">
        <v>335.25</v>
      </c>
      <c r="BD7605" s="42">
        <v>358.2857143</v>
      </c>
      <c r="BE7605" s="42">
        <v>44.65384615</v>
      </c>
      <c r="BF7605" s="42">
        <v>611.95000000000005</v>
      </c>
      <c r="BG7605" s="42">
        <v>976.95454549999999</v>
      </c>
      <c r="BH7605" s="42">
        <v>194.16249999999999</v>
      </c>
      <c r="BI7605" s="42">
        <v>308.41209880000002</v>
      </c>
      <c r="BJ7605" s="42">
        <v>499.79079899999999</v>
      </c>
      <c r="BK7605" s="42">
        <v>170.79965440000001</v>
      </c>
    </row>
    <row r="7606" spans="52:63">
      <c r="AZ7606" s="42">
        <v>7720</v>
      </c>
      <c r="BA7606" s="42">
        <v>521.10526319999997</v>
      </c>
      <c r="BB7606" s="42">
        <v>206.1875</v>
      </c>
      <c r="BC7606" s="42">
        <v>335.25</v>
      </c>
      <c r="BD7606" s="42">
        <v>358.2857143</v>
      </c>
      <c r="BE7606" s="42">
        <v>44.65384615</v>
      </c>
      <c r="BF7606" s="42">
        <v>611.95000000000005</v>
      </c>
      <c r="BG7606" s="42">
        <v>976.95454549999999</v>
      </c>
      <c r="BH7606" s="42">
        <v>194.16249999999999</v>
      </c>
      <c r="BI7606" s="42">
        <v>308.41209880000002</v>
      </c>
      <c r="BJ7606" s="42">
        <v>499.79079899999999</v>
      </c>
      <c r="BK7606" s="42">
        <v>170.79965440000001</v>
      </c>
    </row>
    <row r="7607" spans="52:63">
      <c r="AZ7607" s="42">
        <v>7721</v>
      </c>
      <c r="BA7607" s="42">
        <v>521.10526319999997</v>
      </c>
      <c r="BB7607" s="42">
        <v>206.1875</v>
      </c>
      <c r="BC7607" s="42">
        <v>335.25</v>
      </c>
      <c r="BD7607" s="42">
        <v>358.2857143</v>
      </c>
      <c r="BE7607" s="42">
        <v>44.65384615</v>
      </c>
      <c r="BF7607" s="42">
        <v>611.95000000000005</v>
      </c>
      <c r="BG7607" s="42">
        <v>976.95454549999999</v>
      </c>
      <c r="BH7607" s="42">
        <v>194.16249999999999</v>
      </c>
      <c r="BI7607" s="42">
        <v>308.41209880000002</v>
      </c>
      <c r="BJ7607" s="42">
        <v>499.79079899999999</v>
      </c>
      <c r="BK7607" s="42">
        <v>170.79965440000001</v>
      </c>
    </row>
    <row r="7608" spans="52:63">
      <c r="AZ7608" s="42">
        <v>7722</v>
      </c>
      <c r="BA7608" s="42">
        <v>521.10526319999997</v>
      </c>
      <c r="BB7608" s="42">
        <v>206.1875</v>
      </c>
      <c r="BC7608" s="42">
        <v>335.25</v>
      </c>
      <c r="BD7608" s="42">
        <v>358.2857143</v>
      </c>
      <c r="BE7608" s="42">
        <v>44.65384615</v>
      </c>
      <c r="BF7608" s="42">
        <v>611.95000000000005</v>
      </c>
      <c r="BG7608" s="42">
        <v>976.95454549999999</v>
      </c>
      <c r="BH7608" s="42">
        <v>194.16249999999999</v>
      </c>
      <c r="BI7608" s="42">
        <v>308.41209880000002</v>
      </c>
      <c r="BJ7608" s="42">
        <v>499.79079899999999</v>
      </c>
      <c r="BK7608" s="42">
        <v>170.79965440000001</v>
      </c>
    </row>
    <row r="7609" spans="52:63">
      <c r="AZ7609" s="42">
        <v>7723</v>
      </c>
      <c r="BA7609" s="42">
        <v>521.10526319999997</v>
      </c>
      <c r="BB7609" s="42">
        <v>206.1875</v>
      </c>
      <c r="BC7609" s="42">
        <v>335.25</v>
      </c>
      <c r="BD7609" s="42">
        <v>358.2857143</v>
      </c>
      <c r="BE7609" s="42">
        <v>44.65384615</v>
      </c>
      <c r="BF7609" s="42">
        <v>611.95000000000005</v>
      </c>
      <c r="BG7609" s="42">
        <v>976.95454549999999</v>
      </c>
      <c r="BH7609" s="42">
        <v>194.16249999999999</v>
      </c>
      <c r="BI7609" s="42">
        <v>308.41209880000002</v>
      </c>
      <c r="BJ7609" s="42">
        <v>499.79079899999999</v>
      </c>
      <c r="BK7609" s="42">
        <v>170.79965440000001</v>
      </c>
    </row>
    <row r="7610" spans="52:63">
      <c r="AZ7610" s="42">
        <v>7724</v>
      </c>
      <c r="BA7610" s="42">
        <v>521.10526319999997</v>
      </c>
      <c r="BB7610" s="42">
        <v>206.1875</v>
      </c>
      <c r="BC7610" s="42">
        <v>335.25</v>
      </c>
      <c r="BD7610" s="42">
        <v>358.2857143</v>
      </c>
      <c r="BE7610" s="42">
        <v>44.65384615</v>
      </c>
      <c r="BF7610" s="42">
        <v>611.95000000000005</v>
      </c>
      <c r="BG7610" s="42">
        <v>976.95454549999999</v>
      </c>
      <c r="BH7610" s="42">
        <v>194.16249999999999</v>
      </c>
      <c r="BI7610" s="42">
        <v>308.41209880000002</v>
      </c>
      <c r="BJ7610" s="42">
        <v>499.79079899999999</v>
      </c>
      <c r="BK7610" s="42">
        <v>170.79965440000001</v>
      </c>
    </row>
    <row r="7611" spans="52:63">
      <c r="AZ7611" s="42">
        <v>7725</v>
      </c>
      <c r="BA7611" s="42">
        <v>521.10526319999997</v>
      </c>
      <c r="BB7611" s="42">
        <v>206.1875</v>
      </c>
      <c r="BC7611" s="42">
        <v>335.25</v>
      </c>
      <c r="BD7611" s="42">
        <v>358.2857143</v>
      </c>
      <c r="BE7611" s="42">
        <v>44.65384615</v>
      </c>
      <c r="BF7611" s="42">
        <v>611.95000000000005</v>
      </c>
      <c r="BG7611" s="42">
        <v>976.95454549999999</v>
      </c>
      <c r="BH7611" s="42">
        <v>194.16249999999999</v>
      </c>
      <c r="BI7611" s="42">
        <v>308.41209880000002</v>
      </c>
      <c r="BJ7611" s="42">
        <v>499.79079899999999</v>
      </c>
      <c r="BK7611" s="42">
        <v>170.79965440000001</v>
      </c>
    </row>
    <row r="7612" spans="52:63">
      <c r="AZ7612" s="42">
        <v>7726</v>
      </c>
      <c r="BA7612" s="42">
        <v>521.10526319999997</v>
      </c>
      <c r="BB7612" s="42">
        <v>206.1875</v>
      </c>
      <c r="BC7612" s="42">
        <v>335.25</v>
      </c>
      <c r="BD7612" s="42">
        <v>358.2857143</v>
      </c>
      <c r="BE7612" s="42">
        <v>44.65384615</v>
      </c>
      <c r="BF7612" s="42">
        <v>611.95000000000005</v>
      </c>
      <c r="BG7612" s="42">
        <v>976.95454549999999</v>
      </c>
      <c r="BH7612" s="42">
        <v>194.16249999999999</v>
      </c>
      <c r="BI7612" s="42">
        <v>308.41209880000002</v>
      </c>
      <c r="BJ7612" s="42">
        <v>499.79079899999999</v>
      </c>
      <c r="BK7612" s="42">
        <v>170.79965440000001</v>
      </c>
    </row>
    <row r="7613" spans="52:63">
      <c r="AZ7613" s="42">
        <v>7727</v>
      </c>
      <c r="BA7613" s="42">
        <v>521.10526319999997</v>
      </c>
      <c r="BB7613" s="42">
        <v>206.1875</v>
      </c>
      <c r="BC7613" s="42">
        <v>335.25</v>
      </c>
      <c r="BD7613" s="42">
        <v>358.2857143</v>
      </c>
      <c r="BE7613" s="42">
        <v>44.65384615</v>
      </c>
      <c r="BF7613" s="42">
        <v>611.95000000000005</v>
      </c>
      <c r="BG7613" s="42">
        <v>976.95454549999999</v>
      </c>
      <c r="BH7613" s="42">
        <v>194.16249999999999</v>
      </c>
      <c r="BI7613" s="42">
        <v>308.41209880000002</v>
      </c>
      <c r="BJ7613" s="42">
        <v>499.79079899999999</v>
      </c>
      <c r="BK7613" s="42">
        <v>170.79965440000001</v>
      </c>
    </row>
    <row r="7614" spans="52:63">
      <c r="AZ7614" s="42">
        <v>7728</v>
      </c>
      <c r="BA7614" s="42">
        <v>521.10526319999997</v>
      </c>
      <c r="BB7614" s="42">
        <v>206.1875</v>
      </c>
      <c r="BC7614" s="42">
        <v>335.25</v>
      </c>
      <c r="BD7614" s="42">
        <v>358.2857143</v>
      </c>
      <c r="BE7614" s="42">
        <v>44.65384615</v>
      </c>
      <c r="BF7614" s="42">
        <v>611.95000000000005</v>
      </c>
      <c r="BG7614" s="42">
        <v>976.95454549999999</v>
      </c>
      <c r="BH7614" s="42">
        <v>194.16249999999999</v>
      </c>
      <c r="BI7614" s="42">
        <v>308.41209880000002</v>
      </c>
      <c r="BJ7614" s="42">
        <v>499.79079899999999</v>
      </c>
      <c r="BK7614" s="42">
        <v>170.79965440000001</v>
      </c>
    </row>
    <row r="7615" spans="52:63">
      <c r="AZ7615" s="42">
        <v>7729</v>
      </c>
      <c r="BA7615" s="42">
        <v>515.78947370000003</v>
      </c>
      <c r="BB7615" s="42">
        <v>202.6875</v>
      </c>
      <c r="BC7615" s="42">
        <v>333.75</v>
      </c>
      <c r="BD7615" s="42">
        <v>355.7142857</v>
      </c>
      <c r="BE7615" s="42">
        <v>43.823076919999998</v>
      </c>
      <c r="BF7615" s="42">
        <v>602.85</v>
      </c>
      <c r="BG7615" s="42">
        <v>972.09090909999998</v>
      </c>
      <c r="BH7615" s="42">
        <v>191.35874999999999</v>
      </c>
      <c r="BI7615" s="42">
        <v>307.17288880000001</v>
      </c>
      <c r="BJ7615" s="42">
        <v>502.75722439999998</v>
      </c>
      <c r="BK7615" s="42">
        <v>169.40320109999999</v>
      </c>
    </row>
    <row r="7616" spans="52:63">
      <c r="AZ7616" s="42">
        <v>7730</v>
      </c>
      <c r="BA7616" s="42">
        <v>515.78947370000003</v>
      </c>
      <c r="BB7616" s="42">
        <v>202.6875</v>
      </c>
      <c r="BC7616" s="42">
        <v>333.75</v>
      </c>
      <c r="BD7616" s="42">
        <v>355.7142857</v>
      </c>
      <c r="BE7616" s="42">
        <v>43.823076919999998</v>
      </c>
      <c r="BF7616" s="42">
        <v>602.85</v>
      </c>
      <c r="BG7616" s="42">
        <v>972.09090909999998</v>
      </c>
      <c r="BH7616" s="42">
        <v>191.35874999999999</v>
      </c>
      <c r="BI7616" s="42">
        <v>307.17288880000001</v>
      </c>
      <c r="BJ7616" s="42">
        <v>502.75722439999998</v>
      </c>
      <c r="BK7616" s="42">
        <v>169.40320109999999</v>
      </c>
    </row>
    <row r="7617" spans="52:63">
      <c r="AZ7617" s="42">
        <v>7731</v>
      </c>
      <c r="BA7617" s="42">
        <v>515.78947370000003</v>
      </c>
      <c r="BB7617" s="42">
        <v>202.6875</v>
      </c>
      <c r="BC7617" s="42">
        <v>333.75</v>
      </c>
      <c r="BD7617" s="42">
        <v>355.7142857</v>
      </c>
      <c r="BE7617" s="42">
        <v>43.823076919999998</v>
      </c>
      <c r="BF7617" s="42">
        <v>602.85</v>
      </c>
      <c r="BG7617" s="42">
        <v>972.09090909999998</v>
      </c>
      <c r="BH7617" s="42">
        <v>191.35874999999999</v>
      </c>
      <c r="BI7617" s="42">
        <v>307.17288880000001</v>
      </c>
      <c r="BJ7617" s="42">
        <v>502.75722439999998</v>
      </c>
      <c r="BK7617" s="42">
        <v>169.40320109999999</v>
      </c>
    </row>
    <row r="7618" spans="52:63">
      <c r="AZ7618" s="42">
        <v>7732</v>
      </c>
      <c r="BA7618" s="42">
        <v>515.78947370000003</v>
      </c>
      <c r="BB7618" s="42">
        <v>202.6875</v>
      </c>
      <c r="BC7618" s="42">
        <v>333.75</v>
      </c>
      <c r="BD7618" s="42">
        <v>355.7142857</v>
      </c>
      <c r="BE7618" s="42">
        <v>43.823076919999998</v>
      </c>
      <c r="BF7618" s="42">
        <v>602.85</v>
      </c>
      <c r="BG7618" s="42">
        <v>972.09090909999998</v>
      </c>
      <c r="BH7618" s="42">
        <v>191.35874999999999</v>
      </c>
      <c r="BI7618" s="42">
        <v>307.17288880000001</v>
      </c>
      <c r="BJ7618" s="42">
        <v>502.75722439999998</v>
      </c>
      <c r="BK7618" s="42">
        <v>169.40320109999999</v>
      </c>
    </row>
    <row r="7619" spans="52:63">
      <c r="AZ7619" s="42">
        <v>7733</v>
      </c>
      <c r="BA7619" s="42">
        <v>515.78947370000003</v>
      </c>
      <c r="BB7619" s="42">
        <v>202.6875</v>
      </c>
      <c r="BC7619" s="42">
        <v>333.75</v>
      </c>
      <c r="BD7619" s="42">
        <v>355.7142857</v>
      </c>
      <c r="BE7619" s="42">
        <v>43.823076919999998</v>
      </c>
      <c r="BF7619" s="42">
        <v>602.85</v>
      </c>
      <c r="BG7619" s="42">
        <v>972.09090909999998</v>
      </c>
      <c r="BH7619" s="42">
        <v>191.35874999999999</v>
      </c>
      <c r="BI7619" s="42">
        <v>307.17288880000001</v>
      </c>
      <c r="BJ7619" s="42">
        <v>502.75722439999998</v>
      </c>
      <c r="BK7619" s="42">
        <v>169.40320109999999</v>
      </c>
    </row>
    <row r="7620" spans="52:63">
      <c r="AZ7620" s="42">
        <v>7734</v>
      </c>
      <c r="BA7620" s="42">
        <v>515.78947370000003</v>
      </c>
      <c r="BB7620" s="42">
        <v>202.6875</v>
      </c>
      <c r="BC7620" s="42">
        <v>333.75</v>
      </c>
      <c r="BD7620" s="42">
        <v>355.7142857</v>
      </c>
      <c r="BE7620" s="42">
        <v>43.823076919999998</v>
      </c>
      <c r="BF7620" s="42">
        <v>602.85</v>
      </c>
      <c r="BG7620" s="42">
        <v>972.09090909999998</v>
      </c>
      <c r="BH7620" s="42">
        <v>191.35874999999999</v>
      </c>
      <c r="BI7620" s="42">
        <v>307.17288880000001</v>
      </c>
      <c r="BJ7620" s="42">
        <v>502.75722439999998</v>
      </c>
      <c r="BK7620" s="42">
        <v>169.40320109999999</v>
      </c>
    </row>
    <row r="7621" spans="52:63">
      <c r="AZ7621" s="42">
        <v>7735</v>
      </c>
      <c r="BA7621" s="42">
        <v>515.78947370000003</v>
      </c>
      <c r="BB7621" s="42">
        <v>202.6875</v>
      </c>
      <c r="BC7621" s="42">
        <v>333.75</v>
      </c>
      <c r="BD7621" s="42">
        <v>355.7142857</v>
      </c>
      <c r="BE7621" s="42">
        <v>43.823076919999998</v>
      </c>
      <c r="BF7621" s="42">
        <v>602.85</v>
      </c>
      <c r="BG7621" s="42">
        <v>972.09090909999998</v>
      </c>
      <c r="BH7621" s="42">
        <v>191.35874999999999</v>
      </c>
      <c r="BI7621" s="42">
        <v>307.17288880000001</v>
      </c>
      <c r="BJ7621" s="42">
        <v>502.75722439999998</v>
      </c>
      <c r="BK7621" s="42">
        <v>169.40320109999999</v>
      </c>
    </row>
    <row r="7622" spans="52:63">
      <c r="AZ7622" s="42">
        <v>7736</v>
      </c>
      <c r="BA7622" s="42">
        <v>515.78947370000003</v>
      </c>
      <c r="BB7622" s="42">
        <v>202.6875</v>
      </c>
      <c r="BC7622" s="42">
        <v>333.75</v>
      </c>
      <c r="BD7622" s="42">
        <v>355.7142857</v>
      </c>
      <c r="BE7622" s="42">
        <v>43.823076919999998</v>
      </c>
      <c r="BF7622" s="42">
        <v>602.85</v>
      </c>
      <c r="BG7622" s="42">
        <v>972.09090909999998</v>
      </c>
      <c r="BH7622" s="42">
        <v>191.35874999999999</v>
      </c>
      <c r="BI7622" s="42">
        <v>307.17288880000001</v>
      </c>
      <c r="BJ7622" s="42">
        <v>502.75722439999998</v>
      </c>
      <c r="BK7622" s="42">
        <v>169.40320109999999</v>
      </c>
    </row>
    <row r="7623" spans="52:63">
      <c r="AZ7623" s="42">
        <v>7737</v>
      </c>
      <c r="BA7623" s="42">
        <v>515.78947370000003</v>
      </c>
      <c r="BB7623" s="42">
        <v>202.6875</v>
      </c>
      <c r="BC7623" s="42">
        <v>333.75</v>
      </c>
      <c r="BD7623" s="42">
        <v>355.7142857</v>
      </c>
      <c r="BE7623" s="42">
        <v>43.823076919999998</v>
      </c>
      <c r="BF7623" s="42">
        <v>602.85</v>
      </c>
      <c r="BG7623" s="42">
        <v>972.09090909999998</v>
      </c>
      <c r="BH7623" s="42">
        <v>191.35874999999999</v>
      </c>
      <c r="BI7623" s="42">
        <v>307.17288880000001</v>
      </c>
      <c r="BJ7623" s="42">
        <v>502.75722439999998</v>
      </c>
      <c r="BK7623" s="42">
        <v>169.40320109999999</v>
      </c>
    </row>
    <row r="7624" spans="52:63">
      <c r="AZ7624" s="42">
        <v>7738</v>
      </c>
      <c r="BA7624" s="42">
        <v>515.78947370000003</v>
      </c>
      <c r="BB7624" s="42">
        <v>202.6875</v>
      </c>
      <c r="BC7624" s="42">
        <v>333.75</v>
      </c>
      <c r="BD7624" s="42">
        <v>355.7142857</v>
      </c>
      <c r="BE7624" s="42">
        <v>43.823076919999998</v>
      </c>
      <c r="BF7624" s="42">
        <v>602.85</v>
      </c>
      <c r="BG7624" s="42">
        <v>972.09090909999998</v>
      </c>
      <c r="BH7624" s="42">
        <v>191.35874999999999</v>
      </c>
      <c r="BI7624" s="42">
        <v>307.17288880000001</v>
      </c>
      <c r="BJ7624" s="42">
        <v>502.75722439999998</v>
      </c>
      <c r="BK7624" s="42">
        <v>169.40320109999999</v>
      </c>
    </row>
    <row r="7625" spans="52:63">
      <c r="AZ7625" s="42">
        <v>7739</v>
      </c>
      <c r="BA7625" s="42">
        <v>515.78947370000003</v>
      </c>
      <c r="BB7625" s="42">
        <v>202.6875</v>
      </c>
      <c r="BC7625" s="42">
        <v>333.75</v>
      </c>
      <c r="BD7625" s="42">
        <v>355.7142857</v>
      </c>
      <c r="BE7625" s="42">
        <v>43.823076919999998</v>
      </c>
      <c r="BF7625" s="42">
        <v>602.85</v>
      </c>
      <c r="BG7625" s="42">
        <v>972.09090909999998</v>
      </c>
      <c r="BH7625" s="42">
        <v>191.35874999999999</v>
      </c>
      <c r="BI7625" s="42">
        <v>307.17288880000001</v>
      </c>
      <c r="BJ7625" s="42">
        <v>502.75722439999998</v>
      </c>
      <c r="BK7625" s="42">
        <v>169.40320109999999</v>
      </c>
    </row>
    <row r="7626" spans="52:63">
      <c r="AZ7626" s="42">
        <v>7740</v>
      </c>
      <c r="BA7626" s="42">
        <v>515.78947370000003</v>
      </c>
      <c r="BB7626" s="42">
        <v>202.6875</v>
      </c>
      <c r="BC7626" s="42">
        <v>333.75</v>
      </c>
      <c r="BD7626" s="42">
        <v>355.7142857</v>
      </c>
      <c r="BE7626" s="42">
        <v>43.823076919999998</v>
      </c>
      <c r="BF7626" s="42">
        <v>602.85</v>
      </c>
      <c r="BG7626" s="42">
        <v>972.09090909999998</v>
      </c>
      <c r="BH7626" s="42">
        <v>191.35874999999999</v>
      </c>
      <c r="BI7626" s="42">
        <v>307.17288880000001</v>
      </c>
      <c r="BJ7626" s="42">
        <v>502.75722439999998</v>
      </c>
      <c r="BK7626" s="42">
        <v>169.40320109999999</v>
      </c>
    </row>
    <row r="7627" spans="52:63">
      <c r="AZ7627" s="42">
        <v>7741</v>
      </c>
      <c r="BA7627" s="42">
        <v>515.78947370000003</v>
      </c>
      <c r="BB7627" s="42">
        <v>202.6875</v>
      </c>
      <c r="BC7627" s="42">
        <v>333.75</v>
      </c>
      <c r="BD7627" s="42">
        <v>355.7142857</v>
      </c>
      <c r="BE7627" s="42">
        <v>43.823076919999998</v>
      </c>
      <c r="BF7627" s="42">
        <v>602.85</v>
      </c>
      <c r="BG7627" s="42">
        <v>972.09090909999998</v>
      </c>
      <c r="BH7627" s="42">
        <v>191.35874999999999</v>
      </c>
      <c r="BI7627" s="42">
        <v>307.17288880000001</v>
      </c>
      <c r="BJ7627" s="42">
        <v>502.75722439999998</v>
      </c>
      <c r="BK7627" s="42">
        <v>169.40320109999999</v>
      </c>
    </row>
    <row r="7628" spans="52:63">
      <c r="AZ7628" s="42">
        <v>7742</v>
      </c>
      <c r="BA7628" s="42">
        <v>515.78947370000003</v>
      </c>
      <c r="BB7628" s="42">
        <v>202.6875</v>
      </c>
      <c r="BC7628" s="42">
        <v>333.75</v>
      </c>
      <c r="BD7628" s="42">
        <v>355.7142857</v>
      </c>
      <c r="BE7628" s="42">
        <v>43.823076919999998</v>
      </c>
      <c r="BF7628" s="42">
        <v>602.85</v>
      </c>
      <c r="BG7628" s="42">
        <v>972.09090909999998</v>
      </c>
      <c r="BH7628" s="42">
        <v>191.35874999999999</v>
      </c>
      <c r="BI7628" s="42">
        <v>307.17288880000001</v>
      </c>
      <c r="BJ7628" s="42">
        <v>502.75722439999998</v>
      </c>
      <c r="BK7628" s="42">
        <v>169.40320109999999</v>
      </c>
    </row>
    <row r="7629" spans="52:63">
      <c r="AZ7629" s="42">
        <v>7743</v>
      </c>
      <c r="BA7629" s="42">
        <v>515.78947370000003</v>
      </c>
      <c r="BB7629" s="42">
        <v>202.6875</v>
      </c>
      <c r="BC7629" s="42">
        <v>333.75</v>
      </c>
      <c r="BD7629" s="42">
        <v>355.7142857</v>
      </c>
      <c r="BE7629" s="42">
        <v>43.823076919999998</v>
      </c>
      <c r="BF7629" s="42">
        <v>602.85</v>
      </c>
      <c r="BG7629" s="42">
        <v>972.09090909999998</v>
      </c>
      <c r="BH7629" s="42">
        <v>191.35874999999999</v>
      </c>
      <c r="BI7629" s="42">
        <v>307.17288880000001</v>
      </c>
      <c r="BJ7629" s="42">
        <v>502.75722439999998</v>
      </c>
      <c r="BK7629" s="42">
        <v>169.40320109999999</v>
      </c>
    </row>
    <row r="7630" spans="52:63">
      <c r="AZ7630" s="42">
        <v>7744</v>
      </c>
      <c r="BA7630" s="42">
        <v>515.78947370000003</v>
      </c>
      <c r="BB7630" s="42">
        <v>202.6875</v>
      </c>
      <c r="BC7630" s="42">
        <v>333.75</v>
      </c>
      <c r="BD7630" s="42">
        <v>355.7142857</v>
      </c>
      <c r="BE7630" s="42">
        <v>43.823076919999998</v>
      </c>
      <c r="BF7630" s="42">
        <v>602.85</v>
      </c>
      <c r="BG7630" s="42">
        <v>972.09090909999998</v>
      </c>
      <c r="BH7630" s="42">
        <v>191.35874999999999</v>
      </c>
      <c r="BI7630" s="42">
        <v>307.17288880000001</v>
      </c>
      <c r="BJ7630" s="42">
        <v>502.75722439999998</v>
      </c>
      <c r="BK7630" s="42">
        <v>169.40320109999999</v>
      </c>
    </row>
    <row r="7631" spans="52:63">
      <c r="AZ7631" s="42">
        <v>7745</v>
      </c>
      <c r="BA7631" s="42">
        <v>515.78947370000003</v>
      </c>
      <c r="BB7631" s="42">
        <v>202.6875</v>
      </c>
      <c r="BC7631" s="42">
        <v>333.75</v>
      </c>
      <c r="BD7631" s="42">
        <v>355.7142857</v>
      </c>
      <c r="BE7631" s="42">
        <v>43.823076919999998</v>
      </c>
      <c r="BF7631" s="42">
        <v>602.85</v>
      </c>
      <c r="BG7631" s="42">
        <v>972.09090909999998</v>
      </c>
      <c r="BH7631" s="42">
        <v>191.35874999999999</v>
      </c>
      <c r="BI7631" s="42">
        <v>307.17288880000001</v>
      </c>
      <c r="BJ7631" s="42">
        <v>502.75722439999998</v>
      </c>
      <c r="BK7631" s="42">
        <v>169.40320109999999</v>
      </c>
    </row>
    <row r="7632" spans="52:63">
      <c r="AZ7632" s="42">
        <v>7746</v>
      </c>
      <c r="BA7632" s="42">
        <v>515.78947370000003</v>
      </c>
      <c r="BB7632" s="42">
        <v>202.6875</v>
      </c>
      <c r="BC7632" s="42">
        <v>333.75</v>
      </c>
      <c r="BD7632" s="42">
        <v>355.7142857</v>
      </c>
      <c r="BE7632" s="42">
        <v>43.823076919999998</v>
      </c>
      <c r="BF7632" s="42">
        <v>602.85</v>
      </c>
      <c r="BG7632" s="42">
        <v>972.09090909999998</v>
      </c>
      <c r="BH7632" s="42">
        <v>191.35874999999999</v>
      </c>
      <c r="BI7632" s="42">
        <v>307.17288880000001</v>
      </c>
      <c r="BJ7632" s="42">
        <v>502.75722439999998</v>
      </c>
      <c r="BK7632" s="42">
        <v>169.40320109999999</v>
      </c>
    </row>
    <row r="7633" spans="52:63">
      <c r="AZ7633" s="42">
        <v>7747</v>
      </c>
      <c r="BA7633" s="42">
        <v>515.78947370000003</v>
      </c>
      <c r="BB7633" s="42">
        <v>202.6875</v>
      </c>
      <c r="BC7633" s="42">
        <v>333.75</v>
      </c>
      <c r="BD7633" s="42">
        <v>355.7142857</v>
      </c>
      <c r="BE7633" s="42">
        <v>43.823076919999998</v>
      </c>
      <c r="BF7633" s="42">
        <v>602.85</v>
      </c>
      <c r="BG7633" s="42">
        <v>972.09090909999998</v>
      </c>
      <c r="BH7633" s="42">
        <v>191.35874999999999</v>
      </c>
      <c r="BI7633" s="42">
        <v>307.17288880000001</v>
      </c>
      <c r="BJ7633" s="42">
        <v>502.75722439999998</v>
      </c>
      <c r="BK7633" s="42">
        <v>169.40320109999999</v>
      </c>
    </row>
    <row r="7634" spans="52:63">
      <c r="AZ7634" s="42">
        <v>7748</v>
      </c>
      <c r="BA7634" s="42">
        <v>515.78947370000003</v>
      </c>
      <c r="BB7634" s="42">
        <v>202.6875</v>
      </c>
      <c r="BC7634" s="42">
        <v>333.75</v>
      </c>
      <c r="BD7634" s="42">
        <v>355.7142857</v>
      </c>
      <c r="BE7634" s="42">
        <v>43.823076919999998</v>
      </c>
      <c r="BF7634" s="42">
        <v>602.85</v>
      </c>
      <c r="BG7634" s="42">
        <v>972.09090909999998</v>
      </c>
      <c r="BH7634" s="42">
        <v>191.35874999999999</v>
      </c>
      <c r="BI7634" s="42">
        <v>307.17288880000001</v>
      </c>
      <c r="BJ7634" s="42">
        <v>502.75722439999998</v>
      </c>
      <c r="BK7634" s="42">
        <v>169.40320109999999</v>
      </c>
    </row>
    <row r="7635" spans="52:63">
      <c r="AZ7635" s="42">
        <v>7749</v>
      </c>
      <c r="BA7635" s="42">
        <v>515.78947370000003</v>
      </c>
      <c r="BB7635" s="42">
        <v>202.6875</v>
      </c>
      <c r="BC7635" s="42">
        <v>333.75</v>
      </c>
      <c r="BD7635" s="42">
        <v>355.7142857</v>
      </c>
      <c r="BE7635" s="42">
        <v>43.823076919999998</v>
      </c>
      <c r="BF7635" s="42">
        <v>602.85</v>
      </c>
      <c r="BG7635" s="42">
        <v>972.09090909999998</v>
      </c>
      <c r="BH7635" s="42">
        <v>191.35874999999999</v>
      </c>
      <c r="BI7635" s="42">
        <v>307.17288880000001</v>
      </c>
      <c r="BJ7635" s="42">
        <v>502.75722439999998</v>
      </c>
      <c r="BK7635" s="42">
        <v>169.40320109999999</v>
      </c>
    </row>
    <row r="7636" spans="52:63">
      <c r="AZ7636" s="42">
        <v>7750</v>
      </c>
      <c r="BA7636" s="42">
        <v>515.78947370000003</v>
      </c>
      <c r="BB7636" s="42">
        <v>202.6875</v>
      </c>
      <c r="BC7636" s="42">
        <v>333.75</v>
      </c>
      <c r="BD7636" s="42">
        <v>355.7142857</v>
      </c>
      <c r="BE7636" s="42">
        <v>43.823076919999998</v>
      </c>
      <c r="BF7636" s="42">
        <v>602.85</v>
      </c>
      <c r="BG7636" s="42">
        <v>972.09090909999998</v>
      </c>
      <c r="BH7636" s="42">
        <v>191.35874999999999</v>
      </c>
      <c r="BI7636" s="42">
        <v>307.17288880000001</v>
      </c>
      <c r="BJ7636" s="42">
        <v>502.75722439999998</v>
      </c>
      <c r="BK7636" s="42">
        <v>169.40320109999999</v>
      </c>
    </row>
    <row r="7637" spans="52:63">
      <c r="AZ7637" s="42">
        <v>7751</v>
      </c>
      <c r="BA7637" s="42">
        <v>515.78947370000003</v>
      </c>
      <c r="BB7637" s="42">
        <v>202.6875</v>
      </c>
      <c r="BC7637" s="42">
        <v>333.75</v>
      </c>
      <c r="BD7637" s="42">
        <v>355.7142857</v>
      </c>
      <c r="BE7637" s="42">
        <v>43.823076919999998</v>
      </c>
      <c r="BF7637" s="42">
        <v>602.85</v>
      </c>
      <c r="BG7637" s="42">
        <v>972.09090909999998</v>
      </c>
      <c r="BH7637" s="42">
        <v>191.35874999999999</v>
      </c>
      <c r="BI7637" s="42">
        <v>307.17288880000001</v>
      </c>
      <c r="BJ7637" s="42">
        <v>502.75722439999998</v>
      </c>
      <c r="BK7637" s="42">
        <v>169.40320109999999</v>
      </c>
    </row>
    <row r="7638" spans="52:63">
      <c r="AZ7638" s="42">
        <v>7752</v>
      </c>
      <c r="BA7638" s="42">
        <v>515.78947370000003</v>
      </c>
      <c r="BB7638" s="42">
        <v>202.6875</v>
      </c>
      <c r="BC7638" s="42">
        <v>333.75</v>
      </c>
      <c r="BD7638" s="42">
        <v>355.7142857</v>
      </c>
      <c r="BE7638" s="42">
        <v>43.823076919999998</v>
      </c>
      <c r="BF7638" s="42">
        <v>602.85</v>
      </c>
      <c r="BG7638" s="42">
        <v>972.09090909999998</v>
      </c>
      <c r="BH7638" s="42">
        <v>191.35874999999999</v>
      </c>
      <c r="BI7638" s="42">
        <v>307.17288880000001</v>
      </c>
      <c r="BJ7638" s="42">
        <v>502.75722439999998</v>
      </c>
      <c r="BK7638" s="42">
        <v>169.40320109999999</v>
      </c>
    </row>
    <row r="7639" spans="52:63">
      <c r="AZ7639" s="42">
        <v>7753</v>
      </c>
      <c r="BA7639" s="42">
        <v>503.5789474</v>
      </c>
      <c r="BB7639" s="42">
        <v>201.0625</v>
      </c>
      <c r="BC7639" s="42">
        <v>332.15</v>
      </c>
      <c r="BD7639" s="42">
        <v>354.61904759999999</v>
      </c>
      <c r="BE7639" s="42">
        <v>43.376923079999997</v>
      </c>
      <c r="BF7639" s="42">
        <v>594.70000000000005</v>
      </c>
      <c r="BG7639" s="42">
        <v>964.22727269999996</v>
      </c>
      <c r="BH7639" s="42">
        <v>188.86</v>
      </c>
      <c r="BI7639" s="42">
        <v>302.65404899999999</v>
      </c>
      <c r="BJ7639" s="42">
        <v>502.72699640000002</v>
      </c>
      <c r="BK7639" s="42">
        <v>165.38521</v>
      </c>
    </row>
    <row r="7640" spans="52:63">
      <c r="AZ7640" s="42">
        <v>7754</v>
      </c>
      <c r="BA7640" s="42">
        <v>503.5789474</v>
      </c>
      <c r="BB7640" s="42">
        <v>201.0625</v>
      </c>
      <c r="BC7640" s="42">
        <v>332.15</v>
      </c>
      <c r="BD7640" s="42">
        <v>354.61904759999999</v>
      </c>
      <c r="BE7640" s="42">
        <v>43.376923079999997</v>
      </c>
      <c r="BF7640" s="42">
        <v>594.70000000000005</v>
      </c>
      <c r="BG7640" s="42">
        <v>964.22727269999996</v>
      </c>
      <c r="BH7640" s="42">
        <v>188.86</v>
      </c>
      <c r="BI7640" s="42">
        <v>302.65404899999999</v>
      </c>
      <c r="BJ7640" s="42">
        <v>502.72699640000002</v>
      </c>
      <c r="BK7640" s="42">
        <v>165.38521</v>
      </c>
    </row>
    <row r="7641" spans="52:63">
      <c r="AZ7641" s="42">
        <v>7755</v>
      </c>
      <c r="BA7641" s="42">
        <v>503.5789474</v>
      </c>
      <c r="BB7641" s="42">
        <v>201.0625</v>
      </c>
      <c r="BC7641" s="42">
        <v>332.15</v>
      </c>
      <c r="BD7641" s="42">
        <v>354.61904759999999</v>
      </c>
      <c r="BE7641" s="42">
        <v>43.376923079999997</v>
      </c>
      <c r="BF7641" s="42">
        <v>594.70000000000005</v>
      </c>
      <c r="BG7641" s="42">
        <v>964.22727269999996</v>
      </c>
      <c r="BH7641" s="42">
        <v>188.86</v>
      </c>
      <c r="BI7641" s="42">
        <v>302.65404899999999</v>
      </c>
      <c r="BJ7641" s="42">
        <v>502.72699640000002</v>
      </c>
      <c r="BK7641" s="42">
        <v>165.38521</v>
      </c>
    </row>
    <row r="7642" spans="52:63">
      <c r="AZ7642" s="42">
        <v>7756</v>
      </c>
      <c r="BA7642" s="42">
        <v>503.5789474</v>
      </c>
      <c r="BB7642" s="42">
        <v>201.0625</v>
      </c>
      <c r="BC7642" s="42">
        <v>332.15</v>
      </c>
      <c r="BD7642" s="42">
        <v>354.61904759999999</v>
      </c>
      <c r="BE7642" s="42">
        <v>43.376923079999997</v>
      </c>
      <c r="BF7642" s="42">
        <v>594.70000000000005</v>
      </c>
      <c r="BG7642" s="42">
        <v>964.22727269999996</v>
      </c>
      <c r="BH7642" s="42">
        <v>188.86</v>
      </c>
      <c r="BI7642" s="42">
        <v>302.65404899999999</v>
      </c>
      <c r="BJ7642" s="42">
        <v>502.72699640000002</v>
      </c>
      <c r="BK7642" s="42">
        <v>165.38521</v>
      </c>
    </row>
    <row r="7643" spans="52:63">
      <c r="AZ7643" s="42">
        <v>7757</v>
      </c>
      <c r="BA7643" s="42">
        <v>503.5789474</v>
      </c>
      <c r="BB7643" s="42">
        <v>201.0625</v>
      </c>
      <c r="BC7643" s="42">
        <v>332.15</v>
      </c>
      <c r="BD7643" s="42">
        <v>354.61904759999999</v>
      </c>
      <c r="BE7643" s="42">
        <v>43.376923079999997</v>
      </c>
      <c r="BF7643" s="42">
        <v>594.70000000000005</v>
      </c>
      <c r="BG7643" s="42">
        <v>964.22727269999996</v>
      </c>
      <c r="BH7643" s="42">
        <v>188.86</v>
      </c>
      <c r="BI7643" s="42">
        <v>302.65404899999999</v>
      </c>
      <c r="BJ7643" s="42">
        <v>502.72699640000002</v>
      </c>
      <c r="BK7643" s="42">
        <v>165.38521</v>
      </c>
    </row>
    <row r="7644" spans="52:63">
      <c r="AZ7644" s="42">
        <v>7758</v>
      </c>
      <c r="BA7644" s="42">
        <v>503.5789474</v>
      </c>
      <c r="BB7644" s="42">
        <v>201.0625</v>
      </c>
      <c r="BC7644" s="42">
        <v>332.15</v>
      </c>
      <c r="BD7644" s="42">
        <v>354.61904759999999</v>
      </c>
      <c r="BE7644" s="42">
        <v>43.376923079999997</v>
      </c>
      <c r="BF7644" s="42">
        <v>594.70000000000005</v>
      </c>
      <c r="BG7644" s="42">
        <v>964.22727269999996</v>
      </c>
      <c r="BH7644" s="42">
        <v>188.86</v>
      </c>
      <c r="BI7644" s="42">
        <v>302.65404899999999</v>
      </c>
      <c r="BJ7644" s="42">
        <v>502.72699640000002</v>
      </c>
      <c r="BK7644" s="42">
        <v>165.38521</v>
      </c>
    </row>
    <row r="7645" spans="52:63">
      <c r="AZ7645" s="42">
        <v>7759</v>
      </c>
      <c r="BA7645" s="42">
        <v>503.5789474</v>
      </c>
      <c r="BB7645" s="42">
        <v>201.0625</v>
      </c>
      <c r="BC7645" s="42">
        <v>332.15</v>
      </c>
      <c r="BD7645" s="42">
        <v>354.61904759999999</v>
      </c>
      <c r="BE7645" s="42">
        <v>43.376923079999997</v>
      </c>
      <c r="BF7645" s="42">
        <v>594.70000000000005</v>
      </c>
      <c r="BG7645" s="42">
        <v>964.22727269999996</v>
      </c>
      <c r="BH7645" s="42">
        <v>188.86</v>
      </c>
      <c r="BI7645" s="42">
        <v>302.65404899999999</v>
      </c>
      <c r="BJ7645" s="42">
        <v>502.72699640000002</v>
      </c>
      <c r="BK7645" s="42">
        <v>165.38521</v>
      </c>
    </row>
    <row r="7646" spans="52:63">
      <c r="AZ7646" s="42">
        <v>7760</v>
      </c>
      <c r="BA7646" s="42">
        <v>503.5789474</v>
      </c>
      <c r="BB7646" s="42">
        <v>201.0625</v>
      </c>
      <c r="BC7646" s="42">
        <v>332.15</v>
      </c>
      <c r="BD7646" s="42">
        <v>354.61904759999999</v>
      </c>
      <c r="BE7646" s="42">
        <v>43.376923079999997</v>
      </c>
      <c r="BF7646" s="42">
        <v>594.70000000000005</v>
      </c>
      <c r="BG7646" s="42">
        <v>964.22727269999996</v>
      </c>
      <c r="BH7646" s="42">
        <v>188.86</v>
      </c>
      <c r="BI7646" s="42">
        <v>302.65404899999999</v>
      </c>
      <c r="BJ7646" s="42">
        <v>502.72699640000002</v>
      </c>
      <c r="BK7646" s="42">
        <v>165.38521</v>
      </c>
    </row>
    <row r="7647" spans="52:63">
      <c r="AZ7647" s="42">
        <v>7761</v>
      </c>
      <c r="BA7647" s="42">
        <v>503.5789474</v>
      </c>
      <c r="BB7647" s="42">
        <v>201.0625</v>
      </c>
      <c r="BC7647" s="42">
        <v>332.15</v>
      </c>
      <c r="BD7647" s="42">
        <v>354.61904759999999</v>
      </c>
      <c r="BE7647" s="42">
        <v>43.376923079999997</v>
      </c>
      <c r="BF7647" s="42">
        <v>594.70000000000005</v>
      </c>
      <c r="BG7647" s="42">
        <v>964.22727269999996</v>
      </c>
      <c r="BH7647" s="42">
        <v>188.86</v>
      </c>
      <c r="BI7647" s="42">
        <v>302.65404899999999</v>
      </c>
      <c r="BJ7647" s="42">
        <v>502.72699640000002</v>
      </c>
      <c r="BK7647" s="42">
        <v>165.38521</v>
      </c>
    </row>
    <row r="7648" spans="52:63">
      <c r="AZ7648" s="42">
        <v>7762</v>
      </c>
      <c r="BA7648" s="42">
        <v>503.5789474</v>
      </c>
      <c r="BB7648" s="42">
        <v>201.0625</v>
      </c>
      <c r="BC7648" s="42">
        <v>332.15</v>
      </c>
      <c r="BD7648" s="42">
        <v>354.61904759999999</v>
      </c>
      <c r="BE7648" s="42">
        <v>43.376923079999997</v>
      </c>
      <c r="BF7648" s="42">
        <v>594.70000000000005</v>
      </c>
      <c r="BG7648" s="42">
        <v>964.22727269999996</v>
      </c>
      <c r="BH7648" s="42">
        <v>188.86</v>
      </c>
      <c r="BI7648" s="42">
        <v>302.65404899999999</v>
      </c>
      <c r="BJ7648" s="42">
        <v>502.72699640000002</v>
      </c>
      <c r="BK7648" s="42">
        <v>165.38521</v>
      </c>
    </row>
    <row r="7649" spans="52:63">
      <c r="AZ7649" s="42">
        <v>7763</v>
      </c>
      <c r="BA7649" s="42">
        <v>503.5789474</v>
      </c>
      <c r="BB7649" s="42">
        <v>201.0625</v>
      </c>
      <c r="BC7649" s="42">
        <v>332.15</v>
      </c>
      <c r="BD7649" s="42">
        <v>354.61904759999999</v>
      </c>
      <c r="BE7649" s="42">
        <v>43.376923079999997</v>
      </c>
      <c r="BF7649" s="42">
        <v>594.70000000000005</v>
      </c>
      <c r="BG7649" s="42">
        <v>964.22727269999996</v>
      </c>
      <c r="BH7649" s="42">
        <v>188.86</v>
      </c>
      <c r="BI7649" s="42">
        <v>302.65404899999999</v>
      </c>
      <c r="BJ7649" s="42">
        <v>502.72699640000002</v>
      </c>
      <c r="BK7649" s="42">
        <v>165.38521</v>
      </c>
    </row>
    <row r="7650" spans="52:63">
      <c r="AZ7650" s="42">
        <v>7764</v>
      </c>
      <c r="BA7650" s="42">
        <v>503.5789474</v>
      </c>
      <c r="BB7650" s="42">
        <v>201.0625</v>
      </c>
      <c r="BC7650" s="42">
        <v>332.15</v>
      </c>
      <c r="BD7650" s="42">
        <v>354.61904759999999</v>
      </c>
      <c r="BE7650" s="42">
        <v>43.376923079999997</v>
      </c>
      <c r="BF7650" s="42">
        <v>594.70000000000005</v>
      </c>
      <c r="BG7650" s="42">
        <v>964.22727269999996</v>
      </c>
      <c r="BH7650" s="42">
        <v>188.86</v>
      </c>
      <c r="BI7650" s="42">
        <v>302.65404899999999</v>
      </c>
      <c r="BJ7650" s="42">
        <v>502.72699640000002</v>
      </c>
      <c r="BK7650" s="42">
        <v>165.38521</v>
      </c>
    </row>
    <row r="7651" spans="52:63">
      <c r="AZ7651" s="42">
        <v>7765</v>
      </c>
      <c r="BA7651" s="42">
        <v>503.5789474</v>
      </c>
      <c r="BB7651" s="42">
        <v>201.0625</v>
      </c>
      <c r="BC7651" s="42">
        <v>332.15</v>
      </c>
      <c r="BD7651" s="42">
        <v>354.61904759999999</v>
      </c>
      <c r="BE7651" s="42">
        <v>43.376923079999997</v>
      </c>
      <c r="BF7651" s="42">
        <v>594.70000000000005</v>
      </c>
      <c r="BG7651" s="42">
        <v>964.22727269999996</v>
      </c>
      <c r="BH7651" s="42">
        <v>188.86</v>
      </c>
      <c r="BI7651" s="42">
        <v>302.65404899999999</v>
      </c>
      <c r="BJ7651" s="42">
        <v>502.72699640000002</v>
      </c>
      <c r="BK7651" s="42">
        <v>165.38521</v>
      </c>
    </row>
    <row r="7652" spans="52:63">
      <c r="AZ7652" s="42">
        <v>7766</v>
      </c>
      <c r="BA7652" s="42">
        <v>503.5789474</v>
      </c>
      <c r="BB7652" s="42">
        <v>201.0625</v>
      </c>
      <c r="BC7652" s="42">
        <v>332.15</v>
      </c>
      <c r="BD7652" s="42">
        <v>354.61904759999999</v>
      </c>
      <c r="BE7652" s="42">
        <v>43.376923079999997</v>
      </c>
      <c r="BF7652" s="42">
        <v>594.70000000000005</v>
      </c>
      <c r="BG7652" s="42">
        <v>964.22727269999996</v>
      </c>
      <c r="BH7652" s="42">
        <v>188.86</v>
      </c>
      <c r="BI7652" s="42">
        <v>302.65404899999999</v>
      </c>
      <c r="BJ7652" s="42">
        <v>502.72699640000002</v>
      </c>
      <c r="BK7652" s="42">
        <v>165.38521</v>
      </c>
    </row>
    <row r="7653" spans="52:63">
      <c r="AZ7653" s="42">
        <v>7767</v>
      </c>
      <c r="BA7653" s="42">
        <v>503.5789474</v>
      </c>
      <c r="BB7653" s="42">
        <v>201.0625</v>
      </c>
      <c r="BC7653" s="42">
        <v>332.15</v>
      </c>
      <c r="BD7653" s="42">
        <v>354.61904759999999</v>
      </c>
      <c r="BE7653" s="42">
        <v>43.376923079999997</v>
      </c>
      <c r="BF7653" s="42">
        <v>594.70000000000005</v>
      </c>
      <c r="BG7653" s="42">
        <v>964.22727269999996</v>
      </c>
      <c r="BH7653" s="42">
        <v>188.86</v>
      </c>
      <c r="BI7653" s="42">
        <v>302.65404899999999</v>
      </c>
      <c r="BJ7653" s="42">
        <v>502.72699640000002</v>
      </c>
      <c r="BK7653" s="42">
        <v>165.38521</v>
      </c>
    </row>
    <row r="7654" spans="52:63">
      <c r="AZ7654" s="42">
        <v>7768</v>
      </c>
      <c r="BA7654" s="42">
        <v>503.5789474</v>
      </c>
      <c r="BB7654" s="42">
        <v>201.0625</v>
      </c>
      <c r="BC7654" s="42">
        <v>332.15</v>
      </c>
      <c r="BD7654" s="42">
        <v>354.61904759999999</v>
      </c>
      <c r="BE7654" s="42">
        <v>43.376923079999997</v>
      </c>
      <c r="BF7654" s="42">
        <v>594.70000000000005</v>
      </c>
      <c r="BG7654" s="42">
        <v>964.22727269999996</v>
      </c>
      <c r="BH7654" s="42">
        <v>188.86</v>
      </c>
      <c r="BI7654" s="42">
        <v>302.65404899999999</v>
      </c>
      <c r="BJ7654" s="42">
        <v>502.72699640000002</v>
      </c>
      <c r="BK7654" s="42">
        <v>165.38521</v>
      </c>
    </row>
    <row r="7655" spans="52:63">
      <c r="AZ7655" s="42">
        <v>7769</v>
      </c>
      <c r="BA7655" s="42">
        <v>503.5789474</v>
      </c>
      <c r="BB7655" s="42">
        <v>201.0625</v>
      </c>
      <c r="BC7655" s="42">
        <v>332.15</v>
      </c>
      <c r="BD7655" s="42">
        <v>354.61904759999999</v>
      </c>
      <c r="BE7655" s="42">
        <v>43.376923079999997</v>
      </c>
      <c r="BF7655" s="42">
        <v>594.70000000000005</v>
      </c>
      <c r="BG7655" s="42">
        <v>964.22727269999996</v>
      </c>
      <c r="BH7655" s="42">
        <v>188.86</v>
      </c>
      <c r="BI7655" s="42">
        <v>302.65404899999999</v>
      </c>
      <c r="BJ7655" s="42">
        <v>502.72699640000002</v>
      </c>
      <c r="BK7655" s="42">
        <v>165.38521</v>
      </c>
    </row>
    <row r="7656" spans="52:63">
      <c r="AZ7656" s="42">
        <v>7770</v>
      </c>
      <c r="BA7656" s="42">
        <v>503.5789474</v>
      </c>
      <c r="BB7656" s="42">
        <v>201.0625</v>
      </c>
      <c r="BC7656" s="42">
        <v>332.15</v>
      </c>
      <c r="BD7656" s="42">
        <v>354.61904759999999</v>
      </c>
      <c r="BE7656" s="42">
        <v>43.376923079999997</v>
      </c>
      <c r="BF7656" s="42">
        <v>594.70000000000005</v>
      </c>
      <c r="BG7656" s="42">
        <v>964.22727269999996</v>
      </c>
      <c r="BH7656" s="42">
        <v>188.86</v>
      </c>
      <c r="BI7656" s="42">
        <v>302.65404899999999</v>
      </c>
      <c r="BJ7656" s="42">
        <v>502.72699640000002</v>
      </c>
      <c r="BK7656" s="42">
        <v>165.38521</v>
      </c>
    </row>
    <row r="7657" spans="52:63">
      <c r="AZ7657" s="42">
        <v>7771</v>
      </c>
      <c r="BA7657" s="42">
        <v>503.5789474</v>
      </c>
      <c r="BB7657" s="42">
        <v>201.0625</v>
      </c>
      <c r="BC7657" s="42">
        <v>332.15</v>
      </c>
      <c r="BD7657" s="42">
        <v>354.61904759999999</v>
      </c>
      <c r="BE7657" s="42">
        <v>43.376923079999997</v>
      </c>
      <c r="BF7657" s="42">
        <v>594.70000000000005</v>
      </c>
      <c r="BG7657" s="42">
        <v>964.22727269999996</v>
      </c>
      <c r="BH7657" s="42">
        <v>188.86</v>
      </c>
      <c r="BI7657" s="42">
        <v>302.65404899999999</v>
      </c>
      <c r="BJ7657" s="42">
        <v>502.72699640000002</v>
      </c>
      <c r="BK7657" s="42">
        <v>165.38521</v>
      </c>
    </row>
    <row r="7658" spans="52:63">
      <c r="AZ7658" s="42">
        <v>7772</v>
      </c>
      <c r="BA7658" s="42">
        <v>503.5789474</v>
      </c>
      <c r="BB7658" s="42">
        <v>201.0625</v>
      </c>
      <c r="BC7658" s="42">
        <v>332.15</v>
      </c>
      <c r="BD7658" s="42">
        <v>354.61904759999999</v>
      </c>
      <c r="BE7658" s="42">
        <v>43.376923079999997</v>
      </c>
      <c r="BF7658" s="42">
        <v>594.70000000000005</v>
      </c>
      <c r="BG7658" s="42">
        <v>964.22727269999996</v>
      </c>
      <c r="BH7658" s="42">
        <v>188.86</v>
      </c>
      <c r="BI7658" s="42">
        <v>302.65404899999999</v>
      </c>
      <c r="BJ7658" s="42">
        <v>502.72699640000002</v>
      </c>
      <c r="BK7658" s="42">
        <v>165.38521</v>
      </c>
    </row>
    <row r="7659" spans="52:63">
      <c r="AZ7659" s="42">
        <v>7773</v>
      </c>
      <c r="BA7659" s="42">
        <v>503.5789474</v>
      </c>
      <c r="BB7659" s="42">
        <v>201.0625</v>
      </c>
      <c r="BC7659" s="42">
        <v>332.15</v>
      </c>
      <c r="BD7659" s="42">
        <v>354.61904759999999</v>
      </c>
      <c r="BE7659" s="42">
        <v>43.376923079999997</v>
      </c>
      <c r="BF7659" s="42">
        <v>594.70000000000005</v>
      </c>
      <c r="BG7659" s="42">
        <v>964.22727269999996</v>
      </c>
      <c r="BH7659" s="42">
        <v>188.86</v>
      </c>
      <c r="BI7659" s="42">
        <v>302.65404899999999</v>
      </c>
      <c r="BJ7659" s="42">
        <v>502.72699640000002</v>
      </c>
      <c r="BK7659" s="42">
        <v>165.38521</v>
      </c>
    </row>
    <row r="7660" spans="52:63">
      <c r="AZ7660" s="42">
        <v>7774</v>
      </c>
      <c r="BA7660" s="42">
        <v>503.5789474</v>
      </c>
      <c r="BB7660" s="42">
        <v>201.0625</v>
      </c>
      <c r="BC7660" s="42">
        <v>332.15</v>
      </c>
      <c r="BD7660" s="42">
        <v>354.61904759999999</v>
      </c>
      <c r="BE7660" s="42">
        <v>43.376923079999997</v>
      </c>
      <c r="BF7660" s="42">
        <v>594.70000000000005</v>
      </c>
      <c r="BG7660" s="42">
        <v>964.22727269999996</v>
      </c>
      <c r="BH7660" s="42">
        <v>188.86</v>
      </c>
      <c r="BI7660" s="42">
        <v>302.65404899999999</v>
      </c>
      <c r="BJ7660" s="42">
        <v>502.72699640000002</v>
      </c>
      <c r="BK7660" s="42">
        <v>165.38521</v>
      </c>
    </row>
    <row r="7661" spans="52:63">
      <c r="AZ7661" s="42">
        <v>7775</v>
      </c>
      <c r="BA7661" s="42">
        <v>503.5789474</v>
      </c>
      <c r="BB7661" s="42">
        <v>201.0625</v>
      </c>
      <c r="BC7661" s="42">
        <v>332.15</v>
      </c>
      <c r="BD7661" s="42">
        <v>354.61904759999999</v>
      </c>
      <c r="BE7661" s="42">
        <v>43.376923079999997</v>
      </c>
      <c r="BF7661" s="42">
        <v>594.70000000000005</v>
      </c>
      <c r="BG7661" s="42">
        <v>964.22727269999996</v>
      </c>
      <c r="BH7661" s="42">
        <v>188.86</v>
      </c>
      <c r="BI7661" s="42">
        <v>302.65404899999999</v>
      </c>
      <c r="BJ7661" s="42">
        <v>502.72699640000002</v>
      </c>
      <c r="BK7661" s="42">
        <v>165.38521</v>
      </c>
    </row>
    <row r="7662" spans="52:63">
      <c r="AZ7662" s="42">
        <v>7776</v>
      </c>
      <c r="BA7662" s="42">
        <v>503.5789474</v>
      </c>
      <c r="BB7662" s="42">
        <v>201.0625</v>
      </c>
      <c r="BC7662" s="42">
        <v>332.15</v>
      </c>
      <c r="BD7662" s="42">
        <v>354.61904759999999</v>
      </c>
      <c r="BE7662" s="42">
        <v>43.376923079999997</v>
      </c>
      <c r="BF7662" s="42">
        <v>594.70000000000005</v>
      </c>
      <c r="BG7662" s="42">
        <v>964.22727269999996</v>
      </c>
      <c r="BH7662" s="42">
        <v>188.86</v>
      </c>
      <c r="BI7662" s="42">
        <v>302.65404899999999</v>
      </c>
      <c r="BJ7662" s="42">
        <v>502.72699640000002</v>
      </c>
      <c r="BK7662" s="42">
        <v>165.38521</v>
      </c>
    </row>
    <row r="7663" spans="52:63">
      <c r="AZ7663" s="42">
        <v>7777</v>
      </c>
      <c r="BA7663" s="42">
        <v>494.05263159999998</v>
      </c>
      <c r="BB7663" s="42">
        <v>197.375</v>
      </c>
      <c r="BC7663" s="42">
        <v>329.4</v>
      </c>
      <c r="BD7663" s="42">
        <v>353.14285710000001</v>
      </c>
      <c r="BE7663" s="42">
        <v>42.34615385</v>
      </c>
      <c r="BF7663" s="42">
        <v>583.29999999999995</v>
      </c>
      <c r="BG7663" s="42">
        <v>962.68181819999995</v>
      </c>
      <c r="BH7663" s="42">
        <v>186.17750000000001</v>
      </c>
      <c r="BI7663" s="42">
        <v>300.40841289999997</v>
      </c>
      <c r="BJ7663" s="42">
        <v>488.67247609999998</v>
      </c>
      <c r="BK7663" s="42">
        <v>161.8284463</v>
      </c>
    </row>
    <row r="7664" spans="52:63">
      <c r="AZ7664" s="42">
        <v>7778</v>
      </c>
      <c r="BA7664" s="42">
        <v>494.05263159999998</v>
      </c>
      <c r="BB7664" s="42">
        <v>197.375</v>
      </c>
      <c r="BC7664" s="42">
        <v>329.4</v>
      </c>
      <c r="BD7664" s="42">
        <v>353.14285710000001</v>
      </c>
      <c r="BE7664" s="42">
        <v>42.34615385</v>
      </c>
      <c r="BF7664" s="42">
        <v>583.29999999999995</v>
      </c>
      <c r="BG7664" s="42">
        <v>962.68181819999995</v>
      </c>
      <c r="BH7664" s="42">
        <v>186.17750000000001</v>
      </c>
      <c r="BI7664" s="42">
        <v>300.40841289999997</v>
      </c>
      <c r="BJ7664" s="42">
        <v>488.67247609999998</v>
      </c>
      <c r="BK7664" s="42">
        <v>161.8284463</v>
      </c>
    </row>
    <row r="7665" spans="52:63">
      <c r="AZ7665" s="42">
        <v>7779</v>
      </c>
      <c r="BA7665" s="42">
        <v>494.05263159999998</v>
      </c>
      <c r="BB7665" s="42">
        <v>197.375</v>
      </c>
      <c r="BC7665" s="42">
        <v>329.4</v>
      </c>
      <c r="BD7665" s="42">
        <v>353.14285710000001</v>
      </c>
      <c r="BE7665" s="42">
        <v>42.34615385</v>
      </c>
      <c r="BF7665" s="42">
        <v>583.29999999999995</v>
      </c>
      <c r="BG7665" s="42">
        <v>962.68181819999995</v>
      </c>
      <c r="BH7665" s="42">
        <v>186.17750000000001</v>
      </c>
      <c r="BI7665" s="42">
        <v>300.40841289999997</v>
      </c>
      <c r="BJ7665" s="42">
        <v>488.67247609999998</v>
      </c>
      <c r="BK7665" s="42">
        <v>161.8284463</v>
      </c>
    </row>
    <row r="7666" spans="52:63">
      <c r="AZ7666" s="42">
        <v>7780</v>
      </c>
      <c r="BA7666" s="42">
        <v>494.05263159999998</v>
      </c>
      <c r="BB7666" s="42">
        <v>197.375</v>
      </c>
      <c r="BC7666" s="42">
        <v>329.4</v>
      </c>
      <c r="BD7666" s="42">
        <v>353.14285710000001</v>
      </c>
      <c r="BE7666" s="42">
        <v>42.34615385</v>
      </c>
      <c r="BF7666" s="42">
        <v>583.29999999999995</v>
      </c>
      <c r="BG7666" s="42">
        <v>962.68181819999995</v>
      </c>
      <c r="BH7666" s="42">
        <v>186.17750000000001</v>
      </c>
      <c r="BI7666" s="42">
        <v>300.40841289999997</v>
      </c>
      <c r="BJ7666" s="42">
        <v>488.67247609999998</v>
      </c>
      <c r="BK7666" s="42">
        <v>161.8284463</v>
      </c>
    </row>
    <row r="7667" spans="52:63">
      <c r="AZ7667" s="42">
        <v>7781</v>
      </c>
      <c r="BA7667" s="42">
        <v>494.05263159999998</v>
      </c>
      <c r="BB7667" s="42">
        <v>197.375</v>
      </c>
      <c r="BC7667" s="42">
        <v>329.4</v>
      </c>
      <c r="BD7667" s="42">
        <v>353.14285710000001</v>
      </c>
      <c r="BE7667" s="42">
        <v>42.34615385</v>
      </c>
      <c r="BF7667" s="42">
        <v>583.29999999999995</v>
      </c>
      <c r="BG7667" s="42">
        <v>962.68181819999995</v>
      </c>
      <c r="BH7667" s="42">
        <v>186.17750000000001</v>
      </c>
      <c r="BI7667" s="42">
        <v>300.40841289999997</v>
      </c>
      <c r="BJ7667" s="42">
        <v>488.67247609999998</v>
      </c>
      <c r="BK7667" s="42">
        <v>161.8284463</v>
      </c>
    </row>
    <row r="7668" spans="52:63">
      <c r="AZ7668" s="42">
        <v>7782</v>
      </c>
      <c r="BA7668" s="42">
        <v>494.05263159999998</v>
      </c>
      <c r="BB7668" s="42">
        <v>197.375</v>
      </c>
      <c r="BC7668" s="42">
        <v>329.4</v>
      </c>
      <c r="BD7668" s="42">
        <v>353.14285710000001</v>
      </c>
      <c r="BE7668" s="42">
        <v>42.34615385</v>
      </c>
      <c r="BF7668" s="42">
        <v>583.29999999999995</v>
      </c>
      <c r="BG7668" s="42">
        <v>962.68181819999995</v>
      </c>
      <c r="BH7668" s="42">
        <v>186.17750000000001</v>
      </c>
      <c r="BI7668" s="42">
        <v>300.40841289999997</v>
      </c>
      <c r="BJ7668" s="42">
        <v>488.67247609999998</v>
      </c>
      <c r="BK7668" s="42">
        <v>161.8284463</v>
      </c>
    </row>
    <row r="7669" spans="52:63">
      <c r="AZ7669" s="42">
        <v>7783</v>
      </c>
      <c r="BA7669" s="42">
        <v>494.05263159999998</v>
      </c>
      <c r="BB7669" s="42">
        <v>197.375</v>
      </c>
      <c r="BC7669" s="42">
        <v>329.4</v>
      </c>
      <c r="BD7669" s="42">
        <v>353.14285710000001</v>
      </c>
      <c r="BE7669" s="42">
        <v>42.34615385</v>
      </c>
      <c r="BF7669" s="42">
        <v>583.29999999999995</v>
      </c>
      <c r="BG7669" s="42">
        <v>962.68181819999995</v>
      </c>
      <c r="BH7669" s="42">
        <v>186.17750000000001</v>
      </c>
      <c r="BI7669" s="42">
        <v>300.40841289999997</v>
      </c>
      <c r="BJ7669" s="42">
        <v>488.67247609999998</v>
      </c>
      <c r="BK7669" s="42">
        <v>161.8284463</v>
      </c>
    </row>
    <row r="7670" spans="52:63">
      <c r="AZ7670" s="42">
        <v>7784</v>
      </c>
      <c r="BA7670" s="42">
        <v>494.05263159999998</v>
      </c>
      <c r="BB7670" s="42">
        <v>197.375</v>
      </c>
      <c r="BC7670" s="42">
        <v>329.4</v>
      </c>
      <c r="BD7670" s="42">
        <v>353.14285710000001</v>
      </c>
      <c r="BE7670" s="42">
        <v>42.34615385</v>
      </c>
      <c r="BF7670" s="42">
        <v>583.29999999999995</v>
      </c>
      <c r="BG7670" s="42">
        <v>962.68181819999995</v>
      </c>
      <c r="BH7670" s="42">
        <v>186.17750000000001</v>
      </c>
      <c r="BI7670" s="42">
        <v>300.40841289999997</v>
      </c>
      <c r="BJ7670" s="42">
        <v>488.67247609999998</v>
      </c>
      <c r="BK7670" s="42">
        <v>161.8284463</v>
      </c>
    </row>
    <row r="7671" spans="52:63">
      <c r="AZ7671" s="42">
        <v>7785</v>
      </c>
      <c r="BA7671" s="42">
        <v>494.05263159999998</v>
      </c>
      <c r="BB7671" s="42">
        <v>197.375</v>
      </c>
      <c r="BC7671" s="42">
        <v>329.4</v>
      </c>
      <c r="BD7671" s="42">
        <v>353.14285710000001</v>
      </c>
      <c r="BE7671" s="42">
        <v>42.34615385</v>
      </c>
      <c r="BF7671" s="42">
        <v>583.29999999999995</v>
      </c>
      <c r="BG7671" s="42">
        <v>962.68181819999995</v>
      </c>
      <c r="BH7671" s="42">
        <v>186.17750000000001</v>
      </c>
      <c r="BI7671" s="42">
        <v>300.40841289999997</v>
      </c>
      <c r="BJ7671" s="42">
        <v>488.67247609999998</v>
      </c>
      <c r="BK7671" s="42">
        <v>161.8284463</v>
      </c>
    </row>
    <row r="7672" spans="52:63">
      <c r="AZ7672" s="42">
        <v>7786</v>
      </c>
      <c r="BA7672" s="42">
        <v>494.05263159999998</v>
      </c>
      <c r="BB7672" s="42">
        <v>197.375</v>
      </c>
      <c r="BC7672" s="42">
        <v>329.4</v>
      </c>
      <c r="BD7672" s="42">
        <v>353.14285710000001</v>
      </c>
      <c r="BE7672" s="42">
        <v>42.34615385</v>
      </c>
      <c r="BF7672" s="42">
        <v>583.29999999999995</v>
      </c>
      <c r="BG7672" s="42">
        <v>962.68181819999995</v>
      </c>
      <c r="BH7672" s="42">
        <v>186.17750000000001</v>
      </c>
      <c r="BI7672" s="42">
        <v>300.40841289999997</v>
      </c>
      <c r="BJ7672" s="42">
        <v>488.67247609999998</v>
      </c>
      <c r="BK7672" s="42">
        <v>161.8284463</v>
      </c>
    </row>
    <row r="7673" spans="52:63">
      <c r="AZ7673" s="42">
        <v>7787</v>
      </c>
      <c r="BA7673" s="42">
        <v>494.05263159999998</v>
      </c>
      <c r="BB7673" s="42">
        <v>197.375</v>
      </c>
      <c r="BC7673" s="42">
        <v>329.4</v>
      </c>
      <c r="BD7673" s="42">
        <v>353.14285710000001</v>
      </c>
      <c r="BE7673" s="42">
        <v>42.34615385</v>
      </c>
      <c r="BF7673" s="42">
        <v>583.29999999999995</v>
      </c>
      <c r="BG7673" s="42">
        <v>962.68181819999995</v>
      </c>
      <c r="BH7673" s="42">
        <v>186.17750000000001</v>
      </c>
      <c r="BI7673" s="42">
        <v>300.40841289999997</v>
      </c>
      <c r="BJ7673" s="42">
        <v>488.67247609999998</v>
      </c>
      <c r="BK7673" s="42">
        <v>161.8284463</v>
      </c>
    </row>
    <row r="7674" spans="52:63">
      <c r="AZ7674" s="42">
        <v>7788</v>
      </c>
      <c r="BA7674" s="42">
        <v>494.05263159999998</v>
      </c>
      <c r="BB7674" s="42">
        <v>197.375</v>
      </c>
      <c r="BC7674" s="42">
        <v>329.4</v>
      </c>
      <c r="BD7674" s="42">
        <v>353.14285710000001</v>
      </c>
      <c r="BE7674" s="42">
        <v>42.34615385</v>
      </c>
      <c r="BF7674" s="42">
        <v>583.29999999999995</v>
      </c>
      <c r="BG7674" s="42">
        <v>962.68181819999995</v>
      </c>
      <c r="BH7674" s="42">
        <v>186.17750000000001</v>
      </c>
      <c r="BI7674" s="42">
        <v>300.40841289999997</v>
      </c>
      <c r="BJ7674" s="42">
        <v>488.67247609999998</v>
      </c>
      <c r="BK7674" s="42">
        <v>161.8284463</v>
      </c>
    </row>
    <row r="7675" spans="52:63">
      <c r="AZ7675" s="42">
        <v>7789</v>
      </c>
      <c r="BA7675" s="42">
        <v>494.05263159999998</v>
      </c>
      <c r="BB7675" s="42">
        <v>197.375</v>
      </c>
      <c r="BC7675" s="42">
        <v>329.4</v>
      </c>
      <c r="BD7675" s="42">
        <v>353.14285710000001</v>
      </c>
      <c r="BE7675" s="42">
        <v>42.34615385</v>
      </c>
      <c r="BF7675" s="42">
        <v>583.29999999999995</v>
      </c>
      <c r="BG7675" s="42">
        <v>962.68181819999995</v>
      </c>
      <c r="BH7675" s="42">
        <v>186.17750000000001</v>
      </c>
      <c r="BI7675" s="42">
        <v>300.40841289999997</v>
      </c>
      <c r="BJ7675" s="42">
        <v>488.67247609999998</v>
      </c>
      <c r="BK7675" s="42">
        <v>161.8284463</v>
      </c>
    </row>
    <row r="7676" spans="52:63">
      <c r="AZ7676" s="42">
        <v>7790</v>
      </c>
      <c r="BA7676" s="42">
        <v>494.05263159999998</v>
      </c>
      <c r="BB7676" s="42">
        <v>197.375</v>
      </c>
      <c r="BC7676" s="42">
        <v>329.4</v>
      </c>
      <c r="BD7676" s="42">
        <v>353.14285710000001</v>
      </c>
      <c r="BE7676" s="42">
        <v>42.34615385</v>
      </c>
      <c r="BF7676" s="42">
        <v>583.29999999999995</v>
      </c>
      <c r="BG7676" s="42">
        <v>962.68181819999995</v>
      </c>
      <c r="BH7676" s="42">
        <v>186.17750000000001</v>
      </c>
      <c r="BI7676" s="42">
        <v>300.40841289999997</v>
      </c>
      <c r="BJ7676" s="42">
        <v>488.67247609999998</v>
      </c>
      <c r="BK7676" s="42">
        <v>161.8284463</v>
      </c>
    </row>
    <row r="7677" spans="52:63">
      <c r="AZ7677" s="42">
        <v>7791</v>
      </c>
      <c r="BA7677" s="42">
        <v>494.05263159999998</v>
      </c>
      <c r="BB7677" s="42">
        <v>197.375</v>
      </c>
      <c r="BC7677" s="42">
        <v>329.4</v>
      </c>
      <c r="BD7677" s="42">
        <v>353.14285710000001</v>
      </c>
      <c r="BE7677" s="42">
        <v>42.34615385</v>
      </c>
      <c r="BF7677" s="42">
        <v>583.29999999999995</v>
      </c>
      <c r="BG7677" s="42">
        <v>962.68181819999995</v>
      </c>
      <c r="BH7677" s="42">
        <v>186.17750000000001</v>
      </c>
      <c r="BI7677" s="42">
        <v>300.40841289999997</v>
      </c>
      <c r="BJ7677" s="42">
        <v>488.67247609999998</v>
      </c>
      <c r="BK7677" s="42">
        <v>161.8284463</v>
      </c>
    </row>
    <row r="7678" spans="52:63">
      <c r="AZ7678" s="42">
        <v>7792</v>
      </c>
      <c r="BA7678" s="42">
        <v>494.05263159999998</v>
      </c>
      <c r="BB7678" s="42">
        <v>197.375</v>
      </c>
      <c r="BC7678" s="42">
        <v>329.4</v>
      </c>
      <c r="BD7678" s="42">
        <v>353.14285710000001</v>
      </c>
      <c r="BE7678" s="42">
        <v>42.34615385</v>
      </c>
      <c r="BF7678" s="42">
        <v>583.29999999999995</v>
      </c>
      <c r="BG7678" s="42">
        <v>962.68181819999995</v>
      </c>
      <c r="BH7678" s="42">
        <v>186.17750000000001</v>
      </c>
      <c r="BI7678" s="42">
        <v>300.40841289999997</v>
      </c>
      <c r="BJ7678" s="42">
        <v>488.67247609999998</v>
      </c>
      <c r="BK7678" s="42">
        <v>161.8284463</v>
      </c>
    </row>
    <row r="7679" spans="52:63">
      <c r="AZ7679" s="42">
        <v>7793</v>
      </c>
      <c r="BA7679" s="42">
        <v>494.05263159999998</v>
      </c>
      <c r="BB7679" s="42">
        <v>197.375</v>
      </c>
      <c r="BC7679" s="42">
        <v>329.4</v>
      </c>
      <c r="BD7679" s="42">
        <v>353.14285710000001</v>
      </c>
      <c r="BE7679" s="42">
        <v>42.34615385</v>
      </c>
      <c r="BF7679" s="42">
        <v>583.29999999999995</v>
      </c>
      <c r="BG7679" s="42">
        <v>962.68181819999995</v>
      </c>
      <c r="BH7679" s="42">
        <v>186.17750000000001</v>
      </c>
      <c r="BI7679" s="42">
        <v>300.40841289999997</v>
      </c>
      <c r="BJ7679" s="42">
        <v>488.67247609999998</v>
      </c>
      <c r="BK7679" s="42">
        <v>161.8284463</v>
      </c>
    </row>
    <row r="7680" spans="52:63">
      <c r="AZ7680" s="42">
        <v>7794</v>
      </c>
      <c r="BA7680" s="42">
        <v>494.05263159999998</v>
      </c>
      <c r="BB7680" s="42">
        <v>197.375</v>
      </c>
      <c r="BC7680" s="42">
        <v>329.4</v>
      </c>
      <c r="BD7680" s="42">
        <v>353.14285710000001</v>
      </c>
      <c r="BE7680" s="42">
        <v>42.34615385</v>
      </c>
      <c r="BF7680" s="42">
        <v>583.29999999999995</v>
      </c>
      <c r="BG7680" s="42">
        <v>962.68181819999995</v>
      </c>
      <c r="BH7680" s="42">
        <v>186.17750000000001</v>
      </c>
      <c r="BI7680" s="42">
        <v>300.40841289999997</v>
      </c>
      <c r="BJ7680" s="42">
        <v>488.67247609999998</v>
      </c>
      <c r="BK7680" s="42">
        <v>161.8284463</v>
      </c>
    </row>
    <row r="7681" spans="52:63">
      <c r="AZ7681" s="42">
        <v>7795</v>
      </c>
      <c r="BA7681" s="42">
        <v>494.05263159999998</v>
      </c>
      <c r="BB7681" s="42">
        <v>197.375</v>
      </c>
      <c r="BC7681" s="42">
        <v>329.4</v>
      </c>
      <c r="BD7681" s="42">
        <v>353.14285710000001</v>
      </c>
      <c r="BE7681" s="42">
        <v>42.34615385</v>
      </c>
      <c r="BF7681" s="42">
        <v>583.29999999999995</v>
      </c>
      <c r="BG7681" s="42">
        <v>962.68181819999995</v>
      </c>
      <c r="BH7681" s="42">
        <v>186.17750000000001</v>
      </c>
      <c r="BI7681" s="42">
        <v>300.40841289999997</v>
      </c>
      <c r="BJ7681" s="42">
        <v>488.67247609999998</v>
      </c>
      <c r="BK7681" s="42">
        <v>161.8284463</v>
      </c>
    </row>
    <row r="7682" spans="52:63">
      <c r="AZ7682" s="42">
        <v>7796</v>
      </c>
      <c r="BA7682" s="42">
        <v>494.05263159999998</v>
      </c>
      <c r="BB7682" s="42">
        <v>197.375</v>
      </c>
      <c r="BC7682" s="42">
        <v>329.4</v>
      </c>
      <c r="BD7682" s="42">
        <v>353.14285710000001</v>
      </c>
      <c r="BE7682" s="42">
        <v>42.34615385</v>
      </c>
      <c r="BF7682" s="42">
        <v>583.29999999999995</v>
      </c>
      <c r="BG7682" s="42">
        <v>962.68181819999995</v>
      </c>
      <c r="BH7682" s="42">
        <v>186.17750000000001</v>
      </c>
      <c r="BI7682" s="42">
        <v>300.40841289999997</v>
      </c>
      <c r="BJ7682" s="42">
        <v>488.67247609999998</v>
      </c>
      <c r="BK7682" s="42">
        <v>161.8284463</v>
      </c>
    </row>
    <row r="7683" spans="52:63">
      <c r="AZ7683" s="42">
        <v>7797</v>
      </c>
      <c r="BA7683" s="42">
        <v>494.05263159999998</v>
      </c>
      <c r="BB7683" s="42">
        <v>197.375</v>
      </c>
      <c r="BC7683" s="42">
        <v>329.4</v>
      </c>
      <c r="BD7683" s="42">
        <v>353.14285710000001</v>
      </c>
      <c r="BE7683" s="42">
        <v>42.34615385</v>
      </c>
      <c r="BF7683" s="42">
        <v>583.29999999999995</v>
      </c>
      <c r="BG7683" s="42">
        <v>962.68181819999995</v>
      </c>
      <c r="BH7683" s="42">
        <v>186.17750000000001</v>
      </c>
      <c r="BI7683" s="42">
        <v>300.40841289999997</v>
      </c>
      <c r="BJ7683" s="42">
        <v>488.67247609999998</v>
      </c>
      <c r="BK7683" s="42">
        <v>161.8284463</v>
      </c>
    </row>
    <row r="7684" spans="52:63">
      <c r="AZ7684" s="42">
        <v>7798</v>
      </c>
      <c r="BA7684" s="42">
        <v>494.05263159999998</v>
      </c>
      <c r="BB7684" s="42">
        <v>197.375</v>
      </c>
      <c r="BC7684" s="42">
        <v>329.4</v>
      </c>
      <c r="BD7684" s="42">
        <v>353.14285710000001</v>
      </c>
      <c r="BE7684" s="42">
        <v>42.34615385</v>
      </c>
      <c r="BF7684" s="42">
        <v>583.29999999999995</v>
      </c>
      <c r="BG7684" s="42">
        <v>962.68181819999995</v>
      </c>
      <c r="BH7684" s="42">
        <v>186.17750000000001</v>
      </c>
      <c r="BI7684" s="42">
        <v>300.40841289999997</v>
      </c>
      <c r="BJ7684" s="42">
        <v>488.67247609999998</v>
      </c>
      <c r="BK7684" s="42">
        <v>161.8284463</v>
      </c>
    </row>
    <row r="7685" spans="52:63">
      <c r="AZ7685" s="42">
        <v>7799</v>
      </c>
      <c r="BA7685" s="42">
        <v>494.05263159999998</v>
      </c>
      <c r="BB7685" s="42">
        <v>197.375</v>
      </c>
      <c r="BC7685" s="42">
        <v>329.4</v>
      </c>
      <c r="BD7685" s="42">
        <v>353.14285710000001</v>
      </c>
      <c r="BE7685" s="42">
        <v>42.34615385</v>
      </c>
      <c r="BF7685" s="42">
        <v>583.29999999999995</v>
      </c>
      <c r="BG7685" s="42">
        <v>962.68181819999995</v>
      </c>
      <c r="BH7685" s="42">
        <v>186.17750000000001</v>
      </c>
      <c r="BI7685" s="42">
        <v>300.40841289999997</v>
      </c>
      <c r="BJ7685" s="42">
        <v>488.67247609999998</v>
      </c>
      <c r="BK7685" s="42">
        <v>161.8284463</v>
      </c>
    </row>
    <row r="7686" spans="52:63">
      <c r="AZ7686" s="42">
        <v>7800</v>
      </c>
      <c r="BA7686" s="42">
        <v>494.05263159999998</v>
      </c>
      <c r="BB7686" s="42">
        <v>197.375</v>
      </c>
      <c r="BC7686" s="42">
        <v>329.4</v>
      </c>
      <c r="BD7686" s="42">
        <v>353.14285710000001</v>
      </c>
      <c r="BE7686" s="42">
        <v>42.34615385</v>
      </c>
      <c r="BF7686" s="42">
        <v>583.29999999999995</v>
      </c>
      <c r="BG7686" s="42">
        <v>962.68181819999995</v>
      </c>
      <c r="BH7686" s="42">
        <v>186.17750000000001</v>
      </c>
      <c r="BI7686" s="42">
        <v>300.40841289999997</v>
      </c>
      <c r="BJ7686" s="42">
        <v>488.67247609999998</v>
      </c>
      <c r="BK7686" s="42">
        <v>161.8284463</v>
      </c>
    </row>
    <row r="7687" spans="52:63">
      <c r="AZ7687" s="42">
        <v>7801</v>
      </c>
      <c r="BA7687" s="42">
        <v>488.73684209999999</v>
      </c>
      <c r="BB7687" s="42">
        <v>195.75</v>
      </c>
      <c r="BC7687" s="42">
        <v>325.05</v>
      </c>
      <c r="BD7687" s="42">
        <v>350</v>
      </c>
      <c r="BE7687" s="42">
        <v>41.1</v>
      </c>
      <c r="BF7687" s="42">
        <v>573</v>
      </c>
      <c r="BG7687" s="42">
        <v>952.36363640000002</v>
      </c>
      <c r="BH7687" s="42">
        <v>183.32</v>
      </c>
      <c r="BI7687" s="42">
        <v>303.47500009999999</v>
      </c>
      <c r="BJ7687" s="42">
        <v>480.3611095</v>
      </c>
      <c r="BK7687" s="42">
        <v>158.99902449999999</v>
      </c>
    </row>
    <row r="7688" spans="52:63">
      <c r="AZ7688" s="42">
        <v>7802</v>
      </c>
      <c r="BA7688" s="42">
        <v>488.73684209999999</v>
      </c>
      <c r="BB7688" s="42">
        <v>195.75</v>
      </c>
      <c r="BC7688" s="42">
        <v>325.05</v>
      </c>
      <c r="BD7688" s="42">
        <v>350</v>
      </c>
      <c r="BE7688" s="42">
        <v>41.1</v>
      </c>
      <c r="BF7688" s="42">
        <v>573</v>
      </c>
      <c r="BG7688" s="42">
        <v>952.36363640000002</v>
      </c>
      <c r="BH7688" s="42">
        <v>183.32</v>
      </c>
      <c r="BI7688" s="42">
        <v>303.47500009999999</v>
      </c>
      <c r="BJ7688" s="42">
        <v>480.3611095</v>
      </c>
      <c r="BK7688" s="42">
        <v>158.99902449999999</v>
      </c>
    </row>
    <row r="7689" spans="52:63">
      <c r="AZ7689" s="42">
        <v>7803</v>
      </c>
      <c r="BA7689" s="42">
        <v>488.73684209999999</v>
      </c>
      <c r="BB7689" s="42">
        <v>195.75</v>
      </c>
      <c r="BC7689" s="42">
        <v>325.05</v>
      </c>
      <c r="BD7689" s="42">
        <v>350</v>
      </c>
      <c r="BE7689" s="42">
        <v>41.1</v>
      </c>
      <c r="BF7689" s="42">
        <v>573</v>
      </c>
      <c r="BG7689" s="42">
        <v>952.36363640000002</v>
      </c>
      <c r="BH7689" s="42">
        <v>183.32</v>
      </c>
      <c r="BI7689" s="42">
        <v>303.47500009999999</v>
      </c>
      <c r="BJ7689" s="42">
        <v>480.3611095</v>
      </c>
      <c r="BK7689" s="42">
        <v>158.99902449999999</v>
      </c>
    </row>
    <row r="7690" spans="52:63">
      <c r="AZ7690" s="42">
        <v>7804</v>
      </c>
      <c r="BA7690" s="42">
        <v>488.73684209999999</v>
      </c>
      <c r="BB7690" s="42">
        <v>195.75</v>
      </c>
      <c r="BC7690" s="42">
        <v>325.05</v>
      </c>
      <c r="BD7690" s="42">
        <v>350</v>
      </c>
      <c r="BE7690" s="42">
        <v>41.1</v>
      </c>
      <c r="BF7690" s="42">
        <v>573</v>
      </c>
      <c r="BG7690" s="42">
        <v>952.36363640000002</v>
      </c>
      <c r="BH7690" s="42">
        <v>183.32</v>
      </c>
      <c r="BI7690" s="42">
        <v>303.47500009999999</v>
      </c>
      <c r="BJ7690" s="42">
        <v>480.3611095</v>
      </c>
      <c r="BK7690" s="42">
        <v>158.99902449999999</v>
      </c>
    </row>
    <row r="7691" spans="52:63">
      <c r="AZ7691" s="42">
        <v>7805</v>
      </c>
      <c r="BA7691" s="42">
        <v>488.73684209999999</v>
      </c>
      <c r="BB7691" s="42">
        <v>195.75</v>
      </c>
      <c r="BC7691" s="42">
        <v>325.05</v>
      </c>
      <c r="BD7691" s="42">
        <v>350</v>
      </c>
      <c r="BE7691" s="42">
        <v>41.1</v>
      </c>
      <c r="BF7691" s="42">
        <v>573</v>
      </c>
      <c r="BG7691" s="42">
        <v>952.36363640000002</v>
      </c>
      <c r="BH7691" s="42">
        <v>183.32</v>
      </c>
      <c r="BI7691" s="42">
        <v>303.47500009999999</v>
      </c>
      <c r="BJ7691" s="42">
        <v>480.3611095</v>
      </c>
      <c r="BK7691" s="42">
        <v>158.99902449999999</v>
      </c>
    </row>
    <row r="7692" spans="52:63">
      <c r="AZ7692" s="42">
        <v>7806</v>
      </c>
      <c r="BA7692" s="42">
        <v>488.73684209999999</v>
      </c>
      <c r="BB7692" s="42">
        <v>195.75</v>
      </c>
      <c r="BC7692" s="42">
        <v>325.05</v>
      </c>
      <c r="BD7692" s="42">
        <v>350</v>
      </c>
      <c r="BE7692" s="42">
        <v>41.1</v>
      </c>
      <c r="BF7692" s="42">
        <v>573</v>
      </c>
      <c r="BG7692" s="42">
        <v>952.36363640000002</v>
      </c>
      <c r="BH7692" s="42">
        <v>183.32</v>
      </c>
      <c r="BI7692" s="42">
        <v>303.47500009999999</v>
      </c>
      <c r="BJ7692" s="42">
        <v>480.3611095</v>
      </c>
      <c r="BK7692" s="42">
        <v>158.99902449999999</v>
      </c>
    </row>
    <row r="7693" spans="52:63">
      <c r="AZ7693" s="42">
        <v>7807</v>
      </c>
      <c r="BA7693" s="42">
        <v>488.73684209999999</v>
      </c>
      <c r="BB7693" s="42">
        <v>195.75</v>
      </c>
      <c r="BC7693" s="42">
        <v>325.05</v>
      </c>
      <c r="BD7693" s="42">
        <v>350</v>
      </c>
      <c r="BE7693" s="42">
        <v>41.1</v>
      </c>
      <c r="BF7693" s="42">
        <v>573</v>
      </c>
      <c r="BG7693" s="42">
        <v>952.36363640000002</v>
      </c>
      <c r="BH7693" s="42">
        <v>183.32</v>
      </c>
      <c r="BI7693" s="42">
        <v>303.47500009999999</v>
      </c>
      <c r="BJ7693" s="42">
        <v>480.3611095</v>
      </c>
      <c r="BK7693" s="42">
        <v>158.99902449999999</v>
      </c>
    </row>
    <row r="7694" spans="52:63">
      <c r="AZ7694" s="42">
        <v>7808</v>
      </c>
      <c r="BA7694" s="42">
        <v>488.73684209999999</v>
      </c>
      <c r="BB7694" s="42">
        <v>195.75</v>
      </c>
      <c r="BC7694" s="42">
        <v>325.05</v>
      </c>
      <c r="BD7694" s="42">
        <v>350</v>
      </c>
      <c r="BE7694" s="42">
        <v>41.1</v>
      </c>
      <c r="BF7694" s="42">
        <v>573</v>
      </c>
      <c r="BG7694" s="42">
        <v>952.36363640000002</v>
      </c>
      <c r="BH7694" s="42">
        <v>183.32</v>
      </c>
      <c r="BI7694" s="42">
        <v>303.47500009999999</v>
      </c>
      <c r="BJ7694" s="42">
        <v>480.3611095</v>
      </c>
      <c r="BK7694" s="42">
        <v>158.99902449999999</v>
      </c>
    </row>
    <row r="7695" spans="52:63">
      <c r="AZ7695" s="42">
        <v>7809</v>
      </c>
      <c r="BA7695" s="42">
        <v>488.73684209999999</v>
      </c>
      <c r="BB7695" s="42">
        <v>195.75</v>
      </c>
      <c r="BC7695" s="42">
        <v>325.05</v>
      </c>
      <c r="BD7695" s="42">
        <v>350</v>
      </c>
      <c r="BE7695" s="42">
        <v>41.1</v>
      </c>
      <c r="BF7695" s="42">
        <v>573</v>
      </c>
      <c r="BG7695" s="42">
        <v>952.36363640000002</v>
      </c>
      <c r="BH7695" s="42">
        <v>183.32</v>
      </c>
      <c r="BI7695" s="42">
        <v>303.47500009999999</v>
      </c>
      <c r="BJ7695" s="42">
        <v>480.3611095</v>
      </c>
      <c r="BK7695" s="42">
        <v>158.99902449999999</v>
      </c>
    </row>
    <row r="7696" spans="52:63">
      <c r="AZ7696" s="42">
        <v>7810</v>
      </c>
      <c r="BA7696" s="42">
        <v>488.73684209999999</v>
      </c>
      <c r="BB7696" s="42">
        <v>195.75</v>
      </c>
      <c r="BC7696" s="42">
        <v>325.05</v>
      </c>
      <c r="BD7696" s="42">
        <v>350</v>
      </c>
      <c r="BE7696" s="42">
        <v>41.1</v>
      </c>
      <c r="BF7696" s="42">
        <v>573</v>
      </c>
      <c r="BG7696" s="42">
        <v>952.36363640000002</v>
      </c>
      <c r="BH7696" s="42">
        <v>183.32</v>
      </c>
      <c r="BI7696" s="42">
        <v>303.47500009999999</v>
      </c>
      <c r="BJ7696" s="42">
        <v>480.3611095</v>
      </c>
      <c r="BK7696" s="42">
        <v>158.99902449999999</v>
      </c>
    </row>
    <row r="7697" spans="52:63">
      <c r="AZ7697" s="42">
        <v>7811</v>
      </c>
      <c r="BA7697" s="42">
        <v>488.73684209999999</v>
      </c>
      <c r="BB7697" s="42">
        <v>195.75</v>
      </c>
      <c r="BC7697" s="42">
        <v>325.05</v>
      </c>
      <c r="BD7697" s="42">
        <v>350</v>
      </c>
      <c r="BE7697" s="42">
        <v>41.1</v>
      </c>
      <c r="BF7697" s="42">
        <v>573</v>
      </c>
      <c r="BG7697" s="42">
        <v>952.36363640000002</v>
      </c>
      <c r="BH7697" s="42">
        <v>183.32</v>
      </c>
      <c r="BI7697" s="42">
        <v>303.47500009999999</v>
      </c>
      <c r="BJ7697" s="42">
        <v>480.3611095</v>
      </c>
      <c r="BK7697" s="42">
        <v>158.99902449999999</v>
      </c>
    </row>
    <row r="7698" spans="52:63">
      <c r="AZ7698" s="42">
        <v>7812</v>
      </c>
      <c r="BA7698" s="42">
        <v>488.73684209999999</v>
      </c>
      <c r="BB7698" s="42">
        <v>195.75</v>
      </c>
      <c r="BC7698" s="42">
        <v>325.05</v>
      </c>
      <c r="BD7698" s="42">
        <v>350</v>
      </c>
      <c r="BE7698" s="42">
        <v>41.1</v>
      </c>
      <c r="BF7698" s="42">
        <v>573</v>
      </c>
      <c r="BG7698" s="42">
        <v>952.36363640000002</v>
      </c>
      <c r="BH7698" s="42">
        <v>183.32</v>
      </c>
      <c r="BI7698" s="42">
        <v>303.47500009999999</v>
      </c>
      <c r="BJ7698" s="42">
        <v>480.3611095</v>
      </c>
      <c r="BK7698" s="42">
        <v>158.99902449999999</v>
      </c>
    </row>
    <row r="7699" spans="52:63">
      <c r="AZ7699" s="42">
        <v>7813</v>
      </c>
      <c r="BA7699" s="42">
        <v>488.73684209999999</v>
      </c>
      <c r="BB7699" s="42">
        <v>195.75</v>
      </c>
      <c r="BC7699" s="42">
        <v>325.05</v>
      </c>
      <c r="BD7699" s="42">
        <v>350</v>
      </c>
      <c r="BE7699" s="42">
        <v>41.1</v>
      </c>
      <c r="BF7699" s="42">
        <v>573</v>
      </c>
      <c r="BG7699" s="42">
        <v>952.36363640000002</v>
      </c>
      <c r="BH7699" s="42">
        <v>183.32</v>
      </c>
      <c r="BI7699" s="42">
        <v>303.47500009999999</v>
      </c>
      <c r="BJ7699" s="42">
        <v>480.3611095</v>
      </c>
      <c r="BK7699" s="42">
        <v>158.99902449999999</v>
      </c>
    </row>
    <row r="7700" spans="52:63">
      <c r="AZ7700" s="42">
        <v>7814</v>
      </c>
      <c r="BA7700" s="42">
        <v>488.73684209999999</v>
      </c>
      <c r="BB7700" s="42">
        <v>195.75</v>
      </c>
      <c r="BC7700" s="42">
        <v>325.05</v>
      </c>
      <c r="BD7700" s="42">
        <v>350</v>
      </c>
      <c r="BE7700" s="42">
        <v>41.1</v>
      </c>
      <c r="BF7700" s="42">
        <v>573</v>
      </c>
      <c r="BG7700" s="42">
        <v>952.36363640000002</v>
      </c>
      <c r="BH7700" s="42">
        <v>183.32</v>
      </c>
      <c r="BI7700" s="42">
        <v>303.47500009999999</v>
      </c>
      <c r="BJ7700" s="42">
        <v>480.3611095</v>
      </c>
      <c r="BK7700" s="42">
        <v>158.99902449999999</v>
      </c>
    </row>
    <row r="7701" spans="52:63">
      <c r="AZ7701" s="42">
        <v>7815</v>
      </c>
      <c r="BA7701" s="42">
        <v>488.73684209999999</v>
      </c>
      <c r="BB7701" s="42">
        <v>195.75</v>
      </c>
      <c r="BC7701" s="42">
        <v>325.05</v>
      </c>
      <c r="BD7701" s="42">
        <v>350</v>
      </c>
      <c r="BE7701" s="42">
        <v>41.1</v>
      </c>
      <c r="BF7701" s="42">
        <v>573</v>
      </c>
      <c r="BG7701" s="42">
        <v>952.36363640000002</v>
      </c>
      <c r="BH7701" s="42">
        <v>183.32</v>
      </c>
      <c r="BI7701" s="42">
        <v>303.47500009999999</v>
      </c>
      <c r="BJ7701" s="42">
        <v>480.3611095</v>
      </c>
      <c r="BK7701" s="42">
        <v>158.99902449999999</v>
      </c>
    </row>
    <row r="7702" spans="52:63">
      <c r="AZ7702" s="42">
        <v>7816</v>
      </c>
      <c r="BA7702" s="42">
        <v>488.73684209999999</v>
      </c>
      <c r="BB7702" s="42">
        <v>195.75</v>
      </c>
      <c r="BC7702" s="42">
        <v>325.05</v>
      </c>
      <c r="BD7702" s="42">
        <v>350</v>
      </c>
      <c r="BE7702" s="42">
        <v>41.1</v>
      </c>
      <c r="BF7702" s="42">
        <v>573</v>
      </c>
      <c r="BG7702" s="42">
        <v>952.36363640000002</v>
      </c>
      <c r="BH7702" s="42">
        <v>183.32</v>
      </c>
      <c r="BI7702" s="42">
        <v>303.47500009999999</v>
      </c>
      <c r="BJ7702" s="42">
        <v>480.3611095</v>
      </c>
      <c r="BK7702" s="42">
        <v>158.99902449999999</v>
      </c>
    </row>
    <row r="7703" spans="52:63">
      <c r="AZ7703" s="42">
        <v>7817</v>
      </c>
      <c r="BA7703" s="42">
        <v>488.73684209999999</v>
      </c>
      <c r="BB7703" s="42">
        <v>195.75</v>
      </c>
      <c r="BC7703" s="42">
        <v>325.05</v>
      </c>
      <c r="BD7703" s="42">
        <v>350</v>
      </c>
      <c r="BE7703" s="42">
        <v>41.1</v>
      </c>
      <c r="BF7703" s="42">
        <v>573</v>
      </c>
      <c r="BG7703" s="42">
        <v>952.36363640000002</v>
      </c>
      <c r="BH7703" s="42">
        <v>183.32</v>
      </c>
      <c r="BI7703" s="42">
        <v>303.47500009999999</v>
      </c>
      <c r="BJ7703" s="42">
        <v>480.3611095</v>
      </c>
      <c r="BK7703" s="42">
        <v>158.99902449999999</v>
      </c>
    </row>
    <row r="7704" spans="52:63">
      <c r="AZ7704" s="42">
        <v>7818</v>
      </c>
      <c r="BA7704" s="42">
        <v>488.73684209999999</v>
      </c>
      <c r="BB7704" s="42">
        <v>195.75</v>
      </c>
      <c r="BC7704" s="42">
        <v>325.05</v>
      </c>
      <c r="BD7704" s="42">
        <v>350</v>
      </c>
      <c r="BE7704" s="42">
        <v>41.1</v>
      </c>
      <c r="BF7704" s="42">
        <v>573</v>
      </c>
      <c r="BG7704" s="42">
        <v>952.36363640000002</v>
      </c>
      <c r="BH7704" s="42">
        <v>183.32</v>
      </c>
      <c r="BI7704" s="42">
        <v>303.47500009999999</v>
      </c>
      <c r="BJ7704" s="42">
        <v>480.3611095</v>
      </c>
      <c r="BK7704" s="42">
        <v>158.99902449999999</v>
      </c>
    </row>
    <row r="7705" spans="52:63">
      <c r="AZ7705" s="42">
        <v>7819</v>
      </c>
      <c r="BA7705" s="42">
        <v>488.73684209999999</v>
      </c>
      <c r="BB7705" s="42">
        <v>195.75</v>
      </c>
      <c r="BC7705" s="42">
        <v>325.05</v>
      </c>
      <c r="BD7705" s="42">
        <v>350</v>
      </c>
      <c r="BE7705" s="42">
        <v>41.1</v>
      </c>
      <c r="BF7705" s="42">
        <v>573</v>
      </c>
      <c r="BG7705" s="42">
        <v>952.36363640000002</v>
      </c>
      <c r="BH7705" s="42">
        <v>183.32</v>
      </c>
      <c r="BI7705" s="42">
        <v>303.47500009999999</v>
      </c>
      <c r="BJ7705" s="42">
        <v>480.3611095</v>
      </c>
      <c r="BK7705" s="42">
        <v>158.99902449999999</v>
      </c>
    </row>
    <row r="7706" spans="52:63">
      <c r="AZ7706" s="42">
        <v>7820</v>
      </c>
      <c r="BA7706" s="42">
        <v>488.73684209999999</v>
      </c>
      <c r="BB7706" s="42">
        <v>195.75</v>
      </c>
      <c r="BC7706" s="42">
        <v>325.05</v>
      </c>
      <c r="BD7706" s="42">
        <v>350</v>
      </c>
      <c r="BE7706" s="42">
        <v>41.1</v>
      </c>
      <c r="BF7706" s="42">
        <v>573</v>
      </c>
      <c r="BG7706" s="42">
        <v>952.36363640000002</v>
      </c>
      <c r="BH7706" s="42">
        <v>183.32</v>
      </c>
      <c r="BI7706" s="42">
        <v>303.47500009999999</v>
      </c>
      <c r="BJ7706" s="42">
        <v>480.3611095</v>
      </c>
      <c r="BK7706" s="42">
        <v>158.99902449999999</v>
      </c>
    </row>
    <row r="7707" spans="52:63">
      <c r="AZ7707" s="42">
        <v>7821</v>
      </c>
      <c r="BA7707" s="42">
        <v>488.73684209999999</v>
      </c>
      <c r="BB7707" s="42">
        <v>195.75</v>
      </c>
      <c r="BC7707" s="42">
        <v>325.05</v>
      </c>
      <c r="BD7707" s="42">
        <v>350</v>
      </c>
      <c r="BE7707" s="42">
        <v>41.1</v>
      </c>
      <c r="BF7707" s="42">
        <v>573</v>
      </c>
      <c r="BG7707" s="42">
        <v>952.36363640000002</v>
      </c>
      <c r="BH7707" s="42">
        <v>183.32</v>
      </c>
      <c r="BI7707" s="42">
        <v>303.47500009999999</v>
      </c>
      <c r="BJ7707" s="42">
        <v>480.3611095</v>
      </c>
      <c r="BK7707" s="42">
        <v>158.99902449999999</v>
      </c>
    </row>
    <row r="7708" spans="52:63">
      <c r="AZ7708" s="42">
        <v>7822</v>
      </c>
      <c r="BA7708" s="42">
        <v>488.73684209999999</v>
      </c>
      <c r="BB7708" s="42">
        <v>195.75</v>
      </c>
      <c r="BC7708" s="42">
        <v>325.05</v>
      </c>
      <c r="BD7708" s="42">
        <v>350</v>
      </c>
      <c r="BE7708" s="42">
        <v>41.1</v>
      </c>
      <c r="BF7708" s="42">
        <v>573</v>
      </c>
      <c r="BG7708" s="42">
        <v>952.36363640000002</v>
      </c>
      <c r="BH7708" s="42">
        <v>183.32</v>
      </c>
      <c r="BI7708" s="42">
        <v>303.47500009999999</v>
      </c>
      <c r="BJ7708" s="42">
        <v>480.3611095</v>
      </c>
      <c r="BK7708" s="42">
        <v>158.99902449999999</v>
      </c>
    </row>
    <row r="7709" spans="52:63">
      <c r="AZ7709" s="42">
        <v>7823</v>
      </c>
      <c r="BA7709" s="42">
        <v>488.73684209999999</v>
      </c>
      <c r="BB7709" s="42">
        <v>195.75</v>
      </c>
      <c r="BC7709" s="42">
        <v>325.05</v>
      </c>
      <c r="BD7709" s="42">
        <v>350</v>
      </c>
      <c r="BE7709" s="42">
        <v>41.1</v>
      </c>
      <c r="BF7709" s="42">
        <v>573</v>
      </c>
      <c r="BG7709" s="42">
        <v>952.36363640000002</v>
      </c>
      <c r="BH7709" s="42">
        <v>183.32</v>
      </c>
      <c r="BI7709" s="42">
        <v>303.47500009999999</v>
      </c>
      <c r="BJ7709" s="42">
        <v>480.3611095</v>
      </c>
      <c r="BK7709" s="42">
        <v>158.99902449999999</v>
      </c>
    </row>
    <row r="7710" spans="52:63">
      <c r="AZ7710" s="42">
        <v>7824</v>
      </c>
      <c r="BA7710" s="42">
        <v>488.73684209999999</v>
      </c>
      <c r="BB7710" s="42">
        <v>195.75</v>
      </c>
      <c r="BC7710" s="42">
        <v>325.05</v>
      </c>
      <c r="BD7710" s="42">
        <v>350</v>
      </c>
      <c r="BE7710" s="42">
        <v>41.1</v>
      </c>
      <c r="BF7710" s="42">
        <v>573</v>
      </c>
      <c r="BG7710" s="42">
        <v>952.36363640000002</v>
      </c>
      <c r="BH7710" s="42">
        <v>183.32</v>
      </c>
      <c r="BI7710" s="42">
        <v>303.47500009999999</v>
      </c>
      <c r="BJ7710" s="42">
        <v>480.3611095</v>
      </c>
      <c r="BK7710" s="42">
        <v>158.99902449999999</v>
      </c>
    </row>
    <row r="7711" spans="52:63">
      <c r="AZ7711" s="42">
        <v>7825</v>
      </c>
      <c r="BA7711" s="42">
        <v>482.63157890000002</v>
      </c>
      <c r="BB7711" s="42">
        <v>191.8125</v>
      </c>
      <c r="BC7711" s="42">
        <v>320.64999999999998</v>
      </c>
      <c r="BD7711" s="42">
        <v>346.14285710000001</v>
      </c>
      <c r="BE7711" s="42">
        <v>39.976923079999999</v>
      </c>
      <c r="BF7711" s="42">
        <v>561.15</v>
      </c>
      <c r="BG7711" s="42">
        <v>945.09090909999998</v>
      </c>
      <c r="BH7711" s="42">
        <v>180.24250000000001</v>
      </c>
      <c r="BI7711" s="42">
        <v>301.3234463</v>
      </c>
      <c r="BJ7711" s="42">
        <v>455.46156230000003</v>
      </c>
      <c r="BK7711" s="42">
        <v>157.61039729999999</v>
      </c>
    </row>
    <row r="7712" spans="52:63">
      <c r="AZ7712" s="42">
        <v>7826</v>
      </c>
      <c r="BA7712" s="42">
        <v>482.63157890000002</v>
      </c>
      <c r="BB7712" s="42">
        <v>191.8125</v>
      </c>
      <c r="BC7712" s="42">
        <v>320.64999999999998</v>
      </c>
      <c r="BD7712" s="42">
        <v>346.14285710000001</v>
      </c>
      <c r="BE7712" s="42">
        <v>39.976923079999999</v>
      </c>
      <c r="BF7712" s="42">
        <v>561.15</v>
      </c>
      <c r="BG7712" s="42">
        <v>945.09090909999998</v>
      </c>
      <c r="BH7712" s="42">
        <v>180.24250000000001</v>
      </c>
      <c r="BI7712" s="42">
        <v>301.3234463</v>
      </c>
      <c r="BJ7712" s="42">
        <v>455.46156230000003</v>
      </c>
      <c r="BK7712" s="42">
        <v>157.61039729999999</v>
      </c>
    </row>
    <row r="7713" spans="52:63">
      <c r="AZ7713" s="42">
        <v>7827</v>
      </c>
      <c r="BA7713" s="42">
        <v>482.63157890000002</v>
      </c>
      <c r="BB7713" s="42">
        <v>191.8125</v>
      </c>
      <c r="BC7713" s="42">
        <v>320.64999999999998</v>
      </c>
      <c r="BD7713" s="42">
        <v>346.14285710000001</v>
      </c>
      <c r="BE7713" s="42">
        <v>39.976923079999999</v>
      </c>
      <c r="BF7713" s="42">
        <v>561.15</v>
      </c>
      <c r="BG7713" s="42">
        <v>945.09090909999998</v>
      </c>
      <c r="BH7713" s="42">
        <v>180.24250000000001</v>
      </c>
      <c r="BI7713" s="42">
        <v>301.3234463</v>
      </c>
      <c r="BJ7713" s="42">
        <v>455.46156230000003</v>
      </c>
      <c r="BK7713" s="42">
        <v>157.61039729999999</v>
      </c>
    </row>
    <row r="7714" spans="52:63">
      <c r="AZ7714" s="42">
        <v>7828</v>
      </c>
      <c r="BA7714" s="42">
        <v>482.63157890000002</v>
      </c>
      <c r="BB7714" s="42">
        <v>191.8125</v>
      </c>
      <c r="BC7714" s="42">
        <v>320.64999999999998</v>
      </c>
      <c r="BD7714" s="42">
        <v>346.14285710000001</v>
      </c>
      <c r="BE7714" s="42">
        <v>39.976923079999999</v>
      </c>
      <c r="BF7714" s="42">
        <v>561.15</v>
      </c>
      <c r="BG7714" s="42">
        <v>945.09090909999998</v>
      </c>
      <c r="BH7714" s="42">
        <v>180.24250000000001</v>
      </c>
      <c r="BI7714" s="42">
        <v>301.3234463</v>
      </c>
      <c r="BJ7714" s="42">
        <v>455.46156230000003</v>
      </c>
      <c r="BK7714" s="42">
        <v>157.61039729999999</v>
      </c>
    </row>
    <row r="7715" spans="52:63">
      <c r="AZ7715" s="42">
        <v>7829</v>
      </c>
      <c r="BA7715" s="42">
        <v>482.63157890000002</v>
      </c>
      <c r="BB7715" s="42">
        <v>191.8125</v>
      </c>
      <c r="BC7715" s="42">
        <v>320.64999999999998</v>
      </c>
      <c r="BD7715" s="42">
        <v>346.14285710000001</v>
      </c>
      <c r="BE7715" s="42">
        <v>39.976923079999999</v>
      </c>
      <c r="BF7715" s="42">
        <v>561.15</v>
      </c>
      <c r="BG7715" s="42">
        <v>945.09090909999998</v>
      </c>
      <c r="BH7715" s="42">
        <v>180.24250000000001</v>
      </c>
      <c r="BI7715" s="42">
        <v>301.3234463</v>
      </c>
      <c r="BJ7715" s="42">
        <v>455.46156230000003</v>
      </c>
      <c r="BK7715" s="42">
        <v>157.61039729999999</v>
      </c>
    </row>
    <row r="7716" spans="52:63">
      <c r="AZ7716" s="42">
        <v>7830</v>
      </c>
      <c r="BA7716" s="42">
        <v>482.63157890000002</v>
      </c>
      <c r="BB7716" s="42">
        <v>191.8125</v>
      </c>
      <c r="BC7716" s="42">
        <v>320.64999999999998</v>
      </c>
      <c r="BD7716" s="42">
        <v>346.14285710000001</v>
      </c>
      <c r="BE7716" s="42">
        <v>39.976923079999999</v>
      </c>
      <c r="BF7716" s="42">
        <v>561.15</v>
      </c>
      <c r="BG7716" s="42">
        <v>945.09090909999998</v>
      </c>
      <c r="BH7716" s="42">
        <v>180.24250000000001</v>
      </c>
      <c r="BI7716" s="42">
        <v>301.3234463</v>
      </c>
      <c r="BJ7716" s="42">
        <v>455.46156230000003</v>
      </c>
      <c r="BK7716" s="42">
        <v>157.61039729999999</v>
      </c>
    </row>
    <row r="7717" spans="52:63">
      <c r="AZ7717" s="42">
        <v>7831</v>
      </c>
      <c r="BA7717" s="42">
        <v>482.63157890000002</v>
      </c>
      <c r="BB7717" s="42">
        <v>191.8125</v>
      </c>
      <c r="BC7717" s="42">
        <v>320.64999999999998</v>
      </c>
      <c r="BD7717" s="42">
        <v>346.14285710000001</v>
      </c>
      <c r="BE7717" s="42">
        <v>39.976923079999999</v>
      </c>
      <c r="BF7717" s="42">
        <v>561.15</v>
      </c>
      <c r="BG7717" s="42">
        <v>945.09090909999998</v>
      </c>
      <c r="BH7717" s="42">
        <v>180.24250000000001</v>
      </c>
      <c r="BI7717" s="42">
        <v>301.3234463</v>
      </c>
      <c r="BJ7717" s="42">
        <v>455.46156230000003</v>
      </c>
      <c r="BK7717" s="42">
        <v>157.61039729999999</v>
      </c>
    </row>
    <row r="7718" spans="52:63">
      <c r="AZ7718" s="42">
        <v>7832</v>
      </c>
      <c r="BA7718" s="42">
        <v>482.63157890000002</v>
      </c>
      <c r="BB7718" s="42">
        <v>191.8125</v>
      </c>
      <c r="BC7718" s="42">
        <v>320.64999999999998</v>
      </c>
      <c r="BD7718" s="42">
        <v>346.14285710000001</v>
      </c>
      <c r="BE7718" s="42">
        <v>39.976923079999999</v>
      </c>
      <c r="BF7718" s="42">
        <v>561.15</v>
      </c>
      <c r="BG7718" s="42">
        <v>945.09090909999998</v>
      </c>
      <c r="BH7718" s="42">
        <v>180.24250000000001</v>
      </c>
      <c r="BI7718" s="42">
        <v>301.3234463</v>
      </c>
      <c r="BJ7718" s="42">
        <v>455.46156230000003</v>
      </c>
      <c r="BK7718" s="42">
        <v>157.61039729999999</v>
      </c>
    </row>
    <row r="7719" spans="52:63">
      <c r="AZ7719" s="42">
        <v>7833</v>
      </c>
      <c r="BA7719" s="42">
        <v>482.63157890000002</v>
      </c>
      <c r="BB7719" s="42">
        <v>191.8125</v>
      </c>
      <c r="BC7719" s="42">
        <v>320.64999999999998</v>
      </c>
      <c r="BD7719" s="42">
        <v>346.14285710000001</v>
      </c>
      <c r="BE7719" s="42">
        <v>39.976923079999999</v>
      </c>
      <c r="BF7719" s="42">
        <v>561.15</v>
      </c>
      <c r="BG7719" s="42">
        <v>945.09090909999998</v>
      </c>
      <c r="BH7719" s="42">
        <v>180.24250000000001</v>
      </c>
      <c r="BI7719" s="42">
        <v>301.3234463</v>
      </c>
      <c r="BJ7719" s="42">
        <v>455.46156230000003</v>
      </c>
      <c r="BK7719" s="42">
        <v>157.61039729999999</v>
      </c>
    </row>
    <row r="7720" spans="52:63">
      <c r="AZ7720" s="42">
        <v>7834</v>
      </c>
      <c r="BA7720" s="42">
        <v>482.63157890000002</v>
      </c>
      <c r="BB7720" s="42">
        <v>191.8125</v>
      </c>
      <c r="BC7720" s="42">
        <v>320.64999999999998</v>
      </c>
      <c r="BD7720" s="42">
        <v>346.14285710000001</v>
      </c>
      <c r="BE7720" s="42">
        <v>39.976923079999999</v>
      </c>
      <c r="BF7720" s="42">
        <v>561.15</v>
      </c>
      <c r="BG7720" s="42">
        <v>945.09090909999998</v>
      </c>
      <c r="BH7720" s="42">
        <v>180.24250000000001</v>
      </c>
      <c r="BI7720" s="42">
        <v>301.3234463</v>
      </c>
      <c r="BJ7720" s="42">
        <v>455.46156230000003</v>
      </c>
      <c r="BK7720" s="42">
        <v>157.61039729999999</v>
      </c>
    </row>
    <row r="7721" spans="52:63">
      <c r="AZ7721" s="42">
        <v>7835</v>
      </c>
      <c r="BA7721" s="42">
        <v>482.63157890000002</v>
      </c>
      <c r="BB7721" s="42">
        <v>191.8125</v>
      </c>
      <c r="BC7721" s="42">
        <v>320.64999999999998</v>
      </c>
      <c r="BD7721" s="42">
        <v>346.14285710000001</v>
      </c>
      <c r="BE7721" s="42">
        <v>39.976923079999999</v>
      </c>
      <c r="BF7721" s="42">
        <v>561.15</v>
      </c>
      <c r="BG7721" s="42">
        <v>945.09090909999998</v>
      </c>
      <c r="BH7721" s="42">
        <v>180.24250000000001</v>
      </c>
      <c r="BI7721" s="42">
        <v>301.3234463</v>
      </c>
      <c r="BJ7721" s="42">
        <v>455.46156230000003</v>
      </c>
      <c r="BK7721" s="42">
        <v>157.61039729999999</v>
      </c>
    </row>
    <row r="7722" spans="52:63">
      <c r="AZ7722" s="42">
        <v>7836</v>
      </c>
      <c r="BA7722" s="42">
        <v>482.63157890000002</v>
      </c>
      <c r="BB7722" s="42">
        <v>191.8125</v>
      </c>
      <c r="BC7722" s="42">
        <v>320.64999999999998</v>
      </c>
      <c r="BD7722" s="42">
        <v>346.14285710000001</v>
      </c>
      <c r="BE7722" s="42">
        <v>39.976923079999999</v>
      </c>
      <c r="BF7722" s="42">
        <v>561.15</v>
      </c>
      <c r="BG7722" s="42">
        <v>945.09090909999998</v>
      </c>
      <c r="BH7722" s="42">
        <v>180.24250000000001</v>
      </c>
      <c r="BI7722" s="42">
        <v>301.3234463</v>
      </c>
      <c r="BJ7722" s="42">
        <v>455.46156230000003</v>
      </c>
      <c r="BK7722" s="42">
        <v>157.61039729999999</v>
      </c>
    </row>
    <row r="7723" spans="52:63">
      <c r="AZ7723" s="42">
        <v>7837</v>
      </c>
      <c r="BA7723" s="42">
        <v>482.63157890000002</v>
      </c>
      <c r="BB7723" s="42">
        <v>191.8125</v>
      </c>
      <c r="BC7723" s="42">
        <v>320.64999999999998</v>
      </c>
      <c r="BD7723" s="42">
        <v>346.14285710000001</v>
      </c>
      <c r="BE7723" s="42">
        <v>39.976923079999999</v>
      </c>
      <c r="BF7723" s="42">
        <v>561.15</v>
      </c>
      <c r="BG7723" s="42">
        <v>945.09090909999998</v>
      </c>
      <c r="BH7723" s="42">
        <v>180.24250000000001</v>
      </c>
      <c r="BI7723" s="42">
        <v>301.3234463</v>
      </c>
      <c r="BJ7723" s="42">
        <v>455.46156230000003</v>
      </c>
      <c r="BK7723" s="42">
        <v>157.61039729999999</v>
      </c>
    </row>
    <row r="7724" spans="52:63">
      <c r="AZ7724" s="42">
        <v>7838</v>
      </c>
      <c r="BA7724" s="42">
        <v>482.63157890000002</v>
      </c>
      <c r="BB7724" s="42">
        <v>191.8125</v>
      </c>
      <c r="BC7724" s="42">
        <v>320.64999999999998</v>
      </c>
      <c r="BD7724" s="42">
        <v>346.14285710000001</v>
      </c>
      <c r="BE7724" s="42">
        <v>39.976923079999999</v>
      </c>
      <c r="BF7724" s="42">
        <v>561.15</v>
      </c>
      <c r="BG7724" s="42">
        <v>945.09090909999998</v>
      </c>
      <c r="BH7724" s="42">
        <v>180.24250000000001</v>
      </c>
      <c r="BI7724" s="42">
        <v>301.3234463</v>
      </c>
      <c r="BJ7724" s="42">
        <v>455.46156230000003</v>
      </c>
      <c r="BK7724" s="42">
        <v>157.61039729999999</v>
      </c>
    </row>
    <row r="7725" spans="52:63">
      <c r="AZ7725" s="42">
        <v>7839</v>
      </c>
      <c r="BA7725" s="42">
        <v>482.63157890000002</v>
      </c>
      <c r="BB7725" s="42">
        <v>191.8125</v>
      </c>
      <c r="BC7725" s="42">
        <v>320.64999999999998</v>
      </c>
      <c r="BD7725" s="42">
        <v>346.14285710000001</v>
      </c>
      <c r="BE7725" s="42">
        <v>39.976923079999999</v>
      </c>
      <c r="BF7725" s="42">
        <v>561.15</v>
      </c>
      <c r="BG7725" s="42">
        <v>945.09090909999998</v>
      </c>
      <c r="BH7725" s="42">
        <v>180.24250000000001</v>
      </c>
      <c r="BI7725" s="42">
        <v>301.3234463</v>
      </c>
      <c r="BJ7725" s="42">
        <v>455.46156230000003</v>
      </c>
      <c r="BK7725" s="42">
        <v>157.61039729999999</v>
      </c>
    </row>
    <row r="7726" spans="52:63">
      <c r="AZ7726" s="42">
        <v>7840</v>
      </c>
      <c r="BA7726" s="42">
        <v>482.63157890000002</v>
      </c>
      <c r="BB7726" s="42">
        <v>191.8125</v>
      </c>
      <c r="BC7726" s="42">
        <v>320.64999999999998</v>
      </c>
      <c r="BD7726" s="42">
        <v>346.14285710000001</v>
      </c>
      <c r="BE7726" s="42">
        <v>39.976923079999999</v>
      </c>
      <c r="BF7726" s="42">
        <v>561.15</v>
      </c>
      <c r="BG7726" s="42">
        <v>945.09090909999998</v>
      </c>
      <c r="BH7726" s="42">
        <v>180.24250000000001</v>
      </c>
      <c r="BI7726" s="42">
        <v>301.3234463</v>
      </c>
      <c r="BJ7726" s="42">
        <v>455.46156230000003</v>
      </c>
      <c r="BK7726" s="42">
        <v>157.61039729999999</v>
      </c>
    </row>
    <row r="7727" spans="52:63">
      <c r="AZ7727" s="42">
        <v>7841</v>
      </c>
      <c r="BA7727" s="42">
        <v>482.63157890000002</v>
      </c>
      <c r="BB7727" s="42">
        <v>191.8125</v>
      </c>
      <c r="BC7727" s="42">
        <v>320.64999999999998</v>
      </c>
      <c r="BD7727" s="42">
        <v>346.14285710000001</v>
      </c>
      <c r="BE7727" s="42">
        <v>39.976923079999999</v>
      </c>
      <c r="BF7727" s="42">
        <v>561.15</v>
      </c>
      <c r="BG7727" s="42">
        <v>945.09090909999998</v>
      </c>
      <c r="BH7727" s="42">
        <v>180.24250000000001</v>
      </c>
      <c r="BI7727" s="42">
        <v>301.3234463</v>
      </c>
      <c r="BJ7727" s="42">
        <v>455.46156230000003</v>
      </c>
      <c r="BK7727" s="42">
        <v>157.61039729999999</v>
      </c>
    </row>
    <row r="7728" spans="52:63">
      <c r="AZ7728" s="42">
        <v>7842</v>
      </c>
      <c r="BA7728" s="42">
        <v>482.63157890000002</v>
      </c>
      <c r="BB7728" s="42">
        <v>191.8125</v>
      </c>
      <c r="BC7728" s="42">
        <v>320.64999999999998</v>
      </c>
      <c r="BD7728" s="42">
        <v>346.14285710000001</v>
      </c>
      <c r="BE7728" s="42">
        <v>39.976923079999999</v>
      </c>
      <c r="BF7728" s="42">
        <v>561.15</v>
      </c>
      <c r="BG7728" s="42">
        <v>945.09090909999998</v>
      </c>
      <c r="BH7728" s="42">
        <v>180.24250000000001</v>
      </c>
      <c r="BI7728" s="42">
        <v>301.3234463</v>
      </c>
      <c r="BJ7728" s="42">
        <v>455.46156230000003</v>
      </c>
      <c r="BK7728" s="42">
        <v>157.61039729999999</v>
      </c>
    </row>
    <row r="7729" spans="52:63">
      <c r="AZ7729" s="42">
        <v>7843</v>
      </c>
      <c r="BA7729" s="42">
        <v>482.63157890000002</v>
      </c>
      <c r="BB7729" s="42">
        <v>191.8125</v>
      </c>
      <c r="BC7729" s="42">
        <v>320.64999999999998</v>
      </c>
      <c r="BD7729" s="42">
        <v>346.14285710000001</v>
      </c>
      <c r="BE7729" s="42">
        <v>39.976923079999999</v>
      </c>
      <c r="BF7729" s="42">
        <v>561.15</v>
      </c>
      <c r="BG7729" s="42">
        <v>945.09090909999998</v>
      </c>
      <c r="BH7729" s="42">
        <v>180.24250000000001</v>
      </c>
      <c r="BI7729" s="42">
        <v>301.3234463</v>
      </c>
      <c r="BJ7729" s="42">
        <v>455.46156230000003</v>
      </c>
      <c r="BK7729" s="42">
        <v>157.61039729999999</v>
      </c>
    </row>
    <row r="7730" spans="52:63">
      <c r="AZ7730" s="42">
        <v>7844</v>
      </c>
      <c r="BA7730" s="42">
        <v>482.63157890000002</v>
      </c>
      <c r="BB7730" s="42">
        <v>191.8125</v>
      </c>
      <c r="BC7730" s="42">
        <v>320.64999999999998</v>
      </c>
      <c r="BD7730" s="42">
        <v>346.14285710000001</v>
      </c>
      <c r="BE7730" s="42">
        <v>39.976923079999999</v>
      </c>
      <c r="BF7730" s="42">
        <v>561.15</v>
      </c>
      <c r="BG7730" s="42">
        <v>945.09090909999998</v>
      </c>
      <c r="BH7730" s="42">
        <v>180.24250000000001</v>
      </c>
      <c r="BI7730" s="42">
        <v>301.3234463</v>
      </c>
      <c r="BJ7730" s="42">
        <v>455.46156230000003</v>
      </c>
      <c r="BK7730" s="42">
        <v>157.61039729999999</v>
      </c>
    </row>
    <row r="7731" spans="52:63">
      <c r="AZ7731" s="42">
        <v>7845</v>
      </c>
      <c r="BA7731" s="42">
        <v>482.63157890000002</v>
      </c>
      <c r="BB7731" s="42">
        <v>191.8125</v>
      </c>
      <c r="BC7731" s="42">
        <v>320.64999999999998</v>
      </c>
      <c r="BD7731" s="42">
        <v>346.14285710000001</v>
      </c>
      <c r="BE7731" s="42">
        <v>39.976923079999999</v>
      </c>
      <c r="BF7731" s="42">
        <v>561.15</v>
      </c>
      <c r="BG7731" s="42">
        <v>945.09090909999998</v>
      </c>
      <c r="BH7731" s="42">
        <v>180.24250000000001</v>
      </c>
      <c r="BI7731" s="42">
        <v>301.3234463</v>
      </c>
      <c r="BJ7731" s="42">
        <v>455.46156230000003</v>
      </c>
      <c r="BK7731" s="42">
        <v>157.61039729999999</v>
      </c>
    </row>
    <row r="7732" spans="52:63">
      <c r="AZ7732" s="42">
        <v>7846</v>
      </c>
      <c r="BA7732" s="42">
        <v>482.63157890000002</v>
      </c>
      <c r="BB7732" s="42">
        <v>191.8125</v>
      </c>
      <c r="BC7732" s="42">
        <v>320.64999999999998</v>
      </c>
      <c r="BD7732" s="42">
        <v>346.14285710000001</v>
      </c>
      <c r="BE7732" s="42">
        <v>39.976923079999999</v>
      </c>
      <c r="BF7732" s="42">
        <v>561.15</v>
      </c>
      <c r="BG7732" s="42">
        <v>945.09090909999998</v>
      </c>
      <c r="BH7732" s="42">
        <v>180.24250000000001</v>
      </c>
      <c r="BI7732" s="42">
        <v>301.3234463</v>
      </c>
      <c r="BJ7732" s="42">
        <v>455.46156230000003</v>
      </c>
      <c r="BK7732" s="42">
        <v>157.61039729999999</v>
      </c>
    </row>
    <row r="7733" spans="52:63">
      <c r="AZ7733" s="42">
        <v>7847</v>
      </c>
      <c r="BA7733" s="42">
        <v>482.63157890000002</v>
      </c>
      <c r="BB7733" s="42">
        <v>191.8125</v>
      </c>
      <c r="BC7733" s="42">
        <v>320.64999999999998</v>
      </c>
      <c r="BD7733" s="42">
        <v>346.14285710000001</v>
      </c>
      <c r="BE7733" s="42">
        <v>39.976923079999999</v>
      </c>
      <c r="BF7733" s="42">
        <v>561.15</v>
      </c>
      <c r="BG7733" s="42">
        <v>945.09090909999998</v>
      </c>
      <c r="BH7733" s="42">
        <v>180.24250000000001</v>
      </c>
      <c r="BI7733" s="42">
        <v>301.3234463</v>
      </c>
      <c r="BJ7733" s="42">
        <v>455.46156230000003</v>
      </c>
      <c r="BK7733" s="42">
        <v>157.61039729999999</v>
      </c>
    </row>
    <row r="7734" spans="52:63">
      <c r="AZ7734" s="42">
        <v>7848</v>
      </c>
      <c r="BA7734" s="42">
        <v>482.63157890000002</v>
      </c>
      <c r="BB7734" s="42">
        <v>191.8125</v>
      </c>
      <c r="BC7734" s="42">
        <v>320.64999999999998</v>
      </c>
      <c r="BD7734" s="42">
        <v>346.14285710000001</v>
      </c>
      <c r="BE7734" s="42">
        <v>39.976923079999999</v>
      </c>
      <c r="BF7734" s="42">
        <v>561.15</v>
      </c>
      <c r="BG7734" s="42">
        <v>945.09090909999998</v>
      </c>
      <c r="BH7734" s="42">
        <v>180.24250000000001</v>
      </c>
      <c r="BI7734" s="42">
        <v>301.3234463</v>
      </c>
      <c r="BJ7734" s="42">
        <v>455.46156230000003</v>
      </c>
      <c r="BK7734" s="42">
        <v>157.61039729999999</v>
      </c>
    </row>
    <row r="7735" spans="52:63">
      <c r="AZ7735" s="42">
        <v>7849</v>
      </c>
      <c r="BA7735" s="42">
        <v>473.89473679999998</v>
      </c>
      <c r="BB7735" s="42">
        <v>189.0625</v>
      </c>
      <c r="BC7735" s="42">
        <v>317.55</v>
      </c>
      <c r="BD7735" s="42">
        <v>343.047619</v>
      </c>
      <c r="BE7735" s="42">
        <v>38.799999999999997</v>
      </c>
      <c r="BF7735" s="42">
        <v>553.29999999999995</v>
      </c>
      <c r="BG7735" s="42">
        <v>938.45454549999999</v>
      </c>
      <c r="BH7735" s="42">
        <v>177.35249999999999</v>
      </c>
      <c r="BI7735" s="42">
        <v>298.03006299999998</v>
      </c>
      <c r="BJ7735" s="42">
        <v>429.30600449999997</v>
      </c>
      <c r="BK7735" s="42">
        <v>157.24022239999999</v>
      </c>
    </row>
    <row r="7736" spans="52:63">
      <c r="AZ7736" s="42">
        <v>7850</v>
      </c>
      <c r="BA7736" s="42">
        <v>473.89473679999998</v>
      </c>
      <c r="BB7736" s="42">
        <v>189.0625</v>
      </c>
      <c r="BC7736" s="42">
        <v>317.55</v>
      </c>
      <c r="BD7736" s="42">
        <v>343.047619</v>
      </c>
      <c r="BE7736" s="42">
        <v>38.799999999999997</v>
      </c>
      <c r="BF7736" s="42">
        <v>553.29999999999995</v>
      </c>
      <c r="BG7736" s="42">
        <v>938.45454549999999</v>
      </c>
      <c r="BH7736" s="42">
        <v>177.35249999999999</v>
      </c>
      <c r="BI7736" s="42">
        <v>298.03006299999998</v>
      </c>
      <c r="BJ7736" s="42">
        <v>429.30600449999997</v>
      </c>
      <c r="BK7736" s="42">
        <v>157.24022239999999</v>
      </c>
    </row>
    <row r="7737" spans="52:63">
      <c r="AZ7737" s="42">
        <v>7851</v>
      </c>
      <c r="BA7737" s="42">
        <v>473.89473679999998</v>
      </c>
      <c r="BB7737" s="42">
        <v>189.0625</v>
      </c>
      <c r="BC7737" s="42">
        <v>317.55</v>
      </c>
      <c r="BD7737" s="42">
        <v>343.047619</v>
      </c>
      <c r="BE7737" s="42">
        <v>38.799999999999997</v>
      </c>
      <c r="BF7737" s="42">
        <v>553.29999999999995</v>
      </c>
      <c r="BG7737" s="42">
        <v>938.45454549999999</v>
      </c>
      <c r="BH7737" s="42">
        <v>177.35249999999999</v>
      </c>
      <c r="BI7737" s="42">
        <v>298.03006299999998</v>
      </c>
      <c r="BJ7737" s="42">
        <v>429.30600449999997</v>
      </c>
      <c r="BK7737" s="42">
        <v>157.24022239999999</v>
      </c>
    </row>
    <row r="7738" spans="52:63">
      <c r="AZ7738" s="42">
        <v>7852</v>
      </c>
      <c r="BA7738" s="42">
        <v>473.89473679999998</v>
      </c>
      <c r="BB7738" s="42">
        <v>189.0625</v>
      </c>
      <c r="BC7738" s="42">
        <v>317.55</v>
      </c>
      <c r="BD7738" s="42">
        <v>343.047619</v>
      </c>
      <c r="BE7738" s="42">
        <v>38.799999999999997</v>
      </c>
      <c r="BF7738" s="42">
        <v>553.29999999999995</v>
      </c>
      <c r="BG7738" s="42">
        <v>938.45454549999999</v>
      </c>
      <c r="BH7738" s="42">
        <v>177.35249999999999</v>
      </c>
      <c r="BI7738" s="42">
        <v>298.03006299999998</v>
      </c>
      <c r="BJ7738" s="42">
        <v>429.30600449999997</v>
      </c>
      <c r="BK7738" s="42">
        <v>157.24022239999999</v>
      </c>
    </row>
    <row r="7739" spans="52:63">
      <c r="AZ7739" s="42">
        <v>7853</v>
      </c>
      <c r="BA7739" s="42">
        <v>473.89473679999998</v>
      </c>
      <c r="BB7739" s="42">
        <v>189.0625</v>
      </c>
      <c r="BC7739" s="42">
        <v>317.55</v>
      </c>
      <c r="BD7739" s="42">
        <v>343.047619</v>
      </c>
      <c r="BE7739" s="42">
        <v>38.799999999999997</v>
      </c>
      <c r="BF7739" s="42">
        <v>553.29999999999995</v>
      </c>
      <c r="BG7739" s="42">
        <v>938.45454549999999</v>
      </c>
      <c r="BH7739" s="42">
        <v>177.35249999999999</v>
      </c>
      <c r="BI7739" s="42">
        <v>298.03006299999998</v>
      </c>
      <c r="BJ7739" s="42">
        <v>429.30600449999997</v>
      </c>
      <c r="BK7739" s="42">
        <v>157.24022239999999</v>
      </c>
    </row>
    <row r="7740" spans="52:63">
      <c r="AZ7740" s="42">
        <v>7854</v>
      </c>
      <c r="BA7740" s="42">
        <v>473.89473679999998</v>
      </c>
      <c r="BB7740" s="42">
        <v>189.0625</v>
      </c>
      <c r="BC7740" s="42">
        <v>317.55</v>
      </c>
      <c r="BD7740" s="42">
        <v>343.047619</v>
      </c>
      <c r="BE7740" s="42">
        <v>38.799999999999997</v>
      </c>
      <c r="BF7740" s="42">
        <v>553.29999999999995</v>
      </c>
      <c r="BG7740" s="42">
        <v>938.45454549999999</v>
      </c>
      <c r="BH7740" s="42">
        <v>177.35249999999999</v>
      </c>
      <c r="BI7740" s="42">
        <v>298.03006299999998</v>
      </c>
      <c r="BJ7740" s="42">
        <v>429.30600449999997</v>
      </c>
      <c r="BK7740" s="42">
        <v>157.24022239999999</v>
      </c>
    </row>
    <row r="7741" spans="52:63">
      <c r="AZ7741" s="42">
        <v>7855</v>
      </c>
      <c r="BA7741" s="42">
        <v>473.89473679999998</v>
      </c>
      <c r="BB7741" s="42">
        <v>189.0625</v>
      </c>
      <c r="BC7741" s="42">
        <v>317.55</v>
      </c>
      <c r="BD7741" s="42">
        <v>343.047619</v>
      </c>
      <c r="BE7741" s="42">
        <v>38.799999999999997</v>
      </c>
      <c r="BF7741" s="42">
        <v>553.29999999999995</v>
      </c>
      <c r="BG7741" s="42">
        <v>938.45454549999999</v>
      </c>
      <c r="BH7741" s="42">
        <v>177.35249999999999</v>
      </c>
      <c r="BI7741" s="42">
        <v>298.03006299999998</v>
      </c>
      <c r="BJ7741" s="42">
        <v>429.30600449999997</v>
      </c>
      <c r="BK7741" s="42">
        <v>157.24022239999999</v>
      </c>
    </row>
    <row r="7742" spans="52:63">
      <c r="AZ7742" s="42">
        <v>7856</v>
      </c>
      <c r="BA7742" s="42">
        <v>473.89473679999998</v>
      </c>
      <c r="BB7742" s="42">
        <v>189.0625</v>
      </c>
      <c r="BC7742" s="42">
        <v>317.55</v>
      </c>
      <c r="BD7742" s="42">
        <v>343.047619</v>
      </c>
      <c r="BE7742" s="42">
        <v>38.799999999999997</v>
      </c>
      <c r="BF7742" s="42">
        <v>553.29999999999995</v>
      </c>
      <c r="BG7742" s="42">
        <v>938.45454549999999</v>
      </c>
      <c r="BH7742" s="42">
        <v>177.35249999999999</v>
      </c>
      <c r="BI7742" s="42">
        <v>298.03006299999998</v>
      </c>
      <c r="BJ7742" s="42">
        <v>429.30600449999997</v>
      </c>
      <c r="BK7742" s="42">
        <v>157.24022239999999</v>
      </c>
    </row>
    <row r="7743" spans="52:63">
      <c r="AZ7743" s="42">
        <v>7857</v>
      </c>
      <c r="BA7743" s="42">
        <v>473.89473679999998</v>
      </c>
      <c r="BB7743" s="42">
        <v>189.0625</v>
      </c>
      <c r="BC7743" s="42">
        <v>317.55</v>
      </c>
      <c r="BD7743" s="42">
        <v>343.047619</v>
      </c>
      <c r="BE7743" s="42">
        <v>38.799999999999997</v>
      </c>
      <c r="BF7743" s="42">
        <v>553.29999999999995</v>
      </c>
      <c r="BG7743" s="42">
        <v>938.45454549999999</v>
      </c>
      <c r="BH7743" s="42">
        <v>177.35249999999999</v>
      </c>
      <c r="BI7743" s="42">
        <v>298.03006299999998</v>
      </c>
      <c r="BJ7743" s="42">
        <v>429.30600449999997</v>
      </c>
      <c r="BK7743" s="42">
        <v>157.24022239999999</v>
      </c>
    </row>
    <row r="7744" spans="52:63">
      <c r="AZ7744" s="42">
        <v>7858</v>
      </c>
      <c r="BA7744" s="42">
        <v>473.89473679999998</v>
      </c>
      <c r="BB7744" s="42">
        <v>189.0625</v>
      </c>
      <c r="BC7744" s="42">
        <v>317.55</v>
      </c>
      <c r="BD7744" s="42">
        <v>343.047619</v>
      </c>
      <c r="BE7744" s="42">
        <v>38.799999999999997</v>
      </c>
      <c r="BF7744" s="42">
        <v>553.29999999999995</v>
      </c>
      <c r="BG7744" s="42">
        <v>938.45454549999999</v>
      </c>
      <c r="BH7744" s="42">
        <v>177.35249999999999</v>
      </c>
      <c r="BI7744" s="42">
        <v>298.03006299999998</v>
      </c>
      <c r="BJ7744" s="42">
        <v>429.30600449999997</v>
      </c>
      <c r="BK7744" s="42">
        <v>157.24022239999999</v>
      </c>
    </row>
    <row r="7745" spans="52:63">
      <c r="AZ7745" s="42">
        <v>7859</v>
      </c>
      <c r="BA7745" s="42">
        <v>473.89473679999998</v>
      </c>
      <c r="BB7745" s="42">
        <v>189.0625</v>
      </c>
      <c r="BC7745" s="42">
        <v>317.55</v>
      </c>
      <c r="BD7745" s="42">
        <v>343.047619</v>
      </c>
      <c r="BE7745" s="42">
        <v>38.799999999999997</v>
      </c>
      <c r="BF7745" s="42">
        <v>553.29999999999995</v>
      </c>
      <c r="BG7745" s="42">
        <v>938.45454549999999</v>
      </c>
      <c r="BH7745" s="42">
        <v>177.35249999999999</v>
      </c>
      <c r="BI7745" s="42">
        <v>298.03006299999998</v>
      </c>
      <c r="BJ7745" s="42">
        <v>429.30600449999997</v>
      </c>
      <c r="BK7745" s="42">
        <v>157.24022239999999</v>
      </c>
    </row>
    <row r="7746" spans="52:63">
      <c r="AZ7746" s="42">
        <v>7860</v>
      </c>
      <c r="BA7746" s="42">
        <v>473.89473679999998</v>
      </c>
      <c r="BB7746" s="42">
        <v>189.0625</v>
      </c>
      <c r="BC7746" s="42">
        <v>317.55</v>
      </c>
      <c r="BD7746" s="42">
        <v>343.047619</v>
      </c>
      <c r="BE7746" s="42">
        <v>38.799999999999997</v>
      </c>
      <c r="BF7746" s="42">
        <v>553.29999999999995</v>
      </c>
      <c r="BG7746" s="42">
        <v>938.45454549999999</v>
      </c>
      <c r="BH7746" s="42">
        <v>177.35249999999999</v>
      </c>
      <c r="BI7746" s="42">
        <v>298.03006299999998</v>
      </c>
      <c r="BJ7746" s="42">
        <v>429.30600449999997</v>
      </c>
      <c r="BK7746" s="42">
        <v>157.24022239999999</v>
      </c>
    </row>
    <row r="7747" spans="52:63">
      <c r="AZ7747" s="42">
        <v>7861</v>
      </c>
      <c r="BA7747" s="42">
        <v>473.89473679999998</v>
      </c>
      <c r="BB7747" s="42">
        <v>189.0625</v>
      </c>
      <c r="BC7747" s="42">
        <v>317.55</v>
      </c>
      <c r="BD7747" s="42">
        <v>343.047619</v>
      </c>
      <c r="BE7747" s="42">
        <v>38.799999999999997</v>
      </c>
      <c r="BF7747" s="42">
        <v>553.29999999999995</v>
      </c>
      <c r="BG7747" s="42">
        <v>938.45454549999999</v>
      </c>
      <c r="BH7747" s="42">
        <v>177.35249999999999</v>
      </c>
      <c r="BI7747" s="42">
        <v>298.03006299999998</v>
      </c>
      <c r="BJ7747" s="42">
        <v>429.30600449999997</v>
      </c>
      <c r="BK7747" s="42">
        <v>157.24022239999999</v>
      </c>
    </row>
    <row r="7748" spans="52:63">
      <c r="AZ7748" s="42">
        <v>7862</v>
      </c>
      <c r="BA7748" s="42">
        <v>473.89473679999998</v>
      </c>
      <c r="BB7748" s="42">
        <v>189.0625</v>
      </c>
      <c r="BC7748" s="42">
        <v>317.55</v>
      </c>
      <c r="BD7748" s="42">
        <v>343.047619</v>
      </c>
      <c r="BE7748" s="42">
        <v>38.799999999999997</v>
      </c>
      <c r="BF7748" s="42">
        <v>553.29999999999995</v>
      </c>
      <c r="BG7748" s="42">
        <v>938.45454549999999</v>
      </c>
      <c r="BH7748" s="42">
        <v>177.35249999999999</v>
      </c>
      <c r="BI7748" s="42">
        <v>298.03006299999998</v>
      </c>
      <c r="BJ7748" s="42">
        <v>429.30600449999997</v>
      </c>
      <c r="BK7748" s="42">
        <v>157.24022239999999</v>
      </c>
    </row>
    <row r="7749" spans="52:63">
      <c r="AZ7749" s="42">
        <v>7863</v>
      </c>
      <c r="BA7749" s="42">
        <v>473.89473679999998</v>
      </c>
      <c r="BB7749" s="42">
        <v>189.0625</v>
      </c>
      <c r="BC7749" s="42">
        <v>317.55</v>
      </c>
      <c r="BD7749" s="42">
        <v>343.047619</v>
      </c>
      <c r="BE7749" s="42">
        <v>38.799999999999997</v>
      </c>
      <c r="BF7749" s="42">
        <v>553.29999999999995</v>
      </c>
      <c r="BG7749" s="42">
        <v>938.45454549999999</v>
      </c>
      <c r="BH7749" s="42">
        <v>177.35249999999999</v>
      </c>
      <c r="BI7749" s="42">
        <v>298.03006299999998</v>
      </c>
      <c r="BJ7749" s="42">
        <v>429.30600449999997</v>
      </c>
      <c r="BK7749" s="42">
        <v>157.24022239999999</v>
      </c>
    </row>
    <row r="7750" spans="52:63">
      <c r="AZ7750" s="42">
        <v>7864</v>
      </c>
      <c r="BA7750" s="42">
        <v>473.89473679999998</v>
      </c>
      <c r="BB7750" s="42">
        <v>189.0625</v>
      </c>
      <c r="BC7750" s="42">
        <v>317.55</v>
      </c>
      <c r="BD7750" s="42">
        <v>343.047619</v>
      </c>
      <c r="BE7750" s="42">
        <v>38.799999999999997</v>
      </c>
      <c r="BF7750" s="42">
        <v>553.29999999999995</v>
      </c>
      <c r="BG7750" s="42">
        <v>938.45454549999999</v>
      </c>
      <c r="BH7750" s="42">
        <v>177.35249999999999</v>
      </c>
      <c r="BI7750" s="42">
        <v>298.03006299999998</v>
      </c>
      <c r="BJ7750" s="42">
        <v>429.30600449999997</v>
      </c>
      <c r="BK7750" s="42">
        <v>157.24022239999999</v>
      </c>
    </row>
    <row r="7751" spans="52:63">
      <c r="AZ7751" s="42">
        <v>7865</v>
      </c>
      <c r="BA7751" s="42">
        <v>473.89473679999998</v>
      </c>
      <c r="BB7751" s="42">
        <v>189.0625</v>
      </c>
      <c r="BC7751" s="42">
        <v>317.55</v>
      </c>
      <c r="BD7751" s="42">
        <v>343.047619</v>
      </c>
      <c r="BE7751" s="42">
        <v>38.799999999999997</v>
      </c>
      <c r="BF7751" s="42">
        <v>553.29999999999995</v>
      </c>
      <c r="BG7751" s="42">
        <v>938.45454549999999</v>
      </c>
      <c r="BH7751" s="42">
        <v>177.35249999999999</v>
      </c>
      <c r="BI7751" s="42">
        <v>298.03006299999998</v>
      </c>
      <c r="BJ7751" s="42">
        <v>429.30600449999997</v>
      </c>
      <c r="BK7751" s="42">
        <v>157.24022239999999</v>
      </c>
    </row>
    <row r="7752" spans="52:63">
      <c r="AZ7752" s="42">
        <v>7866</v>
      </c>
      <c r="BA7752" s="42">
        <v>473.89473679999998</v>
      </c>
      <c r="BB7752" s="42">
        <v>189.0625</v>
      </c>
      <c r="BC7752" s="42">
        <v>317.55</v>
      </c>
      <c r="BD7752" s="42">
        <v>343.047619</v>
      </c>
      <c r="BE7752" s="42">
        <v>38.799999999999997</v>
      </c>
      <c r="BF7752" s="42">
        <v>553.29999999999995</v>
      </c>
      <c r="BG7752" s="42">
        <v>938.45454549999999</v>
      </c>
      <c r="BH7752" s="42">
        <v>177.35249999999999</v>
      </c>
      <c r="BI7752" s="42">
        <v>298.03006299999998</v>
      </c>
      <c r="BJ7752" s="42">
        <v>429.30600449999997</v>
      </c>
      <c r="BK7752" s="42">
        <v>157.24022239999999</v>
      </c>
    </row>
    <row r="7753" spans="52:63">
      <c r="AZ7753" s="42">
        <v>7867</v>
      </c>
      <c r="BA7753" s="42">
        <v>473.89473679999998</v>
      </c>
      <c r="BB7753" s="42">
        <v>189.0625</v>
      </c>
      <c r="BC7753" s="42">
        <v>317.55</v>
      </c>
      <c r="BD7753" s="42">
        <v>343.047619</v>
      </c>
      <c r="BE7753" s="42">
        <v>38.799999999999997</v>
      </c>
      <c r="BF7753" s="42">
        <v>553.29999999999995</v>
      </c>
      <c r="BG7753" s="42">
        <v>938.45454549999999</v>
      </c>
      <c r="BH7753" s="42">
        <v>177.35249999999999</v>
      </c>
      <c r="BI7753" s="42">
        <v>298.03006299999998</v>
      </c>
      <c r="BJ7753" s="42">
        <v>429.30600449999997</v>
      </c>
      <c r="BK7753" s="42">
        <v>157.24022239999999</v>
      </c>
    </row>
    <row r="7754" spans="52:63">
      <c r="AZ7754" s="42">
        <v>7868</v>
      </c>
      <c r="BA7754" s="42">
        <v>473.89473679999998</v>
      </c>
      <c r="BB7754" s="42">
        <v>189.0625</v>
      </c>
      <c r="BC7754" s="42">
        <v>317.55</v>
      </c>
      <c r="BD7754" s="42">
        <v>343.047619</v>
      </c>
      <c r="BE7754" s="42">
        <v>38.799999999999997</v>
      </c>
      <c r="BF7754" s="42">
        <v>553.29999999999995</v>
      </c>
      <c r="BG7754" s="42">
        <v>938.45454549999999</v>
      </c>
      <c r="BH7754" s="42">
        <v>177.35249999999999</v>
      </c>
      <c r="BI7754" s="42">
        <v>298.03006299999998</v>
      </c>
      <c r="BJ7754" s="42">
        <v>429.30600449999997</v>
      </c>
      <c r="BK7754" s="42">
        <v>157.24022239999999</v>
      </c>
    </row>
    <row r="7755" spans="52:63">
      <c r="AZ7755" s="42">
        <v>7869</v>
      </c>
      <c r="BA7755" s="42">
        <v>473.89473679999998</v>
      </c>
      <c r="BB7755" s="42">
        <v>189.0625</v>
      </c>
      <c r="BC7755" s="42">
        <v>317.55</v>
      </c>
      <c r="BD7755" s="42">
        <v>343.047619</v>
      </c>
      <c r="BE7755" s="42">
        <v>38.799999999999997</v>
      </c>
      <c r="BF7755" s="42">
        <v>553.29999999999995</v>
      </c>
      <c r="BG7755" s="42">
        <v>938.45454549999999</v>
      </c>
      <c r="BH7755" s="42">
        <v>177.35249999999999</v>
      </c>
      <c r="BI7755" s="42">
        <v>298.03006299999998</v>
      </c>
      <c r="BJ7755" s="42">
        <v>429.30600449999997</v>
      </c>
      <c r="BK7755" s="42">
        <v>157.24022239999999</v>
      </c>
    </row>
    <row r="7756" spans="52:63">
      <c r="AZ7756" s="42">
        <v>7870</v>
      </c>
      <c r="BA7756" s="42">
        <v>473.89473679999998</v>
      </c>
      <c r="BB7756" s="42">
        <v>189.0625</v>
      </c>
      <c r="BC7756" s="42">
        <v>317.55</v>
      </c>
      <c r="BD7756" s="42">
        <v>343.047619</v>
      </c>
      <c r="BE7756" s="42">
        <v>38.799999999999997</v>
      </c>
      <c r="BF7756" s="42">
        <v>553.29999999999995</v>
      </c>
      <c r="BG7756" s="42">
        <v>938.45454549999999</v>
      </c>
      <c r="BH7756" s="42">
        <v>177.35249999999999</v>
      </c>
      <c r="BI7756" s="42">
        <v>298.03006299999998</v>
      </c>
      <c r="BJ7756" s="42">
        <v>429.30600449999997</v>
      </c>
      <c r="BK7756" s="42">
        <v>157.24022239999999</v>
      </c>
    </row>
    <row r="7757" spans="52:63">
      <c r="AZ7757" s="42">
        <v>7871</v>
      </c>
      <c r="BA7757" s="42">
        <v>473.89473679999998</v>
      </c>
      <c r="BB7757" s="42">
        <v>189.0625</v>
      </c>
      <c r="BC7757" s="42">
        <v>317.55</v>
      </c>
      <c r="BD7757" s="42">
        <v>343.047619</v>
      </c>
      <c r="BE7757" s="42">
        <v>38.799999999999997</v>
      </c>
      <c r="BF7757" s="42">
        <v>553.29999999999995</v>
      </c>
      <c r="BG7757" s="42">
        <v>938.45454549999999</v>
      </c>
      <c r="BH7757" s="42">
        <v>177.35249999999999</v>
      </c>
      <c r="BI7757" s="42">
        <v>298.03006299999998</v>
      </c>
      <c r="BJ7757" s="42">
        <v>429.30600449999997</v>
      </c>
      <c r="BK7757" s="42">
        <v>157.24022239999999</v>
      </c>
    </row>
    <row r="7758" spans="52:63">
      <c r="AZ7758" s="42">
        <v>7872</v>
      </c>
      <c r="BA7758" s="42">
        <v>473.89473679999998</v>
      </c>
      <c r="BB7758" s="42">
        <v>189.0625</v>
      </c>
      <c r="BC7758" s="42">
        <v>317.55</v>
      </c>
      <c r="BD7758" s="42">
        <v>343.047619</v>
      </c>
      <c r="BE7758" s="42">
        <v>38.799999999999997</v>
      </c>
      <c r="BF7758" s="42">
        <v>553.29999999999995</v>
      </c>
      <c r="BG7758" s="42">
        <v>938.45454549999999</v>
      </c>
      <c r="BH7758" s="42">
        <v>177.35249999999999</v>
      </c>
      <c r="BI7758" s="42">
        <v>298.03006299999998</v>
      </c>
      <c r="BJ7758" s="42">
        <v>429.30600449999997</v>
      </c>
      <c r="BK7758" s="42">
        <v>157.24022239999999</v>
      </c>
    </row>
    <row r="7759" spans="52:63">
      <c r="AZ7759" s="42">
        <v>7873</v>
      </c>
      <c r="BA7759" s="42">
        <v>469.36842109999998</v>
      </c>
      <c r="BB7759" s="42">
        <v>186.8125</v>
      </c>
      <c r="BC7759" s="42">
        <v>311</v>
      </c>
      <c r="BD7759" s="42">
        <v>341</v>
      </c>
      <c r="BE7759" s="42">
        <v>37.707692309999999</v>
      </c>
      <c r="BF7759" s="42">
        <v>549.1</v>
      </c>
      <c r="BG7759" s="42">
        <v>931.81818180000005</v>
      </c>
      <c r="BH7759" s="42">
        <v>174.80125000000001</v>
      </c>
      <c r="BI7759" s="42">
        <v>295.38183129999999</v>
      </c>
      <c r="BJ7759" s="42">
        <v>422.3846762</v>
      </c>
      <c r="BK7759" s="42">
        <v>158.5188727</v>
      </c>
    </row>
    <row r="7760" spans="52:63">
      <c r="AZ7760" s="42">
        <v>7874</v>
      </c>
      <c r="BA7760" s="42">
        <v>469.36842109999998</v>
      </c>
      <c r="BB7760" s="42">
        <v>186.8125</v>
      </c>
      <c r="BC7760" s="42">
        <v>311</v>
      </c>
      <c r="BD7760" s="42">
        <v>341</v>
      </c>
      <c r="BE7760" s="42">
        <v>37.707692309999999</v>
      </c>
      <c r="BF7760" s="42">
        <v>549.1</v>
      </c>
      <c r="BG7760" s="42">
        <v>931.81818180000005</v>
      </c>
      <c r="BH7760" s="42">
        <v>174.80125000000001</v>
      </c>
      <c r="BI7760" s="42">
        <v>295.38183129999999</v>
      </c>
      <c r="BJ7760" s="42">
        <v>422.3846762</v>
      </c>
      <c r="BK7760" s="42">
        <v>158.5188727</v>
      </c>
    </row>
    <row r="7761" spans="52:63">
      <c r="AZ7761" s="42">
        <v>7875</v>
      </c>
      <c r="BA7761" s="42">
        <v>469.36842109999998</v>
      </c>
      <c r="BB7761" s="42">
        <v>186.8125</v>
      </c>
      <c r="BC7761" s="42">
        <v>311</v>
      </c>
      <c r="BD7761" s="42">
        <v>341</v>
      </c>
      <c r="BE7761" s="42">
        <v>37.707692309999999</v>
      </c>
      <c r="BF7761" s="42">
        <v>549.1</v>
      </c>
      <c r="BG7761" s="42">
        <v>931.81818180000005</v>
      </c>
      <c r="BH7761" s="42">
        <v>174.80125000000001</v>
      </c>
      <c r="BI7761" s="42">
        <v>295.38183129999999</v>
      </c>
      <c r="BJ7761" s="42">
        <v>422.3846762</v>
      </c>
      <c r="BK7761" s="42">
        <v>158.5188727</v>
      </c>
    </row>
    <row r="7762" spans="52:63">
      <c r="AZ7762" s="42">
        <v>7876</v>
      </c>
      <c r="BA7762" s="42">
        <v>469.36842109999998</v>
      </c>
      <c r="BB7762" s="42">
        <v>186.8125</v>
      </c>
      <c r="BC7762" s="42">
        <v>311</v>
      </c>
      <c r="BD7762" s="42">
        <v>341</v>
      </c>
      <c r="BE7762" s="42">
        <v>37.707692309999999</v>
      </c>
      <c r="BF7762" s="42">
        <v>549.1</v>
      </c>
      <c r="BG7762" s="42">
        <v>931.81818180000005</v>
      </c>
      <c r="BH7762" s="42">
        <v>174.80125000000001</v>
      </c>
      <c r="BI7762" s="42">
        <v>295.38183129999999</v>
      </c>
      <c r="BJ7762" s="42">
        <v>422.3846762</v>
      </c>
      <c r="BK7762" s="42">
        <v>158.5188727</v>
      </c>
    </row>
    <row r="7763" spans="52:63">
      <c r="AZ7763" s="42">
        <v>7877</v>
      </c>
      <c r="BA7763" s="42">
        <v>469.36842109999998</v>
      </c>
      <c r="BB7763" s="42">
        <v>186.8125</v>
      </c>
      <c r="BC7763" s="42">
        <v>311</v>
      </c>
      <c r="BD7763" s="42">
        <v>341</v>
      </c>
      <c r="BE7763" s="42">
        <v>37.707692309999999</v>
      </c>
      <c r="BF7763" s="42">
        <v>549.1</v>
      </c>
      <c r="BG7763" s="42">
        <v>931.81818180000005</v>
      </c>
      <c r="BH7763" s="42">
        <v>174.80125000000001</v>
      </c>
      <c r="BI7763" s="42">
        <v>295.38183129999999</v>
      </c>
      <c r="BJ7763" s="42">
        <v>422.3846762</v>
      </c>
      <c r="BK7763" s="42">
        <v>158.5188727</v>
      </c>
    </row>
    <row r="7764" spans="52:63">
      <c r="AZ7764" s="42">
        <v>7878</v>
      </c>
      <c r="BA7764" s="42">
        <v>469.36842109999998</v>
      </c>
      <c r="BB7764" s="42">
        <v>186.8125</v>
      </c>
      <c r="BC7764" s="42">
        <v>311</v>
      </c>
      <c r="BD7764" s="42">
        <v>341</v>
      </c>
      <c r="BE7764" s="42">
        <v>37.707692309999999</v>
      </c>
      <c r="BF7764" s="42">
        <v>549.1</v>
      </c>
      <c r="BG7764" s="42">
        <v>931.81818180000005</v>
      </c>
      <c r="BH7764" s="42">
        <v>174.80125000000001</v>
      </c>
      <c r="BI7764" s="42">
        <v>295.38183129999999</v>
      </c>
      <c r="BJ7764" s="42">
        <v>422.3846762</v>
      </c>
      <c r="BK7764" s="42">
        <v>158.5188727</v>
      </c>
    </row>
    <row r="7765" spans="52:63">
      <c r="AZ7765" s="42">
        <v>7879</v>
      </c>
      <c r="BA7765" s="42">
        <v>469.36842109999998</v>
      </c>
      <c r="BB7765" s="42">
        <v>186.8125</v>
      </c>
      <c r="BC7765" s="42">
        <v>311</v>
      </c>
      <c r="BD7765" s="42">
        <v>341</v>
      </c>
      <c r="BE7765" s="42">
        <v>37.707692309999999</v>
      </c>
      <c r="BF7765" s="42">
        <v>549.1</v>
      </c>
      <c r="BG7765" s="42">
        <v>931.81818180000005</v>
      </c>
      <c r="BH7765" s="42">
        <v>174.80125000000001</v>
      </c>
      <c r="BI7765" s="42">
        <v>295.38183129999999</v>
      </c>
      <c r="BJ7765" s="42">
        <v>422.3846762</v>
      </c>
      <c r="BK7765" s="42">
        <v>158.5188727</v>
      </c>
    </row>
    <row r="7766" spans="52:63">
      <c r="AZ7766" s="42">
        <v>7880</v>
      </c>
      <c r="BA7766" s="42">
        <v>469.36842109999998</v>
      </c>
      <c r="BB7766" s="42">
        <v>186.8125</v>
      </c>
      <c r="BC7766" s="42">
        <v>311</v>
      </c>
      <c r="BD7766" s="42">
        <v>341</v>
      </c>
      <c r="BE7766" s="42">
        <v>37.707692309999999</v>
      </c>
      <c r="BF7766" s="42">
        <v>549.1</v>
      </c>
      <c r="BG7766" s="42">
        <v>931.81818180000005</v>
      </c>
      <c r="BH7766" s="42">
        <v>174.80125000000001</v>
      </c>
      <c r="BI7766" s="42">
        <v>295.38183129999999</v>
      </c>
      <c r="BJ7766" s="42">
        <v>422.3846762</v>
      </c>
      <c r="BK7766" s="42">
        <v>158.5188727</v>
      </c>
    </row>
    <row r="7767" spans="52:63">
      <c r="AZ7767" s="42">
        <v>7881</v>
      </c>
      <c r="BA7767" s="42">
        <v>469.36842109999998</v>
      </c>
      <c r="BB7767" s="42">
        <v>186.8125</v>
      </c>
      <c r="BC7767" s="42">
        <v>311</v>
      </c>
      <c r="BD7767" s="42">
        <v>341</v>
      </c>
      <c r="BE7767" s="42">
        <v>37.707692309999999</v>
      </c>
      <c r="BF7767" s="42">
        <v>549.1</v>
      </c>
      <c r="BG7767" s="42">
        <v>931.81818180000005</v>
      </c>
      <c r="BH7767" s="42">
        <v>174.80125000000001</v>
      </c>
      <c r="BI7767" s="42">
        <v>295.38183129999999</v>
      </c>
      <c r="BJ7767" s="42">
        <v>422.3846762</v>
      </c>
      <c r="BK7767" s="42">
        <v>158.5188727</v>
      </c>
    </row>
    <row r="7768" spans="52:63">
      <c r="AZ7768" s="42">
        <v>7882</v>
      </c>
      <c r="BA7768" s="42">
        <v>469.36842109999998</v>
      </c>
      <c r="BB7768" s="42">
        <v>186.8125</v>
      </c>
      <c r="BC7768" s="42">
        <v>311</v>
      </c>
      <c r="BD7768" s="42">
        <v>341</v>
      </c>
      <c r="BE7768" s="42">
        <v>37.707692309999999</v>
      </c>
      <c r="BF7768" s="42">
        <v>549.1</v>
      </c>
      <c r="BG7768" s="42">
        <v>931.81818180000005</v>
      </c>
      <c r="BH7768" s="42">
        <v>174.80125000000001</v>
      </c>
      <c r="BI7768" s="42">
        <v>295.38183129999999</v>
      </c>
      <c r="BJ7768" s="42">
        <v>422.3846762</v>
      </c>
      <c r="BK7768" s="42">
        <v>158.5188727</v>
      </c>
    </row>
    <row r="7769" spans="52:63">
      <c r="AZ7769" s="42">
        <v>7883</v>
      </c>
      <c r="BA7769" s="42">
        <v>469.36842109999998</v>
      </c>
      <c r="BB7769" s="42">
        <v>186.8125</v>
      </c>
      <c r="BC7769" s="42">
        <v>311</v>
      </c>
      <c r="BD7769" s="42">
        <v>341</v>
      </c>
      <c r="BE7769" s="42">
        <v>37.707692309999999</v>
      </c>
      <c r="BF7769" s="42">
        <v>549.1</v>
      </c>
      <c r="BG7769" s="42">
        <v>931.81818180000005</v>
      </c>
      <c r="BH7769" s="42">
        <v>174.80125000000001</v>
      </c>
      <c r="BI7769" s="42">
        <v>295.38183129999999</v>
      </c>
      <c r="BJ7769" s="42">
        <v>422.3846762</v>
      </c>
      <c r="BK7769" s="42">
        <v>158.5188727</v>
      </c>
    </row>
    <row r="7770" spans="52:63">
      <c r="AZ7770" s="42">
        <v>7884</v>
      </c>
      <c r="BA7770" s="42">
        <v>469.36842109999998</v>
      </c>
      <c r="BB7770" s="42">
        <v>186.8125</v>
      </c>
      <c r="BC7770" s="42">
        <v>311</v>
      </c>
      <c r="BD7770" s="42">
        <v>341</v>
      </c>
      <c r="BE7770" s="42">
        <v>37.707692309999999</v>
      </c>
      <c r="BF7770" s="42">
        <v>549.1</v>
      </c>
      <c r="BG7770" s="42">
        <v>931.81818180000005</v>
      </c>
      <c r="BH7770" s="42">
        <v>174.80125000000001</v>
      </c>
      <c r="BI7770" s="42">
        <v>295.38183129999999</v>
      </c>
      <c r="BJ7770" s="42">
        <v>422.3846762</v>
      </c>
      <c r="BK7770" s="42">
        <v>158.5188727</v>
      </c>
    </row>
    <row r="7771" spans="52:63">
      <c r="AZ7771" s="42">
        <v>7885</v>
      </c>
      <c r="BA7771" s="42">
        <v>469.36842109999998</v>
      </c>
      <c r="BB7771" s="42">
        <v>186.8125</v>
      </c>
      <c r="BC7771" s="42">
        <v>311</v>
      </c>
      <c r="BD7771" s="42">
        <v>341</v>
      </c>
      <c r="BE7771" s="42">
        <v>37.707692309999999</v>
      </c>
      <c r="BF7771" s="42">
        <v>549.1</v>
      </c>
      <c r="BG7771" s="42">
        <v>931.81818180000005</v>
      </c>
      <c r="BH7771" s="42">
        <v>174.80125000000001</v>
      </c>
      <c r="BI7771" s="42">
        <v>295.38183129999999</v>
      </c>
      <c r="BJ7771" s="42">
        <v>422.3846762</v>
      </c>
      <c r="BK7771" s="42">
        <v>158.5188727</v>
      </c>
    </row>
    <row r="7772" spans="52:63">
      <c r="AZ7772" s="42">
        <v>7886</v>
      </c>
      <c r="BA7772" s="42">
        <v>469.36842109999998</v>
      </c>
      <c r="BB7772" s="42">
        <v>186.8125</v>
      </c>
      <c r="BC7772" s="42">
        <v>311</v>
      </c>
      <c r="BD7772" s="42">
        <v>341</v>
      </c>
      <c r="BE7772" s="42">
        <v>37.707692309999999</v>
      </c>
      <c r="BF7772" s="42">
        <v>549.1</v>
      </c>
      <c r="BG7772" s="42">
        <v>931.81818180000005</v>
      </c>
      <c r="BH7772" s="42">
        <v>174.80125000000001</v>
      </c>
      <c r="BI7772" s="42">
        <v>295.38183129999999</v>
      </c>
      <c r="BJ7772" s="42">
        <v>422.3846762</v>
      </c>
      <c r="BK7772" s="42">
        <v>158.5188727</v>
      </c>
    </row>
    <row r="7773" spans="52:63">
      <c r="AZ7773" s="42">
        <v>7887</v>
      </c>
      <c r="BA7773" s="42">
        <v>469.36842109999998</v>
      </c>
      <c r="BB7773" s="42">
        <v>186.8125</v>
      </c>
      <c r="BC7773" s="42">
        <v>311</v>
      </c>
      <c r="BD7773" s="42">
        <v>341</v>
      </c>
      <c r="BE7773" s="42">
        <v>37.707692309999999</v>
      </c>
      <c r="BF7773" s="42">
        <v>549.1</v>
      </c>
      <c r="BG7773" s="42">
        <v>931.81818180000005</v>
      </c>
      <c r="BH7773" s="42">
        <v>174.80125000000001</v>
      </c>
      <c r="BI7773" s="42">
        <v>295.38183129999999</v>
      </c>
      <c r="BJ7773" s="42">
        <v>422.3846762</v>
      </c>
      <c r="BK7773" s="42">
        <v>158.5188727</v>
      </c>
    </row>
    <row r="7774" spans="52:63">
      <c r="AZ7774" s="42">
        <v>7888</v>
      </c>
      <c r="BA7774" s="42">
        <v>469.36842109999998</v>
      </c>
      <c r="BB7774" s="42">
        <v>186.8125</v>
      </c>
      <c r="BC7774" s="42">
        <v>311</v>
      </c>
      <c r="BD7774" s="42">
        <v>341</v>
      </c>
      <c r="BE7774" s="42">
        <v>37.707692309999999</v>
      </c>
      <c r="BF7774" s="42">
        <v>549.1</v>
      </c>
      <c r="BG7774" s="42">
        <v>931.81818180000005</v>
      </c>
      <c r="BH7774" s="42">
        <v>174.80125000000001</v>
      </c>
      <c r="BI7774" s="42">
        <v>295.38183129999999</v>
      </c>
      <c r="BJ7774" s="42">
        <v>422.3846762</v>
      </c>
      <c r="BK7774" s="42">
        <v>158.5188727</v>
      </c>
    </row>
    <row r="7775" spans="52:63">
      <c r="AZ7775" s="42">
        <v>7889</v>
      </c>
      <c r="BA7775" s="42">
        <v>469.36842109999998</v>
      </c>
      <c r="BB7775" s="42">
        <v>186.8125</v>
      </c>
      <c r="BC7775" s="42">
        <v>311</v>
      </c>
      <c r="BD7775" s="42">
        <v>341</v>
      </c>
      <c r="BE7775" s="42">
        <v>37.707692309999999</v>
      </c>
      <c r="BF7775" s="42">
        <v>549.1</v>
      </c>
      <c r="BG7775" s="42">
        <v>931.81818180000005</v>
      </c>
      <c r="BH7775" s="42">
        <v>174.80125000000001</v>
      </c>
      <c r="BI7775" s="42">
        <v>295.38183129999999</v>
      </c>
      <c r="BJ7775" s="42">
        <v>422.3846762</v>
      </c>
      <c r="BK7775" s="42">
        <v>158.5188727</v>
      </c>
    </row>
    <row r="7776" spans="52:63">
      <c r="AZ7776" s="42">
        <v>7890</v>
      </c>
      <c r="BA7776" s="42">
        <v>469.36842109999998</v>
      </c>
      <c r="BB7776" s="42">
        <v>186.8125</v>
      </c>
      <c r="BC7776" s="42">
        <v>311</v>
      </c>
      <c r="BD7776" s="42">
        <v>341</v>
      </c>
      <c r="BE7776" s="42">
        <v>37.707692309999999</v>
      </c>
      <c r="BF7776" s="42">
        <v>549.1</v>
      </c>
      <c r="BG7776" s="42">
        <v>931.81818180000005</v>
      </c>
      <c r="BH7776" s="42">
        <v>174.80125000000001</v>
      </c>
      <c r="BI7776" s="42">
        <v>295.38183129999999</v>
      </c>
      <c r="BJ7776" s="42">
        <v>422.3846762</v>
      </c>
      <c r="BK7776" s="42">
        <v>158.5188727</v>
      </c>
    </row>
    <row r="7777" spans="52:63">
      <c r="AZ7777" s="42">
        <v>7891</v>
      </c>
      <c r="BA7777" s="42">
        <v>469.36842109999998</v>
      </c>
      <c r="BB7777" s="42">
        <v>186.8125</v>
      </c>
      <c r="BC7777" s="42">
        <v>311</v>
      </c>
      <c r="BD7777" s="42">
        <v>341</v>
      </c>
      <c r="BE7777" s="42">
        <v>37.707692309999999</v>
      </c>
      <c r="BF7777" s="42">
        <v>549.1</v>
      </c>
      <c r="BG7777" s="42">
        <v>931.81818180000005</v>
      </c>
      <c r="BH7777" s="42">
        <v>174.80125000000001</v>
      </c>
      <c r="BI7777" s="42">
        <v>295.38183129999999</v>
      </c>
      <c r="BJ7777" s="42">
        <v>422.3846762</v>
      </c>
      <c r="BK7777" s="42">
        <v>158.5188727</v>
      </c>
    </row>
    <row r="7778" spans="52:63">
      <c r="AZ7778" s="42">
        <v>7892</v>
      </c>
      <c r="BA7778" s="42">
        <v>469.36842109999998</v>
      </c>
      <c r="BB7778" s="42">
        <v>186.8125</v>
      </c>
      <c r="BC7778" s="42">
        <v>311</v>
      </c>
      <c r="BD7778" s="42">
        <v>341</v>
      </c>
      <c r="BE7778" s="42">
        <v>37.707692309999999</v>
      </c>
      <c r="BF7778" s="42">
        <v>549.1</v>
      </c>
      <c r="BG7778" s="42">
        <v>931.81818180000005</v>
      </c>
      <c r="BH7778" s="42">
        <v>174.80125000000001</v>
      </c>
      <c r="BI7778" s="42">
        <v>295.38183129999999</v>
      </c>
      <c r="BJ7778" s="42">
        <v>422.3846762</v>
      </c>
      <c r="BK7778" s="42">
        <v>158.5188727</v>
      </c>
    </row>
    <row r="7779" spans="52:63">
      <c r="AZ7779" s="42">
        <v>7893</v>
      </c>
      <c r="BA7779" s="42">
        <v>469.36842109999998</v>
      </c>
      <c r="BB7779" s="42">
        <v>186.8125</v>
      </c>
      <c r="BC7779" s="42">
        <v>311</v>
      </c>
      <c r="BD7779" s="42">
        <v>341</v>
      </c>
      <c r="BE7779" s="42">
        <v>37.707692309999999</v>
      </c>
      <c r="BF7779" s="42">
        <v>549.1</v>
      </c>
      <c r="BG7779" s="42">
        <v>931.81818180000005</v>
      </c>
      <c r="BH7779" s="42">
        <v>174.80125000000001</v>
      </c>
      <c r="BI7779" s="42">
        <v>295.38183129999999</v>
      </c>
      <c r="BJ7779" s="42">
        <v>422.3846762</v>
      </c>
      <c r="BK7779" s="42">
        <v>158.5188727</v>
      </c>
    </row>
    <row r="7780" spans="52:63">
      <c r="AZ7780" s="42">
        <v>7894</v>
      </c>
      <c r="BA7780" s="42">
        <v>469.36842109999998</v>
      </c>
      <c r="BB7780" s="42">
        <v>186.8125</v>
      </c>
      <c r="BC7780" s="42">
        <v>311</v>
      </c>
      <c r="BD7780" s="42">
        <v>341</v>
      </c>
      <c r="BE7780" s="42">
        <v>37.707692309999999</v>
      </c>
      <c r="BF7780" s="42">
        <v>549.1</v>
      </c>
      <c r="BG7780" s="42">
        <v>931.81818180000005</v>
      </c>
      <c r="BH7780" s="42">
        <v>174.80125000000001</v>
      </c>
      <c r="BI7780" s="42">
        <v>295.38183129999999</v>
      </c>
      <c r="BJ7780" s="42">
        <v>422.3846762</v>
      </c>
      <c r="BK7780" s="42">
        <v>158.5188727</v>
      </c>
    </row>
    <row r="7781" spans="52:63">
      <c r="AZ7781" s="42">
        <v>7895</v>
      </c>
      <c r="BA7781" s="42">
        <v>469.36842109999998</v>
      </c>
      <c r="BB7781" s="42">
        <v>186.8125</v>
      </c>
      <c r="BC7781" s="42">
        <v>311</v>
      </c>
      <c r="BD7781" s="42">
        <v>341</v>
      </c>
      <c r="BE7781" s="42">
        <v>37.707692309999999</v>
      </c>
      <c r="BF7781" s="42">
        <v>549.1</v>
      </c>
      <c r="BG7781" s="42">
        <v>931.81818180000005</v>
      </c>
      <c r="BH7781" s="42">
        <v>174.80125000000001</v>
      </c>
      <c r="BI7781" s="42">
        <v>295.38183129999999</v>
      </c>
      <c r="BJ7781" s="42">
        <v>422.3846762</v>
      </c>
      <c r="BK7781" s="42">
        <v>158.5188727</v>
      </c>
    </row>
    <row r="7782" spans="52:63">
      <c r="AZ7782" s="42">
        <v>7896</v>
      </c>
      <c r="BA7782" s="42">
        <v>469.36842109999998</v>
      </c>
      <c r="BB7782" s="42">
        <v>186.8125</v>
      </c>
      <c r="BC7782" s="42">
        <v>311</v>
      </c>
      <c r="BD7782" s="42">
        <v>341</v>
      </c>
      <c r="BE7782" s="42">
        <v>37.707692309999999</v>
      </c>
      <c r="BF7782" s="42">
        <v>549.1</v>
      </c>
      <c r="BG7782" s="42">
        <v>931.81818180000005</v>
      </c>
      <c r="BH7782" s="42">
        <v>174.80125000000001</v>
      </c>
      <c r="BI7782" s="42">
        <v>295.38183129999999</v>
      </c>
      <c r="BJ7782" s="42">
        <v>422.3846762</v>
      </c>
      <c r="BK7782" s="42">
        <v>158.5188727</v>
      </c>
    </row>
    <row r="7783" spans="52:63">
      <c r="AZ7783" s="42">
        <v>7897</v>
      </c>
      <c r="BA7783" s="42">
        <v>467.7</v>
      </c>
      <c r="BB7783" s="42">
        <v>183.9375</v>
      </c>
      <c r="BC7783" s="42">
        <v>307.25</v>
      </c>
      <c r="BD7783" s="42">
        <v>338.09523810000002</v>
      </c>
      <c r="BE7783" s="42">
        <v>36.469230770000003</v>
      </c>
      <c r="BF7783" s="42">
        <v>538.79999999999995</v>
      </c>
      <c r="BG7783" s="42">
        <v>928.86363640000002</v>
      </c>
      <c r="BH7783" s="42">
        <v>171.73</v>
      </c>
      <c r="BI7783" s="42">
        <v>292.18612730000001</v>
      </c>
      <c r="BJ7783" s="42">
        <v>429.06800290000001</v>
      </c>
      <c r="BK7783" s="42">
        <v>160.173756</v>
      </c>
    </row>
    <row r="7784" spans="52:63">
      <c r="AZ7784" s="42">
        <v>7898</v>
      </c>
      <c r="BA7784" s="42">
        <v>467.7</v>
      </c>
      <c r="BB7784" s="42">
        <v>183.9375</v>
      </c>
      <c r="BC7784" s="42">
        <v>307.25</v>
      </c>
      <c r="BD7784" s="42">
        <v>338.09523810000002</v>
      </c>
      <c r="BE7784" s="42">
        <v>36.469230770000003</v>
      </c>
      <c r="BF7784" s="42">
        <v>538.79999999999995</v>
      </c>
      <c r="BG7784" s="42">
        <v>928.86363640000002</v>
      </c>
      <c r="BH7784" s="42">
        <v>171.73</v>
      </c>
      <c r="BI7784" s="42">
        <v>292.18612730000001</v>
      </c>
      <c r="BJ7784" s="42">
        <v>429.06800290000001</v>
      </c>
      <c r="BK7784" s="42">
        <v>160.173756</v>
      </c>
    </row>
    <row r="7785" spans="52:63">
      <c r="AZ7785" s="42">
        <v>7899</v>
      </c>
      <c r="BA7785" s="42">
        <v>467.7</v>
      </c>
      <c r="BB7785" s="42">
        <v>183.9375</v>
      </c>
      <c r="BC7785" s="42">
        <v>307.25</v>
      </c>
      <c r="BD7785" s="42">
        <v>338.09523810000002</v>
      </c>
      <c r="BE7785" s="42">
        <v>36.469230770000003</v>
      </c>
      <c r="BF7785" s="42">
        <v>538.79999999999995</v>
      </c>
      <c r="BG7785" s="42">
        <v>928.86363640000002</v>
      </c>
      <c r="BH7785" s="42">
        <v>171.73</v>
      </c>
      <c r="BI7785" s="42">
        <v>292.18612730000001</v>
      </c>
      <c r="BJ7785" s="42">
        <v>429.06800290000001</v>
      </c>
      <c r="BK7785" s="42">
        <v>160.173756</v>
      </c>
    </row>
    <row r="7786" spans="52:63">
      <c r="AZ7786" s="42">
        <v>7900</v>
      </c>
      <c r="BA7786" s="42">
        <v>467.7</v>
      </c>
      <c r="BB7786" s="42">
        <v>183.9375</v>
      </c>
      <c r="BC7786" s="42">
        <v>307.25</v>
      </c>
      <c r="BD7786" s="42">
        <v>338.09523810000002</v>
      </c>
      <c r="BE7786" s="42">
        <v>36.469230770000003</v>
      </c>
      <c r="BF7786" s="42">
        <v>538.79999999999995</v>
      </c>
      <c r="BG7786" s="42">
        <v>928.86363640000002</v>
      </c>
      <c r="BH7786" s="42">
        <v>171.73</v>
      </c>
      <c r="BI7786" s="42">
        <v>292.18612730000001</v>
      </c>
      <c r="BJ7786" s="42">
        <v>429.06800290000001</v>
      </c>
      <c r="BK7786" s="42">
        <v>160.173756</v>
      </c>
    </row>
    <row r="7787" spans="52:63">
      <c r="AZ7787" s="42">
        <v>7901</v>
      </c>
      <c r="BA7787" s="42">
        <v>467.7</v>
      </c>
      <c r="BB7787" s="42">
        <v>183.9375</v>
      </c>
      <c r="BC7787" s="42">
        <v>307.25</v>
      </c>
      <c r="BD7787" s="42">
        <v>338.09523810000002</v>
      </c>
      <c r="BE7787" s="42">
        <v>36.469230770000003</v>
      </c>
      <c r="BF7787" s="42">
        <v>538.79999999999995</v>
      </c>
      <c r="BG7787" s="42">
        <v>928.86363640000002</v>
      </c>
      <c r="BH7787" s="42">
        <v>171.73</v>
      </c>
      <c r="BI7787" s="42">
        <v>292.18612730000001</v>
      </c>
      <c r="BJ7787" s="42">
        <v>429.06800290000001</v>
      </c>
      <c r="BK7787" s="42">
        <v>160.173756</v>
      </c>
    </row>
    <row r="7788" spans="52:63">
      <c r="AZ7788" s="42">
        <v>7902</v>
      </c>
      <c r="BA7788" s="42">
        <v>467.7</v>
      </c>
      <c r="BB7788" s="42">
        <v>183.9375</v>
      </c>
      <c r="BC7788" s="42">
        <v>307.25</v>
      </c>
      <c r="BD7788" s="42">
        <v>338.09523810000002</v>
      </c>
      <c r="BE7788" s="42">
        <v>36.469230770000003</v>
      </c>
      <c r="BF7788" s="42">
        <v>538.79999999999995</v>
      </c>
      <c r="BG7788" s="42">
        <v>928.86363640000002</v>
      </c>
      <c r="BH7788" s="42">
        <v>171.73</v>
      </c>
      <c r="BI7788" s="42">
        <v>292.18612730000001</v>
      </c>
      <c r="BJ7788" s="42">
        <v>429.06800290000001</v>
      </c>
      <c r="BK7788" s="42">
        <v>160.173756</v>
      </c>
    </row>
    <row r="7789" spans="52:63">
      <c r="AZ7789" s="42">
        <v>7903</v>
      </c>
      <c r="BA7789" s="42">
        <v>467.7</v>
      </c>
      <c r="BB7789" s="42">
        <v>183.9375</v>
      </c>
      <c r="BC7789" s="42">
        <v>307.25</v>
      </c>
      <c r="BD7789" s="42">
        <v>338.09523810000002</v>
      </c>
      <c r="BE7789" s="42">
        <v>36.469230770000003</v>
      </c>
      <c r="BF7789" s="42">
        <v>538.79999999999995</v>
      </c>
      <c r="BG7789" s="42">
        <v>928.86363640000002</v>
      </c>
      <c r="BH7789" s="42">
        <v>171.73</v>
      </c>
      <c r="BI7789" s="42">
        <v>292.18612730000001</v>
      </c>
      <c r="BJ7789" s="42">
        <v>429.06800290000001</v>
      </c>
      <c r="BK7789" s="42">
        <v>160.173756</v>
      </c>
    </row>
    <row r="7790" spans="52:63">
      <c r="AZ7790" s="42">
        <v>7904</v>
      </c>
      <c r="BA7790" s="42">
        <v>467.7</v>
      </c>
      <c r="BB7790" s="42">
        <v>183.9375</v>
      </c>
      <c r="BC7790" s="42">
        <v>307.25</v>
      </c>
      <c r="BD7790" s="42">
        <v>338.09523810000002</v>
      </c>
      <c r="BE7790" s="42">
        <v>36.469230770000003</v>
      </c>
      <c r="BF7790" s="42">
        <v>538.79999999999995</v>
      </c>
      <c r="BG7790" s="42">
        <v>928.86363640000002</v>
      </c>
      <c r="BH7790" s="42">
        <v>171.73</v>
      </c>
      <c r="BI7790" s="42">
        <v>292.18612730000001</v>
      </c>
      <c r="BJ7790" s="42">
        <v>429.06800290000001</v>
      </c>
      <c r="BK7790" s="42">
        <v>160.173756</v>
      </c>
    </row>
    <row r="7791" spans="52:63">
      <c r="AZ7791" s="42">
        <v>7905</v>
      </c>
      <c r="BA7791" s="42">
        <v>467.7</v>
      </c>
      <c r="BB7791" s="42">
        <v>183.9375</v>
      </c>
      <c r="BC7791" s="42">
        <v>307.25</v>
      </c>
      <c r="BD7791" s="42">
        <v>338.09523810000002</v>
      </c>
      <c r="BE7791" s="42">
        <v>36.469230770000003</v>
      </c>
      <c r="BF7791" s="42">
        <v>538.79999999999995</v>
      </c>
      <c r="BG7791" s="42">
        <v>928.86363640000002</v>
      </c>
      <c r="BH7791" s="42">
        <v>171.73</v>
      </c>
      <c r="BI7791" s="42">
        <v>292.18612730000001</v>
      </c>
      <c r="BJ7791" s="42">
        <v>429.06800290000001</v>
      </c>
      <c r="BK7791" s="42">
        <v>160.173756</v>
      </c>
    </row>
    <row r="7792" spans="52:63">
      <c r="AZ7792" s="42">
        <v>7906</v>
      </c>
      <c r="BA7792" s="42">
        <v>467.7</v>
      </c>
      <c r="BB7792" s="42">
        <v>183.9375</v>
      </c>
      <c r="BC7792" s="42">
        <v>307.25</v>
      </c>
      <c r="BD7792" s="42">
        <v>338.09523810000002</v>
      </c>
      <c r="BE7792" s="42">
        <v>36.469230770000003</v>
      </c>
      <c r="BF7792" s="42">
        <v>538.79999999999995</v>
      </c>
      <c r="BG7792" s="42">
        <v>928.86363640000002</v>
      </c>
      <c r="BH7792" s="42">
        <v>171.73</v>
      </c>
      <c r="BI7792" s="42">
        <v>292.18612730000001</v>
      </c>
      <c r="BJ7792" s="42">
        <v>429.06800290000001</v>
      </c>
      <c r="BK7792" s="42">
        <v>160.173756</v>
      </c>
    </row>
    <row r="7793" spans="52:63">
      <c r="AZ7793" s="42">
        <v>7907</v>
      </c>
      <c r="BA7793" s="42">
        <v>467.7</v>
      </c>
      <c r="BB7793" s="42">
        <v>183.9375</v>
      </c>
      <c r="BC7793" s="42">
        <v>307.25</v>
      </c>
      <c r="BD7793" s="42">
        <v>338.09523810000002</v>
      </c>
      <c r="BE7793" s="42">
        <v>36.469230770000003</v>
      </c>
      <c r="BF7793" s="42">
        <v>538.79999999999995</v>
      </c>
      <c r="BG7793" s="42">
        <v>928.86363640000002</v>
      </c>
      <c r="BH7793" s="42">
        <v>171.73</v>
      </c>
      <c r="BI7793" s="42">
        <v>292.18612730000001</v>
      </c>
      <c r="BJ7793" s="42">
        <v>429.06800290000001</v>
      </c>
      <c r="BK7793" s="42">
        <v>160.173756</v>
      </c>
    </row>
    <row r="7794" spans="52:63">
      <c r="AZ7794" s="42">
        <v>7908</v>
      </c>
      <c r="BA7794" s="42">
        <v>467.7</v>
      </c>
      <c r="BB7794" s="42">
        <v>183.9375</v>
      </c>
      <c r="BC7794" s="42">
        <v>307.25</v>
      </c>
      <c r="BD7794" s="42">
        <v>338.09523810000002</v>
      </c>
      <c r="BE7794" s="42">
        <v>36.469230770000003</v>
      </c>
      <c r="BF7794" s="42">
        <v>538.79999999999995</v>
      </c>
      <c r="BG7794" s="42">
        <v>928.86363640000002</v>
      </c>
      <c r="BH7794" s="42">
        <v>171.73</v>
      </c>
      <c r="BI7794" s="42">
        <v>292.18612730000001</v>
      </c>
      <c r="BJ7794" s="42">
        <v>429.06800290000001</v>
      </c>
      <c r="BK7794" s="42">
        <v>160.173756</v>
      </c>
    </row>
    <row r="7795" spans="52:63">
      <c r="AZ7795" s="42">
        <v>7909</v>
      </c>
      <c r="BA7795" s="42">
        <v>467.7</v>
      </c>
      <c r="BB7795" s="42">
        <v>183.9375</v>
      </c>
      <c r="BC7795" s="42">
        <v>307.25</v>
      </c>
      <c r="BD7795" s="42">
        <v>338.09523810000002</v>
      </c>
      <c r="BE7795" s="42">
        <v>36.469230770000003</v>
      </c>
      <c r="BF7795" s="42">
        <v>538.79999999999995</v>
      </c>
      <c r="BG7795" s="42">
        <v>928.86363640000002</v>
      </c>
      <c r="BH7795" s="42">
        <v>171.73</v>
      </c>
      <c r="BI7795" s="42">
        <v>292.18612730000001</v>
      </c>
      <c r="BJ7795" s="42">
        <v>429.06800290000001</v>
      </c>
      <c r="BK7795" s="42">
        <v>160.173756</v>
      </c>
    </row>
    <row r="7796" spans="52:63">
      <c r="AZ7796" s="42">
        <v>7910</v>
      </c>
      <c r="BA7796" s="42">
        <v>467.7</v>
      </c>
      <c r="BB7796" s="42">
        <v>183.9375</v>
      </c>
      <c r="BC7796" s="42">
        <v>307.25</v>
      </c>
      <c r="BD7796" s="42">
        <v>338.09523810000002</v>
      </c>
      <c r="BE7796" s="42">
        <v>36.469230770000003</v>
      </c>
      <c r="BF7796" s="42">
        <v>538.79999999999995</v>
      </c>
      <c r="BG7796" s="42">
        <v>928.86363640000002</v>
      </c>
      <c r="BH7796" s="42">
        <v>171.73</v>
      </c>
      <c r="BI7796" s="42">
        <v>292.18612730000001</v>
      </c>
      <c r="BJ7796" s="42">
        <v>429.06800290000001</v>
      </c>
      <c r="BK7796" s="42">
        <v>160.173756</v>
      </c>
    </row>
    <row r="7797" spans="52:63">
      <c r="AZ7797" s="42">
        <v>7911</v>
      </c>
      <c r="BA7797" s="42">
        <v>467.7</v>
      </c>
      <c r="BB7797" s="42">
        <v>183.9375</v>
      </c>
      <c r="BC7797" s="42">
        <v>307.25</v>
      </c>
      <c r="BD7797" s="42">
        <v>338.09523810000002</v>
      </c>
      <c r="BE7797" s="42">
        <v>36.469230770000003</v>
      </c>
      <c r="BF7797" s="42">
        <v>538.79999999999995</v>
      </c>
      <c r="BG7797" s="42">
        <v>928.86363640000002</v>
      </c>
      <c r="BH7797" s="42">
        <v>171.73</v>
      </c>
      <c r="BI7797" s="42">
        <v>292.18612730000001</v>
      </c>
      <c r="BJ7797" s="42">
        <v>429.06800290000001</v>
      </c>
      <c r="BK7797" s="42">
        <v>160.173756</v>
      </c>
    </row>
    <row r="7798" spans="52:63">
      <c r="AZ7798" s="42">
        <v>7912</v>
      </c>
      <c r="BA7798" s="42">
        <v>467.7</v>
      </c>
      <c r="BB7798" s="42">
        <v>183.9375</v>
      </c>
      <c r="BC7798" s="42">
        <v>307.25</v>
      </c>
      <c r="BD7798" s="42">
        <v>338.09523810000002</v>
      </c>
      <c r="BE7798" s="42">
        <v>36.469230770000003</v>
      </c>
      <c r="BF7798" s="42">
        <v>538.79999999999995</v>
      </c>
      <c r="BG7798" s="42">
        <v>928.86363640000002</v>
      </c>
      <c r="BH7798" s="42">
        <v>171.73</v>
      </c>
      <c r="BI7798" s="42">
        <v>292.18612730000001</v>
      </c>
      <c r="BJ7798" s="42">
        <v>429.06800290000001</v>
      </c>
      <c r="BK7798" s="42">
        <v>160.173756</v>
      </c>
    </row>
    <row r="7799" spans="52:63">
      <c r="AZ7799" s="42">
        <v>7913</v>
      </c>
      <c r="BA7799" s="42">
        <v>467.7</v>
      </c>
      <c r="BB7799" s="42">
        <v>183.9375</v>
      </c>
      <c r="BC7799" s="42">
        <v>307.25</v>
      </c>
      <c r="BD7799" s="42">
        <v>338.09523810000002</v>
      </c>
      <c r="BE7799" s="42">
        <v>36.469230770000003</v>
      </c>
      <c r="BF7799" s="42">
        <v>538.79999999999995</v>
      </c>
      <c r="BG7799" s="42">
        <v>928.86363640000002</v>
      </c>
      <c r="BH7799" s="42">
        <v>171.73</v>
      </c>
      <c r="BI7799" s="42">
        <v>292.18612730000001</v>
      </c>
      <c r="BJ7799" s="42">
        <v>429.06800290000001</v>
      </c>
      <c r="BK7799" s="42">
        <v>160.173756</v>
      </c>
    </row>
    <row r="7800" spans="52:63">
      <c r="AZ7800" s="42">
        <v>7914</v>
      </c>
      <c r="BA7800" s="42">
        <v>467.7</v>
      </c>
      <c r="BB7800" s="42">
        <v>183.9375</v>
      </c>
      <c r="BC7800" s="42">
        <v>307.25</v>
      </c>
      <c r="BD7800" s="42">
        <v>338.09523810000002</v>
      </c>
      <c r="BE7800" s="42">
        <v>36.469230770000003</v>
      </c>
      <c r="BF7800" s="42">
        <v>538.79999999999995</v>
      </c>
      <c r="BG7800" s="42">
        <v>928.86363640000002</v>
      </c>
      <c r="BH7800" s="42">
        <v>171.73</v>
      </c>
      <c r="BI7800" s="42">
        <v>292.18612730000001</v>
      </c>
      <c r="BJ7800" s="42">
        <v>429.06800290000001</v>
      </c>
      <c r="BK7800" s="42">
        <v>160.173756</v>
      </c>
    </row>
    <row r="7801" spans="52:63">
      <c r="AZ7801" s="42">
        <v>7915</v>
      </c>
      <c r="BA7801" s="42">
        <v>467.7</v>
      </c>
      <c r="BB7801" s="42">
        <v>183.9375</v>
      </c>
      <c r="BC7801" s="42">
        <v>307.25</v>
      </c>
      <c r="BD7801" s="42">
        <v>338.09523810000002</v>
      </c>
      <c r="BE7801" s="42">
        <v>36.469230770000003</v>
      </c>
      <c r="BF7801" s="42">
        <v>538.79999999999995</v>
      </c>
      <c r="BG7801" s="42">
        <v>928.86363640000002</v>
      </c>
      <c r="BH7801" s="42">
        <v>171.73</v>
      </c>
      <c r="BI7801" s="42">
        <v>292.18612730000001</v>
      </c>
      <c r="BJ7801" s="42">
        <v>429.06800290000001</v>
      </c>
      <c r="BK7801" s="42">
        <v>160.173756</v>
      </c>
    </row>
    <row r="7802" spans="52:63">
      <c r="AZ7802" s="42">
        <v>7916</v>
      </c>
      <c r="BA7802" s="42">
        <v>467.7</v>
      </c>
      <c r="BB7802" s="42">
        <v>183.9375</v>
      </c>
      <c r="BC7802" s="42">
        <v>307.25</v>
      </c>
      <c r="BD7802" s="42">
        <v>338.09523810000002</v>
      </c>
      <c r="BE7802" s="42">
        <v>36.469230770000003</v>
      </c>
      <c r="BF7802" s="42">
        <v>538.79999999999995</v>
      </c>
      <c r="BG7802" s="42">
        <v>928.86363640000002</v>
      </c>
      <c r="BH7802" s="42">
        <v>171.73</v>
      </c>
      <c r="BI7802" s="42">
        <v>292.18612730000001</v>
      </c>
      <c r="BJ7802" s="42">
        <v>429.06800290000001</v>
      </c>
      <c r="BK7802" s="42">
        <v>160.173756</v>
      </c>
    </row>
    <row r="7803" spans="52:63">
      <c r="AZ7803" s="42">
        <v>7917</v>
      </c>
      <c r="BA7803" s="42">
        <v>467.7</v>
      </c>
      <c r="BB7803" s="42">
        <v>183.9375</v>
      </c>
      <c r="BC7803" s="42">
        <v>307.25</v>
      </c>
      <c r="BD7803" s="42">
        <v>338.09523810000002</v>
      </c>
      <c r="BE7803" s="42">
        <v>36.469230770000003</v>
      </c>
      <c r="BF7803" s="42">
        <v>538.79999999999995</v>
      </c>
      <c r="BG7803" s="42">
        <v>928.86363640000002</v>
      </c>
      <c r="BH7803" s="42">
        <v>171.73</v>
      </c>
      <c r="BI7803" s="42">
        <v>292.18612730000001</v>
      </c>
      <c r="BJ7803" s="42">
        <v>429.06800290000001</v>
      </c>
      <c r="BK7803" s="42">
        <v>160.173756</v>
      </c>
    </row>
    <row r="7804" spans="52:63">
      <c r="AZ7804" s="42">
        <v>7918</v>
      </c>
      <c r="BA7804" s="42">
        <v>467.7</v>
      </c>
      <c r="BB7804" s="42">
        <v>183.9375</v>
      </c>
      <c r="BC7804" s="42">
        <v>307.25</v>
      </c>
      <c r="BD7804" s="42">
        <v>338.09523810000002</v>
      </c>
      <c r="BE7804" s="42">
        <v>36.469230770000003</v>
      </c>
      <c r="BF7804" s="42">
        <v>538.79999999999995</v>
      </c>
      <c r="BG7804" s="42">
        <v>928.86363640000002</v>
      </c>
      <c r="BH7804" s="42">
        <v>171.73</v>
      </c>
      <c r="BI7804" s="42">
        <v>292.18612730000001</v>
      </c>
      <c r="BJ7804" s="42">
        <v>429.06800290000001</v>
      </c>
      <c r="BK7804" s="42">
        <v>160.173756</v>
      </c>
    </row>
    <row r="7805" spans="52:63">
      <c r="AZ7805" s="42">
        <v>7919</v>
      </c>
      <c r="BA7805" s="42">
        <v>467.7</v>
      </c>
      <c r="BB7805" s="42">
        <v>183.9375</v>
      </c>
      <c r="BC7805" s="42">
        <v>307.25</v>
      </c>
      <c r="BD7805" s="42">
        <v>338.09523810000002</v>
      </c>
      <c r="BE7805" s="42">
        <v>36.469230770000003</v>
      </c>
      <c r="BF7805" s="42">
        <v>538.79999999999995</v>
      </c>
      <c r="BG7805" s="42">
        <v>928.86363640000002</v>
      </c>
      <c r="BH7805" s="42">
        <v>171.73</v>
      </c>
      <c r="BI7805" s="42">
        <v>292.18612730000001</v>
      </c>
      <c r="BJ7805" s="42">
        <v>429.06800290000001</v>
      </c>
      <c r="BK7805" s="42">
        <v>160.173756</v>
      </c>
    </row>
    <row r="7806" spans="52:63">
      <c r="AZ7806" s="42">
        <v>7920</v>
      </c>
      <c r="BA7806" s="42">
        <v>467.7</v>
      </c>
      <c r="BB7806" s="42">
        <v>183.9375</v>
      </c>
      <c r="BC7806" s="42">
        <v>307.25</v>
      </c>
      <c r="BD7806" s="42">
        <v>338.09523810000002</v>
      </c>
      <c r="BE7806" s="42">
        <v>36.469230770000003</v>
      </c>
      <c r="BF7806" s="42">
        <v>538.79999999999995</v>
      </c>
      <c r="BG7806" s="42">
        <v>928.86363640000002</v>
      </c>
      <c r="BH7806" s="42">
        <v>171.73</v>
      </c>
      <c r="BI7806" s="42">
        <v>292.18612730000001</v>
      </c>
      <c r="BJ7806" s="42">
        <v>429.06800290000001</v>
      </c>
      <c r="BK7806" s="42">
        <v>160.173756</v>
      </c>
    </row>
    <row r="7807" spans="52:63">
      <c r="AZ7807" s="42">
        <v>7921</v>
      </c>
      <c r="BA7807" s="42">
        <v>457.65</v>
      </c>
      <c r="BB7807" s="42">
        <v>180.1875</v>
      </c>
      <c r="BC7807" s="42">
        <v>302.89999999999998</v>
      </c>
      <c r="BD7807" s="42">
        <v>335.76190480000002</v>
      </c>
      <c r="BE7807" s="42">
        <v>35.15384615</v>
      </c>
      <c r="BF7807" s="42">
        <v>533.1</v>
      </c>
      <c r="BG7807" s="42">
        <v>925.40909090000002</v>
      </c>
      <c r="BH7807" s="42">
        <v>169.19</v>
      </c>
      <c r="BI7807" s="42">
        <v>291.47689659999998</v>
      </c>
      <c r="BJ7807" s="42">
        <v>422.92656360000001</v>
      </c>
      <c r="BK7807" s="42">
        <v>160.54637049999999</v>
      </c>
    </row>
    <row r="7808" spans="52:63">
      <c r="AZ7808" s="42">
        <v>7922</v>
      </c>
      <c r="BA7808" s="42">
        <v>457.65</v>
      </c>
      <c r="BB7808" s="42">
        <v>180.1875</v>
      </c>
      <c r="BC7808" s="42">
        <v>302.89999999999998</v>
      </c>
      <c r="BD7808" s="42">
        <v>335.76190480000002</v>
      </c>
      <c r="BE7808" s="42">
        <v>35.15384615</v>
      </c>
      <c r="BF7808" s="42">
        <v>533.1</v>
      </c>
      <c r="BG7808" s="42">
        <v>925.40909090000002</v>
      </c>
      <c r="BH7808" s="42">
        <v>169.19</v>
      </c>
      <c r="BI7808" s="42">
        <v>291.47689659999998</v>
      </c>
      <c r="BJ7808" s="42">
        <v>422.92656360000001</v>
      </c>
      <c r="BK7808" s="42">
        <v>160.54637049999999</v>
      </c>
    </row>
    <row r="7809" spans="52:63">
      <c r="AZ7809" s="42">
        <v>7923</v>
      </c>
      <c r="BA7809" s="42">
        <v>457.65</v>
      </c>
      <c r="BB7809" s="42">
        <v>180.1875</v>
      </c>
      <c r="BC7809" s="42">
        <v>302.89999999999998</v>
      </c>
      <c r="BD7809" s="42">
        <v>335.76190480000002</v>
      </c>
      <c r="BE7809" s="42">
        <v>35.15384615</v>
      </c>
      <c r="BF7809" s="42">
        <v>533.1</v>
      </c>
      <c r="BG7809" s="42">
        <v>925.40909090000002</v>
      </c>
      <c r="BH7809" s="42">
        <v>169.19</v>
      </c>
      <c r="BI7809" s="42">
        <v>291.47689659999998</v>
      </c>
      <c r="BJ7809" s="42">
        <v>422.92656360000001</v>
      </c>
      <c r="BK7809" s="42">
        <v>160.54637049999999</v>
      </c>
    </row>
    <row r="7810" spans="52:63">
      <c r="AZ7810" s="42">
        <v>7924</v>
      </c>
      <c r="BA7810" s="42">
        <v>457.65</v>
      </c>
      <c r="BB7810" s="42">
        <v>180.1875</v>
      </c>
      <c r="BC7810" s="42">
        <v>302.89999999999998</v>
      </c>
      <c r="BD7810" s="42">
        <v>335.76190480000002</v>
      </c>
      <c r="BE7810" s="42">
        <v>35.15384615</v>
      </c>
      <c r="BF7810" s="42">
        <v>533.1</v>
      </c>
      <c r="BG7810" s="42">
        <v>925.40909090000002</v>
      </c>
      <c r="BH7810" s="42">
        <v>169.19</v>
      </c>
      <c r="BI7810" s="42">
        <v>291.47689659999998</v>
      </c>
      <c r="BJ7810" s="42">
        <v>422.92656360000001</v>
      </c>
      <c r="BK7810" s="42">
        <v>160.54637049999999</v>
      </c>
    </row>
    <row r="7811" spans="52:63">
      <c r="AZ7811" s="42">
        <v>7925</v>
      </c>
      <c r="BA7811" s="42">
        <v>457.65</v>
      </c>
      <c r="BB7811" s="42">
        <v>180.1875</v>
      </c>
      <c r="BC7811" s="42">
        <v>302.89999999999998</v>
      </c>
      <c r="BD7811" s="42">
        <v>335.76190480000002</v>
      </c>
      <c r="BE7811" s="42">
        <v>35.15384615</v>
      </c>
      <c r="BF7811" s="42">
        <v>533.1</v>
      </c>
      <c r="BG7811" s="42">
        <v>925.40909090000002</v>
      </c>
      <c r="BH7811" s="42">
        <v>169.19</v>
      </c>
      <c r="BI7811" s="42">
        <v>291.47689659999998</v>
      </c>
      <c r="BJ7811" s="42">
        <v>422.92656360000001</v>
      </c>
      <c r="BK7811" s="42">
        <v>160.54637049999999</v>
      </c>
    </row>
    <row r="7812" spans="52:63">
      <c r="AZ7812" s="42">
        <v>7926</v>
      </c>
      <c r="BA7812" s="42">
        <v>457.65</v>
      </c>
      <c r="BB7812" s="42">
        <v>180.1875</v>
      </c>
      <c r="BC7812" s="42">
        <v>302.89999999999998</v>
      </c>
      <c r="BD7812" s="42">
        <v>335.76190480000002</v>
      </c>
      <c r="BE7812" s="42">
        <v>35.15384615</v>
      </c>
      <c r="BF7812" s="42">
        <v>533.1</v>
      </c>
      <c r="BG7812" s="42">
        <v>925.40909090000002</v>
      </c>
      <c r="BH7812" s="42">
        <v>169.19</v>
      </c>
      <c r="BI7812" s="42">
        <v>291.47689659999998</v>
      </c>
      <c r="BJ7812" s="42">
        <v>422.92656360000001</v>
      </c>
      <c r="BK7812" s="42">
        <v>160.54637049999999</v>
      </c>
    </row>
    <row r="7813" spans="52:63">
      <c r="AZ7813" s="42">
        <v>7927</v>
      </c>
      <c r="BA7813" s="42">
        <v>457.65</v>
      </c>
      <c r="BB7813" s="42">
        <v>180.1875</v>
      </c>
      <c r="BC7813" s="42">
        <v>302.89999999999998</v>
      </c>
      <c r="BD7813" s="42">
        <v>335.76190480000002</v>
      </c>
      <c r="BE7813" s="42">
        <v>35.15384615</v>
      </c>
      <c r="BF7813" s="42">
        <v>533.1</v>
      </c>
      <c r="BG7813" s="42">
        <v>925.40909090000002</v>
      </c>
      <c r="BH7813" s="42">
        <v>169.19</v>
      </c>
      <c r="BI7813" s="42">
        <v>291.47689659999998</v>
      </c>
      <c r="BJ7813" s="42">
        <v>422.92656360000001</v>
      </c>
      <c r="BK7813" s="42">
        <v>160.54637049999999</v>
      </c>
    </row>
    <row r="7814" spans="52:63">
      <c r="AZ7814" s="42">
        <v>7928</v>
      </c>
      <c r="BA7814" s="42">
        <v>457.65</v>
      </c>
      <c r="BB7814" s="42">
        <v>180.1875</v>
      </c>
      <c r="BC7814" s="42">
        <v>302.89999999999998</v>
      </c>
      <c r="BD7814" s="42">
        <v>335.76190480000002</v>
      </c>
      <c r="BE7814" s="42">
        <v>35.15384615</v>
      </c>
      <c r="BF7814" s="42">
        <v>533.1</v>
      </c>
      <c r="BG7814" s="42">
        <v>925.40909090000002</v>
      </c>
      <c r="BH7814" s="42">
        <v>169.19</v>
      </c>
      <c r="BI7814" s="42">
        <v>291.47689659999998</v>
      </c>
      <c r="BJ7814" s="42">
        <v>422.92656360000001</v>
      </c>
      <c r="BK7814" s="42">
        <v>160.54637049999999</v>
      </c>
    </row>
    <row r="7815" spans="52:63">
      <c r="AZ7815" s="42">
        <v>7929</v>
      </c>
      <c r="BA7815" s="42">
        <v>457.65</v>
      </c>
      <c r="BB7815" s="42">
        <v>180.1875</v>
      </c>
      <c r="BC7815" s="42">
        <v>302.89999999999998</v>
      </c>
      <c r="BD7815" s="42">
        <v>335.76190480000002</v>
      </c>
      <c r="BE7815" s="42">
        <v>35.15384615</v>
      </c>
      <c r="BF7815" s="42">
        <v>533.1</v>
      </c>
      <c r="BG7815" s="42">
        <v>925.40909090000002</v>
      </c>
      <c r="BH7815" s="42">
        <v>169.19</v>
      </c>
      <c r="BI7815" s="42">
        <v>291.47689659999998</v>
      </c>
      <c r="BJ7815" s="42">
        <v>422.92656360000001</v>
      </c>
      <c r="BK7815" s="42">
        <v>160.54637049999999</v>
      </c>
    </row>
    <row r="7816" spans="52:63">
      <c r="AZ7816" s="42">
        <v>7930</v>
      </c>
      <c r="BA7816" s="42">
        <v>457.65</v>
      </c>
      <c r="BB7816" s="42">
        <v>180.1875</v>
      </c>
      <c r="BC7816" s="42">
        <v>302.89999999999998</v>
      </c>
      <c r="BD7816" s="42">
        <v>335.76190480000002</v>
      </c>
      <c r="BE7816" s="42">
        <v>35.15384615</v>
      </c>
      <c r="BF7816" s="42">
        <v>533.1</v>
      </c>
      <c r="BG7816" s="42">
        <v>925.40909090000002</v>
      </c>
      <c r="BH7816" s="42">
        <v>169.19</v>
      </c>
      <c r="BI7816" s="42">
        <v>291.47689659999998</v>
      </c>
      <c r="BJ7816" s="42">
        <v>422.92656360000001</v>
      </c>
      <c r="BK7816" s="42">
        <v>160.54637049999999</v>
      </c>
    </row>
    <row r="7817" spans="52:63">
      <c r="AZ7817" s="42">
        <v>7931</v>
      </c>
      <c r="BA7817" s="42">
        <v>457.65</v>
      </c>
      <c r="BB7817" s="42">
        <v>180.1875</v>
      </c>
      <c r="BC7817" s="42">
        <v>302.89999999999998</v>
      </c>
      <c r="BD7817" s="42">
        <v>335.76190480000002</v>
      </c>
      <c r="BE7817" s="42">
        <v>35.15384615</v>
      </c>
      <c r="BF7817" s="42">
        <v>533.1</v>
      </c>
      <c r="BG7817" s="42">
        <v>925.40909090000002</v>
      </c>
      <c r="BH7817" s="42">
        <v>169.19</v>
      </c>
      <c r="BI7817" s="42">
        <v>291.47689659999998</v>
      </c>
      <c r="BJ7817" s="42">
        <v>422.92656360000001</v>
      </c>
      <c r="BK7817" s="42">
        <v>160.54637049999999</v>
      </c>
    </row>
    <row r="7818" spans="52:63">
      <c r="AZ7818" s="42">
        <v>7932</v>
      </c>
      <c r="BA7818" s="42">
        <v>457.65</v>
      </c>
      <c r="BB7818" s="42">
        <v>180.1875</v>
      </c>
      <c r="BC7818" s="42">
        <v>302.89999999999998</v>
      </c>
      <c r="BD7818" s="42">
        <v>335.76190480000002</v>
      </c>
      <c r="BE7818" s="42">
        <v>35.15384615</v>
      </c>
      <c r="BF7818" s="42">
        <v>533.1</v>
      </c>
      <c r="BG7818" s="42">
        <v>925.40909090000002</v>
      </c>
      <c r="BH7818" s="42">
        <v>169.19</v>
      </c>
      <c r="BI7818" s="42">
        <v>291.47689659999998</v>
      </c>
      <c r="BJ7818" s="42">
        <v>422.92656360000001</v>
      </c>
      <c r="BK7818" s="42">
        <v>160.54637049999999</v>
      </c>
    </row>
    <row r="7819" spans="52:63">
      <c r="AZ7819" s="42">
        <v>7933</v>
      </c>
      <c r="BA7819" s="42">
        <v>457.65</v>
      </c>
      <c r="BB7819" s="42">
        <v>180.1875</v>
      </c>
      <c r="BC7819" s="42">
        <v>302.89999999999998</v>
      </c>
      <c r="BD7819" s="42">
        <v>335.76190480000002</v>
      </c>
      <c r="BE7819" s="42">
        <v>35.15384615</v>
      </c>
      <c r="BF7819" s="42">
        <v>533.1</v>
      </c>
      <c r="BG7819" s="42">
        <v>925.40909090000002</v>
      </c>
      <c r="BH7819" s="42">
        <v>169.19</v>
      </c>
      <c r="BI7819" s="42">
        <v>291.47689659999998</v>
      </c>
      <c r="BJ7819" s="42">
        <v>422.92656360000001</v>
      </c>
      <c r="BK7819" s="42">
        <v>160.54637049999999</v>
      </c>
    </row>
    <row r="7820" spans="52:63">
      <c r="AZ7820" s="42">
        <v>7934</v>
      </c>
      <c r="BA7820" s="42">
        <v>457.65</v>
      </c>
      <c r="BB7820" s="42">
        <v>180.1875</v>
      </c>
      <c r="BC7820" s="42">
        <v>302.89999999999998</v>
      </c>
      <c r="BD7820" s="42">
        <v>335.76190480000002</v>
      </c>
      <c r="BE7820" s="42">
        <v>35.15384615</v>
      </c>
      <c r="BF7820" s="42">
        <v>533.1</v>
      </c>
      <c r="BG7820" s="42">
        <v>925.40909090000002</v>
      </c>
      <c r="BH7820" s="42">
        <v>169.19</v>
      </c>
      <c r="BI7820" s="42">
        <v>291.47689659999998</v>
      </c>
      <c r="BJ7820" s="42">
        <v>422.92656360000001</v>
      </c>
      <c r="BK7820" s="42">
        <v>160.54637049999999</v>
      </c>
    </row>
    <row r="7821" spans="52:63">
      <c r="AZ7821" s="42">
        <v>7935</v>
      </c>
      <c r="BA7821" s="42">
        <v>457.65</v>
      </c>
      <c r="BB7821" s="42">
        <v>180.1875</v>
      </c>
      <c r="BC7821" s="42">
        <v>302.89999999999998</v>
      </c>
      <c r="BD7821" s="42">
        <v>335.76190480000002</v>
      </c>
      <c r="BE7821" s="42">
        <v>35.15384615</v>
      </c>
      <c r="BF7821" s="42">
        <v>533.1</v>
      </c>
      <c r="BG7821" s="42">
        <v>925.40909090000002</v>
      </c>
      <c r="BH7821" s="42">
        <v>169.19</v>
      </c>
      <c r="BI7821" s="42">
        <v>291.47689659999998</v>
      </c>
      <c r="BJ7821" s="42">
        <v>422.92656360000001</v>
      </c>
      <c r="BK7821" s="42">
        <v>160.54637049999999</v>
      </c>
    </row>
    <row r="7822" spans="52:63">
      <c r="AZ7822" s="42">
        <v>7936</v>
      </c>
      <c r="BA7822" s="42">
        <v>457.65</v>
      </c>
      <c r="BB7822" s="42">
        <v>180.1875</v>
      </c>
      <c r="BC7822" s="42">
        <v>302.89999999999998</v>
      </c>
      <c r="BD7822" s="42">
        <v>335.76190480000002</v>
      </c>
      <c r="BE7822" s="42">
        <v>35.15384615</v>
      </c>
      <c r="BF7822" s="42">
        <v>533.1</v>
      </c>
      <c r="BG7822" s="42">
        <v>925.40909090000002</v>
      </c>
      <c r="BH7822" s="42">
        <v>169.19</v>
      </c>
      <c r="BI7822" s="42">
        <v>291.47689659999998</v>
      </c>
      <c r="BJ7822" s="42">
        <v>422.92656360000001</v>
      </c>
      <c r="BK7822" s="42">
        <v>160.54637049999999</v>
      </c>
    </row>
    <row r="7823" spans="52:63">
      <c r="AZ7823" s="42">
        <v>7937</v>
      </c>
      <c r="BA7823" s="42">
        <v>457.65</v>
      </c>
      <c r="BB7823" s="42">
        <v>180.1875</v>
      </c>
      <c r="BC7823" s="42">
        <v>302.89999999999998</v>
      </c>
      <c r="BD7823" s="42">
        <v>335.76190480000002</v>
      </c>
      <c r="BE7823" s="42">
        <v>35.15384615</v>
      </c>
      <c r="BF7823" s="42">
        <v>533.1</v>
      </c>
      <c r="BG7823" s="42">
        <v>925.40909090000002</v>
      </c>
      <c r="BH7823" s="42">
        <v>169.19</v>
      </c>
      <c r="BI7823" s="42">
        <v>291.47689659999998</v>
      </c>
      <c r="BJ7823" s="42">
        <v>422.92656360000001</v>
      </c>
      <c r="BK7823" s="42">
        <v>160.54637049999999</v>
      </c>
    </row>
    <row r="7824" spans="52:63">
      <c r="AZ7824" s="42">
        <v>7938</v>
      </c>
      <c r="BA7824" s="42">
        <v>457.65</v>
      </c>
      <c r="BB7824" s="42">
        <v>180.1875</v>
      </c>
      <c r="BC7824" s="42">
        <v>302.89999999999998</v>
      </c>
      <c r="BD7824" s="42">
        <v>335.76190480000002</v>
      </c>
      <c r="BE7824" s="42">
        <v>35.15384615</v>
      </c>
      <c r="BF7824" s="42">
        <v>533.1</v>
      </c>
      <c r="BG7824" s="42">
        <v>925.40909090000002</v>
      </c>
      <c r="BH7824" s="42">
        <v>169.19</v>
      </c>
      <c r="BI7824" s="42">
        <v>291.47689659999998</v>
      </c>
      <c r="BJ7824" s="42">
        <v>422.92656360000001</v>
      </c>
      <c r="BK7824" s="42">
        <v>160.54637049999999</v>
      </c>
    </row>
    <row r="7825" spans="52:63">
      <c r="AZ7825" s="42">
        <v>7939</v>
      </c>
      <c r="BA7825" s="42">
        <v>457.65</v>
      </c>
      <c r="BB7825" s="42">
        <v>180.1875</v>
      </c>
      <c r="BC7825" s="42">
        <v>302.89999999999998</v>
      </c>
      <c r="BD7825" s="42">
        <v>335.76190480000002</v>
      </c>
      <c r="BE7825" s="42">
        <v>35.15384615</v>
      </c>
      <c r="BF7825" s="42">
        <v>533.1</v>
      </c>
      <c r="BG7825" s="42">
        <v>925.40909090000002</v>
      </c>
      <c r="BH7825" s="42">
        <v>169.19</v>
      </c>
      <c r="BI7825" s="42">
        <v>291.47689659999998</v>
      </c>
      <c r="BJ7825" s="42">
        <v>422.92656360000001</v>
      </c>
      <c r="BK7825" s="42">
        <v>160.54637049999999</v>
      </c>
    </row>
    <row r="7826" spans="52:63">
      <c r="AZ7826" s="42">
        <v>7940</v>
      </c>
      <c r="BA7826" s="42">
        <v>457.65</v>
      </c>
      <c r="BB7826" s="42">
        <v>180.1875</v>
      </c>
      <c r="BC7826" s="42">
        <v>302.89999999999998</v>
      </c>
      <c r="BD7826" s="42">
        <v>335.76190480000002</v>
      </c>
      <c r="BE7826" s="42">
        <v>35.15384615</v>
      </c>
      <c r="BF7826" s="42">
        <v>533.1</v>
      </c>
      <c r="BG7826" s="42">
        <v>925.40909090000002</v>
      </c>
      <c r="BH7826" s="42">
        <v>169.19</v>
      </c>
      <c r="BI7826" s="42">
        <v>291.47689659999998</v>
      </c>
      <c r="BJ7826" s="42">
        <v>422.92656360000001</v>
      </c>
      <c r="BK7826" s="42">
        <v>160.54637049999999</v>
      </c>
    </row>
    <row r="7827" spans="52:63">
      <c r="AZ7827" s="42">
        <v>7941</v>
      </c>
      <c r="BA7827" s="42">
        <v>457.65</v>
      </c>
      <c r="BB7827" s="42">
        <v>180.1875</v>
      </c>
      <c r="BC7827" s="42">
        <v>302.89999999999998</v>
      </c>
      <c r="BD7827" s="42">
        <v>335.76190480000002</v>
      </c>
      <c r="BE7827" s="42">
        <v>35.15384615</v>
      </c>
      <c r="BF7827" s="42">
        <v>533.1</v>
      </c>
      <c r="BG7827" s="42">
        <v>925.40909090000002</v>
      </c>
      <c r="BH7827" s="42">
        <v>169.19</v>
      </c>
      <c r="BI7827" s="42">
        <v>291.47689659999998</v>
      </c>
      <c r="BJ7827" s="42">
        <v>422.92656360000001</v>
      </c>
      <c r="BK7827" s="42">
        <v>160.54637049999999</v>
      </c>
    </row>
    <row r="7828" spans="52:63">
      <c r="AZ7828" s="42">
        <v>7942</v>
      </c>
      <c r="BA7828" s="42">
        <v>457.65</v>
      </c>
      <c r="BB7828" s="42">
        <v>180.1875</v>
      </c>
      <c r="BC7828" s="42">
        <v>302.89999999999998</v>
      </c>
      <c r="BD7828" s="42">
        <v>335.76190480000002</v>
      </c>
      <c r="BE7828" s="42">
        <v>35.15384615</v>
      </c>
      <c r="BF7828" s="42">
        <v>533.1</v>
      </c>
      <c r="BG7828" s="42">
        <v>925.40909090000002</v>
      </c>
      <c r="BH7828" s="42">
        <v>169.19</v>
      </c>
      <c r="BI7828" s="42">
        <v>291.47689659999998</v>
      </c>
      <c r="BJ7828" s="42">
        <v>422.92656360000001</v>
      </c>
      <c r="BK7828" s="42">
        <v>160.54637049999999</v>
      </c>
    </row>
    <row r="7829" spans="52:63">
      <c r="AZ7829" s="42">
        <v>7943</v>
      </c>
      <c r="BA7829" s="42">
        <v>457.65</v>
      </c>
      <c r="BB7829" s="42">
        <v>180.1875</v>
      </c>
      <c r="BC7829" s="42">
        <v>302.89999999999998</v>
      </c>
      <c r="BD7829" s="42">
        <v>335.76190480000002</v>
      </c>
      <c r="BE7829" s="42">
        <v>35.15384615</v>
      </c>
      <c r="BF7829" s="42">
        <v>533.1</v>
      </c>
      <c r="BG7829" s="42">
        <v>925.40909090000002</v>
      </c>
      <c r="BH7829" s="42">
        <v>169.19</v>
      </c>
      <c r="BI7829" s="42">
        <v>291.47689659999998</v>
      </c>
      <c r="BJ7829" s="42">
        <v>422.92656360000001</v>
      </c>
      <c r="BK7829" s="42">
        <v>160.54637049999999</v>
      </c>
    </row>
    <row r="7830" spans="52:63">
      <c r="AZ7830" s="42">
        <v>7944</v>
      </c>
      <c r="BA7830" s="42">
        <v>457.65</v>
      </c>
      <c r="BB7830" s="42">
        <v>180.1875</v>
      </c>
      <c r="BC7830" s="42">
        <v>302.89999999999998</v>
      </c>
      <c r="BD7830" s="42">
        <v>335.76190480000002</v>
      </c>
      <c r="BE7830" s="42">
        <v>35.15384615</v>
      </c>
      <c r="BF7830" s="42">
        <v>533.1</v>
      </c>
      <c r="BG7830" s="42">
        <v>925.40909090000002</v>
      </c>
      <c r="BH7830" s="42">
        <v>169.19</v>
      </c>
      <c r="BI7830" s="42">
        <v>291.47689659999998</v>
      </c>
      <c r="BJ7830" s="42">
        <v>422.92656360000001</v>
      </c>
      <c r="BK7830" s="42">
        <v>160.54637049999999</v>
      </c>
    </row>
    <row r="7831" spans="52:63">
      <c r="AZ7831" s="42">
        <v>7945</v>
      </c>
      <c r="BA7831" s="42">
        <v>448.2</v>
      </c>
      <c r="BB7831" s="42">
        <v>176.8125</v>
      </c>
      <c r="BC7831" s="42">
        <v>300.10000000000002</v>
      </c>
      <c r="BD7831" s="42">
        <v>335.61904759999999</v>
      </c>
      <c r="BE7831" s="42">
        <v>34.046153850000003</v>
      </c>
      <c r="BF7831" s="42">
        <v>526.5</v>
      </c>
      <c r="BG7831" s="42">
        <v>925.22727269999996</v>
      </c>
      <c r="BH7831" s="42">
        <v>166.79875000000001</v>
      </c>
      <c r="BI7831" s="42">
        <v>289.95553030000002</v>
      </c>
      <c r="BJ7831" s="42">
        <v>412.53471939999997</v>
      </c>
      <c r="BK7831" s="42">
        <v>160.58431060000001</v>
      </c>
    </row>
    <row r="7832" spans="52:63">
      <c r="AZ7832" s="42">
        <v>7946</v>
      </c>
      <c r="BA7832" s="42">
        <v>448.2</v>
      </c>
      <c r="BB7832" s="42">
        <v>176.8125</v>
      </c>
      <c r="BC7832" s="42">
        <v>300.10000000000002</v>
      </c>
      <c r="BD7832" s="42">
        <v>335.61904759999999</v>
      </c>
      <c r="BE7832" s="42">
        <v>34.046153850000003</v>
      </c>
      <c r="BF7832" s="42">
        <v>526.5</v>
      </c>
      <c r="BG7832" s="42">
        <v>925.22727269999996</v>
      </c>
      <c r="BH7832" s="42">
        <v>166.79875000000001</v>
      </c>
      <c r="BI7832" s="42">
        <v>289.95553030000002</v>
      </c>
      <c r="BJ7832" s="42">
        <v>412.53471939999997</v>
      </c>
      <c r="BK7832" s="42">
        <v>160.58431060000001</v>
      </c>
    </row>
    <row r="7833" spans="52:63">
      <c r="AZ7833" s="42">
        <v>7947</v>
      </c>
      <c r="BA7833" s="42">
        <v>448.2</v>
      </c>
      <c r="BB7833" s="42">
        <v>176.8125</v>
      </c>
      <c r="BC7833" s="42">
        <v>300.10000000000002</v>
      </c>
      <c r="BD7833" s="42">
        <v>335.61904759999999</v>
      </c>
      <c r="BE7833" s="42">
        <v>34.046153850000003</v>
      </c>
      <c r="BF7833" s="42">
        <v>526.5</v>
      </c>
      <c r="BG7833" s="42">
        <v>925.22727269999996</v>
      </c>
      <c r="BH7833" s="42">
        <v>166.79875000000001</v>
      </c>
      <c r="BI7833" s="42">
        <v>289.95553030000002</v>
      </c>
      <c r="BJ7833" s="42">
        <v>412.53471939999997</v>
      </c>
      <c r="BK7833" s="42">
        <v>160.58431060000001</v>
      </c>
    </row>
    <row r="7834" spans="52:63">
      <c r="AZ7834" s="42">
        <v>7948</v>
      </c>
      <c r="BA7834" s="42">
        <v>448.2</v>
      </c>
      <c r="BB7834" s="42">
        <v>176.8125</v>
      </c>
      <c r="BC7834" s="42">
        <v>300.10000000000002</v>
      </c>
      <c r="BD7834" s="42">
        <v>335.61904759999999</v>
      </c>
      <c r="BE7834" s="42">
        <v>34.046153850000003</v>
      </c>
      <c r="BF7834" s="42">
        <v>526.5</v>
      </c>
      <c r="BG7834" s="42">
        <v>925.22727269999996</v>
      </c>
      <c r="BH7834" s="42">
        <v>166.79875000000001</v>
      </c>
      <c r="BI7834" s="42">
        <v>289.95553030000002</v>
      </c>
      <c r="BJ7834" s="42">
        <v>412.53471939999997</v>
      </c>
      <c r="BK7834" s="42">
        <v>160.58431060000001</v>
      </c>
    </row>
    <row r="7835" spans="52:63">
      <c r="AZ7835" s="42">
        <v>7949</v>
      </c>
      <c r="BA7835" s="42">
        <v>448.2</v>
      </c>
      <c r="BB7835" s="42">
        <v>176.8125</v>
      </c>
      <c r="BC7835" s="42">
        <v>300.10000000000002</v>
      </c>
      <c r="BD7835" s="42">
        <v>335.61904759999999</v>
      </c>
      <c r="BE7835" s="42">
        <v>34.046153850000003</v>
      </c>
      <c r="BF7835" s="42">
        <v>526.5</v>
      </c>
      <c r="BG7835" s="42">
        <v>925.22727269999996</v>
      </c>
      <c r="BH7835" s="42">
        <v>166.79875000000001</v>
      </c>
      <c r="BI7835" s="42">
        <v>289.95553030000002</v>
      </c>
      <c r="BJ7835" s="42">
        <v>412.53471939999997</v>
      </c>
      <c r="BK7835" s="42">
        <v>160.58431060000001</v>
      </c>
    </row>
    <row r="7836" spans="52:63">
      <c r="AZ7836" s="42">
        <v>7950</v>
      </c>
      <c r="BA7836" s="42">
        <v>448.2</v>
      </c>
      <c r="BB7836" s="42">
        <v>176.8125</v>
      </c>
      <c r="BC7836" s="42">
        <v>300.10000000000002</v>
      </c>
      <c r="BD7836" s="42">
        <v>335.61904759999999</v>
      </c>
      <c r="BE7836" s="42">
        <v>34.046153850000003</v>
      </c>
      <c r="BF7836" s="42">
        <v>526.5</v>
      </c>
      <c r="BG7836" s="42">
        <v>925.22727269999996</v>
      </c>
      <c r="BH7836" s="42">
        <v>166.79875000000001</v>
      </c>
      <c r="BI7836" s="42">
        <v>289.95553030000002</v>
      </c>
      <c r="BJ7836" s="42">
        <v>412.53471939999997</v>
      </c>
      <c r="BK7836" s="42">
        <v>160.58431060000001</v>
      </c>
    </row>
    <row r="7837" spans="52:63">
      <c r="AZ7837" s="42">
        <v>7951</v>
      </c>
      <c r="BA7837" s="42">
        <v>448.2</v>
      </c>
      <c r="BB7837" s="42">
        <v>176.8125</v>
      </c>
      <c r="BC7837" s="42">
        <v>300.10000000000002</v>
      </c>
      <c r="BD7837" s="42">
        <v>335.61904759999999</v>
      </c>
      <c r="BE7837" s="42">
        <v>34.046153850000003</v>
      </c>
      <c r="BF7837" s="42">
        <v>526.5</v>
      </c>
      <c r="BG7837" s="42">
        <v>925.22727269999996</v>
      </c>
      <c r="BH7837" s="42">
        <v>166.79875000000001</v>
      </c>
      <c r="BI7837" s="42">
        <v>289.95553030000002</v>
      </c>
      <c r="BJ7837" s="42">
        <v>412.53471939999997</v>
      </c>
      <c r="BK7837" s="42">
        <v>160.58431060000001</v>
      </c>
    </row>
    <row r="7838" spans="52:63">
      <c r="AZ7838" s="42">
        <v>7952</v>
      </c>
      <c r="BA7838" s="42">
        <v>448.2</v>
      </c>
      <c r="BB7838" s="42">
        <v>176.8125</v>
      </c>
      <c r="BC7838" s="42">
        <v>300.10000000000002</v>
      </c>
      <c r="BD7838" s="42">
        <v>335.61904759999999</v>
      </c>
      <c r="BE7838" s="42">
        <v>34.046153850000003</v>
      </c>
      <c r="BF7838" s="42">
        <v>526.5</v>
      </c>
      <c r="BG7838" s="42">
        <v>925.22727269999996</v>
      </c>
      <c r="BH7838" s="42">
        <v>166.79875000000001</v>
      </c>
      <c r="BI7838" s="42">
        <v>289.95553030000002</v>
      </c>
      <c r="BJ7838" s="42">
        <v>412.53471939999997</v>
      </c>
      <c r="BK7838" s="42">
        <v>160.58431060000001</v>
      </c>
    </row>
    <row r="7839" spans="52:63">
      <c r="AZ7839" s="42">
        <v>7953</v>
      </c>
      <c r="BA7839" s="42">
        <v>448.2</v>
      </c>
      <c r="BB7839" s="42">
        <v>176.8125</v>
      </c>
      <c r="BC7839" s="42">
        <v>300.10000000000002</v>
      </c>
      <c r="BD7839" s="42">
        <v>335.61904759999999</v>
      </c>
      <c r="BE7839" s="42">
        <v>34.046153850000003</v>
      </c>
      <c r="BF7839" s="42">
        <v>526.5</v>
      </c>
      <c r="BG7839" s="42">
        <v>925.22727269999996</v>
      </c>
      <c r="BH7839" s="42">
        <v>166.79875000000001</v>
      </c>
      <c r="BI7839" s="42">
        <v>289.95553030000002</v>
      </c>
      <c r="BJ7839" s="42">
        <v>412.53471939999997</v>
      </c>
      <c r="BK7839" s="42">
        <v>160.58431060000001</v>
      </c>
    </row>
    <row r="7840" spans="52:63">
      <c r="AZ7840" s="42">
        <v>7954</v>
      </c>
      <c r="BA7840" s="42">
        <v>448.2</v>
      </c>
      <c r="BB7840" s="42">
        <v>176.8125</v>
      </c>
      <c r="BC7840" s="42">
        <v>300.10000000000002</v>
      </c>
      <c r="BD7840" s="42">
        <v>335.61904759999999</v>
      </c>
      <c r="BE7840" s="42">
        <v>34.046153850000003</v>
      </c>
      <c r="BF7840" s="42">
        <v>526.5</v>
      </c>
      <c r="BG7840" s="42">
        <v>925.22727269999996</v>
      </c>
      <c r="BH7840" s="42">
        <v>166.79875000000001</v>
      </c>
      <c r="BI7840" s="42">
        <v>289.95553030000002</v>
      </c>
      <c r="BJ7840" s="42">
        <v>412.53471939999997</v>
      </c>
      <c r="BK7840" s="42">
        <v>160.58431060000001</v>
      </c>
    </row>
    <row r="7841" spans="52:63">
      <c r="AZ7841" s="42">
        <v>7955</v>
      </c>
      <c r="BA7841" s="42">
        <v>448.2</v>
      </c>
      <c r="BB7841" s="42">
        <v>176.8125</v>
      </c>
      <c r="BC7841" s="42">
        <v>300.10000000000002</v>
      </c>
      <c r="BD7841" s="42">
        <v>335.61904759999999</v>
      </c>
      <c r="BE7841" s="42">
        <v>34.046153850000003</v>
      </c>
      <c r="BF7841" s="42">
        <v>526.5</v>
      </c>
      <c r="BG7841" s="42">
        <v>925.22727269999996</v>
      </c>
      <c r="BH7841" s="42">
        <v>166.79875000000001</v>
      </c>
      <c r="BI7841" s="42">
        <v>289.95553030000002</v>
      </c>
      <c r="BJ7841" s="42">
        <v>412.53471939999997</v>
      </c>
      <c r="BK7841" s="42">
        <v>160.58431060000001</v>
      </c>
    </row>
    <row r="7842" spans="52:63">
      <c r="AZ7842" s="42">
        <v>7956</v>
      </c>
      <c r="BA7842" s="42">
        <v>448.2</v>
      </c>
      <c r="BB7842" s="42">
        <v>176.8125</v>
      </c>
      <c r="BC7842" s="42">
        <v>300.10000000000002</v>
      </c>
      <c r="BD7842" s="42">
        <v>335.61904759999999</v>
      </c>
      <c r="BE7842" s="42">
        <v>34.046153850000003</v>
      </c>
      <c r="BF7842" s="42">
        <v>526.5</v>
      </c>
      <c r="BG7842" s="42">
        <v>925.22727269999996</v>
      </c>
      <c r="BH7842" s="42">
        <v>166.79875000000001</v>
      </c>
      <c r="BI7842" s="42">
        <v>289.95553030000002</v>
      </c>
      <c r="BJ7842" s="42">
        <v>412.53471939999997</v>
      </c>
      <c r="BK7842" s="42">
        <v>160.58431060000001</v>
      </c>
    </row>
    <row r="7843" spans="52:63">
      <c r="AZ7843" s="42">
        <v>7957</v>
      </c>
      <c r="BA7843" s="42">
        <v>448.2</v>
      </c>
      <c r="BB7843" s="42">
        <v>176.8125</v>
      </c>
      <c r="BC7843" s="42">
        <v>300.10000000000002</v>
      </c>
      <c r="BD7843" s="42">
        <v>335.61904759999999</v>
      </c>
      <c r="BE7843" s="42">
        <v>34.046153850000003</v>
      </c>
      <c r="BF7843" s="42">
        <v>526.5</v>
      </c>
      <c r="BG7843" s="42">
        <v>925.22727269999996</v>
      </c>
      <c r="BH7843" s="42">
        <v>166.79875000000001</v>
      </c>
      <c r="BI7843" s="42">
        <v>289.95553030000002</v>
      </c>
      <c r="BJ7843" s="42">
        <v>412.53471939999997</v>
      </c>
      <c r="BK7843" s="42">
        <v>160.58431060000001</v>
      </c>
    </row>
    <row r="7844" spans="52:63">
      <c r="AZ7844" s="42">
        <v>7958</v>
      </c>
      <c r="BA7844" s="42">
        <v>448.2</v>
      </c>
      <c r="BB7844" s="42">
        <v>176.8125</v>
      </c>
      <c r="BC7844" s="42">
        <v>300.10000000000002</v>
      </c>
      <c r="BD7844" s="42">
        <v>335.61904759999999</v>
      </c>
      <c r="BE7844" s="42">
        <v>34.046153850000003</v>
      </c>
      <c r="BF7844" s="42">
        <v>526.5</v>
      </c>
      <c r="BG7844" s="42">
        <v>925.22727269999996</v>
      </c>
      <c r="BH7844" s="42">
        <v>166.79875000000001</v>
      </c>
      <c r="BI7844" s="42">
        <v>289.95553030000002</v>
      </c>
      <c r="BJ7844" s="42">
        <v>412.53471939999997</v>
      </c>
      <c r="BK7844" s="42">
        <v>160.58431060000001</v>
      </c>
    </row>
    <row r="7845" spans="52:63">
      <c r="AZ7845" s="42">
        <v>7959</v>
      </c>
      <c r="BA7845" s="42">
        <v>448.2</v>
      </c>
      <c r="BB7845" s="42">
        <v>176.8125</v>
      </c>
      <c r="BC7845" s="42">
        <v>300.10000000000002</v>
      </c>
      <c r="BD7845" s="42">
        <v>335.61904759999999</v>
      </c>
      <c r="BE7845" s="42">
        <v>34.046153850000003</v>
      </c>
      <c r="BF7845" s="42">
        <v>526.5</v>
      </c>
      <c r="BG7845" s="42">
        <v>925.22727269999996</v>
      </c>
      <c r="BH7845" s="42">
        <v>166.79875000000001</v>
      </c>
      <c r="BI7845" s="42">
        <v>289.95553030000002</v>
      </c>
      <c r="BJ7845" s="42">
        <v>412.53471939999997</v>
      </c>
      <c r="BK7845" s="42">
        <v>160.58431060000001</v>
      </c>
    </row>
    <row r="7846" spans="52:63">
      <c r="AZ7846" s="42">
        <v>7960</v>
      </c>
      <c r="BA7846" s="42">
        <v>448.2</v>
      </c>
      <c r="BB7846" s="42">
        <v>176.8125</v>
      </c>
      <c r="BC7846" s="42">
        <v>300.10000000000002</v>
      </c>
      <c r="BD7846" s="42">
        <v>335.61904759999999</v>
      </c>
      <c r="BE7846" s="42">
        <v>34.046153850000003</v>
      </c>
      <c r="BF7846" s="42">
        <v>526.5</v>
      </c>
      <c r="BG7846" s="42">
        <v>925.22727269999996</v>
      </c>
      <c r="BH7846" s="42">
        <v>166.79875000000001</v>
      </c>
      <c r="BI7846" s="42">
        <v>289.95553030000002</v>
      </c>
      <c r="BJ7846" s="42">
        <v>412.53471939999997</v>
      </c>
      <c r="BK7846" s="42">
        <v>160.58431060000001</v>
      </c>
    </row>
    <row r="7847" spans="52:63">
      <c r="AZ7847" s="42">
        <v>7961</v>
      </c>
      <c r="BA7847" s="42">
        <v>448.2</v>
      </c>
      <c r="BB7847" s="42">
        <v>176.8125</v>
      </c>
      <c r="BC7847" s="42">
        <v>300.10000000000002</v>
      </c>
      <c r="BD7847" s="42">
        <v>335.61904759999999</v>
      </c>
      <c r="BE7847" s="42">
        <v>34.046153850000003</v>
      </c>
      <c r="BF7847" s="42">
        <v>526.5</v>
      </c>
      <c r="BG7847" s="42">
        <v>925.22727269999996</v>
      </c>
      <c r="BH7847" s="42">
        <v>166.79875000000001</v>
      </c>
      <c r="BI7847" s="42">
        <v>289.95553030000002</v>
      </c>
      <c r="BJ7847" s="42">
        <v>412.53471939999997</v>
      </c>
      <c r="BK7847" s="42">
        <v>160.58431060000001</v>
      </c>
    </row>
    <row r="7848" spans="52:63">
      <c r="AZ7848" s="42">
        <v>7962</v>
      </c>
      <c r="BA7848" s="42">
        <v>448.2</v>
      </c>
      <c r="BB7848" s="42">
        <v>176.8125</v>
      </c>
      <c r="BC7848" s="42">
        <v>300.10000000000002</v>
      </c>
      <c r="BD7848" s="42">
        <v>335.61904759999999</v>
      </c>
      <c r="BE7848" s="42">
        <v>34.046153850000003</v>
      </c>
      <c r="BF7848" s="42">
        <v>526.5</v>
      </c>
      <c r="BG7848" s="42">
        <v>925.22727269999996</v>
      </c>
      <c r="BH7848" s="42">
        <v>166.79875000000001</v>
      </c>
      <c r="BI7848" s="42">
        <v>289.95553030000002</v>
      </c>
      <c r="BJ7848" s="42">
        <v>412.53471939999997</v>
      </c>
      <c r="BK7848" s="42">
        <v>160.58431060000001</v>
      </c>
    </row>
    <row r="7849" spans="52:63">
      <c r="AZ7849" s="42">
        <v>7963</v>
      </c>
      <c r="BA7849" s="42">
        <v>448.2</v>
      </c>
      <c r="BB7849" s="42">
        <v>176.8125</v>
      </c>
      <c r="BC7849" s="42">
        <v>300.10000000000002</v>
      </c>
      <c r="BD7849" s="42">
        <v>335.61904759999999</v>
      </c>
      <c r="BE7849" s="42">
        <v>34.046153850000003</v>
      </c>
      <c r="BF7849" s="42">
        <v>526.5</v>
      </c>
      <c r="BG7849" s="42">
        <v>925.22727269999996</v>
      </c>
      <c r="BH7849" s="42">
        <v>166.79875000000001</v>
      </c>
      <c r="BI7849" s="42">
        <v>289.95553030000002</v>
      </c>
      <c r="BJ7849" s="42">
        <v>412.53471939999997</v>
      </c>
      <c r="BK7849" s="42">
        <v>160.58431060000001</v>
      </c>
    </row>
    <row r="7850" spans="52:63">
      <c r="AZ7850" s="42">
        <v>7964</v>
      </c>
      <c r="BA7850" s="42">
        <v>448.2</v>
      </c>
      <c r="BB7850" s="42">
        <v>176.8125</v>
      </c>
      <c r="BC7850" s="42">
        <v>300.10000000000002</v>
      </c>
      <c r="BD7850" s="42">
        <v>335.61904759999999</v>
      </c>
      <c r="BE7850" s="42">
        <v>34.046153850000003</v>
      </c>
      <c r="BF7850" s="42">
        <v>526.5</v>
      </c>
      <c r="BG7850" s="42">
        <v>925.22727269999996</v>
      </c>
      <c r="BH7850" s="42">
        <v>166.79875000000001</v>
      </c>
      <c r="BI7850" s="42">
        <v>289.95553030000002</v>
      </c>
      <c r="BJ7850" s="42">
        <v>412.53471939999997</v>
      </c>
      <c r="BK7850" s="42">
        <v>160.58431060000001</v>
      </c>
    </row>
    <row r="7851" spans="52:63">
      <c r="AZ7851" s="42">
        <v>7965</v>
      </c>
      <c r="BA7851" s="42">
        <v>448.2</v>
      </c>
      <c r="BB7851" s="42">
        <v>176.8125</v>
      </c>
      <c r="BC7851" s="42">
        <v>300.10000000000002</v>
      </c>
      <c r="BD7851" s="42">
        <v>335.61904759999999</v>
      </c>
      <c r="BE7851" s="42">
        <v>34.046153850000003</v>
      </c>
      <c r="BF7851" s="42">
        <v>526.5</v>
      </c>
      <c r="BG7851" s="42">
        <v>925.22727269999996</v>
      </c>
      <c r="BH7851" s="42">
        <v>166.79875000000001</v>
      </c>
      <c r="BI7851" s="42">
        <v>289.95553030000002</v>
      </c>
      <c r="BJ7851" s="42">
        <v>412.53471939999997</v>
      </c>
      <c r="BK7851" s="42">
        <v>160.58431060000001</v>
      </c>
    </row>
    <row r="7852" spans="52:63">
      <c r="AZ7852" s="42">
        <v>7966</v>
      </c>
      <c r="BA7852" s="42">
        <v>448.2</v>
      </c>
      <c r="BB7852" s="42">
        <v>176.8125</v>
      </c>
      <c r="BC7852" s="42">
        <v>300.10000000000002</v>
      </c>
      <c r="BD7852" s="42">
        <v>335.61904759999999</v>
      </c>
      <c r="BE7852" s="42">
        <v>34.046153850000003</v>
      </c>
      <c r="BF7852" s="42">
        <v>526.5</v>
      </c>
      <c r="BG7852" s="42">
        <v>925.22727269999996</v>
      </c>
      <c r="BH7852" s="42">
        <v>166.79875000000001</v>
      </c>
      <c r="BI7852" s="42">
        <v>289.95553030000002</v>
      </c>
      <c r="BJ7852" s="42">
        <v>412.53471939999997</v>
      </c>
      <c r="BK7852" s="42">
        <v>160.58431060000001</v>
      </c>
    </row>
    <row r="7853" spans="52:63">
      <c r="AZ7853" s="42">
        <v>7967</v>
      </c>
      <c r="BA7853" s="42">
        <v>448.2</v>
      </c>
      <c r="BB7853" s="42">
        <v>176.8125</v>
      </c>
      <c r="BC7853" s="42">
        <v>300.10000000000002</v>
      </c>
      <c r="BD7853" s="42">
        <v>335.61904759999999</v>
      </c>
      <c r="BE7853" s="42">
        <v>34.046153850000003</v>
      </c>
      <c r="BF7853" s="42">
        <v>526.5</v>
      </c>
      <c r="BG7853" s="42">
        <v>925.22727269999996</v>
      </c>
      <c r="BH7853" s="42">
        <v>166.79875000000001</v>
      </c>
      <c r="BI7853" s="42">
        <v>289.95553030000002</v>
      </c>
      <c r="BJ7853" s="42">
        <v>412.53471939999997</v>
      </c>
      <c r="BK7853" s="42">
        <v>160.58431060000001</v>
      </c>
    </row>
    <row r="7854" spans="52:63">
      <c r="AZ7854" s="42">
        <v>7968</v>
      </c>
      <c r="BA7854" s="42">
        <v>448.2</v>
      </c>
      <c r="BB7854" s="42">
        <v>176.8125</v>
      </c>
      <c r="BC7854" s="42">
        <v>300.10000000000002</v>
      </c>
      <c r="BD7854" s="42">
        <v>335.61904759999999</v>
      </c>
      <c r="BE7854" s="42">
        <v>34.046153850000003</v>
      </c>
      <c r="BF7854" s="42">
        <v>526.5</v>
      </c>
      <c r="BG7854" s="42">
        <v>925.22727269999996</v>
      </c>
      <c r="BH7854" s="42">
        <v>166.79875000000001</v>
      </c>
      <c r="BI7854" s="42">
        <v>289.95553030000002</v>
      </c>
      <c r="BJ7854" s="42">
        <v>412.53471939999997</v>
      </c>
      <c r="BK7854" s="42">
        <v>160.58431060000001</v>
      </c>
    </row>
    <row r="7855" spans="52:63">
      <c r="AZ7855" s="42">
        <v>7969</v>
      </c>
      <c r="BA7855" s="42">
        <v>436.9</v>
      </c>
      <c r="BB7855" s="42">
        <v>174.1875</v>
      </c>
      <c r="BC7855" s="42">
        <v>296.64999999999998</v>
      </c>
      <c r="BD7855" s="42">
        <v>331.52380950000003</v>
      </c>
      <c r="BE7855" s="42">
        <v>33.069230769999997</v>
      </c>
      <c r="BF7855" s="42">
        <v>522.79999999999995</v>
      </c>
      <c r="BG7855" s="42">
        <v>921.13636359999998</v>
      </c>
      <c r="BH7855" s="42">
        <v>164.5275</v>
      </c>
      <c r="BI7855" s="42">
        <v>287.22218040000001</v>
      </c>
      <c r="BJ7855" s="42">
        <v>424.47893249999998</v>
      </c>
      <c r="BK7855" s="42">
        <v>159.28070289999999</v>
      </c>
    </row>
    <row r="7856" spans="52:63">
      <c r="AZ7856" s="42">
        <v>7970</v>
      </c>
      <c r="BA7856" s="42">
        <v>436.9</v>
      </c>
      <c r="BB7856" s="42">
        <v>174.1875</v>
      </c>
      <c r="BC7856" s="42">
        <v>296.64999999999998</v>
      </c>
      <c r="BD7856" s="42">
        <v>331.52380950000003</v>
      </c>
      <c r="BE7856" s="42">
        <v>33.069230769999997</v>
      </c>
      <c r="BF7856" s="42">
        <v>522.79999999999995</v>
      </c>
      <c r="BG7856" s="42">
        <v>921.13636359999998</v>
      </c>
      <c r="BH7856" s="42">
        <v>164.5275</v>
      </c>
      <c r="BI7856" s="42">
        <v>287.22218040000001</v>
      </c>
      <c r="BJ7856" s="42">
        <v>424.47893249999998</v>
      </c>
      <c r="BK7856" s="42">
        <v>159.28070289999999</v>
      </c>
    </row>
    <row r="7857" spans="52:63">
      <c r="AZ7857" s="42">
        <v>7971</v>
      </c>
      <c r="BA7857" s="42">
        <v>436.9</v>
      </c>
      <c r="BB7857" s="42">
        <v>174.1875</v>
      </c>
      <c r="BC7857" s="42">
        <v>296.64999999999998</v>
      </c>
      <c r="BD7857" s="42">
        <v>331.52380950000003</v>
      </c>
      <c r="BE7857" s="42">
        <v>33.069230769999997</v>
      </c>
      <c r="BF7857" s="42">
        <v>522.79999999999995</v>
      </c>
      <c r="BG7857" s="42">
        <v>921.13636359999998</v>
      </c>
      <c r="BH7857" s="42">
        <v>164.5275</v>
      </c>
      <c r="BI7857" s="42">
        <v>287.22218040000001</v>
      </c>
      <c r="BJ7857" s="42">
        <v>424.47893249999998</v>
      </c>
      <c r="BK7857" s="42">
        <v>159.28070289999999</v>
      </c>
    </row>
    <row r="7858" spans="52:63">
      <c r="AZ7858" s="42">
        <v>7972</v>
      </c>
      <c r="BA7858" s="42">
        <v>436.9</v>
      </c>
      <c r="BB7858" s="42">
        <v>174.1875</v>
      </c>
      <c r="BC7858" s="42">
        <v>296.64999999999998</v>
      </c>
      <c r="BD7858" s="42">
        <v>331.52380950000003</v>
      </c>
      <c r="BE7858" s="42">
        <v>33.069230769999997</v>
      </c>
      <c r="BF7858" s="42">
        <v>522.79999999999995</v>
      </c>
      <c r="BG7858" s="42">
        <v>921.13636359999998</v>
      </c>
      <c r="BH7858" s="42">
        <v>164.5275</v>
      </c>
      <c r="BI7858" s="42">
        <v>287.22218040000001</v>
      </c>
      <c r="BJ7858" s="42">
        <v>424.47893249999998</v>
      </c>
      <c r="BK7858" s="42">
        <v>159.28070289999999</v>
      </c>
    </row>
    <row r="7859" spans="52:63">
      <c r="AZ7859" s="42">
        <v>7973</v>
      </c>
      <c r="BA7859" s="42">
        <v>436.9</v>
      </c>
      <c r="BB7859" s="42">
        <v>174.1875</v>
      </c>
      <c r="BC7859" s="42">
        <v>296.64999999999998</v>
      </c>
      <c r="BD7859" s="42">
        <v>331.52380950000003</v>
      </c>
      <c r="BE7859" s="42">
        <v>33.069230769999997</v>
      </c>
      <c r="BF7859" s="42">
        <v>522.79999999999995</v>
      </c>
      <c r="BG7859" s="42">
        <v>921.13636359999998</v>
      </c>
      <c r="BH7859" s="42">
        <v>164.5275</v>
      </c>
      <c r="BI7859" s="42">
        <v>287.22218040000001</v>
      </c>
      <c r="BJ7859" s="42">
        <v>424.47893249999998</v>
      </c>
      <c r="BK7859" s="42">
        <v>159.28070289999999</v>
      </c>
    </row>
    <row r="7860" spans="52:63">
      <c r="AZ7860" s="42">
        <v>7974</v>
      </c>
      <c r="BA7860" s="42">
        <v>436.9</v>
      </c>
      <c r="BB7860" s="42">
        <v>174.1875</v>
      </c>
      <c r="BC7860" s="42">
        <v>296.64999999999998</v>
      </c>
      <c r="BD7860" s="42">
        <v>331.52380950000003</v>
      </c>
      <c r="BE7860" s="42">
        <v>33.069230769999997</v>
      </c>
      <c r="BF7860" s="42">
        <v>522.79999999999995</v>
      </c>
      <c r="BG7860" s="42">
        <v>921.13636359999998</v>
      </c>
      <c r="BH7860" s="42">
        <v>164.5275</v>
      </c>
      <c r="BI7860" s="42">
        <v>287.22218040000001</v>
      </c>
      <c r="BJ7860" s="42">
        <v>424.47893249999998</v>
      </c>
      <c r="BK7860" s="42">
        <v>159.28070289999999</v>
      </c>
    </row>
    <row r="7861" spans="52:63">
      <c r="AZ7861" s="42">
        <v>7975</v>
      </c>
      <c r="BA7861" s="42">
        <v>436.9</v>
      </c>
      <c r="BB7861" s="42">
        <v>174.1875</v>
      </c>
      <c r="BC7861" s="42">
        <v>296.64999999999998</v>
      </c>
      <c r="BD7861" s="42">
        <v>331.52380950000003</v>
      </c>
      <c r="BE7861" s="42">
        <v>33.069230769999997</v>
      </c>
      <c r="BF7861" s="42">
        <v>522.79999999999995</v>
      </c>
      <c r="BG7861" s="42">
        <v>921.13636359999998</v>
      </c>
      <c r="BH7861" s="42">
        <v>164.5275</v>
      </c>
      <c r="BI7861" s="42">
        <v>287.22218040000001</v>
      </c>
      <c r="BJ7861" s="42">
        <v>424.47893249999998</v>
      </c>
      <c r="BK7861" s="42">
        <v>159.28070289999999</v>
      </c>
    </row>
    <row r="7862" spans="52:63">
      <c r="AZ7862" s="42">
        <v>7976</v>
      </c>
      <c r="BA7862" s="42">
        <v>436.9</v>
      </c>
      <c r="BB7862" s="42">
        <v>174.1875</v>
      </c>
      <c r="BC7862" s="42">
        <v>296.64999999999998</v>
      </c>
      <c r="BD7862" s="42">
        <v>331.52380950000003</v>
      </c>
      <c r="BE7862" s="42">
        <v>33.069230769999997</v>
      </c>
      <c r="BF7862" s="42">
        <v>522.79999999999995</v>
      </c>
      <c r="BG7862" s="42">
        <v>921.13636359999998</v>
      </c>
      <c r="BH7862" s="42">
        <v>164.5275</v>
      </c>
      <c r="BI7862" s="42">
        <v>287.22218040000001</v>
      </c>
      <c r="BJ7862" s="42">
        <v>424.47893249999998</v>
      </c>
      <c r="BK7862" s="42">
        <v>159.28070289999999</v>
      </c>
    </row>
    <row r="7863" spans="52:63">
      <c r="AZ7863" s="42">
        <v>7977</v>
      </c>
      <c r="BA7863" s="42">
        <v>436.9</v>
      </c>
      <c r="BB7863" s="42">
        <v>174.1875</v>
      </c>
      <c r="BC7863" s="42">
        <v>296.64999999999998</v>
      </c>
      <c r="BD7863" s="42">
        <v>331.52380950000003</v>
      </c>
      <c r="BE7863" s="42">
        <v>33.069230769999997</v>
      </c>
      <c r="BF7863" s="42">
        <v>522.79999999999995</v>
      </c>
      <c r="BG7863" s="42">
        <v>921.13636359999998</v>
      </c>
      <c r="BH7863" s="42">
        <v>164.5275</v>
      </c>
      <c r="BI7863" s="42">
        <v>287.22218040000001</v>
      </c>
      <c r="BJ7863" s="42">
        <v>424.47893249999998</v>
      </c>
      <c r="BK7863" s="42">
        <v>159.28070289999999</v>
      </c>
    </row>
    <row r="7864" spans="52:63">
      <c r="AZ7864" s="42">
        <v>7978</v>
      </c>
      <c r="BA7864" s="42">
        <v>436.9</v>
      </c>
      <c r="BB7864" s="42">
        <v>174.1875</v>
      </c>
      <c r="BC7864" s="42">
        <v>296.64999999999998</v>
      </c>
      <c r="BD7864" s="42">
        <v>331.52380950000003</v>
      </c>
      <c r="BE7864" s="42">
        <v>33.069230769999997</v>
      </c>
      <c r="BF7864" s="42">
        <v>522.79999999999995</v>
      </c>
      <c r="BG7864" s="42">
        <v>921.13636359999998</v>
      </c>
      <c r="BH7864" s="42">
        <v>164.5275</v>
      </c>
      <c r="BI7864" s="42">
        <v>287.22218040000001</v>
      </c>
      <c r="BJ7864" s="42">
        <v>424.47893249999998</v>
      </c>
      <c r="BK7864" s="42">
        <v>159.28070289999999</v>
      </c>
    </row>
    <row r="7865" spans="52:63">
      <c r="AZ7865" s="42">
        <v>7979</v>
      </c>
      <c r="BA7865" s="42">
        <v>436.9</v>
      </c>
      <c r="BB7865" s="42">
        <v>174.1875</v>
      </c>
      <c r="BC7865" s="42">
        <v>296.64999999999998</v>
      </c>
      <c r="BD7865" s="42">
        <v>331.52380950000003</v>
      </c>
      <c r="BE7865" s="42">
        <v>33.069230769999997</v>
      </c>
      <c r="BF7865" s="42">
        <v>522.79999999999995</v>
      </c>
      <c r="BG7865" s="42">
        <v>921.13636359999998</v>
      </c>
      <c r="BH7865" s="42">
        <v>164.5275</v>
      </c>
      <c r="BI7865" s="42">
        <v>287.22218040000001</v>
      </c>
      <c r="BJ7865" s="42">
        <v>424.47893249999998</v>
      </c>
      <c r="BK7865" s="42">
        <v>159.28070289999999</v>
      </c>
    </row>
    <row r="7866" spans="52:63">
      <c r="AZ7866" s="42">
        <v>7980</v>
      </c>
      <c r="BA7866" s="42">
        <v>436.9</v>
      </c>
      <c r="BB7866" s="42">
        <v>174.1875</v>
      </c>
      <c r="BC7866" s="42">
        <v>296.64999999999998</v>
      </c>
      <c r="BD7866" s="42">
        <v>331.52380950000003</v>
      </c>
      <c r="BE7866" s="42">
        <v>33.069230769999997</v>
      </c>
      <c r="BF7866" s="42">
        <v>522.79999999999995</v>
      </c>
      <c r="BG7866" s="42">
        <v>921.13636359999998</v>
      </c>
      <c r="BH7866" s="42">
        <v>164.5275</v>
      </c>
      <c r="BI7866" s="42">
        <v>287.22218040000001</v>
      </c>
      <c r="BJ7866" s="42">
        <v>424.47893249999998</v>
      </c>
      <c r="BK7866" s="42">
        <v>159.28070289999999</v>
      </c>
    </row>
    <row r="7867" spans="52:63">
      <c r="AZ7867" s="42">
        <v>7981</v>
      </c>
      <c r="BA7867" s="42">
        <v>436.9</v>
      </c>
      <c r="BB7867" s="42">
        <v>174.1875</v>
      </c>
      <c r="BC7867" s="42">
        <v>296.64999999999998</v>
      </c>
      <c r="BD7867" s="42">
        <v>331.52380950000003</v>
      </c>
      <c r="BE7867" s="42">
        <v>33.069230769999997</v>
      </c>
      <c r="BF7867" s="42">
        <v>522.79999999999995</v>
      </c>
      <c r="BG7867" s="42">
        <v>921.13636359999998</v>
      </c>
      <c r="BH7867" s="42">
        <v>164.5275</v>
      </c>
      <c r="BI7867" s="42">
        <v>287.22218040000001</v>
      </c>
      <c r="BJ7867" s="42">
        <v>424.47893249999998</v>
      </c>
      <c r="BK7867" s="42">
        <v>159.28070289999999</v>
      </c>
    </row>
    <row r="7868" spans="52:63">
      <c r="AZ7868" s="42">
        <v>7982</v>
      </c>
      <c r="BA7868" s="42">
        <v>436.9</v>
      </c>
      <c r="BB7868" s="42">
        <v>174.1875</v>
      </c>
      <c r="BC7868" s="42">
        <v>296.64999999999998</v>
      </c>
      <c r="BD7868" s="42">
        <v>331.52380950000003</v>
      </c>
      <c r="BE7868" s="42">
        <v>33.069230769999997</v>
      </c>
      <c r="BF7868" s="42">
        <v>522.79999999999995</v>
      </c>
      <c r="BG7868" s="42">
        <v>921.13636359999998</v>
      </c>
      <c r="BH7868" s="42">
        <v>164.5275</v>
      </c>
      <c r="BI7868" s="42">
        <v>287.22218040000001</v>
      </c>
      <c r="BJ7868" s="42">
        <v>424.47893249999998</v>
      </c>
      <c r="BK7868" s="42">
        <v>159.28070289999999</v>
      </c>
    </row>
    <row r="7869" spans="52:63">
      <c r="AZ7869" s="42">
        <v>7983</v>
      </c>
      <c r="BA7869" s="42">
        <v>436.9</v>
      </c>
      <c r="BB7869" s="42">
        <v>174.1875</v>
      </c>
      <c r="BC7869" s="42">
        <v>296.64999999999998</v>
      </c>
      <c r="BD7869" s="42">
        <v>331.52380950000003</v>
      </c>
      <c r="BE7869" s="42">
        <v>33.069230769999997</v>
      </c>
      <c r="BF7869" s="42">
        <v>522.79999999999995</v>
      </c>
      <c r="BG7869" s="42">
        <v>921.13636359999998</v>
      </c>
      <c r="BH7869" s="42">
        <v>164.5275</v>
      </c>
      <c r="BI7869" s="42">
        <v>287.22218040000001</v>
      </c>
      <c r="BJ7869" s="42">
        <v>424.47893249999998</v>
      </c>
      <c r="BK7869" s="42">
        <v>159.28070289999999</v>
      </c>
    </row>
    <row r="7870" spans="52:63">
      <c r="AZ7870" s="42">
        <v>7984</v>
      </c>
      <c r="BA7870" s="42">
        <v>436.9</v>
      </c>
      <c r="BB7870" s="42">
        <v>174.1875</v>
      </c>
      <c r="BC7870" s="42">
        <v>296.64999999999998</v>
      </c>
      <c r="BD7870" s="42">
        <v>331.52380950000003</v>
      </c>
      <c r="BE7870" s="42">
        <v>33.069230769999997</v>
      </c>
      <c r="BF7870" s="42">
        <v>522.79999999999995</v>
      </c>
      <c r="BG7870" s="42">
        <v>921.13636359999998</v>
      </c>
      <c r="BH7870" s="42">
        <v>164.5275</v>
      </c>
      <c r="BI7870" s="42">
        <v>287.22218040000001</v>
      </c>
      <c r="BJ7870" s="42">
        <v>424.47893249999998</v>
      </c>
      <c r="BK7870" s="42">
        <v>159.28070289999999</v>
      </c>
    </row>
    <row r="7871" spans="52:63">
      <c r="AZ7871" s="42">
        <v>7985</v>
      </c>
      <c r="BA7871" s="42">
        <v>436.9</v>
      </c>
      <c r="BB7871" s="42">
        <v>174.1875</v>
      </c>
      <c r="BC7871" s="42">
        <v>296.64999999999998</v>
      </c>
      <c r="BD7871" s="42">
        <v>331.52380950000003</v>
      </c>
      <c r="BE7871" s="42">
        <v>33.069230769999997</v>
      </c>
      <c r="BF7871" s="42">
        <v>522.79999999999995</v>
      </c>
      <c r="BG7871" s="42">
        <v>921.13636359999998</v>
      </c>
      <c r="BH7871" s="42">
        <v>164.5275</v>
      </c>
      <c r="BI7871" s="42">
        <v>287.22218040000001</v>
      </c>
      <c r="BJ7871" s="42">
        <v>424.47893249999998</v>
      </c>
      <c r="BK7871" s="42">
        <v>159.28070289999999</v>
      </c>
    </row>
    <row r="7872" spans="52:63">
      <c r="AZ7872" s="42">
        <v>7986</v>
      </c>
      <c r="BA7872" s="42">
        <v>436.9</v>
      </c>
      <c r="BB7872" s="42">
        <v>174.1875</v>
      </c>
      <c r="BC7872" s="42">
        <v>296.64999999999998</v>
      </c>
      <c r="BD7872" s="42">
        <v>331.52380950000003</v>
      </c>
      <c r="BE7872" s="42">
        <v>33.069230769999997</v>
      </c>
      <c r="BF7872" s="42">
        <v>522.79999999999995</v>
      </c>
      <c r="BG7872" s="42">
        <v>921.13636359999998</v>
      </c>
      <c r="BH7872" s="42">
        <v>164.5275</v>
      </c>
      <c r="BI7872" s="42">
        <v>287.22218040000001</v>
      </c>
      <c r="BJ7872" s="42">
        <v>424.47893249999998</v>
      </c>
      <c r="BK7872" s="42">
        <v>159.28070289999999</v>
      </c>
    </row>
    <row r="7873" spans="52:63">
      <c r="AZ7873" s="42">
        <v>7987</v>
      </c>
      <c r="BA7873" s="42">
        <v>436.9</v>
      </c>
      <c r="BB7873" s="42">
        <v>174.1875</v>
      </c>
      <c r="BC7873" s="42">
        <v>296.64999999999998</v>
      </c>
      <c r="BD7873" s="42">
        <v>331.52380950000003</v>
      </c>
      <c r="BE7873" s="42">
        <v>33.069230769999997</v>
      </c>
      <c r="BF7873" s="42">
        <v>522.79999999999995</v>
      </c>
      <c r="BG7873" s="42">
        <v>921.13636359999998</v>
      </c>
      <c r="BH7873" s="42">
        <v>164.5275</v>
      </c>
      <c r="BI7873" s="42">
        <v>287.22218040000001</v>
      </c>
      <c r="BJ7873" s="42">
        <v>424.47893249999998</v>
      </c>
      <c r="BK7873" s="42">
        <v>159.28070289999999</v>
      </c>
    </row>
    <row r="7874" spans="52:63">
      <c r="AZ7874" s="42">
        <v>7988</v>
      </c>
      <c r="BA7874" s="42">
        <v>436.9</v>
      </c>
      <c r="BB7874" s="42">
        <v>174.1875</v>
      </c>
      <c r="BC7874" s="42">
        <v>296.64999999999998</v>
      </c>
      <c r="BD7874" s="42">
        <v>331.52380950000003</v>
      </c>
      <c r="BE7874" s="42">
        <v>33.069230769999997</v>
      </c>
      <c r="BF7874" s="42">
        <v>522.79999999999995</v>
      </c>
      <c r="BG7874" s="42">
        <v>921.13636359999998</v>
      </c>
      <c r="BH7874" s="42">
        <v>164.5275</v>
      </c>
      <c r="BI7874" s="42">
        <v>287.22218040000001</v>
      </c>
      <c r="BJ7874" s="42">
        <v>424.47893249999998</v>
      </c>
      <c r="BK7874" s="42">
        <v>159.28070289999999</v>
      </c>
    </row>
    <row r="7875" spans="52:63">
      <c r="AZ7875" s="42">
        <v>7989</v>
      </c>
      <c r="BA7875" s="42">
        <v>436.9</v>
      </c>
      <c r="BB7875" s="42">
        <v>174.1875</v>
      </c>
      <c r="BC7875" s="42">
        <v>296.64999999999998</v>
      </c>
      <c r="BD7875" s="42">
        <v>331.52380950000003</v>
      </c>
      <c r="BE7875" s="42">
        <v>33.069230769999997</v>
      </c>
      <c r="BF7875" s="42">
        <v>522.79999999999995</v>
      </c>
      <c r="BG7875" s="42">
        <v>921.13636359999998</v>
      </c>
      <c r="BH7875" s="42">
        <v>164.5275</v>
      </c>
      <c r="BI7875" s="42">
        <v>287.22218040000001</v>
      </c>
      <c r="BJ7875" s="42">
        <v>424.47893249999998</v>
      </c>
      <c r="BK7875" s="42">
        <v>159.28070289999999</v>
      </c>
    </row>
    <row r="7876" spans="52:63">
      <c r="AZ7876" s="42">
        <v>7990</v>
      </c>
      <c r="BA7876" s="42">
        <v>436.9</v>
      </c>
      <c r="BB7876" s="42">
        <v>174.1875</v>
      </c>
      <c r="BC7876" s="42">
        <v>296.64999999999998</v>
      </c>
      <c r="BD7876" s="42">
        <v>331.52380950000003</v>
      </c>
      <c r="BE7876" s="42">
        <v>33.069230769999997</v>
      </c>
      <c r="BF7876" s="42">
        <v>522.79999999999995</v>
      </c>
      <c r="BG7876" s="42">
        <v>921.13636359999998</v>
      </c>
      <c r="BH7876" s="42">
        <v>164.5275</v>
      </c>
      <c r="BI7876" s="42">
        <v>287.22218040000001</v>
      </c>
      <c r="BJ7876" s="42">
        <v>424.47893249999998</v>
      </c>
      <c r="BK7876" s="42">
        <v>159.28070289999999</v>
      </c>
    </row>
    <row r="7877" spans="52:63">
      <c r="AZ7877" s="42">
        <v>7991</v>
      </c>
      <c r="BA7877" s="42">
        <v>436.9</v>
      </c>
      <c r="BB7877" s="42">
        <v>174.1875</v>
      </c>
      <c r="BC7877" s="42">
        <v>296.64999999999998</v>
      </c>
      <c r="BD7877" s="42">
        <v>331.52380950000003</v>
      </c>
      <c r="BE7877" s="42">
        <v>33.069230769999997</v>
      </c>
      <c r="BF7877" s="42">
        <v>522.79999999999995</v>
      </c>
      <c r="BG7877" s="42">
        <v>921.13636359999998</v>
      </c>
      <c r="BH7877" s="42">
        <v>164.5275</v>
      </c>
      <c r="BI7877" s="42">
        <v>287.22218040000001</v>
      </c>
      <c r="BJ7877" s="42">
        <v>424.47893249999998</v>
      </c>
      <c r="BK7877" s="42">
        <v>159.28070289999999</v>
      </c>
    </row>
    <row r="7878" spans="52:63">
      <c r="AZ7878" s="42">
        <v>7992</v>
      </c>
      <c r="BA7878" s="42">
        <v>436.9</v>
      </c>
      <c r="BB7878" s="42">
        <v>174.1875</v>
      </c>
      <c r="BC7878" s="42">
        <v>296.64999999999998</v>
      </c>
      <c r="BD7878" s="42">
        <v>331.52380950000003</v>
      </c>
      <c r="BE7878" s="42">
        <v>33.069230769999997</v>
      </c>
      <c r="BF7878" s="42">
        <v>522.79999999999995</v>
      </c>
      <c r="BG7878" s="42">
        <v>921.13636359999998</v>
      </c>
      <c r="BH7878" s="42">
        <v>164.5275</v>
      </c>
      <c r="BI7878" s="42">
        <v>287.22218040000001</v>
      </c>
      <c r="BJ7878" s="42">
        <v>424.47893249999998</v>
      </c>
      <c r="BK7878" s="42">
        <v>159.28070289999999</v>
      </c>
    </row>
    <row r="7879" spans="52:63">
      <c r="AZ7879" s="42">
        <v>7993</v>
      </c>
      <c r="BA7879" s="42">
        <v>424.8</v>
      </c>
      <c r="BB7879" s="42">
        <v>171.3125</v>
      </c>
      <c r="BC7879" s="42">
        <v>293.35000000000002</v>
      </c>
      <c r="BD7879" s="42">
        <v>326.47619049999997</v>
      </c>
      <c r="BE7879" s="42">
        <v>31.984615380000001</v>
      </c>
      <c r="BF7879" s="42">
        <v>519.6</v>
      </c>
      <c r="BG7879" s="42">
        <v>917.22727269999996</v>
      </c>
      <c r="BH7879" s="42">
        <v>161.97125</v>
      </c>
      <c r="BI7879" s="42">
        <v>287.21701849999999</v>
      </c>
      <c r="BJ7879" s="42">
        <v>426.6817135</v>
      </c>
      <c r="BK7879" s="42">
        <v>157.72684799999999</v>
      </c>
    </row>
    <row r="7880" spans="52:63">
      <c r="AZ7880" s="42">
        <v>7994</v>
      </c>
      <c r="BA7880" s="42">
        <v>424.8</v>
      </c>
      <c r="BB7880" s="42">
        <v>171.3125</v>
      </c>
      <c r="BC7880" s="42">
        <v>293.35000000000002</v>
      </c>
      <c r="BD7880" s="42">
        <v>326.47619049999997</v>
      </c>
      <c r="BE7880" s="42">
        <v>31.984615380000001</v>
      </c>
      <c r="BF7880" s="42">
        <v>519.6</v>
      </c>
      <c r="BG7880" s="42">
        <v>917.22727269999996</v>
      </c>
      <c r="BH7880" s="42">
        <v>161.97125</v>
      </c>
      <c r="BI7880" s="42">
        <v>287.21701849999999</v>
      </c>
      <c r="BJ7880" s="42">
        <v>426.6817135</v>
      </c>
      <c r="BK7880" s="42">
        <v>157.72684799999999</v>
      </c>
    </row>
    <row r="7881" spans="52:63">
      <c r="AZ7881" s="42">
        <v>7995</v>
      </c>
      <c r="BA7881" s="42">
        <v>424.8</v>
      </c>
      <c r="BB7881" s="42">
        <v>171.3125</v>
      </c>
      <c r="BC7881" s="42">
        <v>293.35000000000002</v>
      </c>
      <c r="BD7881" s="42">
        <v>326.47619049999997</v>
      </c>
      <c r="BE7881" s="42">
        <v>31.984615380000001</v>
      </c>
      <c r="BF7881" s="42">
        <v>519.6</v>
      </c>
      <c r="BG7881" s="42">
        <v>917.22727269999996</v>
      </c>
      <c r="BH7881" s="42">
        <v>161.97125</v>
      </c>
      <c r="BI7881" s="42">
        <v>287.21701849999999</v>
      </c>
      <c r="BJ7881" s="42">
        <v>426.6817135</v>
      </c>
      <c r="BK7881" s="42">
        <v>157.72684799999999</v>
      </c>
    </row>
    <row r="7882" spans="52:63">
      <c r="AZ7882" s="42">
        <v>7996</v>
      </c>
      <c r="BA7882" s="42">
        <v>424.8</v>
      </c>
      <c r="BB7882" s="42">
        <v>171.3125</v>
      </c>
      <c r="BC7882" s="42">
        <v>293.35000000000002</v>
      </c>
      <c r="BD7882" s="42">
        <v>326.47619049999997</v>
      </c>
      <c r="BE7882" s="42">
        <v>31.984615380000001</v>
      </c>
      <c r="BF7882" s="42">
        <v>519.6</v>
      </c>
      <c r="BG7882" s="42">
        <v>917.22727269999996</v>
      </c>
      <c r="BH7882" s="42">
        <v>161.97125</v>
      </c>
      <c r="BI7882" s="42">
        <v>287.21701849999999</v>
      </c>
      <c r="BJ7882" s="42">
        <v>426.6817135</v>
      </c>
      <c r="BK7882" s="42">
        <v>157.72684799999999</v>
      </c>
    </row>
    <row r="7883" spans="52:63">
      <c r="AZ7883" s="42">
        <v>7997</v>
      </c>
      <c r="BA7883" s="42">
        <v>424.8</v>
      </c>
      <c r="BB7883" s="42">
        <v>171.3125</v>
      </c>
      <c r="BC7883" s="42">
        <v>293.35000000000002</v>
      </c>
      <c r="BD7883" s="42">
        <v>326.47619049999997</v>
      </c>
      <c r="BE7883" s="42">
        <v>31.984615380000001</v>
      </c>
      <c r="BF7883" s="42">
        <v>519.6</v>
      </c>
      <c r="BG7883" s="42">
        <v>917.22727269999996</v>
      </c>
      <c r="BH7883" s="42">
        <v>161.97125</v>
      </c>
      <c r="BI7883" s="42">
        <v>287.21701849999999</v>
      </c>
      <c r="BJ7883" s="42">
        <v>426.6817135</v>
      </c>
      <c r="BK7883" s="42">
        <v>157.72684799999999</v>
      </c>
    </row>
    <row r="7884" spans="52:63">
      <c r="AZ7884" s="42">
        <v>7998</v>
      </c>
      <c r="BA7884" s="42">
        <v>424.8</v>
      </c>
      <c r="BB7884" s="42">
        <v>171.3125</v>
      </c>
      <c r="BC7884" s="42">
        <v>293.35000000000002</v>
      </c>
      <c r="BD7884" s="42">
        <v>326.47619049999997</v>
      </c>
      <c r="BE7884" s="42">
        <v>31.984615380000001</v>
      </c>
      <c r="BF7884" s="42">
        <v>519.6</v>
      </c>
      <c r="BG7884" s="42">
        <v>917.22727269999996</v>
      </c>
      <c r="BH7884" s="42">
        <v>161.97125</v>
      </c>
      <c r="BI7884" s="42">
        <v>287.21701849999999</v>
      </c>
      <c r="BJ7884" s="42">
        <v>426.6817135</v>
      </c>
      <c r="BK7884" s="42">
        <v>157.72684799999999</v>
      </c>
    </row>
    <row r="7885" spans="52:63">
      <c r="AZ7885" s="42">
        <v>7999</v>
      </c>
      <c r="BA7885" s="42">
        <v>424.8</v>
      </c>
      <c r="BB7885" s="42">
        <v>171.3125</v>
      </c>
      <c r="BC7885" s="42">
        <v>293.35000000000002</v>
      </c>
      <c r="BD7885" s="42">
        <v>326.47619049999997</v>
      </c>
      <c r="BE7885" s="42">
        <v>31.984615380000001</v>
      </c>
      <c r="BF7885" s="42">
        <v>519.6</v>
      </c>
      <c r="BG7885" s="42">
        <v>917.22727269999996</v>
      </c>
      <c r="BH7885" s="42">
        <v>161.97125</v>
      </c>
      <c r="BI7885" s="42">
        <v>287.21701849999999</v>
      </c>
      <c r="BJ7885" s="42">
        <v>426.6817135</v>
      </c>
      <c r="BK7885" s="42">
        <v>157.72684799999999</v>
      </c>
    </row>
    <row r="7886" spans="52:63">
      <c r="AZ7886" s="42">
        <v>8000</v>
      </c>
      <c r="BA7886" s="42">
        <v>424.8</v>
      </c>
      <c r="BB7886" s="42">
        <v>171.3125</v>
      </c>
      <c r="BC7886" s="42">
        <v>293.35000000000002</v>
      </c>
      <c r="BD7886" s="42">
        <v>326.47619049999997</v>
      </c>
      <c r="BE7886" s="42">
        <v>31.984615380000001</v>
      </c>
      <c r="BF7886" s="42">
        <v>519.6</v>
      </c>
      <c r="BG7886" s="42">
        <v>917.22727269999996</v>
      </c>
      <c r="BH7886" s="42">
        <v>161.97125</v>
      </c>
      <c r="BI7886" s="42">
        <v>287.21701849999999</v>
      </c>
      <c r="BJ7886" s="42">
        <v>426.6817135</v>
      </c>
      <c r="BK7886" s="42">
        <v>157.72684799999999</v>
      </c>
    </row>
    <row r="7887" spans="52:63">
      <c r="AZ7887" s="42">
        <v>8001</v>
      </c>
      <c r="BA7887" s="42">
        <v>424.8</v>
      </c>
      <c r="BB7887" s="42">
        <v>171.3125</v>
      </c>
      <c r="BC7887" s="42">
        <v>293.35000000000002</v>
      </c>
      <c r="BD7887" s="42">
        <v>326.47619049999997</v>
      </c>
      <c r="BE7887" s="42">
        <v>31.984615380000001</v>
      </c>
      <c r="BF7887" s="42">
        <v>519.6</v>
      </c>
      <c r="BG7887" s="42">
        <v>917.22727269999996</v>
      </c>
      <c r="BH7887" s="42">
        <v>161.97125</v>
      </c>
      <c r="BI7887" s="42">
        <v>287.21701849999999</v>
      </c>
      <c r="BJ7887" s="42">
        <v>426.6817135</v>
      </c>
      <c r="BK7887" s="42">
        <v>157.72684799999999</v>
      </c>
    </row>
    <row r="7888" spans="52:63">
      <c r="AZ7888" s="42">
        <v>8002</v>
      </c>
      <c r="BA7888" s="42">
        <v>424.8</v>
      </c>
      <c r="BB7888" s="42">
        <v>171.3125</v>
      </c>
      <c r="BC7888" s="42">
        <v>293.35000000000002</v>
      </c>
      <c r="BD7888" s="42">
        <v>326.47619049999997</v>
      </c>
      <c r="BE7888" s="42">
        <v>31.984615380000001</v>
      </c>
      <c r="BF7888" s="42">
        <v>519.6</v>
      </c>
      <c r="BG7888" s="42">
        <v>917.22727269999996</v>
      </c>
      <c r="BH7888" s="42">
        <v>161.97125</v>
      </c>
      <c r="BI7888" s="42">
        <v>287.21701849999999</v>
      </c>
      <c r="BJ7888" s="42">
        <v>426.6817135</v>
      </c>
      <c r="BK7888" s="42">
        <v>157.72684799999999</v>
      </c>
    </row>
    <row r="7889" spans="52:63">
      <c r="AZ7889" s="42">
        <v>8003</v>
      </c>
      <c r="BA7889" s="42">
        <v>424.8</v>
      </c>
      <c r="BB7889" s="42">
        <v>171.3125</v>
      </c>
      <c r="BC7889" s="42">
        <v>293.35000000000002</v>
      </c>
      <c r="BD7889" s="42">
        <v>326.47619049999997</v>
      </c>
      <c r="BE7889" s="42">
        <v>31.984615380000001</v>
      </c>
      <c r="BF7889" s="42">
        <v>519.6</v>
      </c>
      <c r="BG7889" s="42">
        <v>917.22727269999996</v>
      </c>
      <c r="BH7889" s="42">
        <v>161.97125</v>
      </c>
      <c r="BI7889" s="42">
        <v>287.21701849999999</v>
      </c>
      <c r="BJ7889" s="42">
        <v>426.6817135</v>
      </c>
      <c r="BK7889" s="42">
        <v>157.72684799999999</v>
      </c>
    </row>
    <row r="7890" spans="52:63">
      <c r="AZ7890" s="42">
        <v>8004</v>
      </c>
      <c r="BA7890" s="42">
        <v>424.8</v>
      </c>
      <c r="BB7890" s="42">
        <v>171.3125</v>
      </c>
      <c r="BC7890" s="42">
        <v>293.35000000000002</v>
      </c>
      <c r="BD7890" s="42">
        <v>326.47619049999997</v>
      </c>
      <c r="BE7890" s="42">
        <v>31.984615380000001</v>
      </c>
      <c r="BF7890" s="42">
        <v>519.6</v>
      </c>
      <c r="BG7890" s="42">
        <v>917.22727269999996</v>
      </c>
      <c r="BH7890" s="42">
        <v>161.97125</v>
      </c>
      <c r="BI7890" s="42">
        <v>287.21701849999999</v>
      </c>
      <c r="BJ7890" s="42">
        <v>426.6817135</v>
      </c>
      <c r="BK7890" s="42">
        <v>157.72684799999999</v>
      </c>
    </row>
    <row r="7891" spans="52:63">
      <c r="AZ7891" s="42">
        <v>8005</v>
      </c>
      <c r="BA7891" s="42">
        <v>424.8</v>
      </c>
      <c r="BB7891" s="42">
        <v>171.3125</v>
      </c>
      <c r="BC7891" s="42">
        <v>293.35000000000002</v>
      </c>
      <c r="BD7891" s="42">
        <v>326.47619049999997</v>
      </c>
      <c r="BE7891" s="42">
        <v>31.984615380000001</v>
      </c>
      <c r="BF7891" s="42">
        <v>519.6</v>
      </c>
      <c r="BG7891" s="42">
        <v>917.22727269999996</v>
      </c>
      <c r="BH7891" s="42">
        <v>161.97125</v>
      </c>
      <c r="BI7891" s="42">
        <v>287.21701849999999</v>
      </c>
      <c r="BJ7891" s="42">
        <v>426.6817135</v>
      </c>
      <c r="BK7891" s="42">
        <v>157.72684799999999</v>
      </c>
    </row>
    <row r="7892" spans="52:63">
      <c r="AZ7892" s="42">
        <v>8006</v>
      </c>
      <c r="BA7892" s="42">
        <v>424.8</v>
      </c>
      <c r="BB7892" s="42">
        <v>171.3125</v>
      </c>
      <c r="BC7892" s="42">
        <v>293.35000000000002</v>
      </c>
      <c r="BD7892" s="42">
        <v>326.47619049999997</v>
      </c>
      <c r="BE7892" s="42">
        <v>31.984615380000001</v>
      </c>
      <c r="BF7892" s="42">
        <v>519.6</v>
      </c>
      <c r="BG7892" s="42">
        <v>917.22727269999996</v>
      </c>
      <c r="BH7892" s="42">
        <v>161.97125</v>
      </c>
      <c r="BI7892" s="42">
        <v>287.21701849999999</v>
      </c>
      <c r="BJ7892" s="42">
        <v>426.6817135</v>
      </c>
      <c r="BK7892" s="42">
        <v>157.72684799999999</v>
      </c>
    </row>
    <row r="7893" spans="52:63">
      <c r="AZ7893" s="42">
        <v>8007</v>
      </c>
      <c r="BA7893" s="42">
        <v>424.8</v>
      </c>
      <c r="BB7893" s="42">
        <v>171.3125</v>
      </c>
      <c r="BC7893" s="42">
        <v>293.35000000000002</v>
      </c>
      <c r="BD7893" s="42">
        <v>326.47619049999997</v>
      </c>
      <c r="BE7893" s="42">
        <v>31.984615380000001</v>
      </c>
      <c r="BF7893" s="42">
        <v>519.6</v>
      </c>
      <c r="BG7893" s="42">
        <v>917.22727269999996</v>
      </c>
      <c r="BH7893" s="42">
        <v>161.97125</v>
      </c>
      <c r="BI7893" s="42">
        <v>287.21701849999999</v>
      </c>
      <c r="BJ7893" s="42">
        <v>426.6817135</v>
      </c>
      <c r="BK7893" s="42">
        <v>157.72684799999999</v>
      </c>
    </row>
    <row r="7894" spans="52:63">
      <c r="AZ7894" s="42">
        <v>8008</v>
      </c>
      <c r="BA7894" s="42">
        <v>424.8</v>
      </c>
      <c r="BB7894" s="42">
        <v>171.3125</v>
      </c>
      <c r="BC7894" s="42">
        <v>293.35000000000002</v>
      </c>
      <c r="BD7894" s="42">
        <v>326.47619049999997</v>
      </c>
      <c r="BE7894" s="42">
        <v>31.984615380000001</v>
      </c>
      <c r="BF7894" s="42">
        <v>519.6</v>
      </c>
      <c r="BG7894" s="42">
        <v>917.22727269999996</v>
      </c>
      <c r="BH7894" s="42">
        <v>161.97125</v>
      </c>
      <c r="BI7894" s="42">
        <v>287.21701849999999</v>
      </c>
      <c r="BJ7894" s="42">
        <v>426.6817135</v>
      </c>
      <c r="BK7894" s="42">
        <v>157.72684799999999</v>
      </c>
    </row>
    <row r="7895" spans="52:63">
      <c r="AZ7895" s="42">
        <v>8009</v>
      </c>
      <c r="BA7895" s="42">
        <v>424.8</v>
      </c>
      <c r="BB7895" s="42">
        <v>171.3125</v>
      </c>
      <c r="BC7895" s="42">
        <v>293.35000000000002</v>
      </c>
      <c r="BD7895" s="42">
        <v>326.47619049999997</v>
      </c>
      <c r="BE7895" s="42">
        <v>31.984615380000001</v>
      </c>
      <c r="BF7895" s="42">
        <v>519.6</v>
      </c>
      <c r="BG7895" s="42">
        <v>917.22727269999996</v>
      </c>
      <c r="BH7895" s="42">
        <v>161.97125</v>
      </c>
      <c r="BI7895" s="42">
        <v>287.21701849999999</v>
      </c>
      <c r="BJ7895" s="42">
        <v>426.6817135</v>
      </c>
      <c r="BK7895" s="42">
        <v>157.72684799999999</v>
      </c>
    </row>
    <row r="7896" spans="52:63">
      <c r="AZ7896" s="42">
        <v>8010</v>
      </c>
      <c r="BA7896" s="42">
        <v>424.8</v>
      </c>
      <c r="BB7896" s="42">
        <v>171.3125</v>
      </c>
      <c r="BC7896" s="42">
        <v>293.35000000000002</v>
      </c>
      <c r="BD7896" s="42">
        <v>326.47619049999997</v>
      </c>
      <c r="BE7896" s="42">
        <v>31.984615380000001</v>
      </c>
      <c r="BF7896" s="42">
        <v>519.6</v>
      </c>
      <c r="BG7896" s="42">
        <v>917.22727269999996</v>
      </c>
      <c r="BH7896" s="42">
        <v>161.97125</v>
      </c>
      <c r="BI7896" s="42">
        <v>287.21701849999999</v>
      </c>
      <c r="BJ7896" s="42">
        <v>426.6817135</v>
      </c>
      <c r="BK7896" s="42">
        <v>157.72684799999999</v>
      </c>
    </row>
    <row r="7897" spans="52:63">
      <c r="AZ7897" s="42">
        <v>8011</v>
      </c>
      <c r="BA7897" s="42">
        <v>424.8</v>
      </c>
      <c r="BB7897" s="42">
        <v>171.3125</v>
      </c>
      <c r="BC7897" s="42">
        <v>293.35000000000002</v>
      </c>
      <c r="BD7897" s="42">
        <v>326.47619049999997</v>
      </c>
      <c r="BE7897" s="42">
        <v>31.984615380000001</v>
      </c>
      <c r="BF7897" s="42">
        <v>519.6</v>
      </c>
      <c r="BG7897" s="42">
        <v>917.22727269999996</v>
      </c>
      <c r="BH7897" s="42">
        <v>161.97125</v>
      </c>
      <c r="BI7897" s="42">
        <v>287.21701849999999</v>
      </c>
      <c r="BJ7897" s="42">
        <v>426.6817135</v>
      </c>
      <c r="BK7897" s="42">
        <v>157.72684799999999</v>
      </c>
    </row>
    <row r="7898" spans="52:63">
      <c r="AZ7898" s="42">
        <v>8012</v>
      </c>
      <c r="BA7898" s="42">
        <v>424.8</v>
      </c>
      <c r="BB7898" s="42">
        <v>171.3125</v>
      </c>
      <c r="BC7898" s="42">
        <v>293.35000000000002</v>
      </c>
      <c r="BD7898" s="42">
        <v>326.47619049999997</v>
      </c>
      <c r="BE7898" s="42">
        <v>31.984615380000001</v>
      </c>
      <c r="BF7898" s="42">
        <v>519.6</v>
      </c>
      <c r="BG7898" s="42">
        <v>917.22727269999996</v>
      </c>
      <c r="BH7898" s="42">
        <v>161.97125</v>
      </c>
      <c r="BI7898" s="42">
        <v>287.21701849999999</v>
      </c>
      <c r="BJ7898" s="42">
        <v>426.6817135</v>
      </c>
      <c r="BK7898" s="42">
        <v>157.72684799999999</v>
      </c>
    </row>
    <row r="7899" spans="52:63">
      <c r="AZ7899" s="42">
        <v>8013</v>
      </c>
      <c r="BA7899" s="42">
        <v>424.8</v>
      </c>
      <c r="BB7899" s="42">
        <v>171.3125</v>
      </c>
      <c r="BC7899" s="42">
        <v>293.35000000000002</v>
      </c>
      <c r="BD7899" s="42">
        <v>326.47619049999997</v>
      </c>
      <c r="BE7899" s="42">
        <v>31.984615380000001</v>
      </c>
      <c r="BF7899" s="42">
        <v>519.6</v>
      </c>
      <c r="BG7899" s="42">
        <v>917.22727269999996</v>
      </c>
      <c r="BH7899" s="42">
        <v>161.97125</v>
      </c>
      <c r="BI7899" s="42">
        <v>287.21701849999999</v>
      </c>
      <c r="BJ7899" s="42">
        <v>426.6817135</v>
      </c>
      <c r="BK7899" s="42">
        <v>157.72684799999999</v>
      </c>
    </row>
    <row r="7900" spans="52:63">
      <c r="AZ7900" s="42">
        <v>8014</v>
      </c>
      <c r="BA7900" s="42">
        <v>424.8</v>
      </c>
      <c r="BB7900" s="42">
        <v>171.3125</v>
      </c>
      <c r="BC7900" s="42">
        <v>293.35000000000002</v>
      </c>
      <c r="BD7900" s="42">
        <v>326.47619049999997</v>
      </c>
      <c r="BE7900" s="42">
        <v>31.984615380000001</v>
      </c>
      <c r="BF7900" s="42">
        <v>519.6</v>
      </c>
      <c r="BG7900" s="42">
        <v>917.22727269999996</v>
      </c>
      <c r="BH7900" s="42">
        <v>161.97125</v>
      </c>
      <c r="BI7900" s="42">
        <v>287.21701849999999</v>
      </c>
      <c r="BJ7900" s="42">
        <v>426.6817135</v>
      </c>
      <c r="BK7900" s="42">
        <v>157.72684799999999</v>
      </c>
    </row>
    <row r="7901" spans="52:63">
      <c r="AZ7901" s="42">
        <v>8015</v>
      </c>
      <c r="BA7901" s="42">
        <v>424.8</v>
      </c>
      <c r="BB7901" s="42">
        <v>171.3125</v>
      </c>
      <c r="BC7901" s="42">
        <v>293.35000000000002</v>
      </c>
      <c r="BD7901" s="42">
        <v>326.47619049999997</v>
      </c>
      <c r="BE7901" s="42">
        <v>31.984615380000001</v>
      </c>
      <c r="BF7901" s="42">
        <v>519.6</v>
      </c>
      <c r="BG7901" s="42">
        <v>917.22727269999996</v>
      </c>
      <c r="BH7901" s="42">
        <v>161.97125</v>
      </c>
      <c r="BI7901" s="42">
        <v>287.21701849999999</v>
      </c>
      <c r="BJ7901" s="42">
        <v>426.6817135</v>
      </c>
      <c r="BK7901" s="42">
        <v>157.72684799999999</v>
      </c>
    </row>
    <row r="7902" spans="52:63">
      <c r="AZ7902" s="42">
        <v>8016</v>
      </c>
      <c r="BA7902" s="42">
        <v>424.8</v>
      </c>
      <c r="BB7902" s="42">
        <v>171.3125</v>
      </c>
      <c r="BC7902" s="42">
        <v>293.35000000000002</v>
      </c>
      <c r="BD7902" s="42">
        <v>326.47619049999997</v>
      </c>
      <c r="BE7902" s="42">
        <v>31.984615380000001</v>
      </c>
      <c r="BF7902" s="42">
        <v>519.6</v>
      </c>
      <c r="BG7902" s="42">
        <v>917.22727269999996</v>
      </c>
      <c r="BH7902" s="42">
        <v>161.97125</v>
      </c>
      <c r="BI7902" s="42">
        <v>287.21701849999999</v>
      </c>
      <c r="BJ7902" s="42">
        <v>426.6817135</v>
      </c>
      <c r="BK7902" s="42">
        <v>157.72684799999999</v>
      </c>
    </row>
    <row r="7903" spans="52:63">
      <c r="AZ7903" s="42">
        <v>8017</v>
      </c>
      <c r="BA7903" s="42">
        <v>411.35</v>
      </c>
      <c r="BB7903" s="42">
        <v>168.01875000000001</v>
      </c>
      <c r="BC7903" s="42">
        <v>290.45</v>
      </c>
      <c r="BD7903" s="42">
        <v>324.76190480000002</v>
      </c>
      <c r="BE7903" s="42">
        <v>31.015384619999999</v>
      </c>
      <c r="BF7903" s="42">
        <v>516.65</v>
      </c>
      <c r="BG7903" s="42">
        <v>911.90909090000002</v>
      </c>
      <c r="BH7903" s="42">
        <v>159.41749999999999</v>
      </c>
      <c r="BI7903" s="42">
        <v>287.98645110000001</v>
      </c>
      <c r="BJ7903" s="42">
        <v>425.38796919999999</v>
      </c>
      <c r="BK7903" s="42">
        <v>157.8783943</v>
      </c>
    </row>
    <row r="7904" spans="52:63">
      <c r="AZ7904" s="42">
        <v>8018</v>
      </c>
      <c r="BA7904" s="42">
        <v>411.35</v>
      </c>
      <c r="BB7904" s="42">
        <v>168.01875000000001</v>
      </c>
      <c r="BC7904" s="42">
        <v>290.45</v>
      </c>
      <c r="BD7904" s="42">
        <v>324.76190480000002</v>
      </c>
      <c r="BE7904" s="42">
        <v>31.015384619999999</v>
      </c>
      <c r="BF7904" s="42">
        <v>516.65</v>
      </c>
      <c r="BG7904" s="42">
        <v>911.90909090000002</v>
      </c>
      <c r="BH7904" s="42">
        <v>159.41749999999999</v>
      </c>
      <c r="BI7904" s="42">
        <v>287.98645110000001</v>
      </c>
      <c r="BJ7904" s="42">
        <v>425.38796919999999</v>
      </c>
      <c r="BK7904" s="42">
        <v>157.8783943</v>
      </c>
    </row>
    <row r="7905" spans="52:63">
      <c r="AZ7905" s="42">
        <v>8019</v>
      </c>
      <c r="BA7905" s="42">
        <v>411.35</v>
      </c>
      <c r="BB7905" s="42">
        <v>168.01875000000001</v>
      </c>
      <c r="BC7905" s="42">
        <v>290.45</v>
      </c>
      <c r="BD7905" s="42">
        <v>324.76190480000002</v>
      </c>
      <c r="BE7905" s="42">
        <v>31.015384619999999</v>
      </c>
      <c r="BF7905" s="42">
        <v>516.65</v>
      </c>
      <c r="BG7905" s="42">
        <v>911.90909090000002</v>
      </c>
      <c r="BH7905" s="42">
        <v>159.41749999999999</v>
      </c>
      <c r="BI7905" s="42">
        <v>287.98645110000001</v>
      </c>
      <c r="BJ7905" s="42">
        <v>425.38796919999999</v>
      </c>
      <c r="BK7905" s="42">
        <v>157.8783943</v>
      </c>
    </row>
    <row r="7906" spans="52:63">
      <c r="AZ7906" s="42">
        <v>8020</v>
      </c>
      <c r="BA7906" s="42">
        <v>411.35</v>
      </c>
      <c r="BB7906" s="42">
        <v>168.01875000000001</v>
      </c>
      <c r="BC7906" s="42">
        <v>290.45</v>
      </c>
      <c r="BD7906" s="42">
        <v>324.76190480000002</v>
      </c>
      <c r="BE7906" s="42">
        <v>31.015384619999999</v>
      </c>
      <c r="BF7906" s="42">
        <v>516.65</v>
      </c>
      <c r="BG7906" s="42">
        <v>911.90909090000002</v>
      </c>
      <c r="BH7906" s="42">
        <v>159.41749999999999</v>
      </c>
      <c r="BI7906" s="42">
        <v>287.98645110000001</v>
      </c>
      <c r="BJ7906" s="42">
        <v>425.38796919999999</v>
      </c>
      <c r="BK7906" s="42">
        <v>157.8783943</v>
      </c>
    </row>
    <row r="7907" spans="52:63">
      <c r="AZ7907" s="42">
        <v>8021</v>
      </c>
      <c r="BA7907" s="42">
        <v>411.35</v>
      </c>
      <c r="BB7907" s="42">
        <v>168.01875000000001</v>
      </c>
      <c r="BC7907" s="42">
        <v>290.45</v>
      </c>
      <c r="BD7907" s="42">
        <v>324.76190480000002</v>
      </c>
      <c r="BE7907" s="42">
        <v>31.015384619999999</v>
      </c>
      <c r="BF7907" s="42">
        <v>516.65</v>
      </c>
      <c r="BG7907" s="42">
        <v>911.90909090000002</v>
      </c>
      <c r="BH7907" s="42">
        <v>159.41749999999999</v>
      </c>
      <c r="BI7907" s="42">
        <v>287.98645110000001</v>
      </c>
      <c r="BJ7907" s="42">
        <v>425.38796919999999</v>
      </c>
      <c r="BK7907" s="42">
        <v>157.8783943</v>
      </c>
    </row>
    <row r="7908" spans="52:63">
      <c r="AZ7908" s="42">
        <v>8022</v>
      </c>
      <c r="BA7908" s="42">
        <v>411.35</v>
      </c>
      <c r="BB7908" s="42">
        <v>168.01875000000001</v>
      </c>
      <c r="BC7908" s="42">
        <v>290.45</v>
      </c>
      <c r="BD7908" s="42">
        <v>324.76190480000002</v>
      </c>
      <c r="BE7908" s="42">
        <v>31.015384619999999</v>
      </c>
      <c r="BF7908" s="42">
        <v>516.65</v>
      </c>
      <c r="BG7908" s="42">
        <v>911.90909090000002</v>
      </c>
      <c r="BH7908" s="42">
        <v>159.41749999999999</v>
      </c>
      <c r="BI7908" s="42">
        <v>287.98645110000001</v>
      </c>
      <c r="BJ7908" s="42">
        <v>425.38796919999999</v>
      </c>
      <c r="BK7908" s="42">
        <v>157.8783943</v>
      </c>
    </row>
    <row r="7909" spans="52:63">
      <c r="AZ7909" s="42">
        <v>8023</v>
      </c>
      <c r="BA7909" s="42">
        <v>411.35</v>
      </c>
      <c r="BB7909" s="42">
        <v>168.01875000000001</v>
      </c>
      <c r="BC7909" s="42">
        <v>290.45</v>
      </c>
      <c r="BD7909" s="42">
        <v>324.76190480000002</v>
      </c>
      <c r="BE7909" s="42">
        <v>31.015384619999999</v>
      </c>
      <c r="BF7909" s="42">
        <v>516.65</v>
      </c>
      <c r="BG7909" s="42">
        <v>911.90909090000002</v>
      </c>
      <c r="BH7909" s="42">
        <v>159.41749999999999</v>
      </c>
      <c r="BI7909" s="42">
        <v>287.98645110000001</v>
      </c>
      <c r="BJ7909" s="42">
        <v>425.38796919999999</v>
      </c>
      <c r="BK7909" s="42">
        <v>157.8783943</v>
      </c>
    </row>
    <row r="7910" spans="52:63">
      <c r="AZ7910" s="42">
        <v>8024</v>
      </c>
      <c r="BA7910" s="42">
        <v>411.35</v>
      </c>
      <c r="BB7910" s="42">
        <v>168.01875000000001</v>
      </c>
      <c r="BC7910" s="42">
        <v>290.45</v>
      </c>
      <c r="BD7910" s="42">
        <v>324.76190480000002</v>
      </c>
      <c r="BE7910" s="42">
        <v>31.015384619999999</v>
      </c>
      <c r="BF7910" s="42">
        <v>516.65</v>
      </c>
      <c r="BG7910" s="42">
        <v>911.90909090000002</v>
      </c>
      <c r="BH7910" s="42">
        <v>159.41749999999999</v>
      </c>
      <c r="BI7910" s="42">
        <v>287.98645110000001</v>
      </c>
      <c r="BJ7910" s="42">
        <v>425.38796919999999</v>
      </c>
      <c r="BK7910" s="42">
        <v>157.8783943</v>
      </c>
    </row>
    <row r="7911" spans="52:63">
      <c r="AZ7911" s="42">
        <v>8025</v>
      </c>
      <c r="BA7911" s="42">
        <v>411.35</v>
      </c>
      <c r="BB7911" s="42">
        <v>168.01875000000001</v>
      </c>
      <c r="BC7911" s="42">
        <v>290.45</v>
      </c>
      <c r="BD7911" s="42">
        <v>324.76190480000002</v>
      </c>
      <c r="BE7911" s="42">
        <v>31.015384619999999</v>
      </c>
      <c r="BF7911" s="42">
        <v>516.65</v>
      </c>
      <c r="BG7911" s="42">
        <v>911.90909090000002</v>
      </c>
      <c r="BH7911" s="42">
        <v>159.41749999999999</v>
      </c>
      <c r="BI7911" s="42">
        <v>287.98645110000001</v>
      </c>
      <c r="BJ7911" s="42">
        <v>425.38796919999999</v>
      </c>
      <c r="BK7911" s="42">
        <v>157.8783943</v>
      </c>
    </row>
    <row r="7912" spans="52:63">
      <c r="AZ7912" s="42">
        <v>8026</v>
      </c>
      <c r="BA7912" s="42">
        <v>411.35</v>
      </c>
      <c r="BB7912" s="42">
        <v>168.01875000000001</v>
      </c>
      <c r="BC7912" s="42">
        <v>290.45</v>
      </c>
      <c r="BD7912" s="42">
        <v>324.76190480000002</v>
      </c>
      <c r="BE7912" s="42">
        <v>31.015384619999999</v>
      </c>
      <c r="BF7912" s="42">
        <v>516.65</v>
      </c>
      <c r="BG7912" s="42">
        <v>911.90909090000002</v>
      </c>
      <c r="BH7912" s="42">
        <v>159.41749999999999</v>
      </c>
      <c r="BI7912" s="42">
        <v>287.98645110000001</v>
      </c>
      <c r="BJ7912" s="42">
        <v>425.38796919999999</v>
      </c>
      <c r="BK7912" s="42">
        <v>157.8783943</v>
      </c>
    </row>
    <row r="7913" spans="52:63">
      <c r="AZ7913" s="42">
        <v>8027</v>
      </c>
      <c r="BA7913" s="42">
        <v>411.35</v>
      </c>
      <c r="BB7913" s="42">
        <v>168.01875000000001</v>
      </c>
      <c r="BC7913" s="42">
        <v>290.45</v>
      </c>
      <c r="BD7913" s="42">
        <v>324.76190480000002</v>
      </c>
      <c r="BE7913" s="42">
        <v>31.015384619999999</v>
      </c>
      <c r="BF7913" s="42">
        <v>516.65</v>
      </c>
      <c r="BG7913" s="42">
        <v>911.90909090000002</v>
      </c>
      <c r="BH7913" s="42">
        <v>159.41749999999999</v>
      </c>
      <c r="BI7913" s="42">
        <v>287.98645110000001</v>
      </c>
      <c r="BJ7913" s="42">
        <v>425.38796919999999</v>
      </c>
      <c r="BK7913" s="42">
        <v>157.8783943</v>
      </c>
    </row>
    <row r="7914" spans="52:63">
      <c r="AZ7914" s="42">
        <v>8028</v>
      </c>
      <c r="BA7914" s="42">
        <v>411.35</v>
      </c>
      <c r="BB7914" s="42">
        <v>168.01875000000001</v>
      </c>
      <c r="BC7914" s="42">
        <v>290.45</v>
      </c>
      <c r="BD7914" s="42">
        <v>324.76190480000002</v>
      </c>
      <c r="BE7914" s="42">
        <v>31.015384619999999</v>
      </c>
      <c r="BF7914" s="42">
        <v>516.65</v>
      </c>
      <c r="BG7914" s="42">
        <v>911.90909090000002</v>
      </c>
      <c r="BH7914" s="42">
        <v>159.41749999999999</v>
      </c>
      <c r="BI7914" s="42">
        <v>287.98645110000001</v>
      </c>
      <c r="BJ7914" s="42">
        <v>425.38796919999999</v>
      </c>
      <c r="BK7914" s="42">
        <v>157.8783943</v>
      </c>
    </row>
    <row r="7915" spans="52:63">
      <c r="AZ7915" s="42">
        <v>8029</v>
      </c>
      <c r="BA7915" s="42">
        <v>411.35</v>
      </c>
      <c r="BB7915" s="42">
        <v>168.01875000000001</v>
      </c>
      <c r="BC7915" s="42">
        <v>290.45</v>
      </c>
      <c r="BD7915" s="42">
        <v>324.76190480000002</v>
      </c>
      <c r="BE7915" s="42">
        <v>31.015384619999999</v>
      </c>
      <c r="BF7915" s="42">
        <v>516.65</v>
      </c>
      <c r="BG7915" s="42">
        <v>911.90909090000002</v>
      </c>
      <c r="BH7915" s="42">
        <v>159.41749999999999</v>
      </c>
      <c r="BI7915" s="42">
        <v>287.98645110000001</v>
      </c>
      <c r="BJ7915" s="42">
        <v>425.38796919999999</v>
      </c>
      <c r="BK7915" s="42">
        <v>157.8783943</v>
      </c>
    </row>
    <row r="7916" spans="52:63">
      <c r="AZ7916" s="42">
        <v>8030</v>
      </c>
      <c r="BA7916" s="42">
        <v>411.35</v>
      </c>
      <c r="BB7916" s="42">
        <v>168.01875000000001</v>
      </c>
      <c r="BC7916" s="42">
        <v>290.45</v>
      </c>
      <c r="BD7916" s="42">
        <v>324.76190480000002</v>
      </c>
      <c r="BE7916" s="42">
        <v>31.015384619999999</v>
      </c>
      <c r="BF7916" s="42">
        <v>516.65</v>
      </c>
      <c r="BG7916" s="42">
        <v>911.90909090000002</v>
      </c>
      <c r="BH7916" s="42">
        <v>159.41749999999999</v>
      </c>
      <c r="BI7916" s="42">
        <v>287.98645110000001</v>
      </c>
      <c r="BJ7916" s="42">
        <v>425.38796919999999</v>
      </c>
      <c r="BK7916" s="42">
        <v>157.8783943</v>
      </c>
    </row>
    <row r="7917" spans="52:63">
      <c r="AZ7917" s="42">
        <v>8031</v>
      </c>
      <c r="BA7917" s="42">
        <v>411.35</v>
      </c>
      <c r="BB7917" s="42">
        <v>168.01875000000001</v>
      </c>
      <c r="BC7917" s="42">
        <v>290.45</v>
      </c>
      <c r="BD7917" s="42">
        <v>324.76190480000002</v>
      </c>
      <c r="BE7917" s="42">
        <v>31.015384619999999</v>
      </c>
      <c r="BF7917" s="42">
        <v>516.65</v>
      </c>
      <c r="BG7917" s="42">
        <v>911.90909090000002</v>
      </c>
      <c r="BH7917" s="42">
        <v>159.41749999999999</v>
      </c>
      <c r="BI7917" s="42">
        <v>287.98645110000001</v>
      </c>
      <c r="BJ7917" s="42">
        <v>425.38796919999999</v>
      </c>
      <c r="BK7917" s="42">
        <v>157.8783943</v>
      </c>
    </row>
    <row r="7918" spans="52:63">
      <c r="AZ7918" s="42">
        <v>8032</v>
      </c>
      <c r="BA7918" s="42">
        <v>411.35</v>
      </c>
      <c r="BB7918" s="42">
        <v>168.01875000000001</v>
      </c>
      <c r="BC7918" s="42">
        <v>290.45</v>
      </c>
      <c r="BD7918" s="42">
        <v>324.76190480000002</v>
      </c>
      <c r="BE7918" s="42">
        <v>31.015384619999999</v>
      </c>
      <c r="BF7918" s="42">
        <v>516.65</v>
      </c>
      <c r="BG7918" s="42">
        <v>911.90909090000002</v>
      </c>
      <c r="BH7918" s="42">
        <v>159.41749999999999</v>
      </c>
      <c r="BI7918" s="42">
        <v>287.98645110000001</v>
      </c>
      <c r="BJ7918" s="42">
        <v>425.38796919999999</v>
      </c>
      <c r="BK7918" s="42">
        <v>157.8783943</v>
      </c>
    </row>
    <row r="7919" spans="52:63">
      <c r="AZ7919" s="42">
        <v>8033</v>
      </c>
      <c r="BA7919" s="42">
        <v>411.35</v>
      </c>
      <c r="BB7919" s="42">
        <v>168.01875000000001</v>
      </c>
      <c r="BC7919" s="42">
        <v>290.45</v>
      </c>
      <c r="BD7919" s="42">
        <v>324.76190480000002</v>
      </c>
      <c r="BE7919" s="42">
        <v>31.015384619999999</v>
      </c>
      <c r="BF7919" s="42">
        <v>516.65</v>
      </c>
      <c r="BG7919" s="42">
        <v>911.90909090000002</v>
      </c>
      <c r="BH7919" s="42">
        <v>159.41749999999999</v>
      </c>
      <c r="BI7919" s="42">
        <v>287.98645110000001</v>
      </c>
      <c r="BJ7919" s="42">
        <v>425.38796919999999</v>
      </c>
      <c r="BK7919" s="42">
        <v>157.8783943</v>
      </c>
    </row>
    <row r="7920" spans="52:63">
      <c r="AZ7920" s="42">
        <v>8034</v>
      </c>
      <c r="BA7920" s="42">
        <v>411.35</v>
      </c>
      <c r="BB7920" s="42">
        <v>168.01875000000001</v>
      </c>
      <c r="BC7920" s="42">
        <v>290.45</v>
      </c>
      <c r="BD7920" s="42">
        <v>324.76190480000002</v>
      </c>
      <c r="BE7920" s="42">
        <v>31.015384619999999</v>
      </c>
      <c r="BF7920" s="42">
        <v>516.65</v>
      </c>
      <c r="BG7920" s="42">
        <v>911.90909090000002</v>
      </c>
      <c r="BH7920" s="42">
        <v>159.41749999999999</v>
      </c>
      <c r="BI7920" s="42">
        <v>287.98645110000001</v>
      </c>
      <c r="BJ7920" s="42">
        <v>425.38796919999999</v>
      </c>
      <c r="BK7920" s="42">
        <v>157.8783943</v>
      </c>
    </row>
    <row r="7921" spans="52:63">
      <c r="AZ7921" s="42">
        <v>8035</v>
      </c>
      <c r="BA7921" s="42">
        <v>411.35</v>
      </c>
      <c r="BB7921" s="42">
        <v>168.01875000000001</v>
      </c>
      <c r="BC7921" s="42">
        <v>290.45</v>
      </c>
      <c r="BD7921" s="42">
        <v>324.76190480000002</v>
      </c>
      <c r="BE7921" s="42">
        <v>31.015384619999999</v>
      </c>
      <c r="BF7921" s="42">
        <v>516.65</v>
      </c>
      <c r="BG7921" s="42">
        <v>911.90909090000002</v>
      </c>
      <c r="BH7921" s="42">
        <v>159.41749999999999</v>
      </c>
      <c r="BI7921" s="42">
        <v>287.98645110000001</v>
      </c>
      <c r="BJ7921" s="42">
        <v>425.38796919999999</v>
      </c>
      <c r="BK7921" s="42">
        <v>157.8783943</v>
      </c>
    </row>
    <row r="7922" spans="52:63">
      <c r="AZ7922" s="42">
        <v>8036</v>
      </c>
      <c r="BA7922" s="42">
        <v>411.35</v>
      </c>
      <c r="BB7922" s="42">
        <v>168.01875000000001</v>
      </c>
      <c r="BC7922" s="42">
        <v>290.45</v>
      </c>
      <c r="BD7922" s="42">
        <v>324.76190480000002</v>
      </c>
      <c r="BE7922" s="42">
        <v>31.015384619999999</v>
      </c>
      <c r="BF7922" s="42">
        <v>516.65</v>
      </c>
      <c r="BG7922" s="42">
        <v>911.90909090000002</v>
      </c>
      <c r="BH7922" s="42">
        <v>159.41749999999999</v>
      </c>
      <c r="BI7922" s="42">
        <v>287.98645110000001</v>
      </c>
      <c r="BJ7922" s="42">
        <v>425.38796919999999</v>
      </c>
      <c r="BK7922" s="42">
        <v>157.8783943</v>
      </c>
    </row>
    <row r="7923" spans="52:63">
      <c r="AZ7923" s="42">
        <v>8037</v>
      </c>
      <c r="BA7923" s="42">
        <v>411.35</v>
      </c>
      <c r="BB7923" s="42">
        <v>168.01875000000001</v>
      </c>
      <c r="BC7923" s="42">
        <v>290.45</v>
      </c>
      <c r="BD7923" s="42">
        <v>324.76190480000002</v>
      </c>
      <c r="BE7923" s="42">
        <v>31.015384619999999</v>
      </c>
      <c r="BF7923" s="42">
        <v>516.65</v>
      </c>
      <c r="BG7923" s="42">
        <v>911.90909090000002</v>
      </c>
      <c r="BH7923" s="42">
        <v>159.41749999999999</v>
      </c>
      <c r="BI7923" s="42">
        <v>287.98645110000001</v>
      </c>
      <c r="BJ7923" s="42">
        <v>425.38796919999999</v>
      </c>
      <c r="BK7923" s="42">
        <v>157.8783943</v>
      </c>
    </row>
    <row r="7924" spans="52:63">
      <c r="AZ7924" s="42">
        <v>8038</v>
      </c>
      <c r="BA7924" s="42">
        <v>411.35</v>
      </c>
      <c r="BB7924" s="42">
        <v>168.01875000000001</v>
      </c>
      <c r="BC7924" s="42">
        <v>290.45</v>
      </c>
      <c r="BD7924" s="42">
        <v>324.76190480000002</v>
      </c>
      <c r="BE7924" s="42">
        <v>31.015384619999999</v>
      </c>
      <c r="BF7924" s="42">
        <v>516.65</v>
      </c>
      <c r="BG7924" s="42">
        <v>911.90909090000002</v>
      </c>
      <c r="BH7924" s="42">
        <v>159.41749999999999</v>
      </c>
      <c r="BI7924" s="42">
        <v>287.98645110000001</v>
      </c>
      <c r="BJ7924" s="42">
        <v>425.38796919999999</v>
      </c>
      <c r="BK7924" s="42">
        <v>157.8783943</v>
      </c>
    </row>
    <row r="7925" spans="52:63">
      <c r="AZ7925" s="42">
        <v>8039</v>
      </c>
      <c r="BA7925" s="42">
        <v>411.35</v>
      </c>
      <c r="BB7925" s="42">
        <v>168.01875000000001</v>
      </c>
      <c r="BC7925" s="42">
        <v>290.45</v>
      </c>
      <c r="BD7925" s="42">
        <v>324.76190480000002</v>
      </c>
      <c r="BE7925" s="42">
        <v>31.015384619999999</v>
      </c>
      <c r="BF7925" s="42">
        <v>516.65</v>
      </c>
      <c r="BG7925" s="42">
        <v>911.90909090000002</v>
      </c>
      <c r="BH7925" s="42">
        <v>159.41749999999999</v>
      </c>
      <c r="BI7925" s="42">
        <v>287.98645110000001</v>
      </c>
      <c r="BJ7925" s="42">
        <v>425.38796919999999</v>
      </c>
      <c r="BK7925" s="42">
        <v>157.8783943</v>
      </c>
    </row>
    <row r="7926" spans="52:63">
      <c r="AZ7926" s="42">
        <v>8040</v>
      </c>
      <c r="BA7926" s="42">
        <v>411.35</v>
      </c>
      <c r="BB7926" s="42">
        <v>168.01875000000001</v>
      </c>
      <c r="BC7926" s="42">
        <v>290.45</v>
      </c>
      <c r="BD7926" s="42">
        <v>324.76190480000002</v>
      </c>
      <c r="BE7926" s="42">
        <v>31.015384619999999</v>
      </c>
      <c r="BF7926" s="42">
        <v>516.65</v>
      </c>
      <c r="BG7926" s="42">
        <v>911.90909090000002</v>
      </c>
      <c r="BH7926" s="42">
        <v>159.41749999999999</v>
      </c>
      <c r="BI7926" s="42">
        <v>287.98645110000001</v>
      </c>
      <c r="BJ7926" s="42">
        <v>425.38796919999999</v>
      </c>
      <c r="BK7926" s="42">
        <v>157.8783943</v>
      </c>
    </row>
    <row r="7927" spans="52:63">
      <c r="AZ7927" s="42">
        <v>8041</v>
      </c>
      <c r="BA7927" s="42">
        <v>400.5</v>
      </c>
      <c r="BB7927" s="42">
        <v>164.42500000000001</v>
      </c>
      <c r="BC7927" s="42">
        <v>286.7</v>
      </c>
      <c r="BD7927" s="42">
        <v>321.66666670000001</v>
      </c>
      <c r="BE7927" s="42">
        <v>29.792307690000001</v>
      </c>
      <c r="BF7927" s="42">
        <v>509.3</v>
      </c>
      <c r="BG7927" s="42">
        <v>906.31818180000005</v>
      </c>
      <c r="BH7927" s="42">
        <v>157.17124999999999</v>
      </c>
      <c r="BI7927" s="42">
        <v>278.02143380000001</v>
      </c>
      <c r="BJ7927" s="42">
        <v>414.35156339999997</v>
      </c>
      <c r="BK7927" s="42">
        <v>158.05513629999999</v>
      </c>
    </row>
    <row r="7928" spans="52:63">
      <c r="AZ7928" s="42">
        <v>8042</v>
      </c>
      <c r="BA7928" s="42">
        <v>400.5</v>
      </c>
      <c r="BB7928" s="42">
        <v>164.42500000000001</v>
      </c>
      <c r="BC7928" s="42">
        <v>286.7</v>
      </c>
      <c r="BD7928" s="42">
        <v>321.66666670000001</v>
      </c>
      <c r="BE7928" s="42">
        <v>29.792307690000001</v>
      </c>
      <c r="BF7928" s="42">
        <v>509.3</v>
      </c>
      <c r="BG7928" s="42">
        <v>906.31818180000005</v>
      </c>
      <c r="BH7928" s="42">
        <v>157.17124999999999</v>
      </c>
      <c r="BI7928" s="42">
        <v>278.02143380000001</v>
      </c>
      <c r="BJ7928" s="42">
        <v>414.35156339999997</v>
      </c>
      <c r="BK7928" s="42">
        <v>158.05513629999999</v>
      </c>
    </row>
    <row r="7929" spans="52:63">
      <c r="AZ7929" s="42">
        <v>8043</v>
      </c>
      <c r="BA7929" s="42">
        <v>400.5</v>
      </c>
      <c r="BB7929" s="42">
        <v>164.42500000000001</v>
      </c>
      <c r="BC7929" s="42">
        <v>286.7</v>
      </c>
      <c r="BD7929" s="42">
        <v>321.66666670000001</v>
      </c>
      <c r="BE7929" s="42">
        <v>29.792307690000001</v>
      </c>
      <c r="BF7929" s="42">
        <v>509.3</v>
      </c>
      <c r="BG7929" s="42">
        <v>906.31818180000005</v>
      </c>
      <c r="BH7929" s="42">
        <v>157.17124999999999</v>
      </c>
      <c r="BI7929" s="42">
        <v>278.02143380000001</v>
      </c>
      <c r="BJ7929" s="42">
        <v>414.35156339999997</v>
      </c>
      <c r="BK7929" s="42">
        <v>158.05513629999999</v>
      </c>
    </row>
    <row r="7930" spans="52:63">
      <c r="AZ7930" s="42">
        <v>8044</v>
      </c>
      <c r="BA7930" s="42">
        <v>400.5</v>
      </c>
      <c r="BB7930" s="42">
        <v>164.42500000000001</v>
      </c>
      <c r="BC7930" s="42">
        <v>286.7</v>
      </c>
      <c r="BD7930" s="42">
        <v>321.66666670000001</v>
      </c>
      <c r="BE7930" s="42">
        <v>29.792307690000001</v>
      </c>
      <c r="BF7930" s="42">
        <v>509.3</v>
      </c>
      <c r="BG7930" s="42">
        <v>906.31818180000005</v>
      </c>
      <c r="BH7930" s="42">
        <v>157.17124999999999</v>
      </c>
      <c r="BI7930" s="42">
        <v>278.02143380000001</v>
      </c>
      <c r="BJ7930" s="42">
        <v>414.35156339999997</v>
      </c>
      <c r="BK7930" s="42">
        <v>158.05513629999999</v>
      </c>
    </row>
    <row r="7931" spans="52:63">
      <c r="AZ7931" s="42">
        <v>8045</v>
      </c>
      <c r="BA7931" s="42">
        <v>400.5</v>
      </c>
      <c r="BB7931" s="42">
        <v>164.42500000000001</v>
      </c>
      <c r="BC7931" s="42">
        <v>286.7</v>
      </c>
      <c r="BD7931" s="42">
        <v>321.66666670000001</v>
      </c>
      <c r="BE7931" s="42">
        <v>29.792307690000001</v>
      </c>
      <c r="BF7931" s="42">
        <v>509.3</v>
      </c>
      <c r="BG7931" s="42">
        <v>906.31818180000005</v>
      </c>
      <c r="BH7931" s="42">
        <v>157.17124999999999</v>
      </c>
      <c r="BI7931" s="42">
        <v>278.02143380000001</v>
      </c>
      <c r="BJ7931" s="42">
        <v>414.35156339999997</v>
      </c>
      <c r="BK7931" s="42">
        <v>158.05513629999999</v>
      </c>
    </row>
    <row r="7932" spans="52:63">
      <c r="AZ7932" s="42">
        <v>8046</v>
      </c>
      <c r="BA7932" s="42">
        <v>400.5</v>
      </c>
      <c r="BB7932" s="42">
        <v>164.42500000000001</v>
      </c>
      <c r="BC7932" s="42">
        <v>286.7</v>
      </c>
      <c r="BD7932" s="42">
        <v>321.66666670000001</v>
      </c>
      <c r="BE7932" s="42">
        <v>29.792307690000001</v>
      </c>
      <c r="BF7932" s="42">
        <v>509.3</v>
      </c>
      <c r="BG7932" s="42">
        <v>906.31818180000005</v>
      </c>
      <c r="BH7932" s="42">
        <v>157.17124999999999</v>
      </c>
      <c r="BI7932" s="42">
        <v>278.02143380000001</v>
      </c>
      <c r="BJ7932" s="42">
        <v>414.35156339999997</v>
      </c>
      <c r="BK7932" s="42">
        <v>158.05513629999999</v>
      </c>
    </row>
    <row r="7933" spans="52:63">
      <c r="AZ7933" s="42">
        <v>8047</v>
      </c>
      <c r="BA7933" s="42">
        <v>400.5</v>
      </c>
      <c r="BB7933" s="42">
        <v>164.42500000000001</v>
      </c>
      <c r="BC7933" s="42">
        <v>286.7</v>
      </c>
      <c r="BD7933" s="42">
        <v>321.66666670000001</v>
      </c>
      <c r="BE7933" s="42">
        <v>29.792307690000001</v>
      </c>
      <c r="BF7933" s="42">
        <v>509.3</v>
      </c>
      <c r="BG7933" s="42">
        <v>906.31818180000005</v>
      </c>
      <c r="BH7933" s="42">
        <v>157.17124999999999</v>
      </c>
      <c r="BI7933" s="42">
        <v>278.02143380000001</v>
      </c>
      <c r="BJ7933" s="42">
        <v>414.35156339999997</v>
      </c>
      <c r="BK7933" s="42">
        <v>158.05513629999999</v>
      </c>
    </row>
    <row r="7934" spans="52:63">
      <c r="AZ7934" s="42">
        <v>8048</v>
      </c>
      <c r="BA7934" s="42">
        <v>400.5</v>
      </c>
      <c r="BB7934" s="42">
        <v>164.42500000000001</v>
      </c>
      <c r="BC7934" s="42">
        <v>286.7</v>
      </c>
      <c r="BD7934" s="42">
        <v>321.66666670000001</v>
      </c>
      <c r="BE7934" s="42">
        <v>29.792307690000001</v>
      </c>
      <c r="BF7934" s="42">
        <v>509.3</v>
      </c>
      <c r="BG7934" s="42">
        <v>906.31818180000005</v>
      </c>
      <c r="BH7934" s="42">
        <v>157.17124999999999</v>
      </c>
      <c r="BI7934" s="42">
        <v>278.02143380000001</v>
      </c>
      <c r="BJ7934" s="42">
        <v>414.35156339999997</v>
      </c>
      <c r="BK7934" s="42">
        <v>158.05513629999999</v>
      </c>
    </row>
    <row r="7935" spans="52:63">
      <c r="AZ7935" s="42">
        <v>8049</v>
      </c>
      <c r="BA7935" s="42">
        <v>400.5</v>
      </c>
      <c r="BB7935" s="42">
        <v>164.42500000000001</v>
      </c>
      <c r="BC7935" s="42">
        <v>286.7</v>
      </c>
      <c r="BD7935" s="42">
        <v>321.66666670000001</v>
      </c>
      <c r="BE7935" s="42">
        <v>29.792307690000001</v>
      </c>
      <c r="BF7935" s="42">
        <v>509.3</v>
      </c>
      <c r="BG7935" s="42">
        <v>906.31818180000005</v>
      </c>
      <c r="BH7935" s="42">
        <v>157.17124999999999</v>
      </c>
      <c r="BI7935" s="42">
        <v>278.02143380000001</v>
      </c>
      <c r="BJ7935" s="42">
        <v>414.35156339999997</v>
      </c>
      <c r="BK7935" s="42">
        <v>158.05513629999999</v>
      </c>
    </row>
    <row r="7936" spans="52:63">
      <c r="AZ7936" s="42">
        <v>8050</v>
      </c>
      <c r="BA7936" s="42">
        <v>400.5</v>
      </c>
      <c r="BB7936" s="42">
        <v>164.42500000000001</v>
      </c>
      <c r="BC7936" s="42">
        <v>286.7</v>
      </c>
      <c r="BD7936" s="42">
        <v>321.66666670000001</v>
      </c>
      <c r="BE7936" s="42">
        <v>29.792307690000001</v>
      </c>
      <c r="BF7936" s="42">
        <v>509.3</v>
      </c>
      <c r="BG7936" s="42">
        <v>906.31818180000005</v>
      </c>
      <c r="BH7936" s="42">
        <v>157.17124999999999</v>
      </c>
      <c r="BI7936" s="42">
        <v>278.02143380000001</v>
      </c>
      <c r="BJ7936" s="42">
        <v>414.35156339999997</v>
      </c>
      <c r="BK7936" s="42">
        <v>158.05513629999999</v>
      </c>
    </row>
    <row r="7937" spans="52:63">
      <c r="AZ7937" s="42">
        <v>8051</v>
      </c>
      <c r="BA7937" s="42">
        <v>400.5</v>
      </c>
      <c r="BB7937" s="42">
        <v>164.42500000000001</v>
      </c>
      <c r="BC7937" s="42">
        <v>286.7</v>
      </c>
      <c r="BD7937" s="42">
        <v>321.66666670000001</v>
      </c>
      <c r="BE7937" s="42">
        <v>29.792307690000001</v>
      </c>
      <c r="BF7937" s="42">
        <v>509.3</v>
      </c>
      <c r="BG7937" s="42">
        <v>906.31818180000005</v>
      </c>
      <c r="BH7937" s="42">
        <v>157.17124999999999</v>
      </c>
      <c r="BI7937" s="42">
        <v>278.02143380000001</v>
      </c>
      <c r="BJ7937" s="42">
        <v>414.35156339999997</v>
      </c>
      <c r="BK7937" s="42">
        <v>158.05513629999999</v>
      </c>
    </row>
    <row r="7938" spans="52:63">
      <c r="AZ7938" s="42">
        <v>8052</v>
      </c>
      <c r="BA7938" s="42">
        <v>400.5</v>
      </c>
      <c r="BB7938" s="42">
        <v>164.42500000000001</v>
      </c>
      <c r="BC7938" s="42">
        <v>286.7</v>
      </c>
      <c r="BD7938" s="42">
        <v>321.66666670000001</v>
      </c>
      <c r="BE7938" s="42">
        <v>29.792307690000001</v>
      </c>
      <c r="BF7938" s="42">
        <v>509.3</v>
      </c>
      <c r="BG7938" s="42">
        <v>906.31818180000005</v>
      </c>
      <c r="BH7938" s="42">
        <v>157.17124999999999</v>
      </c>
      <c r="BI7938" s="42">
        <v>278.02143380000001</v>
      </c>
      <c r="BJ7938" s="42">
        <v>414.35156339999997</v>
      </c>
      <c r="BK7938" s="42">
        <v>158.05513629999999</v>
      </c>
    </row>
    <row r="7939" spans="52:63">
      <c r="AZ7939" s="42">
        <v>8053</v>
      </c>
      <c r="BA7939" s="42">
        <v>400.5</v>
      </c>
      <c r="BB7939" s="42">
        <v>164.42500000000001</v>
      </c>
      <c r="BC7939" s="42">
        <v>286.7</v>
      </c>
      <c r="BD7939" s="42">
        <v>321.66666670000001</v>
      </c>
      <c r="BE7939" s="42">
        <v>29.792307690000001</v>
      </c>
      <c r="BF7939" s="42">
        <v>509.3</v>
      </c>
      <c r="BG7939" s="42">
        <v>906.31818180000005</v>
      </c>
      <c r="BH7939" s="42">
        <v>157.17124999999999</v>
      </c>
      <c r="BI7939" s="42">
        <v>278.02143380000001</v>
      </c>
      <c r="BJ7939" s="42">
        <v>414.35156339999997</v>
      </c>
      <c r="BK7939" s="42">
        <v>158.05513629999999</v>
      </c>
    </row>
    <row r="7940" spans="52:63">
      <c r="AZ7940" s="42">
        <v>8054</v>
      </c>
      <c r="BA7940" s="42">
        <v>400.5</v>
      </c>
      <c r="BB7940" s="42">
        <v>164.42500000000001</v>
      </c>
      <c r="BC7940" s="42">
        <v>286.7</v>
      </c>
      <c r="BD7940" s="42">
        <v>321.66666670000001</v>
      </c>
      <c r="BE7940" s="42">
        <v>29.792307690000001</v>
      </c>
      <c r="BF7940" s="42">
        <v>509.3</v>
      </c>
      <c r="BG7940" s="42">
        <v>906.31818180000005</v>
      </c>
      <c r="BH7940" s="42">
        <v>157.17124999999999</v>
      </c>
      <c r="BI7940" s="42">
        <v>278.02143380000001</v>
      </c>
      <c r="BJ7940" s="42">
        <v>414.35156339999997</v>
      </c>
      <c r="BK7940" s="42">
        <v>158.05513629999999</v>
      </c>
    </row>
    <row r="7941" spans="52:63">
      <c r="AZ7941" s="42">
        <v>8055</v>
      </c>
      <c r="BA7941" s="42">
        <v>400.5</v>
      </c>
      <c r="BB7941" s="42">
        <v>164.42500000000001</v>
      </c>
      <c r="BC7941" s="42">
        <v>286.7</v>
      </c>
      <c r="BD7941" s="42">
        <v>321.66666670000001</v>
      </c>
      <c r="BE7941" s="42">
        <v>29.792307690000001</v>
      </c>
      <c r="BF7941" s="42">
        <v>509.3</v>
      </c>
      <c r="BG7941" s="42">
        <v>906.31818180000005</v>
      </c>
      <c r="BH7941" s="42">
        <v>157.17124999999999</v>
      </c>
      <c r="BI7941" s="42">
        <v>278.02143380000001</v>
      </c>
      <c r="BJ7941" s="42">
        <v>414.35156339999997</v>
      </c>
      <c r="BK7941" s="42">
        <v>158.05513629999999</v>
      </c>
    </row>
    <row r="7942" spans="52:63">
      <c r="AZ7942" s="42">
        <v>8056</v>
      </c>
      <c r="BA7942" s="42">
        <v>400.5</v>
      </c>
      <c r="BB7942" s="42">
        <v>164.42500000000001</v>
      </c>
      <c r="BC7942" s="42">
        <v>286.7</v>
      </c>
      <c r="BD7942" s="42">
        <v>321.66666670000001</v>
      </c>
      <c r="BE7942" s="42">
        <v>29.792307690000001</v>
      </c>
      <c r="BF7942" s="42">
        <v>509.3</v>
      </c>
      <c r="BG7942" s="42">
        <v>906.31818180000005</v>
      </c>
      <c r="BH7942" s="42">
        <v>157.17124999999999</v>
      </c>
      <c r="BI7942" s="42">
        <v>278.02143380000001</v>
      </c>
      <c r="BJ7942" s="42">
        <v>414.35156339999997</v>
      </c>
      <c r="BK7942" s="42">
        <v>158.05513629999999</v>
      </c>
    </row>
    <row r="7943" spans="52:63">
      <c r="AZ7943" s="42">
        <v>8057</v>
      </c>
      <c r="BA7943" s="42">
        <v>400.5</v>
      </c>
      <c r="BB7943" s="42">
        <v>164.42500000000001</v>
      </c>
      <c r="BC7943" s="42">
        <v>286.7</v>
      </c>
      <c r="BD7943" s="42">
        <v>321.66666670000001</v>
      </c>
      <c r="BE7943" s="42">
        <v>29.792307690000001</v>
      </c>
      <c r="BF7943" s="42">
        <v>509.3</v>
      </c>
      <c r="BG7943" s="42">
        <v>906.31818180000005</v>
      </c>
      <c r="BH7943" s="42">
        <v>157.17124999999999</v>
      </c>
      <c r="BI7943" s="42">
        <v>278.02143380000001</v>
      </c>
      <c r="BJ7943" s="42">
        <v>414.35156339999997</v>
      </c>
      <c r="BK7943" s="42">
        <v>158.05513629999999</v>
      </c>
    </row>
    <row r="7944" spans="52:63">
      <c r="AZ7944" s="42">
        <v>8058</v>
      </c>
      <c r="BA7944" s="42">
        <v>400.5</v>
      </c>
      <c r="BB7944" s="42">
        <v>164.42500000000001</v>
      </c>
      <c r="BC7944" s="42">
        <v>286.7</v>
      </c>
      <c r="BD7944" s="42">
        <v>321.66666670000001</v>
      </c>
      <c r="BE7944" s="42">
        <v>29.792307690000001</v>
      </c>
      <c r="BF7944" s="42">
        <v>509.3</v>
      </c>
      <c r="BG7944" s="42">
        <v>906.31818180000005</v>
      </c>
      <c r="BH7944" s="42">
        <v>157.17124999999999</v>
      </c>
      <c r="BI7944" s="42">
        <v>278.02143380000001</v>
      </c>
      <c r="BJ7944" s="42">
        <v>414.35156339999997</v>
      </c>
      <c r="BK7944" s="42">
        <v>158.05513629999999</v>
      </c>
    </row>
    <row r="7945" spans="52:63">
      <c r="AZ7945" s="42">
        <v>8059</v>
      </c>
      <c r="BA7945" s="42">
        <v>400.5</v>
      </c>
      <c r="BB7945" s="42">
        <v>164.42500000000001</v>
      </c>
      <c r="BC7945" s="42">
        <v>286.7</v>
      </c>
      <c r="BD7945" s="42">
        <v>321.66666670000001</v>
      </c>
      <c r="BE7945" s="42">
        <v>29.792307690000001</v>
      </c>
      <c r="BF7945" s="42">
        <v>509.3</v>
      </c>
      <c r="BG7945" s="42">
        <v>906.31818180000005</v>
      </c>
      <c r="BH7945" s="42">
        <v>157.17124999999999</v>
      </c>
      <c r="BI7945" s="42">
        <v>278.02143380000001</v>
      </c>
      <c r="BJ7945" s="42">
        <v>414.35156339999997</v>
      </c>
      <c r="BK7945" s="42">
        <v>158.05513629999999</v>
      </c>
    </row>
    <row r="7946" spans="52:63">
      <c r="AZ7946" s="42">
        <v>8060</v>
      </c>
      <c r="BA7946" s="42">
        <v>400.5</v>
      </c>
      <c r="BB7946" s="42">
        <v>164.42500000000001</v>
      </c>
      <c r="BC7946" s="42">
        <v>286.7</v>
      </c>
      <c r="BD7946" s="42">
        <v>321.66666670000001</v>
      </c>
      <c r="BE7946" s="42">
        <v>29.792307690000001</v>
      </c>
      <c r="BF7946" s="42">
        <v>509.3</v>
      </c>
      <c r="BG7946" s="42">
        <v>906.31818180000005</v>
      </c>
      <c r="BH7946" s="42">
        <v>157.17124999999999</v>
      </c>
      <c r="BI7946" s="42">
        <v>278.02143380000001</v>
      </c>
      <c r="BJ7946" s="42">
        <v>414.35156339999997</v>
      </c>
      <c r="BK7946" s="42">
        <v>158.05513629999999</v>
      </c>
    </row>
    <row r="7947" spans="52:63">
      <c r="AZ7947" s="42">
        <v>8061</v>
      </c>
      <c r="BA7947" s="42">
        <v>400.5</v>
      </c>
      <c r="BB7947" s="42">
        <v>164.42500000000001</v>
      </c>
      <c r="BC7947" s="42">
        <v>286.7</v>
      </c>
      <c r="BD7947" s="42">
        <v>321.66666670000001</v>
      </c>
      <c r="BE7947" s="42">
        <v>29.792307690000001</v>
      </c>
      <c r="BF7947" s="42">
        <v>509.3</v>
      </c>
      <c r="BG7947" s="42">
        <v>906.31818180000005</v>
      </c>
      <c r="BH7947" s="42">
        <v>157.17124999999999</v>
      </c>
      <c r="BI7947" s="42">
        <v>278.02143380000001</v>
      </c>
      <c r="BJ7947" s="42">
        <v>414.35156339999997</v>
      </c>
      <c r="BK7947" s="42">
        <v>158.05513629999999</v>
      </c>
    </row>
    <row r="7948" spans="52:63">
      <c r="AZ7948" s="42">
        <v>8062</v>
      </c>
      <c r="BA7948" s="42">
        <v>400.5</v>
      </c>
      <c r="BB7948" s="42">
        <v>164.42500000000001</v>
      </c>
      <c r="BC7948" s="42">
        <v>286.7</v>
      </c>
      <c r="BD7948" s="42">
        <v>321.66666670000001</v>
      </c>
      <c r="BE7948" s="42">
        <v>29.792307690000001</v>
      </c>
      <c r="BF7948" s="42">
        <v>509.3</v>
      </c>
      <c r="BG7948" s="42">
        <v>906.31818180000005</v>
      </c>
      <c r="BH7948" s="42">
        <v>157.17124999999999</v>
      </c>
      <c r="BI7948" s="42">
        <v>278.02143380000001</v>
      </c>
      <c r="BJ7948" s="42">
        <v>414.35156339999997</v>
      </c>
      <c r="BK7948" s="42">
        <v>158.05513629999999</v>
      </c>
    </row>
    <row r="7949" spans="52:63">
      <c r="AZ7949" s="42">
        <v>8063</v>
      </c>
      <c r="BA7949" s="42">
        <v>400.5</v>
      </c>
      <c r="BB7949" s="42">
        <v>164.42500000000001</v>
      </c>
      <c r="BC7949" s="42">
        <v>286.7</v>
      </c>
      <c r="BD7949" s="42">
        <v>321.66666670000001</v>
      </c>
      <c r="BE7949" s="42">
        <v>29.792307690000001</v>
      </c>
      <c r="BF7949" s="42">
        <v>509.3</v>
      </c>
      <c r="BG7949" s="42">
        <v>906.31818180000005</v>
      </c>
      <c r="BH7949" s="42">
        <v>157.17124999999999</v>
      </c>
      <c r="BI7949" s="42">
        <v>278.02143380000001</v>
      </c>
      <c r="BJ7949" s="42">
        <v>414.35156339999997</v>
      </c>
      <c r="BK7949" s="42">
        <v>158.05513629999999</v>
      </c>
    </row>
    <row r="7950" spans="52:63">
      <c r="AZ7950" s="42">
        <v>8064</v>
      </c>
      <c r="BA7950" s="42">
        <v>400.5</v>
      </c>
      <c r="BB7950" s="42">
        <v>164.42500000000001</v>
      </c>
      <c r="BC7950" s="42">
        <v>286.7</v>
      </c>
      <c r="BD7950" s="42">
        <v>321.66666670000001</v>
      </c>
      <c r="BE7950" s="42">
        <v>29.792307690000001</v>
      </c>
      <c r="BF7950" s="42">
        <v>509.3</v>
      </c>
      <c r="BG7950" s="42">
        <v>906.31818180000005</v>
      </c>
      <c r="BH7950" s="42">
        <v>157.17124999999999</v>
      </c>
      <c r="BI7950" s="42">
        <v>278.02143380000001</v>
      </c>
      <c r="BJ7950" s="42">
        <v>414.35156339999997</v>
      </c>
      <c r="BK7950" s="42">
        <v>158.05513629999999</v>
      </c>
    </row>
    <row r="7951" spans="52:63">
      <c r="AZ7951" s="42">
        <v>8065</v>
      </c>
      <c r="BA7951" s="42">
        <v>390.8</v>
      </c>
      <c r="BB7951" s="42">
        <v>161.29374999999999</v>
      </c>
      <c r="BC7951" s="42">
        <v>283.75</v>
      </c>
      <c r="BD7951" s="42">
        <v>315.85714289999999</v>
      </c>
      <c r="BE7951" s="42">
        <v>29.053846149999998</v>
      </c>
      <c r="BF7951" s="42">
        <v>502.1</v>
      </c>
      <c r="BG7951" s="42">
        <v>903.04545450000001</v>
      </c>
      <c r="BH7951" s="42">
        <v>154.5625</v>
      </c>
      <c r="BI7951" s="42">
        <v>273.18249200000002</v>
      </c>
      <c r="BJ7951" s="42">
        <v>437.572791</v>
      </c>
      <c r="BK7951" s="42">
        <v>158.82064370000001</v>
      </c>
    </row>
    <row r="7952" spans="52:63">
      <c r="AZ7952" s="42">
        <v>8066</v>
      </c>
      <c r="BA7952" s="42">
        <v>390.8</v>
      </c>
      <c r="BB7952" s="42">
        <v>161.29374999999999</v>
      </c>
      <c r="BC7952" s="42">
        <v>283.75</v>
      </c>
      <c r="BD7952" s="42">
        <v>315.85714289999999</v>
      </c>
      <c r="BE7952" s="42">
        <v>29.053846149999998</v>
      </c>
      <c r="BF7952" s="42">
        <v>502.1</v>
      </c>
      <c r="BG7952" s="42">
        <v>903.04545450000001</v>
      </c>
      <c r="BH7952" s="42">
        <v>154.5625</v>
      </c>
      <c r="BI7952" s="42">
        <v>273.18249200000002</v>
      </c>
      <c r="BJ7952" s="42">
        <v>437.572791</v>
      </c>
      <c r="BK7952" s="42">
        <v>158.82064370000001</v>
      </c>
    </row>
    <row r="7953" spans="52:63">
      <c r="AZ7953" s="42">
        <v>8067</v>
      </c>
      <c r="BA7953" s="42">
        <v>390.8</v>
      </c>
      <c r="BB7953" s="42">
        <v>161.29374999999999</v>
      </c>
      <c r="BC7953" s="42">
        <v>283.75</v>
      </c>
      <c r="BD7953" s="42">
        <v>315.85714289999999</v>
      </c>
      <c r="BE7953" s="42">
        <v>29.053846149999998</v>
      </c>
      <c r="BF7953" s="42">
        <v>502.1</v>
      </c>
      <c r="BG7953" s="42">
        <v>903.04545450000001</v>
      </c>
      <c r="BH7953" s="42">
        <v>154.5625</v>
      </c>
      <c r="BI7953" s="42">
        <v>273.18249200000002</v>
      </c>
      <c r="BJ7953" s="42">
        <v>437.572791</v>
      </c>
      <c r="BK7953" s="42">
        <v>158.82064370000001</v>
      </c>
    </row>
    <row r="7954" spans="52:63">
      <c r="AZ7954" s="42">
        <v>8068</v>
      </c>
      <c r="BA7954" s="42">
        <v>390.8</v>
      </c>
      <c r="BB7954" s="42">
        <v>161.29374999999999</v>
      </c>
      <c r="BC7954" s="42">
        <v>283.75</v>
      </c>
      <c r="BD7954" s="42">
        <v>315.85714289999999</v>
      </c>
      <c r="BE7954" s="42">
        <v>29.053846149999998</v>
      </c>
      <c r="BF7954" s="42">
        <v>502.1</v>
      </c>
      <c r="BG7954" s="42">
        <v>903.04545450000001</v>
      </c>
      <c r="BH7954" s="42">
        <v>154.5625</v>
      </c>
      <c r="BI7954" s="42">
        <v>273.18249200000002</v>
      </c>
      <c r="BJ7954" s="42">
        <v>437.572791</v>
      </c>
      <c r="BK7954" s="42">
        <v>158.82064370000001</v>
      </c>
    </row>
    <row r="7955" spans="52:63">
      <c r="AZ7955" s="42">
        <v>8069</v>
      </c>
      <c r="BA7955" s="42">
        <v>390.8</v>
      </c>
      <c r="BB7955" s="42">
        <v>161.29374999999999</v>
      </c>
      <c r="BC7955" s="42">
        <v>283.75</v>
      </c>
      <c r="BD7955" s="42">
        <v>315.85714289999999</v>
      </c>
      <c r="BE7955" s="42">
        <v>29.053846149999998</v>
      </c>
      <c r="BF7955" s="42">
        <v>502.1</v>
      </c>
      <c r="BG7955" s="42">
        <v>903.04545450000001</v>
      </c>
      <c r="BH7955" s="42">
        <v>154.5625</v>
      </c>
      <c r="BI7955" s="42">
        <v>273.18249200000002</v>
      </c>
      <c r="BJ7955" s="42">
        <v>437.572791</v>
      </c>
      <c r="BK7955" s="42">
        <v>158.82064370000001</v>
      </c>
    </row>
    <row r="7956" spans="52:63">
      <c r="AZ7956" s="42">
        <v>8070</v>
      </c>
      <c r="BA7956" s="42">
        <v>390.8</v>
      </c>
      <c r="BB7956" s="42">
        <v>161.29374999999999</v>
      </c>
      <c r="BC7956" s="42">
        <v>283.75</v>
      </c>
      <c r="BD7956" s="42">
        <v>315.85714289999999</v>
      </c>
      <c r="BE7956" s="42">
        <v>29.053846149999998</v>
      </c>
      <c r="BF7956" s="42">
        <v>502.1</v>
      </c>
      <c r="BG7956" s="42">
        <v>903.04545450000001</v>
      </c>
      <c r="BH7956" s="42">
        <v>154.5625</v>
      </c>
      <c r="BI7956" s="42">
        <v>273.18249200000002</v>
      </c>
      <c r="BJ7956" s="42">
        <v>437.572791</v>
      </c>
      <c r="BK7956" s="42">
        <v>158.82064370000001</v>
      </c>
    </row>
    <row r="7957" spans="52:63">
      <c r="AZ7957" s="42">
        <v>8071</v>
      </c>
      <c r="BA7957" s="42">
        <v>390.8</v>
      </c>
      <c r="BB7957" s="42">
        <v>161.29374999999999</v>
      </c>
      <c r="BC7957" s="42">
        <v>283.75</v>
      </c>
      <c r="BD7957" s="42">
        <v>315.85714289999999</v>
      </c>
      <c r="BE7957" s="42">
        <v>29.053846149999998</v>
      </c>
      <c r="BF7957" s="42">
        <v>502.1</v>
      </c>
      <c r="BG7957" s="42">
        <v>903.04545450000001</v>
      </c>
      <c r="BH7957" s="42">
        <v>154.5625</v>
      </c>
      <c r="BI7957" s="42">
        <v>273.18249200000002</v>
      </c>
      <c r="BJ7957" s="42">
        <v>437.572791</v>
      </c>
      <c r="BK7957" s="42">
        <v>158.82064370000001</v>
      </c>
    </row>
    <row r="7958" spans="52:63">
      <c r="AZ7958" s="42">
        <v>8072</v>
      </c>
      <c r="BA7958" s="42">
        <v>390.8</v>
      </c>
      <c r="BB7958" s="42">
        <v>161.29374999999999</v>
      </c>
      <c r="BC7958" s="42">
        <v>283.75</v>
      </c>
      <c r="BD7958" s="42">
        <v>315.85714289999999</v>
      </c>
      <c r="BE7958" s="42">
        <v>29.053846149999998</v>
      </c>
      <c r="BF7958" s="42">
        <v>502.1</v>
      </c>
      <c r="BG7958" s="42">
        <v>903.04545450000001</v>
      </c>
      <c r="BH7958" s="42">
        <v>154.5625</v>
      </c>
      <c r="BI7958" s="42">
        <v>273.18249200000002</v>
      </c>
      <c r="BJ7958" s="42">
        <v>437.572791</v>
      </c>
      <c r="BK7958" s="42">
        <v>158.82064370000001</v>
      </c>
    </row>
    <row r="7959" spans="52:63">
      <c r="AZ7959" s="42">
        <v>8073</v>
      </c>
      <c r="BA7959" s="42">
        <v>390.8</v>
      </c>
      <c r="BB7959" s="42">
        <v>161.29374999999999</v>
      </c>
      <c r="BC7959" s="42">
        <v>283.75</v>
      </c>
      <c r="BD7959" s="42">
        <v>315.85714289999999</v>
      </c>
      <c r="BE7959" s="42">
        <v>29.053846149999998</v>
      </c>
      <c r="BF7959" s="42">
        <v>502.1</v>
      </c>
      <c r="BG7959" s="42">
        <v>903.04545450000001</v>
      </c>
      <c r="BH7959" s="42">
        <v>154.5625</v>
      </c>
      <c r="BI7959" s="42">
        <v>273.18249200000002</v>
      </c>
      <c r="BJ7959" s="42">
        <v>437.572791</v>
      </c>
      <c r="BK7959" s="42">
        <v>158.82064370000001</v>
      </c>
    </row>
    <row r="7960" spans="52:63">
      <c r="AZ7960" s="42">
        <v>8074</v>
      </c>
      <c r="BA7960" s="42">
        <v>390.8</v>
      </c>
      <c r="BB7960" s="42">
        <v>161.29374999999999</v>
      </c>
      <c r="BC7960" s="42">
        <v>283.75</v>
      </c>
      <c r="BD7960" s="42">
        <v>315.85714289999999</v>
      </c>
      <c r="BE7960" s="42">
        <v>29.053846149999998</v>
      </c>
      <c r="BF7960" s="42">
        <v>502.1</v>
      </c>
      <c r="BG7960" s="42">
        <v>903.04545450000001</v>
      </c>
      <c r="BH7960" s="42">
        <v>154.5625</v>
      </c>
      <c r="BI7960" s="42">
        <v>273.18249200000002</v>
      </c>
      <c r="BJ7960" s="42">
        <v>437.572791</v>
      </c>
      <c r="BK7960" s="42">
        <v>158.82064370000001</v>
      </c>
    </row>
    <row r="7961" spans="52:63">
      <c r="AZ7961" s="42">
        <v>8075</v>
      </c>
      <c r="BA7961" s="42">
        <v>390.8</v>
      </c>
      <c r="BB7961" s="42">
        <v>161.29374999999999</v>
      </c>
      <c r="BC7961" s="42">
        <v>283.75</v>
      </c>
      <c r="BD7961" s="42">
        <v>315.85714289999999</v>
      </c>
      <c r="BE7961" s="42">
        <v>29.053846149999998</v>
      </c>
      <c r="BF7961" s="42">
        <v>502.1</v>
      </c>
      <c r="BG7961" s="42">
        <v>903.04545450000001</v>
      </c>
      <c r="BH7961" s="42">
        <v>154.5625</v>
      </c>
      <c r="BI7961" s="42">
        <v>273.18249200000002</v>
      </c>
      <c r="BJ7961" s="42">
        <v>437.572791</v>
      </c>
      <c r="BK7961" s="42">
        <v>158.82064370000001</v>
      </c>
    </row>
    <row r="7962" spans="52:63">
      <c r="AZ7962" s="42">
        <v>8076</v>
      </c>
      <c r="BA7962" s="42">
        <v>390.8</v>
      </c>
      <c r="BB7962" s="42">
        <v>161.29374999999999</v>
      </c>
      <c r="BC7962" s="42">
        <v>283.75</v>
      </c>
      <c r="BD7962" s="42">
        <v>315.85714289999999</v>
      </c>
      <c r="BE7962" s="42">
        <v>29.053846149999998</v>
      </c>
      <c r="BF7962" s="42">
        <v>502.1</v>
      </c>
      <c r="BG7962" s="42">
        <v>903.04545450000001</v>
      </c>
      <c r="BH7962" s="42">
        <v>154.5625</v>
      </c>
      <c r="BI7962" s="42">
        <v>273.18249200000002</v>
      </c>
      <c r="BJ7962" s="42">
        <v>437.572791</v>
      </c>
      <c r="BK7962" s="42">
        <v>158.82064370000001</v>
      </c>
    </row>
    <row r="7963" spans="52:63">
      <c r="AZ7963" s="42">
        <v>8077</v>
      </c>
      <c r="BA7963" s="42">
        <v>390.8</v>
      </c>
      <c r="BB7963" s="42">
        <v>161.29374999999999</v>
      </c>
      <c r="BC7963" s="42">
        <v>283.75</v>
      </c>
      <c r="BD7963" s="42">
        <v>315.85714289999999</v>
      </c>
      <c r="BE7963" s="42">
        <v>29.053846149999998</v>
      </c>
      <c r="BF7963" s="42">
        <v>502.1</v>
      </c>
      <c r="BG7963" s="42">
        <v>903.04545450000001</v>
      </c>
      <c r="BH7963" s="42">
        <v>154.5625</v>
      </c>
      <c r="BI7963" s="42">
        <v>273.18249200000002</v>
      </c>
      <c r="BJ7963" s="42">
        <v>437.572791</v>
      </c>
      <c r="BK7963" s="42">
        <v>158.82064370000001</v>
      </c>
    </row>
    <row r="7964" spans="52:63">
      <c r="AZ7964" s="42">
        <v>8078</v>
      </c>
      <c r="BA7964" s="42">
        <v>390.8</v>
      </c>
      <c r="BB7964" s="42">
        <v>161.29374999999999</v>
      </c>
      <c r="BC7964" s="42">
        <v>283.75</v>
      </c>
      <c r="BD7964" s="42">
        <v>315.85714289999999</v>
      </c>
      <c r="BE7964" s="42">
        <v>29.053846149999998</v>
      </c>
      <c r="BF7964" s="42">
        <v>502.1</v>
      </c>
      <c r="BG7964" s="42">
        <v>903.04545450000001</v>
      </c>
      <c r="BH7964" s="42">
        <v>154.5625</v>
      </c>
      <c r="BI7964" s="42">
        <v>273.18249200000002</v>
      </c>
      <c r="BJ7964" s="42">
        <v>437.572791</v>
      </c>
      <c r="BK7964" s="42">
        <v>158.82064370000001</v>
      </c>
    </row>
    <row r="7965" spans="52:63">
      <c r="AZ7965" s="42">
        <v>8079</v>
      </c>
      <c r="BA7965" s="42">
        <v>390.8</v>
      </c>
      <c r="BB7965" s="42">
        <v>161.29374999999999</v>
      </c>
      <c r="BC7965" s="42">
        <v>283.75</v>
      </c>
      <c r="BD7965" s="42">
        <v>315.85714289999999</v>
      </c>
      <c r="BE7965" s="42">
        <v>29.053846149999998</v>
      </c>
      <c r="BF7965" s="42">
        <v>502.1</v>
      </c>
      <c r="BG7965" s="42">
        <v>903.04545450000001</v>
      </c>
      <c r="BH7965" s="42">
        <v>154.5625</v>
      </c>
      <c r="BI7965" s="42">
        <v>273.18249200000002</v>
      </c>
      <c r="BJ7965" s="42">
        <v>437.572791</v>
      </c>
      <c r="BK7965" s="42">
        <v>158.82064370000001</v>
      </c>
    </row>
    <row r="7966" spans="52:63">
      <c r="AZ7966" s="42">
        <v>8080</v>
      </c>
      <c r="BA7966" s="42">
        <v>390.8</v>
      </c>
      <c r="BB7966" s="42">
        <v>161.29374999999999</v>
      </c>
      <c r="BC7966" s="42">
        <v>283.75</v>
      </c>
      <c r="BD7966" s="42">
        <v>315.85714289999999</v>
      </c>
      <c r="BE7966" s="42">
        <v>29.053846149999998</v>
      </c>
      <c r="BF7966" s="42">
        <v>502.1</v>
      </c>
      <c r="BG7966" s="42">
        <v>903.04545450000001</v>
      </c>
      <c r="BH7966" s="42">
        <v>154.5625</v>
      </c>
      <c r="BI7966" s="42">
        <v>273.18249200000002</v>
      </c>
      <c r="BJ7966" s="42">
        <v>437.572791</v>
      </c>
      <c r="BK7966" s="42">
        <v>158.82064370000001</v>
      </c>
    </row>
    <row r="7967" spans="52:63">
      <c r="AZ7967" s="42">
        <v>8081</v>
      </c>
      <c r="BA7967" s="42">
        <v>390.8</v>
      </c>
      <c r="BB7967" s="42">
        <v>161.29374999999999</v>
      </c>
      <c r="BC7967" s="42">
        <v>283.75</v>
      </c>
      <c r="BD7967" s="42">
        <v>315.85714289999999</v>
      </c>
      <c r="BE7967" s="42">
        <v>29.053846149999998</v>
      </c>
      <c r="BF7967" s="42">
        <v>502.1</v>
      </c>
      <c r="BG7967" s="42">
        <v>903.04545450000001</v>
      </c>
      <c r="BH7967" s="42">
        <v>154.5625</v>
      </c>
      <c r="BI7967" s="42">
        <v>273.18249200000002</v>
      </c>
      <c r="BJ7967" s="42">
        <v>437.572791</v>
      </c>
      <c r="BK7967" s="42">
        <v>158.82064370000001</v>
      </c>
    </row>
    <row r="7968" spans="52:63">
      <c r="AZ7968" s="42">
        <v>8082</v>
      </c>
      <c r="BA7968" s="42">
        <v>390.8</v>
      </c>
      <c r="BB7968" s="42">
        <v>161.29374999999999</v>
      </c>
      <c r="BC7968" s="42">
        <v>283.75</v>
      </c>
      <c r="BD7968" s="42">
        <v>315.85714289999999</v>
      </c>
      <c r="BE7968" s="42">
        <v>29.053846149999998</v>
      </c>
      <c r="BF7968" s="42">
        <v>502.1</v>
      </c>
      <c r="BG7968" s="42">
        <v>903.04545450000001</v>
      </c>
      <c r="BH7968" s="42">
        <v>154.5625</v>
      </c>
      <c r="BI7968" s="42">
        <v>273.18249200000002</v>
      </c>
      <c r="BJ7968" s="42">
        <v>437.572791</v>
      </c>
      <c r="BK7968" s="42">
        <v>158.82064370000001</v>
      </c>
    </row>
    <row r="7969" spans="52:63">
      <c r="AZ7969" s="42">
        <v>8083</v>
      </c>
      <c r="BA7969" s="42">
        <v>390.8</v>
      </c>
      <c r="BB7969" s="42">
        <v>161.29374999999999</v>
      </c>
      <c r="BC7969" s="42">
        <v>283.75</v>
      </c>
      <c r="BD7969" s="42">
        <v>315.85714289999999</v>
      </c>
      <c r="BE7969" s="42">
        <v>29.053846149999998</v>
      </c>
      <c r="BF7969" s="42">
        <v>502.1</v>
      </c>
      <c r="BG7969" s="42">
        <v>903.04545450000001</v>
      </c>
      <c r="BH7969" s="42">
        <v>154.5625</v>
      </c>
      <c r="BI7969" s="42">
        <v>273.18249200000002</v>
      </c>
      <c r="BJ7969" s="42">
        <v>437.572791</v>
      </c>
      <c r="BK7969" s="42">
        <v>158.82064370000001</v>
      </c>
    </row>
    <row r="7970" spans="52:63">
      <c r="AZ7970" s="42">
        <v>8084</v>
      </c>
      <c r="BA7970" s="42">
        <v>390.8</v>
      </c>
      <c r="BB7970" s="42">
        <v>161.29374999999999</v>
      </c>
      <c r="BC7970" s="42">
        <v>283.75</v>
      </c>
      <c r="BD7970" s="42">
        <v>315.85714289999999</v>
      </c>
      <c r="BE7970" s="42">
        <v>29.053846149999998</v>
      </c>
      <c r="BF7970" s="42">
        <v>502.1</v>
      </c>
      <c r="BG7970" s="42">
        <v>903.04545450000001</v>
      </c>
      <c r="BH7970" s="42">
        <v>154.5625</v>
      </c>
      <c r="BI7970" s="42">
        <v>273.18249200000002</v>
      </c>
      <c r="BJ7970" s="42">
        <v>437.572791</v>
      </c>
      <c r="BK7970" s="42">
        <v>158.82064370000001</v>
      </c>
    </row>
    <row r="7971" spans="52:63">
      <c r="AZ7971" s="42">
        <v>8085</v>
      </c>
      <c r="BA7971" s="42">
        <v>390.8</v>
      </c>
      <c r="BB7971" s="42">
        <v>161.29374999999999</v>
      </c>
      <c r="BC7971" s="42">
        <v>283.75</v>
      </c>
      <c r="BD7971" s="42">
        <v>315.85714289999999</v>
      </c>
      <c r="BE7971" s="42">
        <v>29.053846149999998</v>
      </c>
      <c r="BF7971" s="42">
        <v>502.1</v>
      </c>
      <c r="BG7971" s="42">
        <v>903.04545450000001</v>
      </c>
      <c r="BH7971" s="42">
        <v>154.5625</v>
      </c>
      <c r="BI7971" s="42">
        <v>273.18249200000002</v>
      </c>
      <c r="BJ7971" s="42">
        <v>437.572791</v>
      </c>
      <c r="BK7971" s="42">
        <v>158.82064370000001</v>
      </c>
    </row>
    <row r="7972" spans="52:63">
      <c r="AZ7972" s="42">
        <v>8086</v>
      </c>
      <c r="BA7972" s="42">
        <v>390.8</v>
      </c>
      <c r="BB7972" s="42">
        <v>161.29374999999999</v>
      </c>
      <c r="BC7972" s="42">
        <v>283.75</v>
      </c>
      <c r="BD7972" s="42">
        <v>315.85714289999999</v>
      </c>
      <c r="BE7972" s="42">
        <v>29.053846149999998</v>
      </c>
      <c r="BF7972" s="42">
        <v>502.1</v>
      </c>
      <c r="BG7972" s="42">
        <v>903.04545450000001</v>
      </c>
      <c r="BH7972" s="42">
        <v>154.5625</v>
      </c>
      <c r="BI7972" s="42">
        <v>273.18249200000002</v>
      </c>
      <c r="BJ7972" s="42">
        <v>437.572791</v>
      </c>
      <c r="BK7972" s="42">
        <v>158.82064370000001</v>
      </c>
    </row>
    <row r="7973" spans="52:63">
      <c r="AZ7973" s="42">
        <v>8087</v>
      </c>
      <c r="BA7973" s="42">
        <v>390.8</v>
      </c>
      <c r="BB7973" s="42">
        <v>161.29374999999999</v>
      </c>
      <c r="BC7973" s="42">
        <v>283.75</v>
      </c>
      <c r="BD7973" s="42">
        <v>315.85714289999999</v>
      </c>
      <c r="BE7973" s="42">
        <v>29.053846149999998</v>
      </c>
      <c r="BF7973" s="42">
        <v>502.1</v>
      </c>
      <c r="BG7973" s="42">
        <v>903.04545450000001</v>
      </c>
      <c r="BH7973" s="42">
        <v>154.5625</v>
      </c>
      <c r="BI7973" s="42">
        <v>273.18249200000002</v>
      </c>
      <c r="BJ7973" s="42">
        <v>437.572791</v>
      </c>
      <c r="BK7973" s="42">
        <v>158.82064370000001</v>
      </c>
    </row>
    <row r="7974" spans="52:63">
      <c r="AZ7974" s="42">
        <v>8088</v>
      </c>
      <c r="BA7974" s="42">
        <v>390.8</v>
      </c>
      <c r="BB7974" s="42">
        <v>161.29374999999999</v>
      </c>
      <c r="BC7974" s="42">
        <v>283.75</v>
      </c>
      <c r="BD7974" s="42">
        <v>315.85714289999999</v>
      </c>
      <c r="BE7974" s="42">
        <v>29.053846149999998</v>
      </c>
      <c r="BF7974" s="42">
        <v>502.1</v>
      </c>
      <c r="BG7974" s="42">
        <v>903.04545450000001</v>
      </c>
      <c r="BH7974" s="42">
        <v>154.5625</v>
      </c>
      <c r="BI7974" s="42">
        <v>273.18249200000002</v>
      </c>
      <c r="BJ7974" s="42">
        <v>437.572791</v>
      </c>
      <c r="BK7974" s="42">
        <v>158.82064370000001</v>
      </c>
    </row>
    <row r="7975" spans="52:63">
      <c r="AZ7975" s="42">
        <v>8089</v>
      </c>
      <c r="BA7975" s="42">
        <v>383.65</v>
      </c>
      <c r="BB7975" s="42">
        <v>158.97499999999999</v>
      </c>
      <c r="BC7975" s="42">
        <v>280.14999999999998</v>
      </c>
      <c r="BD7975" s="42">
        <v>312.57142859999999</v>
      </c>
      <c r="BE7975" s="42">
        <v>28.246153849999999</v>
      </c>
      <c r="BF7975" s="42">
        <v>494.4</v>
      </c>
      <c r="BG7975" s="42">
        <v>897.95454549999999</v>
      </c>
      <c r="BH7975" s="42">
        <v>152.39375000000001</v>
      </c>
      <c r="BI7975" s="42">
        <v>274.66046669999997</v>
      </c>
      <c r="BJ7975" s="42">
        <v>438.67004120000001</v>
      </c>
      <c r="BK7975" s="42">
        <v>159.67081479999999</v>
      </c>
    </row>
    <row r="7976" spans="52:63">
      <c r="AZ7976" s="42">
        <v>8090</v>
      </c>
      <c r="BA7976" s="42">
        <v>383.65</v>
      </c>
      <c r="BB7976" s="42">
        <v>158.97499999999999</v>
      </c>
      <c r="BC7976" s="42">
        <v>280.14999999999998</v>
      </c>
      <c r="BD7976" s="42">
        <v>312.57142859999999</v>
      </c>
      <c r="BE7976" s="42">
        <v>28.246153849999999</v>
      </c>
      <c r="BF7976" s="42">
        <v>494.4</v>
      </c>
      <c r="BG7976" s="42">
        <v>897.95454549999999</v>
      </c>
      <c r="BH7976" s="42">
        <v>152.39375000000001</v>
      </c>
      <c r="BI7976" s="42">
        <v>274.66046669999997</v>
      </c>
      <c r="BJ7976" s="42">
        <v>438.67004120000001</v>
      </c>
      <c r="BK7976" s="42">
        <v>159.67081479999999</v>
      </c>
    </row>
    <row r="7977" spans="52:63">
      <c r="AZ7977" s="42">
        <v>8091</v>
      </c>
      <c r="BA7977" s="42">
        <v>383.65</v>
      </c>
      <c r="BB7977" s="42">
        <v>158.97499999999999</v>
      </c>
      <c r="BC7977" s="42">
        <v>280.14999999999998</v>
      </c>
      <c r="BD7977" s="42">
        <v>312.57142859999999</v>
      </c>
      <c r="BE7977" s="42">
        <v>28.246153849999999</v>
      </c>
      <c r="BF7977" s="42">
        <v>494.4</v>
      </c>
      <c r="BG7977" s="42">
        <v>897.95454549999999</v>
      </c>
      <c r="BH7977" s="42">
        <v>152.39375000000001</v>
      </c>
      <c r="BI7977" s="42">
        <v>274.66046669999997</v>
      </c>
      <c r="BJ7977" s="42">
        <v>438.67004120000001</v>
      </c>
      <c r="BK7977" s="42">
        <v>159.67081479999999</v>
      </c>
    </row>
    <row r="7978" spans="52:63">
      <c r="AZ7978" s="42">
        <v>8092</v>
      </c>
      <c r="BA7978" s="42">
        <v>383.65</v>
      </c>
      <c r="BB7978" s="42">
        <v>158.97499999999999</v>
      </c>
      <c r="BC7978" s="42">
        <v>280.14999999999998</v>
      </c>
      <c r="BD7978" s="42">
        <v>312.57142859999999</v>
      </c>
      <c r="BE7978" s="42">
        <v>28.246153849999999</v>
      </c>
      <c r="BF7978" s="42">
        <v>494.4</v>
      </c>
      <c r="BG7978" s="42">
        <v>897.95454549999999</v>
      </c>
      <c r="BH7978" s="42">
        <v>152.39375000000001</v>
      </c>
      <c r="BI7978" s="42">
        <v>274.66046669999997</v>
      </c>
      <c r="BJ7978" s="42">
        <v>438.67004120000001</v>
      </c>
      <c r="BK7978" s="42">
        <v>159.67081479999999</v>
      </c>
    </row>
    <row r="7979" spans="52:63">
      <c r="AZ7979" s="42">
        <v>8093</v>
      </c>
      <c r="BA7979" s="42">
        <v>383.65</v>
      </c>
      <c r="BB7979" s="42">
        <v>158.97499999999999</v>
      </c>
      <c r="BC7979" s="42">
        <v>280.14999999999998</v>
      </c>
      <c r="BD7979" s="42">
        <v>312.57142859999999</v>
      </c>
      <c r="BE7979" s="42">
        <v>28.246153849999999</v>
      </c>
      <c r="BF7979" s="42">
        <v>494.4</v>
      </c>
      <c r="BG7979" s="42">
        <v>897.95454549999999</v>
      </c>
      <c r="BH7979" s="42">
        <v>152.39375000000001</v>
      </c>
      <c r="BI7979" s="42">
        <v>274.66046669999997</v>
      </c>
      <c r="BJ7979" s="42">
        <v>438.67004120000001</v>
      </c>
      <c r="BK7979" s="42">
        <v>159.67081479999999</v>
      </c>
    </row>
    <row r="7980" spans="52:63">
      <c r="AZ7980" s="42">
        <v>8094</v>
      </c>
      <c r="BA7980" s="42">
        <v>383.65</v>
      </c>
      <c r="BB7980" s="42">
        <v>158.97499999999999</v>
      </c>
      <c r="BC7980" s="42">
        <v>280.14999999999998</v>
      </c>
      <c r="BD7980" s="42">
        <v>312.57142859999999</v>
      </c>
      <c r="BE7980" s="42">
        <v>28.246153849999999</v>
      </c>
      <c r="BF7980" s="42">
        <v>494.4</v>
      </c>
      <c r="BG7980" s="42">
        <v>897.95454549999999</v>
      </c>
      <c r="BH7980" s="42">
        <v>152.39375000000001</v>
      </c>
      <c r="BI7980" s="42">
        <v>274.66046669999997</v>
      </c>
      <c r="BJ7980" s="42">
        <v>438.67004120000001</v>
      </c>
      <c r="BK7980" s="42">
        <v>159.67081479999999</v>
      </c>
    </row>
    <row r="7981" spans="52:63">
      <c r="AZ7981" s="42">
        <v>8095</v>
      </c>
      <c r="BA7981" s="42">
        <v>383.65</v>
      </c>
      <c r="BB7981" s="42">
        <v>158.97499999999999</v>
      </c>
      <c r="BC7981" s="42">
        <v>280.14999999999998</v>
      </c>
      <c r="BD7981" s="42">
        <v>312.57142859999999</v>
      </c>
      <c r="BE7981" s="42">
        <v>28.246153849999999</v>
      </c>
      <c r="BF7981" s="42">
        <v>494.4</v>
      </c>
      <c r="BG7981" s="42">
        <v>897.95454549999999</v>
      </c>
      <c r="BH7981" s="42">
        <v>152.39375000000001</v>
      </c>
      <c r="BI7981" s="42">
        <v>274.66046669999997</v>
      </c>
      <c r="BJ7981" s="42">
        <v>438.67004120000001</v>
      </c>
      <c r="BK7981" s="42">
        <v>159.67081479999999</v>
      </c>
    </row>
    <row r="7982" spans="52:63">
      <c r="AZ7982" s="42">
        <v>8096</v>
      </c>
      <c r="BA7982" s="42">
        <v>383.65</v>
      </c>
      <c r="BB7982" s="42">
        <v>158.97499999999999</v>
      </c>
      <c r="BC7982" s="42">
        <v>280.14999999999998</v>
      </c>
      <c r="BD7982" s="42">
        <v>312.57142859999999</v>
      </c>
      <c r="BE7982" s="42">
        <v>28.246153849999999</v>
      </c>
      <c r="BF7982" s="42">
        <v>494.4</v>
      </c>
      <c r="BG7982" s="42">
        <v>897.95454549999999</v>
      </c>
      <c r="BH7982" s="42">
        <v>152.39375000000001</v>
      </c>
      <c r="BI7982" s="42">
        <v>274.66046669999997</v>
      </c>
      <c r="BJ7982" s="42">
        <v>438.67004120000001</v>
      </c>
      <c r="BK7982" s="42">
        <v>159.67081479999999</v>
      </c>
    </row>
    <row r="7983" spans="52:63">
      <c r="AZ7983" s="42">
        <v>8097</v>
      </c>
      <c r="BA7983" s="42">
        <v>383.65</v>
      </c>
      <c r="BB7983" s="42">
        <v>158.97499999999999</v>
      </c>
      <c r="BC7983" s="42">
        <v>280.14999999999998</v>
      </c>
      <c r="BD7983" s="42">
        <v>312.57142859999999</v>
      </c>
      <c r="BE7983" s="42">
        <v>28.246153849999999</v>
      </c>
      <c r="BF7983" s="42">
        <v>494.4</v>
      </c>
      <c r="BG7983" s="42">
        <v>897.95454549999999</v>
      </c>
      <c r="BH7983" s="42">
        <v>152.39375000000001</v>
      </c>
      <c r="BI7983" s="42">
        <v>274.66046669999997</v>
      </c>
      <c r="BJ7983" s="42">
        <v>438.67004120000001</v>
      </c>
      <c r="BK7983" s="42">
        <v>159.67081479999999</v>
      </c>
    </row>
    <row r="7984" spans="52:63">
      <c r="AZ7984" s="42">
        <v>8098</v>
      </c>
      <c r="BA7984" s="42">
        <v>383.65</v>
      </c>
      <c r="BB7984" s="42">
        <v>158.97499999999999</v>
      </c>
      <c r="BC7984" s="42">
        <v>280.14999999999998</v>
      </c>
      <c r="BD7984" s="42">
        <v>312.57142859999999</v>
      </c>
      <c r="BE7984" s="42">
        <v>28.246153849999999</v>
      </c>
      <c r="BF7984" s="42">
        <v>494.4</v>
      </c>
      <c r="BG7984" s="42">
        <v>897.95454549999999</v>
      </c>
      <c r="BH7984" s="42">
        <v>152.39375000000001</v>
      </c>
      <c r="BI7984" s="42">
        <v>274.66046669999997</v>
      </c>
      <c r="BJ7984" s="42">
        <v>438.67004120000001</v>
      </c>
      <c r="BK7984" s="42">
        <v>159.67081479999999</v>
      </c>
    </row>
    <row r="7985" spans="52:63">
      <c r="AZ7985" s="42">
        <v>8099</v>
      </c>
      <c r="BA7985" s="42">
        <v>383.65</v>
      </c>
      <c r="BB7985" s="42">
        <v>158.97499999999999</v>
      </c>
      <c r="BC7985" s="42">
        <v>280.14999999999998</v>
      </c>
      <c r="BD7985" s="42">
        <v>312.57142859999999</v>
      </c>
      <c r="BE7985" s="42">
        <v>28.246153849999999</v>
      </c>
      <c r="BF7985" s="42">
        <v>494.4</v>
      </c>
      <c r="BG7985" s="42">
        <v>897.95454549999999</v>
      </c>
      <c r="BH7985" s="42">
        <v>152.39375000000001</v>
      </c>
      <c r="BI7985" s="42">
        <v>274.66046669999997</v>
      </c>
      <c r="BJ7985" s="42">
        <v>438.67004120000001</v>
      </c>
      <c r="BK7985" s="42">
        <v>159.67081479999999</v>
      </c>
    </row>
    <row r="7986" spans="52:63">
      <c r="AZ7986" s="42">
        <v>8100</v>
      </c>
      <c r="BA7986" s="42">
        <v>383.65</v>
      </c>
      <c r="BB7986" s="42">
        <v>158.97499999999999</v>
      </c>
      <c r="BC7986" s="42">
        <v>280.14999999999998</v>
      </c>
      <c r="BD7986" s="42">
        <v>312.57142859999999</v>
      </c>
      <c r="BE7986" s="42">
        <v>28.246153849999999</v>
      </c>
      <c r="BF7986" s="42">
        <v>494.4</v>
      </c>
      <c r="BG7986" s="42">
        <v>897.95454549999999</v>
      </c>
      <c r="BH7986" s="42">
        <v>152.39375000000001</v>
      </c>
      <c r="BI7986" s="42">
        <v>274.66046669999997</v>
      </c>
      <c r="BJ7986" s="42">
        <v>438.67004120000001</v>
      </c>
      <c r="BK7986" s="42">
        <v>159.67081479999999</v>
      </c>
    </row>
    <row r="7987" spans="52:63">
      <c r="AZ7987" s="42">
        <v>8101</v>
      </c>
      <c r="BA7987" s="42">
        <v>383.65</v>
      </c>
      <c r="BB7987" s="42">
        <v>158.97499999999999</v>
      </c>
      <c r="BC7987" s="42">
        <v>280.14999999999998</v>
      </c>
      <c r="BD7987" s="42">
        <v>312.57142859999999</v>
      </c>
      <c r="BE7987" s="42">
        <v>28.246153849999999</v>
      </c>
      <c r="BF7987" s="42">
        <v>494.4</v>
      </c>
      <c r="BG7987" s="42">
        <v>897.95454549999999</v>
      </c>
      <c r="BH7987" s="42">
        <v>152.39375000000001</v>
      </c>
      <c r="BI7987" s="42">
        <v>274.66046669999997</v>
      </c>
      <c r="BJ7987" s="42">
        <v>438.67004120000001</v>
      </c>
      <c r="BK7987" s="42">
        <v>159.67081479999999</v>
      </c>
    </row>
    <row r="7988" spans="52:63">
      <c r="AZ7988" s="42">
        <v>8102</v>
      </c>
      <c r="BA7988" s="42">
        <v>383.65</v>
      </c>
      <c r="BB7988" s="42">
        <v>158.97499999999999</v>
      </c>
      <c r="BC7988" s="42">
        <v>280.14999999999998</v>
      </c>
      <c r="BD7988" s="42">
        <v>312.57142859999999</v>
      </c>
      <c r="BE7988" s="42">
        <v>28.246153849999999</v>
      </c>
      <c r="BF7988" s="42">
        <v>494.4</v>
      </c>
      <c r="BG7988" s="42">
        <v>897.95454549999999</v>
      </c>
      <c r="BH7988" s="42">
        <v>152.39375000000001</v>
      </c>
      <c r="BI7988" s="42">
        <v>274.66046669999997</v>
      </c>
      <c r="BJ7988" s="42">
        <v>438.67004120000001</v>
      </c>
      <c r="BK7988" s="42">
        <v>159.67081479999999</v>
      </c>
    </row>
    <row r="7989" spans="52:63">
      <c r="AZ7989" s="42">
        <v>8103</v>
      </c>
      <c r="BA7989" s="42">
        <v>383.65</v>
      </c>
      <c r="BB7989" s="42">
        <v>158.97499999999999</v>
      </c>
      <c r="BC7989" s="42">
        <v>280.14999999999998</v>
      </c>
      <c r="BD7989" s="42">
        <v>312.57142859999999</v>
      </c>
      <c r="BE7989" s="42">
        <v>28.246153849999999</v>
      </c>
      <c r="BF7989" s="42">
        <v>494.4</v>
      </c>
      <c r="BG7989" s="42">
        <v>897.95454549999999</v>
      </c>
      <c r="BH7989" s="42">
        <v>152.39375000000001</v>
      </c>
      <c r="BI7989" s="42">
        <v>274.66046669999997</v>
      </c>
      <c r="BJ7989" s="42">
        <v>438.67004120000001</v>
      </c>
      <c r="BK7989" s="42">
        <v>159.67081479999999</v>
      </c>
    </row>
    <row r="7990" spans="52:63">
      <c r="AZ7990" s="42">
        <v>8104</v>
      </c>
      <c r="BA7990" s="42">
        <v>383.65</v>
      </c>
      <c r="BB7990" s="42">
        <v>158.97499999999999</v>
      </c>
      <c r="BC7990" s="42">
        <v>280.14999999999998</v>
      </c>
      <c r="BD7990" s="42">
        <v>312.57142859999999</v>
      </c>
      <c r="BE7990" s="42">
        <v>28.246153849999999</v>
      </c>
      <c r="BF7990" s="42">
        <v>494.4</v>
      </c>
      <c r="BG7990" s="42">
        <v>897.95454549999999</v>
      </c>
      <c r="BH7990" s="42">
        <v>152.39375000000001</v>
      </c>
      <c r="BI7990" s="42">
        <v>274.66046669999997</v>
      </c>
      <c r="BJ7990" s="42">
        <v>438.67004120000001</v>
      </c>
      <c r="BK7990" s="42">
        <v>159.67081479999999</v>
      </c>
    </row>
    <row r="7991" spans="52:63">
      <c r="AZ7991" s="42">
        <v>8105</v>
      </c>
      <c r="BA7991" s="42">
        <v>383.65</v>
      </c>
      <c r="BB7991" s="42">
        <v>158.97499999999999</v>
      </c>
      <c r="BC7991" s="42">
        <v>280.14999999999998</v>
      </c>
      <c r="BD7991" s="42">
        <v>312.57142859999999</v>
      </c>
      <c r="BE7991" s="42">
        <v>28.246153849999999</v>
      </c>
      <c r="BF7991" s="42">
        <v>494.4</v>
      </c>
      <c r="BG7991" s="42">
        <v>897.95454549999999</v>
      </c>
      <c r="BH7991" s="42">
        <v>152.39375000000001</v>
      </c>
      <c r="BI7991" s="42">
        <v>274.66046669999997</v>
      </c>
      <c r="BJ7991" s="42">
        <v>438.67004120000001</v>
      </c>
      <c r="BK7991" s="42">
        <v>159.67081479999999</v>
      </c>
    </row>
    <row r="7992" spans="52:63">
      <c r="AZ7992" s="42">
        <v>8106</v>
      </c>
      <c r="BA7992" s="42">
        <v>383.65</v>
      </c>
      <c r="BB7992" s="42">
        <v>158.97499999999999</v>
      </c>
      <c r="BC7992" s="42">
        <v>280.14999999999998</v>
      </c>
      <c r="BD7992" s="42">
        <v>312.57142859999999</v>
      </c>
      <c r="BE7992" s="42">
        <v>28.246153849999999</v>
      </c>
      <c r="BF7992" s="42">
        <v>494.4</v>
      </c>
      <c r="BG7992" s="42">
        <v>897.95454549999999</v>
      </c>
      <c r="BH7992" s="42">
        <v>152.39375000000001</v>
      </c>
      <c r="BI7992" s="42">
        <v>274.66046669999997</v>
      </c>
      <c r="BJ7992" s="42">
        <v>438.67004120000001</v>
      </c>
      <c r="BK7992" s="42">
        <v>159.67081479999999</v>
      </c>
    </row>
    <row r="7993" spans="52:63">
      <c r="AZ7993" s="42">
        <v>8107</v>
      </c>
      <c r="BA7993" s="42">
        <v>383.65</v>
      </c>
      <c r="BB7993" s="42">
        <v>158.97499999999999</v>
      </c>
      <c r="BC7993" s="42">
        <v>280.14999999999998</v>
      </c>
      <c r="BD7993" s="42">
        <v>312.57142859999999</v>
      </c>
      <c r="BE7993" s="42">
        <v>28.246153849999999</v>
      </c>
      <c r="BF7993" s="42">
        <v>494.4</v>
      </c>
      <c r="BG7993" s="42">
        <v>897.95454549999999</v>
      </c>
      <c r="BH7993" s="42">
        <v>152.39375000000001</v>
      </c>
      <c r="BI7993" s="42">
        <v>274.66046669999997</v>
      </c>
      <c r="BJ7993" s="42">
        <v>438.67004120000001</v>
      </c>
      <c r="BK7993" s="42">
        <v>159.67081479999999</v>
      </c>
    </row>
    <row r="7994" spans="52:63">
      <c r="AZ7994" s="42">
        <v>8108</v>
      </c>
      <c r="BA7994" s="42">
        <v>383.65</v>
      </c>
      <c r="BB7994" s="42">
        <v>158.97499999999999</v>
      </c>
      <c r="BC7994" s="42">
        <v>280.14999999999998</v>
      </c>
      <c r="BD7994" s="42">
        <v>312.57142859999999</v>
      </c>
      <c r="BE7994" s="42">
        <v>28.246153849999999</v>
      </c>
      <c r="BF7994" s="42">
        <v>494.4</v>
      </c>
      <c r="BG7994" s="42">
        <v>897.95454549999999</v>
      </c>
      <c r="BH7994" s="42">
        <v>152.39375000000001</v>
      </c>
      <c r="BI7994" s="42">
        <v>274.66046669999997</v>
      </c>
      <c r="BJ7994" s="42">
        <v>438.67004120000001</v>
      </c>
      <c r="BK7994" s="42">
        <v>159.67081479999999</v>
      </c>
    </row>
    <row r="7995" spans="52:63">
      <c r="AZ7995" s="42">
        <v>8109</v>
      </c>
      <c r="BA7995" s="42">
        <v>383.65</v>
      </c>
      <c r="BB7995" s="42">
        <v>158.97499999999999</v>
      </c>
      <c r="BC7995" s="42">
        <v>280.14999999999998</v>
      </c>
      <c r="BD7995" s="42">
        <v>312.57142859999999</v>
      </c>
      <c r="BE7995" s="42">
        <v>28.246153849999999</v>
      </c>
      <c r="BF7995" s="42">
        <v>494.4</v>
      </c>
      <c r="BG7995" s="42">
        <v>897.95454549999999</v>
      </c>
      <c r="BH7995" s="42">
        <v>152.39375000000001</v>
      </c>
      <c r="BI7995" s="42">
        <v>274.66046669999997</v>
      </c>
      <c r="BJ7995" s="42">
        <v>438.67004120000001</v>
      </c>
      <c r="BK7995" s="42">
        <v>159.67081479999999</v>
      </c>
    </row>
    <row r="7996" spans="52:63">
      <c r="AZ7996" s="42">
        <v>8110</v>
      </c>
      <c r="BA7996" s="42">
        <v>383.65</v>
      </c>
      <c r="BB7996" s="42">
        <v>158.97499999999999</v>
      </c>
      <c r="BC7996" s="42">
        <v>280.14999999999998</v>
      </c>
      <c r="BD7996" s="42">
        <v>312.57142859999999</v>
      </c>
      <c r="BE7996" s="42">
        <v>28.246153849999999</v>
      </c>
      <c r="BF7996" s="42">
        <v>494.4</v>
      </c>
      <c r="BG7996" s="42">
        <v>897.95454549999999</v>
      </c>
      <c r="BH7996" s="42">
        <v>152.39375000000001</v>
      </c>
      <c r="BI7996" s="42">
        <v>274.66046669999997</v>
      </c>
      <c r="BJ7996" s="42">
        <v>438.67004120000001</v>
      </c>
      <c r="BK7996" s="42">
        <v>159.67081479999999</v>
      </c>
    </row>
    <row r="7997" spans="52:63">
      <c r="AZ7997" s="42">
        <v>8111</v>
      </c>
      <c r="BA7997" s="42">
        <v>383.65</v>
      </c>
      <c r="BB7997" s="42">
        <v>158.97499999999999</v>
      </c>
      <c r="BC7997" s="42">
        <v>280.14999999999998</v>
      </c>
      <c r="BD7997" s="42">
        <v>312.57142859999999</v>
      </c>
      <c r="BE7997" s="42">
        <v>28.246153849999999</v>
      </c>
      <c r="BF7997" s="42">
        <v>494.4</v>
      </c>
      <c r="BG7997" s="42">
        <v>897.95454549999999</v>
      </c>
      <c r="BH7997" s="42">
        <v>152.39375000000001</v>
      </c>
      <c r="BI7997" s="42">
        <v>274.66046669999997</v>
      </c>
      <c r="BJ7997" s="42">
        <v>438.67004120000001</v>
      </c>
      <c r="BK7997" s="42">
        <v>159.67081479999999</v>
      </c>
    </row>
    <row r="7998" spans="52:63">
      <c r="AZ7998" s="42">
        <v>8112</v>
      </c>
      <c r="BA7998" s="42">
        <v>383.65</v>
      </c>
      <c r="BB7998" s="42">
        <v>158.97499999999999</v>
      </c>
      <c r="BC7998" s="42">
        <v>280.14999999999998</v>
      </c>
      <c r="BD7998" s="42">
        <v>312.57142859999999</v>
      </c>
      <c r="BE7998" s="42">
        <v>28.246153849999999</v>
      </c>
      <c r="BF7998" s="42">
        <v>494.4</v>
      </c>
      <c r="BG7998" s="42">
        <v>897.95454549999999</v>
      </c>
      <c r="BH7998" s="42">
        <v>152.39375000000001</v>
      </c>
      <c r="BI7998" s="42">
        <v>274.66046669999997</v>
      </c>
      <c r="BJ7998" s="42">
        <v>438.67004120000001</v>
      </c>
      <c r="BK7998" s="42">
        <v>159.67081479999999</v>
      </c>
    </row>
    <row r="7999" spans="52:63">
      <c r="AZ7999" s="42">
        <v>8113</v>
      </c>
      <c r="BA7999" s="42">
        <v>375.25</v>
      </c>
      <c r="BB7999" s="42">
        <v>155.9</v>
      </c>
      <c r="BC7999" s="42">
        <v>276.3</v>
      </c>
      <c r="BD7999" s="42">
        <v>307.66666670000001</v>
      </c>
      <c r="BE7999" s="42">
        <v>27.361538459999998</v>
      </c>
      <c r="BF7999" s="42">
        <v>484.9</v>
      </c>
      <c r="BG7999" s="42">
        <v>893.09090909999998</v>
      </c>
      <c r="BH7999" s="42">
        <v>149.77000000000001</v>
      </c>
      <c r="BI7999" s="42">
        <v>267.89897789999998</v>
      </c>
      <c r="BJ7999" s="42">
        <v>411.8985333</v>
      </c>
      <c r="BK7999" s="42">
        <v>159.21840979999999</v>
      </c>
    </row>
    <row r="8000" spans="52:63">
      <c r="AZ8000" s="42">
        <v>8114</v>
      </c>
      <c r="BA8000" s="42">
        <v>375.25</v>
      </c>
      <c r="BB8000" s="42">
        <v>155.9</v>
      </c>
      <c r="BC8000" s="42">
        <v>276.3</v>
      </c>
      <c r="BD8000" s="42">
        <v>307.66666670000001</v>
      </c>
      <c r="BE8000" s="42">
        <v>27.361538459999998</v>
      </c>
      <c r="BF8000" s="42">
        <v>484.9</v>
      </c>
      <c r="BG8000" s="42">
        <v>893.09090909999998</v>
      </c>
      <c r="BH8000" s="42">
        <v>149.77000000000001</v>
      </c>
      <c r="BI8000" s="42">
        <v>267.89897789999998</v>
      </c>
      <c r="BJ8000" s="42">
        <v>411.8985333</v>
      </c>
      <c r="BK8000" s="42">
        <v>159.21840979999999</v>
      </c>
    </row>
    <row r="8001" spans="52:63">
      <c r="AZ8001" s="42">
        <v>8115</v>
      </c>
      <c r="BA8001" s="42">
        <v>375.25</v>
      </c>
      <c r="BB8001" s="42">
        <v>155.9</v>
      </c>
      <c r="BC8001" s="42">
        <v>276.3</v>
      </c>
      <c r="BD8001" s="42">
        <v>307.66666670000001</v>
      </c>
      <c r="BE8001" s="42">
        <v>27.361538459999998</v>
      </c>
      <c r="BF8001" s="42">
        <v>484.9</v>
      </c>
      <c r="BG8001" s="42">
        <v>893.09090909999998</v>
      </c>
      <c r="BH8001" s="42">
        <v>149.77000000000001</v>
      </c>
      <c r="BI8001" s="42">
        <v>267.89897789999998</v>
      </c>
      <c r="BJ8001" s="42">
        <v>411.8985333</v>
      </c>
      <c r="BK8001" s="42">
        <v>159.21840979999999</v>
      </c>
    </row>
    <row r="8002" spans="52:63">
      <c r="AZ8002" s="42">
        <v>8116</v>
      </c>
      <c r="BA8002" s="42">
        <v>375.25</v>
      </c>
      <c r="BB8002" s="42">
        <v>155.9</v>
      </c>
      <c r="BC8002" s="42">
        <v>276.3</v>
      </c>
      <c r="BD8002" s="42">
        <v>307.66666670000001</v>
      </c>
      <c r="BE8002" s="42">
        <v>27.361538459999998</v>
      </c>
      <c r="BF8002" s="42">
        <v>484.9</v>
      </c>
      <c r="BG8002" s="42">
        <v>893.09090909999998</v>
      </c>
      <c r="BH8002" s="42">
        <v>149.77000000000001</v>
      </c>
      <c r="BI8002" s="42">
        <v>267.89897789999998</v>
      </c>
      <c r="BJ8002" s="42">
        <v>411.8985333</v>
      </c>
      <c r="BK8002" s="42">
        <v>159.21840979999999</v>
      </c>
    </row>
    <row r="8003" spans="52:63">
      <c r="AZ8003" s="42">
        <v>8117</v>
      </c>
      <c r="BA8003" s="42">
        <v>375.25</v>
      </c>
      <c r="BB8003" s="42">
        <v>155.9</v>
      </c>
      <c r="BC8003" s="42">
        <v>276.3</v>
      </c>
      <c r="BD8003" s="42">
        <v>307.66666670000001</v>
      </c>
      <c r="BE8003" s="42">
        <v>27.361538459999998</v>
      </c>
      <c r="BF8003" s="42">
        <v>484.9</v>
      </c>
      <c r="BG8003" s="42">
        <v>893.09090909999998</v>
      </c>
      <c r="BH8003" s="42">
        <v>149.77000000000001</v>
      </c>
      <c r="BI8003" s="42">
        <v>267.89897789999998</v>
      </c>
      <c r="BJ8003" s="42">
        <v>411.8985333</v>
      </c>
      <c r="BK8003" s="42">
        <v>159.21840979999999</v>
      </c>
    </row>
    <row r="8004" spans="52:63">
      <c r="AZ8004" s="42">
        <v>8118</v>
      </c>
      <c r="BA8004" s="42">
        <v>375.25</v>
      </c>
      <c r="BB8004" s="42">
        <v>155.9</v>
      </c>
      <c r="BC8004" s="42">
        <v>276.3</v>
      </c>
      <c r="BD8004" s="42">
        <v>307.66666670000001</v>
      </c>
      <c r="BE8004" s="42">
        <v>27.361538459999998</v>
      </c>
      <c r="BF8004" s="42">
        <v>484.9</v>
      </c>
      <c r="BG8004" s="42">
        <v>893.09090909999998</v>
      </c>
      <c r="BH8004" s="42">
        <v>149.77000000000001</v>
      </c>
      <c r="BI8004" s="42">
        <v>267.89897789999998</v>
      </c>
      <c r="BJ8004" s="42">
        <v>411.8985333</v>
      </c>
      <c r="BK8004" s="42">
        <v>159.21840979999999</v>
      </c>
    </row>
    <row r="8005" spans="52:63">
      <c r="AZ8005" s="42">
        <v>8119</v>
      </c>
      <c r="BA8005" s="42">
        <v>375.25</v>
      </c>
      <c r="BB8005" s="42">
        <v>155.9</v>
      </c>
      <c r="BC8005" s="42">
        <v>276.3</v>
      </c>
      <c r="BD8005" s="42">
        <v>307.66666670000001</v>
      </c>
      <c r="BE8005" s="42">
        <v>27.361538459999998</v>
      </c>
      <c r="BF8005" s="42">
        <v>484.9</v>
      </c>
      <c r="BG8005" s="42">
        <v>893.09090909999998</v>
      </c>
      <c r="BH8005" s="42">
        <v>149.77000000000001</v>
      </c>
      <c r="BI8005" s="42">
        <v>267.89897789999998</v>
      </c>
      <c r="BJ8005" s="42">
        <v>411.8985333</v>
      </c>
      <c r="BK8005" s="42">
        <v>159.21840979999999</v>
      </c>
    </row>
    <row r="8006" spans="52:63">
      <c r="AZ8006" s="42">
        <v>8120</v>
      </c>
      <c r="BA8006" s="42">
        <v>375.25</v>
      </c>
      <c r="BB8006" s="42">
        <v>155.9</v>
      </c>
      <c r="BC8006" s="42">
        <v>276.3</v>
      </c>
      <c r="BD8006" s="42">
        <v>307.66666670000001</v>
      </c>
      <c r="BE8006" s="42">
        <v>27.361538459999998</v>
      </c>
      <c r="BF8006" s="42">
        <v>484.9</v>
      </c>
      <c r="BG8006" s="42">
        <v>893.09090909999998</v>
      </c>
      <c r="BH8006" s="42">
        <v>149.77000000000001</v>
      </c>
      <c r="BI8006" s="42">
        <v>267.89897789999998</v>
      </c>
      <c r="BJ8006" s="42">
        <v>411.8985333</v>
      </c>
      <c r="BK8006" s="42">
        <v>159.21840979999999</v>
      </c>
    </row>
    <row r="8007" spans="52:63">
      <c r="AZ8007" s="42">
        <v>8121</v>
      </c>
      <c r="BA8007" s="42">
        <v>375.25</v>
      </c>
      <c r="BB8007" s="42">
        <v>155.9</v>
      </c>
      <c r="BC8007" s="42">
        <v>276.3</v>
      </c>
      <c r="BD8007" s="42">
        <v>307.66666670000001</v>
      </c>
      <c r="BE8007" s="42">
        <v>27.361538459999998</v>
      </c>
      <c r="BF8007" s="42">
        <v>484.9</v>
      </c>
      <c r="BG8007" s="42">
        <v>893.09090909999998</v>
      </c>
      <c r="BH8007" s="42">
        <v>149.77000000000001</v>
      </c>
      <c r="BI8007" s="42">
        <v>267.89897789999998</v>
      </c>
      <c r="BJ8007" s="42">
        <v>411.8985333</v>
      </c>
      <c r="BK8007" s="42">
        <v>159.21840979999999</v>
      </c>
    </row>
    <row r="8008" spans="52:63">
      <c r="AZ8008" s="42">
        <v>8122</v>
      </c>
      <c r="BA8008" s="42">
        <v>375.25</v>
      </c>
      <c r="BB8008" s="42">
        <v>155.9</v>
      </c>
      <c r="BC8008" s="42">
        <v>276.3</v>
      </c>
      <c r="BD8008" s="42">
        <v>307.66666670000001</v>
      </c>
      <c r="BE8008" s="42">
        <v>27.361538459999998</v>
      </c>
      <c r="BF8008" s="42">
        <v>484.9</v>
      </c>
      <c r="BG8008" s="42">
        <v>893.09090909999998</v>
      </c>
      <c r="BH8008" s="42">
        <v>149.77000000000001</v>
      </c>
      <c r="BI8008" s="42">
        <v>267.89897789999998</v>
      </c>
      <c r="BJ8008" s="42">
        <v>411.8985333</v>
      </c>
      <c r="BK8008" s="42">
        <v>159.21840979999999</v>
      </c>
    </row>
    <row r="8009" spans="52:63">
      <c r="AZ8009" s="42">
        <v>8123</v>
      </c>
      <c r="BA8009" s="42">
        <v>375.25</v>
      </c>
      <c r="BB8009" s="42">
        <v>155.9</v>
      </c>
      <c r="BC8009" s="42">
        <v>276.3</v>
      </c>
      <c r="BD8009" s="42">
        <v>307.66666670000001</v>
      </c>
      <c r="BE8009" s="42">
        <v>27.361538459999998</v>
      </c>
      <c r="BF8009" s="42">
        <v>484.9</v>
      </c>
      <c r="BG8009" s="42">
        <v>893.09090909999998</v>
      </c>
      <c r="BH8009" s="42">
        <v>149.77000000000001</v>
      </c>
      <c r="BI8009" s="42">
        <v>267.89897789999998</v>
      </c>
      <c r="BJ8009" s="42">
        <v>411.8985333</v>
      </c>
      <c r="BK8009" s="42">
        <v>159.21840979999999</v>
      </c>
    </row>
    <row r="8010" spans="52:63">
      <c r="AZ8010" s="42">
        <v>8124</v>
      </c>
      <c r="BA8010" s="42">
        <v>375.25</v>
      </c>
      <c r="BB8010" s="42">
        <v>155.9</v>
      </c>
      <c r="BC8010" s="42">
        <v>276.3</v>
      </c>
      <c r="BD8010" s="42">
        <v>307.66666670000001</v>
      </c>
      <c r="BE8010" s="42">
        <v>27.361538459999998</v>
      </c>
      <c r="BF8010" s="42">
        <v>484.9</v>
      </c>
      <c r="BG8010" s="42">
        <v>893.09090909999998</v>
      </c>
      <c r="BH8010" s="42">
        <v>149.77000000000001</v>
      </c>
      <c r="BI8010" s="42">
        <v>267.89897789999998</v>
      </c>
      <c r="BJ8010" s="42">
        <v>411.8985333</v>
      </c>
      <c r="BK8010" s="42">
        <v>159.21840979999999</v>
      </c>
    </row>
    <row r="8011" spans="52:63">
      <c r="AZ8011" s="42">
        <v>8125</v>
      </c>
      <c r="BA8011" s="42">
        <v>375.25</v>
      </c>
      <c r="BB8011" s="42">
        <v>155.9</v>
      </c>
      <c r="BC8011" s="42">
        <v>276.3</v>
      </c>
      <c r="BD8011" s="42">
        <v>307.66666670000001</v>
      </c>
      <c r="BE8011" s="42">
        <v>27.361538459999998</v>
      </c>
      <c r="BF8011" s="42">
        <v>484.9</v>
      </c>
      <c r="BG8011" s="42">
        <v>893.09090909999998</v>
      </c>
      <c r="BH8011" s="42">
        <v>149.77000000000001</v>
      </c>
      <c r="BI8011" s="42">
        <v>267.89897789999998</v>
      </c>
      <c r="BJ8011" s="42">
        <v>411.8985333</v>
      </c>
      <c r="BK8011" s="42">
        <v>159.21840979999999</v>
      </c>
    </row>
    <row r="8012" spans="52:63">
      <c r="AZ8012" s="42">
        <v>8126</v>
      </c>
      <c r="BA8012" s="42">
        <v>375.25</v>
      </c>
      <c r="BB8012" s="42">
        <v>155.9</v>
      </c>
      <c r="BC8012" s="42">
        <v>276.3</v>
      </c>
      <c r="BD8012" s="42">
        <v>307.66666670000001</v>
      </c>
      <c r="BE8012" s="42">
        <v>27.361538459999998</v>
      </c>
      <c r="BF8012" s="42">
        <v>484.9</v>
      </c>
      <c r="BG8012" s="42">
        <v>893.09090909999998</v>
      </c>
      <c r="BH8012" s="42">
        <v>149.77000000000001</v>
      </c>
      <c r="BI8012" s="42">
        <v>267.89897789999998</v>
      </c>
      <c r="BJ8012" s="42">
        <v>411.8985333</v>
      </c>
      <c r="BK8012" s="42">
        <v>159.21840979999999</v>
      </c>
    </row>
    <row r="8013" spans="52:63">
      <c r="AZ8013" s="42">
        <v>8127</v>
      </c>
      <c r="BA8013" s="42">
        <v>375.25</v>
      </c>
      <c r="BB8013" s="42">
        <v>155.9</v>
      </c>
      <c r="BC8013" s="42">
        <v>276.3</v>
      </c>
      <c r="BD8013" s="42">
        <v>307.66666670000001</v>
      </c>
      <c r="BE8013" s="42">
        <v>27.361538459999998</v>
      </c>
      <c r="BF8013" s="42">
        <v>484.9</v>
      </c>
      <c r="BG8013" s="42">
        <v>893.09090909999998</v>
      </c>
      <c r="BH8013" s="42">
        <v>149.77000000000001</v>
      </c>
      <c r="BI8013" s="42">
        <v>267.89897789999998</v>
      </c>
      <c r="BJ8013" s="42">
        <v>411.8985333</v>
      </c>
      <c r="BK8013" s="42">
        <v>159.21840979999999</v>
      </c>
    </row>
    <row r="8014" spans="52:63">
      <c r="AZ8014" s="42">
        <v>8128</v>
      </c>
      <c r="BA8014" s="42">
        <v>375.25</v>
      </c>
      <c r="BB8014" s="42">
        <v>155.9</v>
      </c>
      <c r="BC8014" s="42">
        <v>276.3</v>
      </c>
      <c r="BD8014" s="42">
        <v>307.66666670000001</v>
      </c>
      <c r="BE8014" s="42">
        <v>27.361538459999998</v>
      </c>
      <c r="BF8014" s="42">
        <v>484.9</v>
      </c>
      <c r="BG8014" s="42">
        <v>893.09090909999998</v>
      </c>
      <c r="BH8014" s="42">
        <v>149.77000000000001</v>
      </c>
      <c r="BI8014" s="42">
        <v>267.89897789999998</v>
      </c>
      <c r="BJ8014" s="42">
        <v>411.8985333</v>
      </c>
      <c r="BK8014" s="42">
        <v>159.21840979999999</v>
      </c>
    </row>
    <row r="8015" spans="52:63">
      <c r="AZ8015" s="42">
        <v>8129</v>
      </c>
      <c r="BA8015" s="42">
        <v>375.25</v>
      </c>
      <c r="BB8015" s="42">
        <v>155.9</v>
      </c>
      <c r="BC8015" s="42">
        <v>276.3</v>
      </c>
      <c r="BD8015" s="42">
        <v>307.66666670000001</v>
      </c>
      <c r="BE8015" s="42">
        <v>27.361538459999998</v>
      </c>
      <c r="BF8015" s="42">
        <v>484.9</v>
      </c>
      <c r="BG8015" s="42">
        <v>893.09090909999998</v>
      </c>
      <c r="BH8015" s="42">
        <v>149.77000000000001</v>
      </c>
      <c r="BI8015" s="42">
        <v>267.89897789999998</v>
      </c>
      <c r="BJ8015" s="42">
        <v>411.8985333</v>
      </c>
      <c r="BK8015" s="42">
        <v>159.21840979999999</v>
      </c>
    </row>
    <row r="8016" spans="52:63">
      <c r="AZ8016" s="42">
        <v>8130</v>
      </c>
      <c r="BA8016" s="42">
        <v>375.25</v>
      </c>
      <c r="BB8016" s="42">
        <v>155.9</v>
      </c>
      <c r="BC8016" s="42">
        <v>276.3</v>
      </c>
      <c r="BD8016" s="42">
        <v>307.66666670000001</v>
      </c>
      <c r="BE8016" s="42">
        <v>27.361538459999998</v>
      </c>
      <c r="BF8016" s="42">
        <v>484.9</v>
      </c>
      <c r="BG8016" s="42">
        <v>893.09090909999998</v>
      </c>
      <c r="BH8016" s="42">
        <v>149.77000000000001</v>
      </c>
      <c r="BI8016" s="42">
        <v>267.89897789999998</v>
      </c>
      <c r="BJ8016" s="42">
        <v>411.8985333</v>
      </c>
      <c r="BK8016" s="42">
        <v>159.21840979999999</v>
      </c>
    </row>
    <row r="8017" spans="52:63">
      <c r="AZ8017" s="42">
        <v>8131</v>
      </c>
      <c r="BA8017" s="42">
        <v>375.25</v>
      </c>
      <c r="BB8017" s="42">
        <v>155.9</v>
      </c>
      <c r="BC8017" s="42">
        <v>276.3</v>
      </c>
      <c r="BD8017" s="42">
        <v>307.66666670000001</v>
      </c>
      <c r="BE8017" s="42">
        <v>27.361538459999998</v>
      </c>
      <c r="BF8017" s="42">
        <v>484.9</v>
      </c>
      <c r="BG8017" s="42">
        <v>893.09090909999998</v>
      </c>
      <c r="BH8017" s="42">
        <v>149.77000000000001</v>
      </c>
      <c r="BI8017" s="42">
        <v>267.89897789999998</v>
      </c>
      <c r="BJ8017" s="42">
        <v>411.8985333</v>
      </c>
      <c r="BK8017" s="42">
        <v>159.21840979999999</v>
      </c>
    </row>
    <row r="8018" spans="52:63">
      <c r="AZ8018" s="42">
        <v>8132</v>
      </c>
      <c r="BA8018" s="42">
        <v>375.25</v>
      </c>
      <c r="BB8018" s="42">
        <v>155.9</v>
      </c>
      <c r="BC8018" s="42">
        <v>276.3</v>
      </c>
      <c r="BD8018" s="42">
        <v>307.66666670000001</v>
      </c>
      <c r="BE8018" s="42">
        <v>27.361538459999998</v>
      </c>
      <c r="BF8018" s="42">
        <v>484.9</v>
      </c>
      <c r="BG8018" s="42">
        <v>893.09090909999998</v>
      </c>
      <c r="BH8018" s="42">
        <v>149.77000000000001</v>
      </c>
      <c r="BI8018" s="42">
        <v>267.89897789999998</v>
      </c>
      <c r="BJ8018" s="42">
        <v>411.8985333</v>
      </c>
      <c r="BK8018" s="42">
        <v>159.21840979999999</v>
      </c>
    </row>
    <row r="8019" spans="52:63">
      <c r="AZ8019" s="42">
        <v>8133</v>
      </c>
      <c r="BA8019" s="42">
        <v>375.25</v>
      </c>
      <c r="BB8019" s="42">
        <v>155.9</v>
      </c>
      <c r="BC8019" s="42">
        <v>276.3</v>
      </c>
      <c r="BD8019" s="42">
        <v>307.66666670000001</v>
      </c>
      <c r="BE8019" s="42">
        <v>27.361538459999998</v>
      </c>
      <c r="BF8019" s="42">
        <v>484.9</v>
      </c>
      <c r="BG8019" s="42">
        <v>893.09090909999998</v>
      </c>
      <c r="BH8019" s="42">
        <v>149.77000000000001</v>
      </c>
      <c r="BI8019" s="42">
        <v>267.89897789999998</v>
      </c>
      <c r="BJ8019" s="42">
        <v>411.8985333</v>
      </c>
      <c r="BK8019" s="42">
        <v>159.21840979999999</v>
      </c>
    </row>
    <row r="8020" spans="52:63">
      <c r="AZ8020" s="42">
        <v>8134</v>
      </c>
      <c r="BA8020" s="42">
        <v>375.25</v>
      </c>
      <c r="BB8020" s="42">
        <v>155.9</v>
      </c>
      <c r="BC8020" s="42">
        <v>276.3</v>
      </c>
      <c r="BD8020" s="42">
        <v>307.66666670000001</v>
      </c>
      <c r="BE8020" s="42">
        <v>27.361538459999998</v>
      </c>
      <c r="BF8020" s="42">
        <v>484.9</v>
      </c>
      <c r="BG8020" s="42">
        <v>893.09090909999998</v>
      </c>
      <c r="BH8020" s="42">
        <v>149.77000000000001</v>
      </c>
      <c r="BI8020" s="42">
        <v>267.89897789999998</v>
      </c>
      <c r="BJ8020" s="42">
        <v>411.8985333</v>
      </c>
      <c r="BK8020" s="42">
        <v>159.21840979999999</v>
      </c>
    </row>
    <row r="8021" spans="52:63">
      <c r="AZ8021" s="42">
        <v>8135</v>
      </c>
      <c r="BA8021" s="42">
        <v>375.25</v>
      </c>
      <c r="BB8021" s="42">
        <v>155.9</v>
      </c>
      <c r="BC8021" s="42">
        <v>276.3</v>
      </c>
      <c r="BD8021" s="42">
        <v>307.66666670000001</v>
      </c>
      <c r="BE8021" s="42">
        <v>27.361538459999998</v>
      </c>
      <c r="BF8021" s="42">
        <v>484.9</v>
      </c>
      <c r="BG8021" s="42">
        <v>893.09090909999998</v>
      </c>
      <c r="BH8021" s="42">
        <v>149.77000000000001</v>
      </c>
      <c r="BI8021" s="42">
        <v>267.89897789999998</v>
      </c>
      <c r="BJ8021" s="42">
        <v>411.8985333</v>
      </c>
      <c r="BK8021" s="42">
        <v>159.21840979999999</v>
      </c>
    </row>
    <row r="8022" spans="52:63">
      <c r="AZ8022" s="42">
        <v>8136</v>
      </c>
      <c r="BA8022" s="42">
        <v>375.25</v>
      </c>
      <c r="BB8022" s="42">
        <v>155.9</v>
      </c>
      <c r="BC8022" s="42">
        <v>276.3</v>
      </c>
      <c r="BD8022" s="42">
        <v>307.66666670000001</v>
      </c>
      <c r="BE8022" s="42">
        <v>27.361538459999998</v>
      </c>
      <c r="BF8022" s="42">
        <v>484.9</v>
      </c>
      <c r="BG8022" s="42">
        <v>893.09090909999998</v>
      </c>
      <c r="BH8022" s="42">
        <v>149.77000000000001</v>
      </c>
      <c r="BI8022" s="42">
        <v>267.89897789999998</v>
      </c>
      <c r="BJ8022" s="42">
        <v>411.8985333</v>
      </c>
      <c r="BK8022" s="42">
        <v>159.21840979999999</v>
      </c>
    </row>
    <row r="8023" spans="52:63">
      <c r="AZ8023" s="42">
        <v>8137</v>
      </c>
      <c r="BA8023" s="42">
        <v>366.95</v>
      </c>
      <c r="BB8023" s="42">
        <v>152.25</v>
      </c>
      <c r="BC8023" s="42">
        <v>272.75</v>
      </c>
      <c r="BD8023" s="42">
        <v>302.19047619999998</v>
      </c>
      <c r="BE8023" s="42">
        <v>26.42307692</v>
      </c>
      <c r="BF8023" s="42">
        <v>475.5</v>
      </c>
      <c r="BG8023" s="42">
        <v>890.5</v>
      </c>
      <c r="BH8023" s="42">
        <v>147.07124999999999</v>
      </c>
      <c r="BI8023" s="42">
        <v>260.60572309999998</v>
      </c>
      <c r="BJ8023" s="42">
        <v>375.67684420000001</v>
      </c>
      <c r="BK8023" s="42">
        <v>157.61273980000001</v>
      </c>
    </row>
    <row r="8024" spans="52:63">
      <c r="AZ8024" s="42">
        <v>8138</v>
      </c>
      <c r="BA8024" s="42">
        <v>366.95</v>
      </c>
      <c r="BB8024" s="42">
        <v>152.25</v>
      </c>
      <c r="BC8024" s="42">
        <v>272.75</v>
      </c>
      <c r="BD8024" s="42">
        <v>302.19047619999998</v>
      </c>
      <c r="BE8024" s="42">
        <v>26.42307692</v>
      </c>
      <c r="BF8024" s="42">
        <v>475.5</v>
      </c>
      <c r="BG8024" s="42">
        <v>890.5</v>
      </c>
      <c r="BH8024" s="42">
        <v>147.07124999999999</v>
      </c>
      <c r="BI8024" s="42">
        <v>260.60572309999998</v>
      </c>
      <c r="BJ8024" s="42">
        <v>375.67684420000001</v>
      </c>
      <c r="BK8024" s="42">
        <v>157.61273980000001</v>
      </c>
    </row>
    <row r="8025" spans="52:63">
      <c r="AZ8025" s="42">
        <v>8139</v>
      </c>
      <c r="BA8025" s="42">
        <v>366.95</v>
      </c>
      <c r="BB8025" s="42">
        <v>152.25</v>
      </c>
      <c r="BC8025" s="42">
        <v>272.75</v>
      </c>
      <c r="BD8025" s="42">
        <v>302.19047619999998</v>
      </c>
      <c r="BE8025" s="42">
        <v>26.42307692</v>
      </c>
      <c r="BF8025" s="42">
        <v>475.5</v>
      </c>
      <c r="BG8025" s="42">
        <v>890.5</v>
      </c>
      <c r="BH8025" s="42">
        <v>147.07124999999999</v>
      </c>
      <c r="BI8025" s="42">
        <v>260.60572309999998</v>
      </c>
      <c r="BJ8025" s="42">
        <v>375.67684420000001</v>
      </c>
      <c r="BK8025" s="42">
        <v>157.61273980000001</v>
      </c>
    </row>
    <row r="8026" spans="52:63">
      <c r="AZ8026" s="42">
        <v>8140</v>
      </c>
      <c r="BA8026" s="42">
        <v>366.95</v>
      </c>
      <c r="BB8026" s="42">
        <v>152.25</v>
      </c>
      <c r="BC8026" s="42">
        <v>272.75</v>
      </c>
      <c r="BD8026" s="42">
        <v>302.19047619999998</v>
      </c>
      <c r="BE8026" s="42">
        <v>26.42307692</v>
      </c>
      <c r="BF8026" s="42">
        <v>475.5</v>
      </c>
      <c r="BG8026" s="42">
        <v>890.5</v>
      </c>
      <c r="BH8026" s="42">
        <v>147.07124999999999</v>
      </c>
      <c r="BI8026" s="42">
        <v>260.60572309999998</v>
      </c>
      <c r="BJ8026" s="42">
        <v>375.67684420000001</v>
      </c>
      <c r="BK8026" s="42">
        <v>157.61273980000001</v>
      </c>
    </row>
    <row r="8027" spans="52:63">
      <c r="AZ8027" s="42">
        <v>8141</v>
      </c>
      <c r="BA8027" s="42">
        <v>366.95</v>
      </c>
      <c r="BB8027" s="42">
        <v>152.25</v>
      </c>
      <c r="BC8027" s="42">
        <v>272.75</v>
      </c>
      <c r="BD8027" s="42">
        <v>302.19047619999998</v>
      </c>
      <c r="BE8027" s="42">
        <v>26.42307692</v>
      </c>
      <c r="BF8027" s="42">
        <v>475.5</v>
      </c>
      <c r="BG8027" s="42">
        <v>890.5</v>
      </c>
      <c r="BH8027" s="42">
        <v>147.07124999999999</v>
      </c>
      <c r="BI8027" s="42">
        <v>260.60572309999998</v>
      </c>
      <c r="BJ8027" s="42">
        <v>375.67684420000001</v>
      </c>
      <c r="BK8027" s="42">
        <v>157.61273980000001</v>
      </c>
    </row>
    <row r="8028" spans="52:63">
      <c r="AZ8028" s="42">
        <v>8142</v>
      </c>
      <c r="BA8028" s="42">
        <v>366.95</v>
      </c>
      <c r="BB8028" s="42">
        <v>152.25</v>
      </c>
      <c r="BC8028" s="42">
        <v>272.75</v>
      </c>
      <c r="BD8028" s="42">
        <v>302.19047619999998</v>
      </c>
      <c r="BE8028" s="42">
        <v>26.42307692</v>
      </c>
      <c r="BF8028" s="42">
        <v>475.5</v>
      </c>
      <c r="BG8028" s="42">
        <v>890.5</v>
      </c>
      <c r="BH8028" s="42">
        <v>147.07124999999999</v>
      </c>
      <c r="BI8028" s="42">
        <v>260.60572309999998</v>
      </c>
      <c r="BJ8028" s="42">
        <v>375.67684420000001</v>
      </c>
      <c r="BK8028" s="42">
        <v>157.61273980000001</v>
      </c>
    </row>
    <row r="8029" spans="52:63">
      <c r="AZ8029" s="42">
        <v>8143</v>
      </c>
      <c r="BA8029" s="42">
        <v>366.95</v>
      </c>
      <c r="BB8029" s="42">
        <v>152.25</v>
      </c>
      <c r="BC8029" s="42">
        <v>272.75</v>
      </c>
      <c r="BD8029" s="42">
        <v>302.19047619999998</v>
      </c>
      <c r="BE8029" s="42">
        <v>26.42307692</v>
      </c>
      <c r="BF8029" s="42">
        <v>475.5</v>
      </c>
      <c r="BG8029" s="42">
        <v>890.5</v>
      </c>
      <c r="BH8029" s="42">
        <v>147.07124999999999</v>
      </c>
      <c r="BI8029" s="42">
        <v>260.60572309999998</v>
      </c>
      <c r="BJ8029" s="42">
        <v>375.67684420000001</v>
      </c>
      <c r="BK8029" s="42">
        <v>157.61273980000001</v>
      </c>
    </row>
    <row r="8030" spans="52:63">
      <c r="AZ8030" s="42">
        <v>8144</v>
      </c>
      <c r="BA8030" s="42">
        <v>366.95</v>
      </c>
      <c r="BB8030" s="42">
        <v>152.25</v>
      </c>
      <c r="BC8030" s="42">
        <v>272.75</v>
      </c>
      <c r="BD8030" s="42">
        <v>302.19047619999998</v>
      </c>
      <c r="BE8030" s="42">
        <v>26.42307692</v>
      </c>
      <c r="BF8030" s="42">
        <v>475.5</v>
      </c>
      <c r="BG8030" s="42">
        <v>890.5</v>
      </c>
      <c r="BH8030" s="42">
        <v>147.07124999999999</v>
      </c>
      <c r="BI8030" s="42">
        <v>260.60572309999998</v>
      </c>
      <c r="BJ8030" s="42">
        <v>375.67684420000001</v>
      </c>
      <c r="BK8030" s="42">
        <v>157.61273980000001</v>
      </c>
    </row>
    <row r="8031" spans="52:63">
      <c r="AZ8031" s="42">
        <v>8145</v>
      </c>
      <c r="BA8031" s="42">
        <v>366.95</v>
      </c>
      <c r="BB8031" s="42">
        <v>152.25</v>
      </c>
      <c r="BC8031" s="42">
        <v>272.75</v>
      </c>
      <c r="BD8031" s="42">
        <v>302.19047619999998</v>
      </c>
      <c r="BE8031" s="42">
        <v>26.42307692</v>
      </c>
      <c r="BF8031" s="42">
        <v>475.5</v>
      </c>
      <c r="BG8031" s="42">
        <v>890.5</v>
      </c>
      <c r="BH8031" s="42">
        <v>147.07124999999999</v>
      </c>
      <c r="BI8031" s="42">
        <v>260.60572309999998</v>
      </c>
      <c r="BJ8031" s="42">
        <v>375.67684420000001</v>
      </c>
      <c r="BK8031" s="42">
        <v>157.61273980000001</v>
      </c>
    </row>
    <row r="8032" spans="52:63">
      <c r="AZ8032" s="42">
        <v>8146</v>
      </c>
      <c r="BA8032" s="42">
        <v>366.95</v>
      </c>
      <c r="BB8032" s="42">
        <v>152.25</v>
      </c>
      <c r="BC8032" s="42">
        <v>272.75</v>
      </c>
      <c r="BD8032" s="42">
        <v>302.19047619999998</v>
      </c>
      <c r="BE8032" s="42">
        <v>26.42307692</v>
      </c>
      <c r="BF8032" s="42">
        <v>475.5</v>
      </c>
      <c r="BG8032" s="42">
        <v>890.5</v>
      </c>
      <c r="BH8032" s="42">
        <v>147.07124999999999</v>
      </c>
      <c r="BI8032" s="42">
        <v>260.60572309999998</v>
      </c>
      <c r="BJ8032" s="42">
        <v>375.67684420000001</v>
      </c>
      <c r="BK8032" s="42">
        <v>157.61273980000001</v>
      </c>
    </row>
    <row r="8033" spans="52:63">
      <c r="AZ8033" s="42">
        <v>8147</v>
      </c>
      <c r="BA8033" s="42">
        <v>366.95</v>
      </c>
      <c r="BB8033" s="42">
        <v>152.25</v>
      </c>
      <c r="BC8033" s="42">
        <v>272.75</v>
      </c>
      <c r="BD8033" s="42">
        <v>302.19047619999998</v>
      </c>
      <c r="BE8033" s="42">
        <v>26.42307692</v>
      </c>
      <c r="BF8033" s="42">
        <v>475.5</v>
      </c>
      <c r="BG8033" s="42">
        <v>890.5</v>
      </c>
      <c r="BH8033" s="42">
        <v>147.07124999999999</v>
      </c>
      <c r="BI8033" s="42">
        <v>260.60572309999998</v>
      </c>
      <c r="BJ8033" s="42">
        <v>375.67684420000001</v>
      </c>
      <c r="BK8033" s="42">
        <v>157.61273980000001</v>
      </c>
    </row>
    <row r="8034" spans="52:63">
      <c r="AZ8034" s="42">
        <v>8148</v>
      </c>
      <c r="BA8034" s="42">
        <v>366.95</v>
      </c>
      <c r="BB8034" s="42">
        <v>152.25</v>
      </c>
      <c r="BC8034" s="42">
        <v>272.75</v>
      </c>
      <c r="BD8034" s="42">
        <v>302.19047619999998</v>
      </c>
      <c r="BE8034" s="42">
        <v>26.42307692</v>
      </c>
      <c r="BF8034" s="42">
        <v>475.5</v>
      </c>
      <c r="BG8034" s="42">
        <v>890.5</v>
      </c>
      <c r="BH8034" s="42">
        <v>147.07124999999999</v>
      </c>
      <c r="BI8034" s="42">
        <v>260.60572309999998</v>
      </c>
      <c r="BJ8034" s="42">
        <v>375.67684420000001</v>
      </c>
      <c r="BK8034" s="42">
        <v>157.61273980000001</v>
      </c>
    </row>
    <row r="8035" spans="52:63">
      <c r="AZ8035" s="42">
        <v>8149</v>
      </c>
      <c r="BA8035" s="42">
        <v>366.95</v>
      </c>
      <c r="BB8035" s="42">
        <v>152.25</v>
      </c>
      <c r="BC8035" s="42">
        <v>272.75</v>
      </c>
      <c r="BD8035" s="42">
        <v>302.19047619999998</v>
      </c>
      <c r="BE8035" s="42">
        <v>26.42307692</v>
      </c>
      <c r="BF8035" s="42">
        <v>475.5</v>
      </c>
      <c r="BG8035" s="42">
        <v>890.5</v>
      </c>
      <c r="BH8035" s="42">
        <v>147.07124999999999</v>
      </c>
      <c r="BI8035" s="42">
        <v>260.60572309999998</v>
      </c>
      <c r="BJ8035" s="42">
        <v>375.67684420000001</v>
      </c>
      <c r="BK8035" s="42">
        <v>157.61273980000001</v>
      </c>
    </row>
    <row r="8036" spans="52:63">
      <c r="AZ8036" s="42">
        <v>8150</v>
      </c>
      <c r="BA8036" s="42">
        <v>366.95</v>
      </c>
      <c r="BB8036" s="42">
        <v>152.25</v>
      </c>
      <c r="BC8036" s="42">
        <v>272.75</v>
      </c>
      <c r="BD8036" s="42">
        <v>302.19047619999998</v>
      </c>
      <c r="BE8036" s="42">
        <v>26.42307692</v>
      </c>
      <c r="BF8036" s="42">
        <v>475.5</v>
      </c>
      <c r="BG8036" s="42">
        <v>890.5</v>
      </c>
      <c r="BH8036" s="42">
        <v>147.07124999999999</v>
      </c>
      <c r="BI8036" s="42">
        <v>260.60572309999998</v>
      </c>
      <c r="BJ8036" s="42">
        <v>375.67684420000001</v>
      </c>
      <c r="BK8036" s="42">
        <v>157.61273980000001</v>
      </c>
    </row>
    <row r="8037" spans="52:63">
      <c r="AZ8037" s="42">
        <v>8151</v>
      </c>
      <c r="BA8037" s="42">
        <v>366.95</v>
      </c>
      <c r="BB8037" s="42">
        <v>152.25</v>
      </c>
      <c r="BC8037" s="42">
        <v>272.75</v>
      </c>
      <c r="BD8037" s="42">
        <v>302.19047619999998</v>
      </c>
      <c r="BE8037" s="42">
        <v>26.42307692</v>
      </c>
      <c r="BF8037" s="42">
        <v>475.5</v>
      </c>
      <c r="BG8037" s="42">
        <v>890.5</v>
      </c>
      <c r="BH8037" s="42">
        <v>147.07124999999999</v>
      </c>
      <c r="BI8037" s="42">
        <v>260.60572309999998</v>
      </c>
      <c r="BJ8037" s="42">
        <v>375.67684420000001</v>
      </c>
      <c r="BK8037" s="42">
        <v>157.61273980000001</v>
      </c>
    </row>
    <row r="8038" spans="52:63">
      <c r="AZ8038" s="42">
        <v>8152</v>
      </c>
      <c r="BA8038" s="42">
        <v>366.95</v>
      </c>
      <c r="BB8038" s="42">
        <v>152.25</v>
      </c>
      <c r="BC8038" s="42">
        <v>272.75</v>
      </c>
      <c r="BD8038" s="42">
        <v>302.19047619999998</v>
      </c>
      <c r="BE8038" s="42">
        <v>26.42307692</v>
      </c>
      <c r="BF8038" s="42">
        <v>475.5</v>
      </c>
      <c r="BG8038" s="42">
        <v>890.5</v>
      </c>
      <c r="BH8038" s="42">
        <v>147.07124999999999</v>
      </c>
      <c r="BI8038" s="42">
        <v>260.60572309999998</v>
      </c>
      <c r="BJ8038" s="42">
        <v>375.67684420000001</v>
      </c>
      <c r="BK8038" s="42">
        <v>157.61273980000001</v>
      </c>
    </row>
    <row r="8039" spans="52:63">
      <c r="AZ8039" s="42">
        <v>8153</v>
      </c>
      <c r="BA8039" s="42">
        <v>366.95</v>
      </c>
      <c r="BB8039" s="42">
        <v>152.25</v>
      </c>
      <c r="BC8039" s="42">
        <v>272.75</v>
      </c>
      <c r="BD8039" s="42">
        <v>302.19047619999998</v>
      </c>
      <c r="BE8039" s="42">
        <v>26.42307692</v>
      </c>
      <c r="BF8039" s="42">
        <v>475.5</v>
      </c>
      <c r="BG8039" s="42">
        <v>890.5</v>
      </c>
      <c r="BH8039" s="42">
        <v>147.07124999999999</v>
      </c>
      <c r="BI8039" s="42">
        <v>260.60572309999998</v>
      </c>
      <c r="BJ8039" s="42">
        <v>375.67684420000001</v>
      </c>
      <c r="BK8039" s="42">
        <v>157.61273980000001</v>
      </c>
    </row>
    <row r="8040" spans="52:63">
      <c r="AZ8040" s="42">
        <v>8154</v>
      </c>
      <c r="BA8040" s="42">
        <v>366.95</v>
      </c>
      <c r="BB8040" s="42">
        <v>152.25</v>
      </c>
      <c r="BC8040" s="42">
        <v>272.75</v>
      </c>
      <c r="BD8040" s="42">
        <v>302.19047619999998</v>
      </c>
      <c r="BE8040" s="42">
        <v>26.42307692</v>
      </c>
      <c r="BF8040" s="42">
        <v>475.5</v>
      </c>
      <c r="BG8040" s="42">
        <v>890.5</v>
      </c>
      <c r="BH8040" s="42">
        <v>147.07124999999999</v>
      </c>
      <c r="BI8040" s="42">
        <v>260.60572309999998</v>
      </c>
      <c r="BJ8040" s="42">
        <v>375.67684420000001</v>
      </c>
      <c r="BK8040" s="42">
        <v>157.61273980000001</v>
      </c>
    </row>
    <row r="8041" spans="52:63">
      <c r="AZ8041" s="42">
        <v>8155</v>
      </c>
      <c r="BA8041" s="42">
        <v>366.95</v>
      </c>
      <c r="BB8041" s="42">
        <v>152.25</v>
      </c>
      <c r="BC8041" s="42">
        <v>272.75</v>
      </c>
      <c r="BD8041" s="42">
        <v>302.19047619999998</v>
      </c>
      <c r="BE8041" s="42">
        <v>26.42307692</v>
      </c>
      <c r="BF8041" s="42">
        <v>475.5</v>
      </c>
      <c r="BG8041" s="42">
        <v>890.5</v>
      </c>
      <c r="BH8041" s="42">
        <v>147.07124999999999</v>
      </c>
      <c r="BI8041" s="42">
        <v>260.60572309999998</v>
      </c>
      <c r="BJ8041" s="42">
        <v>375.67684420000001</v>
      </c>
      <c r="BK8041" s="42">
        <v>157.61273980000001</v>
      </c>
    </row>
    <row r="8042" spans="52:63">
      <c r="AZ8042" s="42">
        <v>8156</v>
      </c>
      <c r="BA8042" s="42">
        <v>366.95</v>
      </c>
      <c r="BB8042" s="42">
        <v>152.25</v>
      </c>
      <c r="BC8042" s="42">
        <v>272.75</v>
      </c>
      <c r="BD8042" s="42">
        <v>302.19047619999998</v>
      </c>
      <c r="BE8042" s="42">
        <v>26.42307692</v>
      </c>
      <c r="BF8042" s="42">
        <v>475.5</v>
      </c>
      <c r="BG8042" s="42">
        <v>890.5</v>
      </c>
      <c r="BH8042" s="42">
        <v>147.07124999999999</v>
      </c>
      <c r="BI8042" s="42">
        <v>260.60572309999998</v>
      </c>
      <c r="BJ8042" s="42">
        <v>375.67684420000001</v>
      </c>
      <c r="BK8042" s="42">
        <v>157.61273980000001</v>
      </c>
    </row>
    <row r="8043" spans="52:63">
      <c r="AZ8043" s="42">
        <v>8157</v>
      </c>
      <c r="BA8043" s="42">
        <v>366.95</v>
      </c>
      <c r="BB8043" s="42">
        <v>152.25</v>
      </c>
      <c r="BC8043" s="42">
        <v>272.75</v>
      </c>
      <c r="BD8043" s="42">
        <v>302.19047619999998</v>
      </c>
      <c r="BE8043" s="42">
        <v>26.42307692</v>
      </c>
      <c r="BF8043" s="42">
        <v>475.5</v>
      </c>
      <c r="BG8043" s="42">
        <v>890.5</v>
      </c>
      <c r="BH8043" s="42">
        <v>147.07124999999999</v>
      </c>
      <c r="BI8043" s="42">
        <v>260.60572309999998</v>
      </c>
      <c r="BJ8043" s="42">
        <v>375.67684420000001</v>
      </c>
      <c r="BK8043" s="42">
        <v>157.61273980000001</v>
      </c>
    </row>
    <row r="8044" spans="52:63">
      <c r="AZ8044" s="42">
        <v>8158</v>
      </c>
      <c r="BA8044" s="42">
        <v>366.95</v>
      </c>
      <c r="BB8044" s="42">
        <v>152.25</v>
      </c>
      <c r="BC8044" s="42">
        <v>272.75</v>
      </c>
      <c r="BD8044" s="42">
        <v>302.19047619999998</v>
      </c>
      <c r="BE8044" s="42">
        <v>26.42307692</v>
      </c>
      <c r="BF8044" s="42">
        <v>475.5</v>
      </c>
      <c r="BG8044" s="42">
        <v>890.5</v>
      </c>
      <c r="BH8044" s="42">
        <v>147.07124999999999</v>
      </c>
      <c r="BI8044" s="42">
        <v>260.60572309999998</v>
      </c>
      <c r="BJ8044" s="42">
        <v>375.67684420000001</v>
      </c>
      <c r="BK8044" s="42">
        <v>157.61273980000001</v>
      </c>
    </row>
    <row r="8045" spans="52:63">
      <c r="AZ8045" s="42">
        <v>8159</v>
      </c>
      <c r="BA8045" s="42">
        <v>366.95</v>
      </c>
      <c r="BB8045" s="42">
        <v>152.25</v>
      </c>
      <c r="BC8045" s="42">
        <v>272.75</v>
      </c>
      <c r="BD8045" s="42">
        <v>302.19047619999998</v>
      </c>
      <c r="BE8045" s="42">
        <v>26.42307692</v>
      </c>
      <c r="BF8045" s="42">
        <v>475.5</v>
      </c>
      <c r="BG8045" s="42">
        <v>890.5</v>
      </c>
      <c r="BH8045" s="42">
        <v>147.07124999999999</v>
      </c>
      <c r="BI8045" s="42">
        <v>260.60572309999998</v>
      </c>
      <c r="BJ8045" s="42">
        <v>375.67684420000001</v>
      </c>
      <c r="BK8045" s="42">
        <v>157.61273980000001</v>
      </c>
    </row>
    <row r="8046" spans="52:63">
      <c r="AZ8046" s="42">
        <v>8160</v>
      </c>
      <c r="BA8046" s="42">
        <v>366.95</v>
      </c>
      <c r="BB8046" s="42">
        <v>152.25</v>
      </c>
      <c r="BC8046" s="42">
        <v>272.75</v>
      </c>
      <c r="BD8046" s="42">
        <v>302.19047619999998</v>
      </c>
      <c r="BE8046" s="42">
        <v>26.42307692</v>
      </c>
      <c r="BF8046" s="42">
        <v>475.5</v>
      </c>
      <c r="BG8046" s="42">
        <v>890.5</v>
      </c>
      <c r="BH8046" s="42">
        <v>147.07124999999999</v>
      </c>
      <c r="BI8046" s="42">
        <v>260.60572309999998</v>
      </c>
      <c r="BJ8046" s="42">
        <v>375.67684420000001</v>
      </c>
      <c r="BK8046" s="42">
        <v>157.61273980000001</v>
      </c>
    </row>
    <row r="8047" spans="52:63">
      <c r="AZ8047" s="42">
        <v>8161</v>
      </c>
      <c r="BA8047" s="42">
        <v>360.5</v>
      </c>
      <c r="BB8047" s="42">
        <v>148.80625000000001</v>
      </c>
      <c r="BC8047" s="42">
        <v>269</v>
      </c>
      <c r="BD8047" s="42">
        <v>297.42857140000001</v>
      </c>
      <c r="BE8047" s="42">
        <v>25.530769230000001</v>
      </c>
      <c r="BF8047" s="42">
        <v>465.4</v>
      </c>
      <c r="BG8047" s="42">
        <v>885.18181819999995</v>
      </c>
      <c r="BH8047" s="42">
        <v>144.47375</v>
      </c>
      <c r="BI8047" s="42">
        <v>259.53185309999998</v>
      </c>
      <c r="BJ8047" s="42">
        <v>353.43210809999999</v>
      </c>
      <c r="BK8047" s="42">
        <v>155.70079999999999</v>
      </c>
    </row>
    <row r="8048" spans="52:63">
      <c r="AZ8048" s="42">
        <v>8162</v>
      </c>
      <c r="BA8048" s="42">
        <v>360.5</v>
      </c>
      <c r="BB8048" s="42">
        <v>148.80625000000001</v>
      </c>
      <c r="BC8048" s="42">
        <v>269</v>
      </c>
      <c r="BD8048" s="42">
        <v>297.42857140000001</v>
      </c>
      <c r="BE8048" s="42">
        <v>25.530769230000001</v>
      </c>
      <c r="BF8048" s="42">
        <v>465.4</v>
      </c>
      <c r="BG8048" s="42">
        <v>885.18181819999995</v>
      </c>
      <c r="BH8048" s="42">
        <v>144.47375</v>
      </c>
      <c r="BI8048" s="42">
        <v>259.53185309999998</v>
      </c>
      <c r="BJ8048" s="42">
        <v>353.43210809999999</v>
      </c>
      <c r="BK8048" s="42">
        <v>155.70079999999999</v>
      </c>
    </row>
    <row r="8049" spans="52:63">
      <c r="AZ8049" s="42">
        <v>8163</v>
      </c>
      <c r="BA8049" s="42">
        <v>360.5</v>
      </c>
      <c r="BB8049" s="42">
        <v>148.80625000000001</v>
      </c>
      <c r="BC8049" s="42">
        <v>269</v>
      </c>
      <c r="BD8049" s="42">
        <v>297.42857140000001</v>
      </c>
      <c r="BE8049" s="42">
        <v>25.530769230000001</v>
      </c>
      <c r="BF8049" s="42">
        <v>465.4</v>
      </c>
      <c r="BG8049" s="42">
        <v>885.18181819999995</v>
      </c>
      <c r="BH8049" s="42">
        <v>144.47375</v>
      </c>
      <c r="BI8049" s="42">
        <v>259.53185309999998</v>
      </c>
      <c r="BJ8049" s="42">
        <v>353.43210809999999</v>
      </c>
      <c r="BK8049" s="42">
        <v>155.70079999999999</v>
      </c>
    </row>
    <row r="8050" spans="52:63">
      <c r="AZ8050" s="42">
        <v>8164</v>
      </c>
      <c r="BA8050" s="42">
        <v>360.5</v>
      </c>
      <c r="BB8050" s="42">
        <v>148.80625000000001</v>
      </c>
      <c r="BC8050" s="42">
        <v>269</v>
      </c>
      <c r="BD8050" s="42">
        <v>297.42857140000001</v>
      </c>
      <c r="BE8050" s="42">
        <v>25.530769230000001</v>
      </c>
      <c r="BF8050" s="42">
        <v>465.4</v>
      </c>
      <c r="BG8050" s="42">
        <v>885.18181819999995</v>
      </c>
      <c r="BH8050" s="42">
        <v>144.47375</v>
      </c>
      <c r="BI8050" s="42">
        <v>259.53185309999998</v>
      </c>
      <c r="BJ8050" s="42">
        <v>353.43210809999999</v>
      </c>
      <c r="BK8050" s="42">
        <v>155.70079999999999</v>
      </c>
    </row>
    <row r="8051" spans="52:63">
      <c r="AZ8051" s="42">
        <v>8165</v>
      </c>
      <c r="BA8051" s="42">
        <v>360.5</v>
      </c>
      <c r="BB8051" s="42">
        <v>148.80625000000001</v>
      </c>
      <c r="BC8051" s="42">
        <v>269</v>
      </c>
      <c r="BD8051" s="42">
        <v>297.42857140000001</v>
      </c>
      <c r="BE8051" s="42">
        <v>25.530769230000001</v>
      </c>
      <c r="BF8051" s="42">
        <v>465.4</v>
      </c>
      <c r="BG8051" s="42">
        <v>885.18181819999995</v>
      </c>
      <c r="BH8051" s="42">
        <v>144.47375</v>
      </c>
      <c r="BI8051" s="42">
        <v>259.53185309999998</v>
      </c>
      <c r="BJ8051" s="42">
        <v>353.43210809999999</v>
      </c>
      <c r="BK8051" s="42">
        <v>155.70079999999999</v>
      </c>
    </row>
    <row r="8052" spans="52:63">
      <c r="AZ8052" s="42">
        <v>8166</v>
      </c>
      <c r="BA8052" s="42">
        <v>360.5</v>
      </c>
      <c r="BB8052" s="42">
        <v>148.80625000000001</v>
      </c>
      <c r="BC8052" s="42">
        <v>269</v>
      </c>
      <c r="BD8052" s="42">
        <v>297.42857140000001</v>
      </c>
      <c r="BE8052" s="42">
        <v>25.530769230000001</v>
      </c>
      <c r="BF8052" s="42">
        <v>465.4</v>
      </c>
      <c r="BG8052" s="42">
        <v>885.18181819999995</v>
      </c>
      <c r="BH8052" s="42">
        <v>144.47375</v>
      </c>
      <c r="BI8052" s="42">
        <v>259.53185309999998</v>
      </c>
      <c r="BJ8052" s="42">
        <v>353.43210809999999</v>
      </c>
      <c r="BK8052" s="42">
        <v>155.70079999999999</v>
      </c>
    </row>
    <row r="8053" spans="52:63">
      <c r="AZ8053" s="42">
        <v>8167</v>
      </c>
      <c r="BA8053" s="42">
        <v>360.5</v>
      </c>
      <c r="BB8053" s="42">
        <v>148.80625000000001</v>
      </c>
      <c r="BC8053" s="42">
        <v>269</v>
      </c>
      <c r="BD8053" s="42">
        <v>297.42857140000001</v>
      </c>
      <c r="BE8053" s="42">
        <v>25.530769230000001</v>
      </c>
      <c r="BF8053" s="42">
        <v>465.4</v>
      </c>
      <c r="BG8053" s="42">
        <v>885.18181819999995</v>
      </c>
      <c r="BH8053" s="42">
        <v>144.47375</v>
      </c>
      <c r="BI8053" s="42">
        <v>259.53185309999998</v>
      </c>
      <c r="BJ8053" s="42">
        <v>353.43210809999999</v>
      </c>
      <c r="BK8053" s="42">
        <v>155.70079999999999</v>
      </c>
    </row>
    <row r="8054" spans="52:63">
      <c r="AZ8054" s="42">
        <v>8168</v>
      </c>
      <c r="BA8054" s="42">
        <v>360.5</v>
      </c>
      <c r="BB8054" s="42">
        <v>148.80625000000001</v>
      </c>
      <c r="BC8054" s="42">
        <v>269</v>
      </c>
      <c r="BD8054" s="42">
        <v>297.42857140000001</v>
      </c>
      <c r="BE8054" s="42">
        <v>25.530769230000001</v>
      </c>
      <c r="BF8054" s="42">
        <v>465.4</v>
      </c>
      <c r="BG8054" s="42">
        <v>885.18181819999995</v>
      </c>
      <c r="BH8054" s="42">
        <v>144.47375</v>
      </c>
      <c r="BI8054" s="42">
        <v>259.53185309999998</v>
      </c>
      <c r="BJ8054" s="42">
        <v>353.43210809999999</v>
      </c>
      <c r="BK8054" s="42">
        <v>155.70079999999999</v>
      </c>
    </row>
    <row r="8055" spans="52:63">
      <c r="AZ8055" s="42">
        <v>8169</v>
      </c>
      <c r="BA8055" s="42">
        <v>360.5</v>
      </c>
      <c r="BB8055" s="42">
        <v>148.80625000000001</v>
      </c>
      <c r="BC8055" s="42">
        <v>269</v>
      </c>
      <c r="BD8055" s="42">
        <v>297.42857140000001</v>
      </c>
      <c r="BE8055" s="42">
        <v>25.530769230000001</v>
      </c>
      <c r="BF8055" s="42">
        <v>465.4</v>
      </c>
      <c r="BG8055" s="42">
        <v>885.18181819999995</v>
      </c>
      <c r="BH8055" s="42">
        <v>144.47375</v>
      </c>
      <c r="BI8055" s="42">
        <v>259.53185309999998</v>
      </c>
      <c r="BJ8055" s="42">
        <v>353.43210809999999</v>
      </c>
      <c r="BK8055" s="42">
        <v>155.70079999999999</v>
      </c>
    </row>
    <row r="8056" spans="52:63">
      <c r="AZ8056" s="42">
        <v>8170</v>
      </c>
      <c r="BA8056" s="42">
        <v>360.5</v>
      </c>
      <c r="BB8056" s="42">
        <v>148.80625000000001</v>
      </c>
      <c r="BC8056" s="42">
        <v>269</v>
      </c>
      <c r="BD8056" s="42">
        <v>297.42857140000001</v>
      </c>
      <c r="BE8056" s="42">
        <v>25.530769230000001</v>
      </c>
      <c r="BF8056" s="42">
        <v>465.4</v>
      </c>
      <c r="BG8056" s="42">
        <v>885.18181819999995</v>
      </c>
      <c r="BH8056" s="42">
        <v>144.47375</v>
      </c>
      <c r="BI8056" s="42">
        <v>259.53185309999998</v>
      </c>
      <c r="BJ8056" s="42">
        <v>353.43210809999999</v>
      </c>
      <c r="BK8056" s="42">
        <v>155.70079999999999</v>
      </c>
    </row>
    <row r="8057" spans="52:63">
      <c r="AZ8057" s="42">
        <v>8171</v>
      </c>
      <c r="BA8057" s="42">
        <v>360.5</v>
      </c>
      <c r="BB8057" s="42">
        <v>148.80625000000001</v>
      </c>
      <c r="BC8057" s="42">
        <v>269</v>
      </c>
      <c r="BD8057" s="42">
        <v>297.42857140000001</v>
      </c>
      <c r="BE8057" s="42">
        <v>25.530769230000001</v>
      </c>
      <c r="BF8057" s="42">
        <v>465.4</v>
      </c>
      <c r="BG8057" s="42">
        <v>885.18181819999995</v>
      </c>
      <c r="BH8057" s="42">
        <v>144.47375</v>
      </c>
      <c r="BI8057" s="42">
        <v>259.53185309999998</v>
      </c>
      <c r="BJ8057" s="42">
        <v>353.43210809999999</v>
      </c>
      <c r="BK8057" s="42">
        <v>155.70079999999999</v>
      </c>
    </row>
    <row r="8058" spans="52:63">
      <c r="AZ8058" s="42">
        <v>8172</v>
      </c>
      <c r="BA8058" s="42">
        <v>360.5</v>
      </c>
      <c r="BB8058" s="42">
        <v>148.80625000000001</v>
      </c>
      <c r="BC8058" s="42">
        <v>269</v>
      </c>
      <c r="BD8058" s="42">
        <v>297.42857140000001</v>
      </c>
      <c r="BE8058" s="42">
        <v>25.530769230000001</v>
      </c>
      <c r="BF8058" s="42">
        <v>465.4</v>
      </c>
      <c r="BG8058" s="42">
        <v>885.18181819999995</v>
      </c>
      <c r="BH8058" s="42">
        <v>144.47375</v>
      </c>
      <c r="BI8058" s="42">
        <v>259.53185309999998</v>
      </c>
      <c r="BJ8058" s="42">
        <v>353.43210809999999</v>
      </c>
      <c r="BK8058" s="42">
        <v>155.70079999999999</v>
      </c>
    </row>
    <row r="8059" spans="52:63">
      <c r="AZ8059" s="42">
        <v>8173</v>
      </c>
      <c r="BA8059" s="42">
        <v>360.5</v>
      </c>
      <c r="BB8059" s="42">
        <v>148.80625000000001</v>
      </c>
      <c r="BC8059" s="42">
        <v>269</v>
      </c>
      <c r="BD8059" s="42">
        <v>297.42857140000001</v>
      </c>
      <c r="BE8059" s="42">
        <v>25.530769230000001</v>
      </c>
      <c r="BF8059" s="42">
        <v>465.4</v>
      </c>
      <c r="BG8059" s="42">
        <v>885.18181819999995</v>
      </c>
      <c r="BH8059" s="42">
        <v>144.47375</v>
      </c>
      <c r="BI8059" s="42">
        <v>259.53185309999998</v>
      </c>
      <c r="BJ8059" s="42">
        <v>353.43210809999999</v>
      </c>
      <c r="BK8059" s="42">
        <v>155.70079999999999</v>
      </c>
    </row>
    <row r="8060" spans="52:63">
      <c r="AZ8060" s="42">
        <v>8174</v>
      </c>
      <c r="BA8060" s="42">
        <v>360.5</v>
      </c>
      <c r="BB8060" s="42">
        <v>148.80625000000001</v>
      </c>
      <c r="BC8060" s="42">
        <v>269</v>
      </c>
      <c r="BD8060" s="42">
        <v>297.42857140000001</v>
      </c>
      <c r="BE8060" s="42">
        <v>25.530769230000001</v>
      </c>
      <c r="BF8060" s="42">
        <v>465.4</v>
      </c>
      <c r="BG8060" s="42">
        <v>885.18181819999995</v>
      </c>
      <c r="BH8060" s="42">
        <v>144.47375</v>
      </c>
      <c r="BI8060" s="42">
        <v>259.53185309999998</v>
      </c>
      <c r="BJ8060" s="42">
        <v>353.43210809999999</v>
      </c>
      <c r="BK8060" s="42">
        <v>155.70079999999999</v>
      </c>
    </row>
    <row r="8061" spans="52:63">
      <c r="AZ8061" s="42">
        <v>8175</v>
      </c>
      <c r="BA8061" s="42">
        <v>360.5</v>
      </c>
      <c r="BB8061" s="42">
        <v>148.80625000000001</v>
      </c>
      <c r="BC8061" s="42">
        <v>269</v>
      </c>
      <c r="BD8061" s="42">
        <v>297.42857140000001</v>
      </c>
      <c r="BE8061" s="42">
        <v>25.530769230000001</v>
      </c>
      <c r="BF8061" s="42">
        <v>465.4</v>
      </c>
      <c r="BG8061" s="42">
        <v>885.18181819999995</v>
      </c>
      <c r="BH8061" s="42">
        <v>144.47375</v>
      </c>
      <c r="BI8061" s="42">
        <v>259.53185309999998</v>
      </c>
      <c r="BJ8061" s="42">
        <v>353.43210809999999</v>
      </c>
      <c r="BK8061" s="42">
        <v>155.70079999999999</v>
      </c>
    </row>
    <row r="8062" spans="52:63">
      <c r="AZ8062" s="42">
        <v>8176</v>
      </c>
      <c r="BA8062" s="42">
        <v>360.5</v>
      </c>
      <c r="BB8062" s="42">
        <v>148.80625000000001</v>
      </c>
      <c r="BC8062" s="42">
        <v>269</v>
      </c>
      <c r="BD8062" s="42">
        <v>297.42857140000001</v>
      </c>
      <c r="BE8062" s="42">
        <v>25.530769230000001</v>
      </c>
      <c r="BF8062" s="42">
        <v>465.4</v>
      </c>
      <c r="BG8062" s="42">
        <v>885.18181819999995</v>
      </c>
      <c r="BH8062" s="42">
        <v>144.47375</v>
      </c>
      <c r="BI8062" s="42">
        <v>259.53185309999998</v>
      </c>
      <c r="BJ8062" s="42">
        <v>353.43210809999999</v>
      </c>
      <c r="BK8062" s="42">
        <v>155.70079999999999</v>
      </c>
    </row>
    <row r="8063" spans="52:63">
      <c r="AZ8063" s="42">
        <v>8177</v>
      </c>
      <c r="BA8063" s="42">
        <v>360.5</v>
      </c>
      <c r="BB8063" s="42">
        <v>148.80625000000001</v>
      </c>
      <c r="BC8063" s="42">
        <v>269</v>
      </c>
      <c r="BD8063" s="42">
        <v>297.42857140000001</v>
      </c>
      <c r="BE8063" s="42">
        <v>25.530769230000001</v>
      </c>
      <c r="BF8063" s="42">
        <v>465.4</v>
      </c>
      <c r="BG8063" s="42">
        <v>885.18181819999995</v>
      </c>
      <c r="BH8063" s="42">
        <v>144.47375</v>
      </c>
      <c r="BI8063" s="42">
        <v>259.53185309999998</v>
      </c>
      <c r="BJ8063" s="42">
        <v>353.43210809999999</v>
      </c>
      <c r="BK8063" s="42">
        <v>155.70079999999999</v>
      </c>
    </row>
    <row r="8064" spans="52:63">
      <c r="AZ8064" s="42">
        <v>8178</v>
      </c>
      <c r="BA8064" s="42">
        <v>360.5</v>
      </c>
      <c r="BB8064" s="42">
        <v>148.80625000000001</v>
      </c>
      <c r="BC8064" s="42">
        <v>269</v>
      </c>
      <c r="BD8064" s="42">
        <v>297.42857140000001</v>
      </c>
      <c r="BE8064" s="42">
        <v>25.530769230000001</v>
      </c>
      <c r="BF8064" s="42">
        <v>465.4</v>
      </c>
      <c r="BG8064" s="42">
        <v>885.18181819999995</v>
      </c>
      <c r="BH8064" s="42">
        <v>144.47375</v>
      </c>
      <c r="BI8064" s="42">
        <v>259.53185309999998</v>
      </c>
      <c r="BJ8064" s="42">
        <v>353.43210809999999</v>
      </c>
      <c r="BK8064" s="42">
        <v>155.70079999999999</v>
      </c>
    </row>
    <row r="8065" spans="52:63">
      <c r="AZ8065" s="42">
        <v>8179</v>
      </c>
      <c r="BA8065" s="42">
        <v>360.5</v>
      </c>
      <c r="BB8065" s="42">
        <v>148.80625000000001</v>
      </c>
      <c r="BC8065" s="42">
        <v>269</v>
      </c>
      <c r="BD8065" s="42">
        <v>297.42857140000001</v>
      </c>
      <c r="BE8065" s="42">
        <v>25.530769230000001</v>
      </c>
      <c r="BF8065" s="42">
        <v>465.4</v>
      </c>
      <c r="BG8065" s="42">
        <v>885.18181819999995</v>
      </c>
      <c r="BH8065" s="42">
        <v>144.47375</v>
      </c>
      <c r="BI8065" s="42">
        <v>259.53185309999998</v>
      </c>
      <c r="BJ8065" s="42">
        <v>353.43210809999999</v>
      </c>
      <c r="BK8065" s="42">
        <v>155.70079999999999</v>
      </c>
    </row>
    <row r="8066" spans="52:63">
      <c r="AZ8066" s="42">
        <v>8180</v>
      </c>
      <c r="BA8066" s="42">
        <v>360.5</v>
      </c>
      <c r="BB8066" s="42">
        <v>148.80625000000001</v>
      </c>
      <c r="BC8066" s="42">
        <v>269</v>
      </c>
      <c r="BD8066" s="42">
        <v>297.42857140000001</v>
      </c>
      <c r="BE8066" s="42">
        <v>25.530769230000001</v>
      </c>
      <c r="BF8066" s="42">
        <v>465.4</v>
      </c>
      <c r="BG8066" s="42">
        <v>885.18181819999995</v>
      </c>
      <c r="BH8066" s="42">
        <v>144.47375</v>
      </c>
      <c r="BI8066" s="42">
        <v>259.53185309999998</v>
      </c>
      <c r="BJ8066" s="42">
        <v>353.43210809999999</v>
      </c>
      <c r="BK8066" s="42">
        <v>155.70079999999999</v>
      </c>
    </row>
    <row r="8067" spans="52:63">
      <c r="AZ8067" s="42">
        <v>8181</v>
      </c>
      <c r="BA8067" s="42">
        <v>360.5</v>
      </c>
      <c r="BB8067" s="42">
        <v>148.80625000000001</v>
      </c>
      <c r="BC8067" s="42">
        <v>269</v>
      </c>
      <c r="BD8067" s="42">
        <v>297.42857140000001</v>
      </c>
      <c r="BE8067" s="42">
        <v>25.530769230000001</v>
      </c>
      <c r="BF8067" s="42">
        <v>465.4</v>
      </c>
      <c r="BG8067" s="42">
        <v>885.18181819999995</v>
      </c>
      <c r="BH8067" s="42">
        <v>144.47375</v>
      </c>
      <c r="BI8067" s="42">
        <v>259.53185309999998</v>
      </c>
      <c r="BJ8067" s="42">
        <v>353.43210809999999</v>
      </c>
      <c r="BK8067" s="42">
        <v>155.70079999999999</v>
      </c>
    </row>
    <row r="8068" spans="52:63">
      <c r="AZ8068" s="42">
        <v>8182</v>
      </c>
      <c r="BA8068" s="42">
        <v>360.5</v>
      </c>
      <c r="BB8068" s="42">
        <v>148.80625000000001</v>
      </c>
      <c r="BC8068" s="42">
        <v>269</v>
      </c>
      <c r="BD8068" s="42">
        <v>297.42857140000001</v>
      </c>
      <c r="BE8068" s="42">
        <v>25.530769230000001</v>
      </c>
      <c r="BF8068" s="42">
        <v>465.4</v>
      </c>
      <c r="BG8068" s="42">
        <v>885.18181819999995</v>
      </c>
      <c r="BH8068" s="42">
        <v>144.47375</v>
      </c>
      <c r="BI8068" s="42">
        <v>259.53185309999998</v>
      </c>
      <c r="BJ8068" s="42">
        <v>353.43210809999999</v>
      </c>
      <c r="BK8068" s="42">
        <v>155.70079999999999</v>
      </c>
    </row>
    <row r="8069" spans="52:63">
      <c r="AZ8069" s="42">
        <v>8183</v>
      </c>
      <c r="BA8069" s="42">
        <v>360.5</v>
      </c>
      <c r="BB8069" s="42">
        <v>148.80625000000001</v>
      </c>
      <c r="BC8069" s="42">
        <v>269</v>
      </c>
      <c r="BD8069" s="42">
        <v>297.42857140000001</v>
      </c>
      <c r="BE8069" s="42">
        <v>25.530769230000001</v>
      </c>
      <c r="BF8069" s="42">
        <v>465.4</v>
      </c>
      <c r="BG8069" s="42">
        <v>885.18181819999995</v>
      </c>
      <c r="BH8069" s="42">
        <v>144.47375</v>
      </c>
      <c r="BI8069" s="42">
        <v>259.53185309999998</v>
      </c>
      <c r="BJ8069" s="42">
        <v>353.43210809999999</v>
      </c>
      <c r="BK8069" s="42">
        <v>155.70079999999999</v>
      </c>
    </row>
    <row r="8070" spans="52:63">
      <c r="AZ8070" s="42">
        <v>8184</v>
      </c>
      <c r="BA8070" s="42">
        <v>360.5</v>
      </c>
      <c r="BB8070" s="42">
        <v>148.80625000000001</v>
      </c>
      <c r="BC8070" s="42">
        <v>269</v>
      </c>
      <c r="BD8070" s="42">
        <v>297.42857140000001</v>
      </c>
      <c r="BE8070" s="42">
        <v>25.530769230000001</v>
      </c>
      <c r="BF8070" s="42">
        <v>465.4</v>
      </c>
      <c r="BG8070" s="42">
        <v>885.18181819999995</v>
      </c>
      <c r="BH8070" s="42">
        <v>144.47375</v>
      </c>
      <c r="BI8070" s="42">
        <v>259.53185309999998</v>
      </c>
      <c r="BJ8070" s="42">
        <v>353.43210809999999</v>
      </c>
      <c r="BK8070" s="42">
        <v>155.70079999999999</v>
      </c>
    </row>
    <row r="8071" spans="52:63">
      <c r="AZ8071" s="42">
        <v>8185</v>
      </c>
      <c r="BA8071" s="42">
        <v>356.05</v>
      </c>
      <c r="BB8071" s="42">
        <v>145.875</v>
      </c>
      <c r="BC8071" s="42">
        <v>266.3</v>
      </c>
      <c r="BD8071" s="42">
        <v>292.38095240000001</v>
      </c>
      <c r="BE8071" s="42">
        <v>24.669230769999999</v>
      </c>
      <c r="BF8071" s="42">
        <v>456.6</v>
      </c>
      <c r="BG8071" s="42">
        <v>876.77272730000004</v>
      </c>
      <c r="BH8071" s="42">
        <v>141.25</v>
      </c>
      <c r="BI8071" s="42">
        <v>261.02500520000001</v>
      </c>
      <c r="BJ8071" s="42">
        <v>329.8921173</v>
      </c>
      <c r="BK8071" s="42">
        <v>153.7573773</v>
      </c>
    </row>
    <row r="8072" spans="52:63">
      <c r="AZ8072" s="42">
        <v>8186</v>
      </c>
      <c r="BA8072" s="42">
        <v>356.05</v>
      </c>
      <c r="BB8072" s="42">
        <v>145.875</v>
      </c>
      <c r="BC8072" s="42">
        <v>266.3</v>
      </c>
      <c r="BD8072" s="42">
        <v>292.38095240000001</v>
      </c>
      <c r="BE8072" s="42">
        <v>24.669230769999999</v>
      </c>
      <c r="BF8072" s="42">
        <v>456.6</v>
      </c>
      <c r="BG8072" s="42">
        <v>876.77272730000004</v>
      </c>
      <c r="BH8072" s="42">
        <v>141.25</v>
      </c>
      <c r="BI8072" s="42">
        <v>261.02500520000001</v>
      </c>
      <c r="BJ8072" s="42">
        <v>329.8921173</v>
      </c>
      <c r="BK8072" s="42">
        <v>153.7573773</v>
      </c>
    </row>
    <row r="8073" spans="52:63">
      <c r="AZ8073" s="42">
        <v>8187</v>
      </c>
      <c r="BA8073" s="42">
        <v>356.05</v>
      </c>
      <c r="BB8073" s="42">
        <v>145.875</v>
      </c>
      <c r="BC8073" s="42">
        <v>266.3</v>
      </c>
      <c r="BD8073" s="42">
        <v>292.38095240000001</v>
      </c>
      <c r="BE8073" s="42">
        <v>24.669230769999999</v>
      </c>
      <c r="BF8073" s="42">
        <v>456.6</v>
      </c>
      <c r="BG8073" s="42">
        <v>876.77272730000004</v>
      </c>
      <c r="BH8073" s="42">
        <v>141.25</v>
      </c>
      <c r="BI8073" s="42">
        <v>261.02500520000001</v>
      </c>
      <c r="BJ8073" s="42">
        <v>329.8921173</v>
      </c>
      <c r="BK8073" s="42">
        <v>153.7573773</v>
      </c>
    </row>
    <row r="8074" spans="52:63">
      <c r="AZ8074" s="42">
        <v>8188</v>
      </c>
      <c r="BA8074" s="42">
        <v>356.05</v>
      </c>
      <c r="BB8074" s="42">
        <v>145.875</v>
      </c>
      <c r="BC8074" s="42">
        <v>266.3</v>
      </c>
      <c r="BD8074" s="42">
        <v>292.38095240000001</v>
      </c>
      <c r="BE8074" s="42">
        <v>24.669230769999999</v>
      </c>
      <c r="BF8074" s="42">
        <v>456.6</v>
      </c>
      <c r="BG8074" s="42">
        <v>876.77272730000004</v>
      </c>
      <c r="BH8074" s="42">
        <v>141.25</v>
      </c>
      <c r="BI8074" s="42">
        <v>261.02500520000001</v>
      </c>
      <c r="BJ8074" s="42">
        <v>329.8921173</v>
      </c>
      <c r="BK8074" s="42">
        <v>153.7573773</v>
      </c>
    </row>
    <row r="8075" spans="52:63">
      <c r="AZ8075" s="42">
        <v>8189</v>
      </c>
      <c r="BA8075" s="42">
        <v>356.05</v>
      </c>
      <c r="BB8075" s="42">
        <v>145.875</v>
      </c>
      <c r="BC8075" s="42">
        <v>266.3</v>
      </c>
      <c r="BD8075" s="42">
        <v>292.38095240000001</v>
      </c>
      <c r="BE8075" s="42">
        <v>24.669230769999999</v>
      </c>
      <c r="BF8075" s="42">
        <v>456.6</v>
      </c>
      <c r="BG8075" s="42">
        <v>876.77272730000004</v>
      </c>
      <c r="BH8075" s="42">
        <v>141.25</v>
      </c>
      <c r="BI8075" s="42">
        <v>261.02500520000001</v>
      </c>
      <c r="BJ8075" s="42">
        <v>329.8921173</v>
      </c>
      <c r="BK8075" s="42">
        <v>153.7573773</v>
      </c>
    </row>
    <row r="8076" spans="52:63">
      <c r="AZ8076" s="42">
        <v>8190</v>
      </c>
      <c r="BA8076" s="42">
        <v>356.05</v>
      </c>
      <c r="BB8076" s="42">
        <v>145.875</v>
      </c>
      <c r="BC8076" s="42">
        <v>266.3</v>
      </c>
      <c r="BD8076" s="42">
        <v>292.38095240000001</v>
      </c>
      <c r="BE8076" s="42">
        <v>24.669230769999999</v>
      </c>
      <c r="BF8076" s="42">
        <v>456.6</v>
      </c>
      <c r="BG8076" s="42">
        <v>876.77272730000004</v>
      </c>
      <c r="BH8076" s="42">
        <v>141.25</v>
      </c>
      <c r="BI8076" s="42">
        <v>261.02500520000001</v>
      </c>
      <c r="BJ8076" s="42">
        <v>329.8921173</v>
      </c>
      <c r="BK8076" s="42">
        <v>153.7573773</v>
      </c>
    </row>
    <row r="8077" spans="52:63">
      <c r="AZ8077" s="42">
        <v>8191</v>
      </c>
      <c r="BA8077" s="42">
        <v>356.05</v>
      </c>
      <c r="BB8077" s="42">
        <v>145.875</v>
      </c>
      <c r="BC8077" s="42">
        <v>266.3</v>
      </c>
      <c r="BD8077" s="42">
        <v>292.38095240000001</v>
      </c>
      <c r="BE8077" s="42">
        <v>24.669230769999999</v>
      </c>
      <c r="BF8077" s="42">
        <v>456.6</v>
      </c>
      <c r="BG8077" s="42">
        <v>876.77272730000004</v>
      </c>
      <c r="BH8077" s="42">
        <v>141.25</v>
      </c>
      <c r="BI8077" s="42">
        <v>261.02500520000001</v>
      </c>
      <c r="BJ8077" s="42">
        <v>329.8921173</v>
      </c>
      <c r="BK8077" s="42">
        <v>153.7573773</v>
      </c>
    </row>
    <row r="8078" spans="52:63">
      <c r="AZ8078" s="42">
        <v>8192</v>
      </c>
      <c r="BA8078" s="42">
        <v>356.05</v>
      </c>
      <c r="BB8078" s="42">
        <v>145.875</v>
      </c>
      <c r="BC8078" s="42">
        <v>266.3</v>
      </c>
      <c r="BD8078" s="42">
        <v>292.38095240000001</v>
      </c>
      <c r="BE8078" s="42">
        <v>24.669230769999999</v>
      </c>
      <c r="BF8078" s="42">
        <v>456.6</v>
      </c>
      <c r="BG8078" s="42">
        <v>876.77272730000004</v>
      </c>
      <c r="BH8078" s="42">
        <v>141.25</v>
      </c>
      <c r="BI8078" s="42">
        <v>261.02500520000001</v>
      </c>
      <c r="BJ8078" s="42">
        <v>329.8921173</v>
      </c>
      <c r="BK8078" s="42">
        <v>153.7573773</v>
      </c>
    </row>
    <row r="8079" spans="52:63">
      <c r="AZ8079" s="42">
        <v>8193</v>
      </c>
      <c r="BA8079" s="42">
        <v>356.05</v>
      </c>
      <c r="BB8079" s="42">
        <v>145.875</v>
      </c>
      <c r="BC8079" s="42">
        <v>266.3</v>
      </c>
      <c r="BD8079" s="42">
        <v>292.38095240000001</v>
      </c>
      <c r="BE8079" s="42">
        <v>24.669230769999999</v>
      </c>
      <c r="BF8079" s="42">
        <v>456.6</v>
      </c>
      <c r="BG8079" s="42">
        <v>876.77272730000004</v>
      </c>
      <c r="BH8079" s="42">
        <v>141.25</v>
      </c>
      <c r="BI8079" s="42">
        <v>261.02500520000001</v>
      </c>
      <c r="BJ8079" s="42">
        <v>329.8921173</v>
      </c>
      <c r="BK8079" s="42">
        <v>153.7573773</v>
      </c>
    </row>
    <row r="8080" spans="52:63">
      <c r="AZ8080" s="42">
        <v>8194</v>
      </c>
      <c r="BA8080" s="42">
        <v>356.05</v>
      </c>
      <c r="BB8080" s="42">
        <v>145.875</v>
      </c>
      <c r="BC8080" s="42">
        <v>266.3</v>
      </c>
      <c r="BD8080" s="42">
        <v>292.38095240000001</v>
      </c>
      <c r="BE8080" s="42">
        <v>24.669230769999999</v>
      </c>
      <c r="BF8080" s="42">
        <v>456.6</v>
      </c>
      <c r="BG8080" s="42">
        <v>876.77272730000004</v>
      </c>
      <c r="BH8080" s="42">
        <v>141.25</v>
      </c>
      <c r="BI8080" s="42">
        <v>261.02500520000001</v>
      </c>
      <c r="BJ8080" s="42">
        <v>329.8921173</v>
      </c>
      <c r="BK8080" s="42">
        <v>153.7573773</v>
      </c>
    </row>
    <row r="8081" spans="52:63">
      <c r="AZ8081" s="42">
        <v>8195</v>
      </c>
      <c r="BA8081" s="42">
        <v>356.05</v>
      </c>
      <c r="BB8081" s="42">
        <v>145.875</v>
      </c>
      <c r="BC8081" s="42">
        <v>266.3</v>
      </c>
      <c r="BD8081" s="42">
        <v>292.38095240000001</v>
      </c>
      <c r="BE8081" s="42">
        <v>24.669230769999999</v>
      </c>
      <c r="BF8081" s="42">
        <v>456.6</v>
      </c>
      <c r="BG8081" s="42">
        <v>876.77272730000004</v>
      </c>
      <c r="BH8081" s="42">
        <v>141.25</v>
      </c>
      <c r="BI8081" s="42">
        <v>261.02500520000001</v>
      </c>
      <c r="BJ8081" s="42">
        <v>329.8921173</v>
      </c>
      <c r="BK8081" s="42">
        <v>153.7573773</v>
      </c>
    </row>
    <row r="8082" spans="52:63">
      <c r="AZ8082" s="42">
        <v>8196</v>
      </c>
      <c r="BA8082" s="42">
        <v>356.05</v>
      </c>
      <c r="BB8082" s="42">
        <v>145.875</v>
      </c>
      <c r="BC8082" s="42">
        <v>266.3</v>
      </c>
      <c r="BD8082" s="42">
        <v>292.38095240000001</v>
      </c>
      <c r="BE8082" s="42">
        <v>24.669230769999999</v>
      </c>
      <c r="BF8082" s="42">
        <v>456.6</v>
      </c>
      <c r="BG8082" s="42">
        <v>876.77272730000004</v>
      </c>
      <c r="BH8082" s="42">
        <v>141.25</v>
      </c>
      <c r="BI8082" s="42">
        <v>261.02500520000001</v>
      </c>
      <c r="BJ8082" s="42">
        <v>329.8921173</v>
      </c>
      <c r="BK8082" s="42">
        <v>153.7573773</v>
      </c>
    </row>
    <row r="8083" spans="52:63">
      <c r="AZ8083" s="42">
        <v>8197</v>
      </c>
      <c r="BA8083" s="42">
        <v>356.05</v>
      </c>
      <c r="BB8083" s="42">
        <v>145.875</v>
      </c>
      <c r="BC8083" s="42">
        <v>266.3</v>
      </c>
      <c r="BD8083" s="42">
        <v>292.38095240000001</v>
      </c>
      <c r="BE8083" s="42">
        <v>24.669230769999999</v>
      </c>
      <c r="BF8083" s="42">
        <v>456.6</v>
      </c>
      <c r="BG8083" s="42">
        <v>876.77272730000004</v>
      </c>
      <c r="BH8083" s="42">
        <v>141.25</v>
      </c>
      <c r="BI8083" s="42">
        <v>261.02500520000001</v>
      </c>
      <c r="BJ8083" s="42">
        <v>329.8921173</v>
      </c>
      <c r="BK8083" s="42">
        <v>153.7573773</v>
      </c>
    </row>
    <row r="8084" spans="52:63">
      <c r="AZ8084" s="42">
        <v>8198</v>
      </c>
      <c r="BA8084" s="42">
        <v>356.05</v>
      </c>
      <c r="BB8084" s="42">
        <v>145.875</v>
      </c>
      <c r="BC8084" s="42">
        <v>266.3</v>
      </c>
      <c r="BD8084" s="42">
        <v>292.38095240000001</v>
      </c>
      <c r="BE8084" s="42">
        <v>24.669230769999999</v>
      </c>
      <c r="BF8084" s="42">
        <v>456.6</v>
      </c>
      <c r="BG8084" s="42">
        <v>876.77272730000004</v>
      </c>
      <c r="BH8084" s="42">
        <v>141.25</v>
      </c>
      <c r="BI8084" s="42">
        <v>261.02500520000001</v>
      </c>
      <c r="BJ8084" s="42">
        <v>329.8921173</v>
      </c>
      <c r="BK8084" s="42">
        <v>153.7573773</v>
      </c>
    </row>
    <row r="8085" spans="52:63">
      <c r="AZ8085" s="42">
        <v>8199</v>
      </c>
      <c r="BA8085" s="42">
        <v>356.05</v>
      </c>
      <c r="BB8085" s="42">
        <v>145.875</v>
      </c>
      <c r="BC8085" s="42">
        <v>266.3</v>
      </c>
      <c r="BD8085" s="42">
        <v>292.38095240000001</v>
      </c>
      <c r="BE8085" s="42">
        <v>24.669230769999999</v>
      </c>
      <c r="BF8085" s="42">
        <v>456.6</v>
      </c>
      <c r="BG8085" s="42">
        <v>876.77272730000004</v>
      </c>
      <c r="BH8085" s="42">
        <v>141.25</v>
      </c>
      <c r="BI8085" s="42">
        <v>261.02500520000001</v>
      </c>
      <c r="BJ8085" s="42">
        <v>329.8921173</v>
      </c>
      <c r="BK8085" s="42">
        <v>153.7573773</v>
      </c>
    </row>
    <row r="8086" spans="52:63">
      <c r="AZ8086" s="42">
        <v>8200</v>
      </c>
      <c r="BA8086" s="42">
        <v>356.05</v>
      </c>
      <c r="BB8086" s="42">
        <v>145.875</v>
      </c>
      <c r="BC8086" s="42">
        <v>266.3</v>
      </c>
      <c r="BD8086" s="42">
        <v>292.38095240000001</v>
      </c>
      <c r="BE8086" s="42">
        <v>24.669230769999999</v>
      </c>
      <c r="BF8086" s="42">
        <v>456.6</v>
      </c>
      <c r="BG8086" s="42">
        <v>876.77272730000004</v>
      </c>
      <c r="BH8086" s="42">
        <v>141.25</v>
      </c>
      <c r="BI8086" s="42">
        <v>261.02500520000001</v>
      </c>
      <c r="BJ8086" s="42">
        <v>329.8921173</v>
      </c>
      <c r="BK8086" s="42">
        <v>153.7573773</v>
      </c>
    </row>
    <row r="8087" spans="52:63">
      <c r="AZ8087" s="42">
        <v>8201</v>
      </c>
      <c r="BA8087" s="42">
        <v>356.05</v>
      </c>
      <c r="BB8087" s="42">
        <v>145.875</v>
      </c>
      <c r="BC8087" s="42">
        <v>266.3</v>
      </c>
      <c r="BD8087" s="42">
        <v>292.38095240000001</v>
      </c>
      <c r="BE8087" s="42">
        <v>24.669230769999999</v>
      </c>
      <c r="BF8087" s="42">
        <v>456.6</v>
      </c>
      <c r="BG8087" s="42">
        <v>876.77272730000004</v>
      </c>
      <c r="BH8087" s="42">
        <v>141.25</v>
      </c>
      <c r="BI8087" s="42">
        <v>261.02500520000001</v>
      </c>
      <c r="BJ8087" s="42">
        <v>329.8921173</v>
      </c>
      <c r="BK8087" s="42">
        <v>153.7573773</v>
      </c>
    </row>
    <row r="8088" spans="52:63">
      <c r="AZ8088" s="42">
        <v>8202</v>
      </c>
      <c r="BA8088" s="42">
        <v>356.05</v>
      </c>
      <c r="BB8088" s="42">
        <v>145.875</v>
      </c>
      <c r="BC8088" s="42">
        <v>266.3</v>
      </c>
      <c r="BD8088" s="42">
        <v>292.38095240000001</v>
      </c>
      <c r="BE8088" s="42">
        <v>24.669230769999999</v>
      </c>
      <c r="BF8088" s="42">
        <v>456.6</v>
      </c>
      <c r="BG8088" s="42">
        <v>876.77272730000004</v>
      </c>
      <c r="BH8088" s="42">
        <v>141.25</v>
      </c>
      <c r="BI8088" s="42">
        <v>261.02500520000001</v>
      </c>
      <c r="BJ8088" s="42">
        <v>329.8921173</v>
      </c>
      <c r="BK8088" s="42">
        <v>153.7573773</v>
      </c>
    </row>
    <row r="8089" spans="52:63">
      <c r="AZ8089" s="42">
        <v>8203</v>
      </c>
      <c r="BA8089" s="42">
        <v>356.05</v>
      </c>
      <c r="BB8089" s="42">
        <v>145.875</v>
      </c>
      <c r="BC8089" s="42">
        <v>266.3</v>
      </c>
      <c r="BD8089" s="42">
        <v>292.38095240000001</v>
      </c>
      <c r="BE8089" s="42">
        <v>24.669230769999999</v>
      </c>
      <c r="BF8089" s="42">
        <v>456.6</v>
      </c>
      <c r="BG8089" s="42">
        <v>876.77272730000004</v>
      </c>
      <c r="BH8089" s="42">
        <v>141.25</v>
      </c>
      <c r="BI8089" s="42">
        <v>261.02500520000001</v>
      </c>
      <c r="BJ8089" s="42">
        <v>329.8921173</v>
      </c>
      <c r="BK8089" s="42">
        <v>153.7573773</v>
      </c>
    </row>
    <row r="8090" spans="52:63">
      <c r="AZ8090" s="42">
        <v>8204</v>
      </c>
      <c r="BA8090" s="42">
        <v>356.05</v>
      </c>
      <c r="BB8090" s="42">
        <v>145.875</v>
      </c>
      <c r="BC8090" s="42">
        <v>266.3</v>
      </c>
      <c r="BD8090" s="42">
        <v>292.38095240000001</v>
      </c>
      <c r="BE8090" s="42">
        <v>24.669230769999999</v>
      </c>
      <c r="BF8090" s="42">
        <v>456.6</v>
      </c>
      <c r="BG8090" s="42">
        <v>876.77272730000004</v>
      </c>
      <c r="BH8090" s="42">
        <v>141.25</v>
      </c>
      <c r="BI8090" s="42">
        <v>261.02500520000001</v>
      </c>
      <c r="BJ8090" s="42">
        <v>329.8921173</v>
      </c>
      <c r="BK8090" s="42">
        <v>153.7573773</v>
      </c>
    </row>
    <row r="8091" spans="52:63">
      <c r="AZ8091" s="42">
        <v>8205</v>
      </c>
      <c r="BA8091" s="42">
        <v>356.05</v>
      </c>
      <c r="BB8091" s="42">
        <v>145.875</v>
      </c>
      <c r="BC8091" s="42">
        <v>266.3</v>
      </c>
      <c r="BD8091" s="42">
        <v>292.38095240000001</v>
      </c>
      <c r="BE8091" s="42">
        <v>24.669230769999999</v>
      </c>
      <c r="BF8091" s="42">
        <v>456.6</v>
      </c>
      <c r="BG8091" s="42">
        <v>876.77272730000004</v>
      </c>
      <c r="BH8091" s="42">
        <v>141.25</v>
      </c>
      <c r="BI8091" s="42">
        <v>261.02500520000001</v>
      </c>
      <c r="BJ8091" s="42">
        <v>329.8921173</v>
      </c>
      <c r="BK8091" s="42">
        <v>153.7573773</v>
      </c>
    </row>
    <row r="8092" spans="52:63">
      <c r="AZ8092" s="42">
        <v>8206</v>
      </c>
      <c r="BA8092" s="42">
        <v>356.05</v>
      </c>
      <c r="BB8092" s="42">
        <v>145.875</v>
      </c>
      <c r="BC8092" s="42">
        <v>266.3</v>
      </c>
      <c r="BD8092" s="42">
        <v>292.38095240000001</v>
      </c>
      <c r="BE8092" s="42">
        <v>24.669230769999999</v>
      </c>
      <c r="BF8092" s="42">
        <v>456.6</v>
      </c>
      <c r="BG8092" s="42">
        <v>876.77272730000004</v>
      </c>
      <c r="BH8092" s="42">
        <v>141.25</v>
      </c>
      <c r="BI8092" s="42">
        <v>261.02500520000001</v>
      </c>
      <c r="BJ8092" s="42">
        <v>329.8921173</v>
      </c>
      <c r="BK8092" s="42">
        <v>153.7573773</v>
      </c>
    </row>
    <row r="8093" spans="52:63">
      <c r="AZ8093" s="42">
        <v>8207</v>
      </c>
      <c r="BA8093" s="42">
        <v>356.05</v>
      </c>
      <c r="BB8093" s="42">
        <v>145.875</v>
      </c>
      <c r="BC8093" s="42">
        <v>266.3</v>
      </c>
      <c r="BD8093" s="42">
        <v>292.38095240000001</v>
      </c>
      <c r="BE8093" s="42">
        <v>24.669230769999999</v>
      </c>
      <c r="BF8093" s="42">
        <v>456.6</v>
      </c>
      <c r="BG8093" s="42">
        <v>876.77272730000004</v>
      </c>
      <c r="BH8093" s="42">
        <v>141.25</v>
      </c>
      <c r="BI8093" s="42">
        <v>261.02500520000001</v>
      </c>
      <c r="BJ8093" s="42">
        <v>329.8921173</v>
      </c>
      <c r="BK8093" s="42">
        <v>153.7573773</v>
      </c>
    </row>
    <row r="8094" spans="52:63">
      <c r="AZ8094" s="42">
        <v>8208</v>
      </c>
      <c r="BA8094" s="42">
        <v>356.05</v>
      </c>
      <c r="BB8094" s="42">
        <v>145.875</v>
      </c>
      <c r="BC8094" s="42">
        <v>266.3</v>
      </c>
      <c r="BD8094" s="42">
        <v>292.38095240000001</v>
      </c>
      <c r="BE8094" s="42">
        <v>24.669230769999999</v>
      </c>
      <c r="BF8094" s="42">
        <v>456.6</v>
      </c>
      <c r="BG8094" s="42">
        <v>876.77272730000004</v>
      </c>
      <c r="BH8094" s="42">
        <v>141.25</v>
      </c>
      <c r="BI8094" s="42">
        <v>261.02500520000001</v>
      </c>
      <c r="BJ8094" s="42">
        <v>329.8921173</v>
      </c>
      <c r="BK8094" s="42">
        <v>153.7573773</v>
      </c>
    </row>
    <row r="8095" spans="52:63">
      <c r="AZ8095" s="42">
        <v>8209</v>
      </c>
      <c r="BA8095" s="42">
        <v>347.6</v>
      </c>
      <c r="BB8095" s="42">
        <v>142.47499999999999</v>
      </c>
      <c r="BC8095" s="42">
        <v>262.95</v>
      </c>
      <c r="BD8095" s="42">
        <v>287.80952380000002</v>
      </c>
      <c r="BE8095" s="42">
        <v>23.892307689999999</v>
      </c>
      <c r="BF8095" s="42">
        <v>447.7</v>
      </c>
      <c r="BG8095" s="42">
        <v>871.31818180000005</v>
      </c>
      <c r="BH8095" s="42">
        <v>138.27375000000001</v>
      </c>
      <c r="BI8095" s="42">
        <v>257.81307750000002</v>
      </c>
      <c r="BJ8095" s="42">
        <v>314.40620699999999</v>
      </c>
      <c r="BK8095" s="42">
        <v>153.46952379999999</v>
      </c>
    </row>
    <row r="8096" spans="52:63">
      <c r="AZ8096" s="42">
        <v>8210</v>
      </c>
      <c r="BA8096" s="42">
        <v>347.6</v>
      </c>
      <c r="BB8096" s="42">
        <v>142.47499999999999</v>
      </c>
      <c r="BC8096" s="42">
        <v>262.95</v>
      </c>
      <c r="BD8096" s="42">
        <v>287.80952380000002</v>
      </c>
      <c r="BE8096" s="42">
        <v>23.892307689999999</v>
      </c>
      <c r="BF8096" s="42">
        <v>447.7</v>
      </c>
      <c r="BG8096" s="42">
        <v>871.31818180000005</v>
      </c>
      <c r="BH8096" s="42">
        <v>138.27375000000001</v>
      </c>
      <c r="BI8096" s="42">
        <v>257.81307750000002</v>
      </c>
      <c r="BJ8096" s="42">
        <v>314.40620699999999</v>
      </c>
      <c r="BK8096" s="42">
        <v>153.46952379999999</v>
      </c>
    </row>
    <row r="8097" spans="52:63">
      <c r="AZ8097" s="42">
        <v>8211</v>
      </c>
      <c r="BA8097" s="42">
        <v>347.6</v>
      </c>
      <c r="BB8097" s="42">
        <v>142.47499999999999</v>
      </c>
      <c r="BC8097" s="42">
        <v>262.95</v>
      </c>
      <c r="BD8097" s="42">
        <v>287.80952380000002</v>
      </c>
      <c r="BE8097" s="42">
        <v>23.892307689999999</v>
      </c>
      <c r="BF8097" s="42">
        <v>447.7</v>
      </c>
      <c r="BG8097" s="42">
        <v>871.31818180000005</v>
      </c>
      <c r="BH8097" s="42">
        <v>138.27375000000001</v>
      </c>
      <c r="BI8097" s="42">
        <v>257.81307750000002</v>
      </c>
      <c r="BJ8097" s="42">
        <v>314.40620699999999</v>
      </c>
      <c r="BK8097" s="42">
        <v>153.46952379999999</v>
      </c>
    </row>
    <row r="8098" spans="52:63">
      <c r="AZ8098" s="42">
        <v>8212</v>
      </c>
      <c r="BA8098" s="42">
        <v>347.6</v>
      </c>
      <c r="BB8098" s="42">
        <v>142.47499999999999</v>
      </c>
      <c r="BC8098" s="42">
        <v>262.95</v>
      </c>
      <c r="BD8098" s="42">
        <v>287.80952380000002</v>
      </c>
      <c r="BE8098" s="42">
        <v>23.892307689999999</v>
      </c>
      <c r="BF8098" s="42">
        <v>447.7</v>
      </c>
      <c r="BG8098" s="42">
        <v>871.31818180000005</v>
      </c>
      <c r="BH8098" s="42">
        <v>138.27375000000001</v>
      </c>
      <c r="BI8098" s="42">
        <v>257.81307750000002</v>
      </c>
      <c r="BJ8098" s="42">
        <v>314.40620699999999</v>
      </c>
      <c r="BK8098" s="42">
        <v>153.46952379999999</v>
      </c>
    </row>
    <row r="8099" spans="52:63">
      <c r="AZ8099" s="42">
        <v>8213</v>
      </c>
      <c r="BA8099" s="42">
        <v>347.6</v>
      </c>
      <c r="BB8099" s="42">
        <v>142.47499999999999</v>
      </c>
      <c r="BC8099" s="42">
        <v>262.95</v>
      </c>
      <c r="BD8099" s="42">
        <v>287.80952380000002</v>
      </c>
      <c r="BE8099" s="42">
        <v>23.892307689999999</v>
      </c>
      <c r="BF8099" s="42">
        <v>447.7</v>
      </c>
      <c r="BG8099" s="42">
        <v>871.31818180000005</v>
      </c>
      <c r="BH8099" s="42">
        <v>138.27375000000001</v>
      </c>
      <c r="BI8099" s="42">
        <v>257.81307750000002</v>
      </c>
      <c r="BJ8099" s="42">
        <v>314.40620699999999</v>
      </c>
      <c r="BK8099" s="42">
        <v>153.46952379999999</v>
      </c>
    </row>
    <row r="8100" spans="52:63">
      <c r="AZ8100" s="42">
        <v>8214</v>
      </c>
      <c r="BA8100" s="42">
        <v>347.6</v>
      </c>
      <c r="BB8100" s="42">
        <v>142.47499999999999</v>
      </c>
      <c r="BC8100" s="42">
        <v>262.95</v>
      </c>
      <c r="BD8100" s="42">
        <v>287.80952380000002</v>
      </c>
      <c r="BE8100" s="42">
        <v>23.892307689999999</v>
      </c>
      <c r="BF8100" s="42">
        <v>447.7</v>
      </c>
      <c r="BG8100" s="42">
        <v>871.31818180000005</v>
      </c>
      <c r="BH8100" s="42">
        <v>138.27375000000001</v>
      </c>
      <c r="BI8100" s="42">
        <v>257.81307750000002</v>
      </c>
      <c r="BJ8100" s="42">
        <v>314.40620699999999</v>
      </c>
      <c r="BK8100" s="42">
        <v>153.46952379999999</v>
      </c>
    </row>
    <row r="8101" spans="52:63">
      <c r="AZ8101" s="42">
        <v>8215</v>
      </c>
      <c r="BA8101" s="42">
        <v>347.6</v>
      </c>
      <c r="BB8101" s="42">
        <v>142.47499999999999</v>
      </c>
      <c r="BC8101" s="42">
        <v>262.95</v>
      </c>
      <c r="BD8101" s="42">
        <v>287.80952380000002</v>
      </c>
      <c r="BE8101" s="42">
        <v>23.892307689999999</v>
      </c>
      <c r="BF8101" s="42">
        <v>447.7</v>
      </c>
      <c r="BG8101" s="42">
        <v>871.31818180000005</v>
      </c>
      <c r="BH8101" s="42">
        <v>138.27375000000001</v>
      </c>
      <c r="BI8101" s="42">
        <v>257.81307750000002</v>
      </c>
      <c r="BJ8101" s="42">
        <v>314.40620699999999</v>
      </c>
      <c r="BK8101" s="42">
        <v>153.46952379999999</v>
      </c>
    </row>
    <row r="8102" spans="52:63">
      <c r="AZ8102" s="42">
        <v>8216</v>
      </c>
      <c r="BA8102" s="42">
        <v>347.6</v>
      </c>
      <c r="BB8102" s="42">
        <v>142.47499999999999</v>
      </c>
      <c r="BC8102" s="42">
        <v>262.95</v>
      </c>
      <c r="BD8102" s="42">
        <v>287.80952380000002</v>
      </c>
      <c r="BE8102" s="42">
        <v>23.892307689999999</v>
      </c>
      <c r="BF8102" s="42">
        <v>447.7</v>
      </c>
      <c r="BG8102" s="42">
        <v>871.31818180000005</v>
      </c>
      <c r="BH8102" s="42">
        <v>138.27375000000001</v>
      </c>
      <c r="BI8102" s="42">
        <v>257.81307750000002</v>
      </c>
      <c r="BJ8102" s="42">
        <v>314.40620699999999</v>
      </c>
      <c r="BK8102" s="42">
        <v>153.46952379999999</v>
      </c>
    </row>
    <row r="8103" spans="52:63">
      <c r="AZ8103" s="42">
        <v>8217</v>
      </c>
      <c r="BA8103" s="42">
        <v>347.6</v>
      </c>
      <c r="BB8103" s="42">
        <v>142.47499999999999</v>
      </c>
      <c r="BC8103" s="42">
        <v>262.95</v>
      </c>
      <c r="BD8103" s="42">
        <v>287.80952380000002</v>
      </c>
      <c r="BE8103" s="42">
        <v>23.892307689999999</v>
      </c>
      <c r="BF8103" s="42">
        <v>447.7</v>
      </c>
      <c r="BG8103" s="42">
        <v>871.31818180000005</v>
      </c>
      <c r="BH8103" s="42">
        <v>138.27375000000001</v>
      </c>
      <c r="BI8103" s="42">
        <v>257.81307750000002</v>
      </c>
      <c r="BJ8103" s="42">
        <v>314.40620699999999</v>
      </c>
      <c r="BK8103" s="42">
        <v>153.46952379999999</v>
      </c>
    </row>
    <row r="8104" spans="52:63">
      <c r="AZ8104" s="42">
        <v>8218</v>
      </c>
      <c r="BA8104" s="42">
        <v>347.6</v>
      </c>
      <c r="BB8104" s="42">
        <v>142.47499999999999</v>
      </c>
      <c r="BC8104" s="42">
        <v>262.95</v>
      </c>
      <c r="BD8104" s="42">
        <v>287.80952380000002</v>
      </c>
      <c r="BE8104" s="42">
        <v>23.892307689999999</v>
      </c>
      <c r="BF8104" s="42">
        <v>447.7</v>
      </c>
      <c r="BG8104" s="42">
        <v>871.31818180000005</v>
      </c>
      <c r="BH8104" s="42">
        <v>138.27375000000001</v>
      </c>
      <c r="BI8104" s="42">
        <v>257.81307750000002</v>
      </c>
      <c r="BJ8104" s="42">
        <v>314.40620699999999</v>
      </c>
      <c r="BK8104" s="42">
        <v>153.46952379999999</v>
      </c>
    </row>
    <row r="8105" spans="52:63">
      <c r="AZ8105" s="42">
        <v>8219</v>
      </c>
      <c r="BA8105" s="42">
        <v>347.6</v>
      </c>
      <c r="BB8105" s="42">
        <v>142.47499999999999</v>
      </c>
      <c r="BC8105" s="42">
        <v>262.95</v>
      </c>
      <c r="BD8105" s="42">
        <v>287.80952380000002</v>
      </c>
      <c r="BE8105" s="42">
        <v>23.892307689999999</v>
      </c>
      <c r="BF8105" s="42">
        <v>447.7</v>
      </c>
      <c r="BG8105" s="42">
        <v>871.31818180000005</v>
      </c>
      <c r="BH8105" s="42">
        <v>138.27375000000001</v>
      </c>
      <c r="BI8105" s="42">
        <v>257.81307750000002</v>
      </c>
      <c r="BJ8105" s="42">
        <v>314.40620699999999</v>
      </c>
      <c r="BK8105" s="42">
        <v>153.46952379999999</v>
      </c>
    </row>
    <row r="8106" spans="52:63">
      <c r="AZ8106" s="42">
        <v>8220</v>
      </c>
      <c r="BA8106" s="42">
        <v>347.6</v>
      </c>
      <c r="BB8106" s="42">
        <v>142.47499999999999</v>
      </c>
      <c r="BC8106" s="42">
        <v>262.95</v>
      </c>
      <c r="BD8106" s="42">
        <v>287.80952380000002</v>
      </c>
      <c r="BE8106" s="42">
        <v>23.892307689999999</v>
      </c>
      <c r="BF8106" s="42">
        <v>447.7</v>
      </c>
      <c r="BG8106" s="42">
        <v>871.31818180000005</v>
      </c>
      <c r="BH8106" s="42">
        <v>138.27375000000001</v>
      </c>
      <c r="BI8106" s="42">
        <v>257.81307750000002</v>
      </c>
      <c r="BJ8106" s="42">
        <v>314.40620699999999</v>
      </c>
      <c r="BK8106" s="42">
        <v>153.46952379999999</v>
      </c>
    </row>
    <row r="8107" spans="52:63">
      <c r="AZ8107" s="42">
        <v>8221</v>
      </c>
      <c r="BA8107" s="42">
        <v>347.6</v>
      </c>
      <c r="BB8107" s="42">
        <v>142.47499999999999</v>
      </c>
      <c r="BC8107" s="42">
        <v>262.95</v>
      </c>
      <c r="BD8107" s="42">
        <v>287.80952380000002</v>
      </c>
      <c r="BE8107" s="42">
        <v>23.892307689999999</v>
      </c>
      <c r="BF8107" s="42">
        <v>447.7</v>
      </c>
      <c r="BG8107" s="42">
        <v>871.31818180000005</v>
      </c>
      <c r="BH8107" s="42">
        <v>138.27375000000001</v>
      </c>
      <c r="BI8107" s="42">
        <v>257.81307750000002</v>
      </c>
      <c r="BJ8107" s="42">
        <v>314.40620699999999</v>
      </c>
      <c r="BK8107" s="42">
        <v>153.46952379999999</v>
      </c>
    </row>
    <row r="8108" spans="52:63">
      <c r="AZ8108" s="42">
        <v>8222</v>
      </c>
      <c r="BA8108" s="42">
        <v>347.6</v>
      </c>
      <c r="BB8108" s="42">
        <v>142.47499999999999</v>
      </c>
      <c r="BC8108" s="42">
        <v>262.95</v>
      </c>
      <c r="BD8108" s="42">
        <v>287.80952380000002</v>
      </c>
      <c r="BE8108" s="42">
        <v>23.892307689999999</v>
      </c>
      <c r="BF8108" s="42">
        <v>447.7</v>
      </c>
      <c r="BG8108" s="42">
        <v>871.31818180000005</v>
      </c>
      <c r="BH8108" s="42">
        <v>138.27375000000001</v>
      </c>
      <c r="BI8108" s="42">
        <v>257.81307750000002</v>
      </c>
      <c r="BJ8108" s="42">
        <v>314.40620699999999</v>
      </c>
      <c r="BK8108" s="42">
        <v>153.46952379999999</v>
      </c>
    </row>
    <row r="8109" spans="52:63">
      <c r="AZ8109" s="42">
        <v>8223</v>
      </c>
      <c r="BA8109" s="42">
        <v>347.6</v>
      </c>
      <c r="BB8109" s="42">
        <v>142.47499999999999</v>
      </c>
      <c r="BC8109" s="42">
        <v>262.95</v>
      </c>
      <c r="BD8109" s="42">
        <v>287.80952380000002</v>
      </c>
      <c r="BE8109" s="42">
        <v>23.892307689999999</v>
      </c>
      <c r="BF8109" s="42">
        <v>447.7</v>
      </c>
      <c r="BG8109" s="42">
        <v>871.31818180000005</v>
      </c>
      <c r="BH8109" s="42">
        <v>138.27375000000001</v>
      </c>
      <c r="BI8109" s="42">
        <v>257.81307750000002</v>
      </c>
      <c r="BJ8109" s="42">
        <v>314.40620699999999</v>
      </c>
      <c r="BK8109" s="42">
        <v>153.46952379999999</v>
      </c>
    </row>
    <row r="8110" spans="52:63">
      <c r="AZ8110" s="42">
        <v>8224</v>
      </c>
      <c r="BA8110" s="42">
        <v>347.6</v>
      </c>
      <c r="BB8110" s="42">
        <v>142.47499999999999</v>
      </c>
      <c r="BC8110" s="42">
        <v>262.95</v>
      </c>
      <c r="BD8110" s="42">
        <v>287.80952380000002</v>
      </c>
      <c r="BE8110" s="42">
        <v>23.892307689999999</v>
      </c>
      <c r="BF8110" s="42">
        <v>447.7</v>
      </c>
      <c r="BG8110" s="42">
        <v>871.31818180000005</v>
      </c>
      <c r="BH8110" s="42">
        <v>138.27375000000001</v>
      </c>
      <c r="BI8110" s="42">
        <v>257.81307750000002</v>
      </c>
      <c r="BJ8110" s="42">
        <v>314.40620699999999</v>
      </c>
      <c r="BK8110" s="42">
        <v>153.46952379999999</v>
      </c>
    </row>
    <row r="8111" spans="52:63">
      <c r="AZ8111" s="42">
        <v>8225</v>
      </c>
      <c r="BA8111" s="42">
        <v>347.6</v>
      </c>
      <c r="BB8111" s="42">
        <v>142.47499999999999</v>
      </c>
      <c r="BC8111" s="42">
        <v>262.95</v>
      </c>
      <c r="BD8111" s="42">
        <v>287.80952380000002</v>
      </c>
      <c r="BE8111" s="42">
        <v>23.892307689999999</v>
      </c>
      <c r="BF8111" s="42">
        <v>447.7</v>
      </c>
      <c r="BG8111" s="42">
        <v>871.31818180000005</v>
      </c>
      <c r="BH8111" s="42">
        <v>138.27375000000001</v>
      </c>
      <c r="BI8111" s="42">
        <v>257.81307750000002</v>
      </c>
      <c r="BJ8111" s="42">
        <v>314.40620699999999</v>
      </c>
      <c r="BK8111" s="42">
        <v>153.46952379999999</v>
      </c>
    </row>
    <row r="8112" spans="52:63">
      <c r="AZ8112" s="42">
        <v>8226</v>
      </c>
      <c r="BA8112" s="42">
        <v>347.6</v>
      </c>
      <c r="BB8112" s="42">
        <v>142.47499999999999</v>
      </c>
      <c r="BC8112" s="42">
        <v>262.95</v>
      </c>
      <c r="BD8112" s="42">
        <v>287.80952380000002</v>
      </c>
      <c r="BE8112" s="42">
        <v>23.892307689999999</v>
      </c>
      <c r="BF8112" s="42">
        <v>447.7</v>
      </c>
      <c r="BG8112" s="42">
        <v>871.31818180000005</v>
      </c>
      <c r="BH8112" s="42">
        <v>138.27375000000001</v>
      </c>
      <c r="BI8112" s="42">
        <v>257.81307750000002</v>
      </c>
      <c r="BJ8112" s="42">
        <v>314.40620699999999</v>
      </c>
      <c r="BK8112" s="42">
        <v>153.46952379999999</v>
      </c>
    </row>
    <row r="8113" spans="52:63">
      <c r="AZ8113" s="42">
        <v>8227</v>
      </c>
      <c r="BA8113" s="42">
        <v>347.6</v>
      </c>
      <c r="BB8113" s="42">
        <v>142.47499999999999</v>
      </c>
      <c r="BC8113" s="42">
        <v>262.95</v>
      </c>
      <c r="BD8113" s="42">
        <v>287.80952380000002</v>
      </c>
      <c r="BE8113" s="42">
        <v>23.892307689999999</v>
      </c>
      <c r="BF8113" s="42">
        <v>447.7</v>
      </c>
      <c r="BG8113" s="42">
        <v>871.31818180000005</v>
      </c>
      <c r="BH8113" s="42">
        <v>138.27375000000001</v>
      </c>
      <c r="BI8113" s="42">
        <v>257.81307750000002</v>
      </c>
      <c r="BJ8113" s="42">
        <v>314.40620699999999</v>
      </c>
      <c r="BK8113" s="42">
        <v>153.46952379999999</v>
      </c>
    </row>
    <row r="8114" spans="52:63">
      <c r="AZ8114" s="42">
        <v>8228</v>
      </c>
      <c r="BA8114" s="42">
        <v>347.6</v>
      </c>
      <c r="BB8114" s="42">
        <v>142.47499999999999</v>
      </c>
      <c r="BC8114" s="42">
        <v>262.95</v>
      </c>
      <c r="BD8114" s="42">
        <v>287.80952380000002</v>
      </c>
      <c r="BE8114" s="42">
        <v>23.892307689999999</v>
      </c>
      <c r="BF8114" s="42">
        <v>447.7</v>
      </c>
      <c r="BG8114" s="42">
        <v>871.31818180000005</v>
      </c>
      <c r="BH8114" s="42">
        <v>138.27375000000001</v>
      </c>
      <c r="BI8114" s="42">
        <v>257.81307750000002</v>
      </c>
      <c r="BJ8114" s="42">
        <v>314.40620699999999</v>
      </c>
      <c r="BK8114" s="42">
        <v>153.46952379999999</v>
      </c>
    </row>
    <row r="8115" spans="52:63">
      <c r="AZ8115" s="42">
        <v>8229</v>
      </c>
      <c r="BA8115" s="42">
        <v>347.6</v>
      </c>
      <c r="BB8115" s="42">
        <v>142.47499999999999</v>
      </c>
      <c r="BC8115" s="42">
        <v>262.95</v>
      </c>
      <c r="BD8115" s="42">
        <v>287.80952380000002</v>
      </c>
      <c r="BE8115" s="42">
        <v>23.892307689999999</v>
      </c>
      <c r="BF8115" s="42">
        <v>447.7</v>
      </c>
      <c r="BG8115" s="42">
        <v>871.31818180000005</v>
      </c>
      <c r="BH8115" s="42">
        <v>138.27375000000001</v>
      </c>
      <c r="BI8115" s="42">
        <v>257.81307750000002</v>
      </c>
      <c r="BJ8115" s="42">
        <v>314.40620699999999</v>
      </c>
      <c r="BK8115" s="42">
        <v>153.46952379999999</v>
      </c>
    </row>
    <row r="8116" spans="52:63">
      <c r="AZ8116" s="42">
        <v>8230</v>
      </c>
      <c r="BA8116" s="42">
        <v>347.6</v>
      </c>
      <c r="BB8116" s="42">
        <v>142.47499999999999</v>
      </c>
      <c r="BC8116" s="42">
        <v>262.95</v>
      </c>
      <c r="BD8116" s="42">
        <v>287.80952380000002</v>
      </c>
      <c r="BE8116" s="42">
        <v>23.892307689999999</v>
      </c>
      <c r="BF8116" s="42">
        <v>447.7</v>
      </c>
      <c r="BG8116" s="42">
        <v>871.31818180000005</v>
      </c>
      <c r="BH8116" s="42">
        <v>138.27375000000001</v>
      </c>
      <c r="BI8116" s="42">
        <v>257.81307750000002</v>
      </c>
      <c r="BJ8116" s="42">
        <v>314.40620699999999</v>
      </c>
      <c r="BK8116" s="42">
        <v>153.46952379999999</v>
      </c>
    </row>
    <row r="8117" spans="52:63">
      <c r="AZ8117" s="42">
        <v>8231</v>
      </c>
      <c r="BA8117" s="42">
        <v>347.6</v>
      </c>
      <c r="BB8117" s="42">
        <v>142.47499999999999</v>
      </c>
      <c r="BC8117" s="42">
        <v>262.95</v>
      </c>
      <c r="BD8117" s="42">
        <v>287.80952380000002</v>
      </c>
      <c r="BE8117" s="42">
        <v>23.892307689999999</v>
      </c>
      <c r="BF8117" s="42">
        <v>447.7</v>
      </c>
      <c r="BG8117" s="42">
        <v>871.31818180000005</v>
      </c>
      <c r="BH8117" s="42">
        <v>138.27375000000001</v>
      </c>
      <c r="BI8117" s="42">
        <v>257.81307750000002</v>
      </c>
      <c r="BJ8117" s="42">
        <v>314.40620699999999</v>
      </c>
      <c r="BK8117" s="42">
        <v>153.46952379999999</v>
      </c>
    </row>
    <row r="8118" spans="52:63">
      <c r="AZ8118" s="42">
        <v>8232</v>
      </c>
      <c r="BA8118" s="42">
        <v>347.6</v>
      </c>
      <c r="BB8118" s="42">
        <v>142.47499999999999</v>
      </c>
      <c r="BC8118" s="42">
        <v>262.95</v>
      </c>
      <c r="BD8118" s="42">
        <v>287.80952380000002</v>
      </c>
      <c r="BE8118" s="42">
        <v>23.892307689999999</v>
      </c>
      <c r="BF8118" s="42">
        <v>447.7</v>
      </c>
      <c r="BG8118" s="42">
        <v>871.31818180000005</v>
      </c>
      <c r="BH8118" s="42">
        <v>138.27375000000001</v>
      </c>
      <c r="BI8118" s="42">
        <v>257.81307750000002</v>
      </c>
      <c r="BJ8118" s="42">
        <v>314.40620699999999</v>
      </c>
      <c r="BK8118" s="42">
        <v>153.46952379999999</v>
      </c>
    </row>
    <row r="8119" spans="52:63">
      <c r="AZ8119" s="42">
        <v>8233</v>
      </c>
      <c r="BA8119" s="42">
        <v>339.1</v>
      </c>
      <c r="BB8119" s="42">
        <v>139.80000000000001</v>
      </c>
      <c r="BC8119" s="42">
        <v>259.89999999999998</v>
      </c>
      <c r="BD8119" s="42">
        <v>282.33333329999999</v>
      </c>
      <c r="BE8119" s="42">
        <v>23.130769229999999</v>
      </c>
      <c r="BF8119" s="42">
        <v>438.4</v>
      </c>
      <c r="BG8119" s="42">
        <v>863</v>
      </c>
      <c r="BH8119" s="42">
        <v>135.20375000000001</v>
      </c>
      <c r="BI8119" s="42">
        <v>258.05806430000001</v>
      </c>
      <c r="BJ8119" s="42">
        <v>323.04652979999997</v>
      </c>
      <c r="BK8119" s="42">
        <v>153.432568</v>
      </c>
    </row>
    <row r="8120" spans="52:63">
      <c r="AZ8120" s="42">
        <v>8234</v>
      </c>
      <c r="BA8120" s="42">
        <v>339.1</v>
      </c>
      <c r="BB8120" s="42">
        <v>139.80000000000001</v>
      </c>
      <c r="BC8120" s="42">
        <v>259.89999999999998</v>
      </c>
      <c r="BD8120" s="42">
        <v>282.33333329999999</v>
      </c>
      <c r="BE8120" s="42">
        <v>23.130769229999999</v>
      </c>
      <c r="BF8120" s="42">
        <v>438.4</v>
      </c>
      <c r="BG8120" s="42">
        <v>863</v>
      </c>
      <c r="BH8120" s="42">
        <v>135.20375000000001</v>
      </c>
      <c r="BI8120" s="42">
        <v>258.05806430000001</v>
      </c>
      <c r="BJ8120" s="42">
        <v>323.04652979999997</v>
      </c>
      <c r="BK8120" s="42">
        <v>153.432568</v>
      </c>
    </row>
    <row r="8121" spans="52:63">
      <c r="AZ8121" s="42">
        <v>8235</v>
      </c>
      <c r="BA8121" s="42">
        <v>339.1</v>
      </c>
      <c r="BB8121" s="42">
        <v>139.80000000000001</v>
      </c>
      <c r="BC8121" s="42">
        <v>259.89999999999998</v>
      </c>
      <c r="BD8121" s="42">
        <v>282.33333329999999</v>
      </c>
      <c r="BE8121" s="42">
        <v>23.130769229999999</v>
      </c>
      <c r="BF8121" s="42">
        <v>438.4</v>
      </c>
      <c r="BG8121" s="42">
        <v>863</v>
      </c>
      <c r="BH8121" s="42">
        <v>135.20375000000001</v>
      </c>
      <c r="BI8121" s="42">
        <v>258.05806430000001</v>
      </c>
      <c r="BJ8121" s="42">
        <v>323.04652979999997</v>
      </c>
      <c r="BK8121" s="42">
        <v>153.432568</v>
      </c>
    </row>
    <row r="8122" spans="52:63">
      <c r="AZ8122" s="42">
        <v>8236</v>
      </c>
      <c r="BA8122" s="42">
        <v>339.1</v>
      </c>
      <c r="BB8122" s="42">
        <v>139.80000000000001</v>
      </c>
      <c r="BC8122" s="42">
        <v>259.89999999999998</v>
      </c>
      <c r="BD8122" s="42">
        <v>282.33333329999999</v>
      </c>
      <c r="BE8122" s="42">
        <v>23.130769229999999</v>
      </c>
      <c r="BF8122" s="42">
        <v>438.4</v>
      </c>
      <c r="BG8122" s="42">
        <v>863</v>
      </c>
      <c r="BH8122" s="42">
        <v>135.20375000000001</v>
      </c>
      <c r="BI8122" s="42">
        <v>258.05806430000001</v>
      </c>
      <c r="BJ8122" s="42">
        <v>323.04652979999997</v>
      </c>
      <c r="BK8122" s="42">
        <v>153.432568</v>
      </c>
    </row>
    <row r="8123" spans="52:63">
      <c r="AZ8123" s="42">
        <v>8237</v>
      </c>
      <c r="BA8123" s="42">
        <v>339.1</v>
      </c>
      <c r="BB8123" s="42">
        <v>139.80000000000001</v>
      </c>
      <c r="BC8123" s="42">
        <v>259.89999999999998</v>
      </c>
      <c r="BD8123" s="42">
        <v>282.33333329999999</v>
      </c>
      <c r="BE8123" s="42">
        <v>23.130769229999999</v>
      </c>
      <c r="BF8123" s="42">
        <v>438.4</v>
      </c>
      <c r="BG8123" s="42">
        <v>863</v>
      </c>
      <c r="BH8123" s="42">
        <v>135.20375000000001</v>
      </c>
      <c r="BI8123" s="42">
        <v>258.05806430000001</v>
      </c>
      <c r="BJ8123" s="42">
        <v>323.04652979999997</v>
      </c>
      <c r="BK8123" s="42">
        <v>153.432568</v>
      </c>
    </row>
    <row r="8124" spans="52:63">
      <c r="AZ8124" s="42">
        <v>8238</v>
      </c>
      <c r="BA8124" s="42">
        <v>339.1</v>
      </c>
      <c r="BB8124" s="42">
        <v>139.80000000000001</v>
      </c>
      <c r="BC8124" s="42">
        <v>259.89999999999998</v>
      </c>
      <c r="BD8124" s="42">
        <v>282.33333329999999</v>
      </c>
      <c r="BE8124" s="42">
        <v>23.130769229999999</v>
      </c>
      <c r="BF8124" s="42">
        <v>438.4</v>
      </c>
      <c r="BG8124" s="42">
        <v>863</v>
      </c>
      <c r="BH8124" s="42">
        <v>135.20375000000001</v>
      </c>
      <c r="BI8124" s="42">
        <v>258.05806430000001</v>
      </c>
      <c r="BJ8124" s="42">
        <v>323.04652979999997</v>
      </c>
      <c r="BK8124" s="42">
        <v>153.432568</v>
      </c>
    </row>
    <row r="8125" spans="52:63">
      <c r="AZ8125" s="42">
        <v>8239</v>
      </c>
      <c r="BA8125" s="42">
        <v>339.1</v>
      </c>
      <c r="BB8125" s="42">
        <v>139.80000000000001</v>
      </c>
      <c r="BC8125" s="42">
        <v>259.89999999999998</v>
      </c>
      <c r="BD8125" s="42">
        <v>282.33333329999999</v>
      </c>
      <c r="BE8125" s="42">
        <v>23.130769229999999</v>
      </c>
      <c r="BF8125" s="42">
        <v>438.4</v>
      </c>
      <c r="BG8125" s="42">
        <v>863</v>
      </c>
      <c r="BH8125" s="42">
        <v>135.20375000000001</v>
      </c>
      <c r="BI8125" s="42">
        <v>258.05806430000001</v>
      </c>
      <c r="BJ8125" s="42">
        <v>323.04652979999997</v>
      </c>
      <c r="BK8125" s="42">
        <v>153.432568</v>
      </c>
    </row>
    <row r="8126" spans="52:63">
      <c r="AZ8126" s="42">
        <v>8240</v>
      </c>
      <c r="BA8126" s="42">
        <v>339.1</v>
      </c>
      <c r="BB8126" s="42">
        <v>139.80000000000001</v>
      </c>
      <c r="BC8126" s="42">
        <v>259.89999999999998</v>
      </c>
      <c r="BD8126" s="42">
        <v>282.33333329999999</v>
      </c>
      <c r="BE8126" s="42">
        <v>23.130769229999999</v>
      </c>
      <c r="BF8126" s="42">
        <v>438.4</v>
      </c>
      <c r="BG8126" s="42">
        <v>863</v>
      </c>
      <c r="BH8126" s="42">
        <v>135.20375000000001</v>
      </c>
      <c r="BI8126" s="42">
        <v>258.05806430000001</v>
      </c>
      <c r="BJ8126" s="42">
        <v>323.04652979999997</v>
      </c>
      <c r="BK8126" s="42">
        <v>153.432568</v>
      </c>
    </row>
    <row r="8127" spans="52:63">
      <c r="AZ8127" s="42">
        <v>8241</v>
      </c>
      <c r="BA8127" s="42">
        <v>339.1</v>
      </c>
      <c r="BB8127" s="42">
        <v>139.80000000000001</v>
      </c>
      <c r="BC8127" s="42">
        <v>259.89999999999998</v>
      </c>
      <c r="BD8127" s="42">
        <v>282.33333329999999</v>
      </c>
      <c r="BE8127" s="42">
        <v>23.130769229999999</v>
      </c>
      <c r="BF8127" s="42">
        <v>438.4</v>
      </c>
      <c r="BG8127" s="42">
        <v>863</v>
      </c>
      <c r="BH8127" s="42">
        <v>135.20375000000001</v>
      </c>
      <c r="BI8127" s="42">
        <v>258.05806430000001</v>
      </c>
      <c r="BJ8127" s="42">
        <v>323.04652979999997</v>
      </c>
      <c r="BK8127" s="42">
        <v>153.432568</v>
      </c>
    </row>
    <row r="8128" spans="52:63">
      <c r="AZ8128" s="42">
        <v>8242</v>
      </c>
      <c r="BA8128" s="42">
        <v>339.1</v>
      </c>
      <c r="BB8128" s="42">
        <v>139.80000000000001</v>
      </c>
      <c r="BC8128" s="42">
        <v>259.89999999999998</v>
      </c>
      <c r="BD8128" s="42">
        <v>282.33333329999999</v>
      </c>
      <c r="BE8128" s="42">
        <v>23.130769229999999</v>
      </c>
      <c r="BF8128" s="42">
        <v>438.4</v>
      </c>
      <c r="BG8128" s="42">
        <v>863</v>
      </c>
      <c r="BH8128" s="42">
        <v>135.20375000000001</v>
      </c>
      <c r="BI8128" s="42">
        <v>258.05806430000001</v>
      </c>
      <c r="BJ8128" s="42">
        <v>323.04652979999997</v>
      </c>
      <c r="BK8128" s="42">
        <v>153.432568</v>
      </c>
    </row>
    <row r="8129" spans="52:63">
      <c r="AZ8129" s="42">
        <v>8243</v>
      </c>
      <c r="BA8129" s="42">
        <v>339.1</v>
      </c>
      <c r="BB8129" s="42">
        <v>139.80000000000001</v>
      </c>
      <c r="BC8129" s="42">
        <v>259.89999999999998</v>
      </c>
      <c r="BD8129" s="42">
        <v>282.33333329999999</v>
      </c>
      <c r="BE8129" s="42">
        <v>23.130769229999999</v>
      </c>
      <c r="BF8129" s="42">
        <v>438.4</v>
      </c>
      <c r="BG8129" s="42">
        <v>863</v>
      </c>
      <c r="BH8129" s="42">
        <v>135.20375000000001</v>
      </c>
      <c r="BI8129" s="42">
        <v>258.05806430000001</v>
      </c>
      <c r="BJ8129" s="42">
        <v>323.04652979999997</v>
      </c>
      <c r="BK8129" s="42">
        <v>153.432568</v>
      </c>
    </row>
    <row r="8130" spans="52:63">
      <c r="AZ8130" s="42">
        <v>8244</v>
      </c>
      <c r="BA8130" s="42">
        <v>339.1</v>
      </c>
      <c r="BB8130" s="42">
        <v>139.80000000000001</v>
      </c>
      <c r="BC8130" s="42">
        <v>259.89999999999998</v>
      </c>
      <c r="BD8130" s="42">
        <v>282.33333329999999</v>
      </c>
      <c r="BE8130" s="42">
        <v>23.130769229999999</v>
      </c>
      <c r="BF8130" s="42">
        <v>438.4</v>
      </c>
      <c r="BG8130" s="42">
        <v>863</v>
      </c>
      <c r="BH8130" s="42">
        <v>135.20375000000001</v>
      </c>
      <c r="BI8130" s="42">
        <v>258.05806430000001</v>
      </c>
      <c r="BJ8130" s="42">
        <v>323.04652979999997</v>
      </c>
      <c r="BK8130" s="42">
        <v>153.432568</v>
      </c>
    </row>
    <row r="8131" spans="52:63">
      <c r="AZ8131" s="42">
        <v>8245</v>
      </c>
      <c r="BA8131" s="42">
        <v>339.1</v>
      </c>
      <c r="BB8131" s="42">
        <v>139.80000000000001</v>
      </c>
      <c r="BC8131" s="42">
        <v>259.89999999999998</v>
      </c>
      <c r="BD8131" s="42">
        <v>282.33333329999999</v>
      </c>
      <c r="BE8131" s="42">
        <v>23.130769229999999</v>
      </c>
      <c r="BF8131" s="42">
        <v>438.4</v>
      </c>
      <c r="BG8131" s="42">
        <v>863</v>
      </c>
      <c r="BH8131" s="42">
        <v>135.20375000000001</v>
      </c>
      <c r="BI8131" s="42">
        <v>258.05806430000001</v>
      </c>
      <c r="BJ8131" s="42">
        <v>323.04652979999997</v>
      </c>
      <c r="BK8131" s="42">
        <v>153.432568</v>
      </c>
    </row>
    <row r="8132" spans="52:63">
      <c r="AZ8132" s="42">
        <v>8246</v>
      </c>
      <c r="BA8132" s="42">
        <v>339.1</v>
      </c>
      <c r="BB8132" s="42">
        <v>139.80000000000001</v>
      </c>
      <c r="BC8132" s="42">
        <v>259.89999999999998</v>
      </c>
      <c r="BD8132" s="42">
        <v>282.33333329999999</v>
      </c>
      <c r="BE8132" s="42">
        <v>23.130769229999999</v>
      </c>
      <c r="BF8132" s="42">
        <v>438.4</v>
      </c>
      <c r="BG8132" s="42">
        <v>863</v>
      </c>
      <c r="BH8132" s="42">
        <v>135.20375000000001</v>
      </c>
      <c r="BI8132" s="42">
        <v>258.05806430000001</v>
      </c>
      <c r="BJ8132" s="42">
        <v>323.04652979999997</v>
      </c>
      <c r="BK8132" s="42">
        <v>153.432568</v>
      </c>
    </row>
    <row r="8133" spans="52:63">
      <c r="AZ8133" s="42">
        <v>8247</v>
      </c>
      <c r="BA8133" s="42">
        <v>339.1</v>
      </c>
      <c r="BB8133" s="42">
        <v>139.80000000000001</v>
      </c>
      <c r="BC8133" s="42">
        <v>259.89999999999998</v>
      </c>
      <c r="BD8133" s="42">
        <v>282.33333329999999</v>
      </c>
      <c r="BE8133" s="42">
        <v>23.130769229999999</v>
      </c>
      <c r="BF8133" s="42">
        <v>438.4</v>
      </c>
      <c r="BG8133" s="42">
        <v>863</v>
      </c>
      <c r="BH8133" s="42">
        <v>135.20375000000001</v>
      </c>
      <c r="BI8133" s="42">
        <v>258.05806430000001</v>
      </c>
      <c r="BJ8133" s="42">
        <v>323.04652979999997</v>
      </c>
      <c r="BK8133" s="42">
        <v>153.432568</v>
      </c>
    </row>
    <row r="8134" spans="52:63">
      <c r="AZ8134" s="42">
        <v>8248</v>
      </c>
      <c r="BA8134" s="42">
        <v>339.1</v>
      </c>
      <c r="BB8134" s="42">
        <v>139.80000000000001</v>
      </c>
      <c r="BC8134" s="42">
        <v>259.89999999999998</v>
      </c>
      <c r="BD8134" s="42">
        <v>282.33333329999999</v>
      </c>
      <c r="BE8134" s="42">
        <v>23.130769229999999</v>
      </c>
      <c r="BF8134" s="42">
        <v>438.4</v>
      </c>
      <c r="BG8134" s="42">
        <v>863</v>
      </c>
      <c r="BH8134" s="42">
        <v>135.20375000000001</v>
      </c>
      <c r="BI8134" s="42">
        <v>258.05806430000001</v>
      </c>
      <c r="BJ8134" s="42">
        <v>323.04652979999997</v>
      </c>
      <c r="BK8134" s="42">
        <v>153.432568</v>
      </c>
    </row>
    <row r="8135" spans="52:63">
      <c r="AZ8135" s="42">
        <v>8249</v>
      </c>
      <c r="BA8135" s="42">
        <v>339.1</v>
      </c>
      <c r="BB8135" s="42">
        <v>139.80000000000001</v>
      </c>
      <c r="BC8135" s="42">
        <v>259.89999999999998</v>
      </c>
      <c r="BD8135" s="42">
        <v>282.33333329999999</v>
      </c>
      <c r="BE8135" s="42">
        <v>23.130769229999999</v>
      </c>
      <c r="BF8135" s="42">
        <v>438.4</v>
      </c>
      <c r="BG8135" s="42">
        <v>863</v>
      </c>
      <c r="BH8135" s="42">
        <v>135.20375000000001</v>
      </c>
      <c r="BI8135" s="42">
        <v>258.05806430000001</v>
      </c>
      <c r="BJ8135" s="42">
        <v>323.04652979999997</v>
      </c>
      <c r="BK8135" s="42">
        <v>153.432568</v>
      </c>
    </row>
    <row r="8136" spans="52:63">
      <c r="AZ8136" s="42">
        <v>8250</v>
      </c>
      <c r="BA8136" s="42">
        <v>339.1</v>
      </c>
      <c r="BB8136" s="42">
        <v>139.80000000000001</v>
      </c>
      <c r="BC8136" s="42">
        <v>259.89999999999998</v>
      </c>
      <c r="BD8136" s="42">
        <v>282.33333329999999</v>
      </c>
      <c r="BE8136" s="42">
        <v>23.130769229999999</v>
      </c>
      <c r="BF8136" s="42">
        <v>438.4</v>
      </c>
      <c r="BG8136" s="42">
        <v>863</v>
      </c>
      <c r="BH8136" s="42">
        <v>135.20375000000001</v>
      </c>
      <c r="BI8136" s="42">
        <v>258.05806430000001</v>
      </c>
      <c r="BJ8136" s="42">
        <v>323.04652979999997</v>
      </c>
      <c r="BK8136" s="42">
        <v>153.432568</v>
      </c>
    </row>
    <row r="8137" spans="52:63">
      <c r="AZ8137" s="42">
        <v>8251</v>
      </c>
      <c r="BA8137" s="42">
        <v>339.1</v>
      </c>
      <c r="BB8137" s="42">
        <v>139.80000000000001</v>
      </c>
      <c r="BC8137" s="42">
        <v>259.89999999999998</v>
      </c>
      <c r="BD8137" s="42">
        <v>282.33333329999999</v>
      </c>
      <c r="BE8137" s="42">
        <v>23.130769229999999</v>
      </c>
      <c r="BF8137" s="42">
        <v>438.4</v>
      </c>
      <c r="BG8137" s="42">
        <v>863</v>
      </c>
      <c r="BH8137" s="42">
        <v>135.20375000000001</v>
      </c>
      <c r="BI8137" s="42">
        <v>258.05806430000001</v>
      </c>
      <c r="BJ8137" s="42">
        <v>323.04652979999997</v>
      </c>
      <c r="BK8137" s="42">
        <v>153.432568</v>
      </c>
    </row>
    <row r="8138" spans="52:63">
      <c r="AZ8138" s="42">
        <v>8252</v>
      </c>
      <c r="BA8138" s="42">
        <v>339.1</v>
      </c>
      <c r="BB8138" s="42">
        <v>139.80000000000001</v>
      </c>
      <c r="BC8138" s="42">
        <v>259.89999999999998</v>
      </c>
      <c r="BD8138" s="42">
        <v>282.33333329999999</v>
      </c>
      <c r="BE8138" s="42">
        <v>23.130769229999999</v>
      </c>
      <c r="BF8138" s="42">
        <v>438.4</v>
      </c>
      <c r="BG8138" s="42">
        <v>863</v>
      </c>
      <c r="BH8138" s="42">
        <v>135.20375000000001</v>
      </c>
      <c r="BI8138" s="42">
        <v>258.05806430000001</v>
      </c>
      <c r="BJ8138" s="42">
        <v>323.04652979999997</v>
      </c>
      <c r="BK8138" s="42">
        <v>153.432568</v>
      </c>
    </row>
    <row r="8139" spans="52:63">
      <c r="AZ8139" s="42">
        <v>8253</v>
      </c>
      <c r="BA8139" s="42">
        <v>339.1</v>
      </c>
      <c r="BB8139" s="42">
        <v>139.80000000000001</v>
      </c>
      <c r="BC8139" s="42">
        <v>259.89999999999998</v>
      </c>
      <c r="BD8139" s="42">
        <v>282.33333329999999</v>
      </c>
      <c r="BE8139" s="42">
        <v>23.130769229999999</v>
      </c>
      <c r="BF8139" s="42">
        <v>438.4</v>
      </c>
      <c r="BG8139" s="42">
        <v>863</v>
      </c>
      <c r="BH8139" s="42">
        <v>135.20375000000001</v>
      </c>
      <c r="BI8139" s="42">
        <v>258.05806430000001</v>
      </c>
      <c r="BJ8139" s="42">
        <v>323.04652979999997</v>
      </c>
      <c r="BK8139" s="42">
        <v>153.432568</v>
      </c>
    </row>
    <row r="8140" spans="52:63">
      <c r="AZ8140" s="42">
        <v>8254</v>
      </c>
      <c r="BA8140" s="42">
        <v>339.1</v>
      </c>
      <c r="BB8140" s="42">
        <v>139.80000000000001</v>
      </c>
      <c r="BC8140" s="42">
        <v>259.89999999999998</v>
      </c>
      <c r="BD8140" s="42">
        <v>282.33333329999999</v>
      </c>
      <c r="BE8140" s="42">
        <v>23.130769229999999</v>
      </c>
      <c r="BF8140" s="42">
        <v>438.4</v>
      </c>
      <c r="BG8140" s="42">
        <v>863</v>
      </c>
      <c r="BH8140" s="42">
        <v>135.20375000000001</v>
      </c>
      <c r="BI8140" s="42">
        <v>258.05806430000001</v>
      </c>
      <c r="BJ8140" s="42">
        <v>323.04652979999997</v>
      </c>
      <c r="BK8140" s="42">
        <v>153.432568</v>
      </c>
    </row>
    <row r="8141" spans="52:63">
      <c r="AZ8141" s="42">
        <v>8255</v>
      </c>
      <c r="BA8141" s="42">
        <v>339.1</v>
      </c>
      <c r="BB8141" s="42">
        <v>139.80000000000001</v>
      </c>
      <c r="BC8141" s="42">
        <v>259.89999999999998</v>
      </c>
      <c r="BD8141" s="42">
        <v>282.33333329999999</v>
      </c>
      <c r="BE8141" s="42">
        <v>23.130769229999999</v>
      </c>
      <c r="BF8141" s="42">
        <v>438.4</v>
      </c>
      <c r="BG8141" s="42">
        <v>863</v>
      </c>
      <c r="BH8141" s="42">
        <v>135.20375000000001</v>
      </c>
      <c r="BI8141" s="42">
        <v>258.05806430000001</v>
      </c>
      <c r="BJ8141" s="42">
        <v>323.04652979999997</v>
      </c>
      <c r="BK8141" s="42">
        <v>153.432568</v>
      </c>
    </row>
    <row r="8142" spans="52:63">
      <c r="AZ8142" s="42">
        <v>8256</v>
      </c>
      <c r="BA8142" s="42">
        <v>339.1</v>
      </c>
      <c r="BB8142" s="42">
        <v>139.80000000000001</v>
      </c>
      <c r="BC8142" s="42">
        <v>259.89999999999998</v>
      </c>
      <c r="BD8142" s="42">
        <v>282.33333329999999</v>
      </c>
      <c r="BE8142" s="42">
        <v>23.130769229999999</v>
      </c>
      <c r="BF8142" s="42">
        <v>438.4</v>
      </c>
      <c r="BG8142" s="42">
        <v>863</v>
      </c>
      <c r="BH8142" s="42">
        <v>135.20375000000001</v>
      </c>
      <c r="BI8142" s="42">
        <v>258.05806430000001</v>
      </c>
      <c r="BJ8142" s="42">
        <v>323.04652979999997</v>
      </c>
      <c r="BK8142" s="42">
        <v>153.432568</v>
      </c>
    </row>
    <row r="8143" spans="52:63">
      <c r="AZ8143" s="42">
        <v>8257</v>
      </c>
      <c r="BA8143" s="42">
        <v>331.4</v>
      </c>
      <c r="BB8143" s="42">
        <v>136.9</v>
      </c>
      <c r="BC8143" s="42">
        <v>256.89999999999998</v>
      </c>
      <c r="BD8143" s="42">
        <v>277.38095240000001</v>
      </c>
      <c r="BE8143" s="42">
        <v>22.430769229999999</v>
      </c>
      <c r="BF8143" s="42">
        <v>428.9</v>
      </c>
      <c r="BG8143" s="42">
        <v>855.13636359999998</v>
      </c>
      <c r="BH8143" s="42">
        <v>132.03874999999999</v>
      </c>
      <c r="BI8143" s="42">
        <v>259.62408310000001</v>
      </c>
      <c r="BJ8143" s="42">
        <v>335.43617130000001</v>
      </c>
      <c r="BK8143" s="42">
        <v>151.97163119999999</v>
      </c>
    </row>
    <row r="8144" spans="52:63">
      <c r="AZ8144" s="42">
        <v>8258</v>
      </c>
      <c r="BA8144" s="42">
        <v>331.4</v>
      </c>
      <c r="BB8144" s="42">
        <v>136.9</v>
      </c>
      <c r="BC8144" s="42">
        <v>256.89999999999998</v>
      </c>
      <c r="BD8144" s="42">
        <v>277.38095240000001</v>
      </c>
      <c r="BE8144" s="42">
        <v>22.430769229999999</v>
      </c>
      <c r="BF8144" s="42">
        <v>428.9</v>
      </c>
      <c r="BG8144" s="42">
        <v>855.13636359999998</v>
      </c>
      <c r="BH8144" s="42">
        <v>132.03874999999999</v>
      </c>
      <c r="BI8144" s="42">
        <v>259.62408310000001</v>
      </c>
      <c r="BJ8144" s="42">
        <v>335.43617130000001</v>
      </c>
      <c r="BK8144" s="42">
        <v>151.97163119999999</v>
      </c>
    </row>
    <row r="8145" spans="52:63">
      <c r="AZ8145" s="42">
        <v>8259</v>
      </c>
      <c r="BA8145" s="42">
        <v>331.4</v>
      </c>
      <c r="BB8145" s="42">
        <v>136.9</v>
      </c>
      <c r="BC8145" s="42">
        <v>256.89999999999998</v>
      </c>
      <c r="BD8145" s="42">
        <v>277.38095240000001</v>
      </c>
      <c r="BE8145" s="42">
        <v>22.430769229999999</v>
      </c>
      <c r="BF8145" s="42">
        <v>428.9</v>
      </c>
      <c r="BG8145" s="42">
        <v>855.13636359999998</v>
      </c>
      <c r="BH8145" s="42">
        <v>132.03874999999999</v>
      </c>
      <c r="BI8145" s="42">
        <v>259.62408310000001</v>
      </c>
      <c r="BJ8145" s="42">
        <v>335.43617130000001</v>
      </c>
      <c r="BK8145" s="42">
        <v>151.97163119999999</v>
      </c>
    </row>
    <row r="8146" spans="52:63">
      <c r="AZ8146" s="42">
        <v>8260</v>
      </c>
      <c r="BA8146" s="42">
        <v>331.4</v>
      </c>
      <c r="BB8146" s="42">
        <v>136.9</v>
      </c>
      <c r="BC8146" s="42">
        <v>256.89999999999998</v>
      </c>
      <c r="BD8146" s="42">
        <v>277.38095240000001</v>
      </c>
      <c r="BE8146" s="42">
        <v>22.430769229999999</v>
      </c>
      <c r="BF8146" s="42">
        <v>428.9</v>
      </c>
      <c r="BG8146" s="42">
        <v>855.13636359999998</v>
      </c>
      <c r="BH8146" s="42">
        <v>132.03874999999999</v>
      </c>
      <c r="BI8146" s="42">
        <v>259.62408310000001</v>
      </c>
      <c r="BJ8146" s="42">
        <v>335.43617130000001</v>
      </c>
      <c r="BK8146" s="42">
        <v>151.97163119999999</v>
      </c>
    </row>
    <row r="8147" spans="52:63">
      <c r="AZ8147" s="42">
        <v>8261</v>
      </c>
      <c r="BA8147" s="42">
        <v>331.4</v>
      </c>
      <c r="BB8147" s="42">
        <v>136.9</v>
      </c>
      <c r="BC8147" s="42">
        <v>256.89999999999998</v>
      </c>
      <c r="BD8147" s="42">
        <v>277.38095240000001</v>
      </c>
      <c r="BE8147" s="42">
        <v>22.430769229999999</v>
      </c>
      <c r="BF8147" s="42">
        <v>428.9</v>
      </c>
      <c r="BG8147" s="42">
        <v>855.13636359999998</v>
      </c>
      <c r="BH8147" s="42">
        <v>132.03874999999999</v>
      </c>
      <c r="BI8147" s="42">
        <v>259.62408310000001</v>
      </c>
      <c r="BJ8147" s="42">
        <v>335.43617130000001</v>
      </c>
      <c r="BK8147" s="42">
        <v>151.97163119999999</v>
      </c>
    </row>
    <row r="8148" spans="52:63">
      <c r="AZ8148" s="42">
        <v>8262</v>
      </c>
      <c r="BA8148" s="42">
        <v>331.4</v>
      </c>
      <c r="BB8148" s="42">
        <v>136.9</v>
      </c>
      <c r="BC8148" s="42">
        <v>256.89999999999998</v>
      </c>
      <c r="BD8148" s="42">
        <v>277.38095240000001</v>
      </c>
      <c r="BE8148" s="42">
        <v>22.430769229999999</v>
      </c>
      <c r="BF8148" s="42">
        <v>428.9</v>
      </c>
      <c r="BG8148" s="42">
        <v>855.13636359999998</v>
      </c>
      <c r="BH8148" s="42">
        <v>132.03874999999999</v>
      </c>
      <c r="BI8148" s="42">
        <v>259.62408310000001</v>
      </c>
      <c r="BJ8148" s="42">
        <v>335.43617130000001</v>
      </c>
      <c r="BK8148" s="42">
        <v>151.97163119999999</v>
      </c>
    </row>
    <row r="8149" spans="52:63">
      <c r="AZ8149" s="42">
        <v>8263</v>
      </c>
      <c r="BA8149" s="42">
        <v>331.4</v>
      </c>
      <c r="BB8149" s="42">
        <v>136.9</v>
      </c>
      <c r="BC8149" s="42">
        <v>256.89999999999998</v>
      </c>
      <c r="BD8149" s="42">
        <v>277.38095240000001</v>
      </c>
      <c r="BE8149" s="42">
        <v>22.430769229999999</v>
      </c>
      <c r="BF8149" s="42">
        <v>428.9</v>
      </c>
      <c r="BG8149" s="42">
        <v>855.13636359999998</v>
      </c>
      <c r="BH8149" s="42">
        <v>132.03874999999999</v>
      </c>
      <c r="BI8149" s="42">
        <v>259.62408310000001</v>
      </c>
      <c r="BJ8149" s="42">
        <v>335.43617130000001</v>
      </c>
      <c r="BK8149" s="42">
        <v>151.97163119999999</v>
      </c>
    </row>
    <row r="8150" spans="52:63">
      <c r="AZ8150" s="42">
        <v>8264</v>
      </c>
      <c r="BA8150" s="42">
        <v>331.4</v>
      </c>
      <c r="BB8150" s="42">
        <v>136.9</v>
      </c>
      <c r="BC8150" s="42">
        <v>256.89999999999998</v>
      </c>
      <c r="BD8150" s="42">
        <v>277.38095240000001</v>
      </c>
      <c r="BE8150" s="42">
        <v>22.430769229999999</v>
      </c>
      <c r="BF8150" s="42">
        <v>428.9</v>
      </c>
      <c r="BG8150" s="42">
        <v>855.13636359999998</v>
      </c>
      <c r="BH8150" s="42">
        <v>132.03874999999999</v>
      </c>
      <c r="BI8150" s="42">
        <v>259.62408310000001</v>
      </c>
      <c r="BJ8150" s="42">
        <v>335.43617130000001</v>
      </c>
      <c r="BK8150" s="42">
        <v>151.97163119999999</v>
      </c>
    </row>
    <row r="8151" spans="52:63">
      <c r="AZ8151" s="42">
        <v>8265</v>
      </c>
      <c r="BA8151" s="42">
        <v>331.4</v>
      </c>
      <c r="BB8151" s="42">
        <v>136.9</v>
      </c>
      <c r="BC8151" s="42">
        <v>256.89999999999998</v>
      </c>
      <c r="BD8151" s="42">
        <v>277.38095240000001</v>
      </c>
      <c r="BE8151" s="42">
        <v>22.430769229999999</v>
      </c>
      <c r="BF8151" s="42">
        <v>428.9</v>
      </c>
      <c r="BG8151" s="42">
        <v>855.13636359999998</v>
      </c>
      <c r="BH8151" s="42">
        <v>132.03874999999999</v>
      </c>
      <c r="BI8151" s="42">
        <v>259.62408310000001</v>
      </c>
      <c r="BJ8151" s="42">
        <v>335.43617130000001</v>
      </c>
      <c r="BK8151" s="42">
        <v>151.97163119999999</v>
      </c>
    </row>
    <row r="8152" spans="52:63">
      <c r="AZ8152" s="42">
        <v>8266</v>
      </c>
      <c r="BA8152" s="42">
        <v>331.4</v>
      </c>
      <c r="BB8152" s="42">
        <v>136.9</v>
      </c>
      <c r="BC8152" s="42">
        <v>256.89999999999998</v>
      </c>
      <c r="BD8152" s="42">
        <v>277.38095240000001</v>
      </c>
      <c r="BE8152" s="42">
        <v>22.430769229999999</v>
      </c>
      <c r="BF8152" s="42">
        <v>428.9</v>
      </c>
      <c r="BG8152" s="42">
        <v>855.13636359999998</v>
      </c>
      <c r="BH8152" s="42">
        <v>132.03874999999999</v>
      </c>
      <c r="BI8152" s="42">
        <v>259.62408310000001</v>
      </c>
      <c r="BJ8152" s="42">
        <v>335.43617130000001</v>
      </c>
      <c r="BK8152" s="42">
        <v>151.97163119999999</v>
      </c>
    </row>
    <row r="8153" spans="52:63">
      <c r="AZ8153" s="42">
        <v>8267</v>
      </c>
      <c r="BA8153" s="42">
        <v>331.4</v>
      </c>
      <c r="BB8153" s="42">
        <v>136.9</v>
      </c>
      <c r="BC8153" s="42">
        <v>256.89999999999998</v>
      </c>
      <c r="BD8153" s="42">
        <v>277.38095240000001</v>
      </c>
      <c r="BE8153" s="42">
        <v>22.430769229999999</v>
      </c>
      <c r="BF8153" s="42">
        <v>428.9</v>
      </c>
      <c r="BG8153" s="42">
        <v>855.13636359999998</v>
      </c>
      <c r="BH8153" s="42">
        <v>132.03874999999999</v>
      </c>
      <c r="BI8153" s="42">
        <v>259.62408310000001</v>
      </c>
      <c r="BJ8153" s="42">
        <v>335.43617130000001</v>
      </c>
      <c r="BK8153" s="42">
        <v>151.97163119999999</v>
      </c>
    </row>
    <row r="8154" spans="52:63">
      <c r="AZ8154" s="42">
        <v>8268</v>
      </c>
      <c r="BA8154" s="42">
        <v>331.4</v>
      </c>
      <c r="BB8154" s="42">
        <v>136.9</v>
      </c>
      <c r="BC8154" s="42">
        <v>256.89999999999998</v>
      </c>
      <c r="BD8154" s="42">
        <v>277.38095240000001</v>
      </c>
      <c r="BE8154" s="42">
        <v>22.430769229999999</v>
      </c>
      <c r="BF8154" s="42">
        <v>428.9</v>
      </c>
      <c r="BG8154" s="42">
        <v>855.13636359999998</v>
      </c>
      <c r="BH8154" s="42">
        <v>132.03874999999999</v>
      </c>
      <c r="BI8154" s="42">
        <v>259.62408310000001</v>
      </c>
      <c r="BJ8154" s="42">
        <v>335.43617130000001</v>
      </c>
      <c r="BK8154" s="42">
        <v>151.97163119999999</v>
      </c>
    </row>
    <row r="8155" spans="52:63">
      <c r="AZ8155" s="42">
        <v>8269</v>
      </c>
      <c r="BA8155" s="42">
        <v>331.4</v>
      </c>
      <c r="BB8155" s="42">
        <v>136.9</v>
      </c>
      <c r="BC8155" s="42">
        <v>256.89999999999998</v>
      </c>
      <c r="BD8155" s="42">
        <v>277.38095240000001</v>
      </c>
      <c r="BE8155" s="42">
        <v>22.430769229999999</v>
      </c>
      <c r="BF8155" s="42">
        <v>428.9</v>
      </c>
      <c r="BG8155" s="42">
        <v>855.13636359999998</v>
      </c>
      <c r="BH8155" s="42">
        <v>132.03874999999999</v>
      </c>
      <c r="BI8155" s="42">
        <v>259.62408310000001</v>
      </c>
      <c r="BJ8155" s="42">
        <v>335.43617130000001</v>
      </c>
      <c r="BK8155" s="42">
        <v>151.97163119999999</v>
      </c>
    </row>
    <row r="8156" spans="52:63">
      <c r="AZ8156" s="42">
        <v>8270</v>
      </c>
      <c r="BA8156" s="42">
        <v>331.4</v>
      </c>
      <c r="BB8156" s="42">
        <v>136.9</v>
      </c>
      <c r="BC8156" s="42">
        <v>256.89999999999998</v>
      </c>
      <c r="BD8156" s="42">
        <v>277.38095240000001</v>
      </c>
      <c r="BE8156" s="42">
        <v>22.430769229999999</v>
      </c>
      <c r="BF8156" s="42">
        <v>428.9</v>
      </c>
      <c r="BG8156" s="42">
        <v>855.13636359999998</v>
      </c>
      <c r="BH8156" s="42">
        <v>132.03874999999999</v>
      </c>
      <c r="BI8156" s="42">
        <v>259.62408310000001</v>
      </c>
      <c r="BJ8156" s="42">
        <v>335.43617130000001</v>
      </c>
      <c r="BK8156" s="42">
        <v>151.97163119999999</v>
      </c>
    </row>
    <row r="8157" spans="52:63">
      <c r="AZ8157" s="42">
        <v>8271</v>
      </c>
      <c r="BA8157" s="42">
        <v>331.4</v>
      </c>
      <c r="BB8157" s="42">
        <v>136.9</v>
      </c>
      <c r="BC8157" s="42">
        <v>256.89999999999998</v>
      </c>
      <c r="BD8157" s="42">
        <v>277.38095240000001</v>
      </c>
      <c r="BE8157" s="42">
        <v>22.430769229999999</v>
      </c>
      <c r="BF8157" s="42">
        <v>428.9</v>
      </c>
      <c r="BG8157" s="42">
        <v>855.13636359999998</v>
      </c>
      <c r="BH8157" s="42">
        <v>132.03874999999999</v>
      </c>
      <c r="BI8157" s="42">
        <v>259.62408310000001</v>
      </c>
      <c r="BJ8157" s="42">
        <v>335.43617130000001</v>
      </c>
      <c r="BK8157" s="42">
        <v>151.97163119999999</v>
      </c>
    </row>
    <row r="8158" spans="52:63">
      <c r="AZ8158" s="42">
        <v>8272</v>
      </c>
      <c r="BA8158" s="42">
        <v>331.4</v>
      </c>
      <c r="BB8158" s="42">
        <v>136.9</v>
      </c>
      <c r="BC8158" s="42">
        <v>256.89999999999998</v>
      </c>
      <c r="BD8158" s="42">
        <v>277.38095240000001</v>
      </c>
      <c r="BE8158" s="42">
        <v>22.430769229999999</v>
      </c>
      <c r="BF8158" s="42">
        <v>428.9</v>
      </c>
      <c r="BG8158" s="42">
        <v>855.13636359999998</v>
      </c>
      <c r="BH8158" s="42">
        <v>132.03874999999999</v>
      </c>
      <c r="BI8158" s="42">
        <v>259.62408310000001</v>
      </c>
      <c r="BJ8158" s="42">
        <v>335.43617130000001</v>
      </c>
      <c r="BK8158" s="42">
        <v>151.97163119999999</v>
      </c>
    </row>
    <row r="8159" spans="52:63">
      <c r="AZ8159" s="42">
        <v>8273</v>
      </c>
      <c r="BA8159" s="42">
        <v>331.4</v>
      </c>
      <c r="BB8159" s="42">
        <v>136.9</v>
      </c>
      <c r="BC8159" s="42">
        <v>256.89999999999998</v>
      </c>
      <c r="BD8159" s="42">
        <v>277.38095240000001</v>
      </c>
      <c r="BE8159" s="42">
        <v>22.430769229999999</v>
      </c>
      <c r="BF8159" s="42">
        <v>428.9</v>
      </c>
      <c r="BG8159" s="42">
        <v>855.13636359999998</v>
      </c>
      <c r="BH8159" s="42">
        <v>132.03874999999999</v>
      </c>
      <c r="BI8159" s="42">
        <v>259.62408310000001</v>
      </c>
      <c r="BJ8159" s="42">
        <v>335.43617130000001</v>
      </c>
      <c r="BK8159" s="42">
        <v>151.97163119999999</v>
      </c>
    </row>
    <row r="8160" spans="52:63">
      <c r="AZ8160" s="42">
        <v>8274</v>
      </c>
      <c r="BA8160" s="42">
        <v>331.4</v>
      </c>
      <c r="BB8160" s="42">
        <v>136.9</v>
      </c>
      <c r="BC8160" s="42">
        <v>256.89999999999998</v>
      </c>
      <c r="BD8160" s="42">
        <v>277.38095240000001</v>
      </c>
      <c r="BE8160" s="42">
        <v>22.430769229999999</v>
      </c>
      <c r="BF8160" s="42">
        <v>428.9</v>
      </c>
      <c r="BG8160" s="42">
        <v>855.13636359999998</v>
      </c>
      <c r="BH8160" s="42">
        <v>132.03874999999999</v>
      </c>
      <c r="BI8160" s="42">
        <v>259.62408310000001</v>
      </c>
      <c r="BJ8160" s="42">
        <v>335.43617130000001</v>
      </c>
      <c r="BK8160" s="42">
        <v>151.97163119999999</v>
      </c>
    </row>
    <row r="8161" spans="52:63">
      <c r="AZ8161" s="42">
        <v>8275</v>
      </c>
      <c r="BA8161" s="42">
        <v>331.4</v>
      </c>
      <c r="BB8161" s="42">
        <v>136.9</v>
      </c>
      <c r="BC8161" s="42">
        <v>256.89999999999998</v>
      </c>
      <c r="BD8161" s="42">
        <v>277.38095240000001</v>
      </c>
      <c r="BE8161" s="42">
        <v>22.430769229999999</v>
      </c>
      <c r="BF8161" s="42">
        <v>428.9</v>
      </c>
      <c r="BG8161" s="42">
        <v>855.13636359999998</v>
      </c>
      <c r="BH8161" s="42">
        <v>132.03874999999999</v>
      </c>
      <c r="BI8161" s="42">
        <v>259.62408310000001</v>
      </c>
      <c r="BJ8161" s="42">
        <v>335.43617130000001</v>
      </c>
      <c r="BK8161" s="42">
        <v>151.97163119999999</v>
      </c>
    </row>
    <row r="8162" spans="52:63">
      <c r="AZ8162" s="42">
        <v>8276</v>
      </c>
      <c r="BA8162" s="42">
        <v>331.4</v>
      </c>
      <c r="BB8162" s="42">
        <v>136.9</v>
      </c>
      <c r="BC8162" s="42">
        <v>256.89999999999998</v>
      </c>
      <c r="BD8162" s="42">
        <v>277.38095240000001</v>
      </c>
      <c r="BE8162" s="42">
        <v>22.430769229999999</v>
      </c>
      <c r="BF8162" s="42">
        <v>428.9</v>
      </c>
      <c r="BG8162" s="42">
        <v>855.13636359999998</v>
      </c>
      <c r="BH8162" s="42">
        <v>132.03874999999999</v>
      </c>
      <c r="BI8162" s="42">
        <v>259.62408310000001</v>
      </c>
      <c r="BJ8162" s="42">
        <v>335.43617130000001</v>
      </c>
      <c r="BK8162" s="42">
        <v>151.97163119999999</v>
      </c>
    </row>
    <row r="8163" spans="52:63">
      <c r="AZ8163" s="42">
        <v>8277</v>
      </c>
      <c r="BA8163" s="42">
        <v>331.4</v>
      </c>
      <c r="BB8163" s="42">
        <v>136.9</v>
      </c>
      <c r="BC8163" s="42">
        <v>256.89999999999998</v>
      </c>
      <c r="BD8163" s="42">
        <v>277.38095240000001</v>
      </c>
      <c r="BE8163" s="42">
        <v>22.430769229999999</v>
      </c>
      <c r="BF8163" s="42">
        <v>428.9</v>
      </c>
      <c r="BG8163" s="42">
        <v>855.13636359999998</v>
      </c>
      <c r="BH8163" s="42">
        <v>132.03874999999999</v>
      </c>
      <c r="BI8163" s="42">
        <v>259.62408310000001</v>
      </c>
      <c r="BJ8163" s="42">
        <v>335.43617130000001</v>
      </c>
      <c r="BK8163" s="42">
        <v>151.97163119999999</v>
      </c>
    </row>
    <row r="8164" spans="52:63">
      <c r="AZ8164" s="42">
        <v>8278</v>
      </c>
      <c r="BA8164" s="42">
        <v>331.4</v>
      </c>
      <c r="BB8164" s="42">
        <v>136.9</v>
      </c>
      <c r="BC8164" s="42">
        <v>256.89999999999998</v>
      </c>
      <c r="BD8164" s="42">
        <v>277.38095240000001</v>
      </c>
      <c r="BE8164" s="42">
        <v>22.430769229999999</v>
      </c>
      <c r="BF8164" s="42">
        <v>428.9</v>
      </c>
      <c r="BG8164" s="42">
        <v>855.13636359999998</v>
      </c>
      <c r="BH8164" s="42">
        <v>132.03874999999999</v>
      </c>
      <c r="BI8164" s="42">
        <v>259.62408310000001</v>
      </c>
      <c r="BJ8164" s="42">
        <v>335.43617130000001</v>
      </c>
      <c r="BK8164" s="42">
        <v>151.97163119999999</v>
      </c>
    </row>
    <row r="8165" spans="52:63">
      <c r="AZ8165" s="42">
        <v>8279</v>
      </c>
      <c r="BA8165" s="42">
        <v>331.4</v>
      </c>
      <c r="BB8165" s="42">
        <v>136.9</v>
      </c>
      <c r="BC8165" s="42">
        <v>256.89999999999998</v>
      </c>
      <c r="BD8165" s="42">
        <v>277.38095240000001</v>
      </c>
      <c r="BE8165" s="42">
        <v>22.430769229999999</v>
      </c>
      <c r="BF8165" s="42">
        <v>428.9</v>
      </c>
      <c r="BG8165" s="42">
        <v>855.13636359999998</v>
      </c>
      <c r="BH8165" s="42">
        <v>132.03874999999999</v>
      </c>
      <c r="BI8165" s="42">
        <v>259.62408310000001</v>
      </c>
      <c r="BJ8165" s="42">
        <v>335.43617130000001</v>
      </c>
      <c r="BK8165" s="42">
        <v>151.97163119999999</v>
      </c>
    </row>
    <row r="8166" spans="52:63">
      <c r="AZ8166" s="42">
        <v>8280</v>
      </c>
      <c r="BA8166" s="42">
        <v>331.4</v>
      </c>
      <c r="BB8166" s="42">
        <v>136.9</v>
      </c>
      <c r="BC8166" s="42">
        <v>256.89999999999998</v>
      </c>
      <c r="BD8166" s="42">
        <v>277.38095240000001</v>
      </c>
      <c r="BE8166" s="42">
        <v>22.430769229999999</v>
      </c>
      <c r="BF8166" s="42">
        <v>428.9</v>
      </c>
      <c r="BG8166" s="42">
        <v>855.13636359999998</v>
      </c>
      <c r="BH8166" s="42">
        <v>132.03874999999999</v>
      </c>
      <c r="BI8166" s="42">
        <v>259.62408310000001</v>
      </c>
      <c r="BJ8166" s="42">
        <v>335.43617130000001</v>
      </c>
      <c r="BK8166" s="42">
        <v>151.97163119999999</v>
      </c>
    </row>
    <row r="8167" spans="52:63">
      <c r="AZ8167" s="42">
        <v>8281</v>
      </c>
      <c r="BA8167" s="42">
        <v>325</v>
      </c>
      <c r="BB8167" s="42">
        <v>133.9375</v>
      </c>
      <c r="BC8167" s="42">
        <v>254</v>
      </c>
      <c r="BD8167" s="42">
        <v>272.14285710000001</v>
      </c>
      <c r="BE8167" s="42">
        <v>21.65384615</v>
      </c>
      <c r="BF8167" s="42">
        <v>421.25</v>
      </c>
      <c r="BG8167" s="42">
        <v>847.72727269999996</v>
      </c>
      <c r="BH8167" s="42">
        <v>129.11000000000001</v>
      </c>
      <c r="BI8167" s="42">
        <v>258.0209906</v>
      </c>
      <c r="BJ8167" s="42">
        <v>351.17215299999998</v>
      </c>
      <c r="BK8167" s="42">
        <v>152.2853045</v>
      </c>
    </row>
    <row r="8168" spans="52:63">
      <c r="AZ8168" s="42">
        <v>8282</v>
      </c>
      <c r="BA8168" s="42">
        <v>325</v>
      </c>
      <c r="BB8168" s="42">
        <v>133.9375</v>
      </c>
      <c r="BC8168" s="42">
        <v>254</v>
      </c>
      <c r="BD8168" s="42">
        <v>272.14285710000001</v>
      </c>
      <c r="BE8168" s="42">
        <v>21.65384615</v>
      </c>
      <c r="BF8168" s="42">
        <v>421.25</v>
      </c>
      <c r="BG8168" s="42">
        <v>847.72727269999996</v>
      </c>
      <c r="BH8168" s="42">
        <v>129.11000000000001</v>
      </c>
      <c r="BI8168" s="42">
        <v>258.0209906</v>
      </c>
      <c r="BJ8168" s="42">
        <v>351.17215299999998</v>
      </c>
      <c r="BK8168" s="42">
        <v>152.2853045</v>
      </c>
    </row>
    <row r="8169" spans="52:63">
      <c r="AZ8169" s="42">
        <v>8283</v>
      </c>
      <c r="BA8169" s="42">
        <v>325</v>
      </c>
      <c r="BB8169" s="42">
        <v>133.9375</v>
      </c>
      <c r="BC8169" s="42">
        <v>254</v>
      </c>
      <c r="BD8169" s="42">
        <v>272.14285710000001</v>
      </c>
      <c r="BE8169" s="42">
        <v>21.65384615</v>
      </c>
      <c r="BF8169" s="42">
        <v>421.25</v>
      </c>
      <c r="BG8169" s="42">
        <v>847.72727269999996</v>
      </c>
      <c r="BH8169" s="42">
        <v>129.11000000000001</v>
      </c>
      <c r="BI8169" s="42">
        <v>258.0209906</v>
      </c>
      <c r="BJ8169" s="42">
        <v>351.17215299999998</v>
      </c>
      <c r="BK8169" s="42">
        <v>152.2853045</v>
      </c>
    </row>
    <row r="8170" spans="52:63">
      <c r="AZ8170" s="42">
        <v>8284</v>
      </c>
      <c r="BA8170" s="42">
        <v>325</v>
      </c>
      <c r="BB8170" s="42">
        <v>133.9375</v>
      </c>
      <c r="BC8170" s="42">
        <v>254</v>
      </c>
      <c r="BD8170" s="42">
        <v>272.14285710000001</v>
      </c>
      <c r="BE8170" s="42">
        <v>21.65384615</v>
      </c>
      <c r="BF8170" s="42">
        <v>421.25</v>
      </c>
      <c r="BG8170" s="42">
        <v>847.72727269999996</v>
      </c>
      <c r="BH8170" s="42">
        <v>129.11000000000001</v>
      </c>
      <c r="BI8170" s="42">
        <v>258.0209906</v>
      </c>
      <c r="BJ8170" s="42">
        <v>351.17215299999998</v>
      </c>
      <c r="BK8170" s="42">
        <v>152.2853045</v>
      </c>
    </row>
    <row r="8171" spans="52:63">
      <c r="AZ8171" s="42">
        <v>8285</v>
      </c>
      <c r="BA8171" s="42">
        <v>325</v>
      </c>
      <c r="BB8171" s="42">
        <v>133.9375</v>
      </c>
      <c r="BC8171" s="42">
        <v>254</v>
      </c>
      <c r="BD8171" s="42">
        <v>272.14285710000001</v>
      </c>
      <c r="BE8171" s="42">
        <v>21.65384615</v>
      </c>
      <c r="BF8171" s="42">
        <v>421.25</v>
      </c>
      <c r="BG8171" s="42">
        <v>847.72727269999996</v>
      </c>
      <c r="BH8171" s="42">
        <v>129.11000000000001</v>
      </c>
      <c r="BI8171" s="42">
        <v>258.0209906</v>
      </c>
      <c r="BJ8171" s="42">
        <v>351.17215299999998</v>
      </c>
      <c r="BK8171" s="42">
        <v>152.2853045</v>
      </c>
    </row>
    <row r="8172" spans="52:63">
      <c r="AZ8172" s="42">
        <v>8286</v>
      </c>
      <c r="BA8172" s="42">
        <v>325</v>
      </c>
      <c r="BB8172" s="42">
        <v>133.9375</v>
      </c>
      <c r="BC8172" s="42">
        <v>254</v>
      </c>
      <c r="BD8172" s="42">
        <v>272.14285710000001</v>
      </c>
      <c r="BE8172" s="42">
        <v>21.65384615</v>
      </c>
      <c r="BF8172" s="42">
        <v>421.25</v>
      </c>
      <c r="BG8172" s="42">
        <v>847.72727269999996</v>
      </c>
      <c r="BH8172" s="42">
        <v>129.11000000000001</v>
      </c>
      <c r="BI8172" s="42">
        <v>258.0209906</v>
      </c>
      <c r="BJ8172" s="42">
        <v>351.17215299999998</v>
      </c>
      <c r="BK8172" s="42">
        <v>152.2853045</v>
      </c>
    </row>
    <row r="8173" spans="52:63">
      <c r="AZ8173" s="42">
        <v>8287</v>
      </c>
      <c r="BA8173" s="42">
        <v>325</v>
      </c>
      <c r="BB8173" s="42">
        <v>133.9375</v>
      </c>
      <c r="BC8173" s="42">
        <v>254</v>
      </c>
      <c r="BD8173" s="42">
        <v>272.14285710000001</v>
      </c>
      <c r="BE8173" s="42">
        <v>21.65384615</v>
      </c>
      <c r="BF8173" s="42">
        <v>421.25</v>
      </c>
      <c r="BG8173" s="42">
        <v>847.72727269999996</v>
      </c>
      <c r="BH8173" s="42">
        <v>129.11000000000001</v>
      </c>
      <c r="BI8173" s="42">
        <v>258.0209906</v>
      </c>
      <c r="BJ8173" s="42">
        <v>351.17215299999998</v>
      </c>
      <c r="BK8173" s="42">
        <v>152.2853045</v>
      </c>
    </row>
    <row r="8174" spans="52:63">
      <c r="AZ8174" s="42">
        <v>8288</v>
      </c>
      <c r="BA8174" s="42">
        <v>325</v>
      </c>
      <c r="BB8174" s="42">
        <v>133.9375</v>
      </c>
      <c r="BC8174" s="42">
        <v>254</v>
      </c>
      <c r="BD8174" s="42">
        <v>272.14285710000001</v>
      </c>
      <c r="BE8174" s="42">
        <v>21.65384615</v>
      </c>
      <c r="BF8174" s="42">
        <v>421.25</v>
      </c>
      <c r="BG8174" s="42">
        <v>847.72727269999996</v>
      </c>
      <c r="BH8174" s="42">
        <v>129.11000000000001</v>
      </c>
      <c r="BI8174" s="42">
        <v>258.0209906</v>
      </c>
      <c r="BJ8174" s="42">
        <v>351.17215299999998</v>
      </c>
      <c r="BK8174" s="42">
        <v>152.2853045</v>
      </c>
    </row>
    <row r="8175" spans="52:63">
      <c r="AZ8175" s="42">
        <v>8289</v>
      </c>
      <c r="BA8175" s="42">
        <v>325</v>
      </c>
      <c r="BB8175" s="42">
        <v>133.9375</v>
      </c>
      <c r="BC8175" s="42">
        <v>254</v>
      </c>
      <c r="BD8175" s="42">
        <v>272.14285710000001</v>
      </c>
      <c r="BE8175" s="42">
        <v>21.65384615</v>
      </c>
      <c r="BF8175" s="42">
        <v>421.25</v>
      </c>
      <c r="BG8175" s="42">
        <v>847.72727269999996</v>
      </c>
      <c r="BH8175" s="42">
        <v>129.11000000000001</v>
      </c>
      <c r="BI8175" s="42">
        <v>258.0209906</v>
      </c>
      <c r="BJ8175" s="42">
        <v>351.17215299999998</v>
      </c>
      <c r="BK8175" s="42">
        <v>152.2853045</v>
      </c>
    </row>
    <row r="8176" spans="52:63">
      <c r="AZ8176" s="42">
        <v>8290</v>
      </c>
      <c r="BA8176" s="42">
        <v>325</v>
      </c>
      <c r="BB8176" s="42">
        <v>133.9375</v>
      </c>
      <c r="BC8176" s="42">
        <v>254</v>
      </c>
      <c r="BD8176" s="42">
        <v>272.14285710000001</v>
      </c>
      <c r="BE8176" s="42">
        <v>21.65384615</v>
      </c>
      <c r="BF8176" s="42">
        <v>421.25</v>
      </c>
      <c r="BG8176" s="42">
        <v>847.72727269999996</v>
      </c>
      <c r="BH8176" s="42">
        <v>129.11000000000001</v>
      </c>
      <c r="BI8176" s="42">
        <v>258.0209906</v>
      </c>
      <c r="BJ8176" s="42">
        <v>351.17215299999998</v>
      </c>
      <c r="BK8176" s="42">
        <v>152.2853045</v>
      </c>
    </row>
    <row r="8177" spans="52:63">
      <c r="AZ8177" s="42">
        <v>8291</v>
      </c>
      <c r="BA8177" s="42">
        <v>325</v>
      </c>
      <c r="BB8177" s="42">
        <v>133.9375</v>
      </c>
      <c r="BC8177" s="42">
        <v>254</v>
      </c>
      <c r="BD8177" s="42">
        <v>272.14285710000001</v>
      </c>
      <c r="BE8177" s="42">
        <v>21.65384615</v>
      </c>
      <c r="BF8177" s="42">
        <v>421.25</v>
      </c>
      <c r="BG8177" s="42">
        <v>847.72727269999996</v>
      </c>
      <c r="BH8177" s="42">
        <v>129.11000000000001</v>
      </c>
      <c r="BI8177" s="42">
        <v>258.0209906</v>
      </c>
      <c r="BJ8177" s="42">
        <v>351.17215299999998</v>
      </c>
      <c r="BK8177" s="42">
        <v>152.2853045</v>
      </c>
    </row>
    <row r="8178" spans="52:63">
      <c r="AZ8178" s="42">
        <v>8292</v>
      </c>
      <c r="BA8178" s="42">
        <v>325</v>
      </c>
      <c r="BB8178" s="42">
        <v>133.9375</v>
      </c>
      <c r="BC8178" s="42">
        <v>254</v>
      </c>
      <c r="BD8178" s="42">
        <v>272.14285710000001</v>
      </c>
      <c r="BE8178" s="42">
        <v>21.65384615</v>
      </c>
      <c r="BF8178" s="42">
        <v>421.25</v>
      </c>
      <c r="BG8178" s="42">
        <v>847.72727269999996</v>
      </c>
      <c r="BH8178" s="42">
        <v>129.11000000000001</v>
      </c>
      <c r="BI8178" s="42">
        <v>258.0209906</v>
      </c>
      <c r="BJ8178" s="42">
        <v>351.17215299999998</v>
      </c>
      <c r="BK8178" s="42">
        <v>152.2853045</v>
      </c>
    </row>
    <row r="8179" spans="52:63">
      <c r="AZ8179" s="42">
        <v>8293</v>
      </c>
      <c r="BA8179" s="42">
        <v>325</v>
      </c>
      <c r="BB8179" s="42">
        <v>133.9375</v>
      </c>
      <c r="BC8179" s="42">
        <v>254</v>
      </c>
      <c r="BD8179" s="42">
        <v>272.14285710000001</v>
      </c>
      <c r="BE8179" s="42">
        <v>21.65384615</v>
      </c>
      <c r="BF8179" s="42">
        <v>421.25</v>
      </c>
      <c r="BG8179" s="42">
        <v>847.72727269999996</v>
      </c>
      <c r="BH8179" s="42">
        <v>129.11000000000001</v>
      </c>
      <c r="BI8179" s="42">
        <v>258.0209906</v>
      </c>
      <c r="BJ8179" s="42">
        <v>351.17215299999998</v>
      </c>
      <c r="BK8179" s="42">
        <v>152.2853045</v>
      </c>
    </row>
    <row r="8180" spans="52:63">
      <c r="AZ8180" s="42">
        <v>8294</v>
      </c>
      <c r="BA8180" s="42">
        <v>325</v>
      </c>
      <c r="BB8180" s="42">
        <v>133.9375</v>
      </c>
      <c r="BC8180" s="42">
        <v>254</v>
      </c>
      <c r="BD8180" s="42">
        <v>272.14285710000001</v>
      </c>
      <c r="BE8180" s="42">
        <v>21.65384615</v>
      </c>
      <c r="BF8180" s="42">
        <v>421.25</v>
      </c>
      <c r="BG8180" s="42">
        <v>847.72727269999996</v>
      </c>
      <c r="BH8180" s="42">
        <v>129.11000000000001</v>
      </c>
      <c r="BI8180" s="42">
        <v>258.0209906</v>
      </c>
      <c r="BJ8180" s="42">
        <v>351.17215299999998</v>
      </c>
      <c r="BK8180" s="42">
        <v>152.2853045</v>
      </c>
    </row>
    <row r="8181" spans="52:63">
      <c r="AZ8181" s="42">
        <v>8295</v>
      </c>
      <c r="BA8181" s="42">
        <v>325</v>
      </c>
      <c r="BB8181" s="42">
        <v>133.9375</v>
      </c>
      <c r="BC8181" s="42">
        <v>254</v>
      </c>
      <c r="BD8181" s="42">
        <v>272.14285710000001</v>
      </c>
      <c r="BE8181" s="42">
        <v>21.65384615</v>
      </c>
      <c r="BF8181" s="42">
        <v>421.25</v>
      </c>
      <c r="BG8181" s="42">
        <v>847.72727269999996</v>
      </c>
      <c r="BH8181" s="42">
        <v>129.11000000000001</v>
      </c>
      <c r="BI8181" s="42">
        <v>258.0209906</v>
      </c>
      <c r="BJ8181" s="42">
        <v>351.17215299999998</v>
      </c>
      <c r="BK8181" s="42">
        <v>152.2853045</v>
      </c>
    </row>
    <row r="8182" spans="52:63">
      <c r="AZ8182" s="42">
        <v>8296</v>
      </c>
      <c r="BA8182" s="42">
        <v>325</v>
      </c>
      <c r="BB8182" s="42">
        <v>133.9375</v>
      </c>
      <c r="BC8182" s="42">
        <v>254</v>
      </c>
      <c r="BD8182" s="42">
        <v>272.14285710000001</v>
      </c>
      <c r="BE8182" s="42">
        <v>21.65384615</v>
      </c>
      <c r="BF8182" s="42">
        <v>421.25</v>
      </c>
      <c r="BG8182" s="42">
        <v>847.72727269999996</v>
      </c>
      <c r="BH8182" s="42">
        <v>129.11000000000001</v>
      </c>
      <c r="BI8182" s="42">
        <v>258.0209906</v>
      </c>
      <c r="BJ8182" s="42">
        <v>351.17215299999998</v>
      </c>
      <c r="BK8182" s="42">
        <v>152.2853045</v>
      </c>
    </row>
    <row r="8183" spans="52:63">
      <c r="AZ8183" s="42">
        <v>8297</v>
      </c>
      <c r="BA8183" s="42">
        <v>325</v>
      </c>
      <c r="BB8183" s="42">
        <v>133.9375</v>
      </c>
      <c r="BC8183" s="42">
        <v>254</v>
      </c>
      <c r="BD8183" s="42">
        <v>272.14285710000001</v>
      </c>
      <c r="BE8183" s="42">
        <v>21.65384615</v>
      </c>
      <c r="BF8183" s="42">
        <v>421.25</v>
      </c>
      <c r="BG8183" s="42">
        <v>847.72727269999996</v>
      </c>
      <c r="BH8183" s="42">
        <v>129.11000000000001</v>
      </c>
      <c r="BI8183" s="42">
        <v>258.0209906</v>
      </c>
      <c r="BJ8183" s="42">
        <v>351.17215299999998</v>
      </c>
      <c r="BK8183" s="42">
        <v>152.2853045</v>
      </c>
    </row>
    <row r="8184" spans="52:63">
      <c r="AZ8184" s="42">
        <v>8298</v>
      </c>
      <c r="BA8184" s="42">
        <v>325</v>
      </c>
      <c r="BB8184" s="42">
        <v>133.9375</v>
      </c>
      <c r="BC8184" s="42">
        <v>254</v>
      </c>
      <c r="BD8184" s="42">
        <v>272.14285710000001</v>
      </c>
      <c r="BE8184" s="42">
        <v>21.65384615</v>
      </c>
      <c r="BF8184" s="42">
        <v>421.25</v>
      </c>
      <c r="BG8184" s="42">
        <v>847.72727269999996</v>
      </c>
      <c r="BH8184" s="42">
        <v>129.11000000000001</v>
      </c>
      <c r="BI8184" s="42">
        <v>258.0209906</v>
      </c>
      <c r="BJ8184" s="42">
        <v>351.17215299999998</v>
      </c>
      <c r="BK8184" s="42">
        <v>152.2853045</v>
      </c>
    </row>
    <row r="8185" spans="52:63">
      <c r="AZ8185" s="42">
        <v>8299</v>
      </c>
      <c r="BA8185" s="42">
        <v>325</v>
      </c>
      <c r="BB8185" s="42">
        <v>133.9375</v>
      </c>
      <c r="BC8185" s="42">
        <v>254</v>
      </c>
      <c r="BD8185" s="42">
        <v>272.14285710000001</v>
      </c>
      <c r="BE8185" s="42">
        <v>21.65384615</v>
      </c>
      <c r="BF8185" s="42">
        <v>421.25</v>
      </c>
      <c r="BG8185" s="42">
        <v>847.72727269999996</v>
      </c>
      <c r="BH8185" s="42">
        <v>129.11000000000001</v>
      </c>
      <c r="BI8185" s="42">
        <v>258.0209906</v>
      </c>
      <c r="BJ8185" s="42">
        <v>351.17215299999998</v>
      </c>
      <c r="BK8185" s="42">
        <v>152.2853045</v>
      </c>
    </row>
    <row r="8186" spans="52:63">
      <c r="AZ8186" s="42">
        <v>8300</v>
      </c>
      <c r="BA8186" s="42">
        <v>325</v>
      </c>
      <c r="BB8186" s="42">
        <v>133.9375</v>
      </c>
      <c r="BC8186" s="42">
        <v>254</v>
      </c>
      <c r="BD8186" s="42">
        <v>272.14285710000001</v>
      </c>
      <c r="BE8186" s="42">
        <v>21.65384615</v>
      </c>
      <c r="BF8186" s="42">
        <v>421.25</v>
      </c>
      <c r="BG8186" s="42">
        <v>847.72727269999996</v>
      </c>
      <c r="BH8186" s="42">
        <v>129.11000000000001</v>
      </c>
      <c r="BI8186" s="42">
        <v>258.0209906</v>
      </c>
      <c r="BJ8186" s="42">
        <v>351.17215299999998</v>
      </c>
      <c r="BK8186" s="42">
        <v>152.2853045</v>
      </c>
    </row>
    <row r="8187" spans="52:63">
      <c r="AZ8187" s="42">
        <v>8301</v>
      </c>
      <c r="BA8187" s="42">
        <v>325</v>
      </c>
      <c r="BB8187" s="42">
        <v>133.9375</v>
      </c>
      <c r="BC8187" s="42">
        <v>254</v>
      </c>
      <c r="BD8187" s="42">
        <v>272.14285710000001</v>
      </c>
      <c r="BE8187" s="42">
        <v>21.65384615</v>
      </c>
      <c r="BF8187" s="42">
        <v>421.25</v>
      </c>
      <c r="BG8187" s="42">
        <v>847.72727269999996</v>
      </c>
      <c r="BH8187" s="42">
        <v>129.11000000000001</v>
      </c>
      <c r="BI8187" s="42">
        <v>258.0209906</v>
      </c>
      <c r="BJ8187" s="42">
        <v>351.17215299999998</v>
      </c>
      <c r="BK8187" s="42">
        <v>152.2853045</v>
      </c>
    </row>
    <row r="8188" spans="52:63">
      <c r="AZ8188" s="42">
        <v>8302</v>
      </c>
      <c r="BA8188" s="42">
        <v>325</v>
      </c>
      <c r="BB8188" s="42">
        <v>133.9375</v>
      </c>
      <c r="BC8188" s="42">
        <v>254</v>
      </c>
      <c r="BD8188" s="42">
        <v>272.14285710000001</v>
      </c>
      <c r="BE8188" s="42">
        <v>21.65384615</v>
      </c>
      <c r="BF8188" s="42">
        <v>421.25</v>
      </c>
      <c r="BG8188" s="42">
        <v>847.72727269999996</v>
      </c>
      <c r="BH8188" s="42">
        <v>129.11000000000001</v>
      </c>
      <c r="BI8188" s="42">
        <v>258.0209906</v>
      </c>
      <c r="BJ8188" s="42">
        <v>351.17215299999998</v>
      </c>
      <c r="BK8188" s="42">
        <v>152.2853045</v>
      </c>
    </row>
    <row r="8189" spans="52:63">
      <c r="AZ8189" s="42">
        <v>8303</v>
      </c>
      <c r="BA8189" s="42">
        <v>325</v>
      </c>
      <c r="BB8189" s="42">
        <v>133.9375</v>
      </c>
      <c r="BC8189" s="42">
        <v>254</v>
      </c>
      <c r="BD8189" s="42">
        <v>272.14285710000001</v>
      </c>
      <c r="BE8189" s="42">
        <v>21.65384615</v>
      </c>
      <c r="BF8189" s="42">
        <v>421.25</v>
      </c>
      <c r="BG8189" s="42">
        <v>847.72727269999996</v>
      </c>
      <c r="BH8189" s="42">
        <v>129.11000000000001</v>
      </c>
      <c r="BI8189" s="42">
        <v>258.0209906</v>
      </c>
      <c r="BJ8189" s="42">
        <v>351.17215299999998</v>
      </c>
      <c r="BK8189" s="42">
        <v>152.2853045</v>
      </c>
    </row>
    <row r="8190" spans="52:63">
      <c r="AZ8190" s="42">
        <v>8304</v>
      </c>
      <c r="BA8190" s="42">
        <v>325</v>
      </c>
      <c r="BB8190" s="42">
        <v>133.9375</v>
      </c>
      <c r="BC8190" s="42">
        <v>254</v>
      </c>
      <c r="BD8190" s="42">
        <v>272.14285710000001</v>
      </c>
      <c r="BE8190" s="42">
        <v>21.65384615</v>
      </c>
      <c r="BF8190" s="42">
        <v>421.25</v>
      </c>
      <c r="BG8190" s="42">
        <v>847.72727269999996</v>
      </c>
      <c r="BH8190" s="42">
        <v>129.11000000000001</v>
      </c>
      <c r="BI8190" s="42">
        <v>258.0209906</v>
      </c>
      <c r="BJ8190" s="42">
        <v>351.17215299999998</v>
      </c>
      <c r="BK8190" s="42">
        <v>152.2853045</v>
      </c>
    </row>
    <row r="8191" spans="52:63">
      <c r="AZ8191" s="42">
        <v>8305</v>
      </c>
      <c r="BA8191" s="42">
        <v>317.7</v>
      </c>
      <c r="BB8191" s="42">
        <v>131.43125000000001</v>
      </c>
      <c r="BC8191" s="42">
        <v>251.05</v>
      </c>
      <c r="BD8191" s="42">
        <v>266.52380950000003</v>
      </c>
      <c r="BE8191" s="42">
        <v>20.907692310000002</v>
      </c>
      <c r="BF8191" s="42">
        <v>414.15</v>
      </c>
      <c r="BG8191" s="42">
        <v>839.40909090000002</v>
      </c>
      <c r="BH8191" s="42">
        <v>126.265</v>
      </c>
      <c r="BI8191" s="42">
        <v>254.63029270000001</v>
      </c>
      <c r="BJ8191" s="42">
        <v>351.95172659999997</v>
      </c>
      <c r="BK8191" s="42">
        <v>153.36823319999999</v>
      </c>
    </row>
    <row r="8192" spans="52:63">
      <c r="AZ8192" s="42">
        <v>8306</v>
      </c>
      <c r="BA8192" s="42">
        <v>317.7</v>
      </c>
      <c r="BB8192" s="42">
        <v>131.43125000000001</v>
      </c>
      <c r="BC8192" s="42">
        <v>251.05</v>
      </c>
      <c r="BD8192" s="42">
        <v>266.52380950000003</v>
      </c>
      <c r="BE8192" s="42">
        <v>20.907692310000002</v>
      </c>
      <c r="BF8192" s="42">
        <v>414.15</v>
      </c>
      <c r="BG8192" s="42">
        <v>839.40909090000002</v>
      </c>
      <c r="BH8192" s="42">
        <v>126.265</v>
      </c>
      <c r="BI8192" s="42">
        <v>254.63029270000001</v>
      </c>
      <c r="BJ8192" s="42">
        <v>351.95172659999997</v>
      </c>
      <c r="BK8192" s="42">
        <v>153.36823319999999</v>
      </c>
    </row>
    <row r="8193" spans="52:63">
      <c r="AZ8193" s="42">
        <v>8307</v>
      </c>
      <c r="BA8193" s="42">
        <v>317.7</v>
      </c>
      <c r="BB8193" s="42">
        <v>131.43125000000001</v>
      </c>
      <c r="BC8193" s="42">
        <v>251.05</v>
      </c>
      <c r="BD8193" s="42">
        <v>266.52380950000003</v>
      </c>
      <c r="BE8193" s="42">
        <v>20.907692310000002</v>
      </c>
      <c r="BF8193" s="42">
        <v>414.15</v>
      </c>
      <c r="BG8193" s="42">
        <v>839.40909090000002</v>
      </c>
      <c r="BH8193" s="42">
        <v>126.265</v>
      </c>
      <c r="BI8193" s="42">
        <v>254.63029270000001</v>
      </c>
      <c r="BJ8193" s="42">
        <v>351.95172659999997</v>
      </c>
      <c r="BK8193" s="42">
        <v>153.36823319999999</v>
      </c>
    </row>
    <row r="8194" spans="52:63">
      <c r="AZ8194" s="42">
        <v>8308</v>
      </c>
      <c r="BA8194" s="42">
        <v>317.7</v>
      </c>
      <c r="BB8194" s="42">
        <v>131.43125000000001</v>
      </c>
      <c r="BC8194" s="42">
        <v>251.05</v>
      </c>
      <c r="BD8194" s="42">
        <v>266.52380950000003</v>
      </c>
      <c r="BE8194" s="42">
        <v>20.907692310000002</v>
      </c>
      <c r="BF8194" s="42">
        <v>414.15</v>
      </c>
      <c r="BG8194" s="42">
        <v>839.40909090000002</v>
      </c>
      <c r="BH8194" s="42">
        <v>126.265</v>
      </c>
      <c r="BI8194" s="42">
        <v>254.63029270000001</v>
      </c>
      <c r="BJ8194" s="42">
        <v>351.95172659999997</v>
      </c>
      <c r="BK8194" s="42">
        <v>153.36823319999999</v>
      </c>
    </row>
    <row r="8195" spans="52:63">
      <c r="AZ8195" s="42">
        <v>8309</v>
      </c>
      <c r="BA8195" s="42">
        <v>317.7</v>
      </c>
      <c r="BB8195" s="42">
        <v>131.43125000000001</v>
      </c>
      <c r="BC8195" s="42">
        <v>251.05</v>
      </c>
      <c r="BD8195" s="42">
        <v>266.52380950000003</v>
      </c>
      <c r="BE8195" s="42">
        <v>20.907692310000002</v>
      </c>
      <c r="BF8195" s="42">
        <v>414.15</v>
      </c>
      <c r="BG8195" s="42">
        <v>839.40909090000002</v>
      </c>
      <c r="BH8195" s="42">
        <v>126.265</v>
      </c>
      <c r="BI8195" s="42">
        <v>254.63029270000001</v>
      </c>
      <c r="BJ8195" s="42">
        <v>351.95172659999997</v>
      </c>
      <c r="BK8195" s="42">
        <v>153.36823319999999</v>
      </c>
    </row>
    <row r="8196" spans="52:63">
      <c r="AZ8196" s="42">
        <v>8310</v>
      </c>
      <c r="BA8196" s="42">
        <v>317.7</v>
      </c>
      <c r="BB8196" s="42">
        <v>131.43125000000001</v>
      </c>
      <c r="BC8196" s="42">
        <v>251.05</v>
      </c>
      <c r="BD8196" s="42">
        <v>266.52380950000003</v>
      </c>
      <c r="BE8196" s="42">
        <v>20.907692310000002</v>
      </c>
      <c r="BF8196" s="42">
        <v>414.15</v>
      </c>
      <c r="BG8196" s="42">
        <v>839.40909090000002</v>
      </c>
      <c r="BH8196" s="42">
        <v>126.265</v>
      </c>
      <c r="BI8196" s="42">
        <v>254.63029270000001</v>
      </c>
      <c r="BJ8196" s="42">
        <v>351.95172659999997</v>
      </c>
      <c r="BK8196" s="42">
        <v>153.36823319999999</v>
      </c>
    </row>
    <row r="8197" spans="52:63">
      <c r="AZ8197" s="42">
        <v>8311</v>
      </c>
      <c r="BA8197" s="42">
        <v>317.7</v>
      </c>
      <c r="BB8197" s="42">
        <v>131.43125000000001</v>
      </c>
      <c r="BC8197" s="42">
        <v>251.05</v>
      </c>
      <c r="BD8197" s="42">
        <v>266.52380950000003</v>
      </c>
      <c r="BE8197" s="42">
        <v>20.907692310000002</v>
      </c>
      <c r="BF8197" s="42">
        <v>414.15</v>
      </c>
      <c r="BG8197" s="42">
        <v>839.40909090000002</v>
      </c>
      <c r="BH8197" s="42">
        <v>126.265</v>
      </c>
      <c r="BI8197" s="42">
        <v>254.63029270000001</v>
      </c>
      <c r="BJ8197" s="42">
        <v>351.95172659999997</v>
      </c>
      <c r="BK8197" s="42">
        <v>153.36823319999999</v>
      </c>
    </row>
    <row r="8198" spans="52:63">
      <c r="AZ8198" s="42">
        <v>8312</v>
      </c>
      <c r="BA8198" s="42">
        <v>317.7</v>
      </c>
      <c r="BB8198" s="42">
        <v>131.43125000000001</v>
      </c>
      <c r="BC8198" s="42">
        <v>251.05</v>
      </c>
      <c r="BD8198" s="42">
        <v>266.52380950000003</v>
      </c>
      <c r="BE8198" s="42">
        <v>20.907692310000002</v>
      </c>
      <c r="BF8198" s="42">
        <v>414.15</v>
      </c>
      <c r="BG8198" s="42">
        <v>839.40909090000002</v>
      </c>
      <c r="BH8198" s="42">
        <v>126.265</v>
      </c>
      <c r="BI8198" s="42">
        <v>254.63029270000001</v>
      </c>
      <c r="BJ8198" s="42">
        <v>351.95172659999997</v>
      </c>
      <c r="BK8198" s="42">
        <v>153.36823319999999</v>
      </c>
    </row>
    <row r="8199" spans="52:63">
      <c r="AZ8199" s="42">
        <v>8313</v>
      </c>
      <c r="BA8199" s="42">
        <v>317.7</v>
      </c>
      <c r="BB8199" s="42">
        <v>131.43125000000001</v>
      </c>
      <c r="BC8199" s="42">
        <v>251.05</v>
      </c>
      <c r="BD8199" s="42">
        <v>266.52380950000003</v>
      </c>
      <c r="BE8199" s="42">
        <v>20.907692310000002</v>
      </c>
      <c r="BF8199" s="42">
        <v>414.15</v>
      </c>
      <c r="BG8199" s="42">
        <v>839.40909090000002</v>
      </c>
      <c r="BH8199" s="42">
        <v>126.265</v>
      </c>
      <c r="BI8199" s="42">
        <v>254.63029270000001</v>
      </c>
      <c r="BJ8199" s="42">
        <v>351.95172659999997</v>
      </c>
      <c r="BK8199" s="42">
        <v>153.36823319999999</v>
      </c>
    </row>
    <row r="8200" spans="52:63">
      <c r="AZ8200" s="42">
        <v>8314</v>
      </c>
      <c r="BA8200" s="42">
        <v>317.7</v>
      </c>
      <c r="BB8200" s="42">
        <v>131.43125000000001</v>
      </c>
      <c r="BC8200" s="42">
        <v>251.05</v>
      </c>
      <c r="BD8200" s="42">
        <v>266.52380950000003</v>
      </c>
      <c r="BE8200" s="42">
        <v>20.907692310000002</v>
      </c>
      <c r="BF8200" s="42">
        <v>414.15</v>
      </c>
      <c r="BG8200" s="42">
        <v>839.40909090000002</v>
      </c>
      <c r="BH8200" s="42">
        <v>126.265</v>
      </c>
      <c r="BI8200" s="42">
        <v>254.63029270000001</v>
      </c>
      <c r="BJ8200" s="42">
        <v>351.95172659999997</v>
      </c>
      <c r="BK8200" s="42">
        <v>153.36823319999999</v>
      </c>
    </row>
    <row r="8201" spans="52:63">
      <c r="AZ8201" s="42">
        <v>8315</v>
      </c>
      <c r="BA8201" s="42">
        <v>317.7</v>
      </c>
      <c r="BB8201" s="42">
        <v>131.43125000000001</v>
      </c>
      <c r="BC8201" s="42">
        <v>251.05</v>
      </c>
      <c r="BD8201" s="42">
        <v>266.52380950000003</v>
      </c>
      <c r="BE8201" s="42">
        <v>20.907692310000002</v>
      </c>
      <c r="BF8201" s="42">
        <v>414.15</v>
      </c>
      <c r="BG8201" s="42">
        <v>839.40909090000002</v>
      </c>
      <c r="BH8201" s="42">
        <v>126.265</v>
      </c>
      <c r="BI8201" s="42">
        <v>254.63029270000001</v>
      </c>
      <c r="BJ8201" s="42">
        <v>351.95172659999997</v>
      </c>
      <c r="BK8201" s="42">
        <v>153.36823319999999</v>
      </c>
    </row>
    <row r="8202" spans="52:63">
      <c r="AZ8202" s="42">
        <v>8316</v>
      </c>
      <c r="BA8202" s="42">
        <v>317.7</v>
      </c>
      <c r="BB8202" s="42">
        <v>131.43125000000001</v>
      </c>
      <c r="BC8202" s="42">
        <v>251.05</v>
      </c>
      <c r="BD8202" s="42">
        <v>266.52380950000003</v>
      </c>
      <c r="BE8202" s="42">
        <v>20.907692310000002</v>
      </c>
      <c r="BF8202" s="42">
        <v>414.15</v>
      </c>
      <c r="BG8202" s="42">
        <v>839.40909090000002</v>
      </c>
      <c r="BH8202" s="42">
        <v>126.265</v>
      </c>
      <c r="BI8202" s="42">
        <v>254.63029270000001</v>
      </c>
      <c r="BJ8202" s="42">
        <v>351.95172659999997</v>
      </c>
      <c r="BK8202" s="42">
        <v>153.36823319999999</v>
      </c>
    </row>
    <row r="8203" spans="52:63">
      <c r="AZ8203" s="42">
        <v>8317</v>
      </c>
      <c r="BA8203" s="42">
        <v>317.7</v>
      </c>
      <c r="BB8203" s="42">
        <v>131.43125000000001</v>
      </c>
      <c r="BC8203" s="42">
        <v>251.05</v>
      </c>
      <c r="BD8203" s="42">
        <v>266.52380950000003</v>
      </c>
      <c r="BE8203" s="42">
        <v>20.907692310000002</v>
      </c>
      <c r="BF8203" s="42">
        <v>414.15</v>
      </c>
      <c r="BG8203" s="42">
        <v>839.40909090000002</v>
      </c>
      <c r="BH8203" s="42">
        <v>126.265</v>
      </c>
      <c r="BI8203" s="42">
        <v>254.63029270000001</v>
      </c>
      <c r="BJ8203" s="42">
        <v>351.95172659999997</v>
      </c>
      <c r="BK8203" s="42">
        <v>153.36823319999999</v>
      </c>
    </row>
    <row r="8204" spans="52:63">
      <c r="AZ8204" s="42">
        <v>8318</v>
      </c>
      <c r="BA8204" s="42">
        <v>317.7</v>
      </c>
      <c r="BB8204" s="42">
        <v>131.43125000000001</v>
      </c>
      <c r="BC8204" s="42">
        <v>251.05</v>
      </c>
      <c r="BD8204" s="42">
        <v>266.52380950000003</v>
      </c>
      <c r="BE8204" s="42">
        <v>20.907692310000002</v>
      </c>
      <c r="BF8204" s="42">
        <v>414.15</v>
      </c>
      <c r="BG8204" s="42">
        <v>839.40909090000002</v>
      </c>
      <c r="BH8204" s="42">
        <v>126.265</v>
      </c>
      <c r="BI8204" s="42">
        <v>254.63029270000001</v>
      </c>
      <c r="BJ8204" s="42">
        <v>351.95172659999997</v>
      </c>
      <c r="BK8204" s="42">
        <v>153.36823319999999</v>
      </c>
    </row>
    <row r="8205" spans="52:63">
      <c r="AZ8205" s="42">
        <v>8319</v>
      </c>
      <c r="BA8205" s="42">
        <v>317.7</v>
      </c>
      <c r="BB8205" s="42">
        <v>131.43125000000001</v>
      </c>
      <c r="BC8205" s="42">
        <v>251.05</v>
      </c>
      <c r="BD8205" s="42">
        <v>266.52380950000003</v>
      </c>
      <c r="BE8205" s="42">
        <v>20.907692310000002</v>
      </c>
      <c r="BF8205" s="42">
        <v>414.15</v>
      </c>
      <c r="BG8205" s="42">
        <v>839.40909090000002</v>
      </c>
      <c r="BH8205" s="42">
        <v>126.265</v>
      </c>
      <c r="BI8205" s="42">
        <v>254.63029270000001</v>
      </c>
      <c r="BJ8205" s="42">
        <v>351.95172659999997</v>
      </c>
      <c r="BK8205" s="42">
        <v>153.36823319999999</v>
      </c>
    </row>
    <row r="8206" spans="52:63">
      <c r="AZ8206" s="42">
        <v>8320</v>
      </c>
      <c r="BA8206" s="42">
        <v>317.7</v>
      </c>
      <c r="BB8206" s="42">
        <v>131.43125000000001</v>
      </c>
      <c r="BC8206" s="42">
        <v>251.05</v>
      </c>
      <c r="BD8206" s="42">
        <v>266.52380950000003</v>
      </c>
      <c r="BE8206" s="42">
        <v>20.907692310000002</v>
      </c>
      <c r="BF8206" s="42">
        <v>414.15</v>
      </c>
      <c r="BG8206" s="42">
        <v>839.40909090000002</v>
      </c>
      <c r="BH8206" s="42">
        <v>126.265</v>
      </c>
      <c r="BI8206" s="42">
        <v>254.63029270000001</v>
      </c>
      <c r="BJ8206" s="42">
        <v>351.95172659999997</v>
      </c>
      <c r="BK8206" s="42">
        <v>153.36823319999999</v>
      </c>
    </row>
    <row r="8207" spans="52:63">
      <c r="AZ8207" s="42">
        <v>8321</v>
      </c>
      <c r="BA8207" s="42">
        <v>317.7</v>
      </c>
      <c r="BB8207" s="42">
        <v>131.43125000000001</v>
      </c>
      <c r="BC8207" s="42">
        <v>251.05</v>
      </c>
      <c r="BD8207" s="42">
        <v>266.52380950000003</v>
      </c>
      <c r="BE8207" s="42">
        <v>20.907692310000002</v>
      </c>
      <c r="BF8207" s="42">
        <v>414.15</v>
      </c>
      <c r="BG8207" s="42">
        <v>839.40909090000002</v>
      </c>
      <c r="BH8207" s="42">
        <v>126.265</v>
      </c>
      <c r="BI8207" s="42">
        <v>254.63029270000001</v>
      </c>
      <c r="BJ8207" s="42">
        <v>351.95172659999997</v>
      </c>
      <c r="BK8207" s="42">
        <v>153.36823319999999</v>
      </c>
    </row>
    <row r="8208" spans="52:63">
      <c r="AZ8208" s="42">
        <v>8322</v>
      </c>
      <c r="BA8208" s="42">
        <v>317.7</v>
      </c>
      <c r="BB8208" s="42">
        <v>131.43125000000001</v>
      </c>
      <c r="BC8208" s="42">
        <v>251.05</v>
      </c>
      <c r="BD8208" s="42">
        <v>266.52380950000003</v>
      </c>
      <c r="BE8208" s="42">
        <v>20.907692310000002</v>
      </c>
      <c r="BF8208" s="42">
        <v>414.15</v>
      </c>
      <c r="BG8208" s="42">
        <v>839.40909090000002</v>
      </c>
      <c r="BH8208" s="42">
        <v>126.265</v>
      </c>
      <c r="BI8208" s="42">
        <v>254.63029270000001</v>
      </c>
      <c r="BJ8208" s="42">
        <v>351.95172659999997</v>
      </c>
      <c r="BK8208" s="42">
        <v>153.36823319999999</v>
      </c>
    </row>
    <row r="8209" spans="52:63">
      <c r="AZ8209" s="42">
        <v>8323</v>
      </c>
      <c r="BA8209" s="42">
        <v>317.7</v>
      </c>
      <c r="BB8209" s="42">
        <v>131.43125000000001</v>
      </c>
      <c r="BC8209" s="42">
        <v>251.05</v>
      </c>
      <c r="BD8209" s="42">
        <v>266.52380950000003</v>
      </c>
      <c r="BE8209" s="42">
        <v>20.907692310000002</v>
      </c>
      <c r="BF8209" s="42">
        <v>414.15</v>
      </c>
      <c r="BG8209" s="42">
        <v>839.40909090000002</v>
      </c>
      <c r="BH8209" s="42">
        <v>126.265</v>
      </c>
      <c r="BI8209" s="42">
        <v>254.63029270000001</v>
      </c>
      <c r="BJ8209" s="42">
        <v>351.95172659999997</v>
      </c>
      <c r="BK8209" s="42">
        <v>153.36823319999999</v>
      </c>
    </row>
    <row r="8210" spans="52:63">
      <c r="AZ8210" s="42">
        <v>8324</v>
      </c>
      <c r="BA8210" s="42">
        <v>317.7</v>
      </c>
      <c r="BB8210" s="42">
        <v>131.43125000000001</v>
      </c>
      <c r="BC8210" s="42">
        <v>251.05</v>
      </c>
      <c r="BD8210" s="42">
        <v>266.52380950000003</v>
      </c>
      <c r="BE8210" s="42">
        <v>20.907692310000002</v>
      </c>
      <c r="BF8210" s="42">
        <v>414.15</v>
      </c>
      <c r="BG8210" s="42">
        <v>839.40909090000002</v>
      </c>
      <c r="BH8210" s="42">
        <v>126.265</v>
      </c>
      <c r="BI8210" s="42">
        <v>254.63029270000001</v>
      </c>
      <c r="BJ8210" s="42">
        <v>351.95172659999997</v>
      </c>
      <c r="BK8210" s="42">
        <v>153.36823319999999</v>
      </c>
    </row>
    <row r="8211" spans="52:63">
      <c r="AZ8211" s="42">
        <v>8325</v>
      </c>
      <c r="BA8211" s="42">
        <v>317.7</v>
      </c>
      <c r="BB8211" s="42">
        <v>131.43125000000001</v>
      </c>
      <c r="BC8211" s="42">
        <v>251.05</v>
      </c>
      <c r="BD8211" s="42">
        <v>266.52380950000003</v>
      </c>
      <c r="BE8211" s="42">
        <v>20.907692310000002</v>
      </c>
      <c r="BF8211" s="42">
        <v>414.15</v>
      </c>
      <c r="BG8211" s="42">
        <v>839.40909090000002</v>
      </c>
      <c r="BH8211" s="42">
        <v>126.265</v>
      </c>
      <c r="BI8211" s="42">
        <v>254.63029270000001</v>
      </c>
      <c r="BJ8211" s="42">
        <v>351.95172659999997</v>
      </c>
      <c r="BK8211" s="42">
        <v>153.36823319999999</v>
      </c>
    </row>
    <row r="8212" spans="52:63">
      <c r="AZ8212" s="42">
        <v>8326</v>
      </c>
      <c r="BA8212" s="42">
        <v>317.7</v>
      </c>
      <c r="BB8212" s="42">
        <v>131.43125000000001</v>
      </c>
      <c r="BC8212" s="42">
        <v>251.05</v>
      </c>
      <c r="BD8212" s="42">
        <v>266.52380950000003</v>
      </c>
      <c r="BE8212" s="42">
        <v>20.907692310000002</v>
      </c>
      <c r="BF8212" s="42">
        <v>414.15</v>
      </c>
      <c r="BG8212" s="42">
        <v>839.40909090000002</v>
      </c>
      <c r="BH8212" s="42">
        <v>126.265</v>
      </c>
      <c r="BI8212" s="42">
        <v>254.63029270000001</v>
      </c>
      <c r="BJ8212" s="42">
        <v>351.95172659999997</v>
      </c>
      <c r="BK8212" s="42">
        <v>153.36823319999999</v>
      </c>
    </row>
    <row r="8213" spans="52:63">
      <c r="AZ8213" s="42">
        <v>8327</v>
      </c>
      <c r="BA8213" s="42">
        <v>317.7</v>
      </c>
      <c r="BB8213" s="42">
        <v>131.43125000000001</v>
      </c>
      <c r="BC8213" s="42">
        <v>251.05</v>
      </c>
      <c r="BD8213" s="42">
        <v>266.52380950000003</v>
      </c>
      <c r="BE8213" s="42">
        <v>20.907692310000002</v>
      </c>
      <c r="BF8213" s="42">
        <v>414.15</v>
      </c>
      <c r="BG8213" s="42">
        <v>839.40909090000002</v>
      </c>
      <c r="BH8213" s="42">
        <v>126.265</v>
      </c>
      <c r="BI8213" s="42">
        <v>254.63029270000001</v>
      </c>
      <c r="BJ8213" s="42">
        <v>351.95172659999997</v>
      </c>
      <c r="BK8213" s="42">
        <v>153.36823319999999</v>
      </c>
    </row>
    <row r="8214" spans="52:63">
      <c r="AZ8214" s="42">
        <v>8328</v>
      </c>
      <c r="BA8214" s="42">
        <v>317.7</v>
      </c>
      <c r="BB8214" s="42">
        <v>131.43125000000001</v>
      </c>
      <c r="BC8214" s="42">
        <v>251.05</v>
      </c>
      <c r="BD8214" s="42">
        <v>266.52380950000003</v>
      </c>
      <c r="BE8214" s="42">
        <v>20.907692310000002</v>
      </c>
      <c r="BF8214" s="42">
        <v>414.15</v>
      </c>
      <c r="BG8214" s="42">
        <v>839.40909090000002</v>
      </c>
      <c r="BH8214" s="42">
        <v>126.265</v>
      </c>
      <c r="BI8214" s="42">
        <v>254.63029270000001</v>
      </c>
      <c r="BJ8214" s="42">
        <v>351.95172659999997</v>
      </c>
      <c r="BK8214" s="42">
        <v>153.36823319999999</v>
      </c>
    </row>
    <row r="8215" spans="52:63">
      <c r="AZ8215" s="42">
        <v>8329</v>
      </c>
      <c r="BA8215" s="42">
        <v>311.05</v>
      </c>
      <c r="BB8215" s="42">
        <v>128.33750000000001</v>
      </c>
      <c r="BC8215" s="42">
        <v>248.45</v>
      </c>
      <c r="BD8215" s="42">
        <v>261.19047619999998</v>
      </c>
      <c r="BE8215" s="42">
        <v>20.27692308</v>
      </c>
      <c r="BF8215" s="42">
        <v>405.2</v>
      </c>
      <c r="BG8215" s="42">
        <v>834.09090909999998</v>
      </c>
      <c r="BH8215" s="42">
        <v>123.42125</v>
      </c>
      <c r="BI8215" s="42">
        <v>253.87814109999999</v>
      </c>
      <c r="BJ8215" s="42">
        <v>367.89511349999998</v>
      </c>
      <c r="BK8215" s="42">
        <v>151.73232770000001</v>
      </c>
    </row>
    <row r="8216" spans="52:63">
      <c r="AZ8216" s="42">
        <v>8330</v>
      </c>
      <c r="BA8216" s="42">
        <v>311.05</v>
      </c>
      <c r="BB8216" s="42">
        <v>128.33750000000001</v>
      </c>
      <c r="BC8216" s="42">
        <v>248.45</v>
      </c>
      <c r="BD8216" s="42">
        <v>261.19047619999998</v>
      </c>
      <c r="BE8216" s="42">
        <v>20.27692308</v>
      </c>
      <c r="BF8216" s="42">
        <v>405.2</v>
      </c>
      <c r="BG8216" s="42">
        <v>834.09090909999998</v>
      </c>
      <c r="BH8216" s="42">
        <v>123.42125</v>
      </c>
      <c r="BI8216" s="42">
        <v>253.87814109999999</v>
      </c>
      <c r="BJ8216" s="42">
        <v>367.89511349999998</v>
      </c>
      <c r="BK8216" s="42">
        <v>151.73232770000001</v>
      </c>
    </row>
    <row r="8217" spans="52:63">
      <c r="AZ8217" s="42">
        <v>8331</v>
      </c>
      <c r="BA8217" s="42">
        <v>311.05</v>
      </c>
      <c r="BB8217" s="42">
        <v>128.33750000000001</v>
      </c>
      <c r="BC8217" s="42">
        <v>248.45</v>
      </c>
      <c r="BD8217" s="42">
        <v>261.19047619999998</v>
      </c>
      <c r="BE8217" s="42">
        <v>20.27692308</v>
      </c>
      <c r="BF8217" s="42">
        <v>405.2</v>
      </c>
      <c r="BG8217" s="42">
        <v>834.09090909999998</v>
      </c>
      <c r="BH8217" s="42">
        <v>123.42125</v>
      </c>
      <c r="BI8217" s="42">
        <v>253.87814109999999</v>
      </c>
      <c r="BJ8217" s="42">
        <v>367.89511349999998</v>
      </c>
      <c r="BK8217" s="42">
        <v>151.73232770000001</v>
      </c>
    </row>
    <row r="8218" spans="52:63">
      <c r="AZ8218" s="42">
        <v>8332</v>
      </c>
      <c r="BA8218" s="42">
        <v>311.05</v>
      </c>
      <c r="BB8218" s="42">
        <v>128.33750000000001</v>
      </c>
      <c r="BC8218" s="42">
        <v>248.45</v>
      </c>
      <c r="BD8218" s="42">
        <v>261.19047619999998</v>
      </c>
      <c r="BE8218" s="42">
        <v>20.27692308</v>
      </c>
      <c r="BF8218" s="42">
        <v>405.2</v>
      </c>
      <c r="BG8218" s="42">
        <v>834.09090909999998</v>
      </c>
      <c r="BH8218" s="42">
        <v>123.42125</v>
      </c>
      <c r="BI8218" s="42">
        <v>253.87814109999999</v>
      </c>
      <c r="BJ8218" s="42">
        <v>367.89511349999998</v>
      </c>
      <c r="BK8218" s="42">
        <v>151.73232770000001</v>
      </c>
    </row>
    <row r="8219" spans="52:63">
      <c r="AZ8219" s="42">
        <v>8333</v>
      </c>
      <c r="BA8219" s="42">
        <v>311.05</v>
      </c>
      <c r="BB8219" s="42">
        <v>128.33750000000001</v>
      </c>
      <c r="BC8219" s="42">
        <v>248.45</v>
      </c>
      <c r="BD8219" s="42">
        <v>261.19047619999998</v>
      </c>
      <c r="BE8219" s="42">
        <v>20.27692308</v>
      </c>
      <c r="BF8219" s="42">
        <v>405.2</v>
      </c>
      <c r="BG8219" s="42">
        <v>834.09090909999998</v>
      </c>
      <c r="BH8219" s="42">
        <v>123.42125</v>
      </c>
      <c r="BI8219" s="42">
        <v>253.87814109999999</v>
      </c>
      <c r="BJ8219" s="42">
        <v>367.89511349999998</v>
      </c>
      <c r="BK8219" s="42">
        <v>151.73232770000001</v>
      </c>
    </row>
    <row r="8220" spans="52:63">
      <c r="AZ8220" s="42">
        <v>8334</v>
      </c>
      <c r="BA8220" s="42">
        <v>311.05</v>
      </c>
      <c r="BB8220" s="42">
        <v>128.33750000000001</v>
      </c>
      <c r="BC8220" s="42">
        <v>248.45</v>
      </c>
      <c r="BD8220" s="42">
        <v>261.19047619999998</v>
      </c>
      <c r="BE8220" s="42">
        <v>20.27692308</v>
      </c>
      <c r="BF8220" s="42">
        <v>405.2</v>
      </c>
      <c r="BG8220" s="42">
        <v>834.09090909999998</v>
      </c>
      <c r="BH8220" s="42">
        <v>123.42125</v>
      </c>
      <c r="BI8220" s="42">
        <v>253.87814109999999</v>
      </c>
      <c r="BJ8220" s="42">
        <v>367.89511349999998</v>
      </c>
      <c r="BK8220" s="42">
        <v>151.73232770000001</v>
      </c>
    </row>
    <row r="8221" spans="52:63">
      <c r="AZ8221" s="42">
        <v>8335</v>
      </c>
      <c r="BA8221" s="42">
        <v>311.05</v>
      </c>
      <c r="BB8221" s="42">
        <v>128.33750000000001</v>
      </c>
      <c r="BC8221" s="42">
        <v>248.45</v>
      </c>
      <c r="BD8221" s="42">
        <v>261.19047619999998</v>
      </c>
      <c r="BE8221" s="42">
        <v>20.27692308</v>
      </c>
      <c r="BF8221" s="42">
        <v>405.2</v>
      </c>
      <c r="BG8221" s="42">
        <v>834.09090909999998</v>
      </c>
      <c r="BH8221" s="42">
        <v>123.42125</v>
      </c>
      <c r="BI8221" s="42">
        <v>253.87814109999999</v>
      </c>
      <c r="BJ8221" s="42">
        <v>367.89511349999998</v>
      </c>
      <c r="BK8221" s="42">
        <v>151.73232770000001</v>
      </c>
    </row>
    <row r="8222" spans="52:63">
      <c r="AZ8222" s="42">
        <v>8336</v>
      </c>
      <c r="BA8222" s="42">
        <v>311.05</v>
      </c>
      <c r="BB8222" s="42">
        <v>128.33750000000001</v>
      </c>
      <c r="BC8222" s="42">
        <v>248.45</v>
      </c>
      <c r="BD8222" s="42">
        <v>261.19047619999998</v>
      </c>
      <c r="BE8222" s="42">
        <v>20.27692308</v>
      </c>
      <c r="BF8222" s="42">
        <v>405.2</v>
      </c>
      <c r="BG8222" s="42">
        <v>834.09090909999998</v>
      </c>
      <c r="BH8222" s="42">
        <v>123.42125</v>
      </c>
      <c r="BI8222" s="42">
        <v>253.87814109999999</v>
      </c>
      <c r="BJ8222" s="42">
        <v>367.89511349999998</v>
      </c>
      <c r="BK8222" s="42">
        <v>151.73232770000001</v>
      </c>
    </row>
    <row r="8223" spans="52:63">
      <c r="AZ8223" s="42">
        <v>8337</v>
      </c>
      <c r="BA8223" s="42">
        <v>311.05</v>
      </c>
      <c r="BB8223" s="42">
        <v>128.33750000000001</v>
      </c>
      <c r="BC8223" s="42">
        <v>248.45</v>
      </c>
      <c r="BD8223" s="42">
        <v>261.19047619999998</v>
      </c>
      <c r="BE8223" s="42">
        <v>20.27692308</v>
      </c>
      <c r="BF8223" s="42">
        <v>405.2</v>
      </c>
      <c r="BG8223" s="42">
        <v>834.09090909999998</v>
      </c>
      <c r="BH8223" s="42">
        <v>123.42125</v>
      </c>
      <c r="BI8223" s="42">
        <v>253.87814109999999</v>
      </c>
      <c r="BJ8223" s="42">
        <v>367.89511349999998</v>
      </c>
      <c r="BK8223" s="42">
        <v>151.73232770000001</v>
      </c>
    </row>
    <row r="8224" spans="52:63">
      <c r="AZ8224" s="42">
        <v>8338</v>
      </c>
      <c r="BA8224" s="42">
        <v>311.05</v>
      </c>
      <c r="BB8224" s="42">
        <v>128.33750000000001</v>
      </c>
      <c r="BC8224" s="42">
        <v>248.45</v>
      </c>
      <c r="BD8224" s="42">
        <v>261.19047619999998</v>
      </c>
      <c r="BE8224" s="42">
        <v>20.27692308</v>
      </c>
      <c r="BF8224" s="42">
        <v>405.2</v>
      </c>
      <c r="BG8224" s="42">
        <v>834.09090909999998</v>
      </c>
      <c r="BH8224" s="42">
        <v>123.42125</v>
      </c>
      <c r="BI8224" s="42">
        <v>253.87814109999999</v>
      </c>
      <c r="BJ8224" s="42">
        <v>367.89511349999998</v>
      </c>
      <c r="BK8224" s="42">
        <v>151.73232770000001</v>
      </c>
    </row>
    <row r="8225" spans="52:63">
      <c r="AZ8225" s="42">
        <v>8339</v>
      </c>
      <c r="BA8225" s="42">
        <v>311.05</v>
      </c>
      <c r="BB8225" s="42">
        <v>128.33750000000001</v>
      </c>
      <c r="BC8225" s="42">
        <v>248.45</v>
      </c>
      <c r="BD8225" s="42">
        <v>261.19047619999998</v>
      </c>
      <c r="BE8225" s="42">
        <v>20.27692308</v>
      </c>
      <c r="BF8225" s="42">
        <v>405.2</v>
      </c>
      <c r="BG8225" s="42">
        <v>834.09090909999998</v>
      </c>
      <c r="BH8225" s="42">
        <v>123.42125</v>
      </c>
      <c r="BI8225" s="42">
        <v>253.87814109999999</v>
      </c>
      <c r="BJ8225" s="42">
        <v>367.89511349999998</v>
      </c>
      <c r="BK8225" s="42">
        <v>151.73232770000001</v>
      </c>
    </row>
    <row r="8226" spans="52:63">
      <c r="AZ8226" s="42">
        <v>8340</v>
      </c>
      <c r="BA8226" s="42">
        <v>311.05</v>
      </c>
      <c r="BB8226" s="42">
        <v>128.33750000000001</v>
      </c>
      <c r="BC8226" s="42">
        <v>248.45</v>
      </c>
      <c r="BD8226" s="42">
        <v>261.19047619999998</v>
      </c>
      <c r="BE8226" s="42">
        <v>20.27692308</v>
      </c>
      <c r="BF8226" s="42">
        <v>405.2</v>
      </c>
      <c r="BG8226" s="42">
        <v>834.09090909999998</v>
      </c>
      <c r="BH8226" s="42">
        <v>123.42125</v>
      </c>
      <c r="BI8226" s="42">
        <v>253.87814109999999</v>
      </c>
      <c r="BJ8226" s="42">
        <v>367.89511349999998</v>
      </c>
      <c r="BK8226" s="42">
        <v>151.73232770000001</v>
      </c>
    </row>
    <row r="8227" spans="52:63">
      <c r="AZ8227" s="42">
        <v>8341</v>
      </c>
      <c r="BA8227" s="42">
        <v>311.05</v>
      </c>
      <c r="BB8227" s="42">
        <v>128.33750000000001</v>
      </c>
      <c r="BC8227" s="42">
        <v>248.45</v>
      </c>
      <c r="BD8227" s="42">
        <v>261.19047619999998</v>
      </c>
      <c r="BE8227" s="42">
        <v>20.27692308</v>
      </c>
      <c r="BF8227" s="42">
        <v>405.2</v>
      </c>
      <c r="BG8227" s="42">
        <v>834.09090909999998</v>
      </c>
      <c r="BH8227" s="42">
        <v>123.42125</v>
      </c>
      <c r="BI8227" s="42">
        <v>253.87814109999999</v>
      </c>
      <c r="BJ8227" s="42">
        <v>367.89511349999998</v>
      </c>
      <c r="BK8227" s="42">
        <v>151.73232770000001</v>
      </c>
    </row>
    <row r="8228" spans="52:63">
      <c r="AZ8228" s="42">
        <v>8342</v>
      </c>
      <c r="BA8228" s="42">
        <v>311.05</v>
      </c>
      <c r="BB8228" s="42">
        <v>128.33750000000001</v>
      </c>
      <c r="BC8228" s="42">
        <v>248.45</v>
      </c>
      <c r="BD8228" s="42">
        <v>261.19047619999998</v>
      </c>
      <c r="BE8228" s="42">
        <v>20.27692308</v>
      </c>
      <c r="BF8228" s="42">
        <v>405.2</v>
      </c>
      <c r="BG8228" s="42">
        <v>834.09090909999998</v>
      </c>
      <c r="BH8228" s="42">
        <v>123.42125</v>
      </c>
      <c r="BI8228" s="42">
        <v>253.87814109999999</v>
      </c>
      <c r="BJ8228" s="42">
        <v>367.89511349999998</v>
      </c>
      <c r="BK8228" s="42">
        <v>151.73232770000001</v>
      </c>
    </row>
    <row r="8229" spans="52:63">
      <c r="AZ8229" s="42">
        <v>8343</v>
      </c>
      <c r="BA8229" s="42">
        <v>311.05</v>
      </c>
      <c r="BB8229" s="42">
        <v>128.33750000000001</v>
      </c>
      <c r="BC8229" s="42">
        <v>248.45</v>
      </c>
      <c r="BD8229" s="42">
        <v>261.19047619999998</v>
      </c>
      <c r="BE8229" s="42">
        <v>20.27692308</v>
      </c>
      <c r="BF8229" s="42">
        <v>405.2</v>
      </c>
      <c r="BG8229" s="42">
        <v>834.09090909999998</v>
      </c>
      <c r="BH8229" s="42">
        <v>123.42125</v>
      </c>
      <c r="BI8229" s="42">
        <v>253.87814109999999</v>
      </c>
      <c r="BJ8229" s="42">
        <v>367.89511349999998</v>
      </c>
      <c r="BK8229" s="42">
        <v>151.73232770000001</v>
      </c>
    </row>
    <row r="8230" spans="52:63">
      <c r="AZ8230" s="42">
        <v>8344</v>
      </c>
      <c r="BA8230" s="42">
        <v>311.05</v>
      </c>
      <c r="BB8230" s="42">
        <v>128.33750000000001</v>
      </c>
      <c r="BC8230" s="42">
        <v>248.45</v>
      </c>
      <c r="BD8230" s="42">
        <v>261.19047619999998</v>
      </c>
      <c r="BE8230" s="42">
        <v>20.27692308</v>
      </c>
      <c r="BF8230" s="42">
        <v>405.2</v>
      </c>
      <c r="BG8230" s="42">
        <v>834.09090909999998</v>
      </c>
      <c r="BH8230" s="42">
        <v>123.42125</v>
      </c>
      <c r="BI8230" s="42">
        <v>253.87814109999999</v>
      </c>
      <c r="BJ8230" s="42">
        <v>367.89511349999998</v>
      </c>
      <c r="BK8230" s="42">
        <v>151.73232770000001</v>
      </c>
    </row>
    <row r="8231" spans="52:63">
      <c r="AZ8231" s="42">
        <v>8345</v>
      </c>
      <c r="BA8231" s="42">
        <v>311.05</v>
      </c>
      <c r="BB8231" s="42">
        <v>128.33750000000001</v>
      </c>
      <c r="BC8231" s="42">
        <v>248.45</v>
      </c>
      <c r="BD8231" s="42">
        <v>261.19047619999998</v>
      </c>
      <c r="BE8231" s="42">
        <v>20.27692308</v>
      </c>
      <c r="BF8231" s="42">
        <v>405.2</v>
      </c>
      <c r="BG8231" s="42">
        <v>834.09090909999998</v>
      </c>
      <c r="BH8231" s="42">
        <v>123.42125</v>
      </c>
      <c r="BI8231" s="42">
        <v>253.87814109999999</v>
      </c>
      <c r="BJ8231" s="42">
        <v>367.89511349999998</v>
      </c>
      <c r="BK8231" s="42">
        <v>151.73232770000001</v>
      </c>
    </row>
    <row r="8232" spans="52:63">
      <c r="AZ8232" s="42">
        <v>8346</v>
      </c>
      <c r="BA8232" s="42">
        <v>311.05</v>
      </c>
      <c r="BB8232" s="42">
        <v>128.33750000000001</v>
      </c>
      <c r="BC8232" s="42">
        <v>248.45</v>
      </c>
      <c r="BD8232" s="42">
        <v>261.19047619999998</v>
      </c>
      <c r="BE8232" s="42">
        <v>20.27692308</v>
      </c>
      <c r="BF8232" s="42">
        <v>405.2</v>
      </c>
      <c r="BG8232" s="42">
        <v>834.09090909999998</v>
      </c>
      <c r="BH8232" s="42">
        <v>123.42125</v>
      </c>
      <c r="BI8232" s="42">
        <v>253.87814109999999</v>
      </c>
      <c r="BJ8232" s="42">
        <v>367.89511349999998</v>
      </c>
      <c r="BK8232" s="42">
        <v>151.73232770000001</v>
      </c>
    </row>
    <row r="8233" spans="52:63">
      <c r="AZ8233" s="42">
        <v>8347</v>
      </c>
      <c r="BA8233" s="42">
        <v>311.05</v>
      </c>
      <c r="BB8233" s="42">
        <v>128.33750000000001</v>
      </c>
      <c r="BC8233" s="42">
        <v>248.45</v>
      </c>
      <c r="BD8233" s="42">
        <v>261.19047619999998</v>
      </c>
      <c r="BE8233" s="42">
        <v>20.27692308</v>
      </c>
      <c r="BF8233" s="42">
        <v>405.2</v>
      </c>
      <c r="BG8233" s="42">
        <v>834.09090909999998</v>
      </c>
      <c r="BH8233" s="42">
        <v>123.42125</v>
      </c>
      <c r="BI8233" s="42">
        <v>253.87814109999999</v>
      </c>
      <c r="BJ8233" s="42">
        <v>367.89511349999998</v>
      </c>
      <c r="BK8233" s="42">
        <v>151.73232770000001</v>
      </c>
    </row>
    <row r="8234" spans="52:63">
      <c r="AZ8234" s="42">
        <v>8348</v>
      </c>
      <c r="BA8234" s="42">
        <v>311.05</v>
      </c>
      <c r="BB8234" s="42">
        <v>128.33750000000001</v>
      </c>
      <c r="BC8234" s="42">
        <v>248.45</v>
      </c>
      <c r="BD8234" s="42">
        <v>261.19047619999998</v>
      </c>
      <c r="BE8234" s="42">
        <v>20.27692308</v>
      </c>
      <c r="BF8234" s="42">
        <v>405.2</v>
      </c>
      <c r="BG8234" s="42">
        <v>834.09090909999998</v>
      </c>
      <c r="BH8234" s="42">
        <v>123.42125</v>
      </c>
      <c r="BI8234" s="42">
        <v>253.87814109999999</v>
      </c>
      <c r="BJ8234" s="42">
        <v>367.89511349999998</v>
      </c>
      <c r="BK8234" s="42">
        <v>151.73232770000001</v>
      </c>
    </row>
    <row r="8235" spans="52:63">
      <c r="AZ8235" s="42">
        <v>8349</v>
      </c>
      <c r="BA8235" s="42">
        <v>311.05</v>
      </c>
      <c r="BB8235" s="42">
        <v>128.33750000000001</v>
      </c>
      <c r="BC8235" s="42">
        <v>248.45</v>
      </c>
      <c r="BD8235" s="42">
        <v>261.19047619999998</v>
      </c>
      <c r="BE8235" s="42">
        <v>20.27692308</v>
      </c>
      <c r="BF8235" s="42">
        <v>405.2</v>
      </c>
      <c r="BG8235" s="42">
        <v>834.09090909999998</v>
      </c>
      <c r="BH8235" s="42">
        <v>123.42125</v>
      </c>
      <c r="BI8235" s="42">
        <v>253.87814109999999</v>
      </c>
      <c r="BJ8235" s="42">
        <v>367.89511349999998</v>
      </c>
      <c r="BK8235" s="42">
        <v>151.73232770000001</v>
      </c>
    </row>
    <row r="8236" spans="52:63">
      <c r="AZ8236" s="42">
        <v>8350</v>
      </c>
      <c r="BA8236" s="42">
        <v>311.05</v>
      </c>
      <c r="BB8236" s="42">
        <v>128.33750000000001</v>
      </c>
      <c r="BC8236" s="42">
        <v>248.45</v>
      </c>
      <c r="BD8236" s="42">
        <v>261.19047619999998</v>
      </c>
      <c r="BE8236" s="42">
        <v>20.27692308</v>
      </c>
      <c r="BF8236" s="42">
        <v>405.2</v>
      </c>
      <c r="BG8236" s="42">
        <v>834.09090909999998</v>
      </c>
      <c r="BH8236" s="42">
        <v>123.42125</v>
      </c>
      <c r="BI8236" s="42">
        <v>253.87814109999999</v>
      </c>
      <c r="BJ8236" s="42">
        <v>367.89511349999998</v>
      </c>
      <c r="BK8236" s="42">
        <v>151.73232770000001</v>
      </c>
    </row>
    <row r="8237" spans="52:63">
      <c r="AZ8237" s="42">
        <v>8351</v>
      </c>
      <c r="BA8237" s="42">
        <v>311.05</v>
      </c>
      <c r="BB8237" s="42">
        <v>128.33750000000001</v>
      </c>
      <c r="BC8237" s="42">
        <v>248.45</v>
      </c>
      <c r="BD8237" s="42">
        <v>261.19047619999998</v>
      </c>
      <c r="BE8237" s="42">
        <v>20.27692308</v>
      </c>
      <c r="BF8237" s="42">
        <v>405.2</v>
      </c>
      <c r="BG8237" s="42">
        <v>834.09090909999998</v>
      </c>
      <c r="BH8237" s="42">
        <v>123.42125</v>
      </c>
      <c r="BI8237" s="42">
        <v>253.87814109999999</v>
      </c>
      <c r="BJ8237" s="42">
        <v>367.89511349999998</v>
      </c>
      <c r="BK8237" s="42">
        <v>151.73232770000001</v>
      </c>
    </row>
    <row r="8238" spans="52:63">
      <c r="AZ8238" s="42">
        <v>8352</v>
      </c>
      <c r="BA8238" s="42">
        <v>311.05</v>
      </c>
      <c r="BB8238" s="42">
        <v>128.33750000000001</v>
      </c>
      <c r="BC8238" s="42">
        <v>248.45</v>
      </c>
      <c r="BD8238" s="42">
        <v>261.19047619999998</v>
      </c>
      <c r="BE8238" s="42">
        <v>20.27692308</v>
      </c>
      <c r="BF8238" s="42">
        <v>405.2</v>
      </c>
      <c r="BG8238" s="42">
        <v>834.09090909999998</v>
      </c>
      <c r="BH8238" s="42">
        <v>123.42125</v>
      </c>
      <c r="BI8238" s="42">
        <v>253.87814109999999</v>
      </c>
      <c r="BJ8238" s="42">
        <v>367.89511349999998</v>
      </c>
      <c r="BK8238" s="42">
        <v>151.73232770000001</v>
      </c>
    </row>
    <row r="8239" spans="52:63">
      <c r="AZ8239" s="42">
        <v>8353</v>
      </c>
      <c r="BA8239" s="42">
        <v>306.64999999999998</v>
      </c>
      <c r="BB8239" s="42">
        <v>126.41249999999999</v>
      </c>
      <c r="BC8239" s="42">
        <v>245.4</v>
      </c>
      <c r="BD8239" s="42">
        <v>256.42857140000001</v>
      </c>
      <c r="BE8239" s="42">
        <v>19.661538459999999</v>
      </c>
      <c r="BF8239" s="42">
        <v>396.85</v>
      </c>
      <c r="BG8239" s="42">
        <v>830.77272730000004</v>
      </c>
      <c r="BH8239" s="42">
        <v>120.42125</v>
      </c>
      <c r="BI8239" s="42">
        <v>253.3180863</v>
      </c>
      <c r="BJ8239" s="42">
        <v>357.13548359999999</v>
      </c>
      <c r="BK8239" s="42">
        <v>150.13057910000001</v>
      </c>
    </row>
    <row r="8240" spans="52:63">
      <c r="AZ8240" s="42">
        <v>8354</v>
      </c>
      <c r="BA8240" s="42">
        <v>306.64999999999998</v>
      </c>
      <c r="BB8240" s="42">
        <v>126.41249999999999</v>
      </c>
      <c r="BC8240" s="42">
        <v>245.4</v>
      </c>
      <c r="BD8240" s="42">
        <v>256.42857140000001</v>
      </c>
      <c r="BE8240" s="42">
        <v>19.661538459999999</v>
      </c>
      <c r="BF8240" s="42">
        <v>396.85</v>
      </c>
      <c r="BG8240" s="42">
        <v>830.77272730000004</v>
      </c>
      <c r="BH8240" s="42">
        <v>120.42125</v>
      </c>
      <c r="BI8240" s="42">
        <v>253.3180863</v>
      </c>
      <c r="BJ8240" s="42">
        <v>357.13548359999999</v>
      </c>
      <c r="BK8240" s="42">
        <v>150.13057910000001</v>
      </c>
    </row>
    <row r="8241" spans="52:63">
      <c r="AZ8241" s="42">
        <v>8355</v>
      </c>
      <c r="BA8241" s="42">
        <v>306.64999999999998</v>
      </c>
      <c r="BB8241" s="42">
        <v>126.41249999999999</v>
      </c>
      <c r="BC8241" s="42">
        <v>245.4</v>
      </c>
      <c r="BD8241" s="42">
        <v>256.42857140000001</v>
      </c>
      <c r="BE8241" s="42">
        <v>19.661538459999999</v>
      </c>
      <c r="BF8241" s="42">
        <v>396.85</v>
      </c>
      <c r="BG8241" s="42">
        <v>830.77272730000004</v>
      </c>
      <c r="BH8241" s="42">
        <v>120.42125</v>
      </c>
      <c r="BI8241" s="42">
        <v>253.3180863</v>
      </c>
      <c r="BJ8241" s="42">
        <v>357.13548359999999</v>
      </c>
      <c r="BK8241" s="42">
        <v>150.13057910000001</v>
      </c>
    </row>
    <row r="8242" spans="52:63">
      <c r="AZ8242" s="42">
        <v>8356</v>
      </c>
      <c r="BA8242" s="42">
        <v>306.64999999999998</v>
      </c>
      <c r="BB8242" s="42">
        <v>126.41249999999999</v>
      </c>
      <c r="BC8242" s="42">
        <v>245.4</v>
      </c>
      <c r="BD8242" s="42">
        <v>256.42857140000001</v>
      </c>
      <c r="BE8242" s="42">
        <v>19.661538459999999</v>
      </c>
      <c r="BF8242" s="42">
        <v>396.85</v>
      </c>
      <c r="BG8242" s="42">
        <v>830.77272730000004</v>
      </c>
      <c r="BH8242" s="42">
        <v>120.42125</v>
      </c>
      <c r="BI8242" s="42">
        <v>253.3180863</v>
      </c>
      <c r="BJ8242" s="42">
        <v>357.13548359999999</v>
      </c>
      <c r="BK8242" s="42">
        <v>150.13057910000001</v>
      </c>
    </row>
    <row r="8243" spans="52:63">
      <c r="AZ8243" s="42">
        <v>8357</v>
      </c>
      <c r="BA8243" s="42">
        <v>306.64999999999998</v>
      </c>
      <c r="BB8243" s="42">
        <v>126.41249999999999</v>
      </c>
      <c r="BC8243" s="42">
        <v>245.4</v>
      </c>
      <c r="BD8243" s="42">
        <v>256.42857140000001</v>
      </c>
      <c r="BE8243" s="42">
        <v>19.661538459999999</v>
      </c>
      <c r="BF8243" s="42">
        <v>396.85</v>
      </c>
      <c r="BG8243" s="42">
        <v>830.77272730000004</v>
      </c>
      <c r="BH8243" s="42">
        <v>120.42125</v>
      </c>
      <c r="BI8243" s="42">
        <v>253.3180863</v>
      </c>
      <c r="BJ8243" s="42">
        <v>357.13548359999999</v>
      </c>
      <c r="BK8243" s="42">
        <v>150.13057910000001</v>
      </c>
    </row>
    <row r="8244" spans="52:63">
      <c r="AZ8244" s="42">
        <v>8358</v>
      </c>
      <c r="BA8244" s="42">
        <v>306.64999999999998</v>
      </c>
      <c r="BB8244" s="42">
        <v>126.41249999999999</v>
      </c>
      <c r="BC8244" s="42">
        <v>245.4</v>
      </c>
      <c r="BD8244" s="42">
        <v>256.42857140000001</v>
      </c>
      <c r="BE8244" s="42">
        <v>19.661538459999999</v>
      </c>
      <c r="BF8244" s="42">
        <v>396.85</v>
      </c>
      <c r="BG8244" s="42">
        <v>830.77272730000004</v>
      </c>
      <c r="BH8244" s="42">
        <v>120.42125</v>
      </c>
      <c r="BI8244" s="42">
        <v>253.3180863</v>
      </c>
      <c r="BJ8244" s="42">
        <v>357.13548359999999</v>
      </c>
      <c r="BK8244" s="42">
        <v>150.13057910000001</v>
      </c>
    </row>
    <row r="8245" spans="52:63">
      <c r="AZ8245" s="42">
        <v>8359</v>
      </c>
      <c r="BA8245" s="42">
        <v>306.64999999999998</v>
      </c>
      <c r="BB8245" s="42">
        <v>126.41249999999999</v>
      </c>
      <c r="BC8245" s="42">
        <v>245.4</v>
      </c>
      <c r="BD8245" s="42">
        <v>256.42857140000001</v>
      </c>
      <c r="BE8245" s="42">
        <v>19.661538459999999</v>
      </c>
      <c r="BF8245" s="42">
        <v>396.85</v>
      </c>
      <c r="BG8245" s="42">
        <v>830.77272730000004</v>
      </c>
      <c r="BH8245" s="42">
        <v>120.42125</v>
      </c>
      <c r="BI8245" s="42">
        <v>253.3180863</v>
      </c>
      <c r="BJ8245" s="42">
        <v>357.13548359999999</v>
      </c>
      <c r="BK8245" s="42">
        <v>150.13057910000001</v>
      </c>
    </row>
    <row r="8246" spans="52:63">
      <c r="AZ8246" s="42">
        <v>8360</v>
      </c>
      <c r="BA8246" s="42">
        <v>306.64999999999998</v>
      </c>
      <c r="BB8246" s="42">
        <v>126.41249999999999</v>
      </c>
      <c r="BC8246" s="42">
        <v>245.4</v>
      </c>
      <c r="BD8246" s="42">
        <v>256.42857140000001</v>
      </c>
      <c r="BE8246" s="42">
        <v>19.661538459999999</v>
      </c>
      <c r="BF8246" s="42">
        <v>396.85</v>
      </c>
      <c r="BG8246" s="42">
        <v>830.77272730000004</v>
      </c>
      <c r="BH8246" s="42">
        <v>120.42125</v>
      </c>
      <c r="BI8246" s="42">
        <v>253.3180863</v>
      </c>
      <c r="BJ8246" s="42">
        <v>357.13548359999999</v>
      </c>
      <c r="BK8246" s="42">
        <v>150.13057910000001</v>
      </c>
    </row>
    <row r="8247" spans="52:63">
      <c r="AZ8247" s="42">
        <v>8361</v>
      </c>
      <c r="BA8247" s="42">
        <v>306.64999999999998</v>
      </c>
      <c r="BB8247" s="42">
        <v>126.41249999999999</v>
      </c>
      <c r="BC8247" s="42">
        <v>245.4</v>
      </c>
      <c r="BD8247" s="42">
        <v>256.42857140000001</v>
      </c>
      <c r="BE8247" s="42">
        <v>19.661538459999999</v>
      </c>
      <c r="BF8247" s="42">
        <v>396.85</v>
      </c>
      <c r="BG8247" s="42">
        <v>830.77272730000004</v>
      </c>
      <c r="BH8247" s="42">
        <v>120.42125</v>
      </c>
      <c r="BI8247" s="42">
        <v>253.3180863</v>
      </c>
      <c r="BJ8247" s="42">
        <v>357.13548359999999</v>
      </c>
      <c r="BK8247" s="42">
        <v>150.13057910000001</v>
      </c>
    </row>
    <row r="8248" spans="52:63">
      <c r="AZ8248" s="42">
        <v>8362</v>
      </c>
      <c r="BA8248" s="42">
        <v>306.64999999999998</v>
      </c>
      <c r="BB8248" s="42">
        <v>126.41249999999999</v>
      </c>
      <c r="BC8248" s="42">
        <v>245.4</v>
      </c>
      <c r="BD8248" s="42">
        <v>256.42857140000001</v>
      </c>
      <c r="BE8248" s="42">
        <v>19.661538459999999</v>
      </c>
      <c r="BF8248" s="42">
        <v>396.85</v>
      </c>
      <c r="BG8248" s="42">
        <v>830.77272730000004</v>
      </c>
      <c r="BH8248" s="42">
        <v>120.42125</v>
      </c>
      <c r="BI8248" s="42">
        <v>253.3180863</v>
      </c>
      <c r="BJ8248" s="42">
        <v>357.13548359999999</v>
      </c>
      <c r="BK8248" s="42">
        <v>150.13057910000001</v>
      </c>
    </row>
    <row r="8249" spans="52:63">
      <c r="AZ8249" s="42">
        <v>8363</v>
      </c>
      <c r="BA8249" s="42">
        <v>306.64999999999998</v>
      </c>
      <c r="BB8249" s="42">
        <v>126.41249999999999</v>
      </c>
      <c r="BC8249" s="42">
        <v>245.4</v>
      </c>
      <c r="BD8249" s="42">
        <v>256.42857140000001</v>
      </c>
      <c r="BE8249" s="42">
        <v>19.661538459999999</v>
      </c>
      <c r="BF8249" s="42">
        <v>396.85</v>
      </c>
      <c r="BG8249" s="42">
        <v>830.77272730000004</v>
      </c>
      <c r="BH8249" s="42">
        <v>120.42125</v>
      </c>
      <c r="BI8249" s="42">
        <v>253.3180863</v>
      </c>
      <c r="BJ8249" s="42">
        <v>357.13548359999999</v>
      </c>
      <c r="BK8249" s="42">
        <v>150.13057910000001</v>
      </c>
    </row>
    <row r="8250" spans="52:63">
      <c r="AZ8250" s="42">
        <v>8364</v>
      </c>
      <c r="BA8250" s="42">
        <v>306.64999999999998</v>
      </c>
      <c r="BB8250" s="42">
        <v>126.41249999999999</v>
      </c>
      <c r="BC8250" s="42">
        <v>245.4</v>
      </c>
      <c r="BD8250" s="42">
        <v>256.42857140000001</v>
      </c>
      <c r="BE8250" s="42">
        <v>19.661538459999999</v>
      </c>
      <c r="BF8250" s="42">
        <v>396.85</v>
      </c>
      <c r="BG8250" s="42">
        <v>830.77272730000004</v>
      </c>
      <c r="BH8250" s="42">
        <v>120.42125</v>
      </c>
      <c r="BI8250" s="42">
        <v>253.3180863</v>
      </c>
      <c r="BJ8250" s="42">
        <v>357.13548359999999</v>
      </c>
      <c r="BK8250" s="42">
        <v>150.13057910000001</v>
      </c>
    </row>
    <row r="8251" spans="52:63">
      <c r="AZ8251" s="42">
        <v>8365</v>
      </c>
      <c r="BA8251" s="42">
        <v>306.64999999999998</v>
      </c>
      <c r="BB8251" s="42">
        <v>126.41249999999999</v>
      </c>
      <c r="BC8251" s="42">
        <v>245.4</v>
      </c>
      <c r="BD8251" s="42">
        <v>256.42857140000001</v>
      </c>
      <c r="BE8251" s="42">
        <v>19.661538459999999</v>
      </c>
      <c r="BF8251" s="42">
        <v>396.85</v>
      </c>
      <c r="BG8251" s="42">
        <v>830.77272730000004</v>
      </c>
      <c r="BH8251" s="42">
        <v>120.42125</v>
      </c>
      <c r="BI8251" s="42">
        <v>253.3180863</v>
      </c>
      <c r="BJ8251" s="42">
        <v>357.13548359999999</v>
      </c>
      <c r="BK8251" s="42">
        <v>150.13057910000001</v>
      </c>
    </row>
    <row r="8252" spans="52:63">
      <c r="AZ8252" s="42">
        <v>8366</v>
      </c>
      <c r="BA8252" s="42">
        <v>306.64999999999998</v>
      </c>
      <c r="BB8252" s="42">
        <v>126.41249999999999</v>
      </c>
      <c r="BC8252" s="42">
        <v>245.4</v>
      </c>
      <c r="BD8252" s="42">
        <v>256.42857140000001</v>
      </c>
      <c r="BE8252" s="42">
        <v>19.661538459999999</v>
      </c>
      <c r="BF8252" s="42">
        <v>396.85</v>
      </c>
      <c r="BG8252" s="42">
        <v>830.77272730000004</v>
      </c>
      <c r="BH8252" s="42">
        <v>120.42125</v>
      </c>
      <c r="BI8252" s="42">
        <v>253.3180863</v>
      </c>
      <c r="BJ8252" s="42">
        <v>357.13548359999999</v>
      </c>
      <c r="BK8252" s="42">
        <v>150.13057910000001</v>
      </c>
    </row>
    <row r="8253" spans="52:63">
      <c r="AZ8253" s="42">
        <v>8367</v>
      </c>
      <c r="BA8253" s="42">
        <v>306.64999999999998</v>
      </c>
      <c r="BB8253" s="42">
        <v>126.41249999999999</v>
      </c>
      <c r="BC8253" s="42">
        <v>245.4</v>
      </c>
      <c r="BD8253" s="42">
        <v>256.42857140000001</v>
      </c>
      <c r="BE8253" s="42">
        <v>19.661538459999999</v>
      </c>
      <c r="BF8253" s="42">
        <v>396.85</v>
      </c>
      <c r="BG8253" s="42">
        <v>830.77272730000004</v>
      </c>
      <c r="BH8253" s="42">
        <v>120.42125</v>
      </c>
      <c r="BI8253" s="42">
        <v>253.3180863</v>
      </c>
      <c r="BJ8253" s="42">
        <v>357.13548359999999</v>
      </c>
      <c r="BK8253" s="42">
        <v>150.13057910000001</v>
      </c>
    </row>
    <row r="8254" spans="52:63">
      <c r="AZ8254" s="42">
        <v>8368</v>
      </c>
      <c r="BA8254" s="42">
        <v>306.64999999999998</v>
      </c>
      <c r="BB8254" s="42">
        <v>126.41249999999999</v>
      </c>
      <c r="BC8254" s="42">
        <v>245.4</v>
      </c>
      <c r="BD8254" s="42">
        <v>256.42857140000001</v>
      </c>
      <c r="BE8254" s="42">
        <v>19.661538459999999</v>
      </c>
      <c r="BF8254" s="42">
        <v>396.85</v>
      </c>
      <c r="BG8254" s="42">
        <v>830.77272730000004</v>
      </c>
      <c r="BH8254" s="42">
        <v>120.42125</v>
      </c>
      <c r="BI8254" s="42">
        <v>253.3180863</v>
      </c>
      <c r="BJ8254" s="42">
        <v>357.13548359999999</v>
      </c>
      <c r="BK8254" s="42">
        <v>150.13057910000001</v>
      </c>
    </row>
    <row r="8255" spans="52:63">
      <c r="AZ8255" s="42">
        <v>8369</v>
      </c>
      <c r="BA8255" s="42">
        <v>306.64999999999998</v>
      </c>
      <c r="BB8255" s="42">
        <v>126.41249999999999</v>
      </c>
      <c r="BC8255" s="42">
        <v>245.4</v>
      </c>
      <c r="BD8255" s="42">
        <v>256.42857140000001</v>
      </c>
      <c r="BE8255" s="42">
        <v>19.661538459999999</v>
      </c>
      <c r="BF8255" s="42">
        <v>396.85</v>
      </c>
      <c r="BG8255" s="42">
        <v>830.77272730000004</v>
      </c>
      <c r="BH8255" s="42">
        <v>120.42125</v>
      </c>
      <c r="BI8255" s="42">
        <v>253.3180863</v>
      </c>
      <c r="BJ8255" s="42">
        <v>357.13548359999999</v>
      </c>
      <c r="BK8255" s="42">
        <v>150.13057910000001</v>
      </c>
    </row>
    <row r="8256" spans="52:63">
      <c r="AZ8256" s="42">
        <v>8370</v>
      </c>
      <c r="BA8256" s="42">
        <v>306.64999999999998</v>
      </c>
      <c r="BB8256" s="42">
        <v>126.41249999999999</v>
      </c>
      <c r="BC8256" s="42">
        <v>245.4</v>
      </c>
      <c r="BD8256" s="42">
        <v>256.42857140000001</v>
      </c>
      <c r="BE8256" s="42">
        <v>19.661538459999999</v>
      </c>
      <c r="BF8256" s="42">
        <v>396.85</v>
      </c>
      <c r="BG8256" s="42">
        <v>830.77272730000004</v>
      </c>
      <c r="BH8256" s="42">
        <v>120.42125</v>
      </c>
      <c r="BI8256" s="42">
        <v>253.3180863</v>
      </c>
      <c r="BJ8256" s="42">
        <v>357.13548359999999</v>
      </c>
      <c r="BK8256" s="42">
        <v>150.13057910000001</v>
      </c>
    </row>
    <row r="8257" spans="52:63">
      <c r="AZ8257" s="42">
        <v>8371</v>
      </c>
      <c r="BA8257" s="42">
        <v>306.64999999999998</v>
      </c>
      <c r="BB8257" s="42">
        <v>126.41249999999999</v>
      </c>
      <c r="BC8257" s="42">
        <v>245.4</v>
      </c>
      <c r="BD8257" s="42">
        <v>256.42857140000001</v>
      </c>
      <c r="BE8257" s="42">
        <v>19.661538459999999</v>
      </c>
      <c r="BF8257" s="42">
        <v>396.85</v>
      </c>
      <c r="BG8257" s="42">
        <v>830.77272730000004</v>
      </c>
      <c r="BH8257" s="42">
        <v>120.42125</v>
      </c>
      <c r="BI8257" s="42">
        <v>253.3180863</v>
      </c>
      <c r="BJ8257" s="42">
        <v>357.13548359999999</v>
      </c>
      <c r="BK8257" s="42">
        <v>150.13057910000001</v>
      </c>
    </row>
    <row r="8258" spans="52:63">
      <c r="AZ8258" s="42">
        <v>8372</v>
      </c>
      <c r="BA8258" s="42">
        <v>306.64999999999998</v>
      </c>
      <c r="BB8258" s="42">
        <v>126.41249999999999</v>
      </c>
      <c r="BC8258" s="42">
        <v>245.4</v>
      </c>
      <c r="BD8258" s="42">
        <v>256.42857140000001</v>
      </c>
      <c r="BE8258" s="42">
        <v>19.661538459999999</v>
      </c>
      <c r="BF8258" s="42">
        <v>396.85</v>
      </c>
      <c r="BG8258" s="42">
        <v>830.77272730000004</v>
      </c>
      <c r="BH8258" s="42">
        <v>120.42125</v>
      </c>
      <c r="BI8258" s="42">
        <v>253.3180863</v>
      </c>
      <c r="BJ8258" s="42">
        <v>357.13548359999999</v>
      </c>
      <c r="BK8258" s="42">
        <v>150.13057910000001</v>
      </c>
    </row>
    <row r="8259" spans="52:63">
      <c r="AZ8259" s="42">
        <v>8373</v>
      </c>
      <c r="BA8259" s="42">
        <v>306.64999999999998</v>
      </c>
      <c r="BB8259" s="42">
        <v>126.41249999999999</v>
      </c>
      <c r="BC8259" s="42">
        <v>245.4</v>
      </c>
      <c r="BD8259" s="42">
        <v>256.42857140000001</v>
      </c>
      <c r="BE8259" s="42">
        <v>19.661538459999999</v>
      </c>
      <c r="BF8259" s="42">
        <v>396.85</v>
      </c>
      <c r="BG8259" s="42">
        <v>830.77272730000004</v>
      </c>
      <c r="BH8259" s="42">
        <v>120.42125</v>
      </c>
      <c r="BI8259" s="42">
        <v>253.3180863</v>
      </c>
      <c r="BJ8259" s="42">
        <v>357.13548359999999</v>
      </c>
      <c r="BK8259" s="42">
        <v>150.13057910000001</v>
      </c>
    </row>
    <row r="8260" spans="52:63">
      <c r="AZ8260" s="42">
        <v>8374</v>
      </c>
      <c r="BA8260" s="42">
        <v>306.64999999999998</v>
      </c>
      <c r="BB8260" s="42">
        <v>126.41249999999999</v>
      </c>
      <c r="BC8260" s="42">
        <v>245.4</v>
      </c>
      <c r="BD8260" s="42">
        <v>256.42857140000001</v>
      </c>
      <c r="BE8260" s="42">
        <v>19.661538459999999</v>
      </c>
      <c r="BF8260" s="42">
        <v>396.85</v>
      </c>
      <c r="BG8260" s="42">
        <v>830.77272730000004</v>
      </c>
      <c r="BH8260" s="42">
        <v>120.42125</v>
      </c>
      <c r="BI8260" s="42">
        <v>253.3180863</v>
      </c>
      <c r="BJ8260" s="42">
        <v>357.13548359999999</v>
      </c>
      <c r="BK8260" s="42">
        <v>150.13057910000001</v>
      </c>
    </row>
    <row r="8261" spans="52:63">
      <c r="AZ8261" s="42">
        <v>8375</v>
      </c>
      <c r="BA8261" s="42">
        <v>306.64999999999998</v>
      </c>
      <c r="BB8261" s="42">
        <v>126.41249999999999</v>
      </c>
      <c r="BC8261" s="42">
        <v>245.4</v>
      </c>
      <c r="BD8261" s="42">
        <v>256.42857140000001</v>
      </c>
      <c r="BE8261" s="42">
        <v>19.661538459999999</v>
      </c>
      <c r="BF8261" s="42">
        <v>396.85</v>
      </c>
      <c r="BG8261" s="42">
        <v>830.77272730000004</v>
      </c>
      <c r="BH8261" s="42">
        <v>120.42125</v>
      </c>
      <c r="BI8261" s="42">
        <v>253.3180863</v>
      </c>
      <c r="BJ8261" s="42">
        <v>357.13548359999999</v>
      </c>
      <c r="BK8261" s="42">
        <v>150.13057910000001</v>
      </c>
    </row>
    <row r="8262" spans="52:63">
      <c r="AZ8262" s="42">
        <v>8376</v>
      </c>
      <c r="BA8262" s="42">
        <v>306.64999999999998</v>
      </c>
      <c r="BB8262" s="42">
        <v>126.41249999999999</v>
      </c>
      <c r="BC8262" s="42">
        <v>245.4</v>
      </c>
      <c r="BD8262" s="42">
        <v>256.42857140000001</v>
      </c>
      <c r="BE8262" s="42">
        <v>19.661538459999999</v>
      </c>
      <c r="BF8262" s="42">
        <v>396.85</v>
      </c>
      <c r="BG8262" s="42">
        <v>830.77272730000004</v>
      </c>
      <c r="BH8262" s="42">
        <v>120.42125</v>
      </c>
      <c r="BI8262" s="42">
        <v>253.3180863</v>
      </c>
      <c r="BJ8262" s="42">
        <v>357.13548359999999</v>
      </c>
      <c r="BK8262" s="42">
        <v>150.13057910000001</v>
      </c>
    </row>
    <row r="8263" spans="52:63">
      <c r="AZ8263" s="42">
        <v>8377</v>
      </c>
      <c r="BA8263" s="42">
        <v>300.85000000000002</v>
      </c>
      <c r="BB8263" s="42">
        <v>123.96250000000001</v>
      </c>
      <c r="BC8263" s="42">
        <v>242.7</v>
      </c>
      <c r="BD8263" s="42">
        <v>251.42857140000001</v>
      </c>
      <c r="BE8263" s="42">
        <v>19</v>
      </c>
      <c r="BF8263" s="42">
        <v>389.6</v>
      </c>
      <c r="BG8263" s="42">
        <v>827.22727269999996</v>
      </c>
      <c r="BH8263" s="42">
        <v>117.905</v>
      </c>
      <c r="BI8263" s="42">
        <v>250.0823394</v>
      </c>
      <c r="BJ8263" s="42">
        <v>351.97218720000001</v>
      </c>
      <c r="BK8263" s="42">
        <v>149.87343910000001</v>
      </c>
    </row>
    <row r="8264" spans="52:63">
      <c r="AZ8264" s="42">
        <v>8378</v>
      </c>
      <c r="BA8264" s="42">
        <v>300.85000000000002</v>
      </c>
      <c r="BB8264" s="42">
        <v>123.96250000000001</v>
      </c>
      <c r="BC8264" s="42">
        <v>242.7</v>
      </c>
      <c r="BD8264" s="42">
        <v>251.42857140000001</v>
      </c>
      <c r="BE8264" s="42">
        <v>19</v>
      </c>
      <c r="BF8264" s="42">
        <v>389.6</v>
      </c>
      <c r="BG8264" s="42">
        <v>827.22727269999996</v>
      </c>
      <c r="BH8264" s="42">
        <v>117.905</v>
      </c>
      <c r="BI8264" s="42">
        <v>250.0823394</v>
      </c>
      <c r="BJ8264" s="42">
        <v>351.97218720000001</v>
      </c>
      <c r="BK8264" s="42">
        <v>149.87343910000001</v>
      </c>
    </row>
    <row r="8265" spans="52:63">
      <c r="AZ8265" s="42">
        <v>8379</v>
      </c>
      <c r="BA8265" s="42">
        <v>300.85000000000002</v>
      </c>
      <c r="BB8265" s="42">
        <v>123.96250000000001</v>
      </c>
      <c r="BC8265" s="42">
        <v>242.7</v>
      </c>
      <c r="BD8265" s="42">
        <v>251.42857140000001</v>
      </c>
      <c r="BE8265" s="42">
        <v>19</v>
      </c>
      <c r="BF8265" s="42">
        <v>389.6</v>
      </c>
      <c r="BG8265" s="42">
        <v>827.22727269999996</v>
      </c>
      <c r="BH8265" s="42">
        <v>117.905</v>
      </c>
      <c r="BI8265" s="42">
        <v>250.0823394</v>
      </c>
      <c r="BJ8265" s="42">
        <v>351.97218720000001</v>
      </c>
      <c r="BK8265" s="42">
        <v>149.87343910000001</v>
      </c>
    </row>
    <row r="8266" spans="52:63">
      <c r="AZ8266" s="42">
        <v>8380</v>
      </c>
      <c r="BA8266" s="42">
        <v>300.85000000000002</v>
      </c>
      <c r="BB8266" s="42">
        <v>123.96250000000001</v>
      </c>
      <c r="BC8266" s="42">
        <v>242.7</v>
      </c>
      <c r="BD8266" s="42">
        <v>251.42857140000001</v>
      </c>
      <c r="BE8266" s="42">
        <v>19</v>
      </c>
      <c r="BF8266" s="42">
        <v>389.6</v>
      </c>
      <c r="BG8266" s="42">
        <v>827.22727269999996</v>
      </c>
      <c r="BH8266" s="42">
        <v>117.905</v>
      </c>
      <c r="BI8266" s="42">
        <v>250.0823394</v>
      </c>
      <c r="BJ8266" s="42">
        <v>351.97218720000001</v>
      </c>
      <c r="BK8266" s="42">
        <v>149.87343910000001</v>
      </c>
    </row>
    <row r="8267" spans="52:63">
      <c r="AZ8267" s="42">
        <v>8381</v>
      </c>
      <c r="BA8267" s="42">
        <v>300.85000000000002</v>
      </c>
      <c r="BB8267" s="42">
        <v>123.96250000000001</v>
      </c>
      <c r="BC8267" s="42">
        <v>242.7</v>
      </c>
      <c r="BD8267" s="42">
        <v>251.42857140000001</v>
      </c>
      <c r="BE8267" s="42">
        <v>19</v>
      </c>
      <c r="BF8267" s="42">
        <v>389.6</v>
      </c>
      <c r="BG8267" s="42">
        <v>827.22727269999996</v>
      </c>
      <c r="BH8267" s="42">
        <v>117.905</v>
      </c>
      <c r="BI8267" s="42">
        <v>250.0823394</v>
      </c>
      <c r="BJ8267" s="42">
        <v>351.97218720000001</v>
      </c>
      <c r="BK8267" s="42">
        <v>149.87343910000001</v>
      </c>
    </row>
    <row r="8268" spans="52:63">
      <c r="AZ8268" s="42">
        <v>8382</v>
      </c>
      <c r="BA8268" s="42">
        <v>300.85000000000002</v>
      </c>
      <c r="BB8268" s="42">
        <v>123.96250000000001</v>
      </c>
      <c r="BC8268" s="42">
        <v>242.7</v>
      </c>
      <c r="BD8268" s="42">
        <v>251.42857140000001</v>
      </c>
      <c r="BE8268" s="42">
        <v>19</v>
      </c>
      <c r="BF8268" s="42">
        <v>389.6</v>
      </c>
      <c r="BG8268" s="42">
        <v>827.22727269999996</v>
      </c>
      <c r="BH8268" s="42">
        <v>117.905</v>
      </c>
      <c r="BI8268" s="42">
        <v>250.0823394</v>
      </c>
      <c r="BJ8268" s="42">
        <v>351.97218720000001</v>
      </c>
      <c r="BK8268" s="42">
        <v>149.87343910000001</v>
      </c>
    </row>
    <row r="8269" spans="52:63">
      <c r="AZ8269" s="42">
        <v>8383</v>
      </c>
      <c r="BA8269" s="42">
        <v>300.85000000000002</v>
      </c>
      <c r="BB8269" s="42">
        <v>123.96250000000001</v>
      </c>
      <c r="BC8269" s="42">
        <v>242.7</v>
      </c>
      <c r="BD8269" s="42">
        <v>251.42857140000001</v>
      </c>
      <c r="BE8269" s="42">
        <v>19</v>
      </c>
      <c r="BF8269" s="42">
        <v>389.6</v>
      </c>
      <c r="BG8269" s="42">
        <v>827.22727269999996</v>
      </c>
      <c r="BH8269" s="42">
        <v>117.905</v>
      </c>
      <c r="BI8269" s="42">
        <v>250.0823394</v>
      </c>
      <c r="BJ8269" s="42">
        <v>351.97218720000001</v>
      </c>
      <c r="BK8269" s="42">
        <v>149.87343910000001</v>
      </c>
    </row>
    <row r="8270" spans="52:63">
      <c r="AZ8270" s="42">
        <v>8384</v>
      </c>
      <c r="BA8270" s="42">
        <v>300.85000000000002</v>
      </c>
      <c r="BB8270" s="42">
        <v>123.96250000000001</v>
      </c>
      <c r="BC8270" s="42">
        <v>242.7</v>
      </c>
      <c r="BD8270" s="42">
        <v>251.42857140000001</v>
      </c>
      <c r="BE8270" s="42">
        <v>19</v>
      </c>
      <c r="BF8270" s="42">
        <v>389.6</v>
      </c>
      <c r="BG8270" s="42">
        <v>827.22727269999996</v>
      </c>
      <c r="BH8270" s="42">
        <v>117.905</v>
      </c>
      <c r="BI8270" s="42">
        <v>250.0823394</v>
      </c>
      <c r="BJ8270" s="42">
        <v>351.97218720000001</v>
      </c>
      <c r="BK8270" s="42">
        <v>149.87343910000001</v>
      </c>
    </row>
    <row r="8271" spans="52:63">
      <c r="AZ8271" s="42">
        <v>8385</v>
      </c>
      <c r="BA8271" s="42">
        <v>300.85000000000002</v>
      </c>
      <c r="BB8271" s="42">
        <v>123.96250000000001</v>
      </c>
      <c r="BC8271" s="42">
        <v>242.7</v>
      </c>
      <c r="BD8271" s="42">
        <v>251.42857140000001</v>
      </c>
      <c r="BE8271" s="42">
        <v>19</v>
      </c>
      <c r="BF8271" s="42">
        <v>389.6</v>
      </c>
      <c r="BG8271" s="42">
        <v>827.22727269999996</v>
      </c>
      <c r="BH8271" s="42">
        <v>117.905</v>
      </c>
      <c r="BI8271" s="42">
        <v>250.0823394</v>
      </c>
      <c r="BJ8271" s="42">
        <v>351.97218720000001</v>
      </c>
      <c r="BK8271" s="42">
        <v>149.87343910000001</v>
      </c>
    </row>
    <row r="8272" spans="52:63">
      <c r="AZ8272" s="42">
        <v>8386</v>
      </c>
      <c r="BA8272" s="42">
        <v>300.85000000000002</v>
      </c>
      <c r="BB8272" s="42">
        <v>123.96250000000001</v>
      </c>
      <c r="BC8272" s="42">
        <v>242.7</v>
      </c>
      <c r="BD8272" s="42">
        <v>251.42857140000001</v>
      </c>
      <c r="BE8272" s="42">
        <v>19</v>
      </c>
      <c r="BF8272" s="42">
        <v>389.6</v>
      </c>
      <c r="BG8272" s="42">
        <v>827.22727269999996</v>
      </c>
      <c r="BH8272" s="42">
        <v>117.905</v>
      </c>
      <c r="BI8272" s="42">
        <v>250.0823394</v>
      </c>
      <c r="BJ8272" s="42">
        <v>351.97218720000001</v>
      </c>
      <c r="BK8272" s="42">
        <v>149.87343910000001</v>
      </c>
    </row>
    <row r="8273" spans="52:63">
      <c r="AZ8273" s="42">
        <v>8387</v>
      </c>
      <c r="BA8273" s="42">
        <v>300.85000000000002</v>
      </c>
      <c r="BB8273" s="42">
        <v>123.96250000000001</v>
      </c>
      <c r="BC8273" s="42">
        <v>242.7</v>
      </c>
      <c r="BD8273" s="42">
        <v>251.42857140000001</v>
      </c>
      <c r="BE8273" s="42">
        <v>19</v>
      </c>
      <c r="BF8273" s="42">
        <v>389.6</v>
      </c>
      <c r="BG8273" s="42">
        <v>827.22727269999996</v>
      </c>
      <c r="BH8273" s="42">
        <v>117.905</v>
      </c>
      <c r="BI8273" s="42">
        <v>250.0823394</v>
      </c>
      <c r="BJ8273" s="42">
        <v>351.97218720000001</v>
      </c>
      <c r="BK8273" s="42">
        <v>149.87343910000001</v>
      </c>
    </row>
    <row r="8274" spans="52:63">
      <c r="AZ8274" s="42">
        <v>8388</v>
      </c>
      <c r="BA8274" s="42">
        <v>300.85000000000002</v>
      </c>
      <c r="BB8274" s="42">
        <v>123.96250000000001</v>
      </c>
      <c r="BC8274" s="42">
        <v>242.7</v>
      </c>
      <c r="BD8274" s="42">
        <v>251.42857140000001</v>
      </c>
      <c r="BE8274" s="42">
        <v>19</v>
      </c>
      <c r="BF8274" s="42">
        <v>389.6</v>
      </c>
      <c r="BG8274" s="42">
        <v>827.22727269999996</v>
      </c>
      <c r="BH8274" s="42">
        <v>117.905</v>
      </c>
      <c r="BI8274" s="42">
        <v>250.0823394</v>
      </c>
      <c r="BJ8274" s="42">
        <v>351.97218720000001</v>
      </c>
      <c r="BK8274" s="42">
        <v>149.87343910000001</v>
      </c>
    </row>
    <row r="8275" spans="52:63">
      <c r="AZ8275" s="42">
        <v>8389</v>
      </c>
      <c r="BA8275" s="42">
        <v>300.85000000000002</v>
      </c>
      <c r="BB8275" s="42">
        <v>123.96250000000001</v>
      </c>
      <c r="BC8275" s="42">
        <v>242.7</v>
      </c>
      <c r="BD8275" s="42">
        <v>251.42857140000001</v>
      </c>
      <c r="BE8275" s="42">
        <v>19</v>
      </c>
      <c r="BF8275" s="42">
        <v>389.6</v>
      </c>
      <c r="BG8275" s="42">
        <v>827.22727269999996</v>
      </c>
      <c r="BH8275" s="42">
        <v>117.905</v>
      </c>
      <c r="BI8275" s="42">
        <v>250.0823394</v>
      </c>
      <c r="BJ8275" s="42">
        <v>351.97218720000001</v>
      </c>
      <c r="BK8275" s="42">
        <v>149.87343910000001</v>
      </c>
    </row>
    <row r="8276" spans="52:63">
      <c r="AZ8276" s="42">
        <v>8390</v>
      </c>
      <c r="BA8276" s="42">
        <v>300.85000000000002</v>
      </c>
      <c r="BB8276" s="42">
        <v>123.96250000000001</v>
      </c>
      <c r="BC8276" s="42">
        <v>242.7</v>
      </c>
      <c r="BD8276" s="42">
        <v>251.42857140000001</v>
      </c>
      <c r="BE8276" s="42">
        <v>19</v>
      </c>
      <c r="BF8276" s="42">
        <v>389.6</v>
      </c>
      <c r="BG8276" s="42">
        <v>827.22727269999996</v>
      </c>
      <c r="BH8276" s="42">
        <v>117.905</v>
      </c>
      <c r="BI8276" s="42">
        <v>250.0823394</v>
      </c>
      <c r="BJ8276" s="42">
        <v>351.97218720000001</v>
      </c>
      <c r="BK8276" s="42">
        <v>149.87343910000001</v>
      </c>
    </row>
    <row r="8277" spans="52:63">
      <c r="AZ8277" s="42">
        <v>8391</v>
      </c>
      <c r="BA8277" s="42">
        <v>300.85000000000002</v>
      </c>
      <c r="BB8277" s="42">
        <v>123.96250000000001</v>
      </c>
      <c r="BC8277" s="42">
        <v>242.7</v>
      </c>
      <c r="BD8277" s="42">
        <v>251.42857140000001</v>
      </c>
      <c r="BE8277" s="42">
        <v>19</v>
      </c>
      <c r="BF8277" s="42">
        <v>389.6</v>
      </c>
      <c r="BG8277" s="42">
        <v>827.22727269999996</v>
      </c>
      <c r="BH8277" s="42">
        <v>117.905</v>
      </c>
      <c r="BI8277" s="42">
        <v>250.0823394</v>
      </c>
      <c r="BJ8277" s="42">
        <v>351.97218720000001</v>
      </c>
      <c r="BK8277" s="42">
        <v>149.87343910000001</v>
      </c>
    </row>
    <row r="8278" spans="52:63">
      <c r="AZ8278" s="42">
        <v>8392</v>
      </c>
      <c r="BA8278" s="42">
        <v>300.85000000000002</v>
      </c>
      <c r="BB8278" s="42">
        <v>123.96250000000001</v>
      </c>
      <c r="BC8278" s="42">
        <v>242.7</v>
      </c>
      <c r="BD8278" s="42">
        <v>251.42857140000001</v>
      </c>
      <c r="BE8278" s="42">
        <v>19</v>
      </c>
      <c r="BF8278" s="42">
        <v>389.6</v>
      </c>
      <c r="BG8278" s="42">
        <v>827.22727269999996</v>
      </c>
      <c r="BH8278" s="42">
        <v>117.905</v>
      </c>
      <c r="BI8278" s="42">
        <v>250.0823394</v>
      </c>
      <c r="BJ8278" s="42">
        <v>351.97218720000001</v>
      </c>
      <c r="BK8278" s="42">
        <v>149.87343910000001</v>
      </c>
    </row>
    <row r="8279" spans="52:63">
      <c r="AZ8279" s="42">
        <v>8393</v>
      </c>
      <c r="BA8279" s="42">
        <v>300.85000000000002</v>
      </c>
      <c r="BB8279" s="42">
        <v>123.96250000000001</v>
      </c>
      <c r="BC8279" s="42">
        <v>242.7</v>
      </c>
      <c r="BD8279" s="42">
        <v>251.42857140000001</v>
      </c>
      <c r="BE8279" s="42">
        <v>19</v>
      </c>
      <c r="BF8279" s="42">
        <v>389.6</v>
      </c>
      <c r="BG8279" s="42">
        <v>827.22727269999996</v>
      </c>
      <c r="BH8279" s="42">
        <v>117.905</v>
      </c>
      <c r="BI8279" s="42">
        <v>250.0823394</v>
      </c>
      <c r="BJ8279" s="42">
        <v>351.97218720000001</v>
      </c>
      <c r="BK8279" s="42">
        <v>149.87343910000001</v>
      </c>
    </row>
    <row r="8280" spans="52:63">
      <c r="AZ8280" s="42">
        <v>8394</v>
      </c>
      <c r="BA8280" s="42">
        <v>300.85000000000002</v>
      </c>
      <c r="BB8280" s="42">
        <v>123.96250000000001</v>
      </c>
      <c r="BC8280" s="42">
        <v>242.7</v>
      </c>
      <c r="BD8280" s="42">
        <v>251.42857140000001</v>
      </c>
      <c r="BE8280" s="42">
        <v>19</v>
      </c>
      <c r="BF8280" s="42">
        <v>389.6</v>
      </c>
      <c r="BG8280" s="42">
        <v>827.22727269999996</v>
      </c>
      <c r="BH8280" s="42">
        <v>117.905</v>
      </c>
      <c r="BI8280" s="42">
        <v>250.0823394</v>
      </c>
      <c r="BJ8280" s="42">
        <v>351.97218720000001</v>
      </c>
      <c r="BK8280" s="42">
        <v>149.87343910000001</v>
      </c>
    </row>
    <row r="8281" spans="52:63">
      <c r="AZ8281" s="42">
        <v>8395</v>
      </c>
      <c r="BA8281" s="42">
        <v>300.85000000000002</v>
      </c>
      <c r="BB8281" s="42">
        <v>123.96250000000001</v>
      </c>
      <c r="BC8281" s="42">
        <v>242.7</v>
      </c>
      <c r="BD8281" s="42">
        <v>251.42857140000001</v>
      </c>
      <c r="BE8281" s="42">
        <v>19</v>
      </c>
      <c r="BF8281" s="42">
        <v>389.6</v>
      </c>
      <c r="BG8281" s="42">
        <v>827.22727269999996</v>
      </c>
      <c r="BH8281" s="42">
        <v>117.905</v>
      </c>
      <c r="BI8281" s="42">
        <v>250.0823394</v>
      </c>
      <c r="BJ8281" s="42">
        <v>351.97218720000001</v>
      </c>
      <c r="BK8281" s="42">
        <v>149.87343910000001</v>
      </c>
    </row>
    <row r="8282" spans="52:63">
      <c r="AZ8282" s="42">
        <v>8396</v>
      </c>
      <c r="BA8282" s="42">
        <v>300.85000000000002</v>
      </c>
      <c r="BB8282" s="42">
        <v>123.96250000000001</v>
      </c>
      <c r="BC8282" s="42">
        <v>242.7</v>
      </c>
      <c r="BD8282" s="42">
        <v>251.42857140000001</v>
      </c>
      <c r="BE8282" s="42">
        <v>19</v>
      </c>
      <c r="BF8282" s="42">
        <v>389.6</v>
      </c>
      <c r="BG8282" s="42">
        <v>827.22727269999996</v>
      </c>
      <c r="BH8282" s="42">
        <v>117.905</v>
      </c>
      <c r="BI8282" s="42">
        <v>250.0823394</v>
      </c>
      <c r="BJ8282" s="42">
        <v>351.97218720000001</v>
      </c>
      <c r="BK8282" s="42">
        <v>149.87343910000001</v>
      </c>
    </row>
    <row r="8283" spans="52:63">
      <c r="AZ8283" s="42">
        <v>8397</v>
      </c>
      <c r="BA8283" s="42">
        <v>300.85000000000002</v>
      </c>
      <c r="BB8283" s="42">
        <v>123.96250000000001</v>
      </c>
      <c r="BC8283" s="42">
        <v>242.7</v>
      </c>
      <c r="BD8283" s="42">
        <v>251.42857140000001</v>
      </c>
      <c r="BE8283" s="42">
        <v>19</v>
      </c>
      <c r="BF8283" s="42">
        <v>389.6</v>
      </c>
      <c r="BG8283" s="42">
        <v>827.22727269999996</v>
      </c>
      <c r="BH8283" s="42">
        <v>117.905</v>
      </c>
      <c r="BI8283" s="42">
        <v>250.0823394</v>
      </c>
      <c r="BJ8283" s="42">
        <v>351.97218720000001</v>
      </c>
      <c r="BK8283" s="42">
        <v>149.87343910000001</v>
      </c>
    </row>
    <row r="8284" spans="52:63">
      <c r="AZ8284" s="42">
        <v>8398</v>
      </c>
      <c r="BA8284" s="42">
        <v>300.85000000000002</v>
      </c>
      <c r="BB8284" s="42">
        <v>123.96250000000001</v>
      </c>
      <c r="BC8284" s="42">
        <v>242.7</v>
      </c>
      <c r="BD8284" s="42">
        <v>251.42857140000001</v>
      </c>
      <c r="BE8284" s="42">
        <v>19</v>
      </c>
      <c r="BF8284" s="42">
        <v>389.6</v>
      </c>
      <c r="BG8284" s="42">
        <v>827.22727269999996</v>
      </c>
      <c r="BH8284" s="42">
        <v>117.905</v>
      </c>
      <c r="BI8284" s="42">
        <v>250.0823394</v>
      </c>
      <c r="BJ8284" s="42">
        <v>351.97218720000001</v>
      </c>
      <c r="BK8284" s="42">
        <v>149.87343910000001</v>
      </c>
    </row>
    <row r="8285" spans="52:63">
      <c r="AZ8285" s="42">
        <v>8399</v>
      </c>
      <c r="BA8285" s="42">
        <v>300.85000000000002</v>
      </c>
      <c r="BB8285" s="42">
        <v>123.96250000000001</v>
      </c>
      <c r="BC8285" s="42">
        <v>242.7</v>
      </c>
      <c r="BD8285" s="42">
        <v>251.42857140000001</v>
      </c>
      <c r="BE8285" s="42">
        <v>19</v>
      </c>
      <c r="BF8285" s="42">
        <v>389.6</v>
      </c>
      <c r="BG8285" s="42">
        <v>827.22727269999996</v>
      </c>
      <c r="BH8285" s="42">
        <v>117.905</v>
      </c>
      <c r="BI8285" s="42">
        <v>250.0823394</v>
      </c>
      <c r="BJ8285" s="42">
        <v>351.97218720000001</v>
      </c>
      <c r="BK8285" s="42">
        <v>149.87343910000001</v>
      </c>
    </row>
    <row r="8286" spans="52:63">
      <c r="AZ8286" s="42">
        <v>8400</v>
      </c>
      <c r="BA8286" s="42">
        <v>300.85000000000002</v>
      </c>
      <c r="BB8286" s="42">
        <v>123.96250000000001</v>
      </c>
      <c r="BC8286" s="42">
        <v>242.7</v>
      </c>
      <c r="BD8286" s="42">
        <v>251.42857140000001</v>
      </c>
      <c r="BE8286" s="42">
        <v>19</v>
      </c>
      <c r="BF8286" s="42">
        <v>389.6</v>
      </c>
      <c r="BG8286" s="42">
        <v>827.22727269999996</v>
      </c>
      <c r="BH8286" s="42">
        <v>117.905</v>
      </c>
      <c r="BI8286" s="42">
        <v>250.0823394</v>
      </c>
      <c r="BJ8286" s="42">
        <v>351.97218720000001</v>
      </c>
      <c r="BK8286" s="42">
        <v>149.87343910000001</v>
      </c>
    </row>
    <row r="8287" spans="52:63">
      <c r="AZ8287" s="42">
        <v>8401</v>
      </c>
      <c r="BA8287" s="42">
        <v>295.10000000000002</v>
      </c>
      <c r="BB8287" s="42">
        <v>120.99375000000001</v>
      </c>
      <c r="BC8287" s="42">
        <v>240.15</v>
      </c>
      <c r="BD8287" s="42">
        <v>246.4761905</v>
      </c>
      <c r="BE8287" s="42">
        <v>18.407692310000002</v>
      </c>
      <c r="BF8287" s="42">
        <v>380.9</v>
      </c>
      <c r="BG8287" s="42">
        <v>821.95454549999999</v>
      </c>
      <c r="BH8287" s="42">
        <v>115.19125</v>
      </c>
      <c r="BI8287" s="42">
        <v>250.15218010000001</v>
      </c>
      <c r="BJ8287" s="42">
        <v>350.283591</v>
      </c>
      <c r="BK8287" s="42">
        <v>148.03143309999999</v>
      </c>
    </row>
    <row r="8288" spans="52:63">
      <c r="AZ8288" s="42">
        <v>8402</v>
      </c>
      <c r="BA8288" s="42">
        <v>295.10000000000002</v>
      </c>
      <c r="BB8288" s="42">
        <v>120.99375000000001</v>
      </c>
      <c r="BC8288" s="42">
        <v>240.15</v>
      </c>
      <c r="BD8288" s="42">
        <v>246.4761905</v>
      </c>
      <c r="BE8288" s="42">
        <v>18.407692310000002</v>
      </c>
      <c r="BF8288" s="42">
        <v>380.9</v>
      </c>
      <c r="BG8288" s="42">
        <v>821.95454549999999</v>
      </c>
      <c r="BH8288" s="42">
        <v>115.19125</v>
      </c>
      <c r="BI8288" s="42">
        <v>250.15218010000001</v>
      </c>
      <c r="BJ8288" s="42">
        <v>350.283591</v>
      </c>
      <c r="BK8288" s="42">
        <v>148.03143309999999</v>
      </c>
    </row>
    <row r="8289" spans="52:63">
      <c r="AZ8289" s="42">
        <v>8403</v>
      </c>
      <c r="BA8289" s="42">
        <v>295.10000000000002</v>
      </c>
      <c r="BB8289" s="42">
        <v>120.99375000000001</v>
      </c>
      <c r="BC8289" s="42">
        <v>240.15</v>
      </c>
      <c r="BD8289" s="42">
        <v>246.4761905</v>
      </c>
      <c r="BE8289" s="42">
        <v>18.407692310000002</v>
      </c>
      <c r="BF8289" s="42">
        <v>380.9</v>
      </c>
      <c r="BG8289" s="42">
        <v>821.95454549999999</v>
      </c>
      <c r="BH8289" s="42">
        <v>115.19125</v>
      </c>
      <c r="BI8289" s="42">
        <v>250.15218010000001</v>
      </c>
      <c r="BJ8289" s="42">
        <v>350.283591</v>
      </c>
      <c r="BK8289" s="42">
        <v>148.03143309999999</v>
      </c>
    </row>
    <row r="8290" spans="52:63">
      <c r="AZ8290" s="42">
        <v>8404</v>
      </c>
      <c r="BA8290" s="42">
        <v>295.10000000000002</v>
      </c>
      <c r="BB8290" s="42">
        <v>120.99375000000001</v>
      </c>
      <c r="BC8290" s="42">
        <v>240.15</v>
      </c>
      <c r="BD8290" s="42">
        <v>246.4761905</v>
      </c>
      <c r="BE8290" s="42">
        <v>18.407692310000002</v>
      </c>
      <c r="BF8290" s="42">
        <v>380.9</v>
      </c>
      <c r="BG8290" s="42">
        <v>821.95454549999999</v>
      </c>
      <c r="BH8290" s="42">
        <v>115.19125</v>
      </c>
      <c r="BI8290" s="42">
        <v>250.15218010000001</v>
      </c>
      <c r="BJ8290" s="42">
        <v>350.283591</v>
      </c>
      <c r="BK8290" s="42">
        <v>148.03143309999999</v>
      </c>
    </row>
    <row r="8291" spans="52:63">
      <c r="AZ8291" s="42">
        <v>8405</v>
      </c>
      <c r="BA8291" s="42">
        <v>295.10000000000002</v>
      </c>
      <c r="BB8291" s="42">
        <v>120.99375000000001</v>
      </c>
      <c r="BC8291" s="42">
        <v>240.15</v>
      </c>
      <c r="BD8291" s="42">
        <v>246.4761905</v>
      </c>
      <c r="BE8291" s="42">
        <v>18.407692310000002</v>
      </c>
      <c r="BF8291" s="42">
        <v>380.9</v>
      </c>
      <c r="BG8291" s="42">
        <v>821.95454549999999</v>
      </c>
      <c r="BH8291" s="42">
        <v>115.19125</v>
      </c>
      <c r="BI8291" s="42">
        <v>250.15218010000001</v>
      </c>
      <c r="BJ8291" s="42">
        <v>350.283591</v>
      </c>
      <c r="BK8291" s="42">
        <v>148.03143309999999</v>
      </c>
    </row>
    <row r="8292" spans="52:63">
      <c r="AZ8292" s="42">
        <v>8406</v>
      </c>
      <c r="BA8292" s="42">
        <v>295.10000000000002</v>
      </c>
      <c r="BB8292" s="42">
        <v>120.99375000000001</v>
      </c>
      <c r="BC8292" s="42">
        <v>240.15</v>
      </c>
      <c r="BD8292" s="42">
        <v>246.4761905</v>
      </c>
      <c r="BE8292" s="42">
        <v>18.407692310000002</v>
      </c>
      <c r="BF8292" s="42">
        <v>380.9</v>
      </c>
      <c r="BG8292" s="42">
        <v>821.95454549999999</v>
      </c>
      <c r="BH8292" s="42">
        <v>115.19125</v>
      </c>
      <c r="BI8292" s="42">
        <v>250.15218010000001</v>
      </c>
      <c r="BJ8292" s="42">
        <v>350.283591</v>
      </c>
      <c r="BK8292" s="42">
        <v>148.03143309999999</v>
      </c>
    </row>
    <row r="8293" spans="52:63">
      <c r="AZ8293" s="42">
        <v>8407</v>
      </c>
      <c r="BA8293" s="42">
        <v>295.10000000000002</v>
      </c>
      <c r="BB8293" s="42">
        <v>120.99375000000001</v>
      </c>
      <c r="BC8293" s="42">
        <v>240.15</v>
      </c>
      <c r="BD8293" s="42">
        <v>246.4761905</v>
      </c>
      <c r="BE8293" s="42">
        <v>18.407692310000002</v>
      </c>
      <c r="BF8293" s="42">
        <v>380.9</v>
      </c>
      <c r="BG8293" s="42">
        <v>821.95454549999999</v>
      </c>
      <c r="BH8293" s="42">
        <v>115.19125</v>
      </c>
      <c r="BI8293" s="42">
        <v>250.15218010000001</v>
      </c>
      <c r="BJ8293" s="42">
        <v>350.283591</v>
      </c>
      <c r="BK8293" s="42">
        <v>148.03143309999999</v>
      </c>
    </row>
    <row r="8294" spans="52:63">
      <c r="AZ8294" s="42">
        <v>8408</v>
      </c>
      <c r="BA8294" s="42">
        <v>295.10000000000002</v>
      </c>
      <c r="BB8294" s="42">
        <v>120.99375000000001</v>
      </c>
      <c r="BC8294" s="42">
        <v>240.15</v>
      </c>
      <c r="BD8294" s="42">
        <v>246.4761905</v>
      </c>
      <c r="BE8294" s="42">
        <v>18.407692310000002</v>
      </c>
      <c r="BF8294" s="42">
        <v>380.9</v>
      </c>
      <c r="BG8294" s="42">
        <v>821.95454549999999</v>
      </c>
      <c r="BH8294" s="42">
        <v>115.19125</v>
      </c>
      <c r="BI8294" s="42">
        <v>250.15218010000001</v>
      </c>
      <c r="BJ8294" s="42">
        <v>350.283591</v>
      </c>
      <c r="BK8294" s="42">
        <v>148.03143309999999</v>
      </c>
    </row>
    <row r="8295" spans="52:63">
      <c r="AZ8295" s="42">
        <v>8409</v>
      </c>
      <c r="BA8295" s="42">
        <v>295.10000000000002</v>
      </c>
      <c r="BB8295" s="42">
        <v>120.99375000000001</v>
      </c>
      <c r="BC8295" s="42">
        <v>240.15</v>
      </c>
      <c r="BD8295" s="42">
        <v>246.4761905</v>
      </c>
      <c r="BE8295" s="42">
        <v>18.407692310000002</v>
      </c>
      <c r="BF8295" s="42">
        <v>380.9</v>
      </c>
      <c r="BG8295" s="42">
        <v>821.95454549999999</v>
      </c>
      <c r="BH8295" s="42">
        <v>115.19125</v>
      </c>
      <c r="BI8295" s="42">
        <v>250.15218010000001</v>
      </c>
      <c r="BJ8295" s="42">
        <v>350.283591</v>
      </c>
      <c r="BK8295" s="42">
        <v>148.03143309999999</v>
      </c>
    </row>
    <row r="8296" spans="52:63">
      <c r="AZ8296" s="42">
        <v>8410</v>
      </c>
      <c r="BA8296" s="42">
        <v>295.10000000000002</v>
      </c>
      <c r="BB8296" s="42">
        <v>120.99375000000001</v>
      </c>
      <c r="BC8296" s="42">
        <v>240.15</v>
      </c>
      <c r="BD8296" s="42">
        <v>246.4761905</v>
      </c>
      <c r="BE8296" s="42">
        <v>18.407692310000002</v>
      </c>
      <c r="BF8296" s="42">
        <v>380.9</v>
      </c>
      <c r="BG8296" s="42">
        <v>821.95454549999999</v>
      </c>
      <c r="BH8296" s="42">
        <v>115.19125</v>
      </c>
      <c r="BI8296" s="42">
        <v>250.15218010000001</v>
      </c>
      <c r="BJ8296" s="42">
        <v>350.283591</v>
      </c>
      <c r="BK8296" s="42">
        <v>148.03143309999999</v>
      </c>
    </row>
    <row r="8297" spans="52:63">
      <c r="AZ8297" s="42">
        <v>8411</v>
      </c>
      <c r="BA8297" s="42">
        <v>295.10000000000002</v>
      </c>
      <c r="BB8297" s="42">
        <v>120.99375000000001</v>
      </c>
      <c r="BC8297" s="42">
        <v>240.15</v>
      </c>
      <c r="BD8297" s="42">
        <v>246.4761905</v>
      </c>
      <c r="BE8297" s="42">
        <v>18.407692310000002</v>
      </c>
      <c r="BF8297" s="42">
        <v>380.9</v>
      </c>
      <c r="BG8297" s="42">
        <v>821.95454549999999</v>
      </c>
      <c r="BH8297" s="42">
        <v>115.19125</v>
      </c>
      <c r="BI8297" s="42">
        <v>250.15218010000001</v>
      </c>
      <c r="BJ8297" s="42">
        <v>350.283591</v>
      </c>
      <c r="BK8297" s="42">
        <v>148.03143309999999</v>
      </c>
    </row>
    <row r="8298" spans="52:63">
      <c r="AZ8298" s="42">
        <v>8412</v>
      </c>
      <c r="BA8298" s="42">
        <v>295.10000000000002</v>
      </c>
      <c r="BB8298" s="42">
        <v>120.99375000000001</v>
      </c>
      <c r="BC8298" s="42">
        <v>240.15</v>
      </c>
      <c r="BD8298" s="42">
        <v>246.4761905</v>
      </c>
      <c r="BE8298" s="42">
        <v>18.407692310000002</v>
      </c>
      <c r="BF8298" s="42">
        <v>380.9</v>
      </c>
      <c r="BG8298" s="42">
        <v>821.95454549999999</v>
      </c>
      <c r="BH8298" s="42">
        <v>115.19125</v>
      </c>
      <c r="BI8298" s="42">
        <v>250.15218010000001</v>
      </c>
      <c r="BJ8298" s="42">
        <v>350.283591</v>
      </c>
      <c r="BK8298" s="42">
        <v>148.03143309999999</v>
      </c>
    </row>
    <row r="8299" spans="52:63">
      <c r="AZ8299" s="42">
        <v>8413</v>
      </c>
      <c r="BA8299" s="42">
        <v>295.10000000000002</v>
      </c>
      <c r="BB8299" s="42">
        <v>120.99375000000001</v>
      </c>
      <c r="BC8299" s="42">
        <v>240.15</v>
      </c>
      <c r="BD8299" s="42">
        <v>246.4761905</v>
      </c>
      <c r="BE8299" s="42">
        <v>18.407692310000002</v>
      </c>
      <c r="BF8299" s="42">
        <v>380.9</v>
      </c>
      <c r="BG8299" s="42">
        <v>821.95454549999999</v>
      </c>
      <c r="BH8299" s="42">
        <v>115.19125</v>
      </c>
      <c r="BI8299" s="42">
        <v>250.15218010000001</v>
      </c>
      <c r="BJ8299" s="42">
        <v>350.283591</v>
      </c>
      <c r="BK8299" s="42">
        <v>148.03143309999999</v>
      </c>
    </row>
    <row r="8300" spans="52:63">
      <c r="AZ8300" s="42">
        <v>8414</v>
      </c>
      <c r="BA8300" s="42">
        <v>295.10000000000002</v>
      </c>
      <c r="BB8300" s="42">
        <v>120.99375000000001</v>
      </c>
      <c r="BC8300" s="42">
        <v>240.15</v>
      </c>
      <c r="BD8300" s="42">
        <v>246.4761905</v>
      </c>
      <c r="BE8300" s="42">
        <v>18.407692310000002</v>
      </c>
      <c r="BF8300" s="42">
        <v>380.9</v>
      </c>
      <c r="BG8300" s="42">
        <v>821.95454549999999</v>
      </c>
      <c r="BH8300" s="42">
        <v>115.19125</v>
      </c>
      <c r="BI8300" s="42">
        <v>250.15218010000001</v>
      </c>
      <c r="BJ8300" s="42">
        <v>350.283591</v>
      </c>
      <c r="BK8300" s="42">
        <v>148.03143309999999</v>
      </c>
    </row>
    <row r="8301" spans="52:63">
      <c r="AZ8301" s="42">
        <v>8415</v>
      </c>
      <c r="BA8301" s="42">
        <v>295.10000000000002</v>
      </c>
      <c r="BB8301" s="42">
        <v>120.99375000000001</v>
      </c>
      <c r="BC8301" s="42">
        <v>240.15</v>
      </c>
      <c r="BD8301" s="42">
        <v>246.4761905</v>
      </c>
      <c r="BE8301" s="42">
        <v>18.407692310000002</v>
      </c>
      <c r="BF8301" s="42">
        <v>380.9</v>
      </c>
      <c r="BG8301" s="42">
        <v>821.95454549999999</v>
      </c>
      <c r="BH8301" s="42">
        <v>115.19125</v>
      </c>
      <c r="BI8301" s="42">
        <v>250.15218010000001</v>
      </c>
      <c r="BJ8301" s="42">
        <v>350.283591</v>
      </c>
      <c r="BK8301" s="42">
        <v>148.03143309999999</v>
      </c>
    </row>
    <row r="8302" spans="52:63">
      <c r="AZ8302" s="42">
        <v>8416</v>
      </c>
      <c r="BA8302" s="42">
        <v>295.10000000000002</v>
      </c>
      <c r="BB8302" s="42">
        <v>120.99375000000001</v>
      </c>
      <c r="BC8302" s="42">
        <v>240.15</v>
      </c>
      <c r="BD8302" s="42">
        <v>246.4761905</v>
      </c>
      <c r="BE8302" s="42">
        <v>18.407692310000002</v>
      </c>
      <c r="BF8302" s="42">
        <v>380.9</v>
      </c>
      <c r="BG8302" s="42">
        <v>821.95454549999999</v>
      </c>
      <c r="BH8302" s="42">
        <v>115.19125</v>
      </c>
      <c r="BI8302" s="42">
        <v>250.15218010000001</v>
      </c>
      <c r="BJ8302" s="42">
        <v>350.283591</v>
      </c>
      <c r="BK8302" s="42">
        <v>148.03143309999999</v>
      </c>
    </row>
    <row r="8303" spans="52:63">
      <c r="AZ8303" s="42">
        <v>8417</v>
      </c>
      <c r="BA8303" s="42">
        <v>295.10000000000002</v>
      </c>
      <c r="BB8303" s="42">
        <v>120.99375000000001</v>
      </c>
      <c r="BC8303" s="42">
        <v>240.15</v>
      </c>
      <c r="BD8303" s="42">
        <v>246.4761905</v>
      </c>
      <c r="BE8303" s="42">
        <v>18.407692310000002</v>
      </c>
      <c r="BF8303" s="42">
        <v>380.9</v>
      </c>
      <c r="BG8303" s="42">
        <v>821.95454549999999</v>
      </c>
      <c r="BH8303" s="42">
        <v>115.19125</v>
      </c>
      <c r="BI8303" s="42">
        <v>250.15218010000001</v>
      </c>
      <c r="BJ8303" s="42">
        <v>350.283591</v>
      </c>
      <c r="BK8303" s="42">
        <v>148.03143309999999</v>
      </c>
    </row>
    <row r="8304" spans="52:63">
      <c r="AZ8304" s="42">
        <v>8418</v>
      </c>
      <c r="BA8304" s="42">
        <v>295.10000000000002</v>
      </c>
      <c r="BB8304" s="42">
        <v>120.99375000000001</v>
      </c>
      <c r="BC8304" s="42">
        <v>240.15</v>
      </c>
      <c r="BD8304" s="42">
        <v>246.4761905</v>
      </c>
      <c r="BE8304" s="42">
        <v>18.407692310000002</v>
      </c>
      <c r="BF8304" s="42">
        <v>380.9</v>
      </c>
      <c r="BG8304" s="42">
        <v>821.95454549999999</v>
      </c>
      <c r="BH8304" s="42">
        <v>115.19125</v>
      </c>
      <c r="BI8304" s="42">
        <v>250.15218010000001</v>
      </c>
      <c r="BJ8304" s="42">
        <v>350.283591</v>
      </c>
      <c r="BK8304" s="42">
        <v>148.03143309999999</v>
      </c>
    </row>
    <row r="8305" spans="52:63">
      <c r="AZ8305" s="42">
        <v>8419</v>
      </c>
      <c r="BA8305" s="42">
        <v>295.10000000000002</v>
      </c>
      <c r="BB8305" s="42">
        <v>120.99375000000001</v>
      </c>
      <c r="BC8305" s="42">
        <v>240.15</v>
      </c>
      <c r="BD8305" s="42">
        <v>246.4761905</v>
      </c>
      <c r="BE8305" s="42">
        <v>18.407692310000002</v>
      </c>
      <c r="BF8305" s="42">
        <v>380.9</v>
      </c>
      <c r="BG8305" s="42">
        <v>821.95454549999999</v>
      </c>
      <c r="BH8305" s="42">
        <v>115.19125</v>
      </c>
      <c r="BI8305" s="42">
        <v>250.15218010000001</v>
      </c>
      <c r="BJ8305" s="42">
        <v>350.283591</v>
      </c>
      <c r="BK8305" s="42">
        <v>148.03143309999999</v>
      </c>
    </row>
    <row r="8306" spans="52:63">
      <c r="AZ8306" s="42">
        <v>8420</v>
      </c>
      <c r="BA8306" s="42">
        <v>295.10000000000002</v>
      </c>
      <c r="BB8306" s="42">
        <v>120.99375000000001</v>
      </c>
      <c r="BC8306" s="42">
        <v>240.15</v>
      </c>
      <c r="BD8306" s="42">
        <v>246.4761905</v>
      </c>
      <c r="BE8306" s="42">
        <v>18.407692310000002</v>
      </c>
      <c r="BF8306" s="42">
        <v>380.9</v>
      </c>
      <c r="BG8306" s="42">
        <v>821.95454549999999</v>
      </c>
      <c r="BH8306" s="42">
        <v>115.19125</v>
      </c>
      <c r="BI8306" s="42">
        <v>250.15218010000001</v>
      </c>
      <c r="BJ8306" s="42">
        <v>350.283591</v>
      </c>
      <c r="BK8306" s="42">
        <v>148.03143309999999</v>
      </c>
    </row>
    <row r="8307" spans="52:63">
      <c r="AZ8307" s="42">
        <v>8421</v>
      </c>
      <c r="BA8307" s="42">
        <v>295.10000000000002</v>
      </c>
      <c r="BB8307" s="42">
        <v>120.99375000000001</v>
      </c>
      <c r="BC8307" s="42">
        <v>240.15</v>
      </c>
      <c r="BD8307" s="42">
        <v>246.4761905</v>
      </c>
      <c r="BE8307" s="42">
        <v>18.407692310000002</v>
      </c>
      <c r="BF8307" s="42">
        <v>380.9</v>
      </c>
      <c r="BG8307" s="42">
        <v>821.95454549999999</v>
      </c>
      <c r="BH8307" s="42">
        <v>115.19125</v>
      </c>
      <c r="BI8307" s="42">
        <v>250.15218010000001</v>
      </c>
      <c r="BJ8307" s="42">
        <v>350.283591</v>
      </c>
      <c r="BK8307" s="42">
        <v>148.03143309999999</v>
      </c>
    </row>
    <row r="8308" spans="52:63">
      <c r="AZ8308" s="42">
        <v>8422</v>
      </c>
      <c r="BA8308" s="42">
        <v>295.10000000000002</v>
      </c>
      <c r="BB8308" s="42">
        <v>120.99375000000001</v>
      </c>
      <c r="BC8308" s="42">
        <v>240.15</v>
      </c>
      <c r="BD8308" s="42">
        <v>246.4761905</v>
      </c>
      <c r="BE8308" s="42">
        <v>18.407692310000002</v>
      </c>
      <c r="BF8308" s="42">
        <v>380.9</v>
      </c>
      <c r="BG8308" s="42">
        <v>821.95454549999999</v>
      </c>
      <c r="BH8308" s="42">
        <v>115.19125</v>
      </c>
      <c r="BI8308" s="42">
        <v>250.15218010000001</v>
      </c>
      <c r="BJ8308" s="42">
        <v>350.283591</v>
      </c>
      <c r="BK8308" s="42">
        <v>148.03143309999999</v>
      </c>
    </row>
    <row r="8309" spans="52:63">
      <c r="AZ8309" s="42">
        <v>8423</v>
      </c>
      <c r="BA8309" s="42">
        <v>295.10000000000002</v>
      </c>
      <c r="BB8309" s="42">
        <v>120.99375000000001</v>
      </c>
      <c r="BC8309" s="42">
        <v>240.15</v>
      </c>
      <c r="BD8309" s="42">
        <v>246.4761905</v>
      </c>
      <c r="BE8309" s="42">
        <v>18.407692310000002</v>
      </c>
      <c r="BF8309" s="42">
        <v>380.9</v>
      </c>
      <c r="BG8309" s="42">
        <v>821.95454549999999</v>
      </c>
      <c r="BH8309" s="42">
        <v>115.19125</v>
      </c>
      <c r="BI8309" s="42">
        <v>250.15218010000001</v>
      </c>
      <c r="BJ8309" s="42">
        <v>350.283591</v>
      </c>
      <c r="BK8309" s="42">
        <v>148.03143309999999</v>
      </c>
    </row>
    <row r="8310" spans="52:63">
      <c r="AZ8310" s="42">
        <v>8424</v>
      </c>
      <c r="BA8310" s="42">
        <v>295.10000000000002</v>
      </c>
      <c r="BB8310" s="42">
        <v>120.99375000000001</v>
      </c>
      <c r="BC8310" s="42">
        <v>240.15</v>
      </c>
      <c r="BD8310" s="42">
        <v>246.4761905</v>
      </c>
      <c r="BE8310" s="42">
        <v>18.407692310000002</v>
      </c>
      <c r="BF8310" s="42">
        <v>380.9</v>
      </c>
      <c r="BG8310" s="42">
        <v>821.95454549999999</v>
      </c>
      <c r="BH8310" s="42">
        <v>115.19125</v>
      </c>
      <c r="BI8310" s="42">
        <v>250.15218010000001</v>
      </c>
      <c r="BJ8310" s="42">
        <v>350.283591</v>
      </c>
      <c r="BK8310" s="42">
        <v>148.03143309999999</v>
      </c>
    </row>
    <row r="8311" spans="52:63">
      <c r="AZ8311" s="42">
        <v>8425</v>
      </c>
      <c r="BA8311" s="42">
        <v>291.25</v>
      </c>
      <c r="BB8311" s="42">
        <v>118.81874999999999</v>
      </c>
      <c r="BC8311" s="42">
        <v>237.45</v>
      </c>
      <c r="BD8311" s="42">
        <v>242.2857143</v>
      </c>
      <c r="BE8311" s="42">
        <v>17.81538462</v>
      </c>
      <c r="BF8311" s="42">
        <v>373.6</v>
      </c>
      <c r="BG8311" s="42">
        <v>816.72727269999996</v>
      </c>
      <c r="BH8311" s="42">
        <v>112.3625</v>
      </c>
      <c r="BI8311" s="42">
        <v>247.47218960000001</v>
      </c>
      <c r="BJ8311" s="42">
        <v>332.3150804</v>
      </c>
      <c r="BK8311" s="42">
        <v>145.4248571</v>
      </c>
    </row>
    <row r="8312" spans="52:63">
      <c r="AZ8312" s="42">
        <v>8426</v>
      </c>
      <c r="BA8312" s="42">
        <v>291.25</v>
      </c>
      <c r="BB8312" s="42">
        <v>118.81874999999999</v>
      </c>
      <c r="BC8312" s="42">
        <v>237.45</v>
      </c>
      <c r="BD8312" s="42">
        <v>242.2857143</v>
      </c>
      <c r="BE8312" s="42">
        <v>17.81538462</v>
      </c>
      <c r="BF8312" s="42">
        <v>373.6</v>
      </c>
      <c r="BG8312" s="42">
        <v>816.72727269999996</v>
      </c>
      <c r="BH8312" s="42">
        <v>112.3625</v>
      </c>
      <c r="BI8312" s="42">
        <v>247.47218960000001</v>
      </c>
      <c r="BJ8312" s="42">
        <v>332.3150804</v>
      </c>
      <c r="BK8312" s="42">
        <v>145.4248571</v>
      </c>
    </row>
    <row r="8313" spans="52:63">
      <c r="AZ8313" s="42">
        <v>8427</v>
      </c>
      <c r="BA8313" s="42">
        <v>291.25</v>
      </c>
      <c r="BB8313" s="42">
        <v>118.81874999999999</v>
      </c>
      <c r="BC8313" s="42">
        <v>237.45</v>
      </c>
      <c r="BD8313" s="42">
        <v>242.2857143</v>
      </c>
      <c r="BE8313" s="42">
        <v>17.81538462</v>
      </c>
      <c r="BF8313" s="42">
        <v>373.6</v>
      </c>
      <c r="BG8313" s="42">
        <v>816.72727269999996</v>
      </c>
      <c r="BH8313" s="42">
        <v>112.3625</v>
      </c>
      <c r="BI8313" s="42">
        <v>247.47218960000001</v>
      </c>
      <c r="BJ8313" s="42">
        <v>332.3150804</v>
      </c>
      <c r="BK8313" s="42">
        <v>145.4248571</v>
      </c>
    </row>
    <row r="8314" spans="52:63">
      <c r="AZ8314" s="42">
        <v>8428</v>
      </c>
      <c r="BA8314" s="42">
        <v>291.25</v>
      </c>
      <c r="BB8314" s="42">
        <v>118.81874999999999</v>
      </c>
      <c r="BC8314" s="42">
        <v>237.45</v>
      </c>
      <c r="BD8314" s="42">
        <v>242.2857143</v>
      </c>
      <c r="BE8314" s="42">
        <v>17.81538462</v>
      </c>
      <c r="BF8314" s="42">
        <v>373.6</v>
      </c>
      <c r="BG8314" s="42">
        <v>816.72727269999996</v>
      </c>
      <c r="BH8314" s="42">
        <v>112.3625</v>
      </c>
      <c r="BI8314" s="42">
        <v>247.47218960000001</v>
      </c>
      <c r="BJ8314" s="42">
        <v>332.3150804</v>
      </c>
      <c r="BK8314" s="42">
        <v>145.4248571</v>
      </c>
    </row>
    <row r="8315" spans="52:63">
      <c r="AZ8315" s="42">
        <v>8429</v>
      </c>
      <c r="BA8315" s="42">
        <v>291.25</v>
      </c>
      <c r="BB8315" s="42">
        <v>118.81874999999999</v>
      </c>
      <c r="BC8315" s="42">
        <v>237.45</v>
      </c>
      <c r="BD8315" s="42">
        <v>242.2857143</v>
      </c>
      <c r="BE8315" s="42">
        <v>17.81538462</v>
      </c>
      <c r="BF8315" s="42">
        <v>373.6</v>
      </c>
      <c r="BG8315" s="42">
        <v>816.72727269999996</v>
      </c>
      <c r="BH8315" s="42">
        <v>112.3625</v>
      </c>
      <c r="BI8315" s="42">
        <v>247.47218960000001</v>
      </c>
      <c r="BJ8315" s="42">
        <v>332.3150804</v>
      </c>
      <c r="BK8315" s="42">
        <v>145.4248571</v>
      </c>
    </row>
    <row r="8316" spans="52:63">
      <c r="AZ8316" s="42">
        <v>8430</v>
      </c>
      <c r="BA8316" s="42">
        <v>291.25</v>
      </c>
      <c r="BB8316" s="42">
        <v>118.81874999999999</v>
      </c>
      <c r="BC8316" s="42">
        <v>237.45</v>
      </c>
      <c r="BD8316" s="42">
        <v>242.2857143</v>
      </c>
      <c r="BE8316" s="42">
        <v>17.81538462</v>
      </c>
      <c r="BF8316" s="42">
        <v>373.6</v>
      </c>
      <c r="BG8316" s="42">
        <v>816.72727269999996</v>
      </c>
      <c r="BH8316" s="42">
        <v>112.3625</v>
      </c>
      <c r="BI8316" s="42">
        <v>247.47218960000001</v>
      </c>
      <c r="BJ8316" s="42">
        <v>332.3150804</v>
      </c>
      <c r="BK8316" s="42">
        <v>145.4248571</v>
      </c>
    </row>
    <row r="8317" spans="52:63">
      <c r="AZ8317" s="42">
        <v>8431</v>
      </c>
      <c r="BA8317" s="42">
        <v>291.25</v>
      </c>
      <c r="BB8317" s="42">
        <v>118.81874999999999</v>
      </c>
      <c r="BC8317" s="42">
        <v>237.45</v>
      </c>
      <c r="BD8317" s="42">
        <v>242.2857143</v>
      </c>
      <c r="BE8317" s="42">
        <v>17.81538462</v>
      </c>
      <c r="BF8317" s="42">
        <v>373.6</v>
      </c>
      <c r="BG8317" s="42">
        <v>816.72727269999996</v>
      </c>
      <c r="BH8317" s="42">
        <v>112.3625</v>
      </c>
      <c r="BI8317" s="42">
        <v>247.47218960000001</v>
      </c>
      <c r="BJ8317" s="42">
        <v>332.3150804</v>
      </c>
      <c r="BK8317" s="42">
        <v>145.4248571</v>
      </c>
    </row>
    <row r="8318" spans="52:63">
      <c r="AZ8318" s="42">
        <v>8432</v>
      </c>
      <c r="BA8318" s="42">
        <v>291.25</v>
      </c>
      <c r="BB8318" s="42">
        <v>118.81874999999999</v>
      </c>
      <c r="BC8318" s="42">
        <v>237.45</v>
      </c>
      <c r="BD8318" s="42">
        <v>242.2857143</v>
      </c>
      <c r="BE8318" s="42">
        <v>17.81538462</v>
      </c>
      <c r="BF8318" s="42">
        <v>373.6</v>
      </c>
      <c r="BG8318" s="42">
        <v>816.72727269999996</v>
      </c>
      <c r="BH8318" s="42">
        <v>112.3625</v>
      </c>
      <c r="BI8318" s="42">
        <v>247.47218960000001</v>
      </c>
      <c r="BJ8318" s="42">
        <v>332.3150804</v>
      </c>
      <c r="BK8318" s="42">
        <v>145.4248571</v>
      </c>
    </row>
    <row r="8319" spans="52:63">
      <c r="AZ8319" s="42">
        <v>8433</v>
      </c>
      <c r="BA8319" s="42">
        <v>291.25</v>
      </c>
      <c r="BB8319" s="42">
        <v>118.81874999999999</v>
      </c>
      <c r="BC8319" s="42">
        <v>237.45</v>
      </c>
      <c r="BD8319" s="42">
        <v>242.2857143</v>
      </c>
      <c r="BE8319" s="42">
        <v>17.81538462</v>
      </c>
      <c r="BF8319" s="42">
        <v>373.6</v>
      </c>
      <c r="BG8319" s="42">
        <v>816.72727269999996</v>
      </c>
      <c r="BH8319" s="42">
        <v>112.3625</v>
      </c>
      <c r="BI8319" s="42">
        <v>247.47218960000001</v>
      </c>
      <c r="BJ8319" s="42">
        <v>332.3150804</v>
      </c>
      <c r="BK8319" s="42">
        <v>145.4248571</v>
      </c>
    </row>
    <row r="8320" spans="52:63">
      <c r="AZ8320" s="42">
        <v>8434</v>
      </c>
      <c r="BA8320" s="42">
        <v>291.25</v>
      </c>
      <c r="BB8320" s="42">
        <v>118.81874999999999</v>
      </c>
      <c r="BC8320" s="42">
        <v>237.45</v>
      </c>
      <c r="BD8320" s="42">
        <v>242.2857143</v>
      </c>
      <c r="BE8320" s="42">
        <v>17.81538462</v>
      </c>
      <c r="BF8320" s="42">
        <v>373.6</v>
      </c>
      <c r="BG8320" s="42">
        <v>816.72727269999996</v>
      </c>
      <c r="BH8320" s="42">
        <v>112.3625</v>
      </c>
      <c r="BI8320" s="42">
        <v>247.47218960000001</v>
      </c>
      <c r="BJ8320" s="42">
        <v>332.3150804</v>
      </c>
      <c r="BK8320" s="42">
        <v>145.4248571</v>
      </c>
    </row>
    <row r="8321" spans="52:63">
      <c r="AZ8321" s="42">
        <v>8435</v>
      </c>
      <c r="BA8321" s="42">
        <v>291.25</v>
      </c>
      <c r="BB8321" s="42">
        <v>118.81874999999999</v>
      </c>
      <c r="BC8321" s="42">
        <v>237.45</v>
      </c>
      <c r="BD8321" s="42">
        <v>242.2857143</v>
      </c>
      <c r="BE8321" s="42">
        <v>17.81538462</v>
      </c>
      <c r="BF8321" s="42">
        <v>373.6</v>
      </c>
      <c r="BG8321" s="42">
        <v>816.72727269999996</v>
      </c>
      <c r="BH8321" s="42">
        <v>112.3625</v>
      </c>
      <c r="BI8321" s="42">
        <v>247.47218960000001</v>
      </c>
      <c r="BJ8321" s="42">
        <v>332.3150804</v>
      </c>
      <c r="BK8321" s="42">
        <v>145.4248571</v>
      </c>
    </row>
    <row r="8322" spans="52:63">
      <c r="AZ8322" s="42">
        <v>8436</v>
      </c>
      <c r="BA8322" s="42">
        <v>291.25</v>
      </c>
      <c r="BB8322" s="42">
        <v>118.81874999999999</v>
      </c>
      <c r="BC8322" s="42">
        <v>237.45</v>
      </c>
      <c r="BD8322" s="42">
        <v>242.2857143</v>
      </c>
      <c r="BE8322" s="42">
        <v>17.81538462</v>
      </c>
      <c r="BF8322" s="42">
        <v>373.6</v>
      </c>
      <c r="BG8322" s="42">
        <v>816.72727269999996</v>
      </c>
      <c r="BH8322" s="42">
        <v>112.3625</v>
      </c>
      <c r="BI8322" s="42">
        <v>247.47218960000001</v>
      </c>
      <c r="BJ8322" s="42">
        <v>332.3150804</v>
      </c>
      <c r="BK8322" s="42">
        <v>145.4248571</v>
      </c>
    </row>
    <row r="8323" spans="52:63">
      <c r="AZ8323" s="42">
        <v>8437</v>
      </c>
      <c r="BA8323" s="42">
        <v>291.25</v>
      </c>
      <c r="BB8323" s="42">
        <v>118.81874999999999</v>
      </c>
      <c r="BC8323" s="42">
        <v>237.45</v>
      </c>
      <c r="BD8323" s="42">
        <v>242.2857143</v>
      </c>
      <c r="BE8323" s="42">
        <v>17.81538462</v>
      </c>
      <c r="BF8323" s="42">
        <v>373.6</v>
      </c>
      <c r="BG8323" s="42">
        <v>816.72727269999996</v>
      </c>
      <c r="BH8323" s="42">
        <v>112.3625</v>
      </c>
      <c r="BI8323" s="42">
        <v>247.47218960000001</v>
      </c>
      <c r="BJ8323" s="42">
        <v>332.3150804</v>
      </c>
      <c r="BK8323" s="42">
        <v>145.4248571</v>
      </c>
    </row>
    <row r="8324" spans="52:63">
      <c r="AZ8324" s="42">
        <v>8438</v>
      </c>
      <c r="BA8324" s="42">
        <v>291.25</v>
      </c>
      <c r="BB8324" s="42">
        <v>118.81874999999999</v>
      </c>
      <c r="BC8324" s="42">
        <v>237.45</v>
      </c>
      <c r="BD8324" s="42">
        <v>242.2857143</v>
      </c>
      <c r="BE8324" s="42">
        <v>17.81538462</v>
      </c>
      <c r="BF8324" s="42">
        <v>373.6</v>
      </c>
      <c r="BG8324" s="42">
        <v>816.72727269999996</v>
      </c>
      <c r="BH8324" s="42">
        <v>112.3625</v>
      </c>
      <c r="BI8324" s="42">
        <v>247.47218960000001</v>
      </c>
      <c r="BJ8324" s="42">
        <v>332.3150804</v>
      </c>
      <c r="BK8324" s="42">
        <v>145.4248571</v>
      </c>
    </row>
    <row r="8325" spans="52:63">
      <c r="AZ8325" s="42">
        <v>8439</v>
      </c>
      <c r="BA8325" s="42">
        <v>291.25</v>
      </c>
      <c r="BB8325" s="42">
        <v>118.81874999999999</v>
      </c>
      <c r="BC8325" s="42">
        <v>237.45</v>
      </c>
      <c r="BD8325" s="42">
        <v>242.2857143</v>
      </c>
      <c r="BE8325" s="42">
        <v>17.81538462</v>
      </c>
      <c r="BF8325" s="42">
        <v>373.6</v>
      </c>
      <c r="BG8325" s="42">
        <v>816.72727269999996</v>
      </c>
      <c r="BH8325" s="42">
        <v>112.3625</v>
      </c>
      <c r="BI8325" s="42">
        <v>247.47218960000001</v>
      </c>
      <c r="BJ8325" s="42">
        <v>332.3150804</v>
      </c>
      <c r="BK8325" s="42">
        <v>145.4248571</v>
      </c>
    </row>
    <row r="8326" spans="52:63">
      <c r="AZ8326" s="42">
        <v>8440</v>
      </c>
      <c r="BA8326" s="42">
        <v>291.25</v>
      </c>
      <c r="BB8326" s="42">
        <v>118.81874999999999</v>
      </c>
      <c r="BC8326" s="42">
        <v>237.45</v>
      </c>
      <c r="BD8326" s="42">
        <v>242.2857143</v>
      </c>
      <c r="BE8326" s="42">
        <v>17.81538462</v>
      </c>
      <c r="BF8326" s="42">
        <v>373.6</v>
      </c>
      <c r="BG8326" s="42">
        <v>816.72727269999996</v>
      </c>
      <c r="BH8326" s="42">
        <v>112.3625</v>
      </c>
      <c r="BI8326" s="42">
        <v>247.47218960000001</v>
      </c>
      <c r="BJ8326" s="42">
        <v>332.3150804</v>
      </c>
      <c r="BK8326" s="42">
        <v>145.4248571</v>
      </c>
    </row>
    <row r="8327" spans="52:63">
      <c r="AZ8327" s="42">
        <v>8441</v>
      </c>
      <c r="BA8327" s="42">
        <v>291.25</v>
      </c>
      <c r="BB8327" s="42">
        <v>118.81874999999999</v>
      </c>
      <c r="BC8327" s="42">
        <v>237.45</v>
      </c>
      <c r="BD8327" s="42">
        <v>242.2857143</v>
      </c>
      <c r="BE8327" s="42">
        <v>17.81538462</v>
      </c>
      <c r="BF8327" s="42">
        <v>373.6</v>
      </c>
      <c r="BG8327" s="42">
        <v>816.72727269999996</v>
      </c>
      <c r="BH8327" s="42">
        <v>112.3625</v>
      </c>
      <c r="BI8327" s="42">
        <v>247.47218960000001</v>
      </c>
      <c r="BJ8327" s="42">
        <v>332.3150804</v>
      </c>
      <c r="BK8327" s="42">
        <v>145.4248571</v>
      </c>
    </row>
    <row r="8328" spans="52:63">
      <c r="AZ8328" s="42">
        <v>8442</v>
      </c>
      <c r="BA8328" s="42">
        <v>291.25</v>
      </c>
      <c r="BB8328" s="42">
        <v>118.81874999999999</v>
      </c>
      <c r="BC8328" s="42">
        <v>237.45</v>
      </c>
      <c r="BD8328" s="42">
        <v>242.2857143</v>
      </c>
      <c r="BE8328" s="42">
        <v>17.81538462</v>
      </c>
      <c r="BF8328" s="42">
        <v>373.6</v>
      </c>
      <c r="BG8328" s="42">
        <v>816.72727269999996</v>
      </c>
      <c r="BH8328" s="42">
        <v>112.3625</v>
      </c>
      <c r="BI8328" s="42">
        <v>247.47218960000001</v>
      </c>
      <c r="BJ8328" s="42">
        <v>332.3150804</v>
      </c>
      <c r="BK8328" s="42">
        <v>145.4248571</v>
      </c>
    </row>
    <row r="8329" spans="52:63">
      <c r="AZ8329" s="42">
        <v>8443</v>
      </c>
      <c r="BA8329" s="42">
        <v>291.25</v>
      </c>
      <c r="BB8329" s="42">
        <v>118.81874999999999</v>
      </c>
      <c r="BC8329" s="42">
        <v>237.45</v>
      </c>
      <c r="BD8329" s="42">
        <v>242.2857143</v>
      </c>
      <c r="BE8329" s="42">
        <v>17.81538462</v>
      </c>
      <c r="BF8329" s="42">
        <v>373.6</v>
      </c>
      <c r="BG8329" s="42">
        <v>816.72727269999996</v>
      </c>
      <c r="BH8329" s="42">
        <v>112.3625</v>
      </c>
      <c r="BI8329" s="42">
        <v>247.47218960000001</v>
      </c>
      <c r="BJ8329" s="42">
        <v>332.3150804</v>
      </c>
      <c r="BK8329" s="42">
        <v>145.4248571</v>
      </c>
    </row>
    <row r="8330" spans="52:63">
      <c r="AZ8330" s="42">
        <v>8444</v>
      </c>
      <c r="BA8330" s="42">
        <v>291.25</v>
      </c>
      <c r="BB8330" s="42">
        <v>118.81874999999999</v>
      </c>
      <c r="BC8330" s="42">
        <v>237.45</v>
      </c>
      <c r="BD8330" s="42">
        <v>242.2857143</v>
      </c>
      <c r="BE8330" s="42">
        <v>17.81538462</v>
      </c>
      <c r="BF8330" s="42">
        <v>373.6</v>
      </c>
      <c r="BG8330" s="42">
        <v>816.72727269999996</v>
      </c>
      <c r="BH8330" s="42">
        <v>112.3625</v>
      </c>
      <c r="BI8330" s="42">
        <v>247.47218960000001</v>
      </c>
      <c r="BJ8330" s="42">
        <v>332.3150804</v>
      </c>
      <c r="BK8330" s="42">
        <v>145.4248571</v>
      </c>
    </row>
    <row r="8331" spans="52:63">
      <c r="AZ8331" s="42">
        <v>8445</v>
      </c>
      <c r="BA8331" s="42">
        <v>291.25</v>
      </c>
      <c r="BB8331" s="42">
        <v>118.81874999999999</v>
      </c>
      <c r="BC8331" s="42">
        <v>237.45</v>
      </c>
      <c r="BD8331" s="42">
        <v>242.2857143</v>
      </c>
      <c r="BE8331" s="42">
        <v>17.81538462</v>
      </c>
      <c r="BF8331" s="42">
        <v>373.6</v>
      </c>
      <c r="BG8331" s="42">
        <v>816.72727269999996</v>
      </c>
      <c r="BH8331" s="42">
        <v>112.3625</v>
      </c>
      <c r="BI8331" s="42">
        <v>247.47218960000001</v>
      </c>
      <c r="BJ8331" s="42">
        <v>332.3150804</v>
      </c>
      <c r="BK8331" s="42">
        <v>145.4248571</v>
      </c>
    </row>
    <row r="8332" spans="52:63">
      <c r="AZ8332" s="42">
        <v>8446</v>
      </c>
      <c r="BA8332" s="42">
        <v>291.25</v>
      </c>
      <c r="BB8332" s="42">
        <v>118.81874999999999</v>
      </c>
      <c r="BC8332" s="42">
        <v>237.45</v>
      </c>
      <c r="BD8332" s="42">
        <v>242.2857143</v>
      </c>
      <c r="BE8332" s="42">
        <v>17.81538462</v>
      </c>
      <c r="BF8332" s="42">
        <v>373.6</v>
      </c>
      <c r="BG8332" s="42">
        <v>816.72727269999996</v>
      </c>
      <c r="BH8332" s="42">
        <v>112.3625</v>
      </c>
      <c r="BI8332" s="42">
        <v>247.47218960000001</v>
      </c>
      <c r="BJ8332" s="42">
        <v>332.3150804</v>
      </c>
      <c r="BK8332" s="42">
        <v>145.4248571</v>
      </c>
    </row>
    <row r="8333" spans="52:63">
      <c r="AZ8333" s="42">
        <v>8447</v>
      </c>
      <c r="BA8333" s="42">
        <v>291.25</v>
      </c>
      <c r="BB8333" s="42">
        <v>118.81874999999999</v>
      </c>
      <c r="BC8333" s="42">
        <v>237.45</v>
      </c>
      <c r="BD8333" s="42">
        <v>242.2857143</v>
      </c>
      <c r="BE8333" s="42">
        <v>17.81538462</v>
      </c>
      <c r="BF8333" s="42">
        <v>373.6</v>
      </c>
      <c r="BG8333" s="42">
        <v>816.72727269999996</v>
      </c>
      <c r="BH8333" s="42">
        <v>112.3625</v>
      </c>
      <c r="BI8333" s="42">
        <v>247.47218960000001</v>
      </c>
      <c r="BJ8333" s="42">
        <v>332.3150804</v>
      </c>
      <c r="BK8333" s="42">
        <v>145.4248571</v>
      </c>
    </row>
    <row r="8334" spans="52:63">
      <c r="AZ8334" s="42">
        <v>8448</v>
      </c>
      <c r="BA8334" s="42">
        <v>291.25</v>
      </c>
      <c r="BB8334" s="42">
        <v>118.81874999999999</v>
      </c>
      <c r="BC8334" s="42">
        <v>237.45</v>
      </c>
      <c r="BD8334" s="42">
        <v>242.2857143</v>
      </c>
      <c r="BE8334" s="42">
        <v>17.81538462</v>
      </c>
      <c r="BF8334" s="42">
        <v>373.6</v>
      </c>
      <c r="BG8334" s="42">
        <v>816.72727269999996</v>
      </c>
      <c r="BH8334" s="42">
        <v>112.3625</v>
      </c>
      <c r="BI8334" s="42">
        <v>247.47218960000001</v>
      </c>
      <c r="BJ8334" s="42">
        <v>332.3150804</v>
      </c>
      <c r="BK8334" s="42">
        <v>145.4248571</v>
      </c>
    </row>
    <row r="8335" spans="52:63">
      <c r="AZ8335" s="42">
        <v>8449</v>
      </c>
      <c r="BA8335" s="42">
        <v>287.39999999999998</v>
      </c>
      <c r="BB8335" s="42">
        <v>116.7375</v>
      </c>
      <c r="BC8335" s="42">
        <v>234.75</v>
      </c>
      <c r="BD8335" s="42">
        <v>237.4761905</v>
      </c>
      <c r="BE8335" s="42">
        <v>17.253846150000001</v>
      </c>
      <c r="BF8335" s="42">
        <v>366.5</v>
      </c>
      <c r="BG8335" s="42">
        <v>814.77272730000004</v>
      </c>
      <c r="BH8335" s="42">
        <v>109.68625</v>
      </c>
      <c r="BI8335" s="42">
        <v>245.11809890000001</v>
      </c>
      <c r="BJ8335" s="42">
        <v>323.84766539999998</v>
      </c>
      <c r="BK8335" s="42">
        <v>145.03328400000001</v>
      </c>
    </row>
    <row r="8336" spans="52:63">
      <c r="AZ8336" s="42">
        <v>8450</v>
      </c>
      <c r="BA8336" s="42">
        <v>287.39999999999998</v>
      </c>
      <c r="BB8336" s="42">
        <v>116.7375</v>
      </c>
      <c r="BC8336" s="42">
        <v>234.75</v>
      </c>
      <c r="BD8336" s="42">
        <v>237.4761905</v>
      </c>
      <c r="BE8336" s="42">
        <v>17.253846150000001</v>
      </c>
      <c r="BF8336" s="42">
        <v>366.5</v>
      </c>
      <c r="BG8336" s="42">
        <v>814.77272730000004</v>
      </c>
      <c r="BH8336" s="42">
        <v>109.68625</v>
      </c>
      <c r="BI8336" s="42">
        <v>245.11809890000001</v>
      </c>
      <c r="BJ8336" s="42">
        <v>323.84766539999998</v>
      </c>
      <c r="BK8336" s="42">
        <v>145.03328400000001</v>
      </c>
    </row>
    <row r="8337" spans="52:63">
      <c r="AZ8337" s="42">
        <v>8451</v>
      </c>
      <c r="BA8337" s="42">
        <v>287.39999999999998</v>
      </c>
      <c r="BB8337" s="42">
        <v>116.7375</v>
      </c>
      <c r="BC8337" s="42">
        <v>234.75</v>
      </c>
      <c r="BD8337" s="42">
        <v>237.4761905</v>
      </c>
      <c r="BE8337" s="42">
        <v>17.253846150000001</v>
      </c>
      <c r="BF8337" s="42">
        <v>366.5</v>
      </c>
      <c r="BG8337" s="42">
        <v>814.77272730000004</v>
      </c>
      <c r="BH8337" s="42">
        <v>109.68625</v>
      </c>
      <c r="BI8337" s="42">
        <v>245.11809890000001</v>
      </c>
      <c r="BJ8337" s="42">
        <v>323.84766539999998</v>
      </c>
      <c r="BK8337" s="42">
        <v>145.03328400000001</v>
      </c>
    </row>
    <row r="8338" spans="52:63">
      <c r="AZ8338" s="42">
        <v>8452</v>
      </c>
      <c r="BA8338" s="42">
        <v>287.39999999999998</v>
      </c>
      <c r="BB8338" s="42">
        <v>116.7375</v>
      </c>
      <c r="BC8338" s="42">
        <v>234.75</v>
      </c>
      <c r="BD8338" s="42">
        <v>237.4761905</v>
      </c>
      <c r="BE8338" s="42">
        <v>17.253846150000001</v>
      </c>
      <c r="BF8338" s="42">
        <v>366.5</v>
      </c>
      <c r="BG8338" s="42">
        <v>814.77272730000004</v>
      </c>
      <c r="BH8338" s="42">
        <v>109.68625</v>
      </c>
      <c r="BI8338" s="42">
        <v>245.11809890000001</v>
      </c>
      <c r="BJ8338" s="42">
        <v>323.84766539999998</v>
      </c>
      <c r="BK8338" s="42">
        <v>145.03328400000001</v>
      </c>
    </row>
    <row r="8339" spans="52:63">
      <c r="AZ8339" s="42">
        <v>8453</v>
      </c>
      <c r="BA8339" s="42">
        <v>287.39999999999998</v>
      </c>
      <c r="BB8339" s="42">
        <v>116.7375</v>
      </c>
      <c r="BC8339" s="42">
        <v>234.75</v>
      </c>
      <c r="BD8339" s="42">
        <v>237.4761905</v>
      </c>
      <c r="BE8339" s="42">
        <v>17.253846150000001</v>
      </c>
      <c r="BF8339" s="42">
        <v>366.5</v>
      </c>
      <c r="BG8339" s="42">
        <v>814.77272730000004</v>
      </c>
      <c r="BH8339" s="42">
        <v>109.68625</v>
      </c>
      <c r="BI8339" s="42">
        <v>245.11809890000001</v>
      </c>
      <c r="BJ8339" s="42">
        <v>323.84766539999998</v>
      </c>
      <c r="BK8339" s="42">
        <v>145.03328400000001</v>
      </c>
    </row>
    <row r="8340" spans="52:63">
      <c r="AZ8340" s="42">
        <v>8454</v>
      </c>
      <c r="BA8340" s="42">
        <v>287.39999999999998</v>
      </c>
      <c r="BB8340" s="42">
        <v>116.7375</v>
      </c>
      <c r="BC8340" s="42">
        <v>234.75</v>
      </c>
      <c r="BD8340" s="42">
        <v>237.4761905</v>
      </c>
      <c r="BE8340" s="42">
        <v>17.253846150000001</v>
      </c>
      <c r="BF8340" s="42">
        <v>366.5</v>
      </c>
      <c r="BG8340" s="42">
        <v>814.77272730000004</v>
      </c>
      <c r="BH8340" s="42">
        <v>109.68625</v>
      </c>
      <c r="BI8340" s="42">
        <v>245.11809890000001</v>
      </c>
      <c r="BJ8340" s="42">
        <v>323.84766539999998</v>
      </c>
      <c r="BK8340" s="42">
        <v>145.03328400000001</v>
      </c>
    </row>
    <row r="8341" spans="52:63">
      <c r="AZ8341" s="42">
        <v>8455</v>
      </c>
      <c r="BA8341" s="42">
        <v>287.39999999999998</v>
      </c>
      <c r="BB8341" s="42">
        <v>116.7375</v>
      </c>
      <c r="BC8341" s="42">
        <v>234.75</v>
      </c>
      <c r="BD8341" s="42">
        <v>237.4761905</v>
      </c>
      <c r="BE8341" s="42">
        <v>17.253846150000001</v>
      </c>
      <c r="BF8341" s="42">
        <v>366.5</v>
      </c>
      <c r="BG8341" s="42">
        <v>814.77272730000004</v>
      </c>
      <c r="BH8341" s="42">
        <v>109.68625</v>
      </c>
      <c r="BI8341" s="42">
        <v>245.11809890000001</v>
      </c>
      <c r="BJ8341" s="42">
        <v>323.84766539999998</v>
      </c>
      <c r="BK8341" s="42">
        <v>145.03328400000001</v>
      </c>
    </row>
    <row r="8342" spans="52:63">
      <c r="AZ8342" s="42">
        <v>8456</v>
      </c>
      <c r="BA8342" s="42">
        <v>287.39999999999998</v>
      </c>
      <c r="BB8342" s="42">
        <v>116.7375</v>
      </c>
      <c r="BC8342" s="42">
        <v>234.75</v>
      </c>
      <c r="BD8342" s="42">
        <v>237.4761905</v>
      </c>
      <c r="BE8342" s="42">
        <v>17.253846150000001</v>
      </c>
      <c r="BF8342" s="42">
        <v>366.5</v>
      </c>
      <c r="BG8342" s="42">
        <v>814.77272730000004</v>
      </c>
      <c r="BH8342" s="42">
        <v>109.68625</v>
      </c>
      <c r="BI8342" s="42">
        <v>245.11809890000001</v>
      </c>
      <c r="BJ8342" s="42">
        <v>323.84766539999998</v>
      </c>
      <c r="BK8342" s="42">
        <v>145.03328400000001</v>
      </c>
    </row>
    <row r="8343" spans="52:63">
      <c r="AZ8343" s="42">
        <v>8457</v>
      </c>
      <c r="BA8343" s="42">
        <v>287.39999999999998</v>
      </c>
      <c r="BB8343" s="42">
        <v>116.7375</v>
      </c>
      <c r="BC8343" s="42">
        <v>234.75</v>
      </c>
      <c r="BD8343" s="42">
        <v>237.4761905</v>
      </c>
      <c r="BE8343" s="42">
        <v>17.253846150000001</v>
      </c>
      <c r="BF8343" s="42">
        <v>366.5</v>
      </c>
      <c r="BG8343" s="42">
        <v>814.77272730000004</v>
      </c>
      <c r="BH8343" s="42">
        <v>109.68625</v>
      </c>
      <c r="BI8343" s="42">
        <v>245.11809890000001</v>
      </c>
      <c r="BJ8343" s="42">
        <v>323.84766539999998</v>
      </c>
      <c r="BK8343" s="42">
        <v>145.03328400000001</v>
      </c>
    </row>
    <row r="8344" spans="52:63">
      <c r="AZ8344" s="42">
        <v>8458</v>
      </c>
      <c r="BA8344" s="42">
        <v>287.39999999999998</v>
      </c>
      <c r="BB8344" s="42">
        <v>116.7375</v>
      </c>
      <c r="BC8344" s="42">
        <v>234.75</v>
      </c>
      <c r="BD8344" s="42">
        <v>237.4761905</v>
      </c>
      <c r="BE8344" s="42">
        <v>17.253846150000001</v>
      </c>
      <c r="BF8344" s="42">
        <v>366.5</v>
      </c>
      <c r="BG8344" s="42">
        <v>814.77272730000004</v>
      </c>
      <c r="BH8344" s="42">
        <v>109.68625</v>
      </c>
      <c r="BI8344" s="42">
        <v>245.11809890000001</v>
      </c>
      <c r="BJ8344" s="42">
        <v>323.84766539999998</v>
      </c>
      <c r="BK8344" s="42">
        <v>145.03328400000001</v>
      </c>
    </row>
    <row r="8345" spans="52:63">
      <c r="AZ8345" s="42">
        <v>8459</v>
      </c>
      <c r="BA8345" s="42">
        <v>287.39999999999998</v>
      </c>
      <c r="BB8345" s="42">
        <v>116.7375</v>
      </c>
      <c r="BC8345" s="42">
        <v>234.75</v>
      </c>
      <c r="BD8345" s="42">
        <v>237.4761905</v>
      </c>
      <c r="BE8345" s="42">
        <v>17.253846150000001</v>
      </c>
      <c r="BF8345" s="42">
        <v>366.5</v>
      </c>
      <c r="BG8345" s="42">
        <v>814.77272730000004</v>
      </c>
      <c r="BH8345" s="42">
        <v>109.68625</v>
      </c>
      <c r="BI8345" s="42">
        <v>245.11809890000001</v>
      </c>
      <c r="BJ8345" s="42">
        <v>323.84766539999998</v>
      </c>
      <c r="BK8345" s="42">
        <v>145.03328400000001</v>
      </c>
    </row>
    <row r="8346" spans="52:63">
      <c r="AZ8346" s="42">
        <v>8460</v>
      </c>
      <c r="BA8346" s="42">
        <v>287.39999999999998</v>
      </c>
      <c r="BB8346" s="42">
        <v>116.7375</v>
      </c>
      <c r="BC8346" s="42">
        <v>234.75</v>
      </c>
      <c r="BD8346" s="42">
        <v>237.4761905</v>
      </c>
      <c r="BE8346" s="42">
        <v>17.253846150000001</v>
      </c>
      <c r="BF8346" s="42">
        <v>366.5</v>
      </c>
      <c r="BG8346" s="42">
        <v>814.77272730000004</v>
      </c>
      <c r="BH8346" s="42">
        <v>109.68625</v>
      </c>
      <c r="BI8346" s="42">
        <v>245.11809890000001</v>
      </c>
      <c r="BJ8346" s="42">
        <v>323.84766539999998</v>
      </c>
      <c r="BK8346" s="42">
        <v>145.03328400000001</v>
      </c>
    </row>
    <row r="8347" spans="52:63">
      <c r="AZ8347" s="42">
        <v>8461</v>
      </c>
      <c r="BA8347" s="42">
        <v>287.39999999999998</v>
      </c>
      <c r="BB8347" s="42">
        <v>116.7375</v>
      </c>
      <c r="BC8347" s="42">
        <v>234.75</v>
      </c>
      <c r="BD8347" s="42">
        <v>237.4761905</v>
      </c>
      <c r="BE8347" s="42">
        <v>17.253846150000001</v>
      </c>
      <c r="BF8347" s="42">
        <v>366.5</v>
      </c>
      <c r="BG8347" s="42">
        <v>814.77272730000004</v>
      </c>
      <c r="BH8347" s="42">
        <v>109.68625</v>
      </c>
      <c r="BI8347" s="42">
        <v>245.11809890000001</v>
      </c>
      <c r="BJ8347" s="42">
        <v>323.84766539999998</v>
      </c>
      <c r="BK8347" s="42">
        <v>145.03328400000001</v>
      </c>
    </row>
    <row r="8348" spans="52:63">
      <c r="AZ8348" s="42">
        <v>8462</v>
      </c>
      <c r="BA8348" s="42">
        <v>287.39999999999998</v>
      </c>
      <c r="BB8348" s="42">
        <v>116.7375</v>
      </c>
      <c r="BC8348" s="42">
        <v>234.75</v>
      </c>
      <c r="BD8348" s="42">
        <v>237.4761905</v>
      </c>
      <c r="BE8348" s="42">
        <v>17.253846150000001</v>
      </c>
      <c r="BF8348" s="42">
        <v>366.5</v>
      </c>
      <c r="BG8348" s="42">
        <v>814.77272730000004</v>
      </c>
      <c r="BH8348" s="42">
        <v>109.68625</v>
      </c>
      <c r="BI8348" s="42">
        <v>245.11809890000001</v>
      </c>
      <c r="BJ8348" s="42">
        <v>323.84766539999998</v>
      </c>
      <c r="BK8348" s="42">
        <v>145.03328400000001</v>
      </c>
    </row>
    <row r="8349" spans="52:63">
      <c r="AZ8349" s="42">
        <v>8463</v>
      </c>
      <c r="BA8349" s="42">
        <v>287.39999999999998</v>
      </c>
      <c r="BB8349" s="42">
        <v>116.7375</v>
      </c>
      <c r="BC8349" s="42">
        <v>234.75</v>
      </c>
      <c r="BD8349" s="42">
        <v>237.4761905</v>
      </c>
      <c r="BE8349" s="42">
        <v>17.253846150000001</v>
      </c>
      <c r="BF8349" s="42">
        <v>366.5</v>
      </c>
      <c r="BG8349" s="42">
        <v>814.77272730000004</v>
      </c>
      <c r="BH8349" s="42">
        <v>109.68625</v>
      </c>
      <c r="BI8349" s="42">
        <v>245.11809890000001</v>
      </c>
      <c r="BJ8349" s="42">
        <v>323.84766539999998</v>
      </c>
      <c r="BK8349" s="42">
        <v>145.03328400000001</v>
      </c>
    </row>
    <row r="8350" spans="52:63">
      <c r="AZ8350" s="42">
        <v>8464</v>
      </c>
      <c r="BA8350" s="42">
        <v>287.39999999999998</v>
      </c>
      <c r="BB8350" s="42">
        <v>116.7375</v>
      </c>
      <c r="BC8350" s="42">
        <v>234.75</v>
      </c>
      <c r="BD8350" s="42">
        <v>237.4761905</v>
      </c>
      <c r="BE8350" s="42">
        <v>17.253846150000001</v>
      </c>
      <c r="BF8350" s="42">
        <v>366.5</v>
      </c>
      <c r="BG8350" s="42">
        <v>814.77272730000004</v>
      </c>
      <c r="BH8350" s="42">
        <v>109.68625</v>
      </c>
      <c r="BI8350" s="42">
        <v>245.11809890000001</v>
      </c>
      <c r="BJ8350" s="42">
        <v>323.84766539999998</v>
      </c>
      <c r="BK8350" s="42">
        <v>145.03328400000001</v>
      </c>
    </row>
    <row r="8351" spans="52:63">
      <c r="AZ8351" s="42">
        <v>8465</v>
      </c>
      <c r="BA8351" s="42">
        <v>287.39999999999998</v>
      </c>
      <c r="BB8351" s="42">
        <v>116.7375</v>
      </c>
      <c r="BC8351" s="42">
        <v>234.75</v>
      </c>
      <c r="BD8351" s="42">
        <v>237.4761905</v>
      </c>
      <c r="BE8351" s="42">
        <v>17.253846150000001</v>
      </c>
      <c r="BF8351" s="42">
        <v>366.5</v>
      </c>
      <c r="BG8351" s="42">
        <v>814.77272730000004</v>
      </c>
      <c r="BH8351" s="42">
        <v>109.68625</v>
      </c>
      <c r="BI8351" s="42">
        <v>245.11809890000001</v>
      </c>
      <c r="BJ8351" s="42">
        <v>323.84766539999998</v>
      </c>
      <c r="BK8351" s="42">
        <v>145.03328400000001</v>
      </c>
    </row>
    <row r="8352" spans="52:63">
      <c r="AZ8352" s="42">
        <v>8466</v>
      </c>
      <c r="BA8352" s="42">
        <v>287.39999999999998</v>
      </c>
      <c r="BB8352" s="42">
        <v>116.7375</v>
      </c>
      <c r="BC8352" s="42">
        <v>234.75</v>
      </c>
      <c r="BD8352" s="42">
        <v>237.4761905</v>
      </c>
      <c r="BE8352" s="42">
        <v>17.253846150000001</v>
      </c>
      <c r="BF8352" s="42">
        <v>366.5</v>
      </c>
      <c r="BG8352" s="42">
        <v>814.77272730000004</v>
      </c>
      <c r="BH8352" s="42">
        <v>109.68625</v>
      </c>
      <c r="BI8352" s="42">
        <v>245.11809890000001</v>
      </c>
      <c r="BJ8352" s="42">
        <v>323.84766539999998</v>
      </c>
      <c r="BK8352" s="42">
        <v>145.03328400000001</v>
      </c>
    </row>
    <row r="8353" spans="52:63">
      <c r="AZ8353" s="42">
        <v>8467</v>
      </c>
      <c r="BA8353" s="42">
        <v>287.39999999999998</v>
      </c>
      <c r="BB8353" s="42">
        <v>116.7375</v>
      </c>
      <c r="BC8353" s="42">
        <v>234.75</v>
      </c>
      <c r="BD8353" s="42">
        <v>237.4761905</v>
      </c>
      <c r="BE8353" s="42">
        <v>17.253846150000001</v>
      </c>
      <c r="BF8353" s="42">
        <v>366.5</v>
      </c>
      <c r="BG8353" s="42">
        <v>814.77272730000004</v>
      </c>
      <c r="BH8353" s="42">
        <v>109.68625</v>
      </c>
      <c r="BI8353" s="42">
        <v>245.11809890000001</v>
      </c>
      <c r="BJ8353" s="42">
        <v>323.84766539999998</v>
      </c>
      <c r="BK8353" s="42">
        <v>145.03328400000001</v>
      </c>
    </row>
    <row r="8354" spans="52:63">
      <c r="AZ8354" s="42">
        <v>8468</v>
      </c>
      <c r="BA8354" s="42">
        <v>287.39999999999998</v>
      </c>
      <c r="BB8354" s="42">
        <v>116.7375</v>
      </c>
      <c r="BC8354" s="42">
        <v>234.75</v>
      </c>
      <c r="BD8354" s="42">
        <v>237.4761905</v>
      </c>
      <c r="BE8354" s="42">
        <v>17.253846150000001</v>
      </c>
      <c r="BF8354" s="42">
        <v>366.5</v>
      </c>
      <c r="BG8354" s="42">
        <v>814.77272730000004</v>
      </c>
      <c r="BH8354" s="42">
        <v>109.68625</v>
      </c>
      <c r="BI8354" s="42">
        <v>245.11809890000001</v>
      </c>
      <c r="BJ8354" s="42">
        <v>323.84766539999998</v>
      </c>
      <c r="BK8354" s="42">
        <v>145.03328400000001</v>
      </c>
    </row>
    <row r="8355" spans="52:63">
      <c r="AZ8355" s="42">
        <v>8469</v>
      </c>
      <c r="BA8355" s="42">
        <v>287.39999999999998</v>
      </c>
      <c r="BB8355" s="42">
        <v>116.7375</v>
      </c>
      <c r="BC8355" s="42">
        <v>234.75</v>
      </c>
      <c r="BD8355" s="42">
        <v>237.4761905</v>
      </c>
      <c r="BE8355" s="42">
        <v>17.253846150000001</v>
      </c>
      <c r="BF8355" s="42">
        <v>366.5</v>
      </c>
      <c r="BG8355" s="42">
        <v>814.77272730000004</v>
      </c>
      <c r="BH8355" s="42">
        <v>109.68625</v>
      </c>
      <c r="BI8355" s="42">
        <v>245.11809890000001</v>
      </c>
      <c r="BJ8355" s="42">
        <v>323.84766539999998</v>
      </c>
      <c r="BK8355" s="42">
        <v>145.03328400000001</v>
      </c>
    </row>
    <row r="8356" spans="52:63">
      <c r="AZ8356" s="42">
        <v>8470</v>
      </c>
      <c r="BA8356" s="42">
        <v>287.39999999999998</v>
      </c>
      <c r="BB8356" s="42">
        <v>116.7375</v>
      </c>
      <c r="BC8356" s="42">
        <v>234.75</v>
      </c>
      <c r="BD8356" s="42">
        <v>237.4761905</v>
      </c>
      <c r="BE8356" s="42">
        <v>17.253846150000001</v>
      </c>
      <c r="BF8356" s="42">
        <v>366.5</v>
      </c>
      <c r="BG8356" s="42">
        <v>814.77272730000004</v>
      </c>
      <c r="BH8356" s="42">
        <v>109.68625</v>
      </c>
      <c r="BI8356" s="42">
        <v>245.11809890000001</v>
      </c>
      <c r="BJ8356" s="42">
        <v>323.84766539999998</v>
      </c>
      <c r="BK8356" s="42">
        <v>145.03328400000001</v>
      </c>
    </row>
    <row r="8357" spans="52:63">
      <c r="AZ8357" s="42">
        <v>8471</v>
      </c>
      <c r="BA8357" s="42">
        <v>287.39999999999998</v>
      </c>
      <c r="BB8357" s="42">
        <v>116.7375</v>
      </c>
      <c r="BC8357" s="42">
        <v>234.75</v>
      </c>
      <c r="BD8357" s="42">
        <v>237.4761905</v>
      </c>
      <c r="BE8357" s="42">
        <v>17.253846150000001</v>
      </c>
      <c r="BF8357" s="42">
        <v>366.5</v>
      </c>
      <c r="BG8357" s="42">
        <v>814.77272730000004</v>
      </c>
      <c r="BH8357" s="42">
        <v>109.68625</v>
      </c>
      <c r="BI8357" s="42">
        <v>245.11809890000001</v>
      </c>
      <c r="BJ8357" s="42">
        <v>323.84766539999998</v>
      </c>
      <c r="BK8357" s="42">
        <v>145.03328400000001</v>
      </c>
    </row>
    <row r="8358" spans="52:63">
      <c r="AZ8358" s="42">
        <v>8472</v>
      </c>
      <c r="BA8358" s="42">
        <v>287.39999999999998</v>
      </c>
      <c r="BB8358" s="42">
        <v>116.7375</v>
      </c>
      <c r="BC8358" s="42">
        <v>234.75</v>
      </c>
      <c r="BD8358" s="42">
        <v>237.4761905</v>
      </c>
      <c r="BE8358" s="42">
        <v>17.253846150000001</v>
      </c>
      <c r="BF8358" s="42">
        <v>366.5</v>
      </c>
      <c r="BG8358" s="42">
        <v>814.77272730000004</v>
      </c>
      <c r="BH8358" s="42">
        <v>109.68625</v>
      </c>
      <c r="BI8358" s="42">
        <v>245.11809890000001</v>
      </c>
      <c r="BJ8358" s="42">
        <v>323.84766539999998</v>
      </c>
      <c r="BK8358" s="42">
        <v>145.03328400000001</v>
      </c>
    </row>
    <row r="8359" spans="52:63">
      <c r="AZ8359" s="42">
        <v>8473</v>
      </c>
      <c r="BA8359" s="42">
        <v>282.05</v>
      </c>
      <c r="BB8359" s="42">
        <v>114.2</v>
      </c>
      <c r="BC8359" s="42">
        <v>231.95</v>
      </c>
      <c r="BD8359" s="42">
        <v>233.66666670000001</v>
      </c>
      <c r="BE8359" s="42">
        <v>16.8</v>
      </c>
      <c r="BF8359" s="42">
        <v>359.55</v>
      </c>
      <c r="BG8359" s="42">
        <v>809.54545450000001</v>
      </c>
      <c r="BH8359" s="42">
        <v>107.29625</v>
      </c>
      <c r="BI8359" s="42">
        <v>245.12907300000001</v>
      </c>
      <c r="BJ8359" s="42">
        <v>330.78360629999997</v>
      </c>
      <c r="BK8359" s="42">
        <v>145.56723529999999</v>
      </c>
    </row>
    <row r="8360" spans="52:63">
      <c r="AZ8360" s="42">
        <v>8474</v>
      </c>
      <c r="BA8360" s="42">
        <v>282.05</v>
      </c>
      <c r="BB8360" s="42">
        <v>114.2</v>
      </c>
      <c r="BC8360" s="42">
        <v>231.95</v>
      </c>
      <c r="BD8360" s="42">
        <v>233.66666670000001</v>
      </c>
      <c r="BE8360" s="42">
        <v>16.8</v>
      </c>
      <c r="BF8360" s="42">
        <v>359.55</v>
      </c>
      <c r="BG8360" s="42">
        <v>809.54545450000001</v>
      </c>
      <c r="BH8360" s="42">
        <v>107.29625</v>
      </c>
      <c r="BI8360" s="42">
        <v>245.12907300000001</v>
      </c>
      <c r="BJ8360" s="42">
        <v>330.78360629999997</v>
      </c>
      <c r="BK8360" s="42">
        <v>145.56723529999999</v>
      </c>
    </row>
    <row r="8361" spans="52:63">
      <c r="AZ8361" s="42">
        <v>8475</v>
      </c>
      <c r="BA8361" s="42">
        <v>282.05</v>
      </c>
      <c r="BB8361" s="42">
        <v>114.2</v>
      </c>
      <c r="BC8361" s="42">
        <v>231.95</v>
      </c>
      <c r="BD8361" s="42">
        <v>233.66666670000001</v>
      </c>
      <c r="BE8361" s="42">
        <v>16.8</v>
      </c>
      <c r="BF8361" s="42">
        <v>359.55</v>
      </c>
      <c r="BG8361" s="42">
        <v>809.54545450000001</v>
      </c>
      <c r="BH8361" s="42">
        <v>107.29625</v>
      </c>
      <c r="BI8361" s="42">
        <v>245.12907300000001</v>
      </c>
      <c r="BJ8361" s="42">
        <v>330.78360629999997</v>
      </c>
      <c r="BK8361" s="42">
        <v>145.56723529999999</v>
      </c>
    </row>
    <row r="8362" spans="52:63">
      <c r="AZ8362" s="42">
        <v>8476</v>
      </c>
      <c r="BA8362" s="42">
        <v>282.05</v>
      </c>
      <c r="BB8362" s="42">
        <v>114.2</v>
      </c>
      <c r="BC8362" s="42">
        <v>231.95</v>
      </c>
      <c r="BD8362" s="42">
        <v>233.66666670000001</v>
      </c>
      <c r="BE8362" s="42">
        <v>16.8</v>
      </c>
      <c r="BF8362" s="42">
        <v>359.55</v>
      </c>
      <c r="BG8362" s="42">
        <v>809.54545450000001</v>
      </c>
      <c r="BH8362" s="42">
        <v>107.29625</v>
      </c>
      <c r="BI8362" s="42">
        <v>245.12907300000001</v>
      </c>
      <c r="BJ8362" s="42">
        <v>330.78360629999997</v>
      </c>
      <c r="BK8362" s="42">
        <v>145.56723529999999</v>
      </c>
    </row>
    <row r="8363" spans="52:63">
      <c r="AZ8363" s="42">
        <v>8477</v>
      </c>
      <c r="BA8363" s="42">
        <v>282.05</v>
      </c>
      <c r="BB8363" s="42">
        <v>114.2</v>
      </c>
      <c r="BC8363" s="42">
        <v>231.95</v>
      </c>
      <c r="BD8363" s="42">
        <v>233.66666670000001</v>
      </c>
      <c r="BE8363" s="42">
        <v>16.8</v>
      </c>
      <c r="BF8363" s="42">
        <v>359.55</v>
      </c>
      <c r="BG8363" s="42">
        <v>809.54545450000001</v>
      </c>
      <c r="BH8363" s="42">
        <v>107.29625</v>
      </c>
      <c r="BI8363" s="42">
        <v>245.12907300000001</v>
      </c>
      <c r="BJ8363" s="42">
        <v>330.78360629999997</v>
      </c>
      <c r="BK8363" s="42">
        <v>145.56723529999999</v>
      </c>
    </row>
    <row r="8364" spans="52:63">
      <c r="AZ8364" s="42">
        <v>8478</v>
      </c>
      <c r="BA8364" s="42">
        <v>282.05</v>
      </c>
      <c r="BB8364" s="42">
        <v>114.2</v>
      </c>
      <c r="BC8364" s="42">
        <v>231.95</v>
      </c>
      <c r="BD8364" s="42">
        <v>233.66666670000001</v>
      </c>
      <c r="BE8364" s="42">
        <v>16.8</v>
      </c>
      <c r="BF8364" s="42">
        <v>359.55</v>
      </c>
      <c r="BG8364" s="42">
        <v>809.54545450000001</v>
      </c>
      <c r="BH8364" s="42">
        <v>107.29625</v>
      </c>
      <c r="BI8364" s="42">
        <v>245.12907300000001</v>
      </c>
      <c r="BJ8364" s="42">
        <v>330.78360629999997</v>
      </c>
      <c r="BK8364" s="42">
        <v>145.56723529999999</v>
      </c>
    </row>
    <row r="8365" spans="52:63">
      <c r="AZ8365" s="42">
        <v>8479</v>
      </c>
      <c r="BA8365" s="42">
        <v>282.05</v>
      </c>
      <c r="BB8365" s="42">
        <v>114.2</v>
      </c>
      <c r="BC8365" s="42">
        <v>231.95</v>
      </c>
      <c r="BD8365" s="42">
        <v>233.66666670000001</v>
      </c>
      <c r="BE8365" s="42">
        <v>16.8</v>
      </c>
      <c r="BF8365" s="42">
        <v>359.55</v>
      </c>
      <c r="BG8365" s="42">
        <v>809.54545450000001</v>
      </c>
      <c r="BH8365" s="42">
        <v>107.29625</v>
      </c>
      <c r="BI8365" s="42">
        <v>245.12907300000001</v>
      </c>
      <c r="BJ8365" s="42">
        <v>330.78360629999997</v>
      </c>
      <c r="BK8365" s="42">
        <v>145.56723529999999</v>
      </c>
    </row>
    <row r="8366" spans="52:63">
      <c r="AZ8366" s="42">
        <v>8480</v>
      </c>
      <c r="BA8366" s="42">
        <v>282.05</v>
      </c>
      <c r="BB8366" s="42">
        <v>114.2</v>
      </c>
      <c r="BC8366" s="42">
        <v>231.95</v>
      </c>
      <c r="BD8366" s="42">
        <v>233.66666670000001</v>
      </c>
      <c r="BE8366" s="42">
        <v>16.8</v>
      </c>
      <c r="BF8366" s="42">
        <v>359.55</v>
      </c>
      <c r="BG8366" s="42">
        <v>809.54545450000001</v>
      </c>
      <c r="BH8366" s="42">
        <v>107.29625</v>
      </c>
      <c r="BI8366" s="42">
        <v>245.12907300000001</v>
      </c>
      <c r="BJ8366" s="42">
        <v>330.78360629999997</v>
      </c>
      <c r="BK8366" s="42">
        <v>145.56723529999999</v>
      </c>
    </row>
    <row r="8367" spans="52:63">
      <c r="AZ8367" s="42">
        <v>8481</v>
      </c>
      <c r="BA8367" s="42">
        <v>282.05</v>
      </c>
      <c r="BB8367" s="42">
        <v>114.2</v>
      </c>
      <c r="BC8367" s="42">
        <v>231.95</v>
      </c>
      <c r="BD8367" s="42">
        <v>233.66666670000001</v>
      </c>
      <c r="BE8367" s="42">
        <v>16.8</v>
      </c>
      <c r="BF8367" s="42">
        <v>359.55</v>
      </c>
      <c r="BG8367" s="42">
        <v>809.54545450000001</v>
      </c>
      <c r="BH8367" s="42">
        <v>107.29625</v>
      </c>
      <c r="BI8367" s="42">
        <v>245.12907300000001</v>
      </c>
      <c r="BJ8367" s="42">
        <v>330.78360629999997</v>
      </c>
      <c r="BK8367" s="42">
        <v>145.56723529999999</v>
      </c>
    </row>
    <row r="8368" spans="52:63">
      <c r="AZ8368" s="42">
        <v>8482</v>
      </c>
      <c r="BA8368" s="42">
        <v>282.05</v>
      </c>
      <c r="BB8368" s="42">
        <v>114.2</v>
      </c>
      <c r="BC8368" s="42">
        <v>231.95</v>
      </c>
      <c r="BD8368" s="42">
        <v>233.66666670000001</v>
      </c>
      <c r="BE8368" s="42">
        <v>16.8</v>
      </c>
      <c r="BF8368" s="42">
        <v>359.55</v>
      </c>
      <c r="BG8368" s="42">
        <v>809.54545450000001</v>
      </c>
      <c r="BH8368" s="42">
        <v>107.29625</v>
      </c>
      <c r="BI8368" s="42">
        <v>245.12907300000001</v>
      </c>
      <c r="BJ8368" s="42">
        <v>330.78360629999997</v>
      </c>
      <c r="BK8368" s="42">
        <v>145.56723529999999</v>
      </c>
    </row>
    <row r="8369" spans="52:63">
      <c r="AZ8369" s="42">
        <v>8483</v>
      </c>
      <c r="BA8369" s="42">
        <v>282.05</v>
      </c>
      <c r="BB8369" s="42">
        <v>114.2</v>
      </c>
      <c r="BC8369" s="42">
        <v>231.95</v>
      </c>
      <c r="BD8369" s="42">
        <v>233.66666670000001</v>
      </c>
      <c r="BE8369" s="42">
        <v>16.8</v>
      </c>
      <c r="BF8369" s="42">
        <v>359.55</v>
      </c>
      <c r="BG8369" s="42">
        <v>809.54545450000001</v>
      </c>
      <c r="BH8369" s="42">
        <v>107.29625</v>
      </c>
      <c r="BI8369" s="42">
        <v>245.12907300000001</v>
      </c>
      <c r="BJ8369" s="42">
        <v>330.78360629999997</v>
      </c>
      <c r="BK8369" s="42">
        <v>145.56723529999999</v>
      </c>
    </row>
    <row r="8370" spans="52:63">
      <c r="AZ8370" s="42">
        <v>8484</v>
      </c>
      <c r="BA8370" s="42">
        <v>282.05</v>
      </c>
      <c r="BB8370" s="42">
        <v>114.2</v>
      </c>
      <c r="BC8370" s="42">
        <v>231.95</v>
      </c>
      <c r="BD8370" s="42">
        <v>233.66666670000001</v>
      </c>
      <c r="BE8370" s="42">
        <v>16.8</v>
      </c>
      <c r="BF8370" s="42">
        <v>359.55</v>
      </c>
      <c r="BG8370" s="42">
        <v>809.54545450000001</v>
      </c>
      <c r="BH8370" s="42">
        <v>107.29625</v>
      </c>
      <c r="BI8370" s="42">
        <v>245.12907300000001</v>
      </c>
      <c r="BJ8370" s="42">
        <v>330.78360629999997</v>
      </c>
      <c r="BK8370" s="42">
        <v>145.56723529999999</v>
      </c>
    </row>
    <row r="8371" spans="52:63">
      <c r="AZ8371" s="42">
        <v>8485</v>
      </c>
      <c r="BA8371" s="42">
        <v>282.05</v>
      </c>
      <c r="BB8371" s="42">
        <v>114.2</v>
      </c>
      <c r="BC8371" s="42">
        <v>231.95</v>
      </c>
      <c r="BD8371" s="42">
        <v>233.66666670000001</v>
      </c>
      <c r="BE8371" s="42">
        <v>16.8</v>
      </c>
      <c r="BF8371" s="42">
        <v>359.55</v>
      </c>
      <c r="BG8371" s="42">
        <v>809.54545450000001</v>
      </c>
      <c r="BH8371" s="42">
        <v>107.29625</v>
      </c>
      <c r="BI8371" s="42">
        <v>245.12907300000001</v>
      </c>
      <c r="BJ8371" s="42">
        <v>330.78360629999997</v>
      </c>
      <c r="BK8371" s="42">
        <v>145.56723529999999</v>
      </c>
    </row>
    <row r="8372" spans="52:63">
      <c r="AZ8372" s="42">
        <v>8486</v>
      </c>
      <c r="BA8372" s="42">
        <v>282.05</v>
      </c>
      <c r="BB8372" s="42">
        <v>114.2</v>
      </c>
      <c r="BC8372" s="42">
        <v>231.95</v>
      </c>
      <c r="BD8372" s="42">
        <v>233.66666670000001</v>
      </c>
      <c r="BE8372" s="42">
        <v>16.8</v>
      </c>
      <c r="BF8372" s="42">
        <v>359.55</v>
      </c>
      <c r="BG8372" s="42">
        <v>809.54545450000001</v>
      </c>
      <c r="BH8372" s="42">
        <v>107.29625</v>
      </c>
      <c r="BI8372" s="42">
        <v>245.12907300000001</v>
      </c>
      <c r="BJ8372" s="42">
        <v>330.78360629999997</v>
      </c>
      <c r="BK8372" s="42">
        <v>145.56723529999999</v>
      </c>
    </row>
    <row r="8373" spans="52:63">
      <c r="AZ8373" s="42">
        <v>8487</v>
      </c>
      <c r="BA8373" s="42">
        <v>282.05</v>
      </c>
      <c r="BB8373" s="42">
        <v>114.2</v>
      </c>
      <c r="BC8373" s="42">
        <v>231.95</v>
      </c>
      <c r="BD8373" s="42">
        <v>233.66666670000001</v>
      </c>
      <c r="BE8373" s="42">
        <v>16.8</v>
      </c>
      <c r="BF8373" s="42">
        <v>359.55</v>
      </c>
      <c r="BG8373" s="42">
        <v>809.54545450000001</v>
      </c>
      <c r="BH8373" s="42">
        <v>107.29625</v>
      </c>
      <c r="BI8373" s="42">
        <v>245.12907300000001</v>
      </c>
      <c r="BJ8373" s="42">
        <v>330.78360629999997</v>
      </c>
      <c r="BK8373" s="42">
        <v>145.56723529999999</v>
      </c>
    </row>
    <row r="8374" spans="52:63">
      <c r="AZ8374" s="42">
        <v>8488</v>
      </c>
      <c r="BA8374" s="42">
        <v>282.05</v>
      </c>
      <c r="BB8374" s="42">
        <v>114.2</v>
      </c>
      <c r="BC8374" s="42">
        <v>231.95</v>
      </c>
      <c r="BD8374" s="42">
        <v>233.66666670000001</v>
      </c>
      <c r="BE8374" s="42">
        <v>16.8</v>
      </c>
      <c r="BF8374" s="42">
        <v>359.55</v>
      </c>
      <c r="BG8374" s="42">
        <v>809.54545450000001</v>
      </c>
      <c r="BH8374" s="42">
        <v>107.29625</v>
      </c>
      <c r="BI8374" s="42">
        <v>245.12907300000001</v>
      </c>
      <c r="BJ8374" s="42">
        <v>330.78360629999997</v>
      </c>
      <c r="BK8374" s="42">
        <v>145.56723529999999</v>
      </c>
    </row>
    <row r="8375" spans="52:63">
      <c r="AZ8375" s="42">
        <v>8489</v>
      </c>
      <c r="BA8375" s="42">
        <v>282.05</v>
      </c>
      <c r="BB8375" s="42">
        <v>114.2</v>
      </c>
      <c r="BC8375" s="42">
        <v>231.95</v>
      </c>
      <c r="BD8375" s="42">
        <v>233.66666670000001</v>
      </c>
      <c r="BE8375" s="42">
        <v>16.8</v>
      </c>
      <c r="BF8375" s="42">
        <v>359.55</v>
      </c>
      <c r="BG8375" s="42">
        <v>809.54545450000001</v>
      </c>
      <c r="BH8375" s="42">
        <v>107.29625</v>
      </c>
      <c r="BI8375" s="42">
        <v>245.12907300000001</v>
      </c>
      <c r="BJ8375" s="42">
        <v>330.78360629999997</v>
      </c>
      <c r="BK8375" s="42">
        <v>145.56723529999999</v>
      </c>
    </row>
    <row r="8376" spans="52:63">
      <c r="AZ8376" s="42">
        <v>8490</v>
      </c>
      <c r="BA8376" s="42">
        <v>282.05</v>
      </c>
      <c r="BB8376" s="42">
        <v>114.2</v>
      </c>
      <c r="BC8376" s="42">
        <v>231.95</v>
      </c>
      <c r="BD8376" s="42">
        <v>233.66666670000001</v>
      </c>
      <c r="BE8376" s="42">
        <v>16.8</v>
      </c>
      <c r="BF8376" s="42">
        <v>359.55</v>
      </c>
      <c r="BG8376" s="42">
        <v>809.54545450000001</v>
      </c>
      <c r="BH8376" s="42">
        <v>107.29625</v>
      </c>
      <c r="BI8376" s="42">
        <v>245.12907300000001</v>
      </c>
      <c r="BJ8376" s="42">
        <v>330.78360629999997</v>
      </c>
      <c r="BK8376" s="42">
        <v>145.56723529999999</v>
      </c>
    </row>
    <row r="8377" spans="52:63">
      <c r="AZ8377" s="42">
        <v>8491</v>
      </c>
      <c r="BA8377" s="42">
        <v>282.05</v>
      </c>
      <c r="BB8377" s="42">
        <v>114.2</v>
      </c>
      <c r="BC8377" s="42">
        <v>231.95</v>
      </c>
      <c r="BD8377" s="42">
        <v>233.66666670000001</v>
      </c>
      <c r="BE8377" s="42">
        <v>16.8</v>
      </c>
      <c r="BF8377" s="42">
        <v>359.55</v>
      </c>
      <c r="BG8377" s="42">
        <v>809.54545450000001</v>
      </c>
      <c r="BH8377" s="42">
        <v>107.29625</v>
      </c>
      <c r="BI8377" s="42">
        <v>245.12907300000001</v>
      </c>
      <c r="BJ8377" s="42">
        <v>330.78360629999997</v>
      </c>
      <c r="BK8377" s="42">
        <v>145.56723529999999</v>
      </c>
    </row>
    <row r="8378" spans="52:63">
      <c r="AZ8378" s="42">
        <v>8492</v>
      </c>
      <c r="BA8378" s="42">
        <v>282.05</v>
      </c>
      <c r="BB8378" s="42">
        <v>114.2</v>
      </c>
      <c r="BC8378" s="42">
        <v>231.95</v>
      </c>
      <c r="BD8378" s="42">
        <v>233.66666670000001</v>
      </c>
      <c r="BE8378" s="42">
        <v>16.8</v>
      </c>
      <c r="BF8378" s="42">
        <v>359.55</v>
      </c>
      <c r="BG8378" s="42">
        <v>809.54545450000001</v>
      </c>
      <c r="BH8378" s="42">
        <v>107.29625</v>
      </c>
      <c r="BI8378" s="42">
        <v>245.12907300000001</v>
      </c>
      <c r="BJ8378" s="42">
        <v>330.78360629999997</v>
      </c>
      <c r="BK8378" s="42">
        <v>145.56723529999999</v>
      </c>
    </row>
    <row r="8379" spans="52:63">
      <c r="AZ8379" s="42">
        <v>8493</v>
      </c>
      <c r="BA8379" s="42">
        <v>282.05</v>
      </c>
      <c r="BB8379" s="42">
        <v>114.2</v>
      </c>
      <c r="BC8379" s="42">
        <v>231.95</v>
      </c>
      <c r="BD8379" s="42">
        <v>233.66666670000001</v>
      </c>
      <c r="BE8379" s="42">
        <v>16.8</v>
      </c>
      <c r="BF8379" s="42">
        <v>359.55</v>
      </c>
      <c r="BG8379" s="42">
        <v>809.54545450000001</v>
      </c>
      <c r="BH8379" s="42">
        <v>107.29625</v>
      </c>
      <c r="BI8379" s="42">
        <v>245.12907300000001</v>
      </c>
      <c r="BJ8379" s="42">
        <v>330.78360629999997</v>
      </c>
      <c r="BK8379" s="42">
        <v>145.56723529999999</v>
      </c>
    </row>
    <row r="8380" spans="52:63">
      <c r="AZ8380" s="42">
        <v>8494</v>
      </c>
      <c r="BA8380" s="42">
        <v>282.05</v>
      </c>
      <c r="BB8380" s="42">
        <v>114.2</v>
      </c>
      <c r="BC8380" s="42">
        <v>231.95</v>
      </c>
      <c r="BD8380" s="42">
        <v>233.66666670000001</v>
      </c>
      <c r="BE8380" s="42">
        <v>16.8</v>
      </c>
      <c r="BF8380" s="42">
        <v>359.55</v>
      </c>
      <c r="BG8380" s="42">
        <v>809.54545450000001</v>
      </c>
      <c r="BH8380" s="42">
        <v>107.29625</v>
      </c>
      <c r="BI8380" s="42">
        <v>245.12907300000001</v>
      </c>
      <c r="BJ8380" s="42">
        <v>330.78360629999997</v>
      </c>
      <c r="BK8380" s="42">
        <v>145.56723529999999</v>
      </c>
    </row>
    <row r="8381" spans="52:63">
      <c r="AZ8381" s="42">
        <v>8495</v>
      </c>
      <c r="BA8381" s="42">
        <v>282.05</v>
      </c>
      <c r="BB8381" s="42">
        <v>114.2</v>
      </c>
      <c r="BC8381" s="42">
        <v>231.95</v>
      </c>
      <c r="BD8381" s="42">
        <v>233.66666670000001</v>
      </c>
      <c r="BE8381" s="42">
        <v>16.8</v>
      </c>
      <c r="BF8381" s="42">
        <v>359.55</v>
      </c>
      <c r="BG8381" s="42">
        <v>809.54545450000001</v>
      </c>
      <c r="BH8381" s="42">
        <v>107.29625</v>
      </c>
      <c r="BI8381" s="42">
        <v>245.12907300000001</v>
      </c>
      <c r="BJ8381" s="42">
        <v>330.78360629999997</v>
      </c>
      <c r="BK8381" s="42">
        <v>145.56723529999999</v>
      </c>
    </row>
    <row r="8382" spans="52:63">
      <c r="AZ8382" s="42">
        <v>8496</v>
      </c>
      <c r="BA8382" s="42">
        <v>282.05</v>
      </c>
      <c r="BB8382" s="42">
        <v>114.2</v>
      </c>
      <c r="BC8382" s="42">
        <v>231.95</v>
      </c>
      <c r="BD8382" s="42">
        <v>233.66666670000001</v>
      </c>
      <c r="BE8382" s="42">
        <v>16.8</v>
      </c>
      <c r="BF8382" s="42">
        <v>359.55</v>
      </c>
      <c r="BG8382" s="42">
        <v>809.54545450000001</v>
      </c>
      <c r="BH8382" s="42">
        <v>107.29625</v>
      </c>
      <c r="BI8382" s="42">
        <v>245.12907300000001</v>
      </c>
      <c r="BJ8382" s="42">
        <v>330.78360629999997</v>
      </c>
      <c r="BK8382" s="42">
        <v>145.56723529999999</v>
      </c>
    </row>
    <row r="8383" spans="52:63">
      <c r="AZ8383" s="42">
        <v>8497</v>
      </c>
      <c r="BA8383" s="42">
        <v>276.8</v>
      </c>
      <c r="BB8383" s="42">
        <v>112.33125</v>
      </c>
      <c r="BC8383" s="42">
        <v>229.45</v>
      </c>
      <c r="BD8383" s="42">
        <v>229.42857140000001</v>
      </c>
      <c r="BE8383" s="42">
        <v>16.246153849999999</v>
      </c>
      <c r="BF8383" s="42">
        <v>352.5</v>
      </c>
      <c r="BG8383" s="42">
        <v>803.59090909999998</v>
      </c>
      <c r="BH8383" s="42">
        <v>104.8</v>
      </c>
      <c r="BI8383" s="42">
        <v>251.32764470000001</v>
      </c>
      <c r="BJ8383" s="42">
        <v>331.8332815</v>
      </c>
      <c r="BK8383" s="42">
        <v>146.18395960000001</v>
      </c>
    </row>
    <row r="8384" spans="52:63">
      <c r="AZ8384" s="42">
        <v>8498</v>
      </c>
      <c r="BA8384" s="42">
        <v>276.8</v>
      </c>
      <c r="BB8384" s="42">
        <v>112.33125</v>
      </c>
      <c r="BC8384" s="42">
        <v>229.45</v>
      </c>
      <c r="BD8384" s="42">
        <v>229.42857140000001</v>
      </c>
      <c r="BE8384" s="42">
        <v>16.246153849999999</v>
      </c>
      <c r="BF8384" s="42">
        <v>352.5</v>
      </c>
      <c r="BG8384" s="42">
        <v>803.59090909999998</v>
      </c>
      <c r="BH8384" s="42">
        <v>104.8</v>
      </c>
      <c r="BI8384" s="42">
        <v>251.32764470000001</v>
      </c>
      <c r="BJ8384" s="42">
        <v>331.8332815</v>
      </c>
      <c r="BK8384" s="42">
        <v>146.18395960000001</v>
      </c>
    </row>
    <row r="8385" spans="52:63">
      <c r="AZ8385" s="42">
        <v>8499</v>
      </c>
      <c r="BA8385" s="42">
        <v>276.8</v>
      </c>
      <c r="BB8385" s="42">
        <v>112.33125</v>
      </c>
      <c r="BC8385" s="42">
        <v>229.45</v>
      </c>
      <c r="BD8385" s="42">
        <v>229.42857140000001</v>
      </c>
      <c r="BE8385" s="42">
        <v>16.246153849999999</v>
      </c>
      <c r="BF8385" s="42">
        <v>352.5</v>
      </c>
      <c r="BG8385" s="42">
        <v>803.59090909999998</v>
      </c>
      <c r="BH8385" s="42">
        <v>104.8</v>
      </c>
      <c r="BI8385" s="42">
        <v>251.32764470000001</v>
      </c>
      <c r="BJ8385" s="42">
        <v>331.8332815</v>
      </c>
      <c r="BK8385" s="42">
        <v>146.18395960000001</v>
      </c>
    </row>
    <row r="8386" spans="52:63">
      <c r="AZ8386" s="42">
        <v>8500</v>
      </c>
      <c r="BA8386" s="42">
        <v>276.8</v>
      </c>
      <c r="BB8386" s="42">
        <v>112.33125</v>
      </c>
      <c r="BC8386" s="42">
        <v>229.45</v>
      </c>
      <c r="BD8386" s="42">
        <v>229.42857140000001</v>
      </c>
      <c r="BE8386" s="42">
        <v>16.246153849999999</v>
      </c>
      <c r="BF8386" s="42">
        <v>352.5</v>
      </c>
      <c r="BG8386" s="42">
        <v>803.59090909999998</v>
      </c>
      <c r="BH8386" s="42">
        <v>104.8</v>
      </c>
      <c r="BI8386" s="42">
        <v>251.32764470000001</v>
      </c>
      <c r="BJ8386" s="42">
        <v>331.8332815</v>
      </c>
      <c r="BK8386" s="42">
        <v>146.18395960000001</v>
      </c>
    </row>
    <row r="8387" spans="52:63">
      <c r="AZ8387" s="42">
        <v>8501</v>
      </c>
      <c r="BA8387" s="42">
        <v>276.8</v>
      </c>
      <c r="BB8387" s="42">
        <v>112.33125</v>
      </c>
      <c r="BC8387" s="42">
        <v>229.45</v>
      </c>
      <c r="BD8387" s="42">
        <v>229.42857140000001</v>
      </c>
      <c r="BE8387" s="42">
        <v>16.246153849999999</v>
      </c>
      <c r="BF8387" s="42">
        <v>352.5</v>
      </c>
      <c r="BG8387" s="42">
        <v>803.59090909999998</v>
      </c>
      <c r="BH8387" s="42">
        <v>104.8</v>
      </c>
      <c r="BI8387" s="42">
        <v>251.32764470000001</v>
      </c>
      <c r="BJ8387" s="42">
        <v>331.8332815</v>
      </c>
      <c r="BK8387" s="42">
        <v>146.18395960000001</v>
      </c>
    </row>
    <row r="8388" spans="52:63">
      <c r="AZ8388" s="42">
        <v>8502</v>
      </c>
      <c r="BA8388" s="42">
        <v>276.8</v>
      </c>
      <c r="BB8388" s="42">
        <v>112.33125</v>
      </c>
      <c r="BC8388" s="42">
        <v>229.45</v>
      </c>
      <c r="BD8388" s="42">
        <v>229.42857140000001</v>
      </c>
      <c r="BE8388" s="42">
        <v>16.246153849999999</v>
      </c>
      <c r="BF8388" s="42">
        <v>352.5</v>
      </c>
      <c r="BG8388" s="42">
        <v>803.59090909999998</v>
      </c>
      <c r="BH8388" s="42">
        <v>104.8</v>
      </c>
      <c r="BI8388" s="42">
        <v>251.32764470000001</v>
      </c>
      <c r="BJ8388" s="42">
        <v>331.8332815</v>
      </c>
      <c r="BK8388" s="42">
        <v>146.18395960000001</v>
      </c>
    </row>
    <row r="8389" spans="52:63">
      <c r="AZ8389" s="42">
        <v>8503</v>
      </c>
      <c r="BA8389" s="42">
        <v>276.8</v>
      </c>
      <c r="BB8389" s="42">
        <v>112.33125</v>
      </c>
      <c r="BC8389" s="42">
        <v>229.45</v>
      </c>
      <c r="BD8389" s="42">
        <v>229.42857140000001</v>
      </c>
      <c r="BE8389" s="42">
        <v>16.246153849999999</v>
      </c>
      <c r="BF8389" s="42">
        <v>352.5</v>
      </c>
      <c r="BG8389" s="42">
        <v>803.59090909999998</v>
      </c>
      <c r="BH8389" s="42">
        <v>104.8</v>
      </c>
      <c r="BI8389" s="42">
        <v>251.32764470000001</v>
      </c>
      <c r="BJ8389" s="42">
        <v>331.8332815</v>
      </c>
      <c r="BK8389" s="42">
        <v>146.18395960000001</v>
      </c>
    </row>
    <row r="8390" spans="52:63">
      <c r="AZ8390" s="42">
        <v>8504</v>
      </c>
      <c r="BA8390" s="42">
        <v>276.8</v>
      </c>
      <c r="BB8390" s="42">
        <v>112.33125</v>
      </c>
      <c r="BC8390" s="42">
        <v>229.45</v>
      </c>
      <c r="BD8390" s="42">
        <v>229.42857140000001</v>
      </c>
      <c r="BE8390" s="42">
        <v>16.246153849999999</v>
      </c>
      <c r="BF8390" s="42">
        <v>352.5</v>
      </c>
      <c r="BG8390" s="42">
        <v>803.59090909999998</v>
      </c>
      <c r="BH8390" s="42">
        <v>104.8</v>
      </c>
      <c r="BI8390" s="42">
        <v>251.32764470000001</v>
      </c>
      <c r="BJ8390" s="42">
        <v>331.8332815</v>
      </c>
      <c r="BK8390" s="42">
        <v>146.18395960000001</v>
      </c>
    </row>
    <row r="8391" spans="52:63">
      <c r="AZ8391" s="42">
        <v>8505</v>
      </c>
      <c r="BA8391" s="42">
        <v>276.8</v>
      </c>
      <c r="BB8391" s="42">
        <v>112.33125</v>
      </c>
      <c r="BC8391" s="42">
        <v>229.45</v>
      </c>
      <c r="BD8391" s="42">
        <v>229.42857140000001</v>
      </c>
      <c r="BE8391" s="42">
        <v>16.246153849999999</v>
      </c>
      <c r="BF8391" s="42">
        <v>352.5</v>
      </c>
      <c r="BG8391" s="42">
        <v>803.59090909999998</v>
      </c>
      <c r="BH8391" s="42">
        <v>104.8</v>
      </c>
      <c r="BI8391" s="42">
        <v>251.32764470000001</v>
      </c>
      <c r="BJ8391" s="42">
        <v>331.8332815</v>
      </c>
      <c r="BK8391" s="42">
        <v>146.18395960000001</v>
      </c>
    </row>
    <row r="8392" spans="52:63">
      <c r="AZ8392" s="42">
        <v>8506</v>
      </c>
      <c r="BA8392" s="42">
        <v>276.8</v>
      </c>
      <c r="BB8392" s="42">
        <v>112.33125</v>
      </c>
      <c r="BC8392" s="42">
        <v>229.45</v>
      </c>
      <c r="BD8392" s="42">
        <v>229.42857140000001</v>
      </c>
      <c r="BE8392" s="42">
        <v>16.246153849999999</v>
      </c>
      <c r="BF8392" s="42">
        <v>352.5</v>
      </c>
      <c r="BG8392" s="42">
        <v>803.59090909999998</v>
      </c>
      <c r="BH8392" s="42">
        <v>104.8</v>
      </c>
      <c r="BI8392" s="42">
        <v>251.32764470000001</v>
      </c>
      <c r="BJ8392" s="42">
        <v>331.8332815</v>
      </c>
      <c r="BK8392" s="42">
        <v>146.18395960000001</v>
      </c>
    </row>
    <row r="8393" spans="52:63">
      <c r="AZ8393" s="42">
        <v>8507</v>
      </c>
      <c r="BA8393" s="42">
        <v>276.8</v>
      </c>
      <c r="BB8393" s="42">
        <v>112.33125</v>
      </c>
      <c r="BC8393" s="42">
        <v>229.45</v>
      </c>
      <c r="BD8393" s="42">
        <v>229.42857140000001</v>
      </c>
      <c r="BE8393" s="42">
        <v>16.246153849999999</v>
      </c>
      <c r="BF8393" s="42">
        <v>352.5</v>
      </c>
      <c r="BG8393" s="42">
        <v>803.59090909999998</v>
      </c>
      <c r="BH8393" s="42">
        <v>104.8</v>
      </c>
      <c r="BI8393" s="42">
        <v>251.32764470000001</v>
      </c>
      <c r="BJ8393" s="42">
        <v>331.8332815</v>
      </c>
      <c r="BK8393" s="42">
        <v>146.18395960000001</v>
      </c>
    </row>
    <row r="8394" spans="52:63">
      <c r="AZ8394" s="42">
        <v>8508</v>
      </c>
      <c r="BA8394" s="42">
        <v>276.8</v>
      </c>
      <c r="BB8394" s="42">
        <v>112.33125</v>
      </c>
      <c r="BC8394" s="42">
        <v>229.45</v>
      </c>
      <c r="BD8394" s="42">
        <v>229.42857140000001</v>
      </c>
      <c r="BE8394" s="42">
        <v>16.246153849999999</v>
      </c>
      <c r="BF8394" s="42">
        <v>352.5</v>
      </c>
      <c r="BG8394" s="42">
        <v>803.59090909999998</v>
      </c>
      <c r="BH8394" s="42">
        <v>104.8</v>
      </c>
      <c r="BI8394" s="42">
        <v>251.32764470000001</v>
      </c>
      <c r="BJ8394" s="42">
        <v>331.8332815</v>
      </c>
      <c r="BK8394" s="42">
        <v>146.18395960000001</v>
      </c>
    </row>
    <row r="8395" spans="52:63">
      <c r="AZ8395" s="42">
        <v>8509</v>
      </c>
      <c r="BA8395" s="42">
        <v>276.8</v>
      </c>
      <c r="BB8395" s="42">
        <v>112.33125</v>
      </c>
      <c r="BC8395" s="42">
        <v>229.45</v>
      </c>
      <c r="BD8395" s="42">
        <v>229.42857140000001</v>
      </c>
      <c r="BE8395" s="42">
        <v>16.246153849999999</v>
      </c>
      <c r="BF8395" s="42">
        <v>352.5</v>
      </c>
      <c r="BG8395" s="42">
        <v>803.59090909999998</v>
      </c>
      <c r="BH8395" s="42">
        <v>104.8</v>
      </c>
      <c r="BI8395" s="42">
        <v>251.32764470000001</v>
      </c>
      <c r="BJ8395" s="42">
        <v>331.8332815</v>
      </c>
      <c r="BK8395" s="42">
        <v>146.18395960000001</v>
      </c>
    </row>
    <row r="8396" spans="52:63">
      <c r="AZ8396" s="42">
        <v>8510</v>
      </c>
      <c r="BA8396" s="42">
        <v>276.8</v>
      </c>
      <c r="BB8396" s="42">
        <v>112.33125</v>
      </c>
      <c r="BC8396" s="42">
        <v>229.45</v>
      </c>
      <c r="BD8396" s="42">
        <v>229.42857140000001</v>
      </c>
      <c r="BE8396" s="42">
        <v>16.246153849999999</v>
      </c>
      <c r="BF8396" s="42">
        <v>352.5</v>
      </c>
      <c r="BG8396" s="42">
        <v>803.59090909999998</v>
      </c>
      <c r="BH8396" s="42">
        <v>104.8</v>
      </c>
      <c r="BI8396" s="42">
        <v>251.32764470000001</v>
      </c>
      <c r="BJ8396" s="42">
        <v>331.8332815</v>
      </c>
      <c r="BK8396" s="42">
        <v>146.18395960000001</v>
      </c>
    </row>
    <row r="8397" spans="52:63">
      <c r="AZ8397" s="42">
        <v>8511</v>
      </c>
      <c r="BA8397" s="42">
        <v>276.8</v>
      </c>
      <c r="BB8397" s="42">
        <v>112.33125</v>
      </c>
      <c r="BC8397" s="42">
        <v>229.45</v>
      </c>
      <c r="BD8397" s="42">
        <v>229.42857140000001</v>
      </c>
      <c r="BE8397" s="42">
        <v>16.246153849999999</v>
      </c>
      <c r="BF8397" s="42">
        <v>352.5</v>
      </c>
      <c r="BG8397" s="42">
        <v>803.59090909999998</v>
      </c>
      <c r="BH8397" s="42">
        <v>104.8</v>
      </c>
      <c r="BI8397" s="42">
        <v>251.32764470000001</v>
      </c>
      <c r="BJ8397" s="42">
        <v>331.8332815</v>
      </c>
      <c r="BK8397" s="42">
        <v>146.18395960000001</v>
      </c>
    </row>
    <row r="8398" spans="52:63">
      <c r="AZ8398" s="42">
        <v>8512</v>
      </c>
      <c r="BA8398" s="42">
        <v>276.8</v>
      </c>
      <c r="BB8398" s="42">
        <v>112.33125</v>
      </c>
      <c r="BC8398" s="42">
        <v>229.45</v>
      </c>
      <c r="BD8398" s="42">
        <v>229.42857140000001</v>
      </c>
      <c r="BE8398" s="42">
        <v>16.246153849999999</v>
      </c>
      <c r="BF8398" s="42">
        <v>352.5</v>
      </c>
      <c r="BG8398" s="42">
        <v>803.59090909999998</v>
      </c>
      <c r="BH8398" s="42">
        <v>104.8</v>
      </c>
      <c r="BI8398" s="42">
        <v>251.32764470000001</v>
      </c>
      <c r="BJ8398" s="42">
        <v>331.8332815</v>
      </c>
      <c r="BK8398" s="42">
        <v>146.18395960000001</v>
      </c>
    </row>
    <row r="8399" spans="52:63">
      <c r="AZ8399" s="42">
        <v>8513</v>
      </c>
      <c r="BA8399" s="42">
        <v>276.8</v>
      </c>
      <c r="BB8399" s="42">
        <v>112.33125</v>
      </c>
      <c r="BC8399" s="42">
        <v>229.45</v>
      </c>
      <c r="BD8399" s="42">
        <v>229.42857140000001</v>
      </c>
      <c r="BE8399" s="42">
        <v>16.246153849999999</v>
      </c>
      <c r="BF8399" s="42">
        <v>352.5</v>
      </c>
      <c r="BG8399" s="42">
        <v>803.59090909999998</v>
      </c>
      <c r="BH8399" s="42">
        <v>104.8</v>
      </c>
      <c r="BI8399" s="42">
        <v>251.32764470000001</v>
      </c>
      <c r="BJ8399" s="42">
        <v>331.8332815</v>
      </c>
      <c r="BK8399" s="42">
        <v>146.18395960000001</v>
      </c>
    </row>
    <row r="8400" spans="52:63">
      <c r="AZ8400" s="42">
        <v>8514</v>
      </c>
      <c r="BA8400" s="42">
        <v>276.8</v>
      </c>
      <c r="BB8400" s="42">
        <v>112.33125</v>
      </c>
      <c r="BC8400" s="42">
        <v>229.45</v>
      </c>
      <c r="BD8400" s="42">
        <v>229.42857140000001</v>
      </c>
      <c r="BE8400" s="42">
        <v>16.246153849999999</v>
      </c>
      <c r="BF8400" s="42">
        <v>352.5</v>
      </c>
      <c r="BG8400" s="42">
        <v>803.59090909999998</v>
      </c>
      <c r="BH8400" s="42">
        <v>104.8</v>
      </c>
      <c r="BI8400" s="42">
        <v>251.32764470000001</v>
      </c>
      <c r="BJ8400" s="42">
        <v>331.8332815</v>
      </c>
      <c r="BK8400" s="42">
        <v>146.18395960000001</v>
      </c>
    </row>
    <row r="8401" spans="52:63">
      <c r="AZ8401" s="42">
        <v>8515</v>
      </c>
      <c r="BA8401" s="42">
        <v>276.8</v>
      </c>
      <c r="BB8401" s="42">
        <v>112.33125</v>
      </c>
      <c r="BC8401" s="42">
        <v>229.45</v>
      </c>
      <c r="BD8401" s="42">
        <v>229.42857140000001</v>
      </c>
      <c r="BE8401" s="42">
        <v>16.246153849999999</v>
      </c>
      <c r="BF8401" s="42">
        <v>352.5</v>
      </c>
      <c r="BG8401" s="42">
        <v>803.59090909999998</v>
      </c>
      <c r="BH8401" s="42">
        <v>104.8</v>
      </c>
      <c r="BI8401" s="42">
        <v>251.32764470000001</v>
      </c>
      <c r="BJ8401" s="42">
        <v>331.8332815</v>
      </c>
      <c r="BK8401" s="42">
        <v>146.18395960000001</v>
      </c>
    </row>
    <row r="8402" spans="52:63">
      <c r="AZ8402" s="42">
        <v>8516</v>
      </c>
      <c r="BA8402" s="42">
        <v>276.8</v>
      </c>
      <c r="BB8402" s="42">
        <v>112.33125</v>
      </c>
      <c r="BC8402" s="42">
        <v>229.45</v>
      </c>
      <c r="BD8402" s="42">
        <v>229.42857140000001</v>
      </c>
      <c r="BE8402" s="42">
        <v>16.246153849999999</v>
      </c>
      <c r="BF8402" s="42">
        <v>352.5</v>
      </c>
      <c r="BG8402" s="42">
        <v>803.59090909999998</v>
      </c>
      <c r="BH8402" s="42">
        <v>104.8</v>
      </c>
      <c r="BI8402" s="42">
        <v>251.32764470000001</v>
      </c>
      <c r="BJ8402" s="42">
        <v>331.8332815</v>
      </c>
      <c r="BK8402" s="42">
        <v>146.18395960000001</v>
      </c>
    </row>
    <row r="8403" spans="52:63">
      <c r="AZ8403" s="42">
        <v>8517</v>
      </c>
      <c r="BA8403" s="42">
        <v>276.8</v>
      </c>
      <c r="BB8403" s="42">
        <v>112.33125</v>
      </c>
      <c r="BC8403" s="42">
        <v>229.45</v>
      </c>
      <c r="BD8403" s="42">
        <v>229.42857140000001</v>
      </c>
      <c r="BE8403" s="42">
        <v>16.246153849999999</v>
      </c>
      <c r="BF8403" s="42">
        <v>352.5</v>
      </c>
      <c r="BG8403" s="42">
        <v>803.59090909999998</v>
      </c>
      <c r="BH8403" s="42">
        <v>104.8</v>
      </c>
      <c r="BI8403" s="42">
        <v>251.32764470000001</v>
      </c>
      <c r="BJ8403" s="42">
        <v>331.8332815</v>
      </c>
      <c r="BK8403" s="42">
        <v>146.18395960000001</v>
      </c>
    </row>
    <row r="8404" spans="52:63">
      <c r="AZ8404" s="42">
        <v>8518</v>
      </c>
      <c r="BA8404" s="42">
        <v>276.8</v>
      </c>
      <c r="BB8404" s="42">
        <v>112.33125</v>
      </c>
      <c r="BC8404" s="42">
        <v>229.45</v>
      </c>
      <c r="BD8404" s="42">
        <v>229.42857140000001</v>
      </c>
      <c r="BE8404" s="42">
        <v>16.246153849999999</v>
      </c>
      <c r="BF8404" s="42">
        <v>352.5</v>
      </c>
      <c r="BG8404" s="42">
        <v>803.59090909999998</v>
      </c>
      <c r="BH8404" s="42">
        <v>104.8</v>
      </c>
      <c r="BI8404" s="42">
        <v>251.32764470000001</v>
      </c>
      <c r="BJ8404" s="42">
        <v>331.8332815</v>
      </c>
      <c r="BK8404" s="42">
        <v>146.18395960000001</v>
      </c>
    </row>
    <row r="8405" spans="52:63">
      <c r="AZ8405" s="42">
        <v>8519</v>
      </c>
      <c r="BA8405" s="42">
        <v>276.8</v>
      </c>
      <c r="BB8405" s="42">
        <v>112.33125</v>
      </c>
      <c r="BC8405" s="42">
        <v>229.45</v>
      </c>
      <c r="BD8405" s="42">
        <v>229.42857140000001</v>
      </c>
      <c r="BE8405" s="42">
        <v>16.246153849999999</v>
      </c>
      <c r="BF8405" s="42">
        <v>352.5</v>
      </c>
      <c r="BG8405" s="42">
        <v>803.59090909999998</v>
      </c>
      <c r="BH8405" s="42">
        <v>104.8</v>
      </c>
      <c r="BI8405" s="42">
        <v>251.32764470000001</v>
      </c>
      <c r="BJ8405" s="42">
        <v>331.8332815</v>
      </c>
      <c r="BK8405" s="42">
        <v>146.18395960000001</v>
      </c>
    </row>
    <row r="8406" spans="52:63">
      <c r="AZ8406" s="42">
        <v>8520</v>
      </c>
      <c r="BA8406" s="42">
        <v>276.8</v>
      </c>
      <c r="BB8406" s="42">
        <v>112.33125</v>
      </c>
      <c r="BC8406" s="42">
        <v>229.45</v>
      </c>
      <c r="BD8406" s="42">
        <v>229.42857140000001</v>
      </c>
      <c r="BE8406" s="42">
        <v>16.246153849999999</v>
      </c>
      <c r="BF8406" s="42">
        <v>352.5</v>
      </c>
      <c r="BG8406" s="42">
        <v>803.59090909999998</v>
      </c>
      <c r="BH8406" s="42">
        <v>104.8</v>
      </c>
      <c r="BI8406" s="42">
        <v>251.32764470000001</v>
      </c>
      <c r="BJ8406" s="42">
        <v>331.8332815</v>
      </c>
      <c r="BK8406" s="42">
        <v>146.18395960000001</v>
      </c>
    </row>
    <row r="8407" spans="52:63">
      <c r="AZ8407" s="42">
        <v>8521</v>
      </c>
      <c r="BA8407" s="42">
        <v>273</v>
      </c>
      <c r="BB8407" s="42">
        <v>110.425</v>
      </c>
      <c r="BC8407" s="42">
        <v>227.05</v>
      </c>
      <c r="BD8407" s="42">
        <v>225.4761905</v>
      </c>
      <c r="BE8407" s="42">
        <v>15.700769230000001</v>
      </c>
      <c r="BF8407" s="42">
        <v>346.05</v>
      </c>
      <c r="BG8407" s="42">
        <v>797.54545450000001</v>
      </c>
      <c r="BH8407" s="42">
        <v>102.69625000000001</v>
      </c>
      <c r="BI8407" s="42">
        <v>255.8741598</v>
      </c>
      <c r="BJ8407" s="42">
        <v>348.72833209999999</v>
      </c>
      <c r="BK8407" s="42">
        <v>146.3650676</v>
      </c>
    </row>
    <row r="8408" spans="52:63">
      <c r="AZ8408" s="42">
        <v>8522</v>
      </c>
      <c r="BA8408" s="42">
        <v>273</v>
      </c>
      <c r="BB8408" s="42">
        <v>110.425</v>
      </c>
      <c r="BC8408" s="42">
        <v>227.05</v>
      </c>
      <c r="BD8408" s="42">
        <v>225.4761905</v>
      </c>
      <c r="BE8408" s="42">
        <v>15.700769230000001</v>
      </c>
      <c r="BF8408" s="42">
        <v>346.05</v>
      </c>
      <c r="BG8408" s="42">
        <v>797.54545450000001</v>
      </c>
      <c r="BH8408" s="42">
        <v>102.69625000000001</v>
      </c>
      <c r="BI8408" s="42">
        <v>255.8741598</v>
      </c>
      <c r="BJ8408" s="42">
        <v>348.72833209999999</v>
      </c>
      <c r="BK8408" s="42">
        <v>146.3650676</v>
      </c>
    </row>
    <row r="8409" spans="52:63">
      <c r="AZ8409" s="42">
        <v>8523</v>
      </c>
      <c r="BA8409" s="42">
        <v>273</v>
      </c>
      <c r="BB8409" s="42">
        <v>110.425</v>
      </c>
      <c r="BC8409" s="42">
        <v>227.05</v>
      </c>
      <c r="BD8409" s="42">
        <v>225.4761905</v>
      </c>
      <c r="BE8409" s="42">
        <v>15.700769230000001</v>
      </c>
      <c r="BF8409" s="42">
        <v>346.05</v>
      </c>
      <c r="BG8409" s="42">
        <v>797.54545450000001</v>
      </c>
      <c r="BH8409" s="42">
        <v>102.69625000000001</v>
      </c>
      <c r="BI8409" s="42">
        <v>255.8741598</v>
      </c>
      <c r="BJ8409" s="42">
        <v>348.72833209999999</v>
      </c>
      <c r="BK8409" s="42">
        <v>146.3650676</v>
      </c>
    </row>
    <row r="8410" spans="52:63">
      <c r="AZ8410" s="42">
        <v>8524</v>
      </c>
      <c r="BA8410" s="42">
        <v>273</v>
      </c>
      <c r="BB8410" s="42">
        <v>110.425</v>
      </c>
      <c r="BC8410" s="42">
        <v>227.05</v>
      </c>
      <c r="BD8410" s="42">
        <v>225.4761905</v>
      </c>
      <c r="BE8410" s="42">
        <v>15.700769230000001</v>
      </c>
      <c r="BF8410" s="42">
        <v>346.05</v>
      </c>
      <c r="BG8410" s="42">
        <v>797.54545450000001</v>
      </c>
      <c r="BH8410" s="42">
        <v>102.69625000000001</v>
      </c>
      <c r="BI8410" s="42">
        <v>255.8741598</v>
      </c>
      <c r="BJ8410" s="42">
        <v>348.72833209999999</v>
      </c>
      <c r="BK8410" s="42">
        <v>146.3650676</v>
      </c>
    </row>
    <row r="8411" spans="52:63">
      <c r="AZ8411" s="42">
        <v>8525</v>
      </c>
      <c r="BA8411" s="42">
        <v>273</v>
      </c>
      <c r="BB8411" s="42">
        <v>110.425</v>
      </c>
      <c r="BC8411" s="42">
        <v>227.05</v>
      </c>
      <c r="BD8411" s="42">
        <v>225.4761905</v>
      </c>
      <c r="BE8411" s="42">
        <v>15.700769230000001</v>
      </c>
      <c r="BF8411" s="42">
        <v>346.05</v>
      </c>
      <c r="BG8411" s="42">
        <v>797.54545450000001</v>
      </c>
      <c r="BH8411" s="42">
        <v>102.69625000000001</v>
      </c>
      <c r="BI8411" s="42">
        <v>255.8741598</v>
      </c>
      <c r="BJ8411" s="42">
        <v>348.72833209999999</v>
      </c>
      <c r="BK8411" s="42">
        <v>146.3650676</v>
      </c>
    </row>
    <row r="8412" spans="52:63">
      <c r="AZ8412" s="42">
        <v>8526</v>
      </c>
      <c r="BA8412" s="42">
        <v>273</v>
      </c>
      <c r="BB8412" s="42">
        <v>110.425</v>
      </c>
      <c r="BC8412" s="42">
        <v>227.05</v>
      </c>
      <c r="BD8412" s="42">
        <v>225.4761905</v>
      </c>
      <c r="BE8412" s="42">
        <v>15.700769230000001</v>
      </c>
      <c r="BF8412" s="42">
        <v>346.05</v>
      </c>
      <c r="BG8412" s="42">
        <v>797.54545450000001</v>
      </c>
      <c r="BH8412" s="42">
        <v>102.69625000000001</v>
      </c>
      <c r="BI8412" s="42">
        <v>255.8741598</v>
      </c>
      <c r="BJ8412" s="42">
        <v>348.72833209999999</v>
      </c>
      <c r="BK8412" s="42">
        <v>146.3650676</v>
      </c>
    </row>
    <row r="8413" spans="52:63">
      <c r="AZ8413" s="42">
        <v>8527</v>
      </c>
      <c r="BA8413" s="42">
        <v>273</v>
      </c>
      <c r="BB8413" s="42">
        <v>110.425</v>
      </c>
      <c r="BC8413" s="42">
        <v>227.05</v>
      </c>
      <c r="BD8413" s="42">
        <v>225.4761905</v>
      </c>
      <c r="BE8413" s="42">
        <v>15.700769230000001</v>
      </c>
      <c r="BF8413" s="42">
        <v>346.05</v>
      </c>
      <c r="BG8413" s="42">
        <v>797.54545450000001</v>
      </c>
      <c r="BH8413" s="42">
        <v>102.69625000000001</v>
      </c>
      <c r="BI8413" s="42">
        <v>255.8741598</v>
      </c>
      <c r="BJ8413" s="42">
        <v>348.72833209999999</v>
      </c>
      <c r="BK8413" s="42">
        <v>146.3650676</v>
      </c>
    </row>
    <row r="8414" spans="52:63">
      <c r="AZ8414" s="42">
        <v>8528</v>
      </c>
      <c r="BA8414" s="42">
        <v>273</v>
      </c>
      <c r="BB8414" s="42">
        <v>110.425</v>
      </c>
      <c r="BC8414" s="42">
        <v>227.05</v>
      </c>
      <c r="BD8414" s="42">
        <v>225.4761905</v>
      </c>
      <c r="BE8414" s="42">
        <v>15.700769230000001</v>
      </c>
      <c r="BF8414" s="42">
        <v>346.05</v>
      </c>
      <c r="BG8414" s="42">
        <v>797.54545450000001</v>
      </c>
      <c r="BH8414" s="42">
        <v>102.69625000000001</v>
      </c>
      <c r="BI8414" s="42">
        <v>255.8741598</v>
      </c>
      <c r="BJ8414" s="42">
        <v>348.72833209999999</v>
      </c>
      <c r="BK8414" s="42">
        <v>146.3650676</v>
      </c>
    </row>
    <row r="8415" spans="52:63">
      <c r="AZ8415" s="42">
        <v>8529</v>
      </c>
      <c r="BA8415" s="42">
        <v>273</v>
      </c>
      <c r="BB8415" s="42">
        <v>110.425</v>
      </c>
      <c r="BC8415" s="42">
        <v>227.05</v>
      </c>
      <c r="BD8415" s="42">
        <v>225.4761905</v>
      </c>
      <c r="BE8415" s="42">
        <v>15.700769230000001</v>
      </c>
      <c r="BF8415" s="42">
        <v>346.05</v>
      </c>
      <c r="BG8415" s="42">
        <v>797.54545450000001</v>
      </c>
      <c r="BH8415" s="42">
        <v>102.69625000000001</v>
      </c>
      <c r="BI8415" s="42">
        <v>255.8741598</v>
      </c>
      <c r="BJ8415" s="42">
        <v>348.72833209999999</v>
      </c>
      <c r="BK8415" s="42">
        <v>146.3650676</v>
      </c>
    </row>
    <row r="8416" spans="52:63">
      <c r="AZ8416" s="42">
        <v>8530</v>
      </c>
      <c r="BA8416" s="42">
        <v>273</v>
      </c>
      <c r="BB8416" s="42">
        <v>110.425</v>
      </c>
      <c r="BC8416" s="42">
        <v>227.05</v>
      </c>
      <c r="BD8416" s="42">
        <v>225.4761905</v>
      </c>
      <c r="BE8416" s="42">
        <v>15.700769230000001</v>
      </c>
      <c r="BF8416" s="42">
        <v>346.05</v>
      </c>
      <c r="BG8416" s="42">
        <v>797.54545450000001</v>
      </c>
      <c r="BH8416" s="42">
        <v>102.69625000000001</v>
      </c>
      <c r="BI8416" s="42">
        <v>255.8741598</v>
      </c>
      <c r="BJ8416" s="42">
        <v>348.72833209999999</v>
      </c>
      <c r="BK8416" s="42">
        <v>146.3650676</v>
      </c>
    </row>
    <row r="8417" spans="52:63">
      <c r="AZ8417" s="42">
        <v>8531</v>
      </c>
      <c r="BA8417" s="42">
        <v>273</v>
      </c>
      <c r="BB8417" s="42">
        <v>110.425</v>
      </c>
      <c r="BC8417" s="42">
        <v>227.05</v>
      </c>
      <c r="BD8417" s="42">
        <v>225.4761905</v>
      </c>
      <c r="BE8417" s="42">
        <v>15.700769230000001</v>
      </c>
      <c r="BF8417" s="42">
        <v>346.05</v>
      </c>
      <c r="BG8417" s="42">
        <v>797.54545450000001</v>
      </c>
      <c r="BH8417" s="42">
        <v>102.69625000000001</v>
      </c>
      <c r="BI8417" s="42">
        <v>255.8741598</v>
      </c>
      <c r="BJ8417" s="42">
        <v>348.72833209999999</v>
      </c>
      <c r="BK8417" s="42">
        <v>146.3650676</v>
      </c>
    </row>
    <row r="8418" spans="52:63">
      <c r="AZ8418" s="42">
        <v>8532</v>
      </c>
      <c r="BA8418" s="42">
        <v>273</v>
      </c>
      <c r="BB8418" s="42">
        <v>110.425</v>
      </c>
      <c r="BC8418" s="42">
        <v>227.05</v>
      </c>
      <c r="BD8418" s="42">
        <v>225.4761905</v>
      </c>
      <c r="BE8418" s="42">
        <v>15.700769230000001</v>
      </c>
      <c r="BF8418" s="42">
        <v>346.05</v>
      </c>
      <c r="BG8418" s="42">
        <v>797.54545450000001</v>
      </c>
      <c r="BH8418" s="42">
        <v>102.69625000000001</v>
      </c>
      <c r="BI8418" s="42">
        <v>255.8741598</v>
      </c>
      <c r="BJ8418" s="42">
        <v>348.72833209999999</v>
      </c>
      <c r="BK8418" s="42">
        <v>146.3650676</v>
      </c>
    </row>
    <row r="8419" spans="52:63">
      <c r="AZ8419" s="42">
        <v>8533</v>
      </c>
      <c r="BA8419" s="42">
        <v>273</v>
      </c>
      <c r="BB8419" s="42">
        <v>110.425</v>
      </c>
      <c r="BC8419" s="42">
        <v>227.05</v>
      </c>
      <c r="BD8419" s="42">
        <v>225.4761905</v>
      </c>
      <c r="BE8419" s="42">
        <v>15.700769230000001</v>
      </c>
      <c r="BF8419" s="42">
        <v>346.05</v>
      </c>
      <c r="BG8419" s="42">
        <v>797.54545450000001</v>
      </c>
      <c r="BH8419" s="42">
        <v>102.69625000000001</v>
      </c>
      <c r="BI8419" s="42">
        <v>255.8741598</v>
      </c>
      <c r="BJ8419" s="42">
        <v>348.72833209999999</v>
      </c>
      <c r="BK8419" s="42">
        <v>146.3650676</v>
      </c>
    </row>
    <row r="8420" spans="52:63">
      <c r="AZ8420" s="42">
        <v>8534</v>
      </c>
      <c r="BA8420" s="42">
        <v>273</v>
      </c>
      <c r="BB8420" s="42">
        <v>110.425</v>
      </c>
      <c r="BC8420" s="42">
        <v>227.05</v>
      </c>
      <c r="BD8420" s="42">
        <v>225.4761905</v>
      </c>
      <c r="BE8420" s="42">
        <v>15.700769230000001</v>
      </c>
      <c r="BF8420" s="42">
        <v>346.05</v>
      </c>
      <c r="BG8420" s="42">
        <v>797.54545450000001</v>
      </c>
      <c r="BH8420" s="42">
        <v>102.69625000000001</v>
      </c>
      <c r="BI8420" s="42">
        <v>255.8741598</v>
      </c>
      <c r="BJ8420" s="42">
        <v>348.72833209999999</v>
      </c>
      <c r="BK8420" s="42">
        <v>146.3650676</v>
      </c>
    </row>
    <row r="8421" spans="52:63">
      <c r="AZ8421" s="42">
        <v>8535</v>
      </c>
      <c r="BA8421" s="42">
        <v>273</v>
      </c>
      <c r="BB8421" s="42">
        <v>110.425</v>
      </c>
      <c r="BC8421" s="42">
        <v>227.05</v>
      </c>
      <c r="BD8421" s="42">
        <v>225.4761905</v>
      </c>
      <c r="BE8421" s="42">
        <v>15.700769230000001</v>
      </c>
      <c r="BF8421" s="42">
        <v>346.05</v>
      </c>
      <c r="BG8421" s="42">
        <v>797.54545450000001</v>
      </c>
      <c r="BH8421" s="42">
        <v>102.69625000000001</v>
      </c>
      <c r="BI8421" s="42">
        <v>255.8741598</v>
      </c>
      <c r="BJ8421" s="42">
        <v>348.72833209999999</v>
      </c>
      <c r="BK8421" s="42">
        <v>146.3650676</v>
      </c>
    </row>
    <row r="8422" spans="52:63">
      <c r="AZ8422" s="42">
        <v>8536</v>
      </c>
      <c r="BA8422" s="42">
        <v>273</v>
      </c>
      <c r="BB8422" s="42">
        <v>110.425</v>
      </c>
      <c r="BC8422" s="42">
        <v>227.05</v>
      </c>
      <c r="BD8422" s="42">
        <v>225.4761905</v>
      </c>
      <c r="BE8422" s="42">
        <v>15.700769230000001</v>
      </c>
      <c r="BF8422" s="42">
        <v>346.05</v>
      </c>
      <c r="BG8422" s="42">
        <v>797.54545450000001</v>
      </c>
      <c r="BH8422" s="42">
        <v>102.69625000000001</v>
      </c>
      <c r="BI8422" s="42">
        <v>255.8741598</v>
      </c>
      <c r="BJ8422" s="42">
        <v>348.72833209999999</v>
      </c>
      <c r="BK8422" s="42">
        <v>146.3650676</v>
      </c>
    </row>
    <row r="8423" spans="52:63">
      <c r="AZ8423" s="42">
        <v>8537</v>
      </c>
      <c r="BA8423" s="42">
        <v>273</v>
      </c>
      <c r="BB8423" s="42">
        <v>110.425</v>
      </c>
      <c r="BC8423" s="42">
        <v>227.05</v>
      </c>
      <c r="BD8423" s="42">
        <v>225.4761905</v>
      </c>
      <c r="BE8423" s="42">
        <v>15.700769230000001</v>
      </c>
      <c r="BF8423" s="42">
        <v>346.05</v>
      </c>
      <c r="BG8423" s="42">
        <v>797.54545450000001</v>
      </c>
      <c r="BH8423" s="42">
        <v>102.69625000000001</v>
      </c>
      <c r="BI8423" s="42">
        <v>255.8741598</v>
      </c>
      <c r="BJ8423" s="42">
        <v>348.72833209999999</v>
      </c>
      <c r="BK8423" s="42">
        <v>146.3650676</v>
      </c>
    </row>
    <row r="8424" spans="52:63">
      <c r="AZ8424" s="42">
        <v>8538</v>
      </c>
      <c r="BA8424" s="42">
        <v>273</v>
      </c>
      <c r="BB8424" s="42">
        <v>110.425</v>
      </c>
      <c r="BC8424" s="42">
        <v>227.05</v>
      </c>
      <c r="BD8424" s="42">
        <v>225.4761905</v>
      </c>
      <c r="BE8424" s="42">
        <v>15.700769230000001</v>
      </c>
      <c r="BF8424" s="42">
        <v>346.05</v>
      </c>
      <c r="BG8424" s="42">
        <v>797.54545450000001</v>
      </c>
      <c r="BH8424" s="42">
        <v>102.69625000000001</v>
      </c>
      <c r="BI8424" s="42">
        <v>255.8741598</v>
      </c>
      <c r="BJ8424" s="42">
        <v>348.72833209999999</v>
      </c>
      <c r="BK8424" s="42">
        <v>146.3650676</v>
      </c>
    </row>
    <row r="8425" spans="52:63">
      <c r="AZ8425" s="42">
        <v>8539</v>
      </c>
      <c r="BA8425" s="42">
        <v>273</v>
      </c>
      <c r="BB8425" s="42">
        <v>110.425</v>
      </c>
      <c r="BC8425" s="42">
        <v>227.05</v>
      </c>
      <c r="BD8425" s="42">
        <v>225.4761905</v>
      </c>
      <c r="BE8425" s="42">
        <v>15.700769230000001</v>
      </c>
      <c r="BF8425" s="42">
        <v>346.05</v>
      </c>
      <c r="BG8425" s="42">
        <v>797.54545450000001</v>
      </c>
      <c r="BH8425" s="42">
        <v>102.69625000000001</v>
      </c>
      <c r="BI8425" s="42">
        <v>255.8741598</v>
      </c>
      <c r="BJ8425" s="42">
        <v>348.72833209999999</v>
      </c>
      <c r="BK8425" s="42">
        <v>146.3650676</v>
      </c>
    </row>
    <row r="8426" spans="52:63">
      <c r="AZ8426" s="42">
        <v>8540</v>
      </c>
      <c r="BA8426" s="42">
        <v>273</v>
      </c>
      <c r="BB8426" s="42">
        <v>110.425</v>
      </c>
      <c r="BC8426" s="42">
        <v>227.05</v>
      </c>
      <c r="BD8426" s="42">
        <v>225.4761905</v>
      </c>
      <c r="BE8426" s="42">
        <v>15.700769230000001</v>
      </c>
      <c r="BF8426" s="42">
        <v>346.05</v>
      </c>
      <c r="BG8426" s="42">
        <v>797.54545450000001</v>
      </c>
      <c r="BH8426" s="42">
        <v>102.69625000000001</v>
      </c>
      <c r="BI8426" s="42">
        <v>255.8741598</v>
      </c>
      <c r="BJ8426" s="42">
        <v>348.72833209999999</v>
      </c>
      <c r="BK8426" s="42">
        <v>146.3650676</v>
      </c>
    </row>
    <row r="8427" spans="52:63">
      <c r="AZ8427" s="42">
        <v>8541</v>
      </c>
      <c r="BA8427" s="42">
        <v>273</v>
      </c>
      <c r="BB8427" s="42">
        <v>110.425</v>
      </c>
      <c r="BC8427" s="42">
        <v>227.05</v>
      </c>
      <c r="BD8427" s="42">
        <v>225.4761905</v>
      </c>
      <c r="BE8427" s="42">
        <v>15.700769230000001</v>
      </c>
      <c r="BF8427" s="42">
        <v>346.05</v>
      </c>
      <c r="BG8427" s="42">
        <v>797.54545450000001</v>
      </c>
      <c r="BH8427" s="42">
        <v>102.69625000000001</v>
      </c>
      <c r="BI8427" s="42">
        <v>255.8741598</v>
      </c>
      <c r="BJ8427" s="42">
        <v>348.72833209999999</v>
      </c>
      <c r="BK8427" s="42">
        <v>146.3650676</v>
      </c>
    </row>
    <row r="8428" spans="52:63">
      <c r="AZ8428" s="42">
        <v>8542</v>
      </c>
      <c r="BA8428" s="42">
        <v>273</v>
      </c>
      <c r="BB8428" s="42">
        <v>110.425</v>
      </c>
      <c r="BC8428" s="42">
        <v>227.05</v>
      </c>
      <c r="BD8428" s="42">
        <v>225.4761905</v>
      </c>
      <c r="BE8428" s="42">
        <v>15.700769230000001</v>
      </c>
      <c r="BF8428" s="42">
        <v>346.05</v>
      </c>
      <c r="BG8428" s="42">
        <v>797.54545450000001</v>
      </c>
      <c r="BH8428" s="42">
        <v>102.69625000000001</v>
      </c>
      <c r="BI8428" s="42">
        <v>255.8741598</v>
      </c>
      <c r="BJ8428" s="42">
        <v>348.72833209999999</v>
      </c>
      <c r="BK8428" s="42">
        <v>146.3650676</v>
      </c>
    </row>
    <row r="8429" spans="52:63">
      <c r="AZ8429" s="42">
        <v>8543</v>
      </c>
      <c r="BA8429" s="42">
        <v>273</v>
      </c>
      <c r="BB8429" s="42">
        <v>110.425</v>
      </c>
      <c r="BC8429" s="42">
        <v>227.05</v>
      </c>
      <c r="BD8429" s="42">
        <v>225.4761905</v>
      </c>
      <c r="BE8429" s="42">
        <v>15.700769230000001</v>
      </c>
      <c r="BF8429" s="42">
        <v>346.05</v>
      </c>
      <c r="BG8429" s="42">
        <v>797.54545450000001</v>
      </c>
      <c r="BH8429" s="42">
        <v>102.69625000000001</v>
      </c>
      <c r="BI8429" s="42">
        <v>255.8741598</v>
      </c>
      <c r="BJ8429" s="42">
        <v>348.72833209999999</v>
      </c>
      <c r="BK8429" s="42">
        <v>146.3650676</v>
      </c>
    </row>
    <row r="8430" spans="52:63">
      <c r="AZ8430" s="42">
        <v>8544</v>
      </c>
      <c r="BA8430" s="42">
        <v>273</v>
      </c>
      <c r="BB8430" s="42">
        <v>110.425</v>
      </c>
      <c r="BC8430" s="42">
        <v>227.05</v>
      </c>
      <c r="BD8430" s="42">
        <v>225.4761905</v>
      </c>
      <c r="BE8430" s="42">
        <v>15.700769230000001</v>
      </c>
      <c r="BF8430" s="42">
        <v>346.05</v>
      </c>
      <c r="BG8430" s="42">
        <v>797.54545450000001</v>
      </c>
      <c r="BH8430" s="42">
        <v>102.69625000000001</v>
      </c>
      <c r="BI8430" s="42">
        <v>255.8741598</v>
      </c>
      <c r="BJ8430" s="42">
        <v>348.72833209999999</v>
      </c>
      <c r="BK8430" s="42">
        <v>146.3650676</v>
      </c>
    </row>
    <row r="8431" spans="52:63">
      <c r="AZ8431" s="42">
        <v>8545</v>
      </c>
      <c r="BA8431" s="42">
        <v>269.05</v>
      </c>
      <c r="BB8431" s="42">
        <v>108.19374999999999</v>
      </c>
      <c r="BC8431" s="42">
        <v>224.4</v>
      </c>
      <c r="BD8431" s="42">
        <v>221.047619</v>
      </c>
      <c r="BE8431" s="42">
        <v>15.236153850000001</v>
      </c>
      <c r="BF8431" s="42">
        <v>339.1</v>
      </c>
      <c r="BG8431" s="42">
        <v>796.36363640000002</v>
      </c>
      <c r="BH8431" s="42">
        <v>100.24625</v>
      </c>
      <c r="BI8431" s="42">
        <v>256.46685719999999</v>
      </c>
      <c r="BJ8431" s="42">
        <v>376.9447232</v>
      </c>
      <c r="BK8431" s="42">
        <v>146.6304489</v>
      </c>
    </row>
    <row r="8432" spans="52:63">
      <c r="AZ8432" s="42">
        <v>8546</v>
      </c>
      <c r="BA8432" s="42">
        <v>269.05</v>
      </c>
      <c r="BB8432" s="42">
        <v>108.19374999999999</v>
      </c>
      <c r="BC8432" s="42">
        <v>224.4</v>
      </c>
      <c r="BD8432" s="42">
        <v>221.047619</v>
      </c>
      <c r="BE8432" s="42">
        <v>15.236153850000001</v>
      </c>
      <c r="BF8432" s="42">
        <v>339.1</v>
      </c>
      <c r="BG8432" s="42">
        <v>796.36363640000002</v>
      </c>
      <c r="BH8432" s="42">
        <v>100.24625</v>
      </c>
      <c r="BI8432" s="42">
        <v>256.46685719999999</v>
      </c>
      <c r="BJ8432" s="42">
        <v>376.9447232</v>
      </c>
      <c r="BK8432" s="42">
        <v>146.6304489</v>
      </c>
    </row>
    <row r="8433" spans="52:63">
      <c r="AZ8433" s="42">
        <v>8547</v>
      </c>
      <c r="BA8433" s="42">
        <v>269.05</v>
      </c>
      <c r="BB8433" s="42">
        <v>108.19374999999999</v>
      </c>
      <c r="BC8433" s="42">
        <v>224.4</v>
      </c>
      <c r="BD8433" s="42">
        <v>221.047619</v>
      </c>
      <c r="BE8433" s="42">
        <v>15.236153850000001</v>
      </c>
      <c r="BF8433" s="42">
        <v>339.1</v>
      </c>
      <c r="BG8433" s="42">
        <v>796.36363640000002</v>
      </c>
      <c r="BH8433" s="42">
        <v>100.24625</v>
      </c>
      <c r="BI8433" s="42">
        <v>256.46685719999999</v>
      </c>
      <c r="BJ8433" s="42">
        <v>376.9447232</v>
      </c>
      <c r="BK8433" s="42">
        <v>146.6304489</v>
      </c>
    </row>
    <row r="8434" spans="52:63">
      <c r="AZ8434" s="42">
        <v>8548</v>
      </c>
      <c r="BA8434" s="42">
        <v>269.05</v>
      </c>
      <c r="BB8434" s="42">
        <v>108.19374999999999</v>
      </c>
      <c r="BC8434" s="42">
        <v>224.4</v>
      </c>
      <c r="BD8434" s="42">
        <v>221.047619</v>
      </c>
      <c r="BE8434" s="42">
        <v>15.236153850000001</v>
      </c>
      <c r="BF8434" s="42">
        <v>339.1</v>
      </c>
      <c r="BG8434" s="42">
        <v>796.36363640000002</v>
      </c>
      <c r="BH8434" s="42">
        <v>100.24625</v>
      </c>
      <c r="BI8434" s="42">
        <v>256.46685719999999</v>
      </c>
      <c r="BJ8434" s="42">
        <v>376.9447232</v>
      </c>
      <c r="BK8434" s="42">
        <v>146.6304489</v>
      </c>
    </row>
    <row r="8435" spans="52:63">
      <c r="AZ8435" s="42">
        <v>8549</v>
      </c>
      <c r="BA8435" s="42">
        <v>269.05</v>
      </c>
      <c r="BB8435" s="42">
        <v>108.19374999999999</v>
      </c>
      <c r="BC8435" s="42">
        <v>224.4</v>
      </c>
      <c r="BD8435" s="42">
        <v>221.047619</v>
      </c>
      <c r="BE8435" s="42">
        <v>15.236153850000001</v>
      </c>
      <c r="BF8435" s="42">
        <v>339.1</v>
      </c>
      <c r="BG8435" s="42">
        <v>796.36363640000002</v>
      </c>
      <c r="BH8435" s="42">
        <v>100.24625</v>
      </c>
      <c r="BI8435" s="42">
        <v>256.46685719999999</v>
      </c>
      <c r="BJ8435" s="42">
        <v>376.9447232</v>
      </c>
      <c r="BK8435" s="42">
        <v>146.6304489</v>
      </c>
    </row>
    <row r="8436" spans="52:63">
      <c r="AZ8436" s="42">
        <v>8550</v>
      </c>
      <c r="BA8436" s="42">
        <v>269.05</v>
      </c>
      <c r="BB8436" s="42">
        <v>108.19374999999999</v>
      </c>
      <c r="BC8436" s="42">
        <v>224.4</v>
      </c>
      <c r="BD8436" s="42">
        <v>221.047619</v>
      </c>
      <c r="BE8436" s="42">
        <v>15.236153850000001</v>
      </c>
      <c r="BF8436" s="42">
        <v>339.1</v>
      </c>
      <c r="BG8436" s="42">
        <v>796.36363640000002</v>
      </c>
      <c r="BH8436" s="42">
        <v>100.24625</v>
      </c>
      <c r="BI8436" s="42">
        <v>256.46685719999999</v>
      </c>
      <c r="BJ8436" s="42">
        <v>376.9447232</v>
      </c>
      <c r="BK8436" s="42">
        <v>146.6304489</v>
      </c>
    </row>
    <row r="8437" spans="52:63">
      <c r="AZ8437" s="42">
        <v>8551</v>
      </c>
      <c r="BA8437" s="42">
        <v>269.05</v>
      </c>
      <c r="BB8437" s="42">
        <v>108.19374999999999</v>
      </c>
      <c r="BC8437" s="42">
        <v>224.4</v>
      </c>
      <c r="BD8437" s="42">
        <v>221.047619</v>
      </c>
      <c r="BE8437" s="42">
        <v>15.236153850000001</v>
      </c>
      <c r="BF8437" s="42">
        <v>339.1</v>
      </c>
      <c r="BG8437" s="42">
        <v>796.36363640000002</v>
      </c>
      <c r="BH8437" s="42">
        <v>100.24625</v>
      </c>
      <c r="BI8437" s="42">
        <v>256.46685719999999</v>
      </c>
      <c r="BJ8437" s="42">
        <v>376.9447232</v>
      </c>
      <c r="BK8437" s="42">
        <v>146.6304489</v>
      </c>
    </row>
    <row r="8438" spans="52:63">
      <c r="AZ8438" s="42">
        <v>8552</v>
      </c>
      <c r="BA8438" s="42">
        <v>269.05</v>
      </c>
      <c r="BB8438" s="42">
        <v>108.19374999999999</v>
      </c>
      <c r="BC8438" s="42">
        <v>224.4</v>
      </c>
      <c r="BD8438" s="42">
        <v>221.047619</v>
      </c>
      <c r="BE8438" s="42">
        <v>15.236153850000001</v>
      </c>
      <c r="BF8438" s="42">
        <v>339.1</v>
      </c>
      <c r="BG8438" s="42">
        <v>796.36363640000002</v>
      </c>
      <c r="BH8438" s="42">
        <v>100.24625</v>
      </c>
      <c r="BI8438" s="42">
        <v>256.46685719999999</v>
      </c>
      <c r="BJ8438" s="42">
        <v>376.9447232</v>
      </c>
      <c r="BK8438" s="42">
        <v>146.6304489</v>
      </c>
    </row>
    <row r="8439" spans="52:63">
      <c r="AZ8439" s="42">
        <v>8553</v>
      </c>
      <c r="BA8439" s="42">
        <v>269.05</v>
      </c>
      <c r="BB8439" s="42">
        <v>108.19374999999999</v>
      </c>
      <c r="BC8439" s="42">
        <v>224.4</v>
      </c>
      <c r="BD8439" s="42">
        <v>221.047619</v>
      </c>
      <c r="BE8439" s="42">
        <v>15.236153850000001</v>
      </c>
      <c r="BF8439" s="42">
        <v>339.1</v>
      </c>
      <c r="BG8439" s="42">
        <v>796.36363640000002</v>
      </c>
      <c r="BH8439" s="42">
        <v>100.24625</v>
      </c>
      <c r="BI8439" s="42">
        <v>256.46685719999999</v>
      </c>
      <c r="BJ8439" s="42">
        <v>376.9447232</v>
      </c>
      <c r="BK8439" s="42">
        <v>146.6304489</v>
      </c>
    </row>
    <row r="8440" spans="52:63">
      <c r="AZ8440" s="42">
        <v>8554</v>
      </c>
      <c r="BA8440" s="42">
        <v>269.05</v>
      </c>
      <c r="BB8440" s="42">
        <v>108.19374999999999</v>
      </c>
      <c r="BC8440" s="42">
        <v>224.4</v>
      </c>
      <c r="BD8440" s="42">
        <v>221.047619</v>
      </c>
      <c r="BE8440" s="42">
        <v>15.236153850000001</v>
      </c>
      <c r="BF8440" s="42">
        <v>339.1</v>
      </c>
      <c r="BG8440" s="42">
        <v>796.36363640000002</v>
      </c>
      <c r="BH8440" s="42">
        <v>100.24625</v>
      </c>
      <c r="BI8440" s="42">
        <v>256.46685719999999</v>
      </c>
      <c r="BJ8440" s="42">
        <v>376.9447232</v>
      </c>
      <c r="BK8440" s="42">
        <v>146.6304489</v>
      </c>
    </row>
    <row r="8441" spans="52:63">
      <c r="AZ8441" s="42">
        <v>8555</v>
      </c>
      <c r="BA8441" s="42">
        <v>269.05</v>
      </c>
      <c r="BB8441" s="42">
        <v>108.19374999999999</v>
      </c>
      <c r="BC8441" s="42">
        <v>224.4</v>
      </c>
      <c r="BD8441" s="42">
        <v>221.047619</v>
      </c>
      <c r="BE8441" s="42">
        <v>15.236153850000001</v>
      </c>
      <c r="BF8441" s="42">
        <v>339.1</v>
      </c>
      <c r="BG8441" s="42">
        <v>796.36363640000002</v>
      </c>
      <c r="BH8441" s="42">
        <v>100.24625</v>
      </c>
      <c r="BI8441" s="42">
        <v>256.46685719999999</v>
      </c>
      <c r="BJ8441" s="42">
        <v>376.9447232</v>
      </c>
      <c r="BK8441" s="42">
        <v>146.6304489</v>
      </c>
    </row>
    <row r="8442" spans="52:63">
      <c r="AZ8442" s="42">
        <v>8556</v>
      </c>
      <c r="BA8442" s="42">
        <v>269.05</v>
      </c>
      <c r="BB8442" s="42">
        <v>108.19374999999999</v>
      </c>
      <c r="BC8442" s="42">
        <v>224.4</v>
      </c>
      <c r="BD8442" s="42">
        <v>221.047619</v>
      </c>
      <c r="BE8442" s="42">
        <v>15.236153850000001</v>
      </c>
      <c r="BF8442" s="42">
        <v>339.1</v>
      </c>
      <c r="BG8442" s="42">
        <v>796.36363640000002</v>
      </c>
      <c r="BH8442" s="42">
        <v>100.24625</v>
      </c>
      <c r="BI8442" s="42">
        <v>256.46685719999999</v>
      </c>
      <c r="BJ8442" s="42">
        <v>376.9447232</v>
      </c>
      <c r="BK8442" s="42">
        <v>146.6304489</v>
      </c>
    </row>
    <row r="8443" spans="52:63">
      <c r="AZ8443" s="42">
        <v>8557</v>
      </c>
      <c r="BA8443" s="42">
        <v>269.05</v>
      </c>
      <c r="BB8443" s="42">
        <v>108.19374999999999</v>
      </c>
      <c r="BC8443" s="42">
        <v>224.4</v>
      </c>
      <c r="BD8443" s="42">
        <v>221.047619</v>
      </c>
      <c r="BE8443" s="42">
        <v>15.236153850000001</v>
      </c>
      <c r="BF8443" s="42">
        <v>339.1</v>
      </c>
      <c r="BG8443" s="42">
        <v>796.36363640000002</v>
      </c>
      <c r="BH8443" s="42">
        <v>100.24625</v>
      </c>
      <c r="BI8443" s="42">
        <v>256.46685719999999</v>
      </c>
      <c r="BJ8443" s="42">
        <v>376.9447232</v>
      </c>
      <c r="BK8443" s="42">
        <v>146.6304489</v>
      </c>
    </row>
    <row r="8444" spans="52:63">
      <c r="AZ8444" s="42">
        <v>8558</v>
      </c>
      <c r="BA8444" s="42">
        <v>269.05</v>
      </c>
      <c r="BB8444" s="42">
        <v>108.19374999999999</v>
      </c>
      <c r="BC8444" s="42">
        <v>224.4</v>
      </c>
      <c r="BD8444" s="42">
        <v>221.047619</v>
      </c>
      <c r="BE8444" s="42">
        <v>15.236153850000001</v>
      </c>
      <c r="BF8444" s="42">
        <v>339.1</v>
      </c>
      <c r="BG8444" s="42">
        <v>796.36363640000002</v>
      </c>
      <c r="BH8444" s="42">
        <v>100.24625</v>
      </c>
      <c r="BI8444" s="42">
        <v>256.46685719999999</v>
      </c>
      <c r="BJ8444" s="42">
        <v>376.9447232</v>
      </c>
      <c r="BK8444" s="42">
        <v>146.6304489</v>
      </c>
    </row>
    <row r="8445" spans="52:63">
      <c r="AZ8445" s="42">
        <v>8559</v>
      </c>
      <c r="BA8445" s="42">
        <v>269.05</v>
      </c>
      <c r="BB8445" s="42">
        <v>108.19374999999999</v>
      </c>
      <c r="BC8445" s="42">
        <v>224.4</v>
      </c>
      <c r="BD8445" s="42">
        <v>221.047619</v>
      </c>
      <c r="BE8445" s="42">
        <v>15.236153850000001</v>
      </c>
      <c r="BF8445" s="42">
        <v>339.1</v>
      </c>
      <c r="BG8445" s="42">
        <v>796.36363640000002</v>
      </c>
      <c r="BH8445" s="42">
        <v>100.24625</v>
      </c>
      <c r="BI8445" s="42">
        <v>256.46685719999999</v>
      </c>
      <c r="BJ8445" s="42">
        <v>376.9447232</v>
      </c>
      <c r="BK8445" s="42">
        <v>146.6304489</v>
      </c>
    </row>
    <row r="8446" spans="52:63">
      <c r="AZ8446" s="42">
        <v>8560</v>
      </c>
      <c r="BA8446" s="42">
        <v>269.05</v>
      </c>
      <c r="BB8446" s="42">
        <v>108.19374999999999</v>
      </c>
      <c r="BC8446" s="42">
        <v>224.4</v>
      </c>
      <c r="BD8446" s="42">
        <v>221.047619</v>
      </c>
      <c r="BE8446" s="42">
        <v>15.236153850000001</v>
      </c>
      <c r="BF8446" s="42">
        <v>339.1</v>
      </c>
      <c r="BG8446" s="42">
        <v>796.36363640000002</v>
      </c>
      <c r="BH8446" s="42">
        <v>100.24625</v>
      </c>
      <c r="BI8446" s="42">
        <v>256.46685719999999</v>
      </c>
      <c r="BJ8446" s="42">
        <v>376.9447232</v>
      </c>
      <c r="BK8446" s="42">
        <v>146.6304489</v>
      </c>
    </row>
    <row r="8447" spans="52:63">
      <c r="AZ8447" s="42">
        <v>8561</v>
      </c>
      <c r="BA8447" s="42">
        <v>269.05</v>
      </c>
      <c r="BB8447" s="42">
        <v>108.19374999999999</v>
      </c>
      <c r="BC8447" s="42">
        <v>224.4</v>
      </c>
      <c r="BD8447" s="42">
        <v>221.047619</v>
      </c>
      <c r="BE8447" s="42">
        <v>15.236153850000001</v>
      </c>
      <c r="BF8447" s="42">
        <v>339.1</v>
      </c>
      <c r="BG8447" s="42">
        <v>796.36363640000002</v>
      </c>
      <c r="BH8447" s="42">
        <v>100.24625</v>
      </c>
      <c r="BI8447" s="42">
        <v>256.46685719999999</v>
      </c>
      <c r="BJ8447" s="42">
        <v>376.9447232</v>
      </c>
      <c r="BK8447" s="42">
        <v>146.6304489</v>
      </c>
    </row>
    <row r="8448" spans="52:63">
      <c r="AZ8448" s="42">
        <v>8562</v>
      </c>
      <c r="BA8448" s="42">
        <v>269.05</v>
      </c>
      <c r="BB8448" s="42">
        <v>108.19374999999999</v>
      </c>
      <c r="BC8448" s="42">
        <v>224.4</v>
      </c>
      <c r="BD8448" s="42">
        <v>221.047619</v>
      </c>
      <c r="BE8448" s="42">
        <v>15.236153850000001</v>
      </c>
      <c r="BF8448" s="42">
        <v>339.1</v>
      </c>
      <c r="BG8448" s="42">
        <v>796.36363640000002</v>
      </c>
      <c r="BH8448" s="42">
        <v>100.24625</v>
      </c>
      <c r="BI8448" s="42">
        <v>256.46685719999999</v>
      </c>
      <c r="BJ8448" s="42">
        <v>376.9447232</v>
      </c>
      <c r="BK8448" s="42">
        <v>146.6304489</v>
      </c>
    </row>
    <row r="8449" spans="52:63">
      <c r="AZ8449" s="42">
        <v>8563</v>
      </c>
      <c r="BA8449" s="42">
        <v>269.05</v>
      </c>
      <c r="BB8449" s="42">
        <v>108.19374999999999</v>
      </c>
      <c r="BC8449" s="42">
        <v>224.4</v>
      </c>
      <c r="BD8449" s="42">
        <v>221.047619</v>
      </c>
      <c r="BE8449" s="42">
        <v>15.236153850000001</v>
      </c>
      <c r="BF8449" s="42">
        <v>339.1</v>
      </c>
      <c r="BG8449" s="42">
        <v>796.36363640000002</v>
      </c>
      <c r="BH8449" s="42">
        <v>100.24625</v>
      </c>
      <c r="BI8449" s="42">
        <v>256.46685719999999</v>
      </c>
      <c r="BJ8449" s="42">
        <v>376.9447232</v>
      </c>
      <c r="BK8449" s="42">
        <v>146.6304489</v>
      </c>
    </row>
    <row r="8450" spans="52:63">
      <c r="AZ8450" s="42">
        <v>8564</v>
      </c>
      <c r="BA8450" s="42">
        <v>269.05</v>
      </c>
      <c r="BB8450" s="42">
        <v>108.19374999999999</v>
      </c>
      <c r="BC8450" s="42">
        <v>224.4</v>
      </c>
      <c r="BD8450" s="42">
        <v>221.047619</v>
      </c>
      <c r="BE8450" s="42">
        <v>15.236153850000001</v>
      </c>
      <c r="BF8450" s="42">
        <v>339.1</v>
      </c>
      <c r="BG8450" s="42">
        <v>796.36363640000002</v>
      </c>
      <c r="BH8450" s="42">
        <v>100.24625</v>
      </c>
      <c r="BI8450" s="42">
        <v>256.46685719999999</v>
      </c>
      <c r="BJ8450" s="42">
        <v>376.9447232</v>
      </c>
      <c r="BK8450" s="42">
        <v>146.6304489</v>
      </c>
    </row>
    <row r="8451" spans="52:63">
      <c r="AZ8451" s="42">
        <v>8565</v>
      </c>
      <c r="BA8451" s="42">
        <v>269.05</v>
      </c>
      <c r="BB8451" s="42">
        <v>108.19374999999999</v>
      </c>
      <c r="BC8451" s="42">
        <v>224.4</v>
      </c>
      <c r="BD8451" s="42">
        <v>221.047619</v>
      </c>
      <c r="BE8451" s="42">
        <v>15.236153850000001</v>
      </c>
      <c r="BF8451" s="42">
        <v>339.1</v>
      </c>
      <c r="BG8451" s="42">
        <v>796.36363640000002</v>
      </c>
      <c r="BH8451" s="42">
        <v>100.24625</v>
      </c>
      <c r="BI8451" s="42">
        <v>256.46685719999999</v>
      </c>
      <c r="BJ8451" s="42">
        <v>376.9447232</v>
      </c>
      <c r="BK8451" s="42">
        <v>146.6304489</v>
      </c>
    </row>
    <row r="8452" spans="52:63">
      <c r="AZ8452" s="42">
        <v>8566</v>
      </c>
      <c r="BA8452" s="42">
        <v>269.05</v>
      </c>
      <c r="BB8452" s="42">
        <v>108.19374999999999</v>
      </c>
      <c r="BC8452" s="42">
        <v>224.4</v>
      </c>
      <c r="BD8452" s="42">
        <v>221.047619</v>
      </c>
      <c r="BE8452" s="42">
        <v>15.236153850000001</v>
      </c>
      <c r="BF8452" s="42">
        <v>339.1</v>
      </c>
      <c r="BG8452" s="42">
        <v>796.36363640000002</v>
      </c>
      <c r="BH8452" s="42">
        <v>100.24625</v>
      </c>
      <c r="BI8452" s="42">
        <v>256.46685719999999</v>
      </c>
      <c r="BJ8452" s="42">
        <v>376.9447232</v>
      </c>
      <c r="BK8452" s="42">
        <v>146.6304489</v>
      </c>
    </row>
    <row r="8453" spans="52:63">
      <c r="AZ8453" s="42">
        <v>8567</v>
      </c>
      <c r="BA8453" s="42">
        <v>269.05</v>
      </c>
      <c r="BB8453" s="42">
        <v>108.19374999999999</v>
      </c>
      <c r="BC8453" s="42">
        <v>224.4</v>
      </c>
      <c r="BD8453" s="42">
        <v>221.047619</v>
      </c>
      <c r="BE8453" s="42">
        <v>15.236153850000001</v>
      </c>
      <c r="BF8453" s="42">
        <v>339.1</v>
      </c>
      <c r="BG8453" s="42">
        <v>796.36363640000002</v>
      </c>
      <c r="BH8453" s="42">
        <v>100.24625</v>
      </c>
      <c r="BI8453" s="42">
        <v>256.46685719999999</v>
      </c>
      <c r="BJ8453" s="42">
        <v>376.9447232</v>
      </c>
      <c r="BK8453" s="42">
        <v>146.6304489</v>
      </c>
    </row>
    <row r="8454" spans="52:63">
      <c r="AZ8454" s="42">
        <v>8568</v>
      </c>
      <c r="BA8454" s="42">
        <v>269.05</v>
      </c>
      <c r="BB8454" s="42">
        <v>108.19374999999999</v>
      </c>
      <c r="BC8454" s="42">
        <v>224.4</v>
      </c>
      <c r="BD8454" s="42">
        <v>221.047619</v>
      </c>
      <c r="BE8454" s="42">
        <v>15.236153850000001</v>
      </c>
      <c r="BF8454" s="42">
        <v>339.1</v>
      </c>
      <c r="BG8454" s="42">
        <v>796.36363640000002</v>
      </c>
      <c r="BH8454" s="42">
        <v>100.24625</v>
      </c>
      <c r="BI8454" s="42">
        <v>256.46685719999999</v>
      </c>
      <c r="BJ8454" s="42">
        <v>376.9447232</v>
      </c>
      <c r="BK8454" s="42">
        <v>146.6304489</v>
      </c>
    </row>
    <row r="8455" spans="52:63">
      <c r="AZ8455" s="42">
        <v>8569</v>
      </c>
      <c r="BA8455" s="42">
        <v>266.5</v>
      </c>
      <c r="BB8455" s="42">
        <v>106.1125</v>
      </c>
      <c r="BC8455" s="42">
        <v>221.8</v>
      </c>
      <c r="BD8455" s="42">
        <v>217.19047620000001</v>
      </c>
      <c r="BE8455" s="42">
        <v>14.81</v>
      </c>
      <c r="BF8455" s="42">
        <v>333.15</v>
      </c>
      <c r="BG8455" s="42">
        <v>791.54545450000001</v>
      </c>
      <c r="BH8455" s="42">
        <v>98.168750000000003</v>
      </c>
      <c r="BI8455" s="42">
        <v>255.8028047</v>
      </c>
      <c r="BJ8455" s="42">
        <v>373.2513854</v>
      </c>
      <c r="BK8455" s="42">
        <v>146.3660644</v>
      </c>
    </row>
    <row r="8456" spans="52:63">
      <c r="AZ8456" s="42">
        <v>8570</v>
      </c>
      <c r="BA8456" s="42">
        <v>266.5</v>
      </c>
      <c r="BB8456" s="42">
        <v>106.1125</v>
      </c>
      <c r="BC8456" s="42">
        <v>221.8</v>
      </c>
      <c r="BD8456" s="42">
        <v>217.19047620000001</v>
      </c>
      <c r="BE8456" s="42">
        <v>14.81</v>
      </c>
      <c r="BF8456" s="42">
        <v>333.15</v>
      </c>
      <c r="BG8456" s="42">
        <v>791.54545450000001</v>
      </c>
      <c r="BH8456" s="42">
        <v>98.168750000000003</v>
      </c>
      <c r="BI8456" s="42">
        <v>255.8028047</v>
      </c>
      <c r="BJ8456" s="42">
        <v>373.2513854</v>
      </c>
      <c r="BK8456" s="42">
        <v>146.3660644</v>
      </c>
    </row>
    <row r="8457" spans="52:63">
      <c r="AZ8457" s="42">
        <v>8571</v>
      </c>
      <c r="BA8457" s="42">
        <v>266.5</v>
      </c>
      <c r="BB8457" s="42">
        <v>106.1125</v>
      </c>
      <c r="BC8457" s="42">
        <v>221.8</v>
      </c>
      <c r="BD8457" s="42">
        <v>217.19047620000001</v>
      </c>
      <c r="BE8457" s="42">
        <v>14.81</v>
      </c>
      <c r="BF8457" s="42">
        <v>333.15</v>
      </c>
      <c r="BG8457" s="42">
        <v>791.54545450000001</v>
      </c>
      <c r="BH8457" s="42">
        <v>98.168750000000003</v>
      </c>
      <c r="BI8457" s="42">
        <v>255.8028047</v>
      </c>
      <c r="BJ8457" s="42">
        <v>373.2513854</v>
      </c>
      <c r="BK8457" s="42">
        <v>146.3660644</v>
      </c>
    </row>
    <row r="8458" spans="52:63">
      <c r="AZ8458" s="42">
        <v>8572</v>
      </c>
      <c r="BA8458" s="42">
        <v>266.5</v>
      </c>
      <c r="BB8458" s="42">
        <v>106.1125</v>
      </c>
      <c r="BC8458" s="42">
        <v>221.8</v>
      </c>
      <c r="BD8458" s="42">
        <v>217.19047620000001</v>
      </c>
      <c r="BE8458" s="42">
        <v>14.81</v>
      </c>
      <c r="BF8458" s="42">
        <v>333.15</v>
      </c>
      <c r="BG8458" s="42">
        <v>791.54545450000001</v>
      </c>
      <c r="BH8458" s="42">
        <v>98.168750000000003</v>
      </c>
      <c r="BI8458" s="42">
        <v>255.8028047</v>
      </c>
      <c r="BJ8458" s="42">
        <v>373.2513854</v>
      </c>
      <c r="BK8458" s="42">
        <v>146.3660644</v>
      </c>
    </row>
    <row r="8459" spans="52:63">
      <c r="AZ8459" s="42">
        <v>8573</v>
      </c>
      <c r="BA8459" s="42">
        <v>266.5</v>
      </c>
      <c r="BB8459" s="42">
        <v>106.1125</v>
      </c>
      <c r="BC8459" s="42">
        <v>221.8</v>
      </c>
      <c r="BD8459" s="42">
        <v>217.19047620000001</v>
      </c>
      <c r="BE8459" s="42">
        <v>14.81</v>
      </c>
      <c r="BF8459" s="42">
        <v>333.15</v>
      </c>
      <c r="BG8459" s="42">
        <v>791.54545450000001</v>
      </c>
      <c r="BH8459" s="42">
        <v>98.168750000000003</v>
      </c>
      <c r="BI8459" s="42">
        <v>255.8028047</v>
      </c>
      <c r="BJ8459" s="42">
        <v>373.2513854</v>
      </c>
      <c r="BK8459" s="42">
        <v>146.3660644</v>
      </c>
    </row>
    <row r="8460" spans="52:63">
      <c r="AZ8460" s="42">
        <v>8574</v>
      </c>
      <c r="BA8460" s="42">
        <v>266.5</v>
      </c>
      <c r="BB8460" s="42">
        <v>106.1125</v>
      </c>
      <c r="BC8460" s="42">
        <v>221.8</v>
      </c>
      <c r="BD8460" s="42">
        <v>217.19047620000001</v>
      </c>
      <c r="BE8460" s="42">
        <v>14.81</v>
      </c>
      <c r="BF8460" s="42">
        <v>333.15</v>
      </c>
      <c r="BG8460" s="42">
        <v>791.54545450000001</v>
      </c>
      <c r="BH8460" s="42">
        <v>98.168750000000003</v>
      </c>
      <c r="BI8460" s="42">
        <v>255.8028047</v>
      </c>
      <c r="BJ8460" s="42">
        <v>373.2513854</v>
      </c>
      <c r="BK8460" s="42">
        <v>146.3660644</v>
      </c>
    </row>
    <row r="8461" spans="52:63">
      <c r="AZ8461" s="42">
        <v>8575</v>
      </c>
      <c r="BA8461" s="42">
        <v>266.5</v>
      </c>
      <c r="BB8461" s="42">
        <v>106.1125</v>
      </c>
      <c r="BC8461" s="42">
        <v>221.8</v>
      </c>
      <c r="BD8461" s="42">
        <v>217.19047620000001</v>
      </c>
      <c r="BE8461" s="42">
        <v>14.81</v>
      </c>
      <c r="BF8461" s="42">
        <v>333.15</v>
      </c>
      <c r="BG8461" s="42">
        <v>791.54545450000001</v>
      </c>
      <c r="BH8461" s="42">
        <v>98.168750000000003</v>
      </c>
      <c r="BI8461" s="42">
        <v>255.8028047</v>
      </c>
      <c r="BJ8461" s="42">
        <v>373.2513854</v>
      </c>
      <c r="BK8461" s="42">
        <v>146.3660644</v>
      </c>
    </row>
    <row r="8462" spans="52:63">
      <c r="AZ8462" s="42">
        <v>8576</v>
      </c>
      <c r="BA8462" s="42">
        <v>266.5</v>
      </c>
      <c r="BB8462" s="42">
        <v>106.1125</v>
      </c>
      <c r="BC8462" s="42">
        <v>221.8</v>
      </c>
      <c r="BD8462" s="42">
        <v>217.19047620000001</v>
      </c>
      <c r="BE8462" s="42">
        <v>14.81</v>
      </c>
      <c r="BF8462" s="42">
        <v>333.15</v>
      </c>
      <c r="BG8462" s="42">
        <v>791.54545450000001</v>
      </c>
      <c r="BH8462" s="42">
        <v>98.168750000000003</v>
      </c>
      <c r="BI8462" s="42">
        <v>255.8028047</v>
      </c>
      <c r="BJ8462" s="42">
        <v>373.2513854</v>
      </c>
      <c r="BK8462" s="42">
        <v>146.3660644</v>
      </c>
    </row>
    <row r="8463" spans="52:63">
      <c r="AZ8463" s="42">
        <v>8577</v>
      </c>
      <c r="BA8463" s="42">
        <v>266.5</v>
      </c>
      <c r="BB8463" s="42">
        <v>106.1125</v>
      </c>
      <c r="BC8463" s="42">
        <v>221.8</v>
      </c>
      <c r="BD8463" s="42">
        <v>217.19047620000001</v>
      </c>
      <c r="BE8463" s="42">
        <v>14.81</v>
      </c>
      <c r="BF8463" s="42">
        <v>333.15</v>
      </c>
      <c r="BG8463" s="42">
        <v>791.54545450000001</v>
      </c>
      <c r="BH8463" s="42">
        <v>98.168750000000003</v>
      </c>
      <c r="BI8463" s="42">
        <v>255.8028047</v>
      </c>
      <c r="BJ8463" s="42">
        <v>373.2513854</v>
      </c>
      <c r="BK8463" s="42">
        <v>146.3660644</v>
      </c>
    </row>
    <row r="8464" spans="52:63">
      <c r="AZ8464" s="42">
        <v>8578</v>
      </c>
      <c r="BA8464" s="42">
        <v>266.5</v>
      </c>
      <c r="BB8464" s="42">
        <v>106.1125</v>
      </c>
      <c r="BC8464" s="42">
        <v>221.8</v>
      </c>
      <c r="BD8464" s="42">
        <v>217.19047620000001</v>
      </c>
      <c r="BE8464" s="42">
        <v>14.81</v>
      </c>
      <c r="BF8464" s="42">
        <v>333.15</v>
      </c>
      <c r="BG8464" s="42">
        <v>791.54545450000001</v>
      </c>
      <c r="BH8464" s="42">
        <v>98.168750000000003</v>
      </c>
      <c r="BI8464" s="42">
        <v>255.8028047</v>
      </c>
      <c r="BJ8464" s="42">
        <v>373.2513854</v>
      </c>
      <c r="BK8464" s="42">
        <v>146.3660644</v>
      </c>
    </row>
    <row r="8465" spans="52:63">
      <c r="AZ8465" s="42">
        <v>8579</v>
      </c>
      <c r="BA8465" s="42">
        <v>266.5</v>
      </c>
      <c r="BB8465" s="42">
        <v>106.1125</v>
      </c>
      <c r="BC8465" s="42">
        <v>221.8</v>
      </c>
      <c r="BD8465" s="42">
        <v>217.19047620000001</v>
      </c>
      <c r="BE8465" s="42">
        <v>14.81</v>
      </c>
      <c r="BF8465" s="42">
        <v>333.15</v>
      </c>
      <c r="BG8465" s="42">
        <v>791.54545450000001</v>
      </c>
      <c r="BH8465" s="42">
        <v>98.168750000000003</v>
      </c>
      <c r="BI8465" s="42">
        <v>255.8028047</v>
      </c>
      <c r="BJ8465" s="42">
        <v>373.2513854</v>
      </c>
      <c r="BK8465" s="42">
        <v>146.3660644</v>
      </c>
    </row>
    <row r="8466" spans="52:63">
      <c r="AZ8466" s="42">
        <v>8580</v>
      </c>
      <c r="BA8466" s="42">
        <v>266.5</v>
      </c>
      <c r="BB8466" s="42">
        <v>106.1125</v>
      </c>
      <c r="BC8466" s="42">
        <v>221.8</v>
      </c>
      <c r="BD8466" s="42">
        <v>217.19047620000001</v>
      </c>
      <c r="BE8466" s="42">
        <v>14.81</v>
      </c>
      <c r="BF8466" s="42">
        <v>333.15</v>
      </c>
      <c r="BG8466" s="42">
        <v>791.54545450000001</v>
      </c>
      <c r="BH8466" s="42">
        <v>98.168750000000003</v>
      </c>
      <c r="BI8466" s="42">
        <v>255.8028047</v>
      </c>
      <c r="BJ8466" s="42">
        <v>373.2513854</v>
      </c>
      <c r="BK8466" s="42">
        <v>146.3660644</v>
      </c>
    </row>
    <row r="8467" spans="52:63">
      <c r="AZ8467" s="42">
        <v>8581</v>
      </c>
      <c r="BA8467" s="42">
        <v>266.5</v>
      </c>
      <c r="BB8467" s="42">
        <v>106.1125</v>
      </c>
      <c r="BC8467" s="42">
        <v>221.8</v>
      </c>
      <c r="BD8467" s="42">
        <v>217.19047620000001</v>
      </c>
      <c r="BE8467" s="42">
        <v>14.81</v>
      </c>
      <c r="BF8467" s="42">
        <v>333.15</v>
      </c>
      <c r="BG8467" s="42">
        <v>791.54545450000001</v>
      </c>
      <c r="BH8467" s="42">
        <v>98.168750000000003</v>
      </c>
      <c r="BI8467" s="42">
        <v>255.8028047</v>
      </c>
      <c r="BJ8467" s="42">
        <v>373.2513854</v>
      </c>
      <c r="BK8467" s="42">
        <v>146.3660644</v>
      </c>
    </row>
    <row r="8468" spans="52:63">
      <c r="AZ8468" s="42">
        <v>8582</v>
      </c>
      <c r="BA8468" s="42">
        <v>266.5</v>
      </c>
      <c r="BB8468" s="42">
        <v>106.1125</v>
      </c>
      <c r="BC8468" s="42">
        <v>221.8</v>
      </c>
      <c r="BD8468" s="42">
        <v>217.19047620000001</v>
      </c>
      <c r="BE8468" s="42">
        <v>14.81</v>
      </c>
      <c r="BF8468" s="42">
        <v>333.15</v>
      </c>
      <c r="BG8468" s="42">
        <v>791.54545450000001</v>
      </c>
      <c r="BH8468" s="42">
        <v>98.168750000000003</v>
      </c>
      <c r="BI8468" s="42">
        <v>255.8028047</v>
      </c>
      <c r="BJ8468" s="42">
        <v>373.2513854</v>
      </c>
      <c r="BK8468" s="42">
        <v>146.3660644</v>
      </c>
    </row>
    <row r="8469" spans="52:63">
      <c r="AZ8469" s="42">
        <v>8583</v>
      </c>
      <c r="BA8469" s="42">
        <v>266.5</v>
      </c>
      <c r="BB8469" s="42">
        <v>106.1125</v>
      </c>
      <c r="BC8469" s="42">
        <v>221.8</v>
      </c>
      <c r="BD8469" s="42">
        <v>217.19047620000001</v>
      </c>
      <c r="BE8469" s="42">
        <v>14.81</v>
      </c>
      <c r="BF8469" s="42">
        <v>333.15</v>
      </c>
      <c r="BG8469" s="42">
        <v>791.54545450000001</v>
      </c>
      <c r="BH8469" s="42">
        <v>98.168750000000003</v>
      </c>
      <c r="BI8469" s="42">
        <v>255.8028047</v>
      </c>
      <c r="BJ8469" s="42">
        <v>373.2513854</v>
      </c>
      <c r="BK8469" s="42">
        <v>146.3660644</v>
      </c>
    </row>
    <row r="8470" spans="52:63">
      <c r="AZ8470" s="42">
        <v>8584</v>
      </c>
      <c r="BA8470" s="42">
        <v>266.5</v>
      </c>
      <c r="BB8470" s="42">
        <v>106.1125</v>
      </c>
      <c r="BC8470" s="42">
        <v>221.8</v>
      </c>
      <c r="BD8470" s="42">
        <v>217.19047620000001</v>
      </c>
      <c r="BE8470" s="42">
        <v>14.81</v>
      </c>
      <c r="BF8470" s="42">
        <v>333.15</v>
      </c>
      <c r="BG8470" s="42">
        <v>791.54545450000001</v>
      </c>
      <c r="BH8470" s="42">
        <v>98.168750000000003</v>
      </c>
      <c r="BI8470" s="42">
        <v>255.8028047</v>
      </c>
      <c r="BJ8470" s="42">
        <v>373.2513854</v>
      </c>
      <c r="BK8470" s="42">
        <v>146.3660644</v>
      </c>
    </row>
    <row r="8471" spans="52:63">
      <c r="AZ8471" s="42">
        <v>8585</v>
      </c>
      <c r="BA8471" s="42">
        <v>266.5</v>
      </c>
      <c r="BB8471" s="42">
        <v>106.1125</v>
      </c>
      <c r="BC8471" s="42">
        <v>221.8</v>
      </c>
      <c r="BD8471" s="42">
        <v>217.19047620000001</v>
      </c>
      <c r="BE8471" s="42">
        <v>14.81</v>
      </c>
      <c r="BF8471" s="42">
        <v>333.15</v>
      </c>
      <c r="BG8471" s="42">
        <v>791.54545450000001</v>
      </c>
      <c r="BH8471" s="42">
        <v>98.168750000000003</v>
      </c>
      <c r="BI8471" s="42">
        <v>255.8028047</v>
      </c>
      <c r="BJ8471" s="42">
        <v>373.2513854</v>
      </c>
      <c r="BK8471" s="42">
        <v>146.3660644</v>
      </c>
    </row>
    <row r="8472" spans="52:63">
      <c r="AZ8472" s="42">
        <v>8586</v>
      </c>
      <c r="BA8472" s="42">
        <v>266.5</v>
      </c>
      <c r="BB8472" s="42">
        <v>106.1125</v>
      </c>
      <c r="BC8472" s="42">
        <v>221.8</v>
      </c>
      <c r="BD8472" s="42">
        <v>217.19047620000001</v>
      </c>
      <c r="BE8472" s="42">
        <v>14.81</v>
      </c>
      <c r="BF8472" s="42">
        <v>333.15</v>
      </c>
      <c r="BG8472" s="42">
        <v>791.54545450000001</v>
      </c>
      <c r="BH8472" s="42">
        <v>98.168750000000003</v>
      </c>
      <c r="BI8472" s="42">
        <v>255.8028047</v>
      </c>
      <c r="BJ8472" s="42">
        <v>373.2513854</v>
      </c>
      <c r="BK8472" s="42">
        <v>146.3660644</v>
      </c>
    </row>
    <row r="8473" spans="52:63">
      <c r="AZ8473" s="42">
        <v>8587</v>
      </c>
      <c r="BA8473" s="42">
        <v>266.5</v>
      </c>
      <c r="BB8473" s="42">
        <v>106.1125</v>
      </c>
      <c r="BC8473" s="42">
        <v>221.8</v>
      </c>
      <c r="BD8473" s="42">
        <v>217.19047620000001</v>
      </c>
      <c r="BE8473" s="42">
        <v>14.81</v>
      </c>
      <c r="BF8473" s="42">
        <v>333.15</v>
      </c>
      <c r="BG8473" s="42">
        <v>791.54545450000001</v>
      </c>
      <c r="BH8473" s="42">
        <v>98.168750000000003</v>
      </c>
      <c r="BI8473" s="42">
        <v>255.8028047</v>
      </c>
      <c r="BJ8473" s="42">
        <v>373.2513854</v>
      </c>
      <c r="BK8473" s="42">
        <v>146.3660644</v>
      </c>
    </row>
    <row r="8474" spans="52:63">
      <c r="AZ8474" s="42">
        <v>8588</v>
      </c>
      <c r="BA8474" s="42">
        <v>266.5</v>
      </c>
      <c r="BB8474" s="42">
        <v>106.1125</v>
      </c>
      <c r="BC8474" s="42">
        <v>221.8</v>
      </c>
      <c r="BD8474" s="42">
        <v>217.19047620000001</v>
      </c>
      <c r="BE8474" s="42">
        <v>14.81</v>
      </c>
      <c r="BF8474" s="42">
        <v>333.15</v>
      </c>
      <c r="BG8474" s="42">
        <v>791.54545450000001</v>
      </c>
      <c r="BH8474" s="42">
        <v>98.168750000000003</v>
      </c>
      <c r="BI8474" s="42">
        <v>255.8028047</v>
      </c>
      <c r="BJ8474" s="42">
        <v>373.2513854</v>
      </c>
      <c r="BK8474" s="42">
        <v>146.3660644</v>
      </c>
    </row>
    <row r="8475" spans="52:63">
      <c r="AZ8475" s="42">
        <v>8589</v>
      </c>
      <c r="BA8475" s="42">
        <v>266.5</v>
      </c>
      <c r="BB8475" s="42">
        <v>106.1125</v>
      </c>
      <c r="BC8475" s="42">
        <v>221.8</v>
      </c>
      <c r="BD8475" s="42">
        <v>217.19047620000001</v>
      </c>
      <c r="BE8475" s="42">
        <v>14.81</v>
      </c>
      <c r="BF8475" s="42">
        <v>333.15</v>
      </c>
      <c r="BG8475" s="42">
        <v>791.54545450000001</v>
      </c>
      <c r="BH8475" s="42">
        <v>98.168750000000003</v>
      </c>
      <c r="BI8475" s="42">
        <v>255.8028047</v>
      </c>
      <c r="BJ8475" s="42">
        <v>373.2513854</v>
      </c>
      <c r="BK8475" s="42">
        <v>146.3660644</v>
      </c>
    </row>
    <row r="8476" spans="52:63">
      <c r="AZ8476" s="42">
        <v>8590</v>
      </c>
      <c r="BA8476" s="42">
        <v>266.5</v>
      </c>
      <c r="BB8476" s="42">
        <v>106.1125</v>
      </c>
      <c r="BC8476" s="42">
        <v>221.8</v>
      </c>
      <c r="BD8476" s="42">
        <v>217.19047620000001</v>
      </c>
      <c r="BE8476" s="42">
        <v>14.81</v>
      </c>
      <c r="BF8476" s="42">
        <v>333.15</v>
      </c>
      <c r="BG8476" s="42">
        <v>791.54545450000001</v>
      </c>
      <c r="BH8476" s="42">
        <v>98.168750000000003</v>
      </c>
      <c r="BI8476" s="42">
        <v>255.8028047</v>
      </c>
      <c r="BJ8476" s="42">
        <v>373.2513854</v>
      </c>
      <c r="BK8476" s="42">
        <v>146.3660644</v>
      </c>
    </row>
    <row r="8477" spans="52:63">
      <c r="AZ8477" s="42">
        <v>8591</v>
      </c>
      <c r="BA8477" s="42">
        <v>266.5</v>
      </c>
      <c r="BB8477" s="42">
        <v>106.1125</v>
      </c>
      <c r="BC8477" s="42">
        <v>221.8</v>
      </c>
      <c r="BD8477" s="42">
        <v>217.19047620000001</v>
      </c>
      <c r="BE8477" s="42">
        <v>14.81</v>
      </c>
      <c r="BF8477" s="42">
        <v>333.15</v>
      </c>
      <c r="BG8477" s="42">
        <v>791.54545450000001</v>
      </c>
      <c r="BH8477" s="42">
        <v>98.168750000000003</v>
      </c>
      <c r="BI8477" s="42">
        <v>255.8028047</v>
      </c>
      <c r="BJ8477" s="42">
        <v>373.2513854</v>
      </c>
      <c r="BK8477" s="42">
        <v>146.3660644</v>
      </c>
    </row>
    <row r="8478" spans="52:63">
      <c r="AZ8478" s="42">
        <v>8592</v>
      </c>
      <c r="BA8478" s="42">
        <v>266.5</v>
      </c>
      <c r="BB8478" s="42">
        <v>106.1125</v>
      </c>
      <c r="BC8478" s="42">
        <v>221.8</v>
      </c>
      <c r="BD8478" s="42">
        <v>217.19047620000001</v>
      </c>
      <c r="BE8478" s="42">
        <v>14.81</v>
      </c>
      <c r="BF8478" s="42">
        <v>333.15</v>
      </c>
      <c r="BG8478" s="42">
        <v>791.54545450000001</v>
      </c>
      <c r="BH8478" s="42">
        <v>98.168750000000003</v>
      </c>
      <c r="BI8478" s="42">
        <v>255.8028047</v>
      </c>
      <c r="BJ8478" s="42">
        <v>373.2513854</v>
      </c>
      <c r="BK8478" s="42">
        <v>146.3660644</v>
      </c>
    </row>
    <row r="8479" spans="52:63">
      <c r="AZ8479" s="42">
        <v>8593</v>
      </c>
      <c r="BA8479" s="42">
        <v>260</v>
      </c>
      <c r="BB8479" s="42">
        <v>104.66875</v>
      </c>
      <c r="BC8479" s="42">
        <v>219.25</v>
      </c>
      <c r="BD8479" s="42">
        <v>213.19047620000001</v>
      </c>
      <c r="BE8479" s="42">
        <v>14.32692308</v>
      </c>
      <c r="BF8479" s="42">
        <v>326.39999999999998</v>
      </c>
      <c r="BG8479" s="42">
        <v>784.81818180000005</v>
      </c>
      <c r="BH8479" s="42">
        <v>95.93</v>
      </c>
      <c r="BI8479" s="42">
        <v>254.87339539999999</v>
      </c>
      <c r="BJ8479" s="42">
        <v>374.2176417</v>
      </c>
      <c r="BK8479" s="42">
        <v>144.99672440000001</v>
      </c>
    </row>
    <row r="8480" spans="52:63">
      <c r="AZ8480" s="42">
        <v>8594</v>
      </c>
      <c r="BA8480" s="42">
        <v>260</v>
      </c>
      <c r="BB8480" s="42">
        <v>104.66875</v>
      </c>
      <c r="BC8480" s="42">
        <v>219.25</v>
      </c>
      <c r="BD8480" s="42">
        <v>213.19047620000001</v>
      </c>
      <c r="BE8480" s="42">
        <v>14.32692308</v>
      </c>
      <c r="BF8480" s="42">
        <v>326.39999999999998</v>
      </c>
      <c r="BG8480" s="42">
        <v>784.81818180000005</v>
      </c>
      <c r="BH8480" s="42">
        <v>95.93</v>
      </c>
      <c r="BI8480" s="42">
        <v>254.87339539999999</v>
      </c>
      <c r="BJ8480" s="42">
        <v>374.2176417</v>
      </c>
      <c r="BK8480" s="42">
        <v>144.99672440000001</v>
      </c>
    </row>
    <row r="8481" spans="52:63">
      <c r="AZ8481" s="42">
        <v>8595</v>
      </c>
      <c r="BA8481" s="42">
        <v>260</v>
      </c>
      <c r="BB8481" s="42">
        <v>104.66875</v>
      </c>
      <c r="BC8481" s="42">
        <v>219.25</v>
      </c>
      <c r="BD8481" s="42">
        <v>213.19047620000001</v>
      </c>
      <c r="BE8481" s="42">
        <v>14.32692308</v>
      </c>
      <c r="BF8481" s="42">
        <v>326.39999999999998</v>
      </c>
      <c r="BG8481" s="42">
        <v>784.81818180000005</v>
      </c>
      <c r="BH8481" s="42">
        <v>95.93</v>
      </c>
      <c r="BI8481" s="42">
        <v>254.87339539999999</v>
      </c>
      <c r="BJ8481" s="42">
        <v>374.2176417</v>
      </c>
      <c r="BK8481" s="42">
        <v>144.99672440000001</v>
      </c>
    </row>
    <row r="8482" spans="52:63">
      <c r="AZ8482" s="42">
        <v>8596</v>
      </c>
      <c r="BA8482" s="42">
        <v>260</v>
      </c>
      <c r="BB8482" s="42">
        <v>104.66875</v>
      </c>
      <c r="BC8482" s="42">
        <v>219.25</v>
      </c>
      <c r="BD8482" s="42">
        <v>213.19047620000001</v>
      </c>
      <c r="BE8482" s="42">
        <v>14.32692308</v>
      </c>
      <c r="BF8482" s="42">
        <v>326.39999999999998</v>
      </c>
      <c r="BG8482" s="42">
        <v>784.81818180000005</v>
      </c>
      <c r="BH8482" s="42">
        <v>95.93</v>
      </c>
      <c r="BI8482" s="42">
        <v>254.87339539999999</v>
      </c>
      <c r="BJ8482" s="42">
        <v>374.2176417</v>
      </c>
      <c r="BK8482" s="42">
        <v>144.99672440000001</v>
      </c>
    </row>
    <row r="8483" spans="52:63">
      <c r="AZ8483" s="42">
        <v>8597</v>
      </c>
      <c r="BA8483" s="42">
        <v>260</v>
      </c>
      <c r="BB8483" s="42">
        <v>104.66875</v>
      </c>
      <c r="BC8483" s="42">
        <v>219.25</v>
      </c>
      <c r="BD8483" s="42">
        <v>213.19047620000001</v>
      </c>
      <c r="BE8483" s="42">
        <v>14.32692308</v>
      </c>
      <c r="BF8483" s="42">
        <v>326.39999999999998</v>
      </c>
      <c r="BG8483" s="42">
        <v>784.81818180000005</v>
      </c>
      <c r="BH8483" s="42">
        <v>95.93</v>
      </c>
      <c r="BI8483" s="42">
        <v>254.87339539999999</v>
      </c>
      <c r="BJ8483" s="42">
        <v>374.2176417</v>
      </c>
      <c r="BK8483" s="42">
        <v>144.99672440000001</v>
      </c>
    </row>
    <row r="8484" spans="52:63">
      <c r="AZ8484" s="42">
        <v>8598</v>
      </c>
      <c r="BA8484" s="42">
        <v>260</v>
      </c>
      <c r="BB8484" s="42">
        <v>104.66875</v>
      </c>
      <c r="BC8484" s="42">
        <v>219.25</v>
      </c>
      <c r="BD8484" s="42">
        <v>213.19047620000001</v>
      </c>
      <c r="BE8484" s="42">
        <v>14.32692308</v>
      </c>
      <c r="BF8484" s="42">
        <v>326.39999999999998</v>
      </c>
      <c r="BG8484" s="42">
        <v>784.81818180000005</v>
      </c>
      <c r="BH8484" s="42">
        <v>95.93</v>
      </c>
      <c r="BI8484" s="42">
        <v>254.87339539999999</v>
      </c>
      <c r="BJ8484" s="42">
        <v>374.2176417</v>
      </c>
      <c r="BK8484" s="42">
        <v>144.99672440000001</v>
      </c>
    </row>
    <row r="8485" spans="52:63">
      <c r="AZ8485" s="42">
        <v>8599</v>
      </c>
      <c r="BA8485" s="42">
        <v>260</v>
      </c>
      <c r="BB8485" s="42">
        <v>104.66875</v>
      </c>
      <c r="BC8485" s="42">
        <v>219.25</v>
      </c>
      <c r="BD8485" s="42">
        <v>213.19047620000001</v>
      </c>
      <c r="BE8485" s="42">
        <v>14.32692308</v>
      </c>
      <c r="BF8485" s="42">
        <v>326.39999999999998</v>
      </c>
      <c r="BG8485" s="42">
        <v>784.81818180000005</v>
      </c>
      <c r="BH8485" s="42">
        <v>95.93</v>
      </c>
      <c r="BI8485" s="42">
        <v>254.87339539999999</v>
      </c>
      <c r="BJ8485" s="42">
        <v>374.2176417</v>
      </c>
      <c r="BK8485" s="42">
        <v>144.99672440000001</v>
      </c>
    </row>
    <row r="8486" spans="52:63">
      <c r="AZ8486" s="42">
        <v>8600</v>
      </c>
      <c r="BA8486" s="42">
        <v>260</v>
      </c>
      <c r="BB8486" s="42">
        <v>104.66875</v>
      </c>
      <c r="BC8486" s="42">
        <v>219.25</v>
      </c>
      <c r="BD8486" s="42">
        <v>213.19047620000001</v>
      </c>
      <c r="BE8486" s="42">
        <v>14.32692308</v>
      </c>
      <c r="BF8486" s="42">
        <v>326.39999999999998</v>
      </c>
      <c r="BG8486" s="42">
        <v>784.81818180000005</v>
      </c>
      <c r="BH8486" s="42">
        <v>95.93</v>
      </c>
      <c r="BI8486" s="42">
        <v>254.87339539999999</v>
      </c>
      <c r="BJ8486" s="42">
        <v>374.2176417</v>
      </c>
      <c r="BK8486" s="42">
        <v>144.99672440000001</v>
      </c>
    </row>
    <row r="8487" spans="52:63">
      <c r="AZ8487" s="42">
        <v>8601</v>
      </c>
      <c r="BA8487" s="42">
        <v>260</v>
      </c>
      <c r="BB8487" s="42">
        <v>104.66875</v>
      </c>
      <c r="BC8487" s="42">
        <v>219.25</v>
      </c>
      <c r="BD8487" s="42">
        <v>213.19047620000001</v>
      </c>
      <c r="BE8487" s="42">
        <v>14.32692308</v>
      </c>
      <c r="BF8487" s="42">
        <v>326.39999999999998</v>
      </c>
      <c r="BG8487" s="42">
        <v>784.81818180000005</v>
      </c>
      <c r="BH8487" s="42">
        <v>95.93</v>
      </c>
      <c r="BI8487" s="42">
        <v>254.87339539999999</v>
      </c>
      <c r="BJ8487" s="42">
        <v>374.2176417</v>
      </c>
      <c r="BK8487" s="42">
        <v>144.99672440000001</v>
      </c>
    </row>
    <row r="8488" spans="52:63">
      <c r="AZ8488" s="42">
        <v>8602</v>
      </c>
      <c r="BA8488" s="42">
        <v>260</v>
      </c>
      <c r="BB8488" s="42">
        <v>104.66875</v>
      </c>
      <c r="BC8488" s="42">
        <v>219.25</v>
      </c>
      <c r="BD8488" s="42">
        <v>213.19047620000001</v>
      </c>
      <c r="BE8488" s="42">
        <v>14.32692308</v>
      </c>
      <c r="BF8488" s="42">
        <v>326.39999999999998</v>
      </c>
      <c r="BG8488" s="42">
        <v>784.81818180000005</v>
      </c>
      <c r="BH8488" s="42">
        <v>95.93</v>
      </c>
      <c r="BI8488" s="42">
        <v>254.87339539999999</v>
      </c>
      <c r="BJ8488" s="42">
        <v>374.2176417</v>
      </c>
      <c r="BK8488" s="42">
        <v>144.99672440000001</v>
      </c>
    </row>
    <row r="8489" spans="52:63">
      <c r="AZ8489" s="42">
        <v>8603</v>
      </c>
      <c r="BA8489" s="42">
        <v>260</v>
      </c>
      <c r="BB8489" s="42">
        <v>104.66875</v>
      </c>
      <c r="BC8489" s="42">
        <v>219.25</v>
      </c>
      <c r="BD8489" s="42">
        <v>213.19047620000001</v>
      </c>
      <c r="BE8489" s="42">
        <v>14.32692308</v>
      </c>
      <c r="BF8489" s="42">
        <v>326.39999999999998</v>
      </c>
      <c r="BG8489" s="42">
        <v>784.81818180000005</v>
      </c>
      <c r="BH8489" s="42">
        <v>95.93</v>
      </c>
      <c r="BI8489" s="42">
        <v>254.87339539999999</v>
      </c>
      <c r="BJ8489" s="42">
        <v>374.2176417</v>
      </c>
      <c r="BK8489" s="42">
        <v>144.99672440000001</v>
      </c>
    </row>
    <row r="8490" spans="52:63">
      <c r="AZ8490" s="42">
        <v>8604</v>
      </c>
      <c r="BA8490" s="42">
        <v>260</v>
      </c>
      <c r="BB8490" s="42">
        <v>104.66875</v>
      </c>
      <c r="BC8490" s="42">
        <v>219.25</v>
      </c>
      <c r="BD8490" s="42">
        <v>213.19047620000001</v>
      </c>
      <c r="BE8490" s="42">
        <v>14.32692308</v>
      </c>
      <c r="BF8490" s="42">
        <v>326.39999999999998</v>
      </c>
      <c r="BG8490" s="42">
        <v>784.81818180000005</v>
      </c>
      <c r="BH8490" s="42">
        <v>95.93</v>
      </c>
      <c r="BI8490" s="42">
        <v>254.87339539999999</v>
      </c>
      <c r="BJ8490" s="42">
        <v>374.2176417</v>
      </c>
      <c r="BK8490" s="42">
        <v>144.99672440000001</v>
      </c>
    </row>
    <row r="8491" spans="52:63">
      <c r="AZ8491" s="42">
        <v>8605</v>
      </c>
      <c r="BA8491" s="42">
        <v>260</v>
      </c>
      <c r="BB8491" s="42">
        <v>104.66875</v>
      </c>
      <c r="BC8491" s="42">
        <v>219.25</v>
      </c>
      <c r="BD8491" s="42">
        <v>213.19047620000001</v>
      </c>
      <c r="BE8491" s="42">
        <v>14.32692308</v>
      </c>
      <c r="BF8491" s="42">
        <v>326.39999999999998</v>
      </c>
      <c r="BG8491" s="42">
        <v>784.81818180000005</v>
      </c>
      <c r="BH8491" s="42">
        <v>95.93</v>
      </c>
      <c r="BI8491" s="42">
        <v>254.87339539999999</v>
      </c>
      <c r="BJ8491" s="42">
        <v>374.2176417</v>
      </c>
      <c r="BK8491" s="42">
        <v>144.99672440000001</v>
      </c>
    </row>
    <row r="8492" spans="52:63">
      <c r="AZ8492" s="42">
        <v>8606</v>
      </c>
      <c r="BA8492" s="42">
        <v>260</v>
      </c>
      <c r="BB8492" s="42">
        <v>104.66875</v>
      </c>
      <c r="BC8492" s="42">
        <v>219.25</v>
      </c>
      <c r="BD8492" s="42">
        <v>213.19047620000001</v>
      </c>
      <c r="BE8492" s="42">
        <v>14.32692308</v>
      </c>
      <c r="BF8492" s="42">
        <v>326.39999999999998</v>
      </c>
      <c r="BG8492" s="42">
        <v>784.81818180000005</v>
      </c>
      <c r="BH8492" s="42">
        <v>95.93</v>
      </c>
      <c r="BI8492" s="42">
        <v>254.87339539999999</v>
      </c>
      <c r="BJ8492" s="42">
        <v>374.2176417</v>
      </c>
      <c r="BK8492" s="42">
        <v>144.99672440000001</v>
      </c>
    </row>
    <row r="8493" spans="52:63">
      <c r="AZ8493" s="42">
        <v>8607</v>
      </c>
      <c r="BA8493" s="42">
        <v>260</v>
      </c>
      <c r="BB8493" s="42">
        <v>104.66875</v>
      </c>
      <c r="BC8493" s="42">
        <v>219.25</v>
      </c>
      <c r="BD8493" s="42">
        <v>213.19047620000001</v>
      </c>
      <c r="BE8493" s="42">
        <v>14.32692308</v>
      </c>
      <c r="BF8493" s="42">
        <v>326.39999999999998</v>
      </c>
      <c r="BG8493" s="42">
        <v>784.81818180000005</v>
      </c>
      <c r="BH8493" s="42">
        <v>95.93</v>
      </c>
      <c r="BI8493" s="42">
        <v>254.87339539999999</v>
      </c>
      <c r="BJ8493" s="42">
        <v>374.2176417</v>
      </c>
      <c r="BK8493" s="42">
        <v>144.99672440000001</v>
      </c>
    </row>
    <row r="8494" spans="52:63">
      <c r="AZ8494" s="42">
        <v>8608</v>
      </c>
      <c r="BA8494" s="42">
        <v>260</v>
      </c>
      <c r="BB8494" s="42">
        <v>104.66875</v>
      </c>
      <c r="BC8494" s="42">
        <v>219.25</v>
      </c>
      <c r="BD8494" s="42">
        <v>213.19047620000001</v>
      </c>
      <c r="BE8494" s="42">
        <v>14.32692308</v>
      </c>
      <c r="BF8494" s="42">
        <v>326.39999999999998</v>
      </c>
      <c r="BG8494" s="42">
        <v>784.81818180000005</v>
      </c>
      <c r="BH8494" s="42">
        <v>95.93</v>
      </c>
      <c r="BI8494" s="42">
        <v>254.87339539999999</v>
      </c>
      <c r="BJ8494" s="42">
        <v>374.2176417</v>
      </c>
      <c r="BK8494" s="42">
        <v>144.99672440000001</v>
      </c>
    </row>
    <row r="8495" spans="52:63">
      <c r="AZ8495" s="42">
        <v>8609</v>
      </c>
      <c r="BA8495" s="42">
        <v>260</v>
      </c>
      <c r="BB8495" s="42">
        <v>104.66875</v>
      </c>
      <c r="BC8495" s="42">
        <v>219.25</v>
      </c>
      <c r="BD8495" s="42">
        <v>213.19047620000001</v>
      </c>
      <c r="BE8495" s="42">
        <v>14.32692308</v>
      </c>
      <c r="BF8495" s="42">
        <v>326.39999999999998</v>
      </c>
      <c r="BG8495" s="42">
        <v>784.81818180000005</v>
      </c>
      <c r="BH8495" s="42">
        <v>95.93</v>
      </c>
      <c r="BI8495" s="42">
        <v>254.87339539999999</v>
      </c>
      <c r="BJ8495" s="42">
        <v>374.2176417</v>
      </c>
      <c r="BK8495" s="42">
        <v>144.99672440000001</v>
      </c>
    </row>
    <row r="8496" spans="52:63">
      <c r="AZ8496" s="42">
        <v>8610</v>
      </c>
      <c r="BA8496" s="42">
        <v>260</v>
      </c>
      <c r="BB8496" s="42">
        <v>104.66875</v>
      </c>
      <c r="BC8496" s="42">
        <v>219.25</v>
      </c>
      <c r="BD8496" s="42">
        <v>213.19047620000001</v>
      </c>
      <c r="BE8496" s="42">
        <v>14.32692308</v>
      </c>
      <c r="BF8496" s="42">
        <v>326.39999999999998</v>
      </c>
      <c r="BG8496" s="42">
        <v>784.81818180000005</v>
      </c>
      <c r="BH8496" s="42">
        <v>95.93</v>
      </c>
      <c r="BI8496" s="42">
        <v>254.87339539999999</v>
      </c>
      <c r="BJ8496" s="42">
        <v>374.2176417</v>
      </c>
      <c r="BK8496" s="42">
        <v>144.99672440000001</v>
      </c>
    </row>
    <row r="8497" spans="52:63">
      <c r="AZ8497" s="42">
        <v>8611</v>
      </c>
      <c r="BA8497" s="42">
        <v>260</v>
      </c>
      <c r="BB8497" s="42">
        <v>104.66875</v>
      </c>
      <c r="BC8497" s="42">
        <v>219.25</v>
      </c>
      <c r="BD8497" s="42">
        <v>213.19047620000001</v>
      </c>
      <c r="BE8497" s="42">
        <v>14.32692308</v>
      </c>
      <c r="BF8497" s="42">
        <v>326.39999999999998</v>
      </c>
      <c r="BG8497" s="42">
        <v>784.81818180000005</v>
      </c>
      <c r="BH8497" s="42">
        <v>95.93</v>
      </c>
      <c r="BI8497" s="42">
        <v>254.87339539999999</v>
      </c>
      <c r="BJ8497" s="42">
        <v>374.2176417</v>
      </c>
      <c r="BK8497" s="42">
        <v>144.99672440000001</v>
      </c>
    </row>
    <row r="8498" spans="52:63">
      <c r="AZ8498" s="42">
        <v>8612</v>
      </c>
      <c r="BA8498" s="42">
        <v>260</v>
      </c>
      <c r="BB8498" s="42">
        <v>104.66875</v>
      </c>
      <c r="BC8498" s="42">
        <v>219.25</v>
      </c>
      <c r="BD8498" s="42">
        <v>213.19047620000001</v>
      </c>
      <c r="BE8498" s="42">
        <v>14.32692308</v>
      </c>
      <c r="BF8498" s="42">
        <v>326.39999999999998</v>
      </c>
      <c r="BG8498" s="42">
        <v>784.81818180000005</v>
      </c>
      <c r="BH8498" s="42">
        <v>95.93</v>
      </c>
      <c r="BI8498" s="42">
        <v>254.87339539999999</v>
      </c>
      <c r="BJ8498" s="42">
        <v>374.2176417</v>
      </c>
      <c r="BK8498" s="42">
        <v>144.99672440000001</v>
      </c>
    </row>
    <row r="8499" spans="52:63">
      <c r="AZ8499" s="42">
        <v>8613</v>
      </c>
      <c r="BA8499" s="42">
        <v>260</v>
      </c>
      <c r="BB8499" s="42">
        <v>104.66875</v>
      </c>
      <c r="BC8499" s="42">
        <v>219.25</v>
      </c>
      <c r="BD8499" s="42">
        <v>213.19047620000001</v>
      </c>
      <c r="BE8499" s="42">
        <v>14.32692308</v>
      </c>
      <c r="BF8499" s="42">
        <v>326.39999999999998</v>
      </c>
      <c r="BG8499" s="42">
        <v>784.81818180000005</v>
      </c>
      <c r="BH8499" s="42">
        <v>95.93</v>
      </c>
      <c r="BI8499" s="42">
        <v>254.87339539999999</v>
      </c>
      <c r="BJ8499" s="42">
        <v>374.2176417</v>
      </c>
      <c r="BK8499" s="42">
        <v>144.99672440000001</v>
      </c>
    </row>
    <row r="8500" spans="52:63">
      <c r="AZ8500" s="42">
        <v>8614</v>
      </c>
      <c r="BA8500" s="42">
        <v>260</v>
      </c>
      <c r="BB8500" s="42">
        <v>104.66875</v>
      </c>
      <c r="BC8500" s="42">
        <v>219.25</v>
      </c>
      <c r="BD8500" s="42">
        <v>213.19047620000001</v>
      </c>
      <c r="BE8500" s="42">
        <v>14.32692308</v>
      </c>
      <c r="BF8500" s="42">
        <v>326.39999999999998</v>
      </c>
      <c r="BG8500" s="42">
        <v>784.81818180000005</v>
      </c>
      <c r="BH8500" s="42">
        <v>95.93</v>
      </c>
      <c r="BI8500" s="42">
        <v>254.87339539999999</v>
      </c>
      <c r="BJ8500" s="42">
        <v>374.2176417</v>
      </c>
      <c r="BK8500" s="42">
        <v>144.99672440000001</v>
      </c>
    </row>
    <row r="8501" spans="52:63">
      <c r="AZ8501" s="42">
        <v>8615</v>
      </c>
      <c r="BA8501" s="42">
        <v>260</v>
      </c>
      <c r="BB8501" s="42">
        <v>104.66875</v>
      </c>
      <c r="BC8501" s="42">
        <v>219.25</v>
      </c>
      <c r="BD8501" s="42">
        <v>213.19047620000001</v>
      </c>
      <c r="BE8501" s="42">
        <v>14.32692308</v>
      </c>
      <c r="BF8501" s="42">
        <v>326.39999999999998</v>
      </c>
      <c r="BG8501" s="42">
        <v>784.81818180000005</v>
      </c>
      <c r="BH8501" s="42">
        <v>95.93</v>
      </c>
      <c r="BI8501" s="42">
        <v>254.87339539999999</v>
      </c>
      <c r="BJ8501" s="42">
        <v>374.2176417</v>
      </c>
      <c r="BK8501" s="42">
        <v>144.99672440000001</v>
      </c>
    </row>
    <row r="8502" spans="52:63">
      <c r="AZ8502" s="42">
        <v>8616</v>
      </c>
      <c r="BA8502" s="42">
        <v>260</v>
      </c>
      <c r="BB8502" s="42">
        <v>104.66875</v>
      </c>
      <c r="BC8502" s="42">
        <v>219.25</v>
      </c>
      <c r="BD8502" s="42">
        <v>213.19047620000001</v>
      </c>
      <c r="BE8502" s="42">
        <v>14.32692308</v>
      </c>
      <c r="BF8502" s="42">
        <v>326.39999999999998</v>
      </c>
      <c r="BG8502" s="42">
        <v>784.81818180000005</v>
      </c>
      <c r="BH8502" s="42">
        <v>95.93</v>
      </c>
      <c r="BI8502" s="42">
        <v>254.87339539999999</v>
      </c>
      <c r="BJ8502" s="42">
        <v>374.2176417</v>
      </c>
      <c r="BK8502" s="42">
        <v>144.99672440000001</v>
      </c>
    </row>
    <row r="8503" spans="52:63">
      <c r="AZ8503" s="42">
        <v>8617</v>
      </c>
      <c r="BA8503" s="42">
        <v>255.55</v>
      </c>
      <c r="BB8503" s="42">
        <v>102.46250000000001</v>
      </c>
      <c r="BC8503" s="42">
        <v>217.15</v>
      </c>
      <c r="BD8503" s="42">
        <v>209.61904759999999</v>
      </c>
      <c r="BE8503" s="42">
        <v>13.94461538</v>
      </c>
      <c r="BF8503" s="42">
        <v>320.5</v>
      </c>
      <c r="BG8503" s="42">
        <v>778.13636359999998</v>
      </c>
      <c r="BH8503" s="42">
        <v>93.748750000000001</v>
      </c>
      <c r="BI8503" s="42">
        <v>252.3280273</v>
      </c>
      <c r="BJ8503" s="42">
        <v>391.53091490000003</v>
      </c>
      <c r="BK8503" s="42">
        <v>142.71424870000001</v>
      </c>
    </row>
    <row r="8504" spans="52:63">
      <c r="AZ8504" s="42">
        <v>8618</v>
      </c>
      <c r="BA8504" s="42">
        <v>255.55</v>
      </c>
      <c r="BB8504" s="42">
        <v>102.46250000000001</v>
      </c>
      <c r="BC8504" s="42">
        <v>217.15</v>
      </c>
      <c r="BD8504" s="42">
        <v>209.61904759999999</v>
      </c>
      <c r="BE8504" s="42">
        <v>13.94461538</v>
      </c>
      <c r="BF8504" s="42">
        <v>320.5</v>
      </c>
      <c r="BG8504" s="42">
        <v>778.13636359999998</v>
      </c>
      <c r="BH8504" s="42">
        <v>93.748750000000001</v>
      </c>
      <c r="BI8504" s="42">
        <v>252.3280273</v>
      </c>
      <c r="BJ8504" s="42">
        <v>391.53091490000003</v>
      </c>
      <c r="BK8504" s="42">
        <v>142.71424870000001</v>
      </c>
    </row>
    <row r="8505" spans="52:63">
      <c r="AZ8505" s="42">
        <v>8619</v>
      </c>
      <c r="BA8505" s="42">
        <v>255.55</v>
      </c>
      <c r="BB8505" s="42">
        <v>102.46250000000001</v>
      </c>
      <c r="BC8505" s="42">
        <v>217.15</v>
      </c>
      <c r="BD8505" s="42">
        <v>209.61904759999999</v>
      </c>
      <c r="BE8505" s="42">
        <v>13.94461538</v>
      </c>
      <c r="BF8505" s="42">
        <v>320.5</v>
      </c>
      <c r="BG8505" s="42">
        <v>778.13636359999998</v>
      </c>
      <c r="BH8505" s="42">
        <v>93.748750000000001</v>
      </c>
      <c r="BI8505" s="42">
        <v>252.3280273</v>
      </c>
      <c r="BJ8505" s="42">
        <v>391.53091490000003</v>
      </c>
      <c r="BK8505" s="42">
        <v>142.71424870000001</v>
      </c>
    </row>
    <row r="8506" spans="52:63">
      <c r="AZ8506" s="42">
        <v>8620</v>
      </c>
      <c r="BA8506" s="42">
        <v>255.55</v>
      </c>
      <c r="BB8506" s="42">
        <v>102.46250000000001</v>
      </c>
      <c r="BC8506" s="42">
        <v>217.15</v>
      </c>
      <c r="BD8506" s="42">
        <v>209.61904759999999</v>
      </c>
      <c r="BE8506" s="42">
        <v>13.94461538</v>
      </c>
      <c r="BF8506" s="42">
        <v>320.5</v>
      </c>
      <c r="BG8506" s="42">
        <v>778.13636359999998</v>
      </c>
      <c r="BH8506" s="42">
        <v>93.748750000000001</v>
      </c>
      <c r="BI8506" s="42">
        <v>252.3280273</v>
      </c>
      <c r="BJ8506" s="42">
        <v>391.53091490000003</v>
      </c>
      <c r="BK8506" s="42">
        <v>142.71424870000001</v>
      </c>
    </row>
    <row r="8507" spans="52:63">
      <c r="AZ8507" s="42">
        <v>8621</v>
      </c>
      <c r="BA8507" s="42">
        <v>255.55</v>
      </c>
      <c r="BB8507" s="42">
        <v>102.46250000000001</v>
      </c>
      <c r="BC8507" s="42">
        <v>217.15</v>
      </c>
      <c r="BD8507" s="42">
        <v>209.61904759999999</v>
      </c>
      <c r="BE8507" s="42">
        <v>13.94461538</v>
      </c>
      <c r="BF8507" s="42">
        <v>320.5</v>
      </c>
      <c r="BG8507" s="42">
        <v>778.13636359999998</v>
      </c>
      <c r="BH8507" s="42">
        <v>93.748750000000001</v>
      </c>
      <c r="BI8507" s="42">
        <v>252.3280273</v>
      </c>
      <c r="BJ8507" s="42">
        <v>391.53091490000003</v>
      </c>
      <c r="BK8507" s="42">
        <v>142.71424870000001</v>
      </c>
    </row>
    <row r="8508" spans="52:63">
      <c r="AZ8508" s="42">
        <v>8622</v>
      </c>
      <c r="BA8508" s="42">
        <v>255.55</v>
      </c>
      <c r="BB8508" s="42">
        <v>102.46250000000001</v>
      </c>
      <c r="BC8508" s="42">
        <v>217.15</v>
      </c>
      <c r="BD8508" s="42">
        <v>209.61904759999999</v>
      </c>
      <c r="BE8508" s="42">
        <v>13.94461538</v>
      </c>
      <c r="BF8508" s="42">
        <v>320.5</v>
      </c>
      <c r="BG8508" s="42">
        <v>778.13636359999998</v>
      </c>
      <c r="BH8508" s="42">
        <v>93.748750000000001</v>
      </c>
      <c r="BI8508" s="42">
        <v>252.3280273</v>
      </c>
      <c r="BJ8508" s="42">
        <v>391.53091490000003</v>
      </c>
      <c r="BK8508" s="42">
        <v>142.71424870000001</v>
      </c>
    </row>
    <row r="8509" spans="52:63">
      <c r="AZ8509" s="42">
        <v>8623</v>
      </c>
      <c r="BA8509" s="42">
        <v>255.55</v>
      </c>
      <c r="BB8509" s="42">
        <v>102.46250000000001</v>
      </c>
      <c r="BC8509" s="42">
        <v>217.15</v>
      </c>
      <c r="BD8509" s="42">
        <v>209.61904759999999</v>
      </c>
      <c r="BE8509" s="42">
        <v>13.94461538</v>
      </c>
      <c r="BF8509" s="42">
        <v>320.5</v>
      </c>
      <c r="BG8509" s="42">
        <v>778.13636359999998</v>
      </c>
      <c r="BH8509" s="42">
        <v>93.748750000000001</v>
      </c>
      <c r="BI8509" s="42">
        <v>252.3280273</v>
      </c>
      <c r="BJ8509" s="42">
        <v>391.53091490000003</v>
      </c>
      <c r="BK8509" s="42">
        <v>142.71424870000001</v>
      </c>
    </row>
    <row r="8510" spans="52:63">
      <c r="AZ8510" s="42">
        <v>8624</v>
      </c>
      <c r="BA8510" s="42">
        <v>255.55</v>
      </c>
      <c r="BB8510" s="42">
        <v>102.46250000000001</v>
      </c>
      <c r="BC8510" s="42">
        <v>217.15</v>
      </c>
      <c r="BD8510" s="42">
        <v>209.61904759999999</v>
      </c>
      <c r="BE8510" s="42">
        <v>13.94461538</v>
      </c>
      <c r="BF8510" s="42">
        <v>320.5</v>
      </c>
      <c r="BG8510" s="42">
        <v>778.13636359999998</v>
      </c>
      <c r="BH8510" s="42">
        <v>93.748750000000001</v>
      </c>
      <c r="BI8510" s="42">
        <v>252.3280273</v>
      </c>
      <c r="BJ8510" s="42">
        <v>391.53091490000003</v>
      </c>
      <c r="BK8510" s="42">
        <v>142.71424870000001</v>
      </c>
    </row>
    <row r="8511" spans="52:63">
      <c r="AZ8511" s="42">
        <v>8625</v>
      </c>
      <c r="BA8511" s="42">
        <v>255.55</v>
      </c>
      <c r="BB8511" s="42">
        <v>102.46250000000001</v>
      </c>
      <c r="BC8511" s="42">
        <v>217.15</v>
      </c>
      <c r="BD8511" s="42">
        <v>209.61904759999999</v>
      </c>
      <c r="BE8511" s="42">
        <v>13.94461538</v>
      </c>
      <c r="BF8511" s="42">
        <v>320.5</v>
      </c>
      <c r="BG8511" s="42">
        <v>778.13636359999998</v>
      </c>
      <c r="BH8511" s="42">
        <v>93.748750000000001</v>
      </c>
      <c r="BI8511" s="42">
        <v>252.3280273</v>
      </c>
      <c r="BJ8511" s="42">
        <v>391.53091490000003</v>
      </c>
      <c r="BK8511" s="42">
        <v>142.71424870000001</v>
      </c>
    </row>
    <row r="8512" spans="52:63">
      <c r="AZ8512" s="42">
        <v>8626</v>
      </c>
      <c r="BA8512" s="42">
        <v>255.55</v>
      </c>
      <c r="BB8512" s="42">
        <v>102.46250000000001</v>
      </c>
      <c r="BC8512" s="42">
        <v>217.15</v>
      </c>
      <c r="BD8512" s="42">
        <v>209.61904759999999</v>
      </c>
      <c r="BE8512" s="42">
        <v>13.94461538</v>
      </c>
      <c r="BF8512" s="42">
        <v>320.5</v>
      </c>
      <c r="BG8512" s="42">
        <v>778.13636359999998</v>
      </c>
      <c r="BH8512" s="42">
        <v>93.748750000000001</v>
      </c>
      <c r="BI8512" s="42">
        <v>252.3280273</v>
      </c>
      <c r="BJ8512" s="42">
        <v>391.53091490000003</v>
      </c>
      <c r="BK8512" s="42">
        <v>142.71424870000001</v>
      </c>
    </row>
    <row r="8513" spans="52:63">
      <c r="AZ8513" s="42">
        <v>8627</v>
      </c>
      <c r="BA8513" s="42">
        <v>255.55</v>
      </c>
      <c r="BB8513" s="42">
        <v>102.46250000000001</v>
      </c>
      <c r="BC8513" s="42">
        <v>217.15</v>
      </c>
      <c r="BD8513" s="42">
        <v>209.61904759999999</v>
      </c>
      <c r="BE8513" s="42">
        <v>13.94461538</v>
      </c>
      <c r="BF8513" s="42">
        <v>320.5</v>
      </c>
      <c r="BG8513" s="42">
        <v>778.13636359999998</v>
      </c>
      <c r="BH8513" s="42">
        <v>93.748750000000001</v>
      </c>
      <c r="BI8513" s="42">
        <v>252.3280273</v>
      </c>
      <c r="BJ8513" s="42">
        <v>391.53091490000003</v>
      </c>
      <c r="BK8513" s="42">
        <v>142.71424870000001</v>
      </c>
    </row>
    <row r="8514" spans="52:63">
      <c r="AZ8514" s="42">
        <v>8628</v>
      </c>
      <c r="BA8514" s="42">
        <v>255.55</v>
      </c>
      <c r="BB8514" s="42">
        <v>102.46250000000001</v>
      </c>
      <c r="BC8514" s="42">
        <v>217.15</v>
      </c>
      <c r="BD8514" s="42">
        <v>209.61904759999999</v>
      </c>
      <c r="BE8514" s="42">
        <v>13.94461538</v>
      </c>
      <c r="BF8514" s="42">
        <v>320.5</v>
      </c>
      <c r="BG8514" s="42">
        <v>778.13636359999998</v>
      </c>
      <c r="BH8514" s="42">
        <v>93.748750000000001</v>
      </c>
      <c r="BI8514" s="42">
        <v>252.3280273</v>
      </c>
      <c r="BJ8514" s="42">
        <v>391.53091490000003</v>
      </c>
      <c r="BK8514" s="42">
        <v>142.71424870000001</v>
      </c>
    </row>
    <row r="8515" spans="52:63">
      <c r="AZ8515" s="42">
        <v>8629</v>
      </c>
      <c r="BA8515" s="42">
        <v>255.55</v>
      </c>
      <c r="BB8515" s="42">
        <v>102.46250000000001</v>
      </c>
      <c r="BC8515" s="42">
        <v>217.15</v>
      </c>
      <c r="BD8515" s="42">
        <v>209.61904759999999</v>
      </c>
      <c r="BE8515" s="42">
        <v>13.94461538</v>
      </c>
      <c r="BF8515" s="42">
        <v>320.5</v>
      </c>
      <c r="BG8515" s="42">
        <v>778.13636359999998</v>
      </c>
      <c r="BH8515" s="42">
        <v>93.748750000000001</v>
      </c>
      <c r="BI8515" s="42">
        <v>252.3280273</v>
      </c>
      <c r="BJ8515" s="42">
        <v>391.53091490000003</v>
      </c>
      <c r="BK8515" s="42">
        <v>142.71424870000001</v>
      </c>
    </row>
    <row r="8516" spans="52:63">
      <c r="AZ8516" s="42">
        <v>8630</v>
      </c>
      <c r="BA8516" s="42">
        <v>255.55</v>
      </c>
      <c r="BB8516" s="42">
        <v>102.46250000000001</v>
      </c>
      <c r="BC8516" s="42">
        <v>217.15</v>
      </c>
      <c r="BD8516" s="42">
        <v>209.61904759999999</v>
      </c>
      <c r="BE8516" s="42">
        <v>13.94461538</v>
      </c>
      <c r="BF8516" s="42">
        <v>320.5</v>
      </c>
      <c r="BG8516" s="42">
        <v>778.13636359999998</v>
      </c>
      <c r="BH8516" s="42">
        <v>93.748750000000001</v>
      </c>
      <c r="BI8516" s="42">
        <v>252.3280273</v>
      </c>
      <c r="BJ8516" s="42">
        <v>391.53091490000003</v>
      </c>
      <c r="BK8516" s="42">
        <v>142.71424870000001</v>
      </c>
    </row>
    <row r="8517" spans="52:63">
      <c r="AZ8517" s="42">
        <v>8631</v>
      </c>
      <c r="BA8517" s="42">
        <v>255.55</v>
      </c>
      <c r="BB8517" s="42">
        <v>102.46250000000001</v>
      </c>
      <c r="BC8517" s="42">
        <v>217.15</v>
      </c>
      <c r="BD8517" s="42">
        <v>209.61904759999999</v>
      </c>
      <c r="BE8517" s="42">
        <v>13.94461538</v>
      </c>
      <c r="BF8517" s="42">
        <v>320.5</v>
      </c>
      <c r="BG8517" s="42">
        <v>778.13636359999998</v>
      </c>
      <c r="BH8517" s="42">
        <v>93.748750000000001</v>
      </c>
      <c r="BI8517" s="42">
        <v>252.3280273</v>
      </c>
      <c r="BJ8517" s="42">
        <v>391.53091490000003</v>
      </c>
      <c r="BK8517" s="42">
        <v>142.71424870000001</v>
      </c>
    </row>
    <row r="8518" spans="52:63">
      <c r="AZ8518" s="42">
        <v>8632</v>
      </c>
      <c r="BA8518" s="42">
        <v>255.55</v>
      </c>
      <c r="BB8518" s="42">
        <v>102.46250000000001</v>
      </c>
      <c r="BC8518" s="42">
        <v>217.15</v>
      </c>
      <c r="BD8518" s="42">
        <v>209.61904759999999</v>
      </c>
      <c r="BE8518" s="42">
        <v>13.94461538</v>
      </c>
      <c r="BF8518" s="42">
        <v>320.5</v>
      </c>
      <c r="BG8518" s="42">
        <v>778.13636359999998</v>
      </c>
      <c r="BH8518" s="42">
        <v>93.748750000000001</v>
      </c>
      <c r="BI8518" s="42">
        <v>252.3280273</v>
      </c>
      <c r="BJ8518" s="42">
        <v>391.53091490000003</v>
      </c>
      <c r="BK8518" s="42">
        <v>142.71424870000001</v>
      </c>
    </row>
    <row r="8519" spans="52:63">
      <c r="AZ8519" s="42">
        <v>8633</v>
      </c>
      <c r="BA8519" s="42">
        <v>255.55</v>
      </c>
      <c r="BB8519" s="42">
        <v>102.46250000000001</v>
      </c>
      <c r="BC8519" s="42">
        <v>217.15</v>
      </c>
      <c r="BD8519" s="42">
        <v>209.61904759999999</v>
      </c>
      <c r="BE8519" s="42">
        <v>13.94461538</v>
      </c>
      <c r="BF8519" s="42">
        <v>320.5</v>
      </c>
      <c r="BG8519" s="42">
        <v>778.13636359999998</v>
      </c>
      <c r="BH8519" s="42">
        <v>93.748750000000001</v>
      </c>
      <c r="BI8519" s="42">
        <v>252.3280273</v>
      </c>
      <c r="BJ8519" s="42">
        <v>391.53091490000003</v>
      </c>
      <c r="BK8519" s="42">
        <v>142.71424870000001</v>
      </c>
    </row>
    <row r="8520" spans="52:63">
      <c r="AZ8520" s="42">
        <v>8634</v>
      </c>
      <c r="BA8520" s="42">
        <v>255.55</v>
      </c>
      <c r="BB8520" s="42">
        <v>102.46250000000001</v>
      </c>
      <c r="BC8520" s="42">
        <v>217.15</v>
      </c>
      <c r="BD8520" s="42">
        <v>209.61904759999999</v>
      </c>
      <c r="BE8520" s="42">
        <v>13.94461538</v>
      </c>
      <c r="BF8520" s="42">
        <v>320.5</v>
      </c>
      <c r="BG8520" s="42">
        <v>778.13636359999998</v>
      </c>
      <c r="BH8520" s="42">
        <v>93.748750000000001</v>
      </c>
      <c r="BI8520" s="42">
        <v>252.3280273</v>
      </c>
      <c r="BJ8520" s="42">
        <v>391.53091490000003</v>
      </c>
      <c r="BK8520" s="42">
        <v>142.71424870000001</v>
      </c>
    </row>
    <row r="8521" spans="52:63">
      <c r="AZ8521" s="42">
        <v>8635</v>
      </c>
      <c r="BA8521" s="42">
        <v>255.55</v>
      </c>
      <c r="BB8521" s="42">
        <v>102.46250000000001</v>
      </c>
      <c r="BC8521" s="42">
        <v>217.15</v>
      </c>
      <c r="BD8521" s="42">
        <v>209.61904759999999</v>
      </c>
      <c r="BE8521" s="42">
        <v>13.94461538</v>
      </c>
      <c r="BF8521" s="42">
        <v>320.5</v>
      </c>
      <c r="BG8521" s="42">
        <v>778.13636359999998</v>
      </c>
      <c r="BH8521" s="42">
        <v>93.748750000000001</v>
      </c>
      <c r="BI8521" s="42">
        <v>252.3280273</v>
      </c>
      <c r="BJ8521" s="42">
        <v>391.53091490000003</v>
      </c>
      <c r="BK8521" s="42">
        <v>142.71424870000001</v>
      </c>
    </row>
    <row r="8522" spans="52:63">
      <c r="AZ8522" s="42">
        <v>8636</v>
      </c>
      <c r="BA8522" s="42">
        <v>255.55</v>
      </c>
      <c r="BB8522" s="42">
        <v>102.46250000000001</v>
      </c>
      <c r="BC8522" s="42">
        <v>217.15</v>
      </c>
      <c r="BD8522" s="42">
        <v>209.61904759999999</v>
      </c>
      <c r="BE8522" s="42">
        <v>13.94461538</v>
      </c>
      <c r="BF8522" s="42">
        <v>320.5</v>
      </c>
      <c r="BG8522" s="42">
        <v>778.13636359999998</v>
      </c>
      <c r="BH8522" s="42">
        <v>93.748750000000001</v>
      </c>
      <c r="BI8522" s="42">
        <v>252.3280273</v>
      </c>
      <c r="BJ8522" s="42">
        <v>391.53091490000003</v>
      </c>
      <c r="BK8522" s="42">
        <v>142.71424870000001</v>
      </c>
    </row>
    <row r="8523" spans="52:63">
      <c r="AZ8523" s="42">
        <v>8637</v>
      </c>
      <c r="BA8523" s="42">
        <v>255.55</v>
      </c>
      <c r="BB8523" s="42">
        <v>102.46250000000001</v>
      </c>
      <c r="BC8523" s="42">
        <v>217.15</v>
      </c>
      <c r="BD8523" s="42">
        <v>209.61904759999999</v>
      </c>
      <c r="BE8523" s="42">
        <v>13.94461538</v>
      </c>
      <c r="BF8523" s="42">
        <v>320.5</v>
      </c>
      <c r="BG8523" s="42">
        <v>778.13636359999998</v>
      </c>
      <c r="BH8523" s="42">
        <v>93.748750000000001</v>
      </c>
      <c r="BI8523" s="42">
        <v>252.3280273</v>
      </c>
      <c r="BJ8523" s="42">
        <v>391.53091490000003</v>
      </c>
      <c r="BK8523" s="42">
        <v>142.71424870000001</v>
      </c>
    </row>
    <row r="8524" spans="52:63">
      <c r="AZ8524" s="42">
        <v>8638</v>
      </c>
      <c r="BA8524" s="42">
        <v>255.55</v>
      </c>
      <c r="BB8524" s="42">
        <v>102.46250000000001</v>
      </c>
      <c r="BC8524" s="42">
        <v>217.15</v>
      </c>
      <c r="BD8524" s="42">
        <v>209.61904759999999</v>
      </c>
      <c r="BE8524" s="42">
        <v>13.94461538</v>
      </c>
      <c r="BF8524" s="42">
        <v>320.5</v>
      </c>
      <c r="BG8524" s="42">
        <v>778.13636359999998</v>
      </c>
      <c r="BH8524" s="42">
        <v>93.748750000000001</v>
      </c>
      <c r="BI8524" s="42">
        <v>252.3280273</v>
      </c>
      <c r="BJ8524" s="42">
        <v>391.53091490000003</v>
      </c>
      <c r="BK8524" s="42">
        <v>142.71424870000001</v>
      </c>
    </row>
    <row r="8525" spans="52:63">
      <c r="AZ8525" s="42">
        <v>8639</v>
      </c>
      <c r="BA8525" s="42">
        <v>255.55</v>
      </c>
      <c r="BB8525" s="42">
        <v>102.46250000000001</v>
      </c>
      <c r="BC8525" s="42">
        <v>217.15</v>
      </c>
      <c r="BD8525" s="42">
        <v>209.61904759999999</v>
      </c>
      <c r="BE8525" s="42">
        <v>13.94461538</v>
      </c>
      <c r="BF8525" s="42">
        <v>320.5</v>
      </c>
      <c r="BG8525" s="42">
        <v>778.13636359999998</v>
      </c>
      <c r="BH8525" s="42">
        <v>93.748750000000001</v>
      </c>
      <c r="BI8525" s="42">
        <v>252.3280273</v>
      </c>
      <c r="BJ8525" s="42">
        <v>391.53091490000003</v>
      </c>
      <c r="BK8525" s="42">
        <v>142.71424870000001</v>
      </c>
    </row>
    <row r="8526" spans="52:63">
      <c r="AZ8526" s="42">
        <v>8640</v>
      </c>
      <c r="BA8526" s="42">
        <v>255.55</v>
      </c>
      <c r="BB8526" s="42">
        <v>102.46250000000001</v>
      </c>
      <c r="BC8526" s="42">
        <v>217.15</v>
      </c>
      <c r="BD8526" s="42">
        <v>209.61904759999999</v>
      </c>
      <c r="BE8526" s="42">
        <v>13.94461538</v>
      </c>
      <c r="BF8526" s="42">
        <v>320.5</v>
      </c>
      <c r="BG8526" s="42">
        <v>778.13636359999998</v>
      </c>
      <c r="BH8526" s="42">
        <v>93.748750000000001</v>
      </c>
      <c r="BI8526" s="42">
        <v>252.3280273</v>
      </c>
      <c r="BJ8526" s="42">
        <v>391.53091490000003</v>
      </c>
      <c r="BK8526" s="42">
        <v>142.71424870000001</v>
      </c>
    </row>
    <row r="8527" spans="52:63">
      <c r="AZ8527" s="42">
        <v>8641</v>
      </c>
      <c r="BA8527" s="42">
        <v>251.1</v>
      </c>
      <c r="BB8527" s="42">
        <v>100.85625</v>
      </c>
      <c r="BC8527" s="42">
        <v>214.55</v>
      </c>
      <c r="BD8527" s="42">
        <v>206.047619</v>
      </c>
      <c r="BE8527" s="42">
        <v>13.47538462</v>
      </c>
      <c r="BF8527" s="42">
        <v>315.35000000000002</v>
      </c>
      <c r="BG8527" s="42">
        <v>773.45454549999999</v>
      </c>
      <c r="BH8527" s="42">
        <v>91.708749999999995</v>
      </c>
      <c r="BI8527" s="42">
        <v>248.29437830000001</v>
      </c>
      <c r="BJ8527" s="42">
        <v>374.54730619999998</v>
      </c>
      <c r="BK8527" s="42">
        <v>141.3335582</v>
      </c>
    </row>
    <row r="8528" spans="52:63">
      <c r="AZ8528" s="42">
        <v>8642</v>
      </c>
      <c r="BA8528" s="42">
        <v>251.1</v>
      </c>
      <c r="BB8528" s="42">
        <v>100.85625</v>
      </c>
      <c r="BC8528" s="42">
        <v>214.55</v>
      </c>
      <c r="BD8528" s="42">
        <v>206.047619</v>
      </c>
      <c r="BE8528" s="42">
        <v>13.47538462</v>
      </c>
      <c r="BF8528" s="42">
        <v>315.35000000000002</v>
      </c>
      <c r="BG8528" s="42">
        <v>773.45454549999999</v>
      </c>
      <c r="BH8528" s="42">
        <v>91.708749999999995</v>
      </c>
      <c r="BI8528" s="42">
        <v>248.29437830000001</v>
      </c>
      <c r="BJ8528" s="42">
        <v>374.54730619999998</v>
      </c>
      <c r="BK8528" s="42">
        <v>141.3335582</v>
      </c>
    </row>
    <row r="8529" spans="52:63">
      <c r="AZ8529" s="42">
        <v>8643</v>
      </c>
      <c r="BA8529" s="42">
        <v>251.1</v>
      </c>
      <c r="BB8529" s="42">
        <v>100.85625</v>
      </c>
      <c r="BC8529" s="42">
        <v>214.55</v>
      </c>
      <c r="BD8529" s="42">
        <v>206.047619</v>
      </c>
      <c r="BE8529" s="42">
        <v>13.47538462</v>
      </c>
      <c r="BF8529" s="42">
        <v>315.35000000000002</v>
      </c>
      <c r="BG8529" s="42">
        <v>773.45454549999999</v>
      </c>
      <c r="BH8529" s="42">
        <v>91.708749999999995</v>
      </c>
      <c r="BI8529" s="42">
        <v>248.29437830000001</v>
      </c>
      <c r="BJ8529" s="42">
        <v>374.54730619999998</v>
      </c>
      <c r="BK8529" s="42">
        <v>141.3335582</v>
      </c>
    </row>
    <row r="8530" spans="52:63">
      <c r="AZ8530" s="42">
        <v>8644</v>
      </c>
      <c r="BA8530" s="42">
        <v>251.1</v>
      </c>
      <c r="BB8530" s="42">
        <v>100.85625</v>
      </c>
      <c r="BC8530" s="42">
        <v>214.55</v>
      </c>
      <c r="BD8530" s="42">
        <v>206.047619</v>
      </c>
      <c r="BE8530" s="42">
        <v>13.47538462</v>
      </c>
      <c r="BF8530" s="42">
        <v>315.35000000000002</v>
      </c>
      <c r="BG8530" s="42">
        <v>773.45454549999999</v>
      </c>
      <c r="BH8530" s="42">
        <v>91.708749999999995</v>
      </c>
      <c r="BI8530" s="42">
        <v>248.29437830000001</v>
      </c>
      <c r="BJ8530" s="42">
        <v>374.54730619999998</v>
      </c>
      <c r="BK8530" s="42">
        <v>141.3335582</v>
      </c>
    </row>
    <row r="8531" spans="52:63">
      <c r="AZ8531" s="42">
        <v>8645</v>
      </c>
      <c r="BA8531" s="42">
        <v>251.1</v>
      </c>
      <c r="BB8531" s="42">
        <v>100.85625</v>
      </c>
      <c r="BC8531" s="42">
        <v>214.55</v>
      </c>
      <c r="BD8531" s="42">
        <v>206.047619</v>
      </c>
      <c r="BE8531" s="42">
        <v>13.47538462</v>
      </c>
      <c r="BF8531" s="42">
        <v>315.35000000000002</v>
      </c>
      <c r="BG8531" s="42">
        <v>773.45454549999999</v>
      </c>
      <c r="BH8531" s="42">
        <v>91.708749999999995</v>
      </c>
      <c r="BI8531" s="42">
        <v>248.29437830000001</v>
      </c>
      <c r="BJ8531" s="42">
        <v>374.54730619999998</v>
      </c>
      <c r="BK8531" s="42">
        <v>141.3335582</v>
      </c>
    </row>
    <row r="8532" spans="52:63">
      <c r="AZ8532" s="42">
        <v>8646</v>
      </c>
      <c r="BA8532" s="42">
        <v>251.1</v>
      </c>
      <c r="BB8532" s="42">
        <v>100.85625</v>
      </c>
      <c r="BC8532" s="42">
        <v>214.55</v>
      </c>
      <c r="BD8532" s="42">
        <v>206.047619</v>
      </c>
      <c r="BE8532" s="42">
        <v>13.47538462</v>
      </c>
      <c r="BF8532" s="42">
        <v>315.35000000000002</v>
      </c>
      <c r="BG8532" s="42">
        <v>773.45454549999999</v>
      </c>
      <c r="BH8532" s="42">
        <v>91.708749999999995</v>
      </c>
      <c r="BI8532" s="42">
        <v>248.29437830000001</v>
      </c>
      <c r="BJ8532" s="42">
        <v>374.54730619999998</v>
      </c>
      <c r="BK8532" s="42">
        <v>141.3335582</v>
      </c>
    </row>
    <row r="8533" spans="52:63">
      <c r="AZ8533" s="42">
        <v>8647</v>
      </c>
      <c r="BA8533" s="42">
        <v>251.1</v>
      </c>
      <c r="BB8533" s="42">
        <v>100.85625</v>
      </c>
      <c r="BC8533" s="42">
        <v>214.55</v>
      </c>
      <c r="BD8533" s="42">
        <v>206.047619</v>
      </c>
      <c r="BE8533" s="42">
        <v>13.47538462</v>
      </c>
      <c r="BF8533" s="42">
        <v>315.35000000000002</v>
      </c>
      <c r="BG8533" s="42">
        <v>773.45454549999999</v>
      </c>
      <c r="BH8533" s="42">
        <v>91.708749999999995</v>
      </c>
      <c r="BI8533" s="42">
        <v>248.29437830000001</v>
      </c>
      <c r="BJ8533" s="42">
        <v>374.54730619999998</v>
      </c>
      <c r="BK8533" s="42">
        <v>141.3335582</v>
      </c>
    </row>
    <row r="8534" spans="52:63">
      <c r="AZ8534" s="42">
        <v>8648</v>
      </c>
      <c r="BA8534" s="42">
        <v>251.1</v>
      </c>
      <c r="BB8534" s="42">
        <v>100.85625</v>
      </c>
      <c r="BC8534" s="42">
        <v>214.55</v>
      </c>
      <c r="BD8534" s="42">
        <v>206.047619</v>
      </c>
      <c r="BE8534" s="42">
        <v>13.47538462</v>
      </c>
      <c r="BF8534" s="42">
        <v>315.35000000000002</v>
      </c>
      <c r="BG8534" s="42">
        <v>773.45454549999999</v>
      </c>
      <c r="BH8534" s="42">
        <v>91.708749999999995</v>
      </c>
      <c r="BI8534" s="42">
        <v>248.29437830000001</v>
      </c>
      <c r="BJ8534" s="42">
        <v>374.54730619999998</v>
      </c>
      <c r="BK8534" s="42">
        <v>141.3335582</v>
      </c>
    </row>
    <row r="8535" spans="52:63">
      <c r="AZ8535" s="42">
        <v>8649</v>
      </c>
      <c r="BA8535" s="42">
        <v>251.1</v>
      </c>
      <c r="BB8535" s="42">
        <v>100.85625</v>
      </c>
      <c r="BC8535" s="42">
        <v>214.55</v>
      </c>
      <c r="BD8535" s="42">
        <v>206.047619</v>
      </c>
      <c r="BE8535" s="42">
        <v>13.47538462</v>
      </c>
      <c r="BF8535" s="42">
        <v>315.35000000000002</v>
      </c>
      <c r="BG8535" s="42">
        <v>773.45454549999999</v>
      </c>
      <c r="BH8535" s="42">
        <v>91.708749999999995</v>
      </c>
      <c r="BI8535" s="42">
        <v>248.29437830000001</v>
      </c>
      <c r="BJ8535" s="42">
        <v>374.54730619999998</v>
      </c>
      <c r="BK8535" s="42">
        <v>141.3335582</v>
      </c>
    </row>
    <row r="8536" spans="52:63">
      <c r="AZ8536" s="42">
        <v>8650</v>
      </c>
      <c r="BA8536" s="42">
        <v>251.1</v>
      </c>
      <c r="BB8536" s="42">
        <v>100.85625</v>
      </c>
      <c r="BC8536" s="42">
        <v>214.55</v>
      </c>
      <c r="BD8536" s="42">
        <v>206.047619</v>
      </c>
      <c r="BE8536" s="42">
        <v>13.47538462</v>
      </c>
      <c r="BF8536" s="42">
        <v>315.35000000000002</v>
      </c>
      <c r="BG8536" s="42">
        <v>773.45454549999999</v>
      </c>
      <c r="BH8536" s="42">
        <v>91.708749999999995</v>
      </c>
      <c r="BI8536" s="42">
        <v>248.29437830000001</v>
      </c>
      <c r="BJ8536" s="42">
        <v>374.54730619999998</v>
      </c>
      <c r="BK8536" s="42">
        <v>141.3335582</v>
      </c>
    </row>
    <row r="8537" spans="52:63">
      <c r="AZ8537" s="42">
        <v>8651</v>
      </c>
      <c r="BA8537" s="42">
        <v>251.1</v>
      </c>
      <c r="BB8537" s="42">
        <v>100.85625</v>
      </c>
      <c r="BC8537" s="42">
        <v>214.55</v>
      </c>
      <c r="BD8537" s="42">
        <v>206.047619</v>
      </c>
      <c r="BE8537" s="42">
        <v>13.47538462</v>
      </c>
      <c r="BF8537" s="42">
        <v>315.35000000000002</v>
      </c>
      <c r="BG8537" s="42">
        <v>773.45454549999999</v>
      </c>
      <c r="BH8537" s="42">
        <v>91.708749999999995</v>
      </c>
      <c r="BI8537" s="42">
        <v>248.29437830000001</v>
      </c>
      <c r="BJ8537" s="42">
        <v>374.54730619999998</v>
      </c>
      <c r="BK8537" s="42">
        <v>141.3335582</v>
      </c>
    </row>
    <row r="8538" spans="52:63">
      <c r="AZ8538" s="42">
        <v>8652</v>
      </c>
      <c r="BA8538" s="42">
        <v>251.1</v>
      </c>
      <c r="BB8538" s="42">
        <v>100.85625</v>
      </c>
      <c r="BC8538" s="42">
        <v>214.55</v>
      </c>
      <c r="BD8538" s="42">
        <v>206.047619</v>
      </c>
      <c r="BE8538" s="42">
        <v>13.47538462</v>
      </c>
      <c r="BF8538" s="42">
        <v>315.35000000000002</v>
      </c>
      <c r="BG8538" s="42">
        <v>773.45454549999999</v>
      </c>
      <c r="BH8538" s="42">
        <v>91.708749999999995</v>
      </c>
      <c r="BI8538" s="42">
        <v>248.29437830000001</v>
      </c>
      <c r="BJ8538" s="42">
        <v>374.54730619999998</v>
      </c>
      <c r="BK8538" s="42">
        <v>141.3335582</v>
      </c>
    </row>
    <row r="8539" spans="52:63">
      <c r="AZ8539" s="42">
        <v>8653</v>
      </c>
      <c r="BA8539" s="42">
        <v>251.1</v>
      </c>
      <c r="BB8539" s="42">
        <v>100.85625</v>
      </c>
      <c r="BC8539" s="42">
        <v>214.55</v>
      </c>
      <c r="BD8539" s="42">
        <v>206.047619</v>
      </c>
      <c r="BE8539" s="42">
        <v>13.47538462</v>
      </c>
      <c r="BF8539" s="42">
        <v>315.35000000000002</v>
      </c>
      <c r="BG8539" s="42">
        <v>773.45454549999999</v>
      </c>
      <c r="BH8539" s="42">
        <v>91.708749999999995</v>
      </c>
      <c r="BI8539" s="42">
        <v>248.29437830000001</v>
      </c>
      <c r="BJ8539" s="42">
        <v>374.54730619999998</v>
      </c>
      <c r="BK8539" s="42">
        <v>141.3335582</v>
      </c>
    </row>
    <row r="8540" spans="52:63">
      <c r="AZ8540" s="42">
        <v>8654</v>
      </c>
      <c r="BA8540" s="42">
        <v>251.1</v>
      </c>
      <c r="BB8540" s="42">
        <v>100.85625</v>
      </c>
      <c r="BC8540" s="42">
        <v>214.55</v>
      </c>
      <c r="BD8540" s="42">
        <v>206.047619</v>
      </c>
      <c r="BE8540" s="42">
        <v>13.47538462</v>
      </c>
      <c r="BF8540" s="42">
        <v>315.35000000000002</v>
      </c>
      <c r="BG8540" s="42">
        <v>773.45454549999999</v>
      </c>
      <c r="BH8540" s="42">
        <v>91.708749999999995</v>
      </c>
      <c r="BI8540" s="42">
        <v>248.29437830000001</v>
      </c>
      <c r="BJ8540" s="42">
        <v>374.54730619999998</v>
      </c>
      <c r="BK8540" s="42">
        <v>141.3335582</v>
      </c>
    </row>
    <row r="8541" spans="52:63">
      <c r="AZ8541" s="42">
        <v>8655</v>
      </c>
      <c r="BA8541" s="42">
        <v>251.1</v>
      </c>
      <c r="BB8541" s="42">
        <v>100.85625</v>
      </c>
      <c r="BC8541" s="42">
        <v>214.55</v>
      </c>
      <c r="BD8541" s="42">
        <v>206.047619</v>
      </c>
      <c r="BE8541" s="42">
        <v>13.47538462</v>
      </c>
      <c r="BF8541" s="42">
        <v>315.35000000000002</v>
      </c>
      <c r="BG8541" s="42">
        <v>773.45454549999999</v>
      </c>
      <c r="BH8541" s="42">
        <v>91.708749999999995</v>
      </c>
      <c r="BI8541" s="42">
        <v>248.29437830000001</v>
      </c>
      <c r="BJ8541" s="42">
        <v>374.54730619999998</v>
      </c>
      <c r="BK8541" s="42">
        <v>141.3335582</v>
      </c>
    </row>
    <row r="8542" spans="52:63">
      <c r="AZ8542" s="42">
        <v>8656</v>
      </c>
      <c r="BA8542" s="42">
        <v>251.1</v>
      </c>
      <c r="BB8542" s="42">
        <v>100.85625</v>
      </c>
      <c r="BC8542" s="42">
        <v>214.55</v>
      </c>
      <c r="BD8542" s="42">
        <v>206.047619</v>
      </c>
      <c r="BE8542" s="42">
        <v>13.47538462</v>
      </c>
      <c r="BF8542" s="42">
        <v>315.35000000000002</v>
      </c>
      <c r="BG8542" s="42">
        <v>773.45454549999999</v>
      </c>
      <c r="BH8542" s="42">
        <v>91.708749999999995</v>
      </c>
      <c r="BI8542" s="42">
        <v>248.29437830000001</v>
      </c>
      <c r="BJ8542" s="42">
        <v>374.54730619999998</v>
      </c>
      <c r="BK8542" s="42">
        <v>141.3335582</v>
      </c>
    </row>
    <row r="8543" spans="52:63">
      <c r="AZ8543" s="42">
        <v>8657</v>
      </c>
      <c r="BA8543" s="42">
        <v>251.1</v>
      </c>
      <c r="BB8543" s="42">
        <v>100.85625</v>
      </c>
      <c r="BC8543" s="42">
        <v>214.55</v>
      </c>
      <c r="BD8543" s="42">
        <v>206.047619</v>
      </c>
      <c r="BE8543" s="42">
        <v>13.47538462</v>
      </c>
      <c r="BF8543" s="42">
        <v>315.35000000000002</v>
      </c>
      <c r="BG8543" s="42">
        <v>773.45454549999999</v>
      </c>
      <c r="BH8543" s="42">
        <v>91.708749999999995</v>
      </c>
      <c r="BI8543" s="42">
        <v>248.29437830000001</v>
      </c>
      <c r="BJ8543" s="42">
        <v>374.54730619999998</v>
      </c>
      <c r="BK8543" s="42">
        <v>141.3335582</v>
      </c>
    </row>
    <row r="8544" spans="52:63">
      <c r="AZ8544" s="42">
        <v>8658</v>
      </c>
      <c r="BA8544" s="42">
        <v>251.1</v>
      </c>
      <c r="BB8544" s="42">
        <v>100.85625</v>
      </c>
      <c r="BC8544" s="42">
        <v>214.55</v>
      </c>
      <c r="BD8544" s="42">
        <v>206.047619</v>
      </c>
      <c r="BE8544" s="42">
        <v>13.47538462</v>
      </c>
      <c r="BF8544" s="42">
        <v>315.35000000000002</v>
      </c>
      <c r="BG8544" s="42">
        <v>773.45454549999999</v>
      </c>
      <c r="BH8544" s="42">
        <v>91.708749999999995</v>
      </c>
      <c r="BI8544" s="42">
        <v>248.29437830000001</v>
      </c>
      <c r="BJ8544" s="42">
        <v>374.54730619999998</v>
      </c>
      <c r="BK8544" s="42">
        <v>141.3335582</v>
      </c>
    </row>
    <row r="8545" spans="52:63">
      <c r="AZ8545" s="42">
        <v>8659</v>
      </c>
      <c r="BA8545" s="42">
        <v>251.1</v>
      </c>
      <c r="BB8545" s="42">
        <v>100.85625</v>
      </c>
      <c r="BC8545" s="42">
        <v>214.55</v>
      </c>
      <c r="BD8545" s="42">
        <v>206.047619</v>
      </c>
      <c r="BE8545" s="42">
        <v>13.47538462</v>
      </c>
      <c r="BF8545" s="42">
        <v>315.35000000000002</v>
      </c>
      <c r="BG8545" s="42">
        <v>773.45454549999999</v>
      </c>
      <c r="BH8545" s="42">
        <v>91.708749999999995</v>
      </c>
      <c r="BI8545" s="42">
        <v>248.29437830000001</v>
      </c>
      <c r="BJ8545" s="42">
        <v>374.54730619999998</v>
      </c>
      <c r="BK8545" s="42">
        <v>141.3335582</v>
      </c>
    </row>
    <row r="8546" spans="52:63">
      <c r="AZ8546" s="42">
        <v>8660</v>
      </c>
      <c r="BA8546" s="42">
        <v>251.1</v>
      </c>
      <c r="BB8546" s="42">
        <v>100.85625</v>
      </c>
      <c r="BC8546" s="42">
        <v>214.55</v>
      </c>
      <c r="BD8546" s="42">
        <v>206.047619</v>
      </c>
      <c r="BE8546" s="42">
        <v>13.47538462</v>
      </c>
      <c r="BF8546" s="42">
        <v>315.35000000000002</v>
      </c>
      <c r="BG8546" s="42">
        <v>773.45454549999999</v>
      </c>
      <c r="BH8546" s="42">
        <v>91.708749999999995</v>
      </c>
      <c r="BI8546" s="42">
        <v>248.29437830000001</v>
      </c>
      <c r="BJ8546" s="42">
        <v>374.54730619999998</v>
      </c>
      <c r="BK8546" s="42">
        <v>141.3335582</v>
      </c>
    </row>
    <row r="8547" spans="52:63">
      <c r="AZ8547" s="42">
        <v>8661</v>
      </c>
      <c r="BA8547" s="42">
        <v>251.1</v>
      </c>
      <c r="BB8547" s="42">
        <v>100.85625</v>
      </c>
      <c r="BC8547" s="42">
        <v>214.55</v>
      </c>
      <c r="BD8547" s="42">
        <v>206.047619</v>
      </c>
      <c r="BE8547" s="42">
        <v>13.47538462</v>
      </c>
      <c r="BF8547" s="42">
        <v>315.35000000000002</v>
      </c>
      <c r="BG8547" s="42">
        <v>773.45454549999999</v>
      </c>
      <c r="BH8547" s="42">
        <v>91.708749999999995</v>
      </c>
      <c r="BI8547" s="42">
        <v>248.29437830000001</v>
      </c>
      <c r="BJ8547" s="42">
        <v>374.54730619999998</v>
      </c>
      <c r="BK8547" s="42">
        <v>141.3335582</v>
      </c>
    </row>
    <row r="8548" spans="52:63">
      <c r="AZ8548" s="42">
        <v>8662</v>
      </c>
      <c r="BA8548" s="42">
        <v>251.1</v>
      </c>
      <c r="BB8548" s="42">
        <v>100.85625</v>
      </c>
      <c r="BC8548" s="42">
        <v>214.55</v>
      </c>
      <c r="BD8548" s="42">
        <v>206.047619</v>
      </c>
      <c r="BE8548" s="42">
        <v>13.47538462</v>
      </c>
      <c r="BF8548" s="42">
        <v>315.35000000000002</v>
      </c>
      <c r="BG8548" s="42">
        <v>773.45454549999999</v>
      </c>
      <c r="BH8548" s="42">
        <v>91.708749999999995</v>
      </c>
      <c r="BI8548" s="42">
        <v>248.29437830000001</v>
      </c>
      <c r="BJ8548" s="42">
        <v>374.54730619999998</v>
      </c>
      <c r="BK8548" s="42">
        <v>141.3335582</v>
      </c>
    </row>
    <row r="8549" spans="52:63">
      <c r="AZ8549" s="42">
        <v>8663</v>
      </c>
      <c r="BA8549" s="42">
        <v>251.1</v>
      </c>
      <c r="BB8549" s="42">
        <v>100.85625</v>
      </c>
      <c r="BC8549" s="42">
        <v>214.55</v>
      </c>
      <c r="BD8549" s="42">
        <v>206.047619</v>
      </c>
      <c r="BE8549" s="42">
        <v>13.47538462</v>
      </c>
      <c r="BF8549" s="42">
        <v>315.35000000000002</v>
      </c>
      <c r="BG8549" s="42">
        <v>773.45454549999999</v>
      </c>
      <c r="BH8549" s="42">
        <v>91.708749999999995</v>
      </c>
      <c r="BI8549" s="42">
        <v>248.29437830000001</v>
      </c>
      <c r="BJ8549" s="42">
        <v>374.54730619999998</v>
      </c>
      <c r="BK8549" s="42">
        <v>141.3335582</v>
      </c>
    </row>
    <row r="8550" spans="52:63">
      <c r="AZ8550" s="42">
        <v>8664</v>
      </c>
      <c r="BA8550" s="42">
        <v>251.1</v>
      </c>
      <c r="BB8550" s="42">
        <v>100.85625</v>
      </c>
      <c r="BC8550" s="42">
        <v>214.55</v>
      </c>
      <c r="BD8550" s="42">
        <v>206.047619</v>
      </c>
      <c r="BE8550" s="42">
        <v>13.47538462</v>
      </c>
      <c r="BF8550" s="42">
        <v>315.35000000000002</v>
      </c>
      <c r="BG8550" s="42">
        <v>773.45454549999999</v>
      </c>
      <c r="BH8550" s="42">
        <v>91.708749999999995</v>
      </c>
      <c r="BI8550" s="42">
        <v>248.29437830000001</v>
      </c>
      <c r="BJ8550" s="42">
        <v>374.54730619999998</v>
      </c>
      <c r="BK8550" s="42">
        <v>141.3335582</v>
      </c>
    </row>
    <row r="8551" spans="52:63">
      <c r="AZ8551" s="42">
        <v>8665</v>
      </c>
      <c r="BA8551" s="42">
        <v>247.05</v>
      </c>
      <c r="BB8551" s="42">
        <v>98.831249999999997</v>
      </c>
      <c r="BC8551" s="42">
        <v>212.25</v>
      </c>
      <c r="BD8551" s="42">
        <v>202.14285709999999</v>
      </c>
      <c r="BE8551" s="42">
        <v>13.10615385</v>
      </c>
      <c r="BF8551" s="42">
        <v>309.39999999999998</v>
      </c>
      <c r="BG8551" s="42">
        <v>769.22727269999996</v>
      </c>
      <c r="BH8551" s="42">
        <v>89.977500000000006</v>
      </c>
      <c r="BI8551" s="42">
        <v>245.23781829999999</v>
      </c>
      <c r="BJ8551" s="42">
        <v>342.53858539999999</v>
      </c>
      <c r="BK8551" s="42">
        <v>139.20012980000001</v>
      </c>
    </row>
    <row r="8552" spans="52:63">
      <c r="AZ8552" s="42">
        <v>8666</v>
      </c>
      <c r="BA8552" s="42">
        <v>247.05</v>
      </c>
      <c r="BB8552" s="42">
        <v>98.831249999999997</v>
      </c>
      <c r="BC8552" s="42">
        <v>212.25</v>
      </c>
      <c r="BD8552" s="42">
        <v>202.14285709999999</v>
      </c>
      <c r="BE8552" s="42">
        <v>13.10615385</v>
      </c>
      <c r="BF8552" s="42">
        <v>309.39999999999998</v>
      </c>
      <c r="BG8552" s="42">
        <v>769.22727269999996</v>
      </c>
      <c r="BH8552" s="42">
        <v>89.977500000000006</v>
      </c>
      <c r="BI8552" s="42">
        <v>245.23781829999999</v>
      </c>
      <c r="BJ8552" s="42">
        <v>342.53858539999999</v>
      </c>
      <c r="BK8552" s="42">
        <v>139.20012980000001</v>
      </c>
    </row>
    <row r="8553" spans="52:63">
      <c r="AZ8553" s="42">
        <v>8667</v>
      </c>
      <c r="BA8553" s="42">
        <v>247.05</v>
      </c>
      <c r="BB8553" s="42">
        <v>98.831249999999997</v>
      </c>
      <c r="BC8553" s="42">
        <v>212.25</v>
      </c>
      <c r="BD8553" s="42">
        <v>202.14285709999999</v>
      </c>
      <c r="BE8553" s="42">
        <v>13.10615385</v>
      </c>
      <c r="BF8553" s="42">
        <v>309.39999999999998</v>
      </c>
      <c r="BG8553" s="42">
        <v>769.22727269999996</v>
      </c>
      <c r="BH8553" s="42">
        <v>89.977500000000006</v>
      </c>
      <c r="BI8553" s="42">
        <v>245.23781829999999</v>
      </c>
      <c r="BJ8553" s="42">
        <v>342.53858539999999</v>
      </c>
      <c r="BK8553" s="42">
        <v>139.20012980000001</v>
      </c>
    </row>
    <row r="8554" spans="52:63">
      <c r="AZ8554" s="42">
        <v>8668</v>
      </c>
      <c r="BA8554" s="42">
        <v>247.05</v>
      </c>
      <c r="BB8554" s="42">
        <v>98.831249999999997</v>
      </c>
      <c r="BC8554" s="42">
        <v>212.25</v>
      </c>
      <c r="BD8554" s="42">
        <v>202.14285709999999</v>
      </c>
      <c r="BE8554" s="42">
        <v>13.10615385</v>
      </c>
      <c r="BF8554" s="42">
        <v>309.39999999999998</v>
      </c>
      <c r="BG8554" s="42">
        <v>769.22727269999996</v>
      </c>
      <c r="BH8554" s="42">
        <v>89.977500000000006</v>
      </c>
      <c r="BI8554" s="42">
        <v>245.23781829999999</v>
      </c>
      <c r="BJ8554" s="42">
        <v>342.53858539999999</v>
      </c>
      <c r="BK8554" s="42">
        <v>139.20012980000001</v>
      </c>
    </row>
    <row r="8555" spans="52:63">
      <c r="AZ8555" s="42">
        <v>8669</v>
      </c>
      <c r="BA8555" s="42">
        <v>247.05</v>
      </c>
      <c r="BB8555" s="42">
        <v>98.831249999999997</v>
      </c>
      <c r="BC8555" s="42">
        <v>212.25</v>
      </c>
      <c r="BD8555" s="42">
        <v>202.14285709999999</v>
      </c>
      <c r="BE8555" s="42">
        <v>13.10615385</v>
      </c>
      <c r="BF8555" s="42">
        <v>309.39999999999998</v>
      </c>
      <c r="BG8555" s="42">
        <v>769.22727269999996</v>
      </c>
      <c r="BH8555" s="42">
        <v>89.977500000000006</v>
      </c>
      <c r="BI8555" s="42">
        <v>245.23781829999999</v>
      </c>
      <c r="BJ8555" s="42">
        <v>342.53858539999999</v>
      </c>
      <c r="BK8555" s="42">
        <v>139.20012980000001</v>
      </c>
    </row>
    <row r="8556" spans="52:63">
      <c r="AZ8556" s="42">
        <v>8670</v>
      </c>
      <c r="BA8556" s="42">
        <v>247.05</v>
      </c>
      <c r="BB8556" s="42">
        <v>98.831249999999997</v>
      </c>
      <c r="BC8556" s="42">
        <v>212.25</v>
      </c>
      <c r="BD8556" s="42">
        <v>202.14285709999999</v>
      </c>
      <c r="BE8556" s="42">
        <v>13.10615385</v>
      </c>
      <c r="BF8556" s="42">
        <v>309.39999999999998</v>
      </c>
      <c r="BG8556" s="42">
        <v>769.22727269999996</v>
      </c>
      <c r="BH8556" s="42">
        <v>89.977500000000006</v>
      </c>
      <c r="BI8556" s="42">
        <v>245.23781829999999</v>
      </c>
      <c r="BJ8556" s="42">
        <v>342.53858539999999</v>
      </c>
      <c r="BK8556" s="42">
        <v>139.20012980000001</v>
      </c>
    </row>
    <row r="8557" spans="52:63">
      <c r="AZ8557" s="42">
        <v>8671</v>
      </c>
      <c r="BA8557" s="42">
        <v>247.05</v>
      </c>
      <c r="BB8557" s="42">
        <v>98.831249999999997</v>
      </c>
      <c r="BC8557" s="42">
        <v>212.25</v>
      </c>
      <c r="BD8557" s="42">
        <v>202.14285709999999</v>
      </c>
      <c r="BE8557" s="42">
        <v>13.10615385</v>
      </c>
      <c r="BF8557" s="42">
        <v>309.39999999999998</v>
      </c>
      <c r="BG8557" s="42">
        <v>769.22727269999996</v>
      </c>
      <c r="BH8557" s="42">
        <v>89.977500000000006</v>
      </c>
      <c r="BI8557" s="42">
        <v>245.23781829999999</v>
      </c>
      <c r="BJ8557" s="42">
        <v>342.53858539999999</v>
      </c>
      <c r="BK8557" s="42">
        <v>139.20012980000001</v>
      </c>
    </row>
    <row r="8558" spans="52:63">
      <c r="AZ8558" s="42">
        <v>8672</v>
      </c>
      <c r="BA8558" s="42">
        <v>247.05</v>
      </c>
      <c r="BB8558" s="42">
        <v>98.831249999999997</v>
      </c>
      <c r="BC8558" s="42">
        <v>212.25</v>
      </c>
      <c r="BD8558" s="42">
        <v>202.14285709999999</v>
      </c>
      <c r="BE8558" s="42">
        <v>13.10615385</v>
      </c>
      <c r="BF8558" s="42">
        <v>309.39999999999998</v>
      </c>
      <c r="BG8558" s="42">
        <v>769.22727269999996</v>
      </c>
      <c r="BH8558" s="42">
        <v>89.977500000000006</v>
      </c>
      <c r="BI8558" s="42">
        <v>245.23781829999999</v>
      </c>
      <c r="BJ8558" s="42">
        <v>342.53858539999999</v>
      </c>
      <c r="BK8558" s="42">
        <v>139.20012980000001</v>
      </c>
    </row>
    <row r="8559" spans="52:63">
      <c r="AZ8559" s="42">
        <v>8673</v>
      </c>
      <c r="BA8559" s="42">
        <v>247.05</v>
      </c>
      <c r="BB8559" s="42">
        <v>98.831249999999997</v>
      </c>
      <c r="BC8559" s="42">
        <v>212.25</v>
      </c>
      <c r="BD8559" s="42">
        <v>202.14285709999999</v>
      </c>
      <c r="BE8559" s="42">
        <v>13.10615385</v>
      </c>
      <c r="BF8559" s="42">
        <v>309.39999999999998</v>
      </c>
      <c r="BG8559" s="42">
        <v>769.22727269999996</v>
      </c>
      <c r="BH8559" s="42">
        <v>89.977500000000006</v>
      </c>
      <c r="BI8559" s="42">
        <v>245.23781829999999</v>
      </c>
      <c r="BJ8559" s="42">
        <v>342.53858539999999</v>
      </c>
      <c r="BK8559" s="42">
        <v>139.20012980000001</v>
      </c>
    </row>
    <row r="8560" spans="52:63">
      <c r="AZ8560" s="42">
        <v>8674</v>
      </c>
      <c r="BA8560" s="42">
        <v>247.05</v>
      </c>
      <c r="BB8560" s="42">
        <v>98.831249999999997</v>
      </c>
      <c r="BC8560" s="42">
        <v>212.25</v>
      </c>
      <c r="BD8560" s="42">
        <v>202.14285709999999</v>
      </c>
      <c r="BE8560" s="42">
        <v>13.10615385</v>
      </c>
      <c r="BF8560" s="42">
        <v>309.39999999999998</v>
      </c>
      <c r="BG8560" s="42">
        <v>769.22727269999996</v>
      </c>
      <c r="BH8560" s="42">
        <v>89.977500000000006</v>
      </c>
      <c r="BI8560" s="42">
        <v>245.23781829999999</v>
      </c>
      <c r="BJ8560" s="42">
        <v>342.53858539999999</v>
      </c>
      <c r="BK8560" s="42">
        <v>139.20012980000001</v>
      </c>
    </row>
    <row r="8561" spans="52:63">
      <c r="AZ8561" s="42">
        <v>8675</v>
      </c>
      <c r="BA8561" s="42">
        <v>247.05</v>
      </c>
      <c r="BB8561" s="42">
        <v>98.831249999999997</v>
      </c>
      <c r="BC8561" s="42">
        <v>212.25</v>
      </c>
      <c r="BD8561" s="42">
        <v>202.14285709999999</v>
      </c>
      <c r="BE8561" s="42">
        <v>13.10615385</v>
      </c>
      <c r="BF8561" s="42">
        <v>309.39999999999998</v>
      </c>
      <c r="BG8561" s="42">
        <v>769.22727269999996</v>
      </c>
      <c r="BH8561" s="42">
        <v>89.977500000000006</v>
      </c>
      <c r="BI8561" s="42">
        <v>245.23781829999999</v>
      </c>
      <c r="BJ8561" s="42">
        <v>342.53858539999999</v>
      </c>
      <c r="BK8561" s="42">
        <v>139.20012980000001</v>
      </c>
    </row>
    <row r="8562" spans="52:63">
      <c r="AZ8562" s="42">
        <v>8676</v>
      </c>
      <c r="BA8562" s="42">
        <v>247.05</v>
      </c>
      <c r="BB8562" s="42">
        <v>98.831249999999997</v>
      </c>
      <c r="BC8562" s="42">
        <v>212.25</v>
      </c>
      <c r="BD8562" s="42">
        <v>202.14285709999999</v>
      </c>
      <c r="BE8562" s="42">
        <v>13.10615385</v>
      </c>
      <c r="BF8562" s="42">
        <v>309.39999999999998</v>
      </c>
      <c r="BG8562" s="42">
        <v>769.22727269999996</v>
      </c>
      <c r="BH8562" s="42">
        <v>89.977500000000006</v>
      </c>
      <c r="BI8562" s="42">
        <v>245.23781829999999</v>
      </c>
      <c r="BJ8562" s="42">
        <v>342.53858539999999</v>
      </c>
      <c r="BK8562" s="42">
        <v>139.20012980000001</v>
      </c>
    </row>
    <row r="8563" spans="52:63">
      <c r="AZ8563" s="42">
        <v>8677</v>
      </c>
      <c r="BA8563" s="42">
        <v>247.05</v>
      </c>
      <c r="BB8563" s="42">
        <v>98.831249999999997</v>
      </c>
      <c r="BC8563" s="42">
        <v>212.25</v>
      </c>
      <c r="BD8563" s="42">
        <v>202.14285709999999</v>
      </c>
      <c r="BE8563" s="42">
        <v>13.10615385</v>
      </c>
      <c r="BF8563" s="42">
        <v>309.39999999999998</v>
      </c>
      <c r="BG8563" s="42">
        <v>769.22727269999996</v>
      </c>
      <c r="BH8563" s="42">
        <v>89.977500000000006</v>
      </c>
      <c r="BI8563" s="42">
        <v>245.23781829999999</v>
      </c>
      <c r="BJ8563" s="42">
        <v>342.53858539999999</v>
      </c>
      <c r="BK8563" s="42">
        <v>139.20012980000001</v>
      </c>
    </row>
    <row r="8564" spans="52:63">
      <c r="AZ8564" s="42">
        <v>8678</v>
      </c>
      <c r="BA8564" s="42">
        <v>247.05</v>
      </c>
      <c r="BB8564" s="42">
        <v>98.831249999999997</v>
      </c>
      <c r="BC8564" s="42">
        <v>212.25</v>
      </c>
      <c r="BD8564" s="42">
        <v>202.14285709999999</v>
      </c>
      <c r="BE8564" s="42">
        <v>13.10615385</v>
      </c>
      <c r="BF8564" s="42">
        <v>309.39999999999998</v>
      </c>
      <c r="BG8564" s="42">
        <v>769.22727269999996</v>
      </c>
      <c r="BH8564" s="42">
        <v>89.977500000000006</v>
      </c>
      <c r="BI8564" s="42">
        <v>245.23781829999999</v>
      </c>
      <c r="BJ8564" s="42">
        <v>342.53858539999999</v>
      </c>
      <c r="BK8564" s="42">
        <v>139.20012980000001</v>
      </c>
    </row>
    <row r="8565" spans="52:63">
      <c r="AZ8565" s="42">
        <v>8679</v>
      </c>
      <c r="BA8565" s="42">
        <v>247.05</v>
      </c>
      <c r="BB8565" s="42">
        <v>98.831249999999997</v>
      </c>
      <c r="BC8565" s="42">
        <v>212.25</v>
      </c>
      <c r="BD8565" s="42">
        <v>202.14285709999999</v>
      </c>
      <c r="BE8565" s="42">
        <v>13.10615385</v>
      </c>
      <c r="BF8565" s="42">
        <v>309.39999999999998</v>
      </c>
      <c r="BG8565" s="42">
        <v>769.22727269999996</v>
      </c>
      <c r="BH8565" s="42">
        <v>89.977500000000006</v>
      </c>
      <c r="BI8565" s="42">
        <v>245.23781829999999</v>
      </c>
      <c r="BJ8565" s="42">
        <v>342.53858539999999</v>
      </c>
      <c r="BK8565" s="42">
        <v>139.20012980000001</v>
      </c>
    </row>
    <row r="8566" spans="52:63">
      <c r="AZ8566" s="42">
        <v>8680</v>
      </c>
      <c r="BA8566" s="42">
        <v>247.05</v>
      </c>
      <c r="BB8566" s="42">
        <v>98.831249999999997</v>
      </c>
      <c r="BC8566" s="42">
        <v>212.25</v>
      </c>
      <c r="BD8566" s="42">
        <v>202.14285709999999</v>
      </c>
      <c r="BE8566" s="42">
        <v>13.10615385</v>
      </c>
      <c r="BF8566" s="42">
        <v>309.39999999999998</v>
      </c>
      <c r="BG8566" s="42">
        <v>769.22727269999996</v>
      </c>
      <c r="BH8566" s="42">
        <v>89.977500000000006</v>
      </c>
      <c r="BI8566" s="42">
        <v>245.23781829999999</v>
      </c>
      <c r="BJ8566" s="42">
        <v>342.53858539999999</v>
      </c>
      <c r="BK8566" s="42">
        <v>139.20012980000001</v>
      </c>
    </row>
    <row r="8567" spans="52:63">
      <c r="AZ8567" s="42">
        <v>8681</v>
      </c>
      <c r="BA8567" s="42">
        <v>247.05</v>
      </c>
      <c r="BB8567" s="42">
        <v>98.831249999999997</v>
      </c>
      <c r="BC8567" s="42">
        <v>212.25</v>
      </c>
      <c r="BD8567" s="42">
        <v>202.14285709999999</v>
      </c>
      <c r="BE8567" s="42">
        <v>13.10615385</v>
      </c>
      <c r="BF8567" s="42">
        <v>309.39999999999998</v>
      </c>
      <c r="BG8567" s="42">
        <v>769.22727269999996</v>
      </c>
      <c r="BH8567" s="42">
        <v>89.977500000000006</v>
      </c>
      <c r="BI8567" s="42">
        <v>245.23781829999999</v>
      </c>
      <c r="BJ8567" s="42">
        <v>342.53858539999999</v>
      </c>
      <c r="BK8567" s="42">
        <v>139.20012980000001</v>
      </c>
    </row>
    <row r="8568" spans="52:63">
      <c r="AZ8568" s="42">
        <v>8682</v>
      </c>
      <c r="BA8568" s="42">
        <v>247.05</v>
      </c>
      <c r="BB8568" s="42">
        <v>98.831249999999997</v>
      </c>
      <c r="BC8568" s="42">
        <v>212.25</v>
      </c>
      <c r="BD8568" s="42">
        <v>202.14285709999999</v>
      </c>
      <c r="BE8568" s="42">
        <v>13.10615385</v>
      </c>
      <c r="BF8568" s="42">
        <v>309.39999999999998</v>
      </c>
      <c r="BG8568" s="42">
        <v>769.22727269999996</v>
      </c>
      <c r="BH8568" s="42">
        <v>89.977500000000006</v>
      </c>
      <c r="BI8568" s="42">
        <v>245.23781829999999</v>
      </c>
      <c r="BJ8568" s="42">
        <v>342.53858539999999</v>
      </c>
      <c r="BK8568" s="42">
        <v>139.20012980000001</v>
      </c>
    </row>
    <row r="8569" spans="52:63">
      <c r="AZ8569" s="42">
        <v>8683</v>
      </c>
      <c r="BA8569" s="42">
        <v>247.05</v>
      </c>
      <c r="BB8569" s="42">
        <v>98.831249999999997</v>
      </c>
      <c r="BC8569" s="42">
        <v>212.25</v>
      </c>
      <c r="BD8569" s="42">
        <v>202.14285709999999</v>
      </c>
      <c r="BE8569" s="42">
        <v>13.10615385</v>
      </c>
      <c r="BF8569" s="42">
        <v>309.39999999999998</v>
      </c>
      <c r="BG8569" s="42">
        <v>769.22727269999996</v>
      </c>
      <c r="BH8569" s="42">
        <v>89.977500000000006</v>
      </c>
      <c r="BI8569" s="42">
        <v>245.23781829999999</v>
      </c>
      <c r="BJ8569" s="42">
        <v>342.53858539999999</v>
      </c>
      <c r="BK8569" s="42">
        <v>139.20012980000001</v>
      </c>
    </row>
    <row r="8570" spans="52:63">
      <c r="AZ8570" s="42">
        <v>8684</v>
      </c>
      <c r="BA8570" s="42">
        <v>247.05</v>
      </c>
      <c r="BB8570" s="42">
        <v>98.831249999999997</v>
      </c>
      <c r="BC8570" s="42">
        <v>212.25</v>
      </c>
      <c r="BD8570" s="42">
        <v>202.14285709999999</v>
      </c>
      <c r="BE8570" s="42">
        <v>13.10615385</v>
      </c>
      <c r="BF8570" s="42">
        <v>309.39999999999998</v>
      </c>
      <c r="BG8570" s="42">
        <v>769.22727269999996</v>
      </c>
      <c r="BH8570" s="42">
        <v>89.977500000000006</v>
      </c>
      <c r="BI8570" s="42">
        <v>245.23781829999999</v>
      </c>
      <c r="BJ8570" s="42">
        <v>342.53858539999999</v>
      </c>
      <c r="BK8570" s="42">
        <v>139.20012980000001</v>
      </c>
    </row>
    <row r="8571" spans="52:63">
      <c r="AZ8571" s="42">
        <v>8685</v>
      </c>
      <c r="BA8571" s="42">
        <v>247.05</v>
      </c>
      <c r="BB8571" s="42">
        <v>98.831249999999997</v>
      </c>
      <c r="BC8571" s="42">
        <v>212.25</v>
      </c>
      <c r="BD8571" s="42">
        <v>202.14285709999999</v>
      </c>
      <c r="BE8571" s="42">
        <v>13.10615385</v>
      </c>
      <c r="BF8571" s="42">
        <v>309.39999999999998</v>
      </c>
      <c r="BG8571" s="42">
        <v>769.22727269999996</v>
      </c>
      <c r="BH8571" s="42">
        <v>89.977500000000006</v>
      </c>
      <c r="BI8571" s="42">
        <v>245.23781829999999</v>
      </c>
      <c r="BJ8571" s="42">
        <v>342.53858539999999</v>
      </c>
      <c r="BK8571" s="42">
        <v>139.20012980000001</v>
      </c>
    </row>
    <row r="8572" spans="52:63">
      <c r="AZ8572" s="42">
        <v>8686</v>
      </c>
      <c r="BA8572" s="42">
        <v>247.05</v>
      </c>
      <c r="BB8572" s="42">
        <v>98.831249999999997</v>
      </c>
      <c r="BC8572" s="42">
        <v>212.25</v>
      </c>
      <c r="BD8572" s="42">
        <v>202.14285709999999</v>
      </c>
      <c r="BE8572" s="42">
        <v>13.10615385</v>
      </c>
      <c r="BF8572" s="42">
        <v>309.39999999999998</v>
      </c>
      <c r="BG8572" s="42">
        <v>769.22727269999996</v>
      </c>
      <c r="BH8572" s="42">
        <v>89.977500000000006</v>
      </c>
      <c r="BI8572" s="42">
        <v>245.23781829999999</v>
      </c>
      <c r="BJ8572" s="42">
        <v>342.53858539999999</v>
      </c>
      <c r="BK8572" s="42">
        <v>139.20012980000001</v>
      </c>
    </row>
    <row r="8573" spans="52:63">
      <c r="AZ8573" s="42">
        <v>8687</v>
      </c>
      <c r="BA8573" s="42">
        <v>247.05</v>
      </c>
      <c r="BB8573" s="42">
        <v>98.831249999999997</v>
      </c>
      <c r="BC8573" s="42">
        <v>212.25</v>
      </c>
      <c r="BD8573" s="42">
        <v>202.14285709999999</v>
      </c>
      <c r="BE8573" s="42">
        <v>13.10615385</v>
      </c>
      <c r="BF8573" s="42">
        <v>309.39999999999998</v>
      </c>
      <c r="BG8573" s="42">
        <v>769.22727269999996</v>
      </c>
      <c r="BH8573" s="42">
        <v>89.977500000000006</v>
      </c>
      <c r="BI8573" s="42">
        <v>245.23781829999999</v>
      </c>
      <c r="BJ8573" s="42">
        <v>342.53858539999999</v>
      </c>
      <c r="BK8573" s="42">
        <v>139.20012980000001</v>
      </c>
    </row>
    <row r="8574" spans="52:63">
      <c r="AZ8574" s="42">
        <v>8688</v>
      </c>
      <c r="BA8574" s="42">
        <v>247.05</v>
      </c>
      <c r="BB8574" s="42">
        <v>98.831249999999997</v>
      </c>
      <c r="BC8574" s="42">
        <v>212.25</v>
      </c>
      <c r="BD8574" s="42">
        <v>202.14285709999999</v>
      </c>
      <c r="BE8574" s="42">
        <v>13.10615385</v>
      </c>
      <c r="BF8574" s="42">
        <v>309.39999999999998</v>
      </c>
      <c r="BG8574" s="42">
        <v>769.22727269999996</v>
      </c>
      <c r="BH8574" s="42">
        <v>89.977500000000006</v>
      </c>
      <c r="BI8574" s="42">
        <v>245.23781829999999</v>
      </c>
      <c r="BJ8574" s="42">
        <v>342.53858539999999</v>
      </c>
      <c r="BK8574" s="42">
        <v>139.20012980000001</v>
      </c>
    </row>
    <row r="8575" spans="52:63">
      <c r="AZ8575" s="42">
        <v>8689</v>
      </c>
      <c r="BA8575" s="42">
        <v>243.45</v>
      </c>
      <c r="BB8575" s="42">
        <v>97.0625</v>
      </c>
      <c r="BC8575" s="42">
        <v>210.2</v>
      </c>
      <c r="BD8575" s="42">
        <v>198.4761905</v>
      </c>
      <c r="BE8575" s="42">
        <v>12.67</v>
      </c>
      <c r="BF8575" s="42">
        <v>304.14999999999998</v>
      </c>
      <c r="BG8575" s="42">
        <v>762.45454549999999</v>
      </c>
      <c r="BH8575" s="42">
        <v>88.258750000000006</v>
      </c>
      <c r="BI8575" s="42">
        <v>250.6892934</v>
      </c>
      <c r="BJ8575" s="42">
        <v>358.94648619999998</v>
      </c>
      <c r="BK8575" s="42">
        <v>139.423485</v>
      </c>
    </row>
    <row r="8576" spans="52:63">
      <c r="AZ8576" s="42">
        <v>8690</v>
      </c>
      <c r="BA8576" s="42">
        <v>243.45</v>
      </c>
      <c r="BB8576" s="42">
        <v>97.0625</v>
      </c>
      <c r="BC8576" s="42">
        <v>210.2</v>
      </c>
      <c r="BD8576" s="42">
        <v>198.4761905</v>
      </c>
      <c r="BE8576" s="42">
        <v>12.67</v>
      </c>
      <c r="BF8576" s="42">
        <v>304.14999999999998</v>
      </c>
      <c r="BG8576" s="42">
        <v>762.45454549999999</v>
      </c>
      <c r="BH8576" s="42">
        <v>88.258750000000006</v>
      </c>
      <c r="BI8576" s="42">
        <v>250.6892934</v>
      </c>
      <c r="BJ8576" s="42">
        <v>358.94648619999998</v>
      </c>
      <c r="BK8576" s="42">
        <v>139.423485</v>
      </c>
    </row>
    <row r="8577" spans="52:63">
      <c r="AZ8577" s="42">
        <v>8691</v>
      </c>
      <c r="BA8577" s="42">
        <v>243.45</v>
      </c>
      <c r="BB8577" s="42">
        <v>97.0625</v>
      </c>
      <c r="BC8577" s="42">
        <v>210.2</v>
      </c>
      <c r="BD8577" s="42">
        <v>198.4761905</v>
      </c>
      <c r="BE8577" s="42">
        <v>12.67</v>
      </c>
      <c r="BF8577" s="42">
        <v>304.14999999999998</v>
      </c>
      <c r="BG8577" s="42">
        <v>762.45454549999999</v>
      </c>
      <c r="BH8577" s="42">
        <v>88.258750000000006</v>
      </c>
      <c r="BI8577" s="42">
        <v>250.6892934</v>
      </c>
      <c r="BJ8577" s="42">
        <v>358.94648619999998</v>
      </c>
      <c r="BK8577" s="42">
        <v>139.423485</v>
      </c>
    </row>
    <row r="8578" spans="52:63">
      <c r="AZ8578" s="42">
        <v>8692</v>
      </c>
      <c r="BA8578" s="42">
        <v>243.45</v>
      </c>
      <c r="BB8578" s="42">
        <v>97.0625</v>
      </c>
      <c r="BC8578" s="42">
        <v>210.2</v>
      </c>
      <c r="BD8578" s="42">
        <v>198.4761905</v>
      </c>
      <c r="BE8578" s="42">
        <v>12.67</v>
      </c>
      <c r="BF8578" s="42">
        <v>304.14999999999998</v>
      </c>
      <c r="BG8578" s="42">
        <v>762.45454549999999</v>
      </c>
      <c r="BH8578" s="42">
        <v>88.258750000000006</v>
      </c>
      <c r="BI8578" s="42">
        <v>250.6892934</v>
      </c>
      <c r="BJ8578" s="42">
        <v>358.94648619999998</v>
      </c>
      <c r="BK8578" s="42">
        <v>139.423485</v>
      </c>
    </row>
    <row r="8579" spans="52:63">
      <c r="AZ8579" s="42">
        <v>8693</v>
      </c>
      <c r="BA8579" s="42">
        <v>243.45</v>
      </c>
      <c r="BB8579" s="42">
        <v>97.0625</v>
      </c>
      <c r="BC8579" s="42">
        <v>210.2</v>
      </c>
      <c r="BD8579" s="42">
        <v>198.4761905</v>
      </c>
      <c r="BE8579" s="42">
        <v>12.67</v>
      </c>
      <c r="BF8579" s="42">
        <v>304.14999999999998</v>
      </c>
      <c r="BG8579" s="42">
        <v>762.45454549999999</v>
      </c>
      <c r="BH8579" s="42">
        <v>88.258750000000006</v>
      </c>
      <c r="BI8579" s="42">
        <v>250.6892934</v>
      </c>
      <c r="BJ8579" s="42">
        <v>358.94648619999998</v>
      </c>
      <c r="BK8579" s="42">
        <v>139.423485</v>
      </c>
    </row>
    <row r="8580" spans="52:63">
      <c r="AZ8580" s="42">
        <v>8694</v>
      </c>
      <c r="BA8580" s="42">
        <v>243.45</v>
      </c>
      <c r="BB8580" s="42">
        <v>97.0625</v>
      </c>
      <c r="BC8580" s="42">
        <v>210.2</v>
      </c>
      <c r="BD8580" s="42">
        <v>198.4761905</v>
      </c>
      <c r="BE8580" s="42">
        <v>12.67</v>
      </c>
      <c r="BF8580" s="42">
        <v>304.14999999999998</v>
      </c>
      <c r="BG8580" s="42">
        <v>762.45454549999999</v>
      </c>
      <c r="BH8580" s="42">
        <v>88.258750000000006</v>
      </c>
      <c r="BI8580" s="42">
        <v>250.6892934</v>
      </c>
      <c r="BJ8580" s="42">
        <v>358.94648619999998</v>
      </c>
      <c r="BK8580" s="42">
        <v>139.423485</v>
      </c>
    </row>
    <row r="8581" spans="52:63">
      <c r="AZ8581" s="42">
        <v>8695</v>
      </c>
      <c r="BA8581" s="42">
        <v>243.45</v>
      </c>
      <c r="BB8581" s="42">
        <v>97.0625</v>
      </c>
      <c r="BC8581" s="42">
        <v>210.2</v>
      </c>
      <c r="BD8581" s="42">
        <v>198.4761905</v>
      </c>
      <c r="BE8581" s="42">
        <v>12.67</v>
      </c>
      <c r="BF8581" s="42">
        <v>304.14999999999998</v>
      </c>
      <c r="BG8581" s="42">
        <v>762.45454549999999</v>
      </c>
      <c r="BH8581" s="42">
        <v>88.258750000000006</v>
      </c>
      <c r="BI8581" s="42">
        <v>250.6892934</v>
      </c>
      <c r="BJ8581" s="42">
        <v>358.94648619999998</v>
      </c>
      <c r="BK8581" s="42">
        <v>139.423485</v>
      </c>
    </row>
    <row r="8582" spans="52:63">
      <c r="AZ8582" s="42">
        <v>8696</v>
      </c>
      <c r="BA8582" s="42">
        <v>243.45</v>
      </c>
      <c r="BB8582" s="42">
        <v>97.0625</v>
      </c>
      <c r="BC8582" s="42">
        <v>210.2</v>
      </c>
      <c r="BD8582" s="42">
        <v>198.4761905</v>
      </c>
      <c r="BE8582" s="42">
        <v>12.67</v>
      </c>
      <c r="BF8582" s="42">
        <v>304.14999999999998</v>
      </c>
      <c r="BG8582" s="42">
        <v>762.45454549999999</v>
      </c>
      <c r="BH8582" s="42">
        <v>88.258750000000006</v>
      </c>
      <c r="BI8582" s="42">
        <v>250.6892934</v>
      </c>
      <c r="BJ8582" s="42">
        <v>358.94648619999998</v>
      </c>
      <c r="BK8582" s="42">
        <v>139.423485</v>
      </c>
    </row>
    <row r="8583" spans="52:63">
      <c r="AZ8583" s="42">
        <v>8697</v>
      </c>
      <c r="BA8583" s="42">
        <v>243.45</v>
      </c>
      <c r="BB8583" s="42">
        <v>97.0625</v>
      </c>
      <c r="BC8583" s="42">
        <v>210.2</v>
      </c>
      <c r="BD8583" s="42">
        <v>198.4761905</v>
      </c>
      <c r="BE8583" s="42">
        <v>12.67</v>
      </c>
      <c r="BF8583" s="42">
        <v>304.14999999999998</v>
      </c>
      <c r="BG8583" s="42">
        <v>762.45454549999999</v>
      </c>
      <c r="BH8583" s="42">
        <v>88.258750000000006</v>
      </c>
      <c r="BI8583" s="42">
        <v>250.6892934</v>
      </c>
      <c r="BJ8583" s="42">
        <v>358.94648619999998</v>
      </c>
      <c r="BK8583" s="42">
        <v>139.423485</v>
      </c>
    </row>
    <row r="8584" spans="52:63">
      <c r="AZ8584" s="42">
        <v>8698</v>
      </c>
      <c r="BA8584" s="42">
        <v>243.45</v>
      </c>
      <c r="BB8584" s="42">
        <v>97.0625</v>
      </c>
      <c r="BC8584" s="42">
        <v>210.2</v>
      </c>
      <c r="BD8584" s="42">
        <v>198.4761905</v>
      </c>
      <c r="BE8584" s="42">
        <v>12.67</v>
      </c>
      <c r="BF8584" s="42">
        <v>304.14999999999998</v>
      </c>
      <c r="BG8584" s="42">
        <v>762.45454549999999</v>
      </c>
      <c r="BH8584" s="42">
        <v>88.258750000000006</v>
      </c>
      <c r="BI8584" s="42">
        <v>250.6892934</v>
      </c>
      <c r="BJ8584" s="42">
        <v>358.94648619999998</v>
      </c>
      <c r="BK8584" s="42">
        <v>139.423485</v>
      </c>
    </row>
    <row r="8585" spans="52:63">
      <c r="AZ8585" s="42">
        <v>8699</v>
      </c>
      <c r="BA8585" s="42">
        <v>243.45</v>
      </c>
      <c r="BB8585" s="42">
        <v>97.0625</v>
      </c>
      <c r="BC8585" s="42">
        <v>210.2</v>
      </c>
      <c r="BD8585" s="42">
        <v>198.4761905</v>
      </c>
      <c r="BE8585" s="42">
        <v>12.67</v>
      </c>
      <c r="BF8585" s="42">
        <v>304.14999999999998</v>
      </c>
      <c r="BG8585" s="42">
        <v>762.45454549999999</v>
      </c>
      <c r="BH8585" s="42">
        <v>88.258750000000006</v>
      </c>
      <c r="BI8585" s="42">
        <v>250.6892934</v>
      </c>
      <c r="BJ8585" s="42">
        <v>358.94648619999998</v>
      </c>
      <c r="BK8585" s="42">
        <v>139.423485</v>
      </c>
    </row>
    <row r="8586" spans="52:63">
      <c r="AZ8586" s="42">
        <v>8700</v>
      </c>
      <c r="BA8586" s="42">
        <v>243.45</v>
      </c>
      <c r="BB8586" s="42">
        <v>97.0625</v>
      </c>
      <c r="BC8586" s="42">
        <v>210.2</v>
      </c>
      <c r="BD8586" s="42">
        <v>198.4761905</v>
      </c>
      <c r="BE8586" s="42">
        <v>12.67</v>
      </c>
      <c r="BF8586" s="42">
        <v>304.14999999999998</v>
      </c>
      <c r="BG8586" s="42">
        <v>762.45454549999999</v>
      </c>
      <c r="BH8586" s="42">
        <v>88.258750000000006</v>
      </c>
      <c r="BI8586" s="42">
        <v>250.6892934</v>
      </c>
      <c r="BJ8586" s="42">
        <v>358.94648619999998</v>
      </c>
      <c r="BK8586" s="42">
        <v>139.423485</v>
      </c>
    </row>
    <row r="8587" spans="52:63">
      <c r="AZ8587" s="42">
        <v>8701</v>
      </c>
      <c r="BA8587" s="42">
        <v>243.45</v>
      </c>
      <c r="BB8587" s="42">
        <v>97.0625</v>
      </c>
      <c r="BC8587" s="42">
        <v>210.2</v>
      </c>
      <c r="BD8587" s="42">
        <v>198.4761905</v>
      </c>
      <c r="BE8587" s="42">
        <v>12.67</v>
      </c>
      <c r="BF8587" s="42">
        <v>304.14999999999998</v>
      </c>
      <c r="BG8587" s="42">
        <v>762.45454549999999</v>
      </c>
      <c r="BH8587" s="42">
        <v>88.258750000000006</v>
      </c>
      <c r="BI8587" s="42">
        <v>250.6892934</v>
      </c>
      <c r="BJ8587" s="42">
        <v>358.94648619999998</v>
      </c>
      <c r="BK8587" s="42">
        <v>139.423485</v>
      </c>
    </row>
    <row r="8588" spans="52:63">
      <c r="AZ8588" s="42">
        <v>8702</v>
      </c>
      <c r="BA8588" s="42">
        <v>243.45</v>
      </c>
      <c r="BB8588" s="42">
        <v>97.0625</v>
      </c>
      <c r="BC8588" s="42">
        <v>210.2</v>
      </c>
      <c r="BD8588" s="42">
        <v>198.4761905</v>
      </c>
      <c r="BE8588" s="42">
        <v>12.67</v>
      </c>
      <c r="BF8588" s="42">
        <v>304.14999999999998</v>
      </c>
      <c r="BG8588" s="42">
        <v>762.45454549999999</v>
      </c>
      <c r="BH8588" s="42">
        <v>88.258750000000006</v>
      </c>
      <c r="BI8588" s="42">
        <v>250.6892934</v>
      </c>
      <c r="BJ8588" s="42">
        <v>358.94648619999998</v>
      </c>
      <c r="BK8588" s="42">
        <v>139.423485</v>
      </c>
    </row>
    <row r="8589" spans="52:63">
      <c r="AZ8589" s="42">
        <v>8703</v>
      </c>
      <c r="BA8589" s="42">
        <v>243.45</v>
      </c>
      <c r="BB8589" s="42">
        <v>97.0625</v>
      </c>
      <c r="BC8589" s="42">
        <v>210.2</v>
      </c>
      <c r="BD8589" s="42">
        <v>198.4761905</v>
      </c>
      <c r="BE8589" s="42">
        <v>12.67</v>
      </c>
      <c r="BF8589" s="42">
        <v>304.14999999999998</v>
      </c>
      <c r="BG8589" s="42">
        <v>762.45454549999999</v>
      </c>
      <c r="BH8589" s="42">
        <v>88.258750000000006</v>
      </c>
      <c r="BI8589" s="42">
        <v>250.6892934</v>
      </c>
      <c r="BJ8589" s="42">
        <v>358.94648619999998</v>
      </c>
      <c r="BK8589" s="42">
        <v>139.423485</v>
      </c>
    </row>
    <row r="8590" spans="52:63">
      <c r="AZ8590" s="42">
        <v>8704</v>
      </c>
      <c r="BA8590" s="42">
        <v>243.45</v>
      </c>
      <c r="BB8590" s="42">
        <v>97.0625</v>
      </c>
      <c r="BC8590" s="42">
        <v>210.2</v>
      </c>
      <c r="BD8590" s="42">
        <v>198.4761905</v>
      </c>
      <c r="BE8590" s="42">
        <v>12.67</v>
      </c>
      <c r="BF8590" s="42">
        <v>304.14999999999998</v>
      </c>
      <c r="BG8590" s="42">
        <v>762.45454549999999</v>
      </c>
      <c r="BH8590" s="42">
        <v>88.258750000000006</v>
      </c>
      <c r="BI8590" s="42">
        <v>250.6892934</v>
      </c>
      <c r="BJ8590" s="42">
        <v>358.94648619999998</v>
      </c>
      <c r="BK8590" s="42">
        <v>139.423485</v>
      </c>
    </row>
    <row r="8591" spans="52:63">
      <c r="AZ8591" s="42">
        <v>8705</v>
      </c>
      <c r="BA8591" s="42">
        <v>243.45</v>
      </c>
      <c r="BB8591" s="42">
        <v>97.0625</v>
      </c>
      <c r="BC8591" s="42">
        <v>210.2</v>
      </c>
      <c r="BD8591" s="42">
        <v>198.4761905</v>
      </c>
      <c r="BE8591" s="42">
        <v>12.67</v>
      </c>
      <c r="BF8591" s="42">
        <v>304.14999999999998</v>
      </c>
      <c r="BG8591" s="42">
        <v>762.45454549999999</v>
      </c>
      <c r="BH8591" s="42">
        <v>88.258750000000006</v>
      </c>
      <c r="BI8591" s="42">
        <v>250.6892934</v>
      </c>
      <c r="BJ8591" s="42">
        <v>358.94648619999998</v>
      </c>
      <c r="BK8591" s="42">
        <v>139.423485</v>
      </c>
    </row>
    <row r="8592" spans="52:63">
      <c r="AZ8592" s="42">
        <v>8706</v>
      </c>
      <c r="BA8592" s="42">
        <v>243.45</v>
      </c>
      <c r="BB8592" s="42">
        <v>97.0625</v>
      </c>
      <c r="BC8592" s="42">
        <v>210.2</v>
      </c>
      <c r="BD8592" s="42">
        <v>198.4761905</v>
      </c>
      <c r="BE8592" s="42">
        <v>12.67</v>
      </c>
      <c r="BF8592" s="42">
        <v>304.14999999999998</v>
      </c>
      <c r="BG8592" s="42">
        <v>762.45454549999999</v>
      </c>
      <c r="BH8592" s="42">
        <v>88.258750000000006</v>
      </c>
      <c r="BI8592" s="42">
        <v>250.6892934</v>
      </c>
      <c r="BJ8592" s="42">
        <v>358.94648619999998</v>
      </c>
      <c r="BK8592" s="42">
        <v>139.423485</v>
      </c>
    </row>
    <row r="8593" spans="52:63">
      <c r="AZ8593" s="42">
        <v>8707</v>
      </c>
      <c r="BA8593" s="42">
        <v>243.45</v>
      </c>
      <c r="BB8593" s="42">
        <v>97.0625</v>
      </c>
      <c r="BC8593" s="42">
        <v>210.2</v>
      </c>
      <c r="BD8593" s="42">
        <v>198.4761905</v>
      </c>
      <c r="BE8593" s="42">
        <v>12.67</v>
      </c>
      <c r="BF8593" s="42">
        <v>304.14999999999998</v>
      </c>
      <c r="BG8593" s="42">
        <v>762.45454549999999</v>
      </c>
      <c r="BH8593" s="42">
        <v>88.258750000000006</v>
      </c>
      <c r="BI8593" s="42">
        <v>250.6892934</v>
      </c>
      <c r="BJ8593" s="42">
        <v>358.94648619999998</v>
      </c>
      <c r="BK8593" s="42">
        <v>139.423485</v>
      </c>
    </row>
    <row r="8594" spans="52:63">
      <c r="AZ8594" s="42">
        <v>8708</v>
      </c>
      <c r="BA8594" s="42">
        <v>243.45</v>
      </c>
      <c r="BB8594" s="42">
        <v>97.0625</v>
      </c>
      <c r="BC8594" s="42">
        <v>210.2</v>
      </c>
      <c r="BD8594" s="42">
        <v>198.4761905</v>
      </c>
      <c r="BE8594" s="42">
        <v>12.67</v>
      </c>
      <c r="BF8594" s="42">
        <v>304.14999999999998</v>
      </c>
      <c r="BG8594" s="42">
        <v>762.45454549999999</v>
      </c>
      <c r="BH8594" s="42">
        <v>88.258750000000006</v>
      </c>
      <c r="BI8594" s="42">
        <v>250.6892934</v>
      </c>
      <c r="BJ8594" s="42">
        <v>358.94648619999998</v>
      </c>
      <c r="BK8594" s="42">
        <v>139.423485</v>
      </c>
    </row>
    <row r="8595" spans="52:63">
      <c r="AZ8595" s="42">
        <v>8709</v>
      </c>
      <c r="BA8595" s="42">
        <v>243.45</v>
      </c>
      <c r="BB8595" s="42">
        <v>97.0625</v>
      </c>
      <c r="BC8595" s="42">
        <v>210.2</v>
      </c>
      <c r="BD8595" s="42">
        <v>198.4761905</v>
      </c>
      <c r="BE8595" s="42">
        <v>12.67</v>
      </c>
      <c r="BF8595" s="42">
        <v>304.14999999999998</v>
      </c>
      <c r="BG8595" s="42">
        <v>762.45454549999999</v>
      </c>
      <c r="BH8595" s="42">
        <v>88.258750000000006</v>
      </c>
      <c r="BI8595" s="42">
        <v>250.6892934</v>
      </c>
      <c r="BJ8595" s="42">
        <v>358.94648619999998</v>
      </c>
      <c r="BK8595" s="42">
        <v>139.423485</v>
      </c>
    </row>
    <row r="8596" spans="52:63">
      <c r="AZ8596" s="42">
        <v>8710</v>
      </c>
      <c r="BA8596" s="42">
        <v>243.45</v>
      </c>
      <c r="BB8596" s="42">
        <v>97.0625</v>
      </c>
      <c r="BC8596" s="42">
        <v>210.2</v>
      </c>
      <c r="BD8596" s="42">
        <v>198.4761905</v>
      </c>
      <c r="BE8596" s="42">
        <v>12.67</v>
      </c>
      <c r="BF8596" s="42">
        <v>304.14999999999998</v>
      </c>
      <c r="BG8596" s="42">
        <v>762.45454549999999</v>
      </c>
      <c r="BH8596" s="42">
        <v>88.258750000000006</v>
      </c>
      <c r="BI8596" s="42">
        <v>250.6892934</v>
      </c>
      <c r="BJ8596" s="42">
        <v>358.94648619999998</v>
      </c>
      <c r="BK8596" s="42">
        <v>139.423485</v>
      </c>
    </row>
    <row r="8597" spans="52:63">
      <c r="AZ8597" s="42">
        <v>8711</v>
      </c>
      <c r="BA8597" s="42">
        <v>243.45</v>
      </c>
      <c r="BB8597" s="42">
        <v>97.0625</v>
      </c>
      <c r="BC8597" s="42">
        <v>210.2</v>
      </c>
      <c r="BD8597" s="42">
        <v>198.4761905</v>
      </c>
      <c r="BE8597" s="42">
        <v>12.67</v>
      </c>
      <c r="BF8597" s="42">
        <v>304.14999999999998</v>
      </c>
      <c r="BG8597" s="42">
        <v>762.45454549999999</v>
      </c>
      <c r="BH8597" s="42">
        <v>88.258750000000006</v>
      </c>
      <c r="BI8597" s="42">
        <v>250.6892934</v>
      </c>
      <c r="BJ8597" s="42">
        <v>358.94648619999998</v>
      </c>
      <c r="BK8597" s="42">
        <v>139.423485</v>
      </c>
    </row>
    <row r="8598" spans="52:63">
      <c r="AZ8598" s="42">
        <v>8712</v>
      </c>
      <c r="BA8598" s="42">
        <v>243.45</v>
      </c>
      <c r="BB8598" s="42">
        <v>97.0625</v>
      </c>
      <c r="BC8598" s="42">
        <v>210.2</v>
      </c>
      <c r="BD8598" s="42">
        <v>198.4761905</v>
      </c>
      <c r="BE8598" s="42">
        <v>12.67</v>
      </c>
      <c r="BF8598" s="42">
        <v>304.14999999999998</v>
      </c>
      <c r="BG8598" s="42">
        <v>762.45454549999999</v>
      </c>
      <c r="BH8598" s="42">
        <v>88.258750000000006</v>
      </c>
      <c r="BI8598" s="42">
        <v>250.6892934</v>
      </c>
      <c r="BJ8598" s="42">
        <v>358.94648619999998</v>
      </c>
      <c r="BK8598" s="42">
        <v>139.423485</v>
      </c>
    </row>
    <row r="8599" spans="52:63">
      <c r="AZ8599" s="42">
        <v>8713</v>
      </c>
      <c r="BA8599" s="42">
        <v>239.35</v>
      </c>
      <c r="BB8599" s="42">
        <v>95.481250000000003</v>
      </c>
      <c r="BC8599" s="42">
        <v>207.8</v>
      </c>
      <c r="BD8599" s="42">
        <v>194.85714290000001</v>
      </c>
      <c r="BE8599" s="42">
        <v>12.34230769</v>
      </c>
      <c r="BF8599" s="42">
        <v>299.10000000000002</v>
      </c>
      <c r="BG8599" s="42">
        <v>758.59090909999998</v>
      </c>
      <c r="BH8599" s="42">
        <v>86.483750000000001</v>
      </c>
      <c r="BI8599" s="42">
        <v>250.75902389999999</v>
      </c>
      <c r="BJ8599" s="42">
        <v>352.42493000000002</v>
      </c>
      <c r="BK8599" s="42">
        <v>137.99621550000001</v>
      </c>
    </row>
    <row r="8600" spans="52:63">
      <c r="AZ8600" s="42">
        <v>8714</v>
      </c>
      <c r="BA8600" s="42">
        <v>239.35</v>
      </c>
      <c r="BB8600" s="42">
        <v>95.481250000000003</v>
      </c>
      <c r="BC8600" s="42">
        <v>207.8</v>
      </c>
      <c r="BD8600" s="42">
        <v>194.85714290000001</v>
      </c>
      <c r="BE8600" s="42">
        <v>12.34230769</v>
      </c>
      <c r="BF8600" s="42">
        <v>299.10000000000002</v>
      </c>
      <c r="BG8600" s="42">
        <v>758.59090909999998</v>
      </c>
      <c r="BH8600" s="42">
        <v>86.483750000000001</v>
      </c>
      <c r="BI8600" s="42">
        <v>250.75902389999999</v>
      </c>
      <c r="BJ8600" s="42">
        <v>352.42493000000002</v>
      </c>
      <c r="BK8600" s="42">
        <v>137.99621550000001</v>
      </c>
    </row>
    <row r="8601" spans="52:63">
      <c r="AZ8601" s="42">
        <v>8715</v>
      </c>
      <c r="BA8601" s="42">
        <v>239.35</v>
      </c>
      <c r="BB8601" s="42">
        <v>95.481250000000003</v>
      </c>
      <c r="BC8601" s="42">
        <v>207.8</v>
      </c>
      <c r="BD8601" s="42">
        <v>194.85714290000001</v>
      </c>
      <c r="BE8601" s="42">
        <v>12.34230769</v>
      </c>
      <c r="BF8601" s="42">
        <v>299.10000000000002</v>
      </c>
      <c r="BG8601" s="42">
        <v>758.59090909999998</v>
      </c>
      <c r="BH8601" s="42">
        <v>86.483750000000001</v>
      </c>
      <c r="BI8601" s="42">
        <v>250.75902389999999</v>
      </c>
      <c r="BJ8601" s="42">
        <v>352.42493000000002</v>
      </c>
      <c r="BK8601" s="42">
        <v>137.99621550000001</v>
      </c>
    </row>
    <row r="8602" spans="52:63">
      <c r="AZ8602" s="42">
        <v>8716</v>
      </c>
      <c r="BA8602" s="42">
        <v>239.35</v>
      </c>
      <c r="BB8602" s="42">
        <v>95.481250000000003</v>
      </c>
      <c r="BC8602" s="42">
        <v>207.8</v>
      </c>
      <c r="BD8602" s="42">
        <v>194.85714290000001</v>
      </c>
      <c r="BE8602" s="42">
        <v>12.34230769</v>
      </c>
      <c r="BF8602" s="42">
        <v>299.10000000000002</v>
      </c>
      <c r="BG8602" s="42">
        <v>758.59090909999998</v>
      </c>
      <c r="BH8602" s="42">
        <v>86.483750000000001</v>
      </c>
      <c r="BI8602" s="42">
        <v>250.75902389999999</v>
      </c>
      <c r="BJ8602" s="42">
        <v>352.42493000000002</v>
      </c>
      <c r="BK8602" s="42">
        <v>137.99621550000001</v>
      </c>
    </row>
    <row r="8603" spans="52:63">
      <c r="AZ8603" s="42">
        <v>8717</v>
      </c>
      <c r="BA8603" s="42">
        <v>239.35</v>
      </c>
      <c r="BB8603" s="42">
        <v>95.481250000000003</v>
      </c>
      <c r="BC8603" s="42">
        <v>207.8</v>
      </c>
      <c r="BD8603" s="42">
        <v>194.85714290000001</v>
      </c>
      <c r="BE8603" s="42">
        <v>12.34230769</v>
      </c>
      <c r="BF8603" s="42">
        <v>299.10000000000002</v>
      </c>
      <c r="BG8603" s="42">
        <v>758.59090909999998</v>
      </c>
      <c r="BH8603" s="42">
        <v>86.483750000000001</v>
      </c>
      <c r="BI8603" s="42">
        <v>250.75902389999999</v>
      </c>
      <c r="BJ8603" s="42">
        <v>352.42493000000002</v>
      </c>
      <c r="BK8603" s="42">
        <v>137.99621550000001</v>
      </c>
    </row>
    <row r="8604" spans="52:63">
      <c r="AZ8604" s="42">
        <v>8718</v>
      </c>
      <c r="BA8604" s="42">
        <v>239.35</v>
      </c>
      <c r="BB8604" s="42">
        <v>95.481250000000003</v>
      </c>
      <c r="BC8604" s="42">
        <v>207.8</v>
      </c>
      <c r="BD8604" s="42">
        <v>194.85714290000001</v>
      </c>
      <c r="BE8604" s="42">
        <v>12.34230769</v>
      </c>
      <c r="BF8604" s="42">
        <v>299.10000000000002</v>
      </c>
      <c r="BG8604" s="42">
        <v>758.59090909999998</v>
      </c>
      <c r="BH8604" s="42">
        <v>86.483750000000001</v>
      </c>
      <c r="BI8604" s="42">
        <v>250.75902389999999</v>
      </c>
      <c r="BJ8604" s="42">
        <v>352.42493000000002</v>
      </c>
      <c r="BK8604" s="42">
        <v>137.99621550000001</v>
      </c>
    </row>
    <row r="8605" spans="52:63">
      <c r="AZ8605" s="42">
        <v>8719</v>
      </c>
      <c r="BA8605" s="42">
        <v>239.35</v>
      </c>
      <c r="BB8605" s="42">
        <v>95.481250000000003</v>
      </c>
      <c r="BC8605" s="42">
        <v>207.8</v>
      </c>
      <c r="BD8605" s="42">
        <v>194.85714290000001</v>
      </c>
      <c r="BE8605" s="42">
        <v>12.34230769</v>
      </c>
      <c r="BF8605" s="42">
        <v>299.10000000000002</v>
      </c>
      <c r="BG8605" s="42">
        <v>758.59090909999998</v>
      </c>
      <c r="BH8605" s="42">
        <v>86.483750000000001</v>
      </c>
      <c r="BI8605" s="42">
        <v>250.75902389999999</v>
      </c>
      <c r="BJ8605" s="42">
        <v>352.42493000000002</v>
      </c>
      <c r="BK8605" s="42">
        <v>137.99621550000001</v>
      </c>
    </row>
    <row r="8606" spans="52:63">
      <c r="AZ8606" s="42">
        <v>8720</v>
      </c>
      <c r="BA8606" s="42">
        <v>239.35</v>
      </c>
      <c r="BB8606" s="42">
        <v>95.481250000000003</v>
      </c>
      <c r="BC8606" s="42">
        <v>207.8</v>
      </c>
      <c r="BD8606" s="42">
        <v>194.85714290000001</v>
      </c>
      <c r="BE8606" s="42">
        <v>12.34230769</v>
      </c>
      <c r="BF8606" s="42">
        <v>299.10000000000002</v>
      </c>
      <c r="BG8606" s="42">
        <v>758.59090909999998</v>
      </c>
      <c r="BH8606" s="42">
        <v>86.483750000000001</v>
      </c>
      <c r="BI8606" s="42">
        <v>250.75902389999999</v>
      </c>
      <c r="BJ8606" s="42">
        <v>352.42493000000002</v>
      </c>
      <c r="BK8606" s="42">
        <v>137.99621550000001</v>
      </c>
    </row>
    <row r="8607" spans="52:63">
      <c r="AZ8607" s="42">
        <v>8721</v>
      </c>
      <c r="BA8607" s="42">
        <v>239.35</v>
      </c>
      <c r="BB8607" s="42">
        <v>95.481250000000003</v>
      </c>
      <c r="BC8607" s="42">
        <v>207.8</v>
      </c>
      <c r="BD8607" s="42">
        <v>194.85714290000001</v>
      </c>
      <c r="BE8607" s="42">
        <v>12.34230769</v>
      </c>
      <c r="BF8607" s="42">
        <v>299.10000000000002</v>
      </c>
      <c r="BG8607" s="42">
        <v>758.59090909999998</v>
      </c>
      <c r="BH8607" s="42">
        <v>86.483750000000001</v>
      </c>
      <c r="BI8607" s="42">
        <v>250.75902389999999</v>
      </c>
      <c r="BJ8607" s="42">
        <v>352.42493000000002</v>
      </c>
      <c r="BK8607" s="42">
        <v>137.99621550000001</v>
      </c>
    </row>
    <row r="8608" spans="52:63">
      <c r="AZ8608" s="42">
        <v>8722</v>
      </c>
      <c r="BA8608" s="42">
        <v>239.35</v>
      </c>
      <c r="BB8608" s="42">
        <v>95.481250000000003</v>
      </c>
      <c r="BC8608" s="42">
        <v>207.8</v>
      </c>
      <c r="BD8608" s="42">
        <v>194.85714290000001</v>
      </c>
      <c r="BE8608" s="42">
        <v>12.34230769</v>
      </c>
      <c r="BF8608" s="42">
        <v>299.10000000000002</v>
      </c>
      <c r="BG8608" s="42">
        <v>758.59090909999998</v>
      </c>
      <c r="BH8608" s="42">
        <v>86.483750000000001</v>
      </c>
      <c r="BI8608" s="42">
        <v>250.75902389999999</v>
      </c>
      <c r="BJ8608" s="42">
        <v>352.42493000000002</v>
      </c>
      <c r="BK8608" s="42">
        <v>137.99621550000001</v>
      </c>
    </row>
    <row r="8609" spans="52:63">
      <c r="AZ8609" s="42">
        <v>8723</v>
      </c>
      <c r="BA8609" s="42">
        <v>239.35</v>
      </c>
      <c r="BB8609" s="42">
        <v>95.481250000000003</v>
      </c>
      <c r="BC8609" s="42">
        <v>207.8</v>
      </c>
      <c r="BD8609" s="42">
        <v>194.85714290000001</v>
      </c>
      <c r="BE8609" s="42">
        <v>12.34230769</v>
      </c>
      <c r="BF8609" s="42">
        <v>299.10000000000002</v>
      </c>
      <c r="BG8609" s="42">
        <v>758.59090909999998</v>
      </c>
      <c r="BH8609" s="42">
        <v>86.483750000000001</v>
      </c>
      <c r="BI8609" s="42">
        <v>250.75902389999999</v>
      </c>
      <c r="BJ8609" s="42">
        <v>352.42493000000002</v>
      </c>
      <c r="BK8609" s="42">
        <v>137.99621550000001</v>
      </c>
    </row>
    <row r="8610" spans="52:63">
      <c r="AZ8610" s="42">
        <v>8724</v>
      </c>
      <c r="BA8610" s="42">
        <v>239.35</v>
      </c>
      <c r="BB8610" s="42">
        <v>95.481250000000003</v>
      </c>
      <c r="BC8610" s="42">
        <v>207.8</v>
      </c>
      <c r="BD8610" s="42">
        <v>194.85714290000001</v>
      </c>
      <c r="BE8610" s="42">
        <v>12.34230769</v>
      </c>
      <c r="BF8610" s="42">
        <v>299.10000000000002</v>
      </c>
      <c r="BG8610" s="42">
        <v>758.59090909999998</v>
      </c>
      <c r="BH8610" s="42">
        <v>86.483750000000001</v>
      </c>
      <c r="BI8610" s="42">
        <v>250.75902389999999</v>
      </c>
      <c r="BJ8610" s="42">
        <v>352.42493000000002</v>
      </c>
      <c r="BK8610" s="42">
        <v>137.99621550000001</v>
      </c>
    </row>
    <row r="8611" spans="52:63">
      <c r="AZ8611" s="42">
        <v>8725</v>
      </c>
      <c r="BA8611" s="42">
        <v>239.35</v>
      </c>
      <c r="BB8611" s="42">
        <v>95.481250000000003</v>
      </c>
      <c r="BC8611" s="42">
        <v>207.8</v>
      </c>
      <c r="BD8611" s="42">
        <v>194.85714290000001</v>
      </c>
      <c r="BE8611" s="42">
        <v>12.34230769</v>
      </c>
      <c r="BF8611" s="42">
        <v>299.10000000000002</v>
      </c>
      <c r="BG8611" s="42">
        <v>758.59090909999998</v>
      </c>
      <c r="BH8611" s="42">
        <v>86.483750000000001</v>
      </c>
      <c r="BI8611" s="42">
        <v>250.75902389999999</v>
      </c>
      <c r="BJ8611" s="42">
        <v>352.42493000000002</v>
      </c>
      <c r="BK8611" s="42">
        <v>137.99621550000001</v>
      </c>
    </row>
    <row r="8612" spans="52:63">
      <c r="AZ8612" s="42">
        <v>8726</v>
      </c>
      <c r="BA8612" s="42">
        <v>239.35</v>
      </c>
      <c r="BB8612" s="42">
        <v>95.481250000000003</v>
      </c>
      <c r="BC8612" s="42">
        <v>207.8</v>
      </c>
      <c r="BD8612" s="42">
        <v>194.85714290000001</v>
      </c>
      <c r="BE8612" s="42">
        <v>12.34230769</v>
      </c>
      <c r="BF8612" s="42">
        <v>299.10000000000002</v>
      </c>
      <c r="BG8612" s="42">
        <v>758.59090909999998</v>
      </c>
      <c r="BH8612" s="42">
        <v>86.483750000000001</v>
      </c>
      <c r="BI8612" s="42">
        <v>250.75902389999999</v>
      </c>
      <c r="BJ8612" s="42">
        <v>352.42493000000002</v>
      </c>
      <c r="BK8612" s="42">
        <v>137.99621550000001</v>
      </c>
    </row>
    <row r="8613" spans="52:63">
      <c r="AZ8613" s="42">
        <v>8727</v>
      </c>
      <c r="BA8613" s="42">
        <v>239.35</v>
      </c>
      <c r="BB8613" s="42">
        <v>95.481250000000003</v>
      </c>
      <c r="BC8613" s="42">
        <v>207.8</v>
      </c>
      <c r="BD8613" s="42">
        <v>194.85714290000001</v>
      </c>
      <c r="BE8613" s="42">
        <v>12.34230769</v>
      </c>
      <c r="BF8613" s="42">
        <v>299.10000000000002</v>
      </c>
      <c r="BG8613" s="42">
        <v>758.59090909999998</v>
      </c>
      <c r="BH8613" s="42">
        <v>86.483750000000001</v>
      </c>
      <c r="BI8613" s="42">
        <v>250.75902389999999</v>
      </c>
      <c r="BJ8613" s="42">
        <v>352.42493000000002</v>
      </c>
      <c r="BK8613" s="42">
        <v>137.99621550000001</v>
      </c>
    </row>
    <row r="8614" spans="52:63">
      <c r="AZ8614" s="42">
        <v>8728</v>
      </c>
      <c r="BA8614" s="42">
        <v>239.35</v>
      </c>
      <c r="BB8614" s="42">
        <v>95.481250000000003</v>
      </c>
      <c r="BC8614" s="42">
        <v>207.8</v>
      </c>
      <c r="BD8614" s="42">
        <v>194.85714290000001</v>
      </c>
      <c r="BE8614" s="42">
        <v>12.34230769</v>
      </c>
      <c r="BF8614" s="42">
        <v>299.10000000000002</v>
      </c>
      <c r="BG8614" s="42">
        <v>758.59090909999998</v>
      </c>
      <c r="BH8614" s="42">
        <v>86.483750000000001</v>
      </c>
      <c r="BI8614" s="42">
        <v>250.75902389999999</v>
      </c>
      <c r="BJ8614" s="42">
        <v>352.42493000000002</v>
      </c>
      <c r="BK8614" s="42">
        <v>137.99621550000001</v>
      </c>
    </row>
    <row r="8615" spans="52:63">
      <c r="AZ8615" s="42">
        <v>8729</v>
      </c>
      <c r="BA8615" s="42">
        <v>239.35</v>
      </c>
      <c r="BB8615" s="42">
        <v>95.481250000000003</v>
      </c>
      <c r="BC8615" s="42">
        <v>207.8</v>
      </c>
      <c r="BD8615" s="42">
        <v>194.85714290000001</v>
      </c>
      <c r="BE8615" s="42">
        <v>12.34230769</v>
      </c>
      <c r="BF8615" s="42">
        <v>299.10000000000002</v>
      </c>
      <c r="BG8615" s="42">
        <v>758.59090909999998</v>
      </c>
      <c r="BH8615" s="42">
        <v>86.483750000000001</v>
      </c>
      <c r="BI8615" s="42">
        <v>250.75902389999999</v>
      </c>
      <c r="BJ8615" s="42">
        <v>352.42493000000002</v>
      </c>
      <c r="BK8615" s="42">
        <v>137.99621550000001</v>
      </c>
    </row>
    <row r="8616" spans="52:63">
      <c r="AZ8616" s="42">
        <v>8730</v>
      </c>
      <c r="BA8616" s="42">
        <v>239.35</v>
      </c>
      <c r="BB8616" s="42">
        <v>95.481250000000003</v>
      </c>
      <c r="BC8616" s="42">
        <v>207.8</v>
      </c>
      <c r="BD8616" s="42">
        <v>194.85714290000001</v>
      </c>
      <c r="BE8616" s="42">
        <v>12.34230769</v>
      </c>
      <c r="BF8616" s="42">
        <v>299.10000000000002</v>
      </c>
      <c r="BG8616" s="42">
        <v>758.59090909999998</v>
      </c>
      <c r="BH8616" s="42">
        <v>86.483750000000001</v>
      </c>
      <c r="BI8616" s="42">
        <v>250.75902389999999</v>
      </c>
      <c r="BJ8616" s="42">
        <v>352.42493000000002</v>
      </c>
      <c r="BK8616" s="42">
        <v>137.99621550000001</v>
      </c>
    </row>
    <row r="8617" spans="52:63">
      <c r="AZ8617" s="42">
        <v>8731</v>
      </c>
      <c r="BA8617" s="42">
        <v>239.35</v>
      </c>
      <c r="BB8617" s="42">
        <v>95.481250000000003</v>
      </c>
      <c r="BC8617" s="42">
        <v>207.8</v>
      </c>
      <c r="BD8617" s="42">
        <v>194.85714290000001</v>
      </c>
      <c r="BE8617" s="42">
        <v>12.34230769</v>
      </c>
      <c r="BF8617" s="42">
        <v>299.10000000000002</v>
      </c>
      <c r="BG8617" s="42">
        <v>758.59090909999998</v>
      </c>
      <c r="BH8617" s="42">
        <v>86.483750000000001</v>
      </c>
      <c r="BI8617" s="42">
        <v>250.75902389999999</v>
      </c>
      <c r="BJ8617" s="42">
        <v>352.42493000000002</v>
      </c>
      <c r="BK8617" s="42">
        <v>137.99621550000001</v>
      </c>
    </row>
    <row r="8618" spans="52:63">
      <c r="AZ8618" s="42">
        <v>8732</v>
      </c>
      <c r="BA8618" s="42">
        <v>239.35</v>
      </c>
      <c r="BB8618" s="42">
        <v>95.481250000000003</v>
      </c>
      <c r="BC8618" s="42">
        <v>207.8</v>
      </c>
      <c r="BD8618" s="42">
        <v>194.85714290000001</v>
      </c>
      <c r="BE8618" s="42">
        <v>12.34230769</v>
      </c>
      <c r="BF8618" s="42">
        <v>299.10000000000002</v>
      </c>
      <c r="BG8618" s="42">
        <v>758.59090909999998</v>
      </c>
      <c r="BH8618" s="42">
        <v>86.483750000000001</v>
      </c>
      <c r="BI8618" s="42">
        <v>250.75902389999999</v>
      </c>
      <c r="BJ8618" s="42">
        <v>352.42493000000002</v>
      </c>
      <c r="BK8618" s="42">
        <v>137.99621550000001</v>
      </c>
    </row>
    <row r="8619" spans="52:63">
      <c r="AZ8619" s="42">
        <v>8733</v>
      </c>
      <c r="BA8619" s="42">
        <v>239.35</v>
      </c>
      <c r="BB8619" s="42">
        <v>95.481250000000003</v>
      </c>
      <c r="BC8619" s="42">
        <v>207.8</v>
      </c>
      <c r="BD8619" s="42">
        <v>194.85714290000001</v>
      </c>
      <c r="BE8619" s="42">
        <v>12.34230769</v>
      </c>
      <c r="BF8619" s="42">
        <v>299.10000000000002</v>
      </c>
      <c r="BG8619" s="42">
        <v>758.59090909999998</v>
      </c>
      <c r="BH8619" s="42">
        <v>86.483750000000001</v>
      </c>
      <c r="BI8619" s="42">
        <v>250.75902389999999</v>
      </c>
      <c r="BJ8619" s="42">
        <v>352.42493000000002</v>
      </c>
      <c r="BK8619" s="42">
        <v>137.99621550000001</v>
      </c>
    </row>
    <row r="8620" spans="52:63">
      <c r="AZ8620" s="42">
        <v>8734</v>
      </c>
      <c r="BA8620" s="42">
        <v>239.35</v>
      </c>
      <c r="BB8620" s="42">
        <v>95.481250000000003</v>
      </c>
      <c r="BC8620" s="42">
        <v>207.8</v>
      </c>
      <c r="BD8620" s="42">
        <v>194.85714290000001</v>
      </c>
      <c r="BE8620" s="42">
        <v>12.34230769</v>
      </c>
      <c r="BF8620" s="42">
        <v>299.10000000000002</v>
      </c>
      <c r="BG8620" s="42">
        <v>758.59090909999998</v>
      </c>
      <c r="BH8620" s="42">
        <v>86.483750000000001</v>
      </c>
      <c r="BI8620" s="42">
        <v>250.75902389999999</v>
      </c>
      <c r="BJ8620" s="42">
        <v>352.42493000000002</v>
      </c>
      <c r="BK8620" s="42">
        <v>137.99621550000001</v>
      </c>
    </row>
    <row r="8621" spans="52:63">
      <c r="AZ8621" s="42">
        <v>8735</v>
      </c>
      <c r="BA8621" s="42">
        <v>239.35</v>
      </c>
      <c r="BB8621" s="42">
        <v>95.481250000000003</v>
      </c>
      <c r="BC8621" s="42">
        <v>207.8</v>
      </c>
      <c r="BD8621" s="42">
        <v>194.85714290000001</v>
      </c>
      <c r="BE8621" s="42">
        <v>12.34230769</v>
      </c>
      <c r="BF8621" s="42">
        <v>299.10000000000002</v>
      </c>
      <c r="BG8621" s="42">
        <v>758.59090909999998</v>
      </c>
      <c r="BH8621" s="42">
        <v>86.483750000000001</v>
      </c>
      <c r="BI8621" s="42">
        <v>250.75902389999999</v>
      </c>
      <c r="BJ8621" s="42">
        <v>352.42493000000002</v>
      </c>
      <c r="BK8621" s="42">
        <v>137.99621550000001</v>
      </c>
    </row>
    <row r="8622" spans="52:63">
      <c r="AZ8622" s="42">
        <v>8736</v>
      </c>
      <c r="BA8622" s="42">
        <v>239.35</v>
      </c>
      <c r="BB8622" s="42">
        <v>95.481250000000003</v>
      </c>
      <c r="BC8622" s="42">
        <v>207.8</v>
      </c>
      <c r="BD8622" s="42">
        <v>194.85714290000001</v>
      </c>
      <c r="BE8622" s="42">
        <v>12.34230769</v>
      </c>
      <c r="BF8622" s="42">
        <v>299.10000000000002</v>
      </c>
      <c r="BG8622" s="42">
        <v>758.59090909999998</v>
      </c>
      <c r="BH8622" s="42">
        <v>86.483750000000001</v>
      </c>
      <c r="BI8622" s="42">
        <v>250.75902389999999</v>
      </c>
      <c r="BJ8622" s="42">
        <v>352.42493000000002</v>
      </c>
      <c r="BK8622" s="42">
        <v>137.99621550000001</v>
      </c>
    </row>
    <row r="8623" spans="52:63">
      <c r="AZ8623" s="42">
        <v>8737</v>
      </c>
      <c r="BA8623" s="42">
        <v>235.6</v>
      </c>
      <c r="BB8623" s="42">
        <v>93.662499999999994</v>
      </c>
      <c r="BC8623" s="42">
        <v>205.6</v>
      </c>
      <c r="BD8623" s="42">
        <v>191.85714290000001</v>
      </c>
      <c r="BE8623" s="42">
        <v>12.017692309999999</v>
      </c>
      <c r="BF8623" s="42">
        <v>294</v>
      </c>
      <c r="BG8623" s="42">
        <v>755.77272730000004</v>
      </c>
      <c r="BH8623" s="42">
        <v>84.862499999999997</v>
      </c>
      <c r="BI8623" s="42">
        <v>242.19672120000001</v>
      </c>
      <c r="BJ8623" s="42">
        <v>333.04521599999998</v>
      </c>
      <c r="BK8623" s="42">
        <v>135.1571902</v>
      </c>
    </row>
    <row r="8624" spans="52:63">
      <c r="AZ8624" s="42">
        <v>8738</v>
      </c>
      <c r="BA8624" s="42">
        <v>235.6</v>
      </c>
      <c r="BB8624" s="42">
        <v>93.662499999999994</v>
      </c>
      <c r="BC8624" s="42">
        <v>205.6</v>
      </c>
      <c r="BD8624" s="42">
        <v>191.85714290000001</v>
      </c>
      <c r="BE8624" s="42">
        <v>12.017692309999999</v>
      </c>
      <c r="BF8624" s="42">
        <v>294</v>
      </c>
      <c r="BG8624" s="42">
        <v>755.77272730000004</v>
      </c>
      <c r="BH8624" s="42">
        <v>84.862499999999997</v>
      </c>
      <c r="BI8624" s="42">
        <v>242.19672120000001</v>
      </c>
      <c r="BJ8624" s="42">
        <v>333.04521599999998</v>
      </c>
      <c r="BK8624" s="42">
        <v>135.1571902</v>
      </c>
    </row>
    <row r="8625" spans="52:63">
      <c r="AZ8625" s="42">
        <v>8739</v>
      </c>
      <c r="BA8625" s="42">
        <v>235.6</v>
      </c>
      <c r="BB8625" s="42">
        <v>93.662499999999994</v>
      </c>
      <c r="BC8625" s="42">
        <v>205.6</v>
      </c>
      <c r="BD8625" s="42">
        <v>191.85714290000001</v>
      </c>
      <c r="BE8625" s="42">
        <v>12.017692309999999</v>
      </c>
      <c r="BF8625" s="42">
        <v>294</v>
      </c>
      <c r="BG8625" s="42">
        <v>755.77272730000004</v>
      </c>
      <c r="BH8625" s="42">
        <v>84.862499999999997</v>
      </c>
      <c r="BI8625" s="42">
        <v>242.19672120000001</v>
      </c>
      <c r="BJ8625" s="42">
        <v>333.04521599999998</v>
      </c>
      <c r="BK8625" s="42">
        <v>135.1571902</v>
      </c>
    </row>
    <row r="8626" spans="52:63">
      <c r="AZ8626" s="42">
        <v>8740</v>
      </c>
      <c r="BA8626" s="42">
        <v>235.6</v>
      </c>
      <c r="BB8626" s="42">
        <v>93.662499999999994</v>
      </c>
      <c r="BC8626" s="42">
        <v>205.6</v>
      </c>
      <c r="BD8626" s="42">
        <v>191.85714290000001</v>
      </c>
      <c r="BE8626" s="42">
        <v>12.017692309999999</v>
      </c>
      <c r="BF8626" s="42">
        <v>294</v>
      </c>
      <c r="BG8626" s="42">
        <v>755.77272730000004</v>
      </c>
      <c r="BH8626" s="42">
        <v>84.862499999999997</v>
      </c>
      <c r="BI8626" s="42">
        <v>242.19672120000001</v>
      </c>
      <c r="BJ8626" s="42">
        <v>333.04521599999998</v>
      </c>
      <c r="BK8626" s="42">
        <v>135.1571902</v>
      </c>
    </row>
    <row r="8627" spans="52:63">
      <c r="AZ8627" s="42">
        <v>8741</v>
      </c>
      <c r="BA8627" s="42">
        <v>235.6</v>
      </c>
      <c r="BB8627" s="42">
        <v>93.662499999999994</v>
      </c>
      <c r="BC8627" s="42">
        <v>205.6</v>
      </c>
      <c r="BD8627" s="42">
        <v>191.85714290000001</v>
      </c>
      <c r="BE8627" s="42">
        <v>12.017692309999999</v>
      </c>
      <c r="BF8627" s="42">
        <v>294</v>
      </c>
      <c r="BG8627" s="42">
        <v>755.77272730000004</v>
      </c>
      <c r="BH8627" s="42">
        <v>84.862499999999997</v>
      </c>
      <c r="BI8627" s="42">
        <v>242.19672120000001</v>
      </c>
      <c r="BJ8627" s="42">
        <v>333.04521599999998</v>
      </c>
      <c r="BK8627" s="42">
        <v>135.1571902</v>
      </c>
    </row>
    <row r="8628" spans="52:63">
      <c r="AZ8628" s="42">
        <v>8742</v>
      </c>
      <c r="BA8628" s="42">
        <v>235.6</v>
      </c>
      <c r="BB8628" s="42">
        <v>93.662499999999994</v>
      </c>
      <c r="BC8628" s="42">
        <v>205.6</v>
      </c>
      <c r="BD8628" s="42">
        <v>191.85714290000001</v>
      </c>
      <c r="BE8628" s="42">
        <v>12.017692309999999</v>
      </c>
      <c r="BF8628" s="42">
        <v>294</v>
      </c>
      <c r="BG8628" s="42">
        <v>755.77272730000004</v>
      </c>
      <c r="BH8628" s="42">
        <v>84.862499999999997</v>
      </c>
      <c r="BI8628" s="42">
        <v>242.19672120000001</v>
      </c>
      <c r="BJ8628" s="42">
        <v>333.04521599999998</v>
      </c>
      <c r="BK8628" s="42">
        <v>135.1571902</v>
      </c>
    </row>
    <row r="8629" spans="52:63">
      <c r="AZ8629" s="42">
        <v>8743</v>
      </c>
      <c r="BA8629" s="42">
        <v>235.6</v>
      </c>
      <c r="BB8629" s="42">
        <v>93.662499999999994</v>
      </c>
      <c r="BC8629" s="42">
        <v>205.6</v>
      </c>
      <c r="BD8629" s="42">
        <v>191.85714290000001</v>
      </c>
      <c r="BE8629" s="42">
        <v>12.017692309999999</v>
      </c>
      <c r="BF8629" s="42">
        <v>294</v>
      </c>
      <c r="BG8629" s="42">
        <v>755.77272730000004</v>
      </c>
      <c r="BH8629" s="42">
        <v>84.862499999999997</v>
      </c>
      <c r="BI8629" s="42">
        <v>242.19672120000001</v>
      </c>
      <c r="BJ8629" s="42">
        <v>333.04521599999998</v>
      </c>
      <c r="BK8629" s="42">
        <v>135.1571902</v>
      </c>
    </row>
    <row r="8630" spans="52:63">
      <c r="AZ8630" s="42">
        <v>8744</v>
      </c>
      <c r="BA8630" s="42">
        <v>235.6</v>
      </c>
      <c r="BB8630" s="42">
        <v>93.662499999999994</v>
      </c>
      <c r="BC8630" s="42">
        <v>205.6</v>
      </c>
      <c r="BD8630" s="42">
        <v>191.85714290000001</v>
      </c>
      <c r="BE8630" s="42">
        <v>12.017692309999999</v>
      </c>
      <c r="BF8630" s="42">
        <v>294</v>
      </c>
      <c r="BG8630" s="42">
        <v>755.77272730000004</v>
      </c>
      <c r="BH8630" s="42">
        <v>84.862499999999997</v>
      </c>
      <c r="BI8630" s="42">
        <v>242.19672120000001</v>
      </c>
      <c r="BJ8630" s="42">
        <v>333.04521599999998</v>
      </c>
      <c r="BK8630" s="42">
        <v>135.1571902</v>
      </c>
    </row>
    <row r="8631" spans="52:63">
      <c r="AZ8631" s="42">
        <v>8745</v>
      </c>
      <c r="BA8631" s="42">
        <v>235.6</v>
      </c>
      <c r="BB8631" s="42">
        <v>93.662499999999994</v>
      </c>
      <c r="BC8631" s="42">
        <v>205.6</v>
      </c>
      <c r="BD8631" s="42">
        <v>191.85714290000001</v>
      </c>
      <c r="BE8631" s="42">
        <v>12.017692309999999</v>
      </c>
      <c r="BF8631" s="42">
        <v>294</v>
      </c>
      <c r="BG8631" s="42">
        <v>755.77272730000004</v>
      </c>
      <c r="BH8631" s="42">
        <v>84.862499999999997</v>
      </c>
      <c r="BI8631" s="42">
        <v>242.19672120000001</v>
      </c>
      <c r="BJ8631" s="42">
        <v>333.04521599999998</v>
      </c>
      <c r="BK8631" s="42">
        <v>135.1571902</v>
      </c>
    </row>
    <row r="8632" spans="52:63">
      <c r="AZ8632" s="42">
        <v>8746</v>
      </c>
      <c r="BA8632" s="42">
        <v>235.6</v>
      </c>
      <c r="BB8632" s="42">
        <v>93.662499999999994</v>
      </c>
      <c r="BC8632" s="42">
        <v>205.6</v>
      </c>
      <c r="BD8632" s="42">
        <v>191.85714290000001</v>
      </c>
      <c r="BE8632" s="42">
        <v>12.017692309999999</v>
      </c>
      <c r="BF8632" s="42">
        <v>294</v>
      </c>
      <c r="BG8632" s="42">
        <v>755.77272730000004</v>
      </c>
      <c r="BH8632" s="42">
        <v>84.862499999999997</v>
      </c>
      <c r="BI8632" s="42">
        <v>242.19672120000001</v>
      </c>
      <c r="BJ8632" s="42">
        <v>333.04521599999998</v>
      </c>
      <c r="BK8632" s="42">
        <v>135.1571902</v>
      </c>
    </row>
    <row r="8633" spans="52:63">
      <c r="AZ8633" s="42">
        <v>8747</v>
      </c>
      <c r="BA8633" s="42">
        <v>235.6</v>
      </c>
      <c r="BB8633" s="42">
        <v>93.662499999999994</v>
      </c>
      <c r="BC8633" s="42">
        <v>205.6</v>
      </c>
      <c r="BD8633" s="42">
        <v>191.85714290000001</v>
      </c>
      <c r="BE8633" s="42">
        <v>12.017692309999999</v>
      </c>
      <c r="BF8633" s="42">
        <v>294</v>
      </c>
      <c r="BG8633" s="42">
        <v>755.77272730000004</v>
      </c>
      <c r="BH8633" s="42">
        <v>84.862499999999997</v>
      </c>
      <c r="BI8633" s="42">
        <v>242.19672120000001</v>
      </c>
      <c r="BJ8633" s="42">
        <v>333.04521599999998</v>
      </c>
      <c r="BK8633" s="42">
        <v>135.1571902</v>
      </c>
    </row>
    <row r="8634" spans="52:63">
      <c r="AZ8634" s="42">
        <v>8748</v>
      </c>
      <c r="BA8634" s="42">
        <v>235.6</v>
      </c>
      <c r="BB8634" s="42">
        <v>93.662499999999994</v>
      </c>
      <c r="BC8634" s="42">
        <v>205.6</v>
      </c>
      <c r="BD8634" s="42">
        <v>191.85714290000001</v>
      </c>
      <c r="BE8634" s="42">
        <v>12.017692309999999</v>
      </c>
      <c r="BF8634" s="42">
        <v>294</v>
      </c>
      <c r="BG8634" s="42">
        <v>755.77272730000004</v>
      </c>
      <c r="BH8634" s="42">
        <v>84.862499999999997</v>
      </c>
      <c r="BI8634" s="42">
        <v>242.19672120000001</v>
      </c>
      <c r="BJ8634" s="42">
        <v>333.04521599999998</v>
      </c>
      <c r="BK8634" s="42">
        <v>135.1571902</v>
      </c>
    </row>
    <row r="8635" spans="52:63">
      <c r="AZ8635" s="42">
        <v>8749</v>
      </c>
      <c r="BA8635" s="42">
        <v>235.6</v>
      </c>
      <c r="BB8635" s="42">
        <v>93.662499999999994</v>
      </c>
      <c r="BC8635" s="42">
        <v>205.6</v>
      </c>
      <c r="BD8635" s="42">
        <v>191.85714290000001</v>
      </c>
      <c r="BE8635" s="42">
        <v>12.017692309999999</v>
      </c>
      <c r="BF8635" s="42">
        <v>294</v>
      </c>
      <c r="BG8635" s="42">
        <v>755.77272730000004</v>
      </c>
      <c r="BH8635" s="42">
        <v>84.862499999999997</v>
      </c>
      <c r="BI8635" s="42">
        <v>242.19672120000001</v>
      </c>
      <c r="BJ8635" s="42">
        <v>333.04521599999998</v>
      </c>
      <c r="BK8635" s="42">
        <v>135.1571902</v>
      </c>
    </row>
    <row r="8636" spans="52:63">
      <c r="AZ8636" s="42">
        <v>8750</v>
      </c>
      <c r="BA8636" s="42">
        <v>235.6</v>
      </c>
      <c r="BB8636" s="42">
        <v>93.662499999999994</v>
      </c>
      <c r="BC8636" s="42">
        <v>205.6</v>
      </c>
      <c r="BD8636" s="42">
        <v>191.85714290000001</v>
      </c>
      <c r="BE8636" s="42">
        <v>12.017692309999999</v>
      </c>
      <c r="BF8636" s="42">
        <v>294</v>
      </c>
      <c r="BG8636" s="42">
        <v>755.77272730000004</v>
      </c>
      <c r="BH8636" s="42">
        <v>84.862499999999997</v>
      </c>
      <c r="BI8636" s="42">
        <v>242.19672120000001</v>
      </c>
      <c r="BJ8636" s="42">
        <v>333.04521599999998</v>
      </c>
      <c r="BK8636" s="42">
        <v>135.1571902</v>
      </c>
    </row>
    <row r="8637" spans="52:63">
      <c r="AZ8637" s="42">
        <v>8751</v>
      </c>
      <c r="BA8637" s="42">
        <v>235.6</v>
      </c>
      <c r="BB8637" s="42">
        <v>93.662499999999994</v>
      </c>
      <c r="BC8637" s="42">
        <v>205.6</v>
      </c>
      <c r="BD8637" s="42">
        <v>191.85714290000001</v>
      </c>
      <c r="BE8637" s="42">
        <v>12.017692309999999</v>
      </c>
      <c r="BF8637" s="42">
        <v>294</v>
      </c>
      <c r="BG8637" s="42">
        <v>755.77272730000004</v>
      </c>
      <c r="BH8637" s="42">
        <v>84.862499999999997</v>
      </c>
      <c r="BI8637" s="42">
        <v>242.19672120000001</v>
      </c>
      <c r="BJ8637" s="42">
        <v>333.04521599999998</v>
      </c>
      <c r="BK8637" s="42">
        <v>135.1571902</v>
      </c>
    </row>
    <row r="8638" spans="52:63">
      <c r="AZ8638" s="42">
        <v>8752</v>
      </c>
      <c r="BA8638" s="42">
        <v>235.6</v>
      </c>
      <c r="BB8638" s="42">
        <v>93.662499999999994</v>
      </c>
      <c r="BC8638" s="42">
        <v>205.6</v>
      </c>
      <c r="BD8638" s="42">
        <v>191.85714290000001</v>
      </c>
      <c r="BE8638" s="42">
        <v>12.017692309999999</v>
      </c>
      <c r="BF8638" s="42">
        <v>294</v>
      </c>
      <c r="BG8638" s="42">
        <v>755.77272730000004</v>
      </c>
      <c r="BH8638" s="42">
        <v>84.862499999999997</v>
      </c>
      <c r="BI8638" s="42">
        <v>242.19672120000001</v>
      </c>
      <c r="BJ8638" s="42">
        <v>333.04521599999998</v>
      </c>
      <c r="BK8638" s="42">
        <v>135.1571902</v>
      </c>
    </row>
    <row r="8639" spans="52:63">
      <c r="AZ8639" s="42">
        <v>8753</v>
      </c>
      <c r="BA8639" s="42">
        <v>235.6</v>
      </c>
      <c r="BB8639" s="42">
        <v>93.662499999999994</v>
      </c>
      <c r="BC8639" s="42">
        <v>205.6</v>
      </c>
      <c r="BD8639" s="42">
        <v>191.85714290000001</v>
      </c>
      <c r="BE8639" s="42">
        <v>12.017692309999999</v>
      </c>
      <c r="BF8639" s="42">
        <v>294</v>
      </c>
      <c r="BG8639" s="42">
        <v>755.77272730000004</v>
      </c>
      <c r="BH8639" s="42">
        <v>84.862499999999997</v>
      </c>
      <c r="BI8639" s="42">
        <v>242.19672120000001</v>
      </c>
      <c r="BJ8639" s="42">
        <v>333.04521599999998</v>
      </c>
      <c r="BK8639" s="42">
        <v>135.1571902</v>
      </c>
    </row>
    <row r="8640" spans="52:63">
      <c r="AZ8640" s="42">
        <v>8754</v>
      </c>
      <c r="BA8640" s="42">
        <v>235.6</v>
      </c>
      <c r="BB8640" s="42">
        <v>93.662499999999994</v>
      </c>
      <c r="BC8640" s="42">
        <v>205.6</v>
      </c>
      <c r="BD8640" s="42">
        <v>191.85714290000001</v>
      </c>
      <c r="BE8640" s="42">
        <v>12.017692309999999</v>
      </c>
      <c r="BF8640" s="42">
        <v>294</v>
      </c>
      <c r="BG8640" s="42">
        <v>755.77272730000004</v>
      </c>
      <c r="BH8640" s="42">
        <v>84.862499999999997</v>
      </c>
      <c r="BI8640" s="42">
        <v>242.19672120000001</v>
      </c>
      <c r="BJ8640" s="42">
        <v>333.04521599999998</v>
      </c>
      <c r="BK8640" s="42">
        <v>135.1571902</v>
      </c>
    </row>
    <row r="8641" spans="52:63">
      <c r="AZ8641" s="42">
        <v>8755</v>
      </c>
      <c r="BA8641" s="42">
        <v>235.6</v>
      </c>
      <c r="BB8641" s="42">
        <v>93.662499999999994</v>
      </c>
      <c r="BC8641" s="42">
        <v>205.6</v>
      </c>
      <c r="BD8641" s="42">
        <v>191.85714290000001</v>
      </c>
      <c r="BE8641" s="42">
        <v>12.017692309999999</v>
      </c>
      <c r="BF8641" s="42">
        <v>294</v>
      </c>
      <c r="BG8641" s="42">
        <v>755.77272730000004</v>
      </c>
      <c r="BH8641" s="42">
        <v>84.862499999999997</v>
      </c>
      <c r="BI8641" s="42">
        <v>242.19672120000001</v>
      </c>
      <c r="BJ8641" s="42">
        <v>333.04521599999998</v>
      </c>
      <c r="BK8641" s="42">
        <v>135.1571902</v>
      </c>
    </row>
    <row r="8642" spans="52:63">
      <c r="AZ8642" s="42">
        <v>8756</v>
      </c>
      <c r="BA8642" s="42">
        <v>235.6</v>
      </c>
      <c r="BB8642" s="42">
        <v>93.662499999999994</v>
      </c>
      <c r="BC8642" s="42">
        <v>205.6</v>
      </c>
      <c r="BD8642" s="42">
        <v>191.85714290000001</v>
      </c>
      <c r="BE8642" s="42">
        <v>12.017692309999999</v>
      </c>
      <c r="BF8642" s="42">
        <v>294</v>
      </c>
      <c r="BG8642" s="42">
        <v>755.77272730000004</v>
      </c>
      <c r="BH8642" s="42">
        <v>84.862499999999997</v>
      </c>
      <c r="BI8642" s="42">
        <v>242.19672120000001</v>
      </c>
      <c r="BJ8642" s="42">
        <v>333.04521599999998</v>
      </c>
      <c r="BK8642" s="42">
        <v>135.1571902</v>
      </c>
    </row>
    <row r="8643" spans="52:63">
      <c r="AZ8643" s="42">
        <v>8757</v>
      </c>
      <c r="BA8643" s="42">
        <v>235.6</v>
      </c>
      <c r="BB8643" s="42">
        <v>93.662499999999994</v>
      </c>
      <c r="BC8643" s="42">
        <v>205.6</v>
      </c>
      <c r="BD8643" s="42">
        <v>191.85714290000001</v>
      </c>
      <c r="BE8643" s="42">
        <v>12.017692309999999</v>
      </c>
      <c r="BF8643" s="42">
        <v>294</v>
      </c>
      <c r="BG8643" s="42">
        <v>755.77272730000004</v>
      </c>
      <c r="BH8643" s="42">
        <v>84.862499999999997</v>
      </c>
      <c r="BI8643" s="42">
        <v>242.19672120000001</v>
      </c>
      <c r="BJ8643" s="42">
        <v>333.04521599999998</v>
      </c>
      <c r="BK8643" s="42">
        <v>135.1571902</v>
      </c>
    </row>
    <row r="8644" spans="52:63">
      <c r="AZ8644" s="42">
        <v>8758</v>
      </c>
      <c r="BA8644" s="42">
        <v>235.6</v>
      </c>
      <c r="BB8644" s="42">
        <v>93.662499999999994</v>
      </c>
      <c r="BC8644" s="42">
        <v>205.6</v>
      </c>
      <c r="BD8644" s="42">
        <v>191.85714290000001</v>
      </c>
      <c r="BE8644" s="42">
        <v>12.017692309999999</v>
      </c>
      <c r="BF8644" s="42">
        <v>294</v>
      </c>
      <c r="BG8644" s="42">
        <v>755.77272730000004</v>
      </c>
      <c r="BH8644" s="42">
        <v>84.862499999999997</v>
      </c>
      <c r="BI8644" s="42">
        <v>242.19672120000001</v>
      </c>
      <c r="BJ8644" s="42">
        <v>333.04521599999998</v>
      </c>
      <c r="BK8644" s="42">
        <v>135.1571902</v>
      </c>
    </row>
    <row r="8645" spans="52:63">
      <c r="AZ8645" s="42">
        <v>8759</v>
      </c>
      <c r="BA8645" s="42">
        <v>235.6</v>
      </c>
      <c r="BB8645" s="42">
        <v>93.662499999999994</v>
      </c>
      <c r="BC8645" s="42">
        <v>205.6</v>
      </c>
      <c r="BD8645" s="42">
        <v>191.85714290000001</v>
      </c>
      <c r="BE8645" s="42">
        <v>12.017692309999999</v>
      </c>
      <c r="BF8645" s="42">
        <v>294</v>
      </c>
      <c r="BG8645" s="42">
        <v>755.77272730000004</v>
      </c>
      <c r="BH8645" s="42">
        <v>84.862499999999997</v>
      </c>
      <c r="BI8645" s="42">
        <v>242.19672120000001</v>
      </c>
      <c r="BJ8645" s="42">
        <v>333.04521599999998</v>
      </c>
      <c r="BK8645" s="42">
        <v>135.1571902</v>
      </c>
    </row>
    <row r="8646" spans="52:63">
      <c r="AZ8646" s="42">
        <v>8760</v>
      </c>
      <c r="BA8646" s="42">
        <v>235.6</v>
      </c>
      <c r="BB8646" s="42">
        <v>93.662499999999994</v>
      </c>
      <c r="BC8646" s="42">
        <v>205.6</v>
      </c>
      <c r="BD8646" s="42">
        <v>191.85714290000001</v>
      </c>
      <c r="BE8646" s="42">
        <v>12.017692309999999</v>
      </c>
      <c r="BF8646" s="42">
        <v>294</v>
      </c>
      <c r="BG8646" s="42">
        <v>755.77272730000004</v>
      </c>
      <c r="BH8646" s="42">
        <v>84.862499999999997</v>
      </c>
      <c r="BI8646" s="42">
        <v>242.19672120000001</v>
      </c>
      <c r="BJ8646" s="42">
        <v>333.04521599999998</v>
      </c>
      <c r="BK8646" s="42">
        <v>135.1571902</v>
      </c>
    </row>
  </sheetData>
  <autoFilter ref="B3:AX3" xr:uid="{6E118CFC-2C97-A843-9039-AEFA622B0001}">
    <sortState xmlns:xlrd2="http://schemas.microsoft.com/office/spreadsheetml/2017/richdata2" ref="B4:AX52">
      <sortCondition ref="B3:B52"/>
    </sortState>
  </autoFilter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B4EE-5DB9-BE40-8112-1CAD31ACB502}">
  <sheetPr codeName="Sheet6"/>
  <dimension ref="A1:BQ19"/>
  <sheetViews>
    <sheetView workbookViewId="0">
      <pane xSplit="2" ySplit="3" topLeftCell="N4" activePane="bottomRight" state="frozen"/>
      <selection pane="topRight" activeCell="C1" sqref="C1"/>
      <selection pane="bottomLeft" activeCell="A3" sqref="A3"/>
      <selection pane="bottomRight" activeCell="W4" sqref="W4"/>
    </sheetView>
  </sheetViews>
  <sheetFormatPr defaultColWidth="10.83203125" defaultRowHeight="15.7"/>
  <cols>
    <col min="1" max="1" width="4.83203125" style="57" customWidth="1"/>
    <col min="2" max="2" width="52" style="57" customWidth="1"/>
    <col min="3" max="3" width="43.5" style="57" customWidth="1"/>
    <col min="4" max="4" width="25" style="57" customWidth="1"/>
    <col min="5" max="5" width="12.5" style="57" bestFit="1" customWidth="1"/>
    <col min="6" max="6" width="12.5" style="171" customWidth="1"/>
    <col min="7" max="7" width="12.83203125" style="57" customWidth="1"/>
    <col min="8" max="8" width="12.83203125" style="171" customWidth="1"/>
    <col min="9" max="9" width="18.83203125" style="57" customWidth="1"/>
    <col min="10" max="10" width="15" style="57" customWidth="1"/>
    <col min="11" max="11" width="12.6640625" style="57" bestFit="1" customWidth="1"/>
    <col min="12" max="12" width="4.83203125" style="57" customWidth="1"/>
    <col min="13" max="13" width="39.1640625" style="57" customWidth="1"/>
    <col min="14" max="15" width="25.1640625" style="57" customWidth="1"/>
    <col min="16" max="17" width="25.1640625" style="171" customWidth="1"/>
    <col min="18" max="18" width="22.33203125" style="57" bestFit="1" customWidth="1"/>
    <col min="19" max="19" width="22.33203125" style="171" customWidth="1"/>
    <col min="20" max="20" width="13.6640625" style="57" customWidth="1"/>
    <col min="21" max="21" width="25.1640625" style="57" customWidth="1"/>
    <col min="22" max="22" width="16.1640625" style="57" customWidth="1"/>
    <col min="23" max="23" width="16.1640625" style="171" customWidth="1"/>
    <col min="24" max="24" width="25" style="57" customWidth="1"/>
    <col min="25" max="26" width="15" style="57" customWidth="1"/>
    <col min="27" max="27" width="15.83203125" style="57" customWidth="1"/>
    <col min="28" max="28" width="4.83203125" style="57" customWidth="1"/>
    <col min="29" max="30" width="15.6640625" style="57" bestFit="1" customWidth="1"/>
    <col min="31" max="32" width="15.6640625" style="57" customWidth="1"/>
    <col min="33" max="33" width="18.5" style="57" customWidth="1"/>
    <col min="34" max="36" width="15.6640625" style="57" customWidth="1"/>
    <col min="37" max="39" width="21.1640625" style="57" customWidth="1"/>
    <col min="40" max="42" width="13.83203125" style="57" customWidth="1"/>
    <col min="43" max="43" width="12.83203125" style="57" customWidth="1"/>
    <col min="44" max="44" width="15.6640625" style="57" customWidth="1"/>
    <col min="45" max="45" width="19" style="57" customWidth="1"/>
    <col min="46" max="47" width="16.1640625" style="57" customWidth="1"/>
    <col min="48" max="48" width="45.83203125" style="57" customWidth="1"/>
    <col min="49" max="49" width="6.6640625" style="57" bestFit="1" customWidth="1"/>
    <col min="50" max="50" width="13.33203125" style="57" customWidth="1"/>
    <col min="51" max="51" width="15.1640625" style="57" customWidth="1"/>
    <col min="52" max="53" width="8.6640625" style="57" bestFit="1" customWidth="1"/>
    <col min="54" max="54" width="13.33203125" style="57" customWidth="1"/>
    <col min="55" max="66" width="7.5" style="57" bestFit="1" customWidth="1"/>
    <col min="67" max="67" width="43.1640625" style="57" customWidth="1"/>
    <col min="68" max="16384" width="10.83203125" style="57"/>
  </cols>
  <sheetData>
    <row r="1" spans="1:55" s="2" customFormat="1" ht="20.7">
      <c r="A1" s="120" t="s">
        <v>88</v>
      </c>
      <c r="B1" s="13" t="s">
        <v>948</v>
      </c>
      <c r="D1" s="43" t="s">
        <v>949</v>
      </c>
      <c r="E1" s="17"/>
      <c r="F1" s="17"/>
      <c r="G1" s="17"/>
      <c r="H1" s="17"/>
      <c r="K1" s="4"/>
      <c r="L1" s="10"/>
      <c r="M1" s="43" t="s">
        <v>950</v>
      </c>
      <c r="N1" s="43"/>
      <c r="U1" s="43"/>
      <c r="X1" s="43"/>
      <c r="Y1" s="17"/>
      <c r="Z1" s="17"/>
      <c r="AC1" s="43" t="s">
        <v>951</v>
      </c>
      <c r="AD1" s="43"/>
      <c r="AE1" s="110">
        <v>1.77E-2</v>
      </c>
      <c r="AF1" s="95">
        <v>1.05</v>
      </c>
      <c r="AG1" s="95"/>
      <c r="AH1" s="110"/>
      <c r="AI1" s="110">
        <v>7.0000000000000007E-2</v>
      </c>
      <c r="AJ1" s="2">
        <v>70</v>
      </c>
    </row>
    <row r="2" spans="1:55" s="5" customFormat="1" ht="54">
      <c r="B2" s="14" t="s">
        <v>952</v>
      </c>
      <c r="C2" s="14" t="s">
        <v>13</v>
      </c>
      <c r="D2" s="14" t="s">
        <v>880</v>
      </c>
      <c r="E2" s="14" t="s">
        <v>16</v>
      </c>
      <c r="F2" s="14"/>
      <c r="G2" s="14" t="s">
        <v>39</v>
      </c>
      <c r="H2" s="14"/>
      <c r="I2" s="14" t="s">
        <v>2072</v>
      </c>
      <c r="J2" s="14" t="s">
        <v>953</v>
      </c>
      <c r="K2" s="14" t="s">
        <v>17</v>
      </c>
      <c r="L2" s="1"/>
      <c r="M2" s="14" t="s">
        <v>954</v>
      </c>
      <c r="N2" s="14" t="s">
        <v>1972</v>
      </c>
      <c r="O2" s="14" t="s">
        <v>22</v>
      </c>
      <c r="P2" s="14" t="s">
        <v>14</v>
      </c>
      <c r="Q2" s="14" t="s">
        <v>15</v>
      </c>
      <c r="R2" s="14" t="s">
        <v>1757</v>
      </c>
      <c r="S2" s="14" t="s">
        <v>1758</v>
      </c>
      <c r="T2" s="14" t="s">
        <v>2057</v>
      </c>
      <c r="U2" s="14" t="s">
        <v>1943</v>
      </c>
      <c r="V2" s="14" t="s">
        <v>956</v>
      </c>
      <c r="W2" s="14" t="s">
        <v>880</v>
      </c>
      <c r="X2" s="14" t="s">
        <v>1973</v>
      </c>
      <c r="Y2" s="14" t="s">
        <v>957</v>
      </c>
      <c r="Z2" s="14" t="s">
        <v>958</v>
      </c>
      <c r="AA2" s="14" t="s">
        <v>959</v>
      </c>
      <c r="AB2" s="11"/>
      <c r="AC2" s="14" t="s">
        <v>960</v>
      </c>
      <c r="AD2" s="14" t="s">
        <v>960</v>
      </c>
      <c r="AE2" s="14" t="s">
        <v>961</v>
      </c>
      <c r="AF2" s="14" t="s">
        <v>962</v>
      </c>
      <c r="AG2" s="14" t="s">
        <v>963</v>
      </c>
      <c r="AH2" s="14" t="s">
        <v>964</v>
      </c>
      <c r="AI2" s="14" t="s">
        <v>965</v>
      </c>
      <c r="AJ2" s="14" t="s">
        <v>966</v>
      </c>
      <c r="AK2" s="14" t="s">
        <v>967</v>
      </c>
      <c r="AL2" s="14" t="s">
        <v>1011</v>
      </c>
      <c r="AM2" s="14" t="s">
        <v>1012</v>
      </c>
      <c r="AN2" s="14" t="s">
        <v>968</v>
      </c>
      <c r="AO2" s="14" t="s">
        <v>969</v>
      </c>
      <c r="AP2" s="14" t="s">
        <v>970</v>
      </c>
      <c r="AQ2" s="14" t="s">
        <v>971</v>
      </c>
      <c r="AR2" s="14" t="s">
        <v>972</v>
      </c>
      <c r="AS2" s="14" t="s">
        <v>973</v>
      </c>
      <c r="AT2" s="14" t="s">
        <v>974</v>
      </c>
      <c r="AU2" s="14" t="s">
        <v>975</v>
      </c>
      <c r="AV2" s="14" t="s">
        <v>32</v>
      </c>
    </row>
    <row r="3" spans="1:55" s="3" customFormat="1" ht="18">
      <c r="B3" s="11"/>
      <c r="C3" s="11"/>
      <c r="D3" s="11"/>
      <c r="E3" s="11" t="s">
        <v>19</v>
      </c>
      <c r="F3" s="11"/>
      <c r="G3" s="11" t="s">
        <v>19</v>
      </c>
      <c r="H3" s="11"/>
      <c r="I3" s="11" t="s">
        <v>20</v>
      </c>
      <c r="J3" s="11"/>
      <c r="K3" s="11"/>
      <c r="L3" s="121"/>
      <c r="M3" s="11"/>
      <c r="N3" s="11"/>
      <c r="O3" s="11"/>
      <c r="P3" s="11" t="s">
        <v>1031</v>
      </c>
      <c r="Q3" s="11" t="s">
        <v>1031</v>
      </c>
      <c r="R3" s="11"/>
      <c r="S3" s="11"/>
      <c r="T3" s="11"/>
      <c r="U3" s="11"/>
      <c r="V3" s="11" t="s">
        <v>59</v>
      </c>
      <c r="W3" s="11"/>
      <c r="X3" s="11"/>
      <c r="Y3" s="11" t="s">
        <v>19</v>
      </c>
      <c r="Z3" s="11" t="s">
        <v>19</v>
      </c>
      <c r="AA3" s="11" t="s">
        <v>20</v>
      </c>
      <c r="AB3" s="11"/>
      <c r="AC3" s="11" t="s">
        <v>976</v>
      </c>
      <c r="AD3" s="11" t="s">
        <v>977</v>
      </c>
      <c r="AE3" s="11" t="s">
        <v>978</v>
      </c>
      <c r="AF3" s="11" t="s">
        <v>978</v>
      </c>
      <c r="AG3" s="11" t="s">
        <v>978</v>
      </c>
      <c r="AH3" s="11" t="s">
        <v>978</v>
      </c>
      <c r="AI3" s="11" t="s">
        <v>978</v>
      </c>
      <c r="AJ3" s="11" t="s">
        <v>979</v>
      </c>
      <c r="AK3" s="11" t="s">
        <v>980</v>
      </c>
      <c r="AL3" s="11" t="s">
        <v>1013</v>
      </c>
      <c r="AM3" s="11" t="s">
        <v>1013</v>
      </c>
      <c r="AN3" s="11" t="s">
        <v>1015</v>
      </c>
      <c r="AO3" s="11" t="s">
        <v>24</v>
      </c>
      <c r="AP3" s="11" t="s">
        <v>24</v>
      </c>
      <c r="AQ3" s="11" t="s">
        <v>24</v>
      </c>
      <c r="AR3" s="11" t="s">
        <v>980</v>
      </c>
      <c r="AS3" s="11" t="s">
        <v>24</v>
      </c>
      <c r="AT3" s="11" t="s">
        <v>981</v>
      </c>
      <c r="AU3" s="11" t="s">
        <v>981</v>
      </c>
      <c r="AV3" s="11"/>
    </row>
    <row r="4" spans="1:55" s="10" customFormat="1" ht="18">
      <c r="B4" s="59" t="s">
        <v>275</v>
      </c>
      <c r="C4" s="59" t="s">
        <v>106</v>
      </c>
      <c r="D4" s="61" t="s">
        <v>885</v>
      </c>
      <c r="E4" s="106">
        <v>882</v>
      </c>
      <c r="F4" s="111">
        <v>0.98099999999999998</v>
      </c>
      <c r="G4" s="142">
        <v>865.24199999999996</v>
      </c>
      <c r="H4" s="199">
        <v>0.65</v>
      </c>
      <c r="I4" s="207">
        <v>5022.1080000000002</v>
      </c>
      <c r="J4" s="62">
        <v>2</v>
      </c>
      <c r="K4" s="61">
        <v>2003</v>
      </c>
      <c r="L4" s="19"/>
      <c r="M4" s="134" t="s">
        <v>1005</v>
      </c>
      <c r="N4" s="12" t="s">
        <v>1006</v>
      </c>
      <c r="O4" s="59" t="s">
        <v>276</v>
      </c>
      <c r="P4" s="72">
        <v>50.712800000000001</v>
      </c>
      <c r="Q4" s="72">
        <v>-66.781400000000005</v>
      </c>
      <c r="R4" s="147" t="s">
        <v>223</v>
      </c>
      <c r="S4" s="30" t="s">
        <v>1737</v>
      </c>
      <c r="T4" s="122">
        <v>315</v>
      </c>
      <c r="U4" s="12" t="s">
        <v>1014</v>
      </c>
      <c r="V4" s="123">
        <v>0</v>
      </c>
      <c r="W4" s="61" t="s">
        <v>885</v>
      </c>
      <c r="X4" s="30" t="s">
        <v>885</v>
      </c>
      <c r="Y4" s="154">
        <v>440</v>
      </c>
      <c r="Z4" s="154">
        <v>440</v>
      </c>
      <c r="AA4" s="122">
        <v>0</v>
      </c>
      <c r="AB4" s="95"/>
      <c r="AC4" s="95"/>
      <c r="AD4" s="93">
        <v>700</v>
      </c>
      <c r="AE4" s="95">
        <f>AE$1*AD4</f>
        <v>12.39</v>
      </c>
      <c r="AF4" s="95">
        <f>((AD4+AE4)/AT4)*(AF$1+AF$1^2+AF$1^3+AF$1^4+AF$1^5)-(AD4+AE4)</f>
        <v>114.2549336993751</v>
      </c>
      <c r="AG4" s="95">
        <f>SUM(AD4:AF4)</f>
        <v>826.64493369937509</v>
      </c>
      <c r="AH4" s="95">
        <f>(0.9539*AG4^0.6784)/5</f>
        <v>18.182017011076315</v>
      </c>
      <c r="AI4" s="95">
        <f>SUM(AG4:AH4)</f>
        <v>844.82695071045146</v>
      </c>
      <c r="AJ4" s="95">
        <f>(AI4*AI$1)/(1-(1+AI$1)^-AJ$1)</f>
        <v>59.661279811696339</v>
      </c>
      <c r="AK4" s="95">
        <f>AJ4*1000/Y4</f>
        <v>135.59381775385532</v>
      </c>
      <c r="AL4" s="95">
        <f>466484*(E4^-0.542)*E4</f>
        <v>10419847.536502806</v>
      </c>
      <c r="AM4" s="95">
        <f>466484*((E4+Y4)^-0.542)*(E4+Y4)</f>
        <v>12541825.642092334</v>
      </c>
      <c r="AN4" s="95">
        <f>(AM4-AL4)/Y4</f>
        <v>4822.6775127034716</v>
      </c>
      <c r="AO4" s="95">
        <f>14.07*(Y4^-0.383)</f>
        <v>1.367261932691088</v>
      </c>
      <c r="AP4" s="135">
        <v>4.01</v>
      </c>
      <c r="AQ4" s="95">
        <f>SUM(AO4:AP4)</f>
        <v>5.3772619326910878</v>
      </c>
      <c r="AR4" s="96"/>
      <c r="AS4" s="96"/>
      <c r="AT4" s="127">
        <v>5</v>
      </c>
      <c r="AU4" s="127">
        <v>8</v>
      </c>
      <c r="AV4" s="12"/>
    </row>
    <row r="5" spans="1:55" s="10" customFormat="1" ht="18">
      <c r="B5" s="12"/>
      <c r="C5" s="12"/>
      <c r="D5" s="30"/>
      <c r="E5" s="95"/>
      <c r="F5" s="95"/>
      <c r="G5" s="95"/>
      <c r="H5" s="95"/>
      <c r="I5" s="95"/>
      <c r="J5" s="122"/>
      <c r="K5" s="30"/>
      <c r="L5" s="19"/>
      <c r="M5" s="12"/>
      <c r="N5" s="12"/>
      <c r="O5" s="12"/>
      <c r="P5" s="12"/>
      <c r="Q5" s="12"/>
      <c r="R5" s="12"/>
      <c r="S5" s="12"/>
      <c r="T5" s="95"/>
      <c r="U5" s="12"/>
      <c r="V5" s="123"/>
      <c r="W5" s="123"/>
      <c r="X5" s="30"/>
      <c r="Y5" s="122"/>
      <c r="Z5" s="122"/>
      <c r="AA5" s="122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123"/>
      <c r="AU5" s="123"/>
      <c r="AV5" s="12"/>
    </row>
    <row r="6" spans="1:55" s="10" customFormat="1" ht="18">
      <c r="B6" s="12"/>
      <c r="C6" s="12"/>
      <c r="D6" s="30"/>
      <c r="E6" s="95"/>
      <c r="F6" s="95"/>
      <c r="G6" s="95"/>
      <c r="H6" s="95"/>
      <c r="I6" s="95"/>
      <c r="J6" s="122"/>
      <c r="K6" s="30"/>
      <c r="L6" s="19"/>
      <c r="M6" s="12"/>
      <c r="N6" s="12"/>
      <c r="O6" s="12"/>
      <c r="P6" s="12"/>
      <c r="Q6" s="12"/>
      <c r="R6" s="12"/>
      <c r="S6" s="12"/>
      <c r="T6" s="95"/>
      <c r="U6" s="12"/>
      <c r="V6" s="123"/>
      <c r="W6" s="123"/>
      <c r="X6" s="30"/>
      <c r="Y6" s="122"/>
      <c r="Z6" s="122"/>
      <c r="AA6" s="122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123"/>
      <c r="AU6" s="123"/>
      <c r="AV6" s="12"/>
    </row>
    <row r="7" spans="1:55" s="2" customFormat="1" ht="18">
      <c r="B7" s="105"/>
      <c r="C7" s="105"/>
      <c r="D7" s="124"/>
      <c r="E7" s="28"/>
      <c r="F7" s="28"/>
      <c r="G7" s="28"/>
      <c r="H7" s="28"/>
      <c r="K7" s="27"/>
      <c r="L7" s="10"/>
      <c r="O7" s="105"/>
      <c r="P7" s="105"/>
      <c r="Q7" s="105"/>
      <c r="V7" s="105"/>
      <c r="W7" s="105"/>
      <c r="X7" s="124"/>
    </row>
    <row r="8" spans="1:55" s="171" customFormat="1" ht="18">
      <c r="A8" s="43" t="s">
        <v>982</v>
      </c>
    </row>
    <row r="9" spans="1:55" s="171" customFormat="1" ht="18">
      <c r="A9" s="2" t="s">
        <v>997</v>
      </c>
    </row>
    <row r="10" spans="1:55" s="171" customFormat="1" ht="18">
      <c r="A10" s="2" t="s">
        <v>983</v>
      </c>
    </row>
    <row r="11" spans="1:55" s="2" customFormat="1" ht="18">
      <c r="A11" s="2" t="s">
        <v>2039</v>
      </c>
      <c r="B11" s="8"/>
      <c r="C11" s="8"/>
      <c r="D11" s="8"/>
      <c r="E11" s="8"/>
      <c r="F11" s="8"/>
      <c r="G11" s="8"/>
      <c r="H11" s="8"/>
      <c r="I11" s="8"/>
      <c r="J11" s="8"/>
      <c r="K11" s="26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25"/>
      <c r="AA11" s="125"/>
      <c r="AB11" s="125"/>
      <c r="AC11" s="125"/>
      <c r="AD11" s="125"/>
      <c r="AE11" s="125"/>
      <c r="AF11" s="125"/>
      <c r="AG11" s="125"/>
      <c r="AH11" s="171"/>
      <c r="AI11" s="171"/>
      <c r="AJ11" s="171"/>
      <c r="AK11" s="171"/>
      <c r="AL11" s="171"/>
      <c r="AM11" s="171"/>
      <c r="AN11" s="171"/>
      <c r="AO11" s="171"/>
      <c r="AP11" s="125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r="12" spans="1:55" s="2" customFormat="1" ht="18">
      <c r="A12" s="2" t="s">
        <v>984</v>
      </c>
      <c r="B12" s="171"/>
      <c r="C12" s="171"/>
      <c r="D12" s="4"/>
      <c r="E12" s="8"/>
      <c r="F12" s="8"/>
      <c r="M12" s="171"/>
      <c r="N12" s="171"/>
      <c r="U12" s="4"/>
      <c r="V12" s="171"/>
      <c r="W12" s="171"/>
      <c r="X12" s="4"/>
      <c r="Y12" s="171"/>
      <c r="Z12" s="171"/>
      <c r="AA12" s="171"/>
      <c r="AB12" s="171"/>
      <c r="AC12" s="171"/>
      <c r="AD12" s="171"/>
    </row>
    <row r="13" spans="1:55" s="2" customFormat="1" ht="18">
      <c r="A13" s="2" t="s">
        <v>985</v>
      </c>
      <c r="B13" s="171"/>
      <c r="C13" s="171"/>
      <c r="D13" s="4"/>
      <c r="L13" s="171"/>
      <c r="M13" s="171"/>
      <c r="N13" s="171"/>
      <c r="U13" s="8"/>
      <c r="V13" s="171"/>
      <c r="W13" s="171"/>
      <c r="X13" s="8"/>
      <c r="Y13" s="171"/>
      <c r="Z13" s="171"/>
      <c r="AA13" s="171"/>
      <c r="AB13" s="171"/>
      <c r="AH13" s="171"/>
      <c r="AI13" s="171"/>
      <c r="AJ13" s="171"/>
      <c r="AK13" s="171"/>
      <c r="AL13" s="171"/>
      <c r="AM13" s="171"/>
      <c r="AN13" s="171"/>
      <c r="AO13" s="171"/>
    </row>
    <row r="14" spans="1:55" s="2" customFormat="1" ht="18">
      <c r="A14" s="2" t="s">
        <v>986</v>
      </c>
      <c r="B14" s="171"/>
      <c r="I14" s="171"/>
      <c r="J14" s="171"/>
      <c r="K14" s="16"/>
      <c r="L14" s="171"/>
      <c r="M14" s="171"/>
      <c r="N14" s="171"/>
      <c r="Y14" s="171"/>
      <c r="Z14" s="171"/>
    </row>
    <row r="15" spans="1:55" s="2" customFormat="1" ht="18">
      <c r="A15" s="2" t="s">
        <v>987</v>
      </c>
      <c r="B15" s="171"/>
      <c r="C15" s="171"/>
      <c r="D15" s="4"/>
      <c r="E15" s="8"/>
      <c r="F15" s="8"/>
      <c r="M15" s="171"/>
      <c r="N15" s="171"/>
      <c r="U15" s="4"/>
      <c r="V15" s="171"/>
      <c r="W15" s="171"/>
      <c r="X15" s="4"/>
      <c r="Y15" s="171"/>
      <c r="Z15" s="171"/>
      <c r="AA15" s="171"/>
      <c r="AB15" s="171"/>
      <c r="AC15" s="171"/>
      <c r="AK15" s="171"/>
    </row>
    <row r="16" spans="1:55" s="2" customFormat="1" ht="18">
      <c r="A16" s="2" t="s">
        <v>988</v>
      </c>
      <c r="B16" s="171"/>
      <c r="I16" s="171"/>
      <c r="J16" s="171"/>
      <c r="K16" s="16"/>
      <c r="L16" s="171"/>
      <c r="M16" s="171"/>
      <c r="N16" s="171"/>
      <c r="Y16" s="171"/>
      <c r="Z16" s="171"/>
    </row>
    <row r="17" spans="1:69" s="2" customFormat="1" ht="18">
      <c r="A17" s="2" t="s">
        <v>989</v>
      </c>
      <c r="B17" s="171"/>
      <c r="I17" s="171"/>
      <c r="J17" s="171"/>
      <c r="K17" s="16"/>
      <c r="L17" s="171"/>
      <c r="M17" s="171"/>
      <c r="N17" s="171"/>
      <c r="Y17" s="171"/>
      <c r="Z17" s="171"/>
    </row>
    <row r="18" spans="1:69" s="2" customFormat="1" ht="18">
      <c r="A18" s="2" t="s">
        <v>990</v>
      </c>
      <c r="E18" s="4"/>
      <c r="F18" s="4"/>
      <c r="G18" s="8"/>
      <c r="H18" s="8"/>
      <c r="J18" s="171"/>
      <c r="U18" s="16"/>
      <c r="V18" s="171"/>
      <c r="W18" s="171"/>
      <c r="X18" s="16"/>
      <c r="Y18" s="171"/>
      <c r="Z18" s="171"/>
      <c r="AA18" s="171"/>
      <c r="AB18" s="171"/>
      <c r="AH18" s="126"/>
      <c r="AI18" s="171"/>
      <c r="AJ18" s="171"/>
      <c r="AK18" s="171"/>
      <c r="AL18" s="171"/>
      <c r="AM18" s="171"/>
      <c r="AN18" s="171"/>
      <c r="AO18" s="18"/>
      <c r="AP18" s="171"/>
      <c r="AQ18" s="171"/>
      <c r="AW18" s="126"/>
      <c r="AX18" s="171"/>
      <c r="AY18" s="171"/>
      <c r="AZ18" s="171"/>
      <c r="BA18" s="171"/>
      <c r="BB18" s="18"/>
      <c r="BC18" s="171"/>
      <c r="BD18" s="171"/>
      <c r="BJ18" s="126"/>
      <c r="BK18" s="171"/>
      <c r="BL18" s="171"/>
      <c r="BM18" s="171"/>
      <c r="BN18" s="171"/>
      <c r="BO18" s="18"/>
      <c r="BP18" s="171"/>
      <c r="BQ18" s="171"/>
    </row>
    <row r="19" spans="1:69" s="2" customFormat="1" ht="18">
      <c r="D19" s="4"/>
      <c r="K19" s="4"/>
      <c r="L19" s="10"/>
      <c r="X19" s="4"/>
      <c r="AK19" s="57"/>
      <c r="AL19" s="57"/>
      <c r="AM19" s="57"/>
    </row>
  </sheetData>
  <autoFilter ref="B3:AV3" xr:uid="{3DA92697-706D-7343-A89D-B511A14B569E}">
    <sortState xmlns:xlrd2="http://schemas.microsoft.com/office/spreadsheetml/2017/richdata2" ref="B4:AV6">
      <sortCondition ref="D3:D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B7A8-1233-5140-BDD1-B9E369B39C62}">
  <sheetPr codeName="Sheet7"/>
  <dimension ref="A1:BN24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M6" sqref="M6"/>
    </sheetView>
  </sheetViews>
  <sheetFormatPr defaultColWidth="10.83203125" defaultRowHeight="15.7"/>
  <cols>
    <col min="1" max="1" width="4.83203125" style="57" customWidth="1"/>
    <col min="2" max="2" width="52" style="57" customWidth="1"/>
    <col min="3" max="3" width="16.1640625" style="57" customWidth="1"/>
    <col min="4" max="4" width="35.5" style="57" customWidth="1"/>
    <col min="5" max="8" width="25.1640625" style="57" customWidth="1"/>
    <col min="9" max="9" width="16.33203125" style="57" customWidth="1"/>
    <col min="10" max="10" width="22.33203125" style="57" bestFit="1" customWidth="1"/>
    <col min="11" max="11" width="22.33203125" style="171" customWidth="1"/>
    <col min="12" max="12" width="16.83203125" style="57" customWidth="1"/>
    <col min="13" max="13" width="4.83203125" style="57" customWidth="1"/>
    <col min="14" max="14" width="25" style="57" customWidth="1"/>
    <col min="15" max="15" width="12.5" style="57" bestFit="1" customWidth="1"/>
    <col min="16" max="16" width="12.83203125" style="57" customWidth="1"/>
    <col min="17" max="18" width="19" style="57" customWidth="1"/>
    <col min="19" max="19" width="13.5" style="57" customWidth="1"/>
    <col min="20" max="20" width="4.83203125" style="57" customWidth="1"/>
    <col min="21" max="29" width="21.1640625" style="57" customWidth="1"/>
    <col min="30" max="33" width="15.83203125" style="57" customWidth="1"/>
    <col min="34" max="35" width="16.83203125" style="57" customWidth="1"/>
    <col min="36" max="36" width="110.83203125" style="57" customWidth="1"/>
    <col min="37" max="38" width="7.5" style="57" bestFit="1" customWidth="1"/>
    <col min="39" max="39" width="43.1640625" style="57" customWidth="1"/>
    <col min="40" max="16384" width="10.83203125" style="57"/>
  </cols>
  <sheetData>
    <row r="1" spans="1:52" s="2" customFormat="1" ht="20.7">
      <c r="A1" s="120" t="s">
        <v>88</v>
      </c>
      <c r="B1" s="13" t="s">
        <v>991</v>
      </c>
      <c r="C1" s="13"/>
      <c r="M1" s="16"/>
      <c r="N1" s="43" t="s">
        <v>28</v>
      </c>
      <c r="O1" s="17"/>
      <c r="P1" s="17"/>
      <c r="U1" s="43" t="s">
        <v>951</v>
      </c>
      <c r="W1" s="110">
        <v>1.77E-2</v>
      </c>
      <c r="X1" s="95">
        <v>1.05</v>
      </c>
      <c r="Y1" s="95"/>
      <c r="Z1" s="110"/>
      <c r="AA1" s="110">
        <v>7.0000000000000007E-2</v>
      </c>
      <c r="AB1" s="2">
        <v>70</v>
      </c>
    </row>
    <row r="2" spans="1:52" s="5" customFormat="1" ht="36">
      <c r="B2" s="14" t="s">
        <v>18</v>
      </c>
      <c r="C2" s="14" t="s">
        <v>955</v>
      </c>
      <c r="D2" s="14" t="s">
        <v>13</v>
      </c>
      <c r="E2" s="14" t="s">
        <v>992</v>
      </c>
      <c r="F2" s="14" t="s">
        <v>14</v>
      </c>
      <c r="G2" s="14" t="s">
        <v>15</v>
      </c>
      <c r="H2" s="14" t="s">
        <v>1943</v>
      </c>
      <c r="I2" s="14" t="s">
        <v>956</v>
      </c>
      <c r="J2" s="14" t="s">
        <v>1757</v>
      </c>
      <c r="K2" s="14" t="s">
        <v>1758</v>
      </c>
      <c r="L2" s="14" t="s">
        <v>993</v>
      </c>
      <c r="M2" s="1"/>
      <c r="N2" s="14" t="s">
        <v>880</v>
      </c>
      <c r="O2" s="14" t="s">
        <v>16</v>
      </c>
      <c r="P2" s="14" t="s">
        <v>1930</v>
      </c>
      <c r="Q2" s="14" t="s">
        <v>994</v>
      </c>
      <c r="R2" s="14" t="s">
        <v>995</v>
      </c>
      <c r="S2" s="71" t="s">
        <v>31</v>
      </c>
      <c r="T2" s="11"/>
      <c r="U2" s="14" t="s">
        <v>960</v>
      </c>
      <c r="V2" s="14" t="s">
        <v>960</v>
      </c>
      <c r="W2" s="14" t="s">
        <v>961</v>
      </c>
      <c r="X2" s="14" t="s">
        <v>962</v>
      </c>
      <c r="Y2" s="14" t="s">
        <v>963</v>
      </c>
      <c r="Z2" s="14" t="s">
        <v>964</v>
      </c>
      <c r="AA2" s="14" t="s">
        <v>965</v>
      </c>
      <c r="AB2" s="14" t="s">
        <v>966</v>
      </c>
      <c r="AC2" s="14" t="s">
        <v>967</v>
      </c>
      <c r="AD2" s="14" t="s">
        <v>968</v>
      </c>
      <c r="AE2" s="14" t="s">
        <v>969</v>
      </c>
      <c r="AF2" s="14" t="s">
        <v>970</v>
      </c>
      <c r="AG2" s="14" t="s">
        <v>971</v>
      </c>
      <c r="AH2" s="14" t="s">
        <v>974</v>
      </c>
      <c r="AI2" s="14" t="s">
        <v>975</v>
      </c>
      <c r="AJ2" s="14" t="s">
        <v>32</v>
      </c>
    </row>
    <row r="3" spans="1:52" s="3" customFormat="1" ht="18">
      <c r="B3" s="11"/>
      <c r="C3" s="11"/>
      <c r="D3" s="11"/>
      <c r="E3" s="11"/>
      <c r="F3" s="11"/>
      <c r="G3" s="11"/>
      <c r="H3" s="11"/>
      <c r="I3" s="11" t="s">
        <v>59</v>
      </c>
      <c r="J3" s="11"/>
      <c r="K3" s="11"/>
      <c r="L3" s="11" t="s">
        <v>57</v>
      </c>
      <c r="M3" s="19"/>
      <c r="N3" s="11"/>
      <c r="O3" s="11" t="s">
        <v>19</v>
      </c>
      <c r="P3" s="11" t="s">
        <v>19</v>
      </c>
      <c r="Q3" s="11" t="s">
        <v>20</v>
      </c>
      <c r="R3" s="11" t="s">
        <v>25</v>
      </c>
      <c r="S3" s="11"/>
      <c r="T3" s="11"/>
      <c r="U3" s="11" t="s">
        <v>996</v>
      </c>
      <c r="V3" s="11" t="s">
        <v>977</v>
      </c>
      <c r="W3" s="11" t="s">
        <v>977</v>
      </c>
      <c r="X3" s="11" t="s">
        <v>977</v>
      </c>
      <c r="Y3" s="11" t="s">
        <v>977</v>
      </c>
      <c r="Z3" s="11" t="s">
        <v>977</v>
      </c>
      <c r="AA3" s="11" t="s">
        <v>977</v>
      </c>
      <c r="AB3" s="11" t="s">
        <v>979</v>
      </c>
      <c r="AC3" s="11" t="s">
        <v>980</v>
      </c>
      <c r="AD3" s="11" t="s">
        <v>1015</v>
      </c>
      <c r="AE3" s="11" t="s">
        <v>24</v>
      </c>
      <c r="AF3" s="11" t="s">
        <v>24</v>
      </c>
      <c r="AG3" s="11" t="s">
        <v>24</v>
      </c>
      <c r="AH3" s="11" t="s">
        <v>981</v>
      </c>
      <c r="AI3" s="11" t="s">
        <v>981</v>
      </c>
      <c r="AJ3" s="11"/>
    </row>
    <row r="4" spans="1:52" s="3" customFormat="1" ht="18">
      <c r="B4" s="134" t="s">
        <v>1007</v>
      </c>
      <c r="C4" s="12" t="s">
        <v>1008</v>
      </c>
      <c r="D4" s="12" t="s">
        <v>999</v>
      </c>
      <c r="E4" s="60" t="s">
        <v>1007</v>
      </c>
      <c r="F4" s="88">
        <v>50.676465</v>
      </c>
      <c r="G4" s="88">
        <v>59.601559000000002</v>
      </c>
      <c r="H4" s="30" t="s">
        <v>1014</v>
      </c>
      <c r="I4" s="127">
        <v>200</v>
      </c>
      <c r="J4" s="147" t="s">
        <v>205</v>
      </c>
      <c r="K4" s="30" t="s">
        <v>1740</v>
      </c>
      <c r="L4" s="30">
        <v>315</v>
      </c>
      <c r="M4" s="57"/>
      <c r="N4" s="79" t="s">
        <v>885</v>
      </c>
      <c r="O4" s="136">
        <v>1200</v>
      </c>
      <c r="P4" s="136">
        <v>1200</v>
      </c>
      <c r="Q4" s="136">
        <v>5500</v>
      </c>
      <c r="R4" s="101">
        <f t="shared" ref="R4" si="0">Q4*1000/(24*365*O4)</f>
        <v>0.52321156773211563</v>
      </c>
      <c r="S4" s="122"/>
      <c r="T4" s="112"/>
      <c r="U4" s="137"/>
      <c r="V4" s="93">
        <v>6500</v>
      </c>
      <c r="W4" s="95">
        <f t="shared" ref="W4" si="1">$W$1*V4</f>
        <v>115.05</v>
      </c>
      <c r="X4" s="95">
        <f>((V4+W4)/AH4)*($X$1+$X$1^2+$X$1^3+$X$1^4+$X$1^5+$X$1^6+$X$1^7+$X$1^8)-(V4+W4)</f>
        <v>1675.7280377717007</v>
      </c>
      <c r="Y4" s="95">
        <f t="shared" ref="Y4" si="2">SUM(V4:X4)</f>
        <v>8290.7780377717008</v>
      </c>
      <c r="Z4" s="95">
        <f t="shared" ref="Z4" si="3">0.9539*Y4^0.6784</f>
        <v>434.3880730485788</v>
      </c>
      <c r="AA4" s="95">
        <f t="shared" ref="AA4" si="4">SUM(Y4:Z4)</f>
        <v>8725.1661108202788</v>
      </c>
      <c r="AB4" s="95">
        <f t="shared" ref="AB4" si="5">(AA4*AA$1)/(1-(1+AA$1)^-AB$1)</f>
        <v>616.16710535029938</v>
      </c>
      <c r="AC4" s="95">
        <f t="shared" ref="AC4" si="6">AB4*1000/P4</f>
        <v>513.47258779191611</v>
      </c>
      <c r="AD4" s="95">
        <f>466484*O4^-0.542</f>
        <v>9998.1700049741576</v>
      </c>
      <c r="AE4" s="95">
        <f>14.07*(O4^-0.383)</f>
        <v>0.93103858584239907</v>
      </c>
      <c r="AF4" s="135">
        <v>4.01</v>
      </c>
      <c r="AG4" s="95">
        <f t="shared" ref="AG4" si="7">SUM(AE4:AF4)</f>
        <v>4.9410385858423993</v>
      </c>
      <c r="AH4" s="103">
        <v>8</v>
      </c>
      <c r="AI4" s="103">
        <v>15</v>
      </c>
      <c r="AJ4" s="60" t="s">
        <v>1017</v>
      </c>
    </row>
    <row r="5" spans="1:52" s="3" customFormat="1" ht="18">
      <c r="B5" s="134" t="s">
        <v>1010</v>
      </c>
      <c r="C5" s="12" t="s">
        <v>1009</v>
      </c>
      <c r="D5" s="12" t="s">
        <v>999</v>
      </c>
      <c r="E5" s="60" t="s">
        <v>222</v>
      </c>
      <c r="F5" s="88">
        <v>50.735759000000002</v>
      </c>
      <c r="G5" s="88">
        <v>64.597005999999993</v>
      </c>
      <c r="H5" s="30" t="s">
        <v>1014</v>
      </c>
      <c r="I5" s="127">
        <v>200</v>
      </c>
      <c r="J5" s="147" t="s">
        <v>223</v>
      </c>
      <c r="K5" s="30" t="s">
        <v>1737</v>
      </c>
      <c r="L5" s="30">
        <v>315</v>
      </c>
      <c r="M5" s="57"/>
      <c r="N5" s="79" t="s">
        <v>885</v>
      </c>
      <c r="O5" s="136">
        <v>850</v>
      </c>
      <c r="P5" s="136">
        <v>850</v>
      </c>
      <c r="Q5" s="136">
        <v>3800</v>
      </c>
      <c r="R5" s="101">
        <f t="shared" ref="R5:R6" si="8">Q5*1000/(24*365*O5)</f>
        <v>0.51034112275047006</v>
      </c>
      <c r="S5" s="122"/>
      <c r="T5" s="112"/>
      <c r="U5" s="137"/>
      <c r="V5" s="93">
        <v>5000</v>
      </c>
      <c r="W5" s="95">
        <f t="shared" ref="W5:W6" si="9">$W$1*V5</f>
        <v>88.5</v>
      </c>
      <c r="X5" s="95">
        <f>((V5+W5)/AH5)*($X$1+$X$1^2+$X$1^3+$X$1^4+$X$1^5+$X$1^6+$X$1^7+$X$1^8)-(V5+W5)</f>
        <v>1289.0215675166928</v>
      </c>
      <c r="Y5" s="95">
        <f t="shared" ref="Y5:Y6" si="10">SUM(V5:X5)</f>
        <v>6377.5215675166928</v>
      </c>
      <c r="Z5" s="95">
        <f t="shared" ref="Z5:Z6" si="11">0.9539*Y5^0.6784</f>
        <v>363.56219948204921</v>
      </c>
      <c r="AA5" s="95">
        <f t="shared" ref="AA5:AA6" si="12">SUM(Y5:Z5)</f>
        <v>6741.0837669987422</v>
      </c>
      <c r="AB5" s="95">
        <f t="shared" ref="AB5:AB6" si="13">(AA5*AA$1)/(1-(1+AA$1)^-AB$1)</f>
        <v>476.05214833497445</v>
      </c>
      <c r="AC5" s="95">
        <f t="shared" ref="AC5:AC6" si="14">AB5*1000/P5</f>
        <v>560.06135098232289</v>
      </c>
      <c r="AD5" s="95">
        <f t="shared" ref="AD5:AD6" si="15">466484*O5^-0.542</f>
        <v>12052.90392241155</v>
      </c>
      <c r="AE5" s="95">
        <f>14.07*(O5^-0.383)</f>
        <v>1.0624943979382049</v>
      </c>
      <c r="AF5" s="135">
        <v>4.01</v>
      </c>
      <c r="AG5" s="95">
        <f t="shared" ref="AG5:AG6" si="16">SUM(AE5:AF5)</f>
        <v>5.0724943979382049</v>
      </c>
      <c r="AH5" s="103">
        <v>8</v>
      </c>
      <c r="AI5" s="103">
        <v>15</v>
      </c>
      <c r="AJ5" s="60" t="s">
        <v>1018</v>
      </c>
    </row>
    <row r="6" spans="1:52" s="3" customFormat="1" ht="18">
      <c r="B6" s="134" t="s">
        <v>998</v>
      </c>
      <c r="C6" s="12" t="s">
        <v>1039</v>
      </c>
      <c r="D6" s="12" t="s">
        <v>999</v>
      </c>
      <c r="E6" s="60" t="s">
        <v>998</v>
      </c>
      <c r="F6" s="88">
        <v>46.710796000000002</v>
      </c>
      <c r="G6" s="88">
        <v>79.098432000000003</v>
      </c>
      <c r="H6" s="30" t="s">
        <v>1014</v>
      </c>
      <c r="I6" s="127">
        <v>50</v>
      </c>
      <c r="J6" s="147" t="s">
        <v>336</v>
      </c>
      <c r="K6" s="30" t="s">
        <v>1735</v>
      </c>
      <c r="L6" s="30">
        <v>120</v>
      </c>
      <c r="M6" s="57"/>
      <c r="N6" s="79" t="s">
        <v>884</v>
      </c>
      <c r="O6" s="136">
        <v>130</v>
      </c>
      <c r="P6" s="136">
        <v>130</v>
      </c>
      <c r="Q6" s="136">
        <v>600</v>
      </c>
      <c r="R6" s="101">
        <f t="shared" si="8"/>
        <v>0.52687038988408852</v>
      </c>
      <c r="S6" s="122"/>
      <c r="T6" s="112"/>
      <c r="U6" s="137"/>
      <c r="V6" s="93">
        <v>600</v>
      </c>
      <c r="W6" s="95">
        <f t="shared" si="9"/>
        <v>10.620000000000001</v>
      </c>
      <c r="X6" s="95">
        <f>((V6+W6)/AH6)*($X$1+$X$1^2+$X$1^3+$X$1^4+$X$1^5)-(V6+W6)</f>
        <v>97.932800313750022</v>
      </c>
      <c r="Y6" s="95">
        <f t="shared" si="10"/>
        <v>708.55280031375003</v>
      </c>
      <c r="Z6" s="95">
        <f t="shared" si="11"/>
        <v>81.883304722631166</v>
      </c>
      <c r="AA6" s="95">
        <f t="shared" si="12"/>
        <v>790.43610503638115</v>
      </c>
      <c r="AB6" s="95">
        <f t="shared" si="13"/>
        <v>55.820224007041176</v>
      </c>
      <c r="AC6" s="95">
        <f t="shared" si="14"/>
        <v>429.38633851570137</v>
      </c>
      <c r="AD6" s="95">
        <f t="shared" si="15"/>
        <v>33348.741969251918</v>
      </c>
      <c r="AE6" s="95">
        <f>14.07*(O6^-0.383)</f>
        <v>2.1809905985630977</v>
      </c>
      <c r="AF6" s="135">
        <v>4.01</v>
      </c>
      <c r="AG6" s="95">
        <f t="shared" si="16"/>
        <v>6.1909905985630971</v>
      </c>
      <c r="AH6" s="103">
        <v>5</v>
      </c>
      <c r="AI6" s="103">
        <v>8</v>
      </c>
      <c r="AJ6" s="60" t="s">
        <v>1019</v>
      </c>
    </row>
    <row r="7" spans="1:52" ht="18">
      <c r="A7" s="3"/>
      <c r="B7" s="12"/>
      <c r="C7" s="12"/>
      <c r="D7" s="12"/>
      <c r="E7" s="12"/>
      <c r="F7" s="73"/>
      <c r="G7" s="73"/>
      <c r="H7" s="73"/>
      <c r="I7" s="123"/>
      <c r="J7" s="30"/>
      <c r="K7" s="30"/>
      <c r="L7" s="30"/>
      <c r="N7" s="30"/>
      <c r="O7" s="95"/>
      <c r="P7" s="95"/>
      <c r="Q7" s="95"/>
      <c r="R7" s="101"/>
      <c r="S7" s="122"/>
      <c r="U7" s="122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122"/>
      <c r="AI7" s="122"/>
      <c r="AJ7" s="12"/>
    </row>
    <row r="8" spans="1:52" ht="18">
      <c r="A8" s="128"/>
    </row>
    <row r="9" spans="1:52" ht="18">
      <c r="A9" s="43" t="s">
        <v>941</v>
      </c>
    </row>
    <row r="10" spans="1:52" ht="18">
      <c r="A10" s="2" t="s">
        <v>1016</v>
      </c>
    </row>
    <row r="11" spans="1:52" ht="18">
      <c r="A11" s="2"/>
    </row>
    <row r="12" spans="1:52" ht="18">
      <c r="A12" s="2"/>
    </row>
    <row r="13" spans="1:52" s="171" customFormat="1" ht="18">
      <c r="A13" s="43" t="s">
        <v>982</v>
      </c>
    </row>
    <row r="14" spans="1:52" s="171" customFormat="1" ht="18">
      <c r="A14" s="2" t="s">
        <v>997</v>
      </c>
    </row>
    <row r="15" spans="1:52" s="171" customFormat="1" ht="18">
      <c r="A15" s="2" t="s">
        <v>983</v>
      </c>
    </row>
    <row r="16" spans="1:52" s="2" customFormat="1" ht="18">
      <c r="A16" s="2" t="s">
        <v>2039</v>
      </c>
      <c r="B16" s="8"/>
      <c r="C16" s="8"/>
      <c r="D16" s="8"/>
      <c r="E16" s="8"/>
      <c r="F16" s="8"/>
      <c r="G16" s="26"/>
      <c r="H16" s="2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25"/>
      <c r="X16" s="125"/>
      <c r="Y16" s="125"/>
      <c r="Z16" s="125"/>
      <c r="AA16" s="125"/>
      <c r="AB16" s="125"/>
      <c r="AC16" s="125"/>
      <c r="AD16" s="125"/>
      <c r="AE16" s="171"/>
      <c r="AF16" s="171"/>
      <c r="AG16" s="171"/>
      <c r="AH16" s="171"/>
      <c r="AI16" s="171"/>
      <c r="AJ16" s="171"/>
      <c r="AK16" s="171"/>
      <c r="AL16" s="171"/>
      <c r="AM16" s="125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66" s="2" customFormat="1" ht="18">
      <c r="A17" s="2" t="s">
        <v>984</v>
      </c>
      <c r="B17" s="171"/>
      <c r="C17" s="171"/>
      <c r="I17" s="16"/>
      <c r="J17" s="4"/>
      <c r="K17" s="4"/>
      <c r="L17" s="8"/>
      <c r="Q17" s="171"/>
      <c r="R17" s="171"/>
      <c r="S17" s="4"/>
      <c r="T17" s="171"/>
      <c r="U17" s="4"/>
      <c r="V17" s="171"/>
      <c r="W17" s="171"/>
      <c r="X17" s="171"/>
      <c r="Y17" s="171"/>
      <c r="Z17" s="171"/>
      <c r="AA17" s="171"/>
    </row>
    <row r="18" spans="1:66" s="2" customFormat="1" ht="18">
      <c r="A18" s="2" t="s">
        <v>985</v>
      </c>
      <c r="B18" s="171"/>
      <c r="C18" s="171"/>
      <c r="I18" s="16"/>
      <c r="J18" s="4"/>
      <c r="K18" s="4"/>
      <c r="P18" s="171"/>
      <c r="Q18" s="171"/>
      <c r="R18" s="171"/>
      <c r="S18" s="8"/>
      <c r="T18" s="171"/>
      <c r="U18" s="8"/>
      <c r="V18" s="171"/>
      <c r="W18" s="171"/>
      <c r="X18" s="171"/>
      <c r="Y18" s="171"/>
      <c r="AE18" s="171"/>
      <c r="AF18" s="171"/>
      <c r="AG18" s="171"/>
      <c r="AH18" s="171"/>
      <c r="AI18" s="171"/>
      <c r="AJ18" s="171"/>
      <c r="AK18" s="171"/>
      <c r="AL18" s="171"/>
    </row>
    <row r="19" spans="1:66" s="2" customFormat="1" ht="18">
      <c r="A19" s="2" t="s">
        <v>986</v>
      </c>
      <c r="B19" s="171"/>
      <c r="G19" s="16"/>
      <c r="H19" s="8"/>
      <c r="N19" s="171"/>
      <c r="O19" s="171"/>
      <c r="P19" s="171"/>
      <c r="Q19" s="171"/>
      <c r="R19" s="171"/>
      <c r="V19" s="171"/>
      <c r="W19" s="171"/>
    </row>
    <row r="20" spans="1:66" s="2" customFormat="1" ht="18">
      <c r="A20" s="2" t="s">
        <v>987</v>
      </c>
      <c r="B20" s="171"/>
      <c r="C20" s="171"/>
      <c r="I20" s="16"/>
      <c r="J20" s="4"/>
      <c r="K20" s="4"/>
      <c r="L20" s="8"/>
      <c r="Q20" s="171"/>
      <c r="R20" s="171"/>
      <c r="S20" s="4"/>
      <c r="T20" s="171"/>
      <c r="U20" s="4"/>
      <c r="V20" s="171"/>
      <c r="W20" s="171"/>
      <c r="X20" s="171"/>
      <c r="Y20" s="171"/>
      <c r="Z20" s="171"/>
      <c r="AH20" s="171"/>
    </row>
    <row r="21" spans="1:66" s="2" customFormat="1" ht="18">
      <c r="A21" s="2" t="s">
        <v>988</v>
      </c>
      <c r="B21" s="171"/>
      <c r="G21" s="16"/>
      <c r="H21" s="8"/>
      <c r="N21" s="171"/>
      <c r="O21" s="171"/>
      <c r="P21" s="171"/>
      <c r="Q21" s="171"/>
      <c r="R21" s="171"/>
      <c r="V21" s="171"/>
      <c r="W21" s="171"/>
    </row>
    <row r="22" spans="1:66" s="2" customFormat="1" ht="18">
      <c r="A22" s="2" t="s">
        <v>989</v>
      </c>
      <c r="B22" s="171"/>
      <c r="G22" s="16"/>
      <c r="H22" s="8"/>
      <c r="N22" s="171"/>
      <c r="O22" s="171"/>
      <c r="P22" s="171"/>
      <c r="Q22" s="171"/>
      <c r="R22" s="171"/>
      <c r="V22" s="171"/>
      <c r="W22" s="171"/>
    </row>
    <row r="23" spans="1:66" s="2" customFormat="1" ht="18">
      <c r="A23" s="2" t="s">
        <v>990</v>
      </c>
      <c r="L23" s="4"/>
      <c r="M23" s="8"/>
      <c r="O23" s="171"/>
      <c r="S23" s="16"/>
      <c r="T23" s="171"/>
      <c r="U23" s="16"/>
      <c r="V23" s="171"/>
      <c r="W23" s="171"/>
      <c r="X23" s="171"/>
      <c r="Y23" s="171"/>
      <c r="AE23" s="126"/>
      <c r="AF23" s="171"/>
      <c r="AG23" s="171"/>
      <c r="AH23" s="171"/>
      <c r="AI23" s="171"/>
      <c r="AJ23" s="171"/>
      <c r="AK23" s="171"/>
      <c r="AL23" s="18"/>
      <c r="AM23" s="171"/>
      <c r="AN23" s="171"/>
      <c r="AT23" s="126"/>
      <c r="AU23" s="171"/>
      <c r="AV23" s="171"/>
      <c r="AW23" s="171"/>
      <c r="AX23" s="171"/>
      <c r="AY23" s="18"/>
      <c r="AZ23" s="171"/>
      <c r="BA23" s="171"/>
      <c r="BG23" s="126"/>
      <c r="BH23" s="171"/>
      <c r="BI23" s="171"/>
      <c r="BJ23" s="171"/>
      <c r="BK23" s="171"/>
      <c r="BL23" s="18"/>
      <c r="BM23" s="171"/>
      <c r="BN23" s="171"/>
    </row>
    <row r="24" spans="1:66" ht="18">
      <c r="A24" s="2"/>
    </row>
  </sheetData>
  <autoFilter ref="B3:AJ3" xr:uid="{7B98F35A-5089-804D-96F4-CB2B682097CF}">
    <sortState xmlns:xlrd2="http://schemas.microsoft.com/office/spreadsheetml/2017/richdata2" ref="B4:AJ4">
      <sortCondition ref="AC3:AC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F41-27E5-274C-849C-6B0290E29287}">
  <sheetPr codeName="Sheet8"/>
  <dimension ref="A1:BM22"/>
  <sheetViews>
    <sheetView workbookViewId="0">
      <pane xSplit="2" ySplit="3" topLeftCell="C4" activePane="bottomRight" state="frozen"/>
      <selection pane="topRight" activeCell="B1" sqref="B1"/>
      <selection pane="bottomLeft" activeCell="A3" sqref="A3"/>
      <selection pane="bottomRight" activeCell="B1" sqref="B1:BI1048576"/>
    </sheetView>
  </sheetViews>
  <sheetFormatPr defaultColWidth="10.83203125" defaultRowHeight="15.7"/>
  <cols>
    <col min="1" max="1" width="4.83203125" style="57" customWidth="1"/>
    <col min="2" max="3" width="43.33203125" style="171" customWidth="1"/>
    <col min="4" max="4" width="28.83203125" style="171" customWidth="1"/>
    <col min="5" max="5" width="12.83203125" style="171" customWidth="1"/>
    <col min="6" max="7" width="14.83203125" style="171" customWidth="1"/>
    <col min="8" max="8" width="23" style="171" customWidth="1"/>
    <col min="9" max="10" width="19.5" style="171" customWidth="1"/>
    <col min="11" max="11" width="13.6640625" style="171" customWidth="1"/>
    <col min="12" max="12" width="14.83203125" style="171" customWidth="1"/>
    <col min="13" max="13" width="16.1640625" style="171" customWidth="1"/>
    <col min="14" max="14" width="22.33203125" style="171" customWidth="1"/>
    <col min="15" max="17" width="14.83203125" style="171" customWidth="1"/>
    <col min="18" max="18" width="4.83203125" style="171" customWidth="1"/>
    <col min="19" max="19" width="52" style="171" customWidth="1"/>
    <col min="20" max="20" width="25" style="171" customWidth="1"/>
    <col min="21" max="21" width="12.5" style="171" bestFit="1" customWidth="1"/>
    <col min="22" max="22" width="12.5" style="171" customWidth="1"/>
    <col min="23" max="24" width="12.83203125" style="171" customWidth="1"/>
    <col min="25" max="25" width="18.83203125" style="171" customWidth="1"/>
    <col min="26" max="26" width="15" style="171" customWidth="1"/>
    <col min="27" max="27" width="12.6640625" style="171" bestFit="1" customWidth="1"/>
    <col min="28" max="28" width="4.83203125" style="171" customWidth="1"/>
    <col min="29" max="29" width="10.83203125" style="171"/>
    <col min="30" max="30" width="21.1640625" style="171" customWidth="1"/>
    <col min="31" max="31" width="17.83203125" style="171" customWidth="1"/>
    <col min="32" max="32" width="15.5" style="171" customWidth="1"/>
    <col min="33" max="33" width="11.1640625" style="171" bestFit="1" customWidth="1"/>
    <col min="34" max="34" width="11.1640625" style="171" customWidth="1"/>
    <col min="35" max="35" width="11.1640625" style="171" bestFit="1" customWidth="1"/>
    <col min="36" max="36" width="15" style="171" customWidth="1"/>
    <col min="37" max="37" width="14.6640625" style="171" customWidth="1"/>
    <col min="38" max="39" width="15.33203125" style="171" customWidth="1"/>
    <col min="40" max="41" width="15" style="171" customWidth="1"/>
    <col min="42" max="42" width="11.1640625" style="171" bestFit="1" customWidth="1"/>
    <col min="43" max="43" width="4.83203125" style="171" customWidth="1"/>
    <col min="44" max="44" width="19.33203125" style="171" customWidth="1"/>
    <col min="45" max="49" width="21.1640625" style="171" customWidth="1"/>
    <col min="50" max="51" width="18" style="171" customWidth="1"/>
    <col min="52" max="55" width="20.1640625" style="171" customWidth="1"/>
    <col min="56" max="58" width="19.33203125" style="171" customWidth="1"/>
    <col min="59" max="60" width="15.6640625" style="171" customWidth="1"/>
    <col min="61" max="61" width="40.33203125" style="171" customWidth="1"/>
    <col min="62" max="16384" width="10.83203125" style="57"/>
  </cols>
  <sheetData>
    <row r="1" spans="1:65" ht="20.7">
      <c r="A1" s="120" t="s">
        <v>88</v>
      </c>
      <c r="B1" s="13" t="s">
        <v>3082</v>
      </c>
      <c r="C1" s="58"/>
      <c r="D1" s="2"/>
      <c r="I1" s="2"/>
      <c r="J1" s="2"/>
      <c r="K1" s="2"/>
      <c r="M1" s="43"/>
      <c r="N1" s="43"/>
      <c r="S1" s="13" t="s">
        <v>3083</v>
      </c>
      <c r="T1" s="13"/>
      <c r="U1" s="17"/>
      <c r="V1" s="17"/>
      <c r="W1" s="17"/>
      <c r="X1" s="17"/>
      <c r="Y1" s="2"/>
      <c r="Z1" s="2"/>
      <c r="AA1" s="4"/>
      <c r="AC1" s="13" t="s">
        <v>3084</v>
      </c>
      <c r="AR1" s="13" t="s">
        <v>3085</v>
      </c>
      <c r="AS1" s="287">
        <v>1.77E-2</v>
      </c>
      <c r="AT1" s="95">
        <v>1.06</v>
      </c>
      <c r="AU1" s="95"/>
      <c r="AV1" s="287"/>
      <c r="AW1" s="287">
        <v>7.0000000000000007E-2</v>
      </c>
      <c r="AX1" s="225">
        <v>70</v>
      </c>
      <c r="AY1" s="225"/>
    </row>
    <row r="2" spans="1:65" ht="72">
      <c r="B2" s="288" t="s">
        <v>3086</v>
      </c>
      <c r="C2" s="14" t="s">
        <v>3087</v>
      </c>
      <c r="D2" s="14" t="s">
        <v>13</v>
      </c>
      <c r="E2" s="14" t="s">
        <v>22</v>
      </c>
      <c r="F2" s="14" t="s">
        <v>14</v>
      </c>
      <c r="G2" s="14" t="s">
        <v>15</v>
      </c>
      <c r="H2" s="14" t="s">
        <v>1943</v>
      </c>
      <c r="I2" s="14" t="s">
        <v>1757</v>
      </c>
      <c r="J2" s="14" t="s">
        <v>1758</v>
      </c>
      <c r="K2" s="14" t="s">
        <v>2057</v>
      </c>
      <c r="L2" s="14" t="s">
        <v>956</v>
      </c>
      <c r="M2" s="14" t="s">
        <v>880</v>
      </c>
      <c r="N2" s="14" t="s">
        <v>1973</v>
      </c>
      <c r="O2" s="14" t="s">
        <v>957</v>
      </c>
      <c r="P2" s="14" t="s">
        <v>958</v>
      </c>
      <c r="Q2" s="14" t="s">
        <v>3088</v>
      </c>
      <c r="S2" s="14" t="s">
        <v>952</v>
      </c>
      <c r="T2" s="14" t="s">
        <v>880</v>
      </c>
      <c r="U2" s="14" t="s">
        <v>16</v>
      </c>
      <c r="V2" s="14" t="s">
        <v>1927</v>
      </c>
      <c r="W2" s="14" t="s">
        <v>1930</v>
      </c>
      <c r="X2" s="14" t="s">
        <v>995</v>
      </c>
      <c r="Y2" s="14" t="s">
        <v>3089</v>
      </c>
      <c r="Z2" s="14" t="s">
        <v>953</v>
      </c>
      <c r="AA2" s="14" t="s">
        <v>17</v>
      </c>
      <c r="AC2" s="14" t="s">
        <v>1020</v>
      </c>
      <c r="AD2" s="14" t="s">
        <v>1021</v>
      </c>
      <c r="AE2" s="14" t="s">
        <v>3090</v>
      </c>
      <c r="AF2" s="14" t="s">
        <v>1022</v>
      </c>
      <c r="AG2" s="14" t="s">
        <v>1023</v>
      </c>
      <c r="AH2" s="14" t="s">
        <v>1042</v>
      </c>
      <c r="AI2" s="14" t="s">
        <v>1024</v>
      </c>
      <c r="AJ2" s="14" t="s">
        <v>1025</v>
      </c>
      <c r="AK2" s="14" t="s">
        <v>3091</v>
      </c>
      <c r="AL2" s="14" t="s">
        <v>1050</v>
      </c>
      <c r="AM2" s="14" t="s">
        <v>3092</v>
      </c>
      <c r="AN2" s="14" t="s">
        <v>1026</v>
      </c>
      <c r="AO2" s="14" t="s">
        <v>3093</v>
      </c>
      <c r="AP2" s="14" t="s">
        <v>1027</v>
      </c>
      <c r="AQ2" s="11"/>
      <c r="AR2" s="14" t="s">
        <v>960</v>
      </c>
      <c r="AS2" s="14" t="s">
        <v>961</v>
      </c>
      <c r="AT2" s="14" t="s">
        <v>962</v>
      </c>
      <c r="AU2" s="14" t="s">
        <v>963</v>
      </c>
      <c r="AV2" s="14" t="s">
        <v>964</v>
      </c>
      <c r="AW2" s="14" t="s">
        <v>965</v>
      </c>
      <c r="AX2" s="14" t="s">
        <v>966</v>
      </c>
      <c r="AY2" s="14" t="s">
        <v>967</v>
      </c>
      <c r="AZ2" s="14" t="s">
        <v>968</v>
      </c>
      <c r="BA2" s="14" t="s">
        <v>969</v>
      </c>
      <c r="BB2" s="14" t="s">
        <v>970</v>
      </c>
      <c r="BC2" s="14" t="s">
        <v>971</v>
      </c>
      <c r="BD2" s="14" t="s">
        <v>1028</v>
      </c>
      <c r="BE2" s="14" t="s">
        <v>1029</v>
      </c>
      <c r="BF2" s="14" t="s">
        <v>1030</v>
      </c>
      <c r="BG2" s="14" t="s">
        <v>974</v>
      </c>
      <c r="BH2" s="14" t="s">
        <v>975</v>
      </c>
      <c r="BI2" s="14" t="s">
        <v>32</v>
      </c>
    </row>
    <row r="3" spans="1:65" ht="18">
      <c r="B3" s="11"/>
      <c r="D3" s="11"/>
      <c r="E3" s="11"/>
      <c r="F3" s="11" t="s">
        <v>1031</v>
      </c>
      <c r="G3" s="11" t="s">
        <v>1031</v>
      </c>
      <c r="H3" s="11"/>
      <c r="I3" s="11"/>
      <c r="J3" s="11"/>
      <c r="K3" s="11" t="s">
        <v>57</v>
      </c>
      <c r="L3" s="11" t="s">
        <v>59</v>
      </c>
      <c r="M3" s="11"/>
      <c r="N3" s="11"/>
      <c r="O3" s="11" t="s">
        <v>19</v>
      </c>
      <c r="P3" s="11" t="s">
        <v>19</v>
      </c>
      <c r="Q3" s="11"/>
      <c r="S3" s="11"/>
      <c r="T3" s="11"/>
      <c r="U3" s="11" t="s">
        <v>19</v>
      </c>
      <c r="V3" s="11" t="s">
        <v>25</v>
      </c>
      <c r="W3" s="11" t="s">
        <v>19</v>
      </c>
      <c r="X3" s="11" t="s">
        <v>25</v>
      </c>
      <c r="Y3" s="11" t="s">
        <v>20</v>
      </c>
      <c r="Z3" s="11"/>
      <c r="AA3" s="11"/>
      <c r="AC3" s="11"/>
      <c r="AD3" s="11"/>
      <c r="AE3" s="11" t="s">
        <v>72</v>
      </c>
      <c r="AF3" s="11" t="s">
        <v>1032</v>
      </c>
      <c r="AG3" s="11" t="s">
        <v>35</v>
      </c>
      <c r="AH3" s="11" t="s">
        <v>35</v>
      </c>
      <c r="AI3" s="11" t="s">
        <v>25</v>
      </c>
      <c r="AJ3" s="11" t="s">
        <v>73</v>
      </c>
      <c r="AK3" s="11" t="s">
        <v>73</v>
      </c>
      <c r="AL3" s="11"/>
      <c r="AM3" s="11"/>
      <c r="AN3" s="11" t="s">
        <v>1033</v>
      </c>
      <c r="AO3" s="11" t="s">
        <v>1033</v>
      </c>
      <c r="AP3" s="11" t="s">
        <v>1034</v>
      </c>
      <c r="AQ3" s="11"/>
      <c r="AR3" s="45" t="s">
        <v>977</v>
      </c>
      <c r="AS3" s="11" t="s">
        <v>977</v>
      </c>
      <c r="AT3" s="11" t="s">
        <v>977</v>
      </c>
      <c r="AU3" s="11" t="s">
        <v>977</v>
      </c>
      <c r="AV3" s="11" t="s">
        <v>977</v>
      </c>
      <c r="AW3" s="11" t="s">
        <v>977</v>
      </c>
      <c r="AX3" s="11" t="s">
        <v>979</v>
      </c>
      <c r="AY3" s="11" t="s">
        <v>980</v>
      </c>
      <c r="AZ3" s="11" t="s">
        <v>1015</v>
      </c>
      <c r="BA3" s="11" t="s">
        <v>24</v>
      </c>
      <c r="BB3" s="11" t="s">
        <v>24</v>
      </c>
      <c r="BC3" s="11" t="s">
        <v>24</v>
      </c>
      <c r="BD3" s="11" t="s">
        <v>1035</v>
      </c>
      <c r="BE3" s="11" t="s">
        <v>1036</v>
      </c>
      <c r="BF3" s="11" t="s">
        <v>1037</v>
      </c>
      <c r="BG3" s="11" t="s">
        <v>981</v>
      </c>
      <c r="BH3" s="11" t="s">
        <v>981</v>
      </c>
      <c r="BI3" s="11"/>
    </row>
    <row r="4" spans="1:65" ht="18">
      <c r="B4" s="289"/>
      <c r="C4" s="289"/>
      <c r="D4" s="289"/>
      <c r="E4" s="290"/>
      <c r="F4" s="73"/>
      <c r="G4" s="73"/>
      <c r="H4" s="290"/>
      <c r="I4" s="290"/>
      <c r="J4" s="290"/>
      <c r="K4" s="225"/>
      <c r="L4" s="117"/>
      <c r="M4" s="290"/>
      <c r="N4" s="290"/>
      <c r="O4" s="95"/>
      <c r="P4" s="95"/>
      <c r="Q4" s="291"/>
      <c r="S4" s="289"/>
      <c r="T4" s="289"/>
      <c r="U4" s="225"/>
      <c r="V4" s="292"/>
      <c r="W4" s="225"/>
      <c r="X4" s="292"/>
      <c r="Y4" s="95"/>
      <c r="Z4" s="225"/>
      <c r="AA4" s="290"/>
      <c r="AC4" s="290"/>
      <c r="AD4" s="289"/>
      <c r="AE4" s="225"/>
      <c r="AF4" s="117"/>
      <c r="AG4" s="225"/>
      <c r="AH4" s="225"/>
      <c r="AI4" s="49"/>
      <c r="AJ4" s="239"/>
      <c r="AK4" s="239"/>
      <c r="AL4" s="290"/>
      <c r="AM4" s="290"/>
      <c r="AN4" s="225"/>
      <c r="AO4" s="225"/>
      <c r="AP4" s="95"/>
      <c r="AQ4" s="22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225"/>
      <c r="BG4" s="225"/>
      <c r="BH4" s="225"/>
      <c r="BI4" s="289"/>
    </row>
    <row r="5" spans="1:65" ht="18">
      <c r="B5" s="289"/>
      <c r="C5" s="289"/>
      <c r="D5" s="289"/>
      <c r="E5" s="290"/>
      <c r="F5" s="73"/>
      <c r="G5" s="73"/>
      <c r="H5" s="290"/>
      <c r="I5" s="290"/>
      <c r="J5" s="290"/>
      <c r="K5" s="225"/>
      <c r="L5" s="117"/>
      <c r="M5" s="290"/>
      <c r="N5" s="290"/>
      <c r="O5" s="225"/>
      <c r="P5" s="225"/>
      <c r="Q5" s="291"/>
      <c r="S5" s="289"/>
      <c r="T5" s="290"/>
      <c r="U5" s="95"/>
      <c r="V5" s="95"/>
      <c r="W5" s="95"/>
      <c r="X5" s="95"/>
      <c r="Y5" s="95"/>
      <c r="Z5" s="225"/>
      <c r="AA5" s="290"/>
      <c r="AC5" s="290"/>
      <c r="AD5" s="289"/>
      <c r="AE5" s="225"/>
      <c r="AF5" s="117"/>
      <c r="AG5" s="225"/>
      <c r="AH5" s="225"/>
      <c r="AI5" s="49"/>
      <c r="AJ5" s="239"/>
      <c r="AK5" s="239"/>
      <c r="AL5" s="290"/>
      <c r="AM5" s="290"/>
      <c r="AN5" s="225"/>
      <c r="AO5" s="225"/>
      <c r="AP5" s="95"/>
      <c r="AQ5" s="225"/>
      <c r="AR5" s="293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225"/>
      <c r="BG5" s="225"/>
      <c r="BH5" s="225"/>
      <c r="BI5" s="289"/>
    </row>
    <row r="6" spans="1:65" s="171" customFormat="1" ht="18">
      <c r="A6" s="43" t="s">
        <v>982</v>
      </c>
    </row>
    <row r="7" spans="1:65" s="171" customFormat="1" ht="18">
      <c r="A7" s="2" t="s">
        <v>997</v>
      </c>
    </row>
    <row r="8" spans="1:65" s="171" customFormat="1" ht="18">
      <c r="A8" s="2" t="s">
        <v>983</v>
      </c>
    </row>
    <row r="9" spans="1:65" s="2" customFormat="1" ht="18">
      <c r="A9" s="2" t="s">
        <v>2039</v>
      </c>
      <c r="B9" s="171"/>
      <c r="C9" s="171"/>
      <c r="D9" s="105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05"/>
      <c r="T9" s="124"/>
      <c r="U9" s="28"/>
      <c r="V9" s="28"/>
      <c r="W9" s="28"/>
      <c r="X9" s="28"/>
      <c r="AA9" s="27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  <c r="AU9" s="171"/>
      <c r="AV9" s="171"/>
      <c r="AW9" s="171"/>
      <c r="AX9" s="171"/>
      <c r="AY9" s="171"/>
      <c r="AZ9" s="171"/>
      <c r="BA9" s="171"/>
      <c r="BB9" s="171"/>
      <c r="BC9" s="171"/>
      <c r="BD9" s="171"/>
      <c r="BE9" s="171"/>
      <c r="BF9" s="171"/>
      <c r="BG9" s="171"/>
      <c r="BH9" s="171"/>
      <c r="BI9" s="171"/>
    </row>
    <row r="10" spans="1:65" s="2" customFormat="1" ht="18">
      <c r="A10" s="2" t="s">
        <v>984</v>
      </c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1"/>
      <c r="BG10" s="171"/>
      <c r="BH10" s="171"/>
      <c r="BI10" s="171"/>
    </row>
    <row r="11" spans="1:65" s="2" customFormat="1" ht="18">
      <c r="A11" s="2" t="s">
        <v>985</v>
      </c>
      <c r="B11" s="8"/>
      <c r="C11" s="8"/>
      <c r="D11" s="171"/>
      <c r="E11" s="8"/>
      <c r="F11" s="8"/>
      <c r="G11" s="26"/>
      <c r="H11" s="26"/>
      <c r="I11" s="8"/>
      <c r="J11" s="8"/>
      <c r="K11" s="8"/>
      <c r="L11" s="8"/>
      <c r="M11" s="8"/>
      <c r="N11" s="8"/>
      <c r="O11" s="8"/>
      <c r="P11" s="8"/>
      <c r="Q11" s="8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8"/>
      <c r="AD11" s="8"/>
      <c r="AE11" s="8"/>
      <c r="AF11" s="8"/>
      <c r="AG11" s="125"/>
      <c r="AH11" s="125"/>
      <c r="AI11" s="125"/>
      <c r="AJ11" s="125"/>
      <c r="AK11" s="125"/>
      <c r="AL11" s="125"/>
      <c r="AM11" s="125"/>
      <c r="AN11" s="125"/>
      <c r="AO11" s="171"/>
      <c r="AP11" s="171"/>
      <c r="AQ11" s="171"/>
      <c r="AR11" s="171"/>
      <c r="AS11" s="171"/>
      <c r="AT11" s="171"/>
      <c r="AU11" s="171"/>
      <c r="AV11" s="171"/>
      <c r="AW11" s="125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5" s="2" customFormat="1" ht="18">
      <c r="A12" s="2" t="s">
        <v>986</v>
      </c>
      <c r="B12" s="171"/>
      <c r="C12" s="171"/>
      <c r="D12" s="171"/>
      <c r="I12" s="8"/>
      <c r="J12" s="8"/>
      <c r="L12" s="16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4"/>
      <c r="AD12" s="171"/>
      <c r="AE12" s="4"/>
      <c r="AF12" s="171"/>
      <c r="AG12" s="171"/>
      <c r="AH12" s="171"/>
      <c r="AI12" s="171"/>
      <c r="AJ12" s="171"/>
      <c r="AK12" s="171"/>
    </row>
    <row r="13" spans="1:65" s="2" customFormat="1" ht="18">
      <c r="A13" s="2" t="s">
        <v>987</v>
      </c>
      <c r="B13" s="171"/>
      <c r="C13" s="171"/>
      <c r="D13" s="8"/>
      <c r="L13" s="16"/>
      <c r="N13" s="171"/>
      <c r="O13" s="171"/>
      <c r="P13" s="171"/>
      <c r="Q13" s="171"/>
      <c r="R13" s="171"/>
      <c r="S13" s="8"/>
      <c r="T13" s="8"/>
      <c r="U13" s="8"/>
      <c r="V13" s="8"/>
      <c r="W13" s="8"/>
      <c r="X13" s="8"/>
      <c r="Y13" s="8"/>
      <c r="Z13" s="8"/>
      <c r="AA13" s="26"/>
      <c r="AB13" s="171"/>
      <c r="AC13" s="8"/>
      <c r="AD13" s="171"/>
      <c r="AE13" s="8"/>
      <c r="AF13" s="171"/>
      <c r="AG13" s="171"/>
      <c r="AH13" s="171"/>
      <c r="AI13" s="171"/>
      <c r="AO13" s="171"/>
      <c r="AP13" s="171"/>
      <c r="AQ13" s="171"/>
      <c r="AR13" s="171"/>
      <c r="AS13" s="171"/>
      <c r="AT13" s="171"/>
      <c r="AU13" s="171"/>
      <c r="AV13" s="171"/>
    </row>
    <row r="14" spans="1:65" s="2" customFormat="1" ht="18">
      <c r="A14" s="2" t="s">
        <v>988</v>
      </c>
      <c r="B14" s="171"/>
      <c r="D14" s="171"/>
      <c r="G14" s="16"/>
      <c r="H14" s="8"/>
      <c r="M14" s="171"/>
      <c r="N14" s="171"/>
      <c r="O14" s="171"/>
      <c r="P14" s="171"/>
      <c r="Q14" s="171"/>
      <c r="R14" s="171"/>
      <c r="S14" s="171"/>
      <c r="T14" s="8"/>
      <c r="AB14" s="171"/>
      <c r="AF14" s="171"/>
      <c r="AG14" s="171"/>
    </row>
    <row r="15" spans="1:65" s="2" customFormat="1" ht="18">
      <c r="A15" s="2" t="s">
        <v>989</v>
      </c>
      <c r="B15" s="171"/>
      <c r="C15" s="171"/>
      <c r="D15" s="171"/>
      <c r="I15" s="8"/>
      <c r="J15" s="8"/>
      <c r="L15" s="16"/>
      <c r="O15" s="171"/>
      <c r="P15" s="171"/>
      <c r="Q15" s="171"/>
      <c r="R15" s="171"/>
      <c r="S15" s="171"/>
      <c r="Z15" s="171"/>
      <c r="AB15" s="171"/>
      <c r="AC15" s="4"/>
      <c r="AD15" s="171"/>
      <c r="AE15" s="4"/>
      <c r="AF15" s="171"/>
      <c r="AG15" s="171"/>
      <c r="AH15" s="171"/>
      <c r="AI15" s="171"/>
      <c r="AJ15" s="171"/>
      <c r="AR15" s="171"/>
    </row>
    <row r="16" spans="1:65" s="2" customFormat="1" ht="18">
      <c r="A16" s="2" t="s">
        <v>990</v>
      </c>
      <c r="B16" s="171"/>
      <c r="G16" s="16"/>
      <c r="H16" s="8"/>
      <c r="M16" s="171"/>
      <c r="N16" s="171"/>
      <c r="O16" s="171"/>
      <c r="P16" s="171"/>
      <c r="Q16" s="171"/>
      <c r="R16" s="171"/>
      <c r="S16" s="171"/>
      <c r="W16" s="171"/>
      <c r="X16" s="171"/>
      <c r="Y16" s="171"/>
      <c r="Z16" s="171"/>
      <c r="AA16" s="8"/>
      <c r="AB16" s="171"/>
      <c r="AF16" s="171"/>
      <c r="AG16" s="171"/>
      <c r="BJ16" s="171"/>
      <c r="BK16" s="18"/>
      <c r="BL16" s="171"/>
      <c r="BM16" s="171"/>
    </row>
    <row r="17" spans="2:61" ht="18">
      <c r="C17" s="2"/>
      <c r="E17" s="2"/>
      <c r="F17" s="2"/>
      <c r="G17" s="16"/>
      <c r="H17" s="8"/>
      <c r="I17" s="2"/>
      <c r="J17" s="2"/>
      <c r="K17" s="2"/>
      <c r="L17" s="2"/>
      <c r="T17" s="8"/>
      <c r="U17" s="2"/>
      <c r="V17" s="2"/>
      <c r="W17" s="2"/>
      <c r="X17" s="2"/>
      <c r="Y17" s="2"/>
      <c r="Z17" s="2"/>
      <c r="AA17" s="2"/>
      <c r="AC17" s="2"/>
      <c r="AD17" s="2"/>
      <c r="AE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2:61" ht="18">
      <c r="B18" s="2"/>
      <c r="C18" s="2"/>
      <c r="D18" s="2"/>
      <c r="E18" s="2"/>
      <c r="F18" s="2"/>
      <c r="G18" s="2"/>
      <c r="H18" s="2"/>
      <c r="I18" s="4"/>
      <c r="J18" s="4"/>
      <c r="K18" s="8"/>
      <c r="L18" s="2"/>
      <c r="N18" s="2"/>
      <c r="O18" s="2"/>
      <c r="P18" s="2"/>
      <c r="Q18" s="2"/>
      <c r="T18" s="2"/>
      <c r="U18" s="2"/>
      <c r="V18" s="2"/>
      <c r="AA18" s="8"/>
      <c r="AC18" s="16"/>
      <c r="AE18" s="16"/>
      <c r="AJ18" s="2"/>
      <c r="AK18" s="2"/>
      <c r="AL18" s="2"/>
      <c r="AM18" s="2"/>
      <c r="AN18" s="2"/>
      <c r="AO18" s="126"/>
      <c r="AV18" s="18"/>
      <c r="AY18" s="2"/>
      <c r="AZ18" s="2"/>
      <c r="BA18" s="2"/>
      <c r="BB18" s="2"/>
      <c r="BC18" s="2"/>
      <c r="BD18" s="126"/>
      <c r="BI18" s="18"/>
    </row>
    <row r="19" spans="2:61" ht="18">
      <c r="D19" s="2"/>
      <c r="T19" s="2"/>
      <c r="U19" s="2"/>
      <c r="V19" s="2"/>
      <c r="AA19" s="8"/>
    </row>
    <row r="20" spans="2:61" ht="18">
      <c r="D20" s="2"/>
      <c r="S20" s="2"/>
      <c r="T20" s="4"/>
      <c r="U20" s="8"/>
      <c r="V20" s="8"/>
      <c r="W20" s="2"/>
      <c r="X20" s="2"/>
      <c r="Z20" s="2"/>
      <c r="AA20" s="2"/>
    </row>
    <row r="21" spans="2:61" ht="18">
      <c r="D21" s="2"/>
      <c r="S21" s="2"/>
      <c r="T21" s="4"/>
      <c r="U21" s="4"/>
      <c r="V21" s="4"/>
      <c r="W21" s="2"/>
      <c r="X21" s="2"/>
      <c r="Y21" s="2"/>
      <c r="Z21" s="2"/>
      <c r="AA21" s="4"/>
    </row>
    <row r="22" spans="2:61" ht="18">
      <c r="D22" s="2"/>
      <c r="S22" s="2"/>
      <c r="T22" s="4"/>
      <c r="U22" s="2"/>
      <c r="V22" s="2"/>
      <c r="W22" s="2"/>
      <c r="X22" s="2"/>
      <c r="Y22" s="2"/>
      <c r="Z22" s="2"/>
      <c r="AA22" s="4"/>
    </row>
  </sheetData>
  <autoFilter ref="B3:AI3" xr:uid="{D94DB5D1-9527-534B-9388-603A53620BB1}">
    <sortState xmlns:xlrd2="http://schemas.microsoft.com/office/spreadsheetml/2017/richdata2" ref="B4:AI4">
      <sortCondition ref="AG3:AG4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1170-A1E0-2741-9FD2-046F7103DF78}">
  <sheetPr codeName="Sheet9"/>
  <dimension ref="A1:AH1117"/>
  <sheetViews>
    <sheetView zoomScaleNormal="100" workbookViewId="0">
      <pane xSplit="2" ySplit="3" topLeftCell="V216" activePane="bottomRight" state="frozen"/>
      <selection pane="topRight" activeCell="C1" sqref="C1"/>
      <selection pane="bottomLeft" activeCell="A4" sqref="A4"/>
      <selection pane="bottomRight" activeCell="W233" sqref="W233"/>
    </sheetView>
  </sheetViews>
  <sheetFormatPr defaultColWidth="10.83203125" defaultRowHeight="15.7"/>
  <cols>
    <col min="1" max="1" width="4.83203125" style="57" customWidth="1"/>
    <col min="2" max="2" width="30.83203125" style="57" customWidth="1"/>
    <col min="3" max="3" width="15.83203125" style="57" customWidth="1"/>
    <col min="4" max="4" width="15.83203125" style="171" customWidth="1"/>
    <col min="5" max="7" width="12.83203125" style="57" customWidth="1"/>
    <col min="8" max="8" width="12.83203125" style="171" customWidth="1"/>
    <col min="9" max="9" width="25.33203125" style="57" customWidth="1"/>
    <col min="10" max="10" width="14.83203125" style="57" customWidth="1"/>
    <col min="11" max="11" width="10.83203125" style="138" customWidth="1"/>
    <col min="12" max="16" width="10.83203125" style="9" customWidth="1"/>
    <col min="17" max="17" width="12.83203125" style="57" customWidth="1"/>
    <col min="18" max="18" width="10.83203125" style="57" customWidth="1"/>
    <col min="19" max="19" width="50.83203125" style="57" customWidth="1"/>
    <col min="20" max="20" width="30.83203125" style="57" customWidth="1"/>
    <col min="21" max="21" width="50.83203125" style="57" customWidth="1"/>
    <col min="22" max="22" width="30.83203125" style="57" customWidth="1"/>
    <col min="23" max="23" width="242.6640625" style="57" customWidth="1"/>
    <col min="24" max="24" width="80.83203125" style="57" customWidth="1"/>
    <col min="25" max="25" width="12.83203125" style="57" customWidth="1"/>
    <col min="26" max="28" width="10.83203125" style="21"/>
    <col min="29" max="29" width="15" style="21" customWidth="1"/>
    <col min="30" max="30" width="10.83203125" style="33"/>
    <col min="31" max="31" width="17" style="21" customWidth="1"/>
    <col min="32" max="34" width="17" style="33" customWidth="1"/>
    <col min="35" max="16384" width="10.83203125" style="21"/>
  </cols>
  <sheetData>
    <row r="1" spans="1:25" s="57" customFormat="1" ht="20.7">
      <c r="A1" s="13" t="s">
        <v>88</v>
      </c>
      <c r="B1" s="13" t="s">
        <v>78</v>
      </c>
      <c r="D1" s="171"/>
      <c r="H1" s="171"/>
      <c r="K1" s="138"/>
      <c r="L1" s="9"/>
      <c r="M1" s="9"/>
      <c r="N1" s="9"/>
      <c r="O1" s="9"/>
      <c r="P1" s="9"/>
      <c r="S1" s="9"/>
      <c r="T1" s="9"/>
      <c r="U1" s="9"/>
      <c r="Y1" s="270"/>
    </row>
    <row r="2" spans="1:25" s="1" customFormat="1" ht="36">
      <c r="A2" s="57"/>
      <c r="B2" s="14" t="s">
        <v>55</v>
      </c>
      <c r="C2" s="14" t="s">
        <v>13</v>
      </c>
      <c r="D2" s="14" t="s">
        <v>2119</v>
      </c>
      <c r="E2" s="14" t="s">
        <v>54</v>
      </c>
      <c r="F2" s="14" t="s">
        <v>1721</v>
      </c>
      <c r="G2" s="14" t="s">
        <v>30</v>
      </c>
      <c r="H2" s="14" t="s">
        <v>30</v>
      </c>
      <c r="I2" s="14" t="s">
        <v>29</v>
      </c>
      <c r="J2" s="14" t="s">
        <v>1974</v>
      </c>
      <c r="K2" s="14" t="s">
        <v>2016</v>
      </c>
      <c r="L2" s="14" t="s">
        <v>1975</v>
      </c>
      <c r="M2" s="14" t="s">
        <v>2977</v>
      </c>
      <c r="N2" s="14" t="s">
        <v>703</v>
      </c>
      <c r="O2" s="14" t="s">
        <v>704</v>
      </c>
      <c r="P2" s="14" t="s">
        <v>1977</v>
      </c>
      <c r="Q2" s="14" t="s">
        <v>1762</v>
      </c>
      <c r="R2" s="14" t="s">
        <v>1761</v>
      </c>
      <c r="S2" s="14" t="s">
        <v>1722</v>
      </c>
      <c r="T2" s="14" t="s">
        <v>1732</v>
      </c>
      <c r="U2" s="14" t="s">
        <v>1723</v>
      </c>
      <c r="V2" s="14" t="s">
        <v>1733</v>
      </c>
      <c r="W2" s="14" t="s">
        <v>728</v>
      </c>
      <c r="X2" s="14" t="s">
        <v>32</v>
      </c>
      <c r="Y2" s="14" t="s">
        <v>1753</v>
      </c>
    </row>
    <row r="3" spans="1:25" s="1" customFormat="1" ht="18">
      <c r="A3" s="57"/>
      <c r="B3" s="11"/>
      <c r="C3" s="11"/>
      <c r="D3" s="11"/>
      <c r="E3" s="11"/>
      <c r="F3" s="11" t="s">
        <v>56</v>
      </c>
      <c r="G3" s="11" t="s">
        <v>59</v>
      </c>
      <c r="H3" s="11" t="s">
        <v>2014</v>
      </c>
      <c r="I3" s="11" t="s">
        <v>57</v>
      </c>
      <c r="J3" s="11" t="s">
        <v>2015</v>
      </c>
      <c r="K3" s="11"/>
      <c r="L3" s="11" t="s">
        <v>58</v>
      </c>
      <c r="M3" s="11" t="s">
        <v>58</v>
      </c>
      <c r="N3" s="11" t="s">
        <v>76</v>
      </c>
      <c r="O3" s="11" t="s">
        <v>76</v>
      </c>
      <c r="P3" s="11"/>
      <c r="Q3" s="11" t="s">
        <v>19</v>
      </c>
      <c r="R3" s="11" t="s">
        <v>19</v>
      </c>
      <c r="S3" s="11"/>
      <c r="T3" s="11"/>
      <c r="U3" s="11"/>
      <c r="V3" s="11"/>
      <c r="W3" s="11"/>
      <c r="X3" s="11"/>
      <c r="Y3" s="11"/>
    </row>
    <row r="4" spans="1:25" s="33" customFormat="1" ht="18">
      <c r="A4" s="57"/>
      <c r="B4" s="167" t="s">
        <v>499</v>
      </c>
      <c r="C4" s="168" t="s">
        <v>297</v>
      </c>
      <c r="D4" s="30" t="s">
        <v>349</v>
      </c>
      <c r="E4" s="147">
        <v>1</v>
      </c>
      <c r="F4" s="30" t="s">
        <v>1756</v>
      </c>
      <c r="G4" s="178">
        <v>1.33</v>
      </c>
      <c r="H4" s="178">
        <v>0.82098765432098764</v>
      </c>
      <c r="I4" s="168">
        <v>315</v>
      </c>
      <c r="J4" s="228">
        <f>_xlfn.XLOOKUP($I4,Inputs!$C$6:$C$23,Inputs!$D$6:$D$23)*$G4</f>
        <v>0.60281018518518514</v>
      </c>
      <c r="K4" s="229">
        <f t="shared" ref="K4:K67" si="0">IF((42.4*(H4)^(-0.6595))&gt;=3,3,(IF(42.4*(H4)^(-0.6595)&lt;=0.5,0.5,(42.4*(H4)^(-0.6595)))))</f>
        <v>3</v>
      </c>
      <c r="L4" s="274"/>
      <c r="M4" s="274"/>
      <c r="N4" s="274"/>
      <c r="O4" s="274"/>
      <c r="P4" s="274"/>
      <c r="Q4" s="230">
        <f>_xlfn.XLOOKUP($I4,Inputs!$G$6:$G$23,Inputs!$J$6:$J$23)*$K4</f>
        <v>793.80000000000007</v>
      </c>
      <c r="R4" s="230">
        <f>_xlfn.XLOOKUP($I4,Inputs!$G$6:$G$23,Inputs!$K$6:$K$23)*$K4</f>
        <v>960.24193548387109</v>
      </c>
      <c r="S4" s="147" t="s">
        <v>306</v>
      </c>
      <c r="T4" s="30" t="s">
        <v>2347</v>
      </c>
      <c r="U4" s="147" t="s">
        <v>1669</v>
      </c>
      <c r="V4" s="30" t="s">
        <v>2674</v>
      </c>
      <c r="W4" s="12" t="s">
        <v>3037</v>
      </c>
      <c r="X4" s="12" t="s">
        <v>1724</v>
      </c>
      <c r="Y4" s="12">
        <v>818</v>
      </c>
    </row>
    <row r="5" spans="1:25" s="33" customFormat="1" ht="18">
      <c r="A5" s="57"/>
      <c r="B5" s="167" t="s">
        <v>517</v>
      </c>
      <c r="C5" s="168" t="s">
        <v>297</v>
      </c>
      <c r="D5" s="30" t="s">
        <v>349</v>
      </c>
      <c r="E5" s="147">
        <v>1</v>
      </c>
      <c r="F5" s="30" t="s">
        <v>1756</v>
      </c>
      <c r="G5" s="178">
        <v>3.42</v>
      </c>
      <c r="H5" s="178">
        <v>2.1111111111111107</v>
      </c>
      <c r="I5" s="168">
        <v>315</v>
      </c>
      <c r="J5" s="228">
        <f>_xlfn.XLOOKUP($I5,Inputs!$C$6:$C$23,Inputs!$D$6:$D$23)*$G5</f>
        <v>1.5500833333333333</v>
      </c>
      <c r="K5" s="229">
        <f t="shared" si="0"/>
        <v>3</v>
      </c>
      <c r="L5" s="274"/>
      <c r="M5" s="274"/>
      <c r="N5" s="274"/>
      <c r="O5" s="274"/>
      <c r="P5" s="274"/>
      <c r="Q5" s="230">
        <f>_xlfn.XLOOKUP($I5,Inputs!$G$6:$G$23,Inputs!$J$6:$J$23)*$K5</f>
        <v>793.80000000000007</v>
      </c>
      <c r="R5" s="230">
        <f>_xlfn.XLOOKUP($I5,Inputs!$G$6:$G$23,Inputs!$K$6:$K$23)*$K5</f>
        <v>960.24193548387109</v>
      </c>
      <c r="S5" s="147" t="s">
        <v>1121</v>
      </c>
      <c r="T5" s="30" t="s">
        <v>2426</v>
      </c>
      <c r="U5" s="147" t="s">
        <v>1667</v>
      </c>
      <c r="V5" s="30" t="s">
        <v>2677</v>
      </c>
      <c r="W5" s="12" t="s">
        <v>3038</v>
      </c>
      <c r="X5" s="12"/>
      <c r="Y5" s="12">
        <v>840</v>
      </c>
    </row>
    <row r="6" spans="1:25" s="33" customFormat="1" ht="18">
      <c r="A6" s="57"/>
      <c r="B6" s="167" t="s">
        <v>517</v>
      </c>
      <c r="C6" s="168" t="s">
        <v>297</v>
      </c>
      <c r="D6" s="30" t="s">
        <v>349</v>
      </c>
      <c r="E6" s="147">
        <v>1</v>
      </c>
      <c r="F6" s="30" t="s">
        <v>1756</v>
      </c>
      <c r="G6" s="178">
        <v>143.63999999999999</v>
      </c>
      <c r="H6" s="178">
        <v>88.666666666666657</v>
      </c>
      <c r="I6" s="168">
        <v>315</v>
      </c>
      <c r="J6" s="228">
        <f>_xlfn.XLOOKUP($I6,Inputs!$C$6:$C$23,Inputs!$D$6:$D$23)*$G6</f>
        <v>65.103499999999997</v>
      </c>
      <c r="K6" s="229">
        <f t="shared" si="0"/>
        <v>2.2020028905067681</v>
      </c>
      <c r="L6" s="274"/>
      <c r="M6" s="274"/>
      <c r="N6" s="274"/>
      <c r="O6" s="274"/>
      <c r="P6" s="274"/>
      <c r="Q6" s="230">
        <f>_xlfn.XLOOKUP($I6,Inputs!$G$6:$G$23,Inputs!$J$6:$J$23)*$K6</f>
        <v>582.6499648280909</v>
      </c>
      <c r="R6" s="230">
        <f>_xlfn.XLOOKUP($I6,Inputs!$G$6:$G$23,Inputs!$K$6:$K$23)*$K6</f>
        <v>704.81850584043252</v>
      </c>
      <c r="S6" s="147" t="s">
        <v>1667</v>
      </c>
      <c r="T6" s="30" t="s">
        <v>2677</v>
      </c>
      <c r="U6" s="147" t="s">
        <v>341</v>
      </c>
      <c r="V6" s="30" t="s">
        <v>2621</v>
      </c>
      <c r="W6" s="12" t="s">
        <v>3038</v>
      </c>
      <c r="X6" s="12"/>
      <c r="Y6" s="12">
        <v>841</v>
      </c>
    </row>
    <row r="7" spans="1:25" s="57" customFormat="1" ht="18">
      <c r="B7" s="167" t="s">
        <v>602</v>
      </c>
      <c r="C7" s="168" t="s">
        <v>297</v>
      </c>
      <c r="D7" s="30" t="s">
        <v>349</v>
      </c>
      <c r="E7" s="147">
        <v>1</v>
      </c>
      <c r="F7" s="30" t="s">
        <v>1756</v>
      </c>
      <c r="G7" s="178">
        <v>79.8</v>
      </c>
      <c r="H7" s="178">
        <v>49.259259259259252</v>
      </c>
      <c r="I7" s="168">
        <v>315</v>
      </c>
      <c r="J7" s="228">
        <f>_xlfn.XLOOKUP($I7,Inputs!$C$6:$C$23,Inputs!$D$6:$D$23)*$G7</f>
        <v>36.168611111111112</v>
      </c>
      <c r="K7" s="229">
        <f t="shared" si="0"/>
        <v>3</v>
      </c>
      <c r="L7" s="274"/>
      <c r="M7" s="274"/>
      <c r="N7" s="274"/>
      <c r="O7" s="274"/>
      <c r="P7" s="274"/>
      <c r="Q7" s="230">
        <f>_xlfn.XLOOKUP($I7,Inputs!$G$6:$G$23,Inputs!$J$6:$J$23)*$K7</f>
        <v>793.80000000000007</v>
      </c>
      <c r="R7" s="230">
        <f>_xlfn.XLOOKUP($I7,Inputs!$G$6:$G$23,Inputs!$K$6:$K$23)*$K7</f>
        <v>960.24193548387109</v>
      </c>
      <c r="S7" s="147" t="s">
        <v>207</v>
      </c>
      <c r="T7" s="30" t="s">
        <v>2696</v>
      </c>
      <c r="U7" s="147" t="s">
        <v>259</v>
      </c>
      <c r="V7" s="30" t="s">
        <v>2182</v>
      </c>
      <c r="W7" s="12" t="s">
        <v>2964</v>
      </c>
      <c r="X7" s="12"/>
      <c r="Y7" s="12">
        <v>977</v>
      </c>
    </row>
    <row r="8" spans="1:25" s="33" customFormat="1" ht="18">
      <c r="A8" s="57"/>
      <c r="B8" s="167" t="s">
        <v>596</v>
      </c>
      <c r="C8" s="168" t="s">
        <v>297</v>
      </c>
      <c r="D8" s="30" t="s">
        <v>349</v>
      </c>
      <c r="E8" s="147">
        <v>1</v>
      </c>
      <c r="F8" s="30" t="s">
        <v>1756</v>
      </c>
      <c r="G8" s="178">
        <v>5.7</v>
      </c>
      <c r="H8" s="178">
        <v>3.5185185185185186</v>
      </c>
      <c r="I8" s="168">
        <v>315</v>
      </c>
      <c r="J8" s="228">
        <f>_xlfn.XLOOKUP($I8,Inputs!$C$6:$C$23,Inputs!$D$6:$D$23)*$G8</f>
        <v>2.5834722222222224</v>
      </c>
      <c r="K8" s="229">
        <f t="shared" si="0"/>
        <v>3</v>
      </c>
      <c r="L8" s="274"/>
      <c r="M8" s="274"/>
      <c r="N8" s="274"/>
      <c r="O8" s="274"/>
      <c r="P8" s="274"/>
      <c r="Q8" s="230">
        <f>_xlfn.XLOOKUP($I8,Inputs!$G$6:$G$23,Inputs!$J$6:$J$23)*$K8</f>
        <v>793.80000000000007</v>
      </c>
      <c r="R8" s="230">
        <f>_xlfn.XLOOKUP($I8,Inputs!$G$6:$G$23,Inputs!$K$6:$K$23)*$K8</f>
        <v>960.24193548387109</v>
      </c>
      <c r="S8" s="147" t="s">
        <v>344</v>
      </c>
      <c r="T8" s="30" t="s">
        <v>2624</v>
      </c>
      <c r="U8" s="147" t="s">
        <v>265</v>
      </c>
      <c r="V8" s="30" t="s">
        <v>2190</v>
      </c>
      <c r="W8" s="12" t="s">
        <v>2971</v>
      </c>
      <c r="X8" s="12"/>
      <c r="Y8" s="12">
        <v>971</v>
      </c>
    </row>
    <row r="9" spans="1:25" s="33" customFormat="1" ht="18">
      <c r="A9" s="57"/>
      <c r="B9" s="167" t="s">
        <v>597</v>
      </c>
      <c r="C9" s="168" t="s">
        <v>297</v>
      </c>
      <c r="D9" s="30" t="s">
        <v>349</v>
      </c>
      <c r="E9" s="147">
        <v>1</v>
      </c>
      <c r="F9" s="30" t="s">
        <v>1756</v>
      </c>
      <c r="G9" s="178">
        <v>5.7</v>
      </c>
      <c r="H9" s="178">
        <v>3.5185185185185186</v>
      </c>
      <c r="I9" s="168">
        <v>315</v>
      </c>
      <c r="J9" s="228">
        <f>_xlfn.XLOOKUP($I9,Inputs!$C$6:$C$23,Inputs!$D$6:$D$23)*$G9</f>
        <v>2.5834722222222224</v>
      </c>
      <c r="K9" s="229">
        <f t="shared" si="0"/>
        <v>3</v>
      </c>
      <c r="L9" s="274"/>
      <c r="M9" s="274"/>
      <c r="N9" s="274"/>
      <c r="O9" s="274"/>
      <c r="P9" s="274"/>
      <c r="Q9" s="230">
        <f>_xlfn.XLOOKUP($I9,Inputs!$G$6:$G$23,Inputs!$J$6:$J$23)*$K9</f>
        <v>793.80000000000007</v>
      </c>
      <c r="R9" s="230">
        <f>_xlfn.XLOOKUP($I9,Inputs!$G$6:$G$23,Inputs!$K$6:$K$23)*$K9</f>
        <v>960.24193548387109</v>
      </c>
      <c r="S9" s="179" t="s">
        <v>344</v>
      </c>
      <c r="T9" s="30" t="s">
        <v>2624</v>
      </c>
      <c r="U9" s="147" t="s">
        <v>265</v>
      </c>
      <c r="V9" s="30" t="s">
        <v>2190</v>
      </c>
      <c r="W9" s="12" t="s">
        <v>2971</v>
      </c>
      <c r="X9" s="12"/>
      <c r="Y9" s="12">
        <v>972</v>
      </c>
    </row>
    <row r="10" spans="1:25" s="33" customFormat="1" ht="18">
      <c r="A10" s="57"/>
      <c r="B10" s="167" t="s">
        <v>507</v>
      </c>
      <c r="C10" s="168" t="s">
        <v>297</v>
      </c>
      <c r="D10" s="30" t="s">
        <v>349</v>
      </c>
      <c r="E10" s="147">
        <v>1</v>
      </c>
      <c r="F10" s="30" t="s">
        <v>1756</v>
      </c>
      <c r="G10" s="178">
        <v>9.120000000000001</v>
      </c>
      <c r="H10" s="178">
        <v>5.6296296296296298</v>
      </c>
      <c r="I10" s="168">
        <v>315</v>
      </c>
      <c r="J10" s="228">
        <f>_xlfn.XLOOKUP($I10,Inputs!$C$6:$C$23,Inputs!$D$6:$D$23)*$G10</f>
        <v>4.1335555555555556</v>
      </c>
      <c r="K10" s="229">
        <f t="shared" si="0"/>
        <v>3</v>
      </c>
      <c r="L10" s="274"/>
      <c r="M10" s="274"/>
      <c r="N10" s="274"/>
      <c r="O10" s="274"/>
      <c r="P10" s="274"/>
      <c r="Q10" s="230">
        <f>_xlfn.XLOOKUP($I10,Inputs!$G$6:$G$23,Inputs!$J$6:$J$23)*$K10</f>
        <v>793.80000000000007</v>
      </c>
      <c r="R10" s="230">
        <f>_xlfn.XLOOKUP($I10,Inputs!$G$6:$G$23,Inputs!$K$6:$K$23)*$K10</f>
        <v>960.24193548387109</v>
      </c>
      <c r="S10" s="147" t="s">
        <v>1003</v>
      </c>
      <c r="T10" s="30" t="s">
        <v>2195</v>
      </c>
      <c r="U10" s="147" t="s">
        <v>340</v>
      </c>
      <c r="V10" s="30" t="s">
        <v>2610</v>
      </c>
      <c r="W10" s="12" t="s">
        <v>3039</v>
      </c>
      <c r="X10" s="12"/>
      <c r="Y10" s="12">
        <v>830</v>
      </c>
    </row>
    <row r="11" spans="1:25" s="57" customFormat="1" ht="18">
      <c r="B11" s="167" t="s">
        <v>508</v>
      </c>
      <c r="C11" s="168" t="s">
        <v>297</v>
      </c>
      <c r="D11" s="30" t="s">
        <v>349</v>
      </c>
      <c r="E11" s="147">
        <v>1</v>
      </c>
      <c r="F11" s="30" t="s">
        <v>1756</v>
      </c>
      <c r="G11" s="178">
        <v>9.120000000000001</v>
      </c>
      <c r="H11" s="178">
        <v>5.6296296296296298</v>
      </c>
      <c r="I11" s="168">
        <v>315</v>
      </c>
      <c r="J11" s="228">
        <f>_xlfn.XLOOKUP($I11,Inputs!$C$6:$C$23,Inputs!$D$6:$D$23)*$G11</f>
        <v>4.1335555555555556</v>
      </c>
      <c r="K11" s="229">
        <f t="shared" si="0"/>
        <v>3</v>
      </c>
      <c r="L11" s="274"/>
      <c r="M11" s="274"/>
      <c r="N11" s="274"/>
      <c r="O11" s="274"/>
      <c r="P11" s="274"/>
      <c r="Q11" s="230">
        <f>_xlfn.XLOOKUP($I11,Inputs!$G$6:$G$23,Inputs!$J$6:$J$23)*$K11</f>
        <v>793.80000000000007</v>
      </c>
      <c r="R11" s="230">
        <f>_xlfn.XLOOKUP($I11,Inputs!$G$6:$G$23,Inputs!$K$6:$K$23)*$K11</f>
        <v>960.24193548387109</v>
      </c>
      <c r="S11" s="147" t="s">
        <v>1003</v>
      </c>
      <c r="T11" s="30" t="s">
        <v>2195</v>
      </c>
      <c r="U11" s="147" t="s">
        <v>340</v>
      </c>
      <c r="V11" s="30" t="s">
        <v>2610</v>
      </c>
      <c r="W11" s="12" t="s">
        <v>3039</v>
      </c>
      <c r="X11" s="12"/>
      <c r="Y11" s="12">
        <v>831</v>
      </c>
    </row>
    <row r="12" spans="1:25" s="57" customFormat="1" ht="18">
      <c r="B12" s="167" t="s">
        <v>1293</v>
      </c>
      <c r="C12" s="168" t="s">
        <v>297</v>
      </c>
      <c r="D12" s="30" t="s">
        <v>349</v>
      </c>
      <c r="E12" s="147">
        <v>1</v>
      </c>
      <c r="F12" s="30" t="s">
        <v>1756</v>
      </c>
      <c r="G12" s="178">
        <v>17.100000000000001</v>
      </c>
      <c r="H12" s="178">
        <v>10.555555555555555</v>
      </c>
      <c r="I12" s="168">
        <v>120</v>
      </c>
      <c r="J12" s="228">
        <f>_xlfn.XLOOKUP($I12,Inputs!$C$6:$C$23,Inputs!$D$6:$D$23)*$G12</f>
        <v>7.1942142857142866</v>
      </c>
      <c r="K12" s="229">
        <f t="shared" si="0"/>
        <v>3</v>
      </c>
      <c r="L12" s="274"/>
      <c r="M12" s="274"/>
      <c r="N12" s="274"/>
      <c r="O12" s="274"/>
      <c r="P12" s="274"/>
      <c r="Q12" s="230">
        <f>_xlfn.XLOOKUP($I12,Inputs!$G$6:$G$23,Inputs!$J$6:$J$23)*$K12</f>
        <v>107.19602977667495</v>
      </c>
      <c r="R12" s="230">
        <f>_xlfn.XLOOKUP($I12,Inputs!$G$6:$G$23,Inputs!$K$6:$K$23)*$K12</f>
        <v>118.03278688524591</v>
      </c>
      <c r="S12" s="147" t="s">
        <v>1301</v>
      </c>
      <c r="T12" s="30" t="s">
        <v>2980</v>
      </c>
      <c r="U12" s="147" t="s">
        <v>1843</v>
      </c>
      <c r="V12" s="30" t="s">
        <v>2375</v>
      </c>
      <c r="W12" s="12" t="s">
        <v>3064</v>
      </c>
      <c r="X12" s="12"/>
      <c r="Y12" s="12">
        <v>351</v>
      </c>
    </row>
    <row r="13" spans="1:25" s="33" customFormat="1" ht="18">
      <c r="A13" s="57"/>
      <c r="B13" s="167" t="s">
        <v>1293</v>
      </c>
      <c r="C13" s="168" t="s">
        <v>297</v>
      </c>
      <c r="D13" s="30" t="s">
        <v>349</v>
      </c>
      <c r="E13" s="147">
        <v>1</v>
      </c>
      <c r="F13" s="30" t="s">
        <v>1756</v>
      </c>
      <c r="G13" s="178">
        <v>11.4</v>
      </c>
      <c r="H13" s="178">
        <v>7.0370370370370372</v>
      </c>
      <c r="I13" s="168">
        <v>120</v>
      </c>
      <c r="J13" s="228">
        <f>_xlfn.XLOOKUP($I13,Inputs!$C$6:$C$23,Inputs!$D$6:$D$23)*$G13</f>
        <v>4.7961428571428568</v>
      </c>
      <c r="K13" s="229">
        <f t="shared" si="0"/>
        <v>3</v>
      </c>
      <c r="L13" s="274"/>
      <c r="M13" s="274"/>
      <c r="N13" s="274"/>
      <c r="O13" s="274"/>
      <c r="P13" s="274"/>
      <c r="Q13" s="230">
        <f>_xlfn.XLOOKUP($I13,Inputs!$G$6:$G$23,Inputs!$J$6:$J$23)*$K13</f>
        <v>107.19602977667495</v>
      </c>
      <c r="R13" s="230">
        <f>_xlfn.XLOOKUP($I13,Inputs!$G$6:$G$23,Inputs!$K$6:$K$23)*$K13</f>
        <v>118.03278688524591</v>
      </c>
      <c r="S13" s="147" t="s">
        <v>1843</v>
      </c>
      <c r="T13" s="30" t="s">
        <v>2375</v>
      </c>
      <c r="U13" s="147" t="s">
        <v>1292</v>
      </c>
      <c r="V13" s="30" t="s">
        <v>2376</v>
      </c>
      <c r="W13" s="12" t="s">
        <v>3064</v>
      </c>
      <c r="X13" s="12"/>
      <c r="Y13" s="12">
        <v>352</v>
      </c>
    </row>
    <row r="14" spans="1:25" s="33" customFormat="1" ht="18">
      <c r="A14" s="57"/>
      <c r="B14" s="167" t="s">
        <v>1294</v>
      </c>
      <c r="C14" s="168" t="s">
        <v>297</v>
      </c>
      <c r="D14" s="30" t="s">
        <v>349</v>
      </c>
      <c r="E14" s="147">
        <v>1</v>
      </c>
      <c r="F14" s="30" t="s">
        <v>1756</v>
      </c>
      <c r="G14" s="178">
        <v>17.100000000000001</v>
      </c>
      <c r="H14" s="178">
        <v>10.555555555555555</v>
      </c>
      <c r="I14" s="168">
        <v>120</v>
      </c>
      <c r="J14" s="228">
        <f>_xlfn.XLOOKUP($I14,Inputs!$C$6:$C$23,Inputs!$D$6:$D$23)*$G14</f>
        <v>7.1942142857142866</v>
      </c>
      <c r="K14" s="229">
        <f t="shared" si="0"/>
        <v>3</v>
      </c>
      <c r="L14" s="274"/>
      <c r="M14" s="274"/>
      <c r="N14" s="274"/>
      <c r="O14" s="274"/>
      <c r="P14" s="274"/>
      <c r="Q14" s="230">
        <f>_xlfn.XLOOKUP($I14,Inputs!$G$6:$G$23,Inputs!$J$6:$J$23)*$K14</f>
        <v>107.19602977667495</v>
      </c>
      <c r="R14" s="230">
        <f>_xlfn.XLOOKUP($I14,Inputs!$G$6:$G$23,Inputs!$K$6:$K$23)*$K14</f>
        <v>118.03278688524591</v>
      </c>
      <c r="S14" s="147" t="s">
        <v>1301</v>
      </c>
      <c r="T14" s="30" t="s">
        <v>2980</v>
      </c>
      <c r="U14" s="147" t="s">
        <v>1843</v>
      </c>
      <c r="V14" s="30" t="s">
        <v>2375</v>
      </c>
      <c r="W14" s="12" t="s">
        <v>3064</v>
      </c>
      <c r="X14" s="12"/>
      <c r="Y14" s="12">
        <v>356</v>
      </c>
    </row>
    <row r="15" spans="1:25" s="33" customFormat="1" ht="18">
      <c r="A15" s="57"/>
      <c r="B15" s="167" t="s">
        <v>1294</v>
      </c>
      <c r="C15" s="168" t="s">
        <v>297</v>
      </c>
      <c r="D15" s="30" t="s">
        <v>349</v>
      </c>
      <c r="E15" s="147">
        <v>1</v>
      </c>
      <c r="F15" s="30" t="s">
        <v>1756</v>
      </c>
      <c r="G15" s="178">
        <v>11.4</v>
      </c>
      <c r="H15" s="178">
        <v>7.0370370370370372</v>
      </c>
      <c r="I15" s="168">
        <v>120</v>
      </c>
      <c r="J15" s="228">
        <f>_xlfn.XLOOKUP($I15,Inputs!$C$6:$C$23,Inputs!$D$6:$D$23)*$G15</f>
        <v>4.7961428571428568</v>
      </c>
      <c r="K15" s="229">
        <f t="shared" si="0"/>
        <v>3</v>
      </c>
      <c r="L15" s="274"/>
      <c r="M15" s="274"/>
      <c r="N15" s="274"/>
      <c r="O15" s="274"/>
      <c r="P15" s="274"/>
      <c r="Q15" s="230">
        <f>_xlfn.XLOOKUP($I15,Inputs!$G$6:$G$23,Inputs!$J$6:$J$23)*$K15</f>
        <v>107.19602977667495</v>
      </c>
      <c r="R15" s="230">
        <f>_xlfn.XLOOKUP($I15,Inputs!$G$6:$G$23,Inputs!$K$6:$K$23)*$K15</f>
        <v>118.03278688524591</v>
      </c>
      <c r="S15" s="147" t="s">
        <v>1843</v>
      </c>
      <c r="T15" s="30" t="s">
        <v>2375</v>
      </c>
      <c r="U15" s="147" t="s">
        <v>1292</v>
      </c>
      <c r="V15" s="30" t="s">
        <v>2376</v>
      </c>
      <c r="W15" s="12" t="s">
        <v>3064</v>
      </c>
      <c r="X15" s="12"/>
      <c r="Y15" s="12">
        <v>357</v>
      </c>
    </row>
    <row r="16" spans="1:25" s="33" customFormat="1" ht="18">
      <c r="A16" s="57"/>
      <c r="B16" s="167" t="s">
        <v>2726</v>
      </c>
      <c r="C16" s="168" t="s">
        <v>297</v>
      </c>
      <c r="D16" s="30" t="s">
        <v>349</v>
      </c>
      <c r="E16" s="147">
        <v>1</v>
      </c>
      <c r="F16" s="30" t="s">
        <v>1756</v>
      </c>
      <c r="G16" s="178">
        <v>4</v>
      </c>
      <c r="H16" s="178">
        <v>2.5</v>
      </c>
      <c r="I16" s="168">
        <v>120</v>
      </c>
      <c r="J16" s="228">
        <f>_xlfn.XLOOKUP($I16,Inputs!$C$6:$C$23,Inputs!$D$6:$D$23)*$G16</f>
        <v>1.6828571428571428</v>
      </c>
      <c r="K16" s="229">
        <f t="shared" si="0"/>
        <v>3</v>
      </c>
      <c r="L16" s="274"/>
      <c r="M16" s="274"/>
      <c r="N16" s="274"/>
      <c r="O16" s="274"/>
      <c r="P16" s="274"/>
      <c r="Q16" s="230">
        <f>_xlfn.XLOOKUP($I16,Inputs!$G$6:$G$23,Inputs!$J$6:$J$23)*$K16</f>
        <v>107.19602977667495</v>
      </c>
      <c r="R16" s="230">
        <f>_xlfn.XLOOKUP($I16,Inputs!$G$6:$G$23,Inputs!$K$6:$K$23)*$K16</f>
        <v>118.03278688524591</v>
      </c>
      <c r="S16" s="147" t="s">
        <v>127</v>
      </c>
      <c r="T16" s="30" t="s">
        <v>2641</v>
      </c>
      <c r="U16" s="147" t="s">
        <v>2723</v>
      </c>
      <c r="V16" s="30" t="s">
        <v>2724</v>
      </c>
      <c r="W16" s="12" t="s">
        <v>3073</v>
      </c>
      <c r="X16" s="12"/>
      <c r="Y16" s="12">
        <v>486</v>
      </c>
    </row>
    <row r="17" spans="1:25" s="33" customFormat="1" ht="18">
      <c r="A17" s="57"/>
      <c r="B17" s="167" t="s">
        <v>2726</v>
      </c>
      <c r="C17" s="168" t="s">
        <v>297</v>
      </c>
      <c r="D17" s="30" t="s">
        <v>349</v>
      </c>
      <c r="E17" s="147">
        <v>1</v>
      </c>
      <c r="F17" s="30" t="s">
        <v>1756</v>
      </c>
      <c r="G17" s="178">
        <v>4</v>
      </c>
      <c r="H17" s="178">
        <v>2.5</v>
      </c>
      <c r="I17" s="168">
        <v>120</v>
      </c>
      <c r="J17" s="228">
        <f>_xlfn.XLOOKUP($I17,Inputs!$C$6:$C$23,Inputs!$D$6:$D$23)*$G17</f>
        <v>1.6828571428571428</v>
      </c>
      <c r="K17" s="229">
        <f t="shared" si="0"/>
        <v>3</v>
      </c>
      <c r="L17" s="274"/>
      <c r="M17" s="274"/>
      <c r="N17" s="274"/>
      <c r="O17" s="274"/>
      <c r="P17" s="274"/>
      <c r="Q17" s="230">
        <f>_xlfn.XLOOKUP($I17,Inputs!$G$6:$G$23,Inputs!$J$6:$J$23)*$K17</f>
        <v>107.19602977667495</v>
      </c>
      <c r="R17" s="230">
        <f>_xlfn.XLOOKUP($I17,Inputs!$G$6:$G$23,Inputs!$K$6:$K$23)*$K17</f>
        <v>118.03278688524591</v>
      </c>
      <c r="S17" s="147" t="s">
        <v>2723</v>
      </c>
      <c r="T17" s="30" t="s">
        <v>2724</v>
      </c>
      <c r="U17" s="147" t="s">
        <v>768</v>
      </c>
      <c r="V17" s="30" t="s">
        <v>2241</v>
      </c>
      <c r="W17" s="12" t="s">
        <v>3073</v>
      </c>
      <c r="X17" s="12"/>
      <c r="Y17" s="12">
        <v>487</v>
      </c>
    </row>
    <row r="18" spans="1:25" s="57" customFormat="1" ht="18">
      <c r="B18" s="167" t="s">
        <v>2727</v>
      </c>
      <c r="C18" s="168" t="s">
        <v>297</v>
      </c>
      <c r="D18" s="30" t="s">
        <v>349</v>
      </c>
      <c r="E18" s="147">
        <v>1</v>
      </c>
      <c r="F18" s="30" t="s">
        <v>1756</v>
      </c>
      <c r="G18" s="178">
        <v>7.9799999999999995</v>
      </c>
      <c r="H18" s="178">
        <v>4.9259259259259256</v>
      </c>
      <c r="I18" s="168">
        <v>120</v>
      </c>
      <c r="J18" s="228">
        <f>_xlfn.XLOOKUP($I18,Inputs!$C$6:$C$23,Inputs!$D$6:$D$23)*$G18</f>
        <v>3.3573</v>
      </c>
      <c r="K18" s="229">
        <f t="shared" si="0"/>
        <v>3</v>
      </c>
      <c r="L18" s="274"/>
      <c r="M18" s="274"/>
      <c r="N18" s="274"/>
      <c r="O18" s="274"/>
      <c r="P18" s="274"/>
      <c r="Q18" s="230">
        <f>_xlfn.XLOOKUP($I18,Inputs!$G$6:$G$23,Inputs!$J$6:$J$23)*$K18</f>
        <v>107.19602977667495</v>
      </c>
      <c r="R18" s="230">
        <f>_xlfn.XLOOKUP($I18,Inputs!$G$6:$G$23,Inputs!$K$6:$K$23)*$K18</f>
        <v>118.03278688524591</v>
      </c>
      <c r="S18" s="147" t="s">
        <v>127</v>
      </c>
      <c r="T18" s="30" t="s">
        <v>2641</v>
      </c>
      <c r="U18" s="147" t="s">
        <v>768</v>
      </c>
      <c r="V18" s="30" t="s">
        <v>2241</v>
      </c>
      <c r="W18" s="12" t="s">
        <v>3073</v>
      </c>
      <c r="X18" s="12"/>
      <c r="Y18" s="12">
        <v>489</v>
      </c>
    </row>
    <row r="19" spans="1:25" s="138" customFormat="1" ht="18">
      <c r="B19" s="167" t="s">
        <v>1212</v>
      </c>
      <c r="C19" s="168" t="s">
        <v>297</v>
      </c>
      <c r="D19" s="30" t="s">
        <v>349</v>
      </c>
      <c r="E19" s="147">
        <v>1</v>
      </c>
      <c r="F19" s="30" t="s">
        <v>1756</v>
      </c>
      <c r="G19" s="178">
        <v>34.200000000000003</v>
      </c>
      <c r="H19" s="178">
        <v>21.111111111111111</v>
      </c>
      <c r="I19" s="168">
        <v>120</v>
      </c>
      <c r="J19" s="228">
        <f>_xlfn.XLOOKUP($I19,Inputs!$C$6:$C$23,Inputs!$D$6:$D$23)*$G19</f>
        <v>14.388428571428573</v>
      </c>
      <c r="K19" s="229">
        <f t="shared" si="0"/>
        <v>3</v>
      </c>
      <c r="L19" s="274"/>
      <c r="M19" s="274"/>
      <c r="N19" s="274"/>
      <c r="O19" s="274"/>
      <c r="P19" s="274"/>
      <c r="Q19" s="230">
        <f>_xlfn.XLOOKUP($I19,Inputs!$G$6:$G$23,Inputs!$J$6:$J$23)*$K19</f>
        <v>107.19602977667495</v>
      </c>
      <c r="R19" s="230">
        <f>_xlfn.XLOOKUP($I19,Inputs!$G$6:$G$23,Inputs!$K$6:$K$23)*$K19</f>
        <v>118.03278688524591</v>
      </c>
      <c r="S19" s="147" t="s">
        <v>127</v>
      </c>
      <c r="T19" s="30" t="s">
        <v>2641</v>
      </c>
      <c r="U19" s="147" t="s">
        <v>1727</v>
      </c>
      <c r="V19" s="30" t="s">
        <v>1736</v>
      </c>
      <c r="W19" s="12" t="s">
        <v>3073</v>
      </c>
      <c r="X19" s="12"/>
      <c r="Y19" s="12">
        <v>493</v>
      </c>
    </row>
    <row r="20" spans="1:25" s="57" customFormat="1" ht="18">
      <c r="B20" s="167" t="s">
        <v>1212</v>
      </c>
      <c r="C20" s="168" t="s">
        <v>297</v>
      </c>
      <c r="D20" s="30" t="s">
        <v>349</v>
      </c>
      <c r="E20" s="147">
        <v>1</v>
      </c>
      <c r="F20" s="30" t="s">
        <v>1756</v>
      </c>
      <c r="G20" s="178">
        <v>17.100000000000001</v>
      </c>
      <c r="H20" s="178">
        <v>10.555555555555555</v>
      </c>
      <c r="I20" s="168">
        <v>120</v>
      </c>
      <c r="J20" s="228">
        <f>_xlfn.XLOOKUP($I20,Inputs!$C$6:$C$23,Inputs!$D$6:$D$23)*$G20</f>
        <v>7.1942142857142866</v>
      </c>
      <c r="K20" s="229">
        <f t="shared" si="0"/>
        <v>3</v>
      </c>
      <c r="L20" s="274"/>
      <c r="M20" s="274"/>
      <c r="N20" s="274"/>
      <c r="O20" s="274"/>
      <c r="P20" s="274"/>
      <c r="Q20" s="230">
        <f>_xlfn.XLOOKUP($I20,Inputs!$G$6:$G$23,Inputs!$J$6:$J$23)*$K20</f>
        <v>107.19602977667495</v>
      </c>
      <c r="R20" s="230">
        <f>_xlfn.XLOOKUP($I20,Inputs!$G$6:$G$23,Inputs!$K$6:$K$23)*$K20</f>
        <v>118.03278688524591</v>
      </c>
      <c r="S20" s="147" t="s">
        <v>1727</v>
      </c>
      <c r="T20" s="30" t="s">
        <v>1736</v>
      </c>
      <c r="U20" s="147" t="s">
        <v>1214</v>
      </c>
      <c r="V20" s="30" t="s">
        <v>2402</v>
      </c>
      <c r="W20" s="12" t="s">
        <v>3073</v>
      </c>
      <c r="X20" s="12"/>
      <c r="Y20" s="12">
        <v>494</v>
      </c>
    </row>
    <row r="21" spans="1:25" s="57" customFormat="1" ht="18">
      <c r="B21" s="167" t="s">
        <v>1212</v>
      </c>
      <c r="C21" s="168" t="s">
        <v>297</v>
      </c>
      <c r="D21" s="30" t="s">
        <v>349</v>
      </c>
      <c r="E21" s="147">
        <v>1</v>
      </c>
      <c r="F21" s="30" t="s">
        <v>1756</v>
      </c>
      <c r="G21" s="178">
        <v>28.5</v>
      </c>
      <c r="H21" s="178">
        <v>17.592592592592592</v>
      </c>
      <c r="I21" s="168">
        <v>120</v>
      </c>
      <c r="J21" s="228">
        <f>_xlfn.XLOOKUP($I21,Inputs!$C$6:$C$23,Inputs!$D$6:$D$23)*$G21</f>
        <v>11.990357142857142</v>
      </c>
      <c r="K21" s="229">
        <f t="shared" si="0"/>
        <v>3</v>
      </c>
      <c r="L21" s="274"/>
      <c r="M21" s="274"/>
      <c r="N21" s="274"/>
      <c r="O21" s="274"/>
      <c r="P21" s="274"/>
      <c r="Q21" s="230">
        <f>_xlfn.XLOOKUP($I21,Inputs!$G$6:$G$23,Inputs!$J$6:$J$23)*$K21</f>
        <v>107.19602977667495</v>
      </c>
      <c r="R21" s="230">
        <f>_xlfn.XLOOKUP($I21,Inputs!$G$6:$G$23,Inputs!$K$6:$K$23)*$K21</f>
        <v>118.03278688524591</v>
      </c>
      <c r="S21" s="147" t="s">
        <v>1214</v>
      </c>
      <c r="T21" s="30" t="s">
        <v>2402</v>
      </c>
      <c r="U21" s="147" t="s">
        <v>1220</v>
      </c>
      <c r="V21" s="30" t="s">
        <v>2496</v>
      </c>
      <c r="W21" s="12" t="s">
        <v>3073</v>
      </c>
      <c r="X21" s="12"/>
      <c r="Y21" s="12">
        <v>495</v>
      </c>
    </row>
    <row r="22" spans="1:25" s="33" customFormat="1" ht="18">
      <c r="A22" s="57"/>
      <c r="B22" s="167" t="s">
        <v>1213</v>
      </c>
      <c r="C22" s="168" t="s">
        <v>297</v>
      </c>
      <c r="D22" s="30" t="s">
        <v>349</v>
      </c>
      <c r="E22" s="147">
        <v>1</v>
      </c>
      <c r="F22" s="30" t="s">
        <v>1756</v>
      </c>
      <c r="G22" s="178">
        <v>51.3</v>
      </c>
      <c r="H22" s="178">
        <v>31.7</v>
      </c>
      <c r="I22" s="168">
        <v>120</v>
      </c>
      <c r="J22" s="228">
        <f>_xlfn.XLOOKUP($I22,Inputs!$C$6:$C$23,Inputs!$D$6:$D$23)*$G22</f>
        <v>21.582642857142854</v>
      </c>
      <c r="K22" s="229">
        <f t="shared" si="0"/>
        <v>3</v>
      </c>
      <c r="L22" s="274"/>
      <c r="M22" s="274"/>
      <c r="N22" s="274"/>
      <c r="O22" s="274"/>
      <c r="P22" s="274"/>
      <c r="Q22" s="230">
        <f>_xlfn.XLOOKUP($I22,Inputs!$G$6:$G$23,Inputs!$J$6:$J$23)*$K22</f>
        <v>107.19602977667495</v>
      </c>
      <c r="R22" s="230">
        <f>_xlfn.XLOOKUP($I22,Inputs!$G$6:$G$23,Inputs!$K$6:$K$23)*$K22</f>
        <v>118.03278688524591</v>
      </c>
      <c r="S22" s="147" t="s">
        <v>127</v>
      </c>
      <c r="T22" s="30" t="s">
        <v>2641</v>
      </c>
      <c r="U22" s="147" t="s">
        <v>1214</v>
      </c>
      <c r="V22" s="30" t="s">
        <v>2402</v>
      </c>
      <c r="W22" s="12" t="s">
        <v>3073</v>
      </c>
      <c r="X22" s="12"/>
      <c r="Y22" s="12">
        <v>496</v>
      </c>
    </row>
    <row r="23" spans="1:25" s="57" customFormat="1" ht="18">
      <c r="B23" s="167" t="s">
        <v>1221</v>
      </c>
      <c r="C23" s="168" t="s">
        <v>297</v>
      </c>
      <c r="D23" s="30" t="s">
        <v>349</v>
      </c>
      <c r="E23" s="147">
        <v>1</v>
      </c>
      <c r="F23" s="30" t="s">
        <v>1756</v>
      </c>
      <c r="G23" s="178">
        <v>28.5</v>
      </c>
      <c r="H23" s="178">
        <v>17.592592592592592</v>
      </c>
      <c r="I23" s="168">
        <v>120</v>
      </c>
      <c r="J23" s="228">
        <f>_xlfn.XLOOKUP($I23,Inputs!$C$6:$C$23,Inputs!$D$6:$D$23)*$G23</f>
        <v>11.990357142857142</v>
      </c>
      <c r="K23" s="229">
        <f t="shared" si="0"/>
        <v>3</v>
      </c>
      <c r="L23" s="274"/>
      <c r="M23" s="274"/>
      <c r="N23" s="274"/>
      <c r="O23" s="274"/>
      <c r="P23" s="274"/>
      <c r="Q23" s="230">
        <f>_xlfn.XLOOKUP($I23,Inputs!$G$6:$G$23,Inputs!$J$6:$J$23)*$K23</f>
        <v>107.19602977667495</v>
      </c>
      <c r="R23" s="230">
        <f>_xlfn.XLOOKUP($I23,Inputs!$G$6:$G$23,Inputs!$K$6:$K$23)*$K23</f>
        <v>118.03278688524591</v>
      </c>
      <c r="S23" s="147" t="s">
        <v>1727</v>
      </c>
      <c r="T23" s="30" t="s">
        <v>1736</v>
      </c>
      <c r="U23" s="147" t="s">
        <v>1222</v>
      </c>
      <c r="V23" s="30" t="s">
        <v>2498</v>
      </c>
      <c r="W23" s="12" t="s">
        <v>3073</v>
      </c>
      <c r="X23" s="12"/>
      <c r="Y23" s="12">
        <v>499</v>
      </c>
    </row>
    <row r="24" spans="1:25" s="57" customFormat="1" ht="18">
      <c r="B24" s="167" t="s">
        <v>1230</v>
      </c>
      <c r="C24" s="168" t="s">
        <v>297</v>
      </c>
      <c r="D24" s="30" t="s">
        <v>349</v>
      </c>
      <c r="E24" s="147">
        <v>1</v>
      </c>
      <c r="F24" s="30" t="s">
        <v>1756</v>
      </c>
      <c r="G24" s="178">
        <v>22</v>
      </c>
      <c r="H24" s="178">
        <v>13.580246913580247</v>
      </c>
      <c r="I24" s="168">
        <v>120</v>
      </c>
      <c r="J24" s="228">
        <f>_xlfn.XLOOKUP($I24,Inputs!$C$6:$C$23,Inputs!$D$6:$D$23)*$G24</f>
        <v>9.2557142857142853</v>
      </c>
      <c r="K24" s="229">
        <f t="shared" si="0"/>
        <v>3</v>
      </c>
      <c r="L24" s="274"/>
      <c r="M24" s="274"/>
      <c r="N24" s="274"/>
      <c r="O24" s="274"/>
      <c r="P24" s="274"/>
      <c r="Q24" s="230">
        <f>_xlfn.XLOOKUP($I24,Inputs!$G$6:$G$23,Inputs!$J$6:$J$23)*$K24</f>
        <v>107.19602977667495</v>
      </c>
      <c r="R24" s="230">
        <f>_xlfn.XLOOKUP($I24,Inputs!$G$6:$G$23,Inputs!$K$6:$K$23)*$K24</f>
        <v>118.03278688524591</v>
      </c>
      <c r="S24" s="147" t="s">
        <v>111</v>
      </c>
      <c r="T24" s="30" t="s">
        <v>2605</v>
      </c>
      <c r="U24" s="147" t="s">
        <v>1234</v>
      </c>
      <c r="V24" s="30" t="s">
        <v>2404</v>
      </c>
      <c r="W24" s="12" t="s">
        <v>3073</v>
      </c>
      <c r="X24" s="12"/>
      <c r="Y24" s="12">
        <v>500</v>
      </c>
    </row>
    <row r="25" spans="1:25" s="57" customFormat="1" ht="18">
      <c r="B25" s="167" t="s">
        <v>1231</v>
      </c>
      <c r="C25" s="168" t="s">
        <v>297</v>
      </c>
      <c r="D25" s="30" t="s">
        <v>349</v>
      </c>
      <c r="E25" s="147">
        <v>1</v>
      </c>
      <c r="F25" s="30" t="s">
        <v>1756</v>
      </c>
      <c r="G25" s="178">
        <v>0.8</v>
      </c>
      <c r="H25" s="178">
        <v>0.49382716049382713</v>
      </c>
      <c r="I25" s="168">
        <v>120</v>
      </c>
      <c r="J25" s="228">
        <f>_xlfn.XLOOKUP($I25,Inputs!$C$6:$C$23,Inputs!$D$6:$D$23)*$G25</f>
        <v>0.33657142857142858</v>
      </c>
      <c r="K25" s="229">
        <f t="shared" si="0"/>
        <v>3</v>
      </c>
      <c r="L25" s="274"/>
      <c r="M25" s="274"/>
      <c r="N25" s="274"/>
      <c r="O25" s="274"/>
      <c r="P25" s="274"/>
      <c r="Q25" s="230">
        <f>_xlfn.XLOOKUP($I25,Inputs!$G$6:$G$23,Inputs!$J$6:$J$23)*$K25</f>
        <v>107.19602977667495</v>
      </c>
      <c r="R25" s="230">
        <f>_xlfn.XLOOKUP($I25,Inputs!$G$6:$G$23,Inputs!$K$6:$K$23)*$K25</f>
        <v>118.03278688524591</v>
      </c>
      <c r="S25" s="147" t="s">
        <v>1234</v>
      </c>
      <c r="T25" s="30" t="s">
        <v>2404</v>
      </c>
      <c r="U25" s="147" t="s">
        <v>2719</v>
      </c>
      <c r="V25" s="30" t="s">
        <v>2720</v>
      </c>
      <c r="W25" s="12" t="s">
        <v>3073</v>
      </c>
      <c r="X25" s="12"/>
      <c r="Y25" s="12">
        <v>501</v>
      </c>
    </row>
    <row r="26" spans="1:25" s="33" customFormat="1" ht="18">
      <c r="A26" s="57"/>
      <c r="B26" s="167" t="s">
        <v>1231</v>
      </c>
      <c r="C26" s="168" t="s">
        <v>297</v>
      </c>
      <c r="D26" s="30" t="s">
        <v>349</v>
      </c>
      <c r="E26" s="147">
        <v>1</v>
      </c>
      <c r="F26" s="30" t="s">
        <v>1756</v>
      </c>
      <c r="G26" s="178">
        <v>17.100000000000001</v>
      </c>
      <c r="H26" s="178">
        <v>10.555555555555555</v>
      </c>
      <c r="I26" s="168">
        <v>120</v>
      </c>
      <c r="J26" s="228">
        <f>_xlfn.XLOOKUP($I26,Inputs!$C$6:$C$23,Inputs!$D$6:$D$23)*$G26</f>
        <v>7.1942142857142866</v>
      </c>
      <c r="K26" s="229">
        <f t="shared" si="0"/>
        <v>3</v>
      </c>
      <c r="L26" s="274"/>
      <c r="M26" s="274"/>
      <c r="N26" s="274"/>
      <c r="O26" s="274"/>
      <c r="P26" s="274"/>
      <c r="Q26" s="230">
        <f>_xlfn.XLOOKUP($I26,Inputs!$G$6:$G$23,Inputs!$J$6:$J$23)*$K26</f>
        <v>107.19602977667495</v>
      </c>
      <c r="R26" s="230">
        <f>_xlfn.XLOOKUP($I26,Inputs!$G$6:$G$23,Inputs!$K$6:$K$23)*$K26</f>
        <v>118.03278688524591</v>
      </c>
      <c r="S26" s="147" t="s">
        <v>2719</v>
      </c>
      <c r="T26" s="30" t="s">
        <v>2720</v>
      </c>
      <c r="U26" s="147" t="s">
        <v>1233</v>
      </c>
      <c r="V26" s="30" t="s">
        <v>2403</v>
      </c>
      <c r="W26" s="12" t="s">
        <v>3073</v>
      </c>
      <c r="X26" s="12"/>
      <c r="Y26" s="12">
        <v>502</v>
      </c>
    </row>
    <row r="27" spans="1:25" s="9" customFormat="1" ht="18">
      <c r="B27" s="167" t="s">
        <v>1231</v>
      </c>
      <c r="C27" s="168" t="s">
        <v>297</v>
      </c>
      <c r="D27" s="30" t="s">
        <v>349</v>
      </c>
      <c r="E27" s="147">
        <v>1</v>
      </c>
      <c r="F27" s="30" t="s">
        <v>1756</v>
      </c>
      <c r="G27" s="178">
        <v>22.8</v>
      </c>
      <c r="H27" s="178">
        <v>14.074074074074074</v>
      </c>
      <c r="I27" s="168">
        <v>120</v>
      </c>
      <c r="J27" s="228">
        <f>_xlfn.XLOOKUP($I27,Inputs!$C$6:$C$23,Inputs!$D$6:$D$23)*$G27</f>
        <v>9.5922857142857136</v>
      </c>
      <c r="K27" s="229">
        <f t="shared" si="0"/>
        <v>3</v>
      </c>
      <c r="L27" s="274"/>
      <c r="M27" s="274"/>
      <c r="N27" s="274"/>
      <c r="O27" s="274"/>
      <c r="P27" s="274"/>
      <c r="Q27" s="230">
        <f>_xlfn.XLOOKUP($I27,Inputs!$G$6:$G$23,Inputs!$J$6:$J$23)*$K27</f>
        <v>107.19602977667495</v>
      </c>
      <c r="R27" s="230">
        <f>_xlfn.XLOOKUP($I27,Inputs!$G$6:$G$23,Inputs!$K$6:$K$23)*$K27</f>
        <v>118.03278688524591</v>
      </c>
      <c r="S27" s="147" t="s">
        <v>111</v>
      </c>
      <c r="T27" s="30" t="s">
        <v>2605</v>
      </c>
      <c r="U27" s="147" t="s">
        <v>1234</v>
      </c>
      <c r="V27" s="30" t="s">
        <v>2404</v>
      </c>
      <c r="W27" s="12" t="s">
        <v>3073</v>
      </c>
      <c r="X27" s="12"/>
      <c r="Y27" s="12">
        <v>503</v>
      </c>
    </row>
    <row r="28" spans="1:25" s="33" customFormat="1" ht="18">
      <c r="A28" s="57"/>
      <c r="B28" s="167" t="s">
        <v>1230</v>
      </c>
      <c r="C28" s="168" t="s">
        <v>297</v>
      </c>
      <c r="D28" s="30" t="s">
        <v>349</v>
      </c>
      <c r="E28" s="147">
        <v>1</v>
      </c>
      <c r="F28" s="30" t="s">
        <v>1756</v>
      </c>
      <c r="G28" s="178">
        <v>17.100000000000001</v>
      </c>
      <c r="H28" s="178">
        <v>10.555555555555555</v>
      </c>
      <c r="I28" s="168">
        <v>120</v>
      </c>
      <c r="J28" s="228">
        <f>_xlfn.XLOOKUP($I28,Inputs!$C$6:$C$23,Inputs!$D$6:$D$23)*$G28</f>
        <v>7.1942142857142866</v>
      </c>
      <c r="K28" s="229">
        <f t="shared" si="0"/>
        <v>3</v>
      </c>
      <c r="L28" s="274"/>
      <c r="M28" s="274"/>
      <c r="N28" s="274"/>
      <c r="O28" s="274"/>
      <c r="P28" s="274"/>
      <c r="Q28" s="230">
        <f>_xlfn.XLOOKUP($I28,Inputs!$G$6:$G$23,Inputs!$J$6:$J$23)*$K28</f>
        <v>107.19602977667495</v>
      </c>
      <c r="R28" s="230">
        <f>_xlfn.XLOOKUP($I28,Inputs!$G$6:$G$23,Inputs!$K$6:$K$23)*$K28</f>
        <v>118.03278688524591</v>
      </c>
      <c r="S28" s="147" t="s">
        <v>1234</v>
      </c>
      <c r="T28" s="30" t="s">
        <v>2404</v>
      </c>
      <c r="U28" s="147" t="s">
        <v>1233</v>
      </c>
      <c r="V28" s="30" t="s">
        <v>2403</v>
      </c>
      <c r="W28" s="12" t="s">
        <v>3073</v>
      </c>
      <c r="X28" s="12"/>
      <c r="Y28" s="12">
        <v>504</v>
      </c>
    </row>
    <row r="29" spans="1:25" s="33" customFormat="1" ht="18">
      <c r="A29" s="57"/>
      <c r="B29" s="167" t="s">
        <v>1246</v>
      </c>
      <c r="C29" s="168" t="s">
        <v>297</v>
      </c>
      <c r="D29" s="30" t="s">
        <v>349</v>
      </c>
      <c r="E29" s="147">
        <v>1</v>
      </c>
      <c r="F29" s="30" t="s">
        <v>1756</v>
      </c>
      <c r="G29" s="178">
        <v>7.9799999999999995</v>
      </c>
      <c r="H29" s="178">
        <v>4.9259259259259256</v>
      </c>
      <c r="I29" s="168">
        <v>161</v>
      </c>
      <c r="J29" s="228">
        <f>_xlfn.XLOOKUP($I29,Inputs!$C$6:$C$23,Inputs!$D$6:$D$23)*$G29</f>
        <v>3.5909999999999997</v>
      </c>
      <c r="K29" s="229">
        <f t="shared" si="0"/>
        <v>3</v>
      </c>
      <c r="L29" s="274"/>
      <c r="M29" s="274"/>
      <c r="N29" s="274"/>
      <c r="O29" s="274"/>
      <c r="P29" s="274"/>
      <c r="Q29" s="230">
        <f>_xlfn.XLOOKUP($I29,Inputs!$G$6:$G$23,Inputs!$J$6:$J$23)*$K29</f>
        <v>192.96029776674939</v>
      </c>
      <c r="R29" s="230">
        <f>_xlfn.XLOOKUP($I29,Inputs!$G$6:$G$23,Inputs!$K$6:$K$23)*$K29</f>
        <v>212.46721311475409</v>
      </c>
      <c r="S29" s="147" t="s">
        <v>1238</v>
      </c>
      <c r="T29" s="30" t="s">
        <v>2414</v>
      </c>
      <c r="U29" s="147" t="s">
        <v>1672</v>
      </c>
      <c r="V29" s="30" t="s">
        <v>2672</v>
      </c>
      <c r="W29" s="12" t="s">
        <v>3073</v>
      </c>
      <c r="X29" s="12"/>
      <c r="Y29" s="12">
        <v>552</v>
      </c>
    </row>
    <row r="30" spans="1:25" s="33" customFormat="1" ht="18">
      <c r="A30" s="57"/>
      <c r="B30" s="167" t="s">
        <v>448</v>
      </c>
      <c r="C30" s="168" t="s">
        <v>297</v>
      </c>
      <c r="D30" s="30" t="s">
        <v>349</v>
      </c>
      <c r="E30" s="147">
        <v>1</v>
      </c>
      <c r="F30" s="30" t="s">
        <v>1756</v>
      </c>
      <c r="G30" s="178">
        <v>7.9799999999999995</v>
      </c>
      <c r="H30" s="178">
        <v>4.9259259259259256</v>
      </c>
      <c r="I30" s="168">
        <v>230</v>
      </c>
      <c r="J30" s="228">
        <f>_xlfn.XLOOKUP($I30,Inputs!$C$6:$C$23,Inputs!$D$6:$D$23)*$G30</f>
        <v>3.8303999999999996</v>
      </c>
      <c r="K30" s="229">
        <f t="shared" si="0"/>
        <v>3</v>
      </c>
      <c r="L30" s="274"/>
      <c r="M30" s="274"/>
      <c r="N30" s="274"/>
      <c r="O30" s="274"/>
      <c r="P30" s="274"/>
      <c r="Q30" s="230">
        <f>_xlfn.XLOOKUP($I30,Inputs!$G$6:$G$23,Inputs!$J$6:$J$23)*$K30</f>
        <v>402</v>
      </c>
      <c r="R30" s="230">
        <f>_xlfn.XLOOKUP($I30,Inputs!$G$6:$G$23,Inputs!$K$6:$K$23)*$K30</f>
        <v>435</v>
      </c>
      <c r="S30" s="147" t="s">
        <v>1238</v>
      </c>
      <c r="T30" s="30" t="s">
        <v>2414</v>
      </c>
      <c r="U30" s="147" t="s">
        <v>1672</v>
      </c>
      <c r="V30" s="30" t="s">
        <v>2672</v>
      </c>
      <c r="W30" s="12" t="s">
        <v>3073</v>
      </c>
      <c r="X30" s="12"/>
      <c r="Y30" s="12">
        <v>721</v>
      </c>
    </row>
    <row r="31" spans="1:25" s="57" customFormat="1" ht="18">
      <c r="B31" s="167" t="s">
        <v>489</v>
      </c>
      <c r="C31" s="168" t="s">
        <v>297</v>
      </c>
      <c r="D31" s="30" t="s">
        <v>349</v>
      </c>
      <c r="E31" s="147">
        <v>1</v>
      </c>
      <c r="F31" s="30" t="s">
        <v>1756</v>
      </c>
      <c r="G31" s="178">
        <v>21</v>
      </c>
      <c r="H31" s="178">
        <v>12.962962962962962</v>
      </c>
      <c r="I31" s="168">
        <v>315</v>
      </c>
      <c r="J31" s="228">
        <f>_xlfn.XLOOKUP($I31,Inputs!$C$6:$C$23,Inputs!$D$6:$D$23)*$G31</f>
        <v>9.5180555555555557</v>
      </c>
      <c r="K31" s="229">
        <f t="shared" si="0"/>
        <v>3</v>
      </c>
      <c r="L31" s="274"/>
      <c r="M31" s="274"/>
      <c r="N31" s="274"/>
      <c r="O31" s="274"/>
      <c r="P31" s="274"/>
      <c r="Q31" s="230">
        <f>_xlfn.XLOOKUP($I31,Inputs!$G$6:$G$23,Inputs!$J$6:$J$23)*$K31</f>
        <v>793.80000000000007</v>
      </c>
      <c r="R31" s="230">
        <f>_xlfn.XLOOKUP($I31,Inputs!$G$6:$G$23,Inputs!$K$6:$K$23)*$K31</f>
        <v>960.24193548387109</v>
      </c>
      <c r="S31" s="147" t="s">
        <v>116</v>
      </c>
      <c r="T31" s="30" t="s">
        <v>2602</v>
      </c>
      <c r="U31" s="147" t="s">
        <v>1663</v>
      </c>
      <c r="V31" s="30" t="s">
        <v>2517</v>
      </c>
      <c r="W31" s="12" t="s">
        <v>3040</v>
      </c>
      <c r="X31" s="12"/>
      <c r="Y31" s="12">
        <v>791</v>
      </c>
    </row>
    <row r="32" spans="1:25" s="57" customFormat="1" ht="18">
      <c r="B32" s="167" t="s">
        <v>541</v>
      </c>
      <c r="C32" s="168" t="s">
        <v>297</v>
      </c>
      <c r="D32" s="30" t="s">
        <v>349</v>
      </c>
      <c r="E32" s="147">
        <v>1</v>
      </c>
      <c r="F32" s="30" t="s">
        <v>1756</v>
      </c>
      <c r="G32" s="178">
        <v>6</v>
      </c>
      <c r="H32" s="178">
        <v>3.7037037037037033</v>
      </c>
      <c r="I32" s="168">
        <v>315</v>
      </c>
      <c r="J32" s="228">
        <f>_xlfn.XLOOKUP($I32,Inputs!$C$6:$C$23,Inputs!$D$6:$D$23)*$G32</f>
        <v>2.7194444444444441</v>
      </c>
      <c r="K32" s="229">
        <f t="shared" si="0"/>
        <v>3</v>
      </c>
      <c r="L32" s="274"/>
      <c r="M32" s="274"/>
      <c r="N32" s="274"/>
      <c r="O32" s="274"/>
      <c r="P32" s="274"/>
      <c r="Q32" s="230">
        <f>_xlfn.XLOOKUP($I32,Inputs!$G$6:$G$23,Inputs!$J$6:$J$23)*$K32</f>
        <v>793.80000000000007</v>
      </c>
      <c r="R32" s="230">
        <f>_xlfn.XLOOKUP($I32,Inputs!$G$6:$G$23,Inputs!$K$6:$K$23)*$K32</f>
        <v>960.24193548387109</v>
      </c>
      <c r="S32" s="179" t="s">
        <v>116</v>
      </c>
      <c r="T32" s="30" t="s">
        <v>2602</v>
      </c>
      <c r="U32" s="147" t="s">
        <v>1485</v>
      </c>
      <c r="V32" s="30" t="s">
        <v>2458</v>
      </c>
      <c r="W32" s="12" t="s">
        <v>3040</v>
      </c>
      <c r="X32" s="12"/>
      <c r="Y32" s="12">
        <v>888</v>
      </c>
    </row>
    <row r="33" spans="2:25" s="57" customFormat="1" ht="18">
      <c r="B33" s="167" t="s">
        <v>557</v>
      </c>
      <c r="C33" s="168" t="s">
        <v>297</v>
      </c>
      <c r="D33" s="30" t="s">
        <v>349</v>
      </c>
      <c r="E33" s="147">
        <v>1</v>
      </c>
      <c r="F33" s="30" t="s">
        <v>1756</v>
      </c>
      <c r="G33" s="178">
        <v>18</v>
      </c>
      <c r="H33" s="178">
        <v>11.111111111111111</v>
      </c>
      <c r="I33" s="168">
        <v>315</v>
      </c>
      <c r="J33" s="228">
        <f>_xlfn.XLOOKUP($I33,Inputs!$C$6:$C$23,Inputs!$D$6:$D$23)*$G33</f>
        <v>8.1583333333333332</v>
      </c>
      <c r="K33" s="229">
        <f t="shared" si="0"/>
        <v>3</v>
      </c>
      <c r="L33" s="274"/>
      <c r="M33" s="274"/>
      <c r="N33" s="274"/>
      <c r="O33" s="274"/>
      <c r="P33" s="274"/>
      <c r="Q33" s="230">
        <f>_xlfn.XLOOKUP($I33,Inputs!$G$6:$G$23,Inputs!$J$6:$J$23)*$K33</f>
        <v>793.80000000000007</v>
      </c>
      <c r="R33" s="230">
        <f>_xlfn.XLOOKUP($I33,Inputs!$G$6:$G$23,Inputs!$K$6:$K$23)*$K33</f>
        <v>960.24193548387109</v>
      </c>
      <c r="S33" s="147" t="s">
        <v>1485</v>
      </c>
      <c r="T33" s="30" t="s">
        <v>2458</v>
      </c>
      <c r="U33" s="147" t="s">
        <v>1663</v>
      </c>
      <c r="V33" s="30" t="s">
        <v>2517</v>
      </c>
      <c r="W33" s="12" t="s">
        <v>3040</v>
      </c>
      <c r="X33" s="12"/>
      <c r="Y33" s="12">
        <v>914</v>
      </c>
    </row>
    <row r="34" spans="2:25" s="57" customFormat="1" ht="18">
      <c r="B34" s="167" t="s">
        <v>1067</v>
      </c>
      <c r="C34" s="168" t="s">
        <v>297</v>
      </c>
      <c r="D34" s="30" t="s">
        <v>349</v>
      </c>
      <c r="E34" s="147">
        <v>1</v>
      </c>
      <c r="F34" s="30" t="s">
        <v>1756</v>
      </c>
      <c r="G34" s="178">
        <v>57</v>
      </c>
      <c r="H34" s="178">
        <v>35.185185185185183</v>
      </c>
      <c r="I34" s="168">
        <v>161</v>
      </c>
      <c r="J34" s="228">
        <f>_xlfn.XLOOKUP($I34,Inputs!$C$6:$C$23,Inputs!$D$6:$D$23)*$G34</f>
        <v>25.650000000000002</v>
      </c>
      <c r="K34" s="229">
        <f t="shared" si="0"/>
        <v>3</v>
      </c>
      <c r="L34" s="274"/>
      <c r="M34" s="274"/>
      <c r="N34" s="274"/>
      <c r="O34" s="274"/>
      <c r="P34" s="274"/>
      <c r="Q34" s="230">
        <f>_xlfn.XLOOKUP($I34,Inputs!$G$6:$G$23,Inputs!$J$6:$J$23)*$K34</f>
        <v>192.96029776674939</v>
      </c>
      <c r="R34" s="230">
        <f>_xlfn.XLOOKUP($I34,Inputs!$G$6:$G$23,Inputs!$K$6:$K$23)*$K34</f>
        <v>212.46721311475409</v>
      </c>
      <c r="S34" s="147" t="s">
        <v>1064</v>
      </c>
      <c r="T34" s="30" t="s">
        <v>2422</v>
      </c>
      <c r="U34" s="147" t="s">
        <v>1864</v>
      </c>
      <c r="V34" s="30" t="s">
        <v>2512</v>
      </c>
      <c r="W34" s="12" t="s">
        <v>3041</v>
      </c>
      <c r="X34" s="12"/>
      <c r="Y34" s="12">
        <v>594</v>
      </c>
    </row>
    <row r="35" spans="2:25" s="57" customFormat="1" ht="18">
      <c r="B35" s="167" t="s">
        <v>1128</v>
      </c>
      <c r="C35" s="168" t="s">
        <v>297</v>
      </c>
      <c r="D35" s="30" t="s">
        <v>349</v>
      </c>
      <c r="E35" s="147">
        <v>1</v>
      </c>
      <c r="F35" s="30" t="s">
        <v>1756</v>
      </c>
      <c r="G35" s="178">
        <v>5.7</v>
      </c>
      <c r="H35" s="178">
        <v>3.5185185185185186</v>
      </c>
      <c r="I35" s="168">
        <v>161</v>
      </c>
      <c r="J35" s="228">
        <f>_xlfn.XLOOKUP($I35,Inputs!$C$6:$C$23,Inputs!$D$6:$D$23)*$G35</f>
        <v>2.5649999999999999</v>
      </c>
      <c r="K35" s="229">
        <f t="shared" si="0"/>
        <v>3</v>
      </c>
      <c r="L35" s="274"/>
      <c r="M35" s="274"/>
      <c r="N35" s="274"/>
      <c r="O35" s="274"/>
      <c r="P35" s="274"/>
      <c r="Q35" s="230">
        <f>_xlfn.XLOOKUP($I35,Inputs!$G$6:$G$23,Inputs!$J$6:$J$23)*$K35</f>
        <v>192.96029776674939</v>
      </c>
      <c r="R35" s="230">
        <f>_xlfn.XLOOKUP($I35,Inputs!$G$6:$G$23,Inputs!$K$6:$K$23)*$K35</f>
        <v>212.46721311475409</v>
      </c>
      <c r="S35" s="147" t="s">
        <v>1141</v>
      </c>
      <c r="T35" s="30" t="s">
        <v>2698</v>
      </c>
      <c r="U35" s="147" t="s">
        <v>796</v>
      </c>
      <c r="V35" s="30" t="s">
        <v>2249</v>
      </c>
      <c r="W35" s="12" t="s">
        <v>3074</v>
      </c>
      <c r="X35" s="12"/>
      <c r="Y35" s="12">
        <v>578</v>
      </c>
    </row>
    <row r="36" spans="2:25" s="57" customFormat="1" ht="18">
      <c r="B36" s="167" t="s">
        <v>1131</v>
      </c>
      <c r="C36" s="168" t="s">
        <v>297</v>
      </c>
      <c r="D36" s="30" t="s">
        <v>349</v>
      </c>
      <c r="E36" s="147">
        <v>1</v>
      </c>
      <c r="F36" s="30" t="s">
        <v>1756</v>
      </c>
      <c r="G36" s="178">
        <v>17.100000000000001</v>
      </c>
      <c r="H36" s="178">
        <v>10.555555555555555</v>
      </c>
      <c r="I36" s="168">
        <v>161</v>
      </c>
      <c r="J36" s="228">
        <f>_xlfn.XLOOKUP($I36,Inputs!$C$6:$C$23,Inputs!$D$6:$D$23)*$G36</f>
        <v>7.6950000000000012</v>
      </c>
      <c r="K36" s="229">
        <f t="shared" si="0"/>
        <v>3</v>
      </c>
      <c r="L36" s="274"/>
      <c r="M36" s="274"/>
      <c r="N36" s="274"/>
      <c r="O36" s="274"/>
      <c r="P36" s="274"/>
      <c r="Q36" s="230">
        <f>_xlfn.XLOOKUP($I36,Inputs!$G$6:$G$23,Inputs!$J$6:$J$23)*$K36</f>
        <v>192.96029776674939</v>
      </c>
      <c r="R36" s="230">
        <f>_xlfn.XLOOKUP($I36,Inputs!$G$6:$G$23,Inputs!$K$6:$K$23)*$K36</f>
        <v>212.46721311475409</v>
      </c>
      <c r="S36" s="147" t="s">
        <v>796</v>
      </c>
      <c r="T36" s="30" t="s">
        <v>2249</v>
      </c>
      <c r="U36" s="147" t="s">
        <v>1135</v>
      </c>
      <c r="V36" s="30" t="s">
        <v>2419</v>
      </c>
      <c r="W36" s="12" t="s">
        <v>3074</v>
      </c>
      <c r="X36" s="12"/>
      <c r="Y36" s="12">
        <v>579</v>
      </c>
    </row>
    <row r="37" spans="2:25" s="57" customFormat="1" ht="18">
      <c r="B37" s="167" t="s">
        <v>1131</v>
      </c>
      <c r="C37" s="168" t="s">
        <v>297</v>
      </c>
      <c r="D37" s="30" t="s">
        <v>349</v>
      </c>
      <c r="E37" s="147">
        <v>1</v>
      </c>
      <c r="F37" s="30" t="s">
        <v>1756</v>
      </c>
      <c r="G37" s="178">
        <v>62.7</v>
      </c>
      <c r="H37" s="178">
        <v>38.703703703703702</v>
      </c>
      <c r="I37" s="168">
        <v>161</v>
      </c>
      <c r="J37" s="228">
        <f>_xlfn.XLOOKUP($I37,Inputs!$C$6:$C$23,Inputs!$D$6:$D$23)*$G37</f>
        <v>28.215000000000003</v>
      </c>
      <c r="K37" s="229">
        <f t="shared" si="0"/>
        <v>3</v>
      </c>
      <c r="L37" s="274"/>
      <c r="M37" s="274"/>
      <c r="N37" s="274"/>
      <c r="O37" s="274"/>
      <c r="P37" s="274"/>
      <c r="Q37" s="230">
        <f>_xlfn.XLOOKUP($I37,Inputs!$G$6:$G$23,Inputs!$J$6:$J$23)*$K37</f>
        <v>192.96029776674939</v>
      </c>
      <c r="R37" s="230">
        <f>_xlfn.XLOOKUP($I37,Inputs!$G$6:$G$23,Inputs!$K$6:$K$23)*$K37</f>
        <v>212.46721311475409</v>
      </c>
      <c r="S37" s="147" t="s">
        <v>1135</v>
      </c>
      <c r="T37" s="30" t="s">
        <v>2419</v>
      </c>
      <c r="U37" s="147" t="s">
        <v>1132</v>
      </c>
      <c r="V37" s="30" t="s">
        <v>2420</v>
      </c>
      <c r="W37" s="12" t="s">
        <v>3074</v>
      </c>
      <c r="X37" s="12"/>
      <c r="Y37" s="12">
        <v>580</v>
      </c>
    </row>
    <row r="38" spans="2:25" s="57" customFormat="1" ht="18">
      <c r="B38" s="167" t="s">
        <v>1676</v>
      </c>
      <c r="C38" s="168" t="s">
        <v>297</v>
      </c>
      <c r="D38" s="30" t="s">
        <v>349</v>
      </c>
      <c r="E38" s="147">
        <v>1</v>
      </c>
      <c r="F38" s="30" t="s">
        <v>1756</v>
      </c>
      <c r="G38" s="178">
        <v>5.7</v>
      </c>
      <c r="H38" s="178">
        <v>3.5185185185185186</v>
      </c>
      <c r="I38" s="168">
        <v>161</v>
      </c>
      <c r="J38" s="228">
        <f>_xlfn.XLOOKUP($I38,Inputs!$C$6:$C$23,Inputs!$D$6:$D$23)*$G38</f>
        <v>2.5649999999999999</v>
      </c>
      <c r="K38" s="229">
        <f t="shared" si="0"/>
        <v>3</v>
      </c>
      <c r="L38" s="274"/>
      <c r="M38" s="274"/>
      <c r="N38" s="274"/>
      <c r="O38" s="274"/>
      <c r="P38" s="274"/>
      <c r="Q38" s="230">
        <f>_xlfn.XLOOKUP($I38,Inputs!$G$6:$G$23,Inputs!$J$6:$J$23)*$K38</f>
        <v>192.96029776674939</v>
      </c>
      <c r="R38" s="230">
        <f>_xlfn.XLOOKUP($I38,Inputs!$G$6:$G$23,Inputs!$K$6:$K$23)*$K38</f>
        <v>212.46721311475409</v>
      </c>
      <c r="S38" s="179" t="s">
        <v>796</v>
      </c>
      <c r="T38" s="30" t="s">
        <v>2249</v>
      </c>
      <c r="U38" s="147" t="s">
        <v>1142</v>
      </c>
      <c r="V38" s="30" t="s">
        <v>2688</v>
      </c>
      <c r="W38" s="12" t="s">
        <v>3074</v>
      </c>
      <c r="X38" s="12"/>
      <c r="Y38" s="12">
        <v>634</v>
      </c>
    </row>
    <row r="39" spans="2:25" s="57" customFormat="1" ht="18">
      <c r="B39" s="167" t="s">
        <v>559</v>
      </c>
      <c r="C39" s="168" t="s">
        <v>297</v>
      </c>
      <c r="D39" s="30" t="s">
        <v>349</v>
      </c>
      <c r="E39" s="147">
        <v>1</v>
      </c>
      <c r="F39" s="30" t="s">
        <v>1756</v>
      </c>
      <c r="G39" s="178">
        <v>74.100000000000009</v>
      </c>
      <c r="H39" s="178">
        <v>45.74074074074074</v>
      </c>
      <c r="I39" s="168">
        <v>315</v>
      </c>
      <c r="J39" s="228">
        <f>_xlfn.XLOOKUP($I39,Inputs!$C$6:$C$23,Inputs!$D$6:$D$23)*$G39</f>
        <v>33.585138888888892</v>
      </c>
      <c r="K39" s="229">
        <f t="shared" si="0"/>
        <v>3</v>
      </c>
      <c r="L39" s="274"/>
      <c r="M39" s="274"/>
      <c r="N39" s="274"/>
      <c r="O39" s="274"/>
      <c r="P39" s="274"/>
      <c r="Q39" s="230">
        <f>_xlfn.XLOOKUP($I39,Inputs!$G$6:$G$23,Inputs!$J$6:$J$23)*$K39</f>
        <v>793.80000000000007</v>
      </c>
      <c r="R39" s="230">
        <f>_xlfn.XLOOKUP($I39,Inputs!$G$6:$G$23,Inputs!$K$6:$K$23)*$K39</f>
        <v>960.24193548387109</v>
      </c>
      <c r="S39" s="147" t="s">
        <v>134</v>
      </c>
      <c r="T39" s="30" t="s">
        <v>2640</v>
      </c>
      <c r="U39" s="147" t="s">
        <v>1665</v>
      </c>
      <c r="V39" s="30" t="s">
        <v>2529</v>
      </c>
      <c r="W39" s="12" t="s">
        <v>3042</v>
      </c>
      <c r="X39" s="12"/>
      <c r="Y39" s="12">
        <v>917</v>
      </c>
    </row>
    <row r="40" spans="2:25" s="57" customFormat="1" ht="18">
      <c r="B40" s="167" t="s">
        <v>559</v>
      </c>
      <c r="C40" s="168" t="s">
        <v>297</v>
      </c>
      <c r="D40" s="30" t="s">
        <v>349</v>
      </c>
      <c r="E40" s="147">
        <v>1</v>
      </c>
      <c r="F40" s="30" t="s">
        <v>1756</v>
      </c>
      <c r="G40" s="178">
        <v>51.300000000000004</v>
      </c>
      <c r="H40" s="178">
        <v>31.666666666666668</v>
      </c>
      <c r="I40" s="168">
        <v>315</v>
      </c>
      <c r="J40" s="228">
        <f>_xlfn.XLOOKUP($I40,Inputs!$C$6:$C$23,Inputs!$D$6:$D$23)*$G40</f>
        <v>23.251250000000002</v>
      </c>
      <c r="K40" s="229">
        <f t="shared" si="0"/>
        <v>3</v>
      </c>
      <c r="L40" s="274"/>
      <c r="M40" s="274"/>
      <c r="N40" s="274"/>
      <c r="O40" s="274"/>
      <c r="P40" s="274"/>
      <c r="Q40" s="230">
        <f>_xlfn.XLOOKUP($I40,Inputs!$G$6:$G$23,Inputs!$J$6:$J$23)*$K40</f>
        <v>793.80000000000007</v>
      </c>
      <c r="R40" s="230">
        <f>_xlfn.XLOOKUP($I40,Inputs!$G$6:$G$23,Inputs!$K$6:$K$23)*$K40</f>
        <v>960.24193548387109</v>
      </c>
      <c r="S40" s="147" t="s">
        <v>1665</v>
      </c>
      <c r="T40" s="30" t="s">
        <v>2529</v>
      </c>
      <c r="U40" s="147" t="s">
        <v>133</v>
      </c>
      <c r="V40" s="30" t="s">
        <v>2257</v>
      </c>
      <c r="W40" s="12" t="s">
        <v>3042</v>
      </c>
      <c r="X40" s="12"/>
      <c r="Y40" s="12">
        <v>918</v>
      </c>
    </row>
    <row r="41" spans="2:25" s="57" customFormat="1" ht="18">
      <c r="B41" s="167" t="s">
        <v>1480</v>
      </c>
      <c r="C41" s="168" t="s">
        <v>297</v>
      </c>
      <c r="D41" s="30" t="s">
        <v>349</v>
      </c>
      <c r="E41" s="147">
        <v>1</v>
      </c>
      <c r="F41" s="30" t="s">
        <v>1756</v>
      </c>
      <c r="G41" s="178">
        <v>21</v>
      </c>
      <c r="H41" s="178">
        <v>12.962962962962962</v>
      </c>
      <c r="I41" s="168">
        <v>120</v>
      </c>
      <c r="J41" s="228">
        <f>_xlfn.XLOOKUP($I41,Inputs!$C$6:$C$23,Inputs!$D$6:$D$23)*$G41</f>
        <v>8.8349999999999991</v>
      </c>
      <c r="K41" s="229">
        <f t="shared" si="0"/>
        <v>3</v>
      </c>
      <c r="L41" s="274"/>
      <c r="M41" s="274"/>
      <c r="N41" s="274"/>
      <c r="O41" s="274"/>
      <c r="P41" s="274"/>
      <c r="Q41" s="230">
        <f>_xlfn.XLOOKUP($I41,Inputs!$G$6:$G$23,Inputs!$J$6:$J$23)*$K41</f>
        <v>107.19602977667495</v>
      </c>
      <c r="R41" s="230">
        <f>_xlfn.XLOOKUP($I41,Inputs!$G$6:$G$23,Inputs!$K$6:$K$23)*$K41</f>
        <v>118.03278688524591</v>
      </c>
      <c r="S41" s="147" t="s">
        <v>1479</v>
      </c>
      <c r="T41" s="30" t="s">
        <v>2278</v>
      </c>
      <c r="U41" s="147" t="s">
        <v>1845</v>
      </c>
      <c r="V41" s="30" t="s">
        <v>2397</v>
      </c>
      <c r="W41" s="12" t="s">
        <v>2965</v>
      </c>
      <c r="X41" s="12"/>
      <c r="Y41" s="12">
        <v>470</v>
      </c>
    </row>
    <row r="42" spans="2:25" s="57" customFormat="1" ht="18">
      <c r="B42" s="167" t="s">
        <v>1480</v>
      </c>
      <c r="C42" s="168" t="s">
        <v>297</v>
      </c>
      <c r="D42" s="30" t="s">
        <v>349</v>
      </c>
      <c r="E42" s="147">
        <v>1</v>
      </c>
      <c r="F42" s="30" t="s">
        <v>1756</v>
      </c>
      <c r="G42" s="178">
        <v>21</v>
      </c>
      <c r="H42" s="178">
        <v>12.962962962962962</v>
      </c>
      <c r="I42" s="168">
        <v>120</v>
      </c>
      <c r="J42" s="228">
        <f>_xlfn.XLOOKUP($I42,Inputs!$C$6:$C$23,Inputs!$D$6:$D$23)*$G42</f>
        <v>8.8349999999999991</v>
      </c>
      <c r="K42" s="229">
        <f t="shared" si="0"/>
        <v>3</v>
      </c>
      <c r="L42" s="274"/>
      <c r="M42" s="274"/>
      <c r="N42" s="274"/>
      <c r="O42" s="274"/>
      <c r="P42" s="274"/>
      <c r="Q42" s="230">
        <f>_xlfn.XLOOKUP($I42,Inputs!$G$6:$G$23,Inputs!$J$6:$J$23)*$K42</f>
        <v>107.19602977667495</v>
      </c>
      <c r="R42" s="230">
        <f>_xlfn.XLOOKUP($I42,Inputs!$G$6:$G$23,Inputs!$K$6:$K$23)*$K42</f>
        <v>118.03278688524591</v>
      </c>
      <c r="S42" s="147" t="s">
        <v>1845</v>
      </c>
      <c r="T42" s="30" t="s">
        <v>2397</v>
      </c>
      <c r="U42" s="147" t="s">
        <v>1478</v>
      </c>
      <c r="V42" s="30" t="s">
        <v>2279</v>
      </c>
      <c r="W42" s="12" t="s">
        <v>2965</v>
      </c>
      <c r="X42" s="12"/>
      <c r="Y42" s="12">
        <v>471</v>
      </c>
    </row>
    <row r="43" spans="2:25" s="57" customFormat="1" ht="18">
      <c r="B43" s="167" t="s">
        <v>490</v>
      </c>
      <c r="C43" s="168" t="s">
        <v>297</v>
      </c>
      <c r="D43" s="30" t="s">
        <v>349</v>
      </c>
      <c r="E43" s="147">
        <v>1</v>
      </c>
      <c r="F43" s="30" t="s">
        <v>1756</v>
      </c>
      <c r="G43" s="178">
        <v>5.25</v>
      </c>
      <c r="H43" s="178">
        <v>3.2407407407407405</v>
      </c>
      <c r="I43" s="168">
        <v>315</v>
      </c>
      <c r="J43" s="228">
        <f>_xlfn.XLOOKUP($I43,Inputs!$C$6:$C$23,Inputs!$D$6:$D$23)*$G43</f>
        <v>2.3795138888888889</v>
      </c>
      <c r="K43" s="229">
        <f t="shared" si="0"/>
        <v>3</v>
      </c>
      <c r="L43" s="274"/>
      <c r="M43" s="274"/>
      <c r="N43" s="274"/>
      <c r="O43" s="274"/>
      <c r="P43" s="274"/>
      <c r="Q43" s="230">
        <f>_xlfn.XLOOKUP($I43,Inputs!$G$6:$G$23,Inputs!$J$6:$J$23)*$K43</f>
        <v>793.80000000000007</v>
      </c>
      <c r="R43" s="230">
        <f>_xlfn.XLOOKUP($I43,Inputs!$G$6:$G$23,Inputs!$K$6:$K$23)*$K43</f>
        <v>960.24193548387109</v>
      </c>
      <c r="S43" s="147" t="s">
        <v>329</v>
      </c>
      <c r="T43" s="30" t="s">
        <v>2596</v>
      </c>
      <c r="U43" s="147" t="s">
        <v>1358</v>
      </c>
      <c r="V43" s="30" t="s">
        <v>2337</v>
      </c>
      <c r="W43" s="12" t="s">
        <v>3043</v>
      </c>
      <c r="X43" s="12"/>
      <c r="Y43" s="12">
        <v>792</v>
      </c>
    </row>
    <row r="44" spans="2:25" s="57" customFormat="1" ht="18">
      <c r="B44" s="167" t="s">
        <v>490</v>
      </c>
      <c r="C44" s="168" t="s">
        <v>297</v>
      </c>
      <c r="D44" s="30" t="s">
        <v>349</v>
      </c>
      <c r="E44" s="147">
        <v>1</v>
      </c>
      <c r="F44" s="30" t="s">
        <v>1756</v>
      </c>
      <c r="G44" s="178">
        <v>5.25</v>
      </c>
      <c r="H44" s="178">
        <v>3.2407407407407405</v>
      </c>
      <c r="I44" s="168">
        <v>315</v>
      </c>
      <c r="J44" s="228">
        <f>_xlfn.XLOOKUP($I44,Inputs!$C$6:$C$23,Inputs!$D$6:$D$23)*$G44</f>
        <v>2.3795138888888889</v>
      </c>
      <c r="K44" s="229">
        <f t="shared" si="0"/>
        <v>3</v>
      </c>
      <c r="L44" s="274"/>
      <c r="M44" s="274"/>
      <c r="N44" s="274"/>
      <c r="O44" s="274"/>
      <c r="P44" s="274"/>
      <c r="Q44" s="230">
        <f>_xlfn.XLOOKUP($I44,Inputs!$G$6:$G$23,Inputs!$J$6:$J$23)*$K44</f>
        <v>793.80000000000007</v>
      </c>
      <c r="R44" s="230">
        <f>_xlfn.XLOOKUP($I44,Inputs!$G$6:$G$23,Inputs!$K$6:$K$23)*$K44</f>
        <v>960.24193548387109</v>
      </c>
      <c r="S44" s="147" t="s">
        <v>1358</v>
      </c>
      <c r="T44" s="30" t="s">
        <v>2337</v>
      </c>
      <c r="U44" s="147" t="s">
        <v>1664</v>
      </c>
      <c r="V44" s="30" t="s">
        <v>2443</v>
      </c>
      <c r="W44" s="12" t="s">
        <v>3043</v>
      </c>
      <c r="X44" s="12"/>
      <c r="Y44" s="12">
        <v>793</v>
      </c>
    </row>
    <row r="45" spans="2:25" s="57" customFormat="1" ht="18">
      <c r="B45" s="167" t="s">
        <v>490</v>
      </c>
      <c r="C45" s="168" t="s">
        <v>297</v>
      </c>
      <c r="D45" s="30" t="s">
        <v>349</v>
      </c>
      <c r="E45" s="147">
        <v>1</v>
      </c>
      <c r="F45" s="30" t="s">
        <v>1756</v>
      </c>
      <c r="G45" s="178">
        <v>18.375</v>
      </c>
      <c r="H45" s="178">
        <v>11.342592592592592</v>
      </c>
      <c r="I45" s="168">
        <v>315</v>
      </c>
      <c r="J45" s="228">
        <f>_xlfn.XLOOKUP($I45,Inputs!$C$6:$C$23,Inputs!$D$6:$D$23)*$G45</f>
        <v>8.3282986111111104</v>
      </c>
      <c r="K45" s="229">
        <f t="shared" si="0"/>
        <v>3</v>
      </c>
      <c r="L45" s="274"/>
      <c r="M45" s="274"/>
      <c r="N45" s="274"/>
      <c r="O45" s="274"/>
      <c r="P45" s="274"/>
      <c r="Q45" s="230">
        <f>_xlfn.XLOOKUP($I45,Inputs!$G$6:$G$23,Inputs!$J$6:$J$23)*$K45</f>
        <v>793.80000000000007</v>
      </c>
      <c r="R45" s="230">
        <f>_xlfn.XLOOKUP($I45,Inputs!$G$6:$G$23,Inputs!$K$6:$K$23)*$K45</f>
        <v>960.24193548387109</v>
      </c>
      <c r="S45" s="147" t="s">
        <v>1664</v>
      </c>
      <c r="T45" s="30" t="s">
        <v>2443</v>
      </c>
      <c r="U45" s="147" t="s">
        <v>305</v>
      </c>
      <c r="V45" s="30" t="s">
        <v>2553</v>
      </c>
      <c r="W45" s="12" t="s">
        <v>3043</v>
      </c>
      <c r="X45" s="12"/>
      <c r="Y45" s="12">
        <v>794</v>
      </c>
    </row>
    <row r="46" spans="2:25" s="57" customFormat="1" ht="18">
      <c r="B46" s="167" t="s">
        <v>491</v>
      </c>
      <c r="C46" s="168" t="s">
        <v>297</v>
      </c>
      <c r="D46" s="30" t="s">
        <v>349</v>
      </c>
      <c r="E46" s="147">
        <v>1</v>
      </c>
      <c r="F46" s="30" t="s">
        <v>1756</v>
      </c>
      <c r="G46" s="178">
        <v>5.25</v>
      </c>
      <c r="H46" s="178">
        <v>3.2407407407407405</v>
      </c>
      <c r="I46" s="168">
        <v>315</v>
      </c>
      <c r="J46" s="228">
        <f>_xlfn.XLOOKUP($I46,Inputs!$C$6:$C$23,Inputs!$D$6:$D$23)*$G46</f>
        <v>2.3795138888888889</v>
      </c>
      <c r="K46" s="229">
        <f t="shared" si="0"/>
        <v>3</v>
      </c>
      <c r="L46" s="274"/>
      <c r="M46" s="274"/>
      <c r="N46" s="274"/>
      <c r="O46" s="274"/>
      <c r="P46" s="274"/>
      <c r="Q46" s="230">
        <f>_xlfn.XLOOKUP($I46,Inputs!$G$6:$G$23,Inputs!$J$6:$J$23)*$K46</f>
        <v>793.80000000000007</v>
      </c>
      <c r="R46" s="230">
        <f>_xlfn.XLOOKUP($I46,Inputs!$G$6:$G$23,Inputs!$K$6:$K$23)*$K46</f>
        <v>960.24193548387109</v>
      </c>
      <c r="S46" s="179" t="s">
        <v>329</v>
      </c>
      <c r="T46" s="30" t="s">
        <v>2596</v>
      </c>
      <c r="U46" s="147" t="s">
        <v>1358</v>
      </c>
      <c r="V46" s="30" t="s">
        <v>2337</v>
      </c>
      <c r="W46" s="12" t="s">
        <v>3043</v>
      </c>
      <c r="X46" s="12"/>
      <c r="Y46" s="12">
        <v>795</v>
      </c>
    </row>
    <row r="47" spans="2:25" s="171" customFormat="1" ht="18">
      <c r="B47" s="167" t="s">
        <v>491</v>
      </c>
      <c r="C47" s="168" t="s">
        <v>297</v>
      </c>
      <c r="D47" s="30" t="s">
        <v>349</v>
      </c>
      <c r="E47" s="147">
        <v>1</v>
      </c>
      <c r="F47" s="30" t="s">
        <v>1756</v>
      </c>
      <c r="G47" s="178">
        <v>5.25</v>
      </c>
      <c r="H47" s="178">
        <v>3.2407407407407405</v>
      </c>
      <c r="I47" s="168">
        <v>315</v>
      </c>
      <c r="J47" s="228">
        <f>_xlfn.XLOOKUP($I47,Inputs!$C$6:$C$23,Inputs!$D$6:$D$23)*$G47</f>
        <v>2.3795138888888889</v>
      </c>
      <c r="K47" s="229">
        <f t="shared" si="0"/>
        <v>3</v>
      </c>
      <c r="L47" s="274"/>
      <c r="M47" s="274"/>
      <c r="N47" s="274"/>
      <c r="O47" s="274"/>
      <c r="P47" s="274"/>
      <c r="Q47" s="230">
        <f>_xlfn.XLOOKUP($I47,Inputs!$G$6:$G$23,Inputs!$J$6:$J$23)*$K47</f>
        <v>793.80000000000007</v>
      </c>
      <c r="R47" s="230">
        <f>_xlfn.XLOOKUP($I47,Inputs!$G$6:$G$23,Inputs!$K$6:$K$23)*$K47</f>
        <v>960.24193548387109</v>
      </c>
      <c r="S47" s="147" t="s">
        <v>1358</v>
      </c>
      <c r="T47" s="30" t="s">
        <v>2337</v>
      </c>
      <c r="U47" s="147" t="s">
        <v>1664</v>
      </c>
      <c r="V47" s="30" t="s">
        <v>2443</v>
      </c>
      <c r="W47" s="12" t="s">
        <v>3043</v>
      </c>
      <c r="X47" s="12"/>
      <c r="Y47" s="12">
        <v>796</v>
      </c>
    </row>
    <row r="48" spans="2:25" s="57" customFormat="1" ht="18">
      <c r="B48" s="167" t="s">
        <v>491</v>
      </c>
      <c r="C48" s="168" t="s">
        <v>297</v>
      </c>
      <c r="D48" s="30" t="s">
        <v>349</v>
      </c>
      <c r="E48" s="147">
        <v>1</v>
      </c>
      <c r="F48" s="30" t="s">
        <v>1756</v>
      </c>
      <c r="G48" s="178">
        <v>18.375</v>
      </c>
      <c r="H48" s="178">
        <v>11.342592592592592</v>
      </c>
      <c r="I48" s="168">
        <v>315</v>
      </c>
      <c r="J48" s="228">
        <f>_xlfn.XLOOKUP($I48,Inputs!$C$6:$C$23,Inputs!$D$6:$D$23)*$G48</f>
        <v>8.3282986111111104</v>
      </c>
      <c r="K48" s="229">
        <f t="shared" si="0"/>
        <v>3</v>
      </c>
      <c r="L48" s="274"/>
      <c r="M48" s="274"/>
      <c r="N48" s="274"/>
      <c r="O48" s="274"/>
      <c r="P48" s="274"/>
      <c r="Q48" s="230">
        <f>_xlfn.XLOOKUP($I48,Inputs!$G$6:$G$23,Inputs!$J$6:$J$23)*$K48</f>
        <v>793.80000000000007</v>
      </c>
      <c r="R48" s="230">
        <f>_xlfn.XLOOKUP($I48,Inputs!$G$6:$G$23,Inputs!$K$6:$K$23)*$K48</f>
        <v>960.24193548387109</v>
      </c>
      <c r="S48" s="147" t="s">
        <v>1664</v>
      </c>
      <c r="T48" s="30" t="s">
        <v>2443</v>
      </c>
      <c r="U48" s="147" t="s">
        <v>305</v>
      </c>
      <c r="V48" s="30" t="s">
        <v>2553</v>
      </c>
      <c r="W48" s="12" t="s">
        <v>3043</v>
      </c>
      <c r="X48" s="12"/>
      <c r="Y48" s="12">
        <v>797</v>
      </c>
    </row>
    <row r="49" spans="2:25" s="57" customFormat="1" ht="18">
      <c r="B49" s="167" t="s">
        <v>564</v>
      </c>
      <c r="C49" s="168" t="s">
        <v>297</v>
      </c>
      <c r="D49" s="30" t="s">
        <v>349</v>
      </c>
      <c r="E49" s="147">
        <v>1</v>
      </c>
      <c r="F49" s="30" t="s">
        <v>1756</v>
      </c>
      <c r="G49" s="178">
        <v>79.8</v>
      </c>
      <c r="H49" s="178">
        <v>49.259259259259252</v>
      </c>
      <c r="I49" s="168">
        <v>345</v>
      </c>
      <c r="J49" s="228">
        <f>_xlfn.XLOOKUP($I49,Inputs!$C$6:$C$23,Inputs!$D$6:$D$23)*$G49</f>
        <v>35.414944444444444</v>
      </c>
      <c r="K49" s="229">
        <f t="shared" si="0"/>
        <v>3</v>
      </c>
      <c r="L49" s="274"/>
      <c r="M49" s="274"/>
      <c r="N49" s="274"/>
      <c r="O49" s="274"/>
      <c r="P49" s="274"/>
      <c r="Q49" s="230">
        <f>_xlfn.XLOOKUP($I49,Inputs!$G$6:$G$23,Inputs!$J$6:$J$23)*$K49</f>
        <v>975</v>
      </c>
      <c r="R49" s="230">
        <f>_xlfn.XLOOKUP($I49,Inputs!$G$6:$G$23,Inputs!$K$6:$K$23)*$K49</f>
        <v>1275</v>
      </c>
      <c r="S49" s="147" t="s">
        <v>694</v>
      </c>
      <c r="T49" s="30" t="s">
        <v>2670</v>
      </c>
      <c r="U49" s="147" t="s">
        <v>1649</v>
      </c>
      <c r="V49" s="30" t="s">
        <v>2530</v>
      </c>
      <c r="W49" s="12" t="s">
        <v>3044</v>
      </c>
      <c r="X49" s="12"/>
      <c r="Y49" s="12">
        <v>925</v>
      </c>
    </row>
    <row r="50" spans="2:25" s="57" customFormat="1" ht="18">
      <c r="B50" s="167" t="s">
        <v>564</v>
      </c>
      <c r="C50" s="168" t="s">
        <v>297</v>
      </c>
      <c r="D50" s="30" t="s">
        <v>349</v>
      </c>
      <c r="E50" s="147">
        <v>1</v>
      </c>
      <c r="F50" s="30" t="s">
        <v>1756</v>
      </c>
      <c r="G50" s="178">
        <v>136.80000000000001</v>
      </c>
      <c r="H50" s="178">
        <v>84.444444444444443</v>
      </c>
      <c r="I50" s="168">
        <v>345</v>
      </c>
      <c r="J50" s="228">
        <f>_xlfn.XLOOKUP($I50,Inputs!$C$6:$C$23,Inputs!$D$6:$D$23)*$G50</f>
        <v>60.711333333333336</v>
      </c>
      <c r="K50" s="229">
        <f t="shared" si="0"/>
        <v>2.2740092527301621</v>
      </c>
      <c r="L50" s="274"/>
      <c r="M50" s="274"/>
      <c r="N50" s="274"/>
      <c r="O50" s="274"/>
      <c r="P50" s="274"/>
      <c r="Q50" s="230">
        <f>_xlfn.XLOOKUP($I50,Inputs!$G$6:$G$23,Inputs!$J$6:$J$23)*$K50</f>
        <v>739.05300713730264</v>
      </c>
      <c r="R50" s="230">
        <f>_xlfn.XLOOKUP($I50,Inputs!$G$6:$G$23,Inputs!$K$6:$K$23)*$K50</f>
        <v>966.45393241031888</v>
      </c>
      <c r="S50" s="147" t="s">
        <v>1649</v>
      </c>
      <c r="T50" s="30" t="s">
        <v>2530</v>
      </c>
      <c r="U50" s="147" t="s">
        <v>116</v>
      </c>
      <c r="V50" s="30" t="s">
        <v>2602</v>
      </c>
      <c r="W50" s="12" t="s">
        <v>3044</v>
      </c>
      <c r="X50" s="12"/>
      <c r="Y50" s="12">
        <v>926</v>
      </c>
    </row>
    <row r="51" spans="2:25" s="57" customFormat="1" ht="18">
      <c r="B51" s="167" t="s">
        <v>1515</v>
      </c>
      <c r="C51" s="168" t="s">
        <v>297</v>
      </c>
      <c r="D51" s="30" t="s">
        <v>349</v>
      </c>
      <c r="E51" s="147">
        <v>1</v>
      </c>
      <c r="F51" s="30" t="s">
        <v>1756</v>
      </c>
      <c r="G51" s="178">
        <v>7.875</v>
      </c>
      <c r="H51" s="178">
        <v>4.8611111111111107</v>
      </c>
      <c r="I51" s="168">
        <v>315</v>
      </c>
      <c r="J51" s="228">
        <f>_xlfn.XLOOKUP($I51,Inputs!$C$6:$C$23,Inputs!$D$6:$D$23)*$G51</f>
        <v>3.5692708333333334</v>
      </c>
      <c r="K51" s="229">
        <f t="shared" si="0"/>
        <v>3</v>
      </c>
      <c r="L51" s="274"/>
      <c r="M51" s="274"/>
      <c r="N51" s="274"/>
      <c r="O51" s="274"/>
      <c r="P51" s="274"/>
      <c r="Q51" s="230">
        <f>_xlfn.XLOOKUP($I51,Inputs!$G$6:$G$23,Inputs!$J$6:$J$23)*$K51</f>
        <v>793.80000000000007</v>
      </c>
      <c r="R51" s="230">
        <f>_xlfn.XLOOKUP($I51,Inputs!$G$6:$G$23,Inputs!$K$6:$K$23)*$K51</f>
        <v>960.24193548387109</v>
      </c>
      <c r="S51" s="147" t="s">
        <v>1655</v>
      </c>
      <c r="T51" s="30" t="s">
        <v>2246</v>
      </c>
      <c r="U51" s="147" t="s">
        <v>306</v>
      </c>
      <c r="V51" s="30" t="s">
        <v>2347</v>
      </c>
      <c r="W51" s="12" t="s">
        <v>3065</v>
      </c>
      <c r="X51" s="12"/>
      <c r="Y51" s="12">
        <v>813</v>
      </c>
    </row>
    <row r="52" spans="2:25" s="57" customFormat="1" ht="18">
      <c r="B52" s="167" t="s">
        <v>622</v>
      </c>
      <c r="C52" s="168" t="s">
        <v>297</v>
      </c>
      <c r="D52" s="30" t="s">
        <v>349</v>
      </c>
      <c r="E52" s="147">
        <v>1</v>
      </c>
      <c r="F52" s="30" t="s">
        <v>1756</v>
      </c>
      <c r="G52" s="178">
        <v>223.44000000000003</v>
      </c>
      <c r="H52" s="178">
        <v>137.92592592592592</v>
      </c>
      <c r="I52" s="168">
        <v>735</v>
      </c>
      <c r="J52" s="228">
        <f>_xlfn.XLOOKUP($I52,Inputs!$C$6:$C$23,Inputs!$D$6:$D$23)*$G52</f>
        <v>84.907200000000017</v>
      </c>
      <c r="K52" s="229">
        <f t="shared" si="0"/>
        <v>1.6453919953003098</v>
      </c>
      <c r="L52" s="274"/>
      <c r="M52" s="274"/>
      <c r="N52" s="274"/>
      <c r="O52" s="274"/>
      <c r="P52" s="274"/>
      <c r="Q52" s="230">
        <f>_xlfn.XLOOKUP($I52,Inputs!$G$6:$G$23,Inputs!$J$6:$J$23)*$K52</f>
        <v>3292.1551505967032</v>
      </c>
      <c r="R52" s="230">
        <f>_xlfn.XLOOKUP($I52,Inputs!$G$6:$G$23,Inputs!$K$6:$K$23)*$K52</f>
        <v>3555.5275626444395</v>
      </c>
      <c r="S52" s="147" t="s">
        <v>328</v>
      </c>
      <c r="T52" s="30" t="s">
        <v>2588</v>
      </c>
      <c r="U52" s="147" t="s">
        <v>306</v>
      </c>
      <c r="V52" s="30" t="s">
        <v>2347</v>
      </c>
      <c r="W52" s="12" t="s">
        <v>3065</v>
      </c>
      <c r="X52" s="12"/>
      <c r="Y52" s="12">
        <v>1013</v>
      </c>
    </row>
    <row r="53" spans="2:25" s="57" customFormat="1" ht="18">
      <c r="B53" s="167" t="s">
        <v>1610</v>
      </c>
      <c r="C53" s="168" t="s">
        <v>297</v>
      </c>
      <c r="D53" s="30" t="s">
        <v>349</v>
      </c>
      <c r="E53" s="147">
        <v>1</v>
      </c>
      <c r="F53" s="30" t="s">
        <v>1756</v>
      </c>
      <c r="G53" s="178">
        <v>10.5</v>
      </c>
      <c r="H53" s="178">
        <v>6.481481481481481</v>
      </c>
      <c r="I53" s="168">
        <v>120</v>
      </c>
      <c r="J53" s="228">
        <f>_xlfn.XLOOKUP($I53,Inputs!$C$6:$C$23,Inputs!$D$6:$D$23)*$G53</f>
        <v>4.4174999999999995</v>
      </c>
      <c r="K53" s="229">
        <f t="shared" si="0"/>
        <v>3</v>
      </c>
      <c r="L53" s="274"/>
      <c r="M53" s="274"/>
      <c r="N53" s="274"/>
      <c r="O53" s="274"/>
      <c r="P53" s="274"/>
      <c r="Q53" s="230">
        <f>_xlfn.XLOOKUP($I53,Inputs!$G$6:$G$23,Inputs!$J$6:$J$23)*$K53</f>
        <v>107.19602977667495</v>
      </c>
      <c r="R53" s="230">
        <f>_xlfn.XLOOKUP($I53,Inputs!$G$6:$G$23,Inputs!$K$6:$K$23)*$K53</f>
        <v>118.03278688524591</v>
      </c>
      <c r="S53" s="147" t="s">
        <v>320</v>
      </c>
      <c r="T53" s="30" t="s">
        <v>2567</v>
      </c>
      <c r="U53" s="147" t="s">
        <v>1616</v>
      </c>
      <c r="V53" s="30" t="s">
        <v>2332</v>
      </c>
      <c r="W53" s="12" t="s">
        <v>3045</v>
      </c>
      <c r="X53" s="12"/>
      <c r="Y53" s="12">
        <v>150</v>
      </c>
    </row>
    <row r="54" spans="2:25" s="138" customFormat="1" ht="18">
      <c r="B54" s="167" t="s">
        <v>1610</v>
      </c>
      <c r="C54" s="168" t="s">
        <v>297</v>
      </c>
      <c r="D54" s="30" t="s">
        <v>349</v>
      </c>
      <c r="E54" s="147">
        <v>1</v>
      </c>
      <c r="F54" s="30" t="s">
        <v>1756</v>
      </c>
      <c r="G54" s="178">
        <v>5.25</v>
      </c>
      <c r="H54" s="178">
        <v>3.2407407407407405</v>
      </c>
      <c r="I54" s="168">
        <v>120</v>
      </c>
      <c r="J54" s="228">
        <f>_xlfn.XLOOKUP($I54,Inputs!$C$6:$C$23,Inputs!$D$6:$D$23)*$G54</f>
        <v>2.2087499999999998</v>
      </c>
      <c r="K54" s="229">
        <f t="shared" si="0"/>
        <v>3</v>
      </c>
      <c r="L54" s="274"/>
      <c r="M54" s="274"/>
      <c r="N54" s="274"/>
      <c r="O54" s="274"/>
      <c r="P54" s="274"/>
      <c r="Q54" s="230">
        <f>_xlfn.XLOOKUP($I54,Inputs!$G$6:$G$23,Inputs!$J$6:$J$23)*$K54</f>
        <v>107.19602977667495</v>
      </c>
      <c r="R54" s="230">
        <f>_xlfn.XLOOKUP($I54,Inputs!$G$6:$G$23,Inputs!$K$6:$K$23)*$K54</f>
        <v>118.03278688524591</v>
      </c>
      <c r="S54" s="147" t="s">
        <v>1616</v>
      </c>
      <c r="T54" s="30" t="s">
        <v>2332</v>
      </c>
      <c r="U54" s="147" t="s">
        <v>1651</v>
      </c>
      <c r="V54" s="30" t="s">
        <v>2633</v>
      </c>
      <c r="W54" s="12" t="s">
        <v>3045</v>
      </c>
      <c r="X54" s="12"/>
      <c r="Y54" s="12">
        <v>151</v>
      </c>
    </row>
    <row r="55" spans="2:25" s="57" customFormat="1" ht="18">
      <c r="B55" s="167" t="s">
        <v>1610</v>
      </c>
      <c r="C55" s="168" t="s">
        <v>297</v>
      </c>
      <c r="D55" s="30" t="s">
        <v>349</v>
      </c>
      <c r="E55" s="147">
        <v>1</v>
      </c>
      <c r="F55" s="30" t="s">
        <v>1756</v>
      </c>
      <c r="G55" s="178">
        <v>5.25</v>
      </c>
      <c r="H55" s="178">
        <v>3.2407407407407405</v>
      </c>
      <c r="I55" s="168">
        <v>120</v>
      </c>
      <c r="J55" s="228">
        <f>_xlfn.XLOOKUP($I55,Inputs!$C$6:$C$23,Inputs!$D$6:$D$23)*$G55</f>
        <v>2.2087499999999998</v>
      </c>
      <c r="K55" s="229">
        <f t="shared" si="0"/>
        <v>3</v>
      </c>
      <c r="L55" s="274"/>
      <c r="M55" s="274"/>
      <c r="N55" s="274"/>
      <c r="O55" s="274"/>
      <c r="P55" s="274"/>
      <c r="Q55" s="230">
        <f>_xlfn.XLOOKUP($I55,Inputs!$G$6:$G$23,Inputs!$J$6:$J$23)*$K55</f>
        <v>107.19602977667495</v>
      </c>
      <c r="R55" s="230">
        <f>_xlfn.XLOOKUP($I55,Inputs!$G$6:$G$23,Inputs!$K$6:$K$23)*$K55</f>
        <v>118.03278688524591</v>
      </c>
      <c r="S55" s="147" t="s">
        <v>1616</v>
      </c>
      <c r="T55" s="30" t="s">
        <v>2332</v>
      </c>
      <c r="U55" s="147" t="s">
        <v>1609</v>
      </c>
      <c r="V55" s="30" t="s">
        <v>2412</v>
      </c>
      <c r="W55" s="12" t="s">
        <v>3045</v>
      </c>
      <c r="X55" s="12"/>
      <c r="Y55" s="12">
        <v>152</v>
      </c>
    </row>
    <row r="56" spans="2:25" s="138" customFormat="1" ht="18">
      <c r="B56" s="167" t="s">
        <v>1653</v>
      </c>
      <c r="C56" s="168" t="s">
        <v>297</v>
      </c>
      <c r="D56" s="30" t="s">
        <v>349</v>
      </c>
      <c r="E56" s="147">
        <v>1</v>
      </c>
      <c r="F56" s="30" t="s">
        <v>1756</v>
      </c>
      <c r="G56" s="178">
        <v>15.75</v>
      </c>
      <c r="H56" s="178">
        <v>9.7222222222222214</v>
      </c>
      <c r="I56" s="168">
        <v>120</v>
      </c>
      <c r="J56" s="228">
        <f>_xlfn.XLOOKUP($I56,Inputs!$C$6:$C$23,Inputs!$D$6:$D$23)*$G56</f>
        <v>6.6262499999999998</v>
      </c>
      <c r="K56" s="229">
        <f t="shared" si="0"/>
        <v>3</v>
      </c>
      <c r="L56" s="274"/>
      <c r="M56" s="274"/>
      <c r="N56" s="274"/>
      <c r="O56" s="274"/>
      <c r="P56" s="274"/>
      <c r="Q56" s="230">
        <f>_xlfn.XLOOKUP($I56,Inputs!$G$6:$G$23,Inputs!$J$6:$J$23)*$K56</f>
        <v>107.19602977667495</v>
      </c>
      <c r="R56" s="230">
        <f>_xlfn.XLOOKUP($I56,Inputs!$G$6:$G$23,Inputs!$K$6:$K$23)*$K56</f>
        <v>118.03278688524591</v>
      </c>
      <c r="S56" s="147" t="s">
        <v>1651</v>
      </c>
      <c r="T56" s="30" t="s">
        <v>2633</v>
      </c>
      <c r="U56" s="147" t="s">
        <v>1611</v>
      </c>
      <c r="V56" s="30" t="s">
        <v>2507</v>
      </c>
      <c r="W56" s="12" t="s">
        <v>3045</v>
      </c>
      <c r="X56" s="12"/>
      <c r="Y56" s="12">
        <v>540</v>
      </c>
    </row>
    <row r="57" spans="2:25" s="138" customFormat="1" ht="18">
      <c r="B57" s="167" t="s">
        <v>1654</v>
      </c>
      <c r="C57" s="168" t="s">
        <v>297</v>
      </c>
      <c r="D57" s="30" t="s">
        <v>349</v>
      </c>
      <c r="E57" s="147">
        <v>1</v>
      </c>
      <c r="F57" s="30" t="s">
        <v>1756</v>
      </c>
      <c r="G57" s="178">
        <v>15.75</v>
      </c>
      <c r="H57" s="178">
        <v>9.7222222222222214</v>
      </c>
      <c r="I57" s="168">
        <v>120</v>
      </c>
      <c r="J57" s="228">
        <f>_xlfn.XLOOKUP($I57,Inputs!$C$6:$C$23,Inputs!$D$6:$D$23)*$G57</f>
        <v>6.6262499999999998</v>
      </c>
      <c r="K57" s="229">
        <f t="shared" si="0"/>
        <v>3</v>
      </c>
      <c r="L57" s="274"/>
      <c r="M57" s="274"/>
      <c r="N57" s="274"/>
      <c r="O57" s="274"/>
      <c r="P57" s="274"/>
      <c r="Q57" s="230">
        <f>_xlfn.XLOOKUP($I57,Inputs!$G$6:$G$23,Inputs!$J$6:$J$23)*$K57</f>
        <v>107.19602977667495</v>
      </c>
      <c r="R57" s="230">
        <f>_xlfn.XLOOKUP($I57,Inputs!$G$6:$G$23,Inputs!$K$6:$K$23)*$K57</f>
        <v>118.03278688524591</v>
      </c>
      <c r="S57" s="147" t="s">
        <v>1651</v>
      </c>
      <c r="T57" s="30" t="s">
        <v>2633</v>
      </c>
      <c r="U57" s="147" t="s">
        <v>1611</v>
      </c>
      <c r="V57" s="30" t="s">
        <v>2507</v>
      </c>
      <c r="W57" s="12" t="s">
        <v>3045</v>
      </c>
      <c r="X57" s="12"/>
      <c r="Y57" s="12">
        <v>541</v>
      </c>
    </row>
    <row r="58" spans="2:25" s="57" customFormat="1" ht="18">
      <c r="B58" s="167" t="s">
        <v>1652</v>
      </c>
      <c r="C58" s="168" t="s">
        <v>297</v>
      </c>
      <c r="D58" s="30" t="s">
        <v>349</v>
      </c>
      <c r="E58" s="147">
        <v>1</v>
      </c>
      <c r="F58" s="30" t="s">
        <v>1756</v>
      </c>
      <c r="G58" s="178">
        <v>10.5</v>
      </c>
      <c r="H58" s="178">
        <v>6.481481481481481</v>
      </c>
      <c r="I58" s="168">
        <v>120</v>
      </c>
      <c r="J58" s="228">
        <f>_xlfn.XLOOKUP($I58,Inputs!$C$6:$C$23,Inputs!$D$6:$D$23)*$G58</f>
        <v>4.4174999999999995</v>
      </c>
      <c r="K58" s="229">
        <f t="shared" si="0"/>
        <v>3</v>
      </c>
      <c r="L58" s="274"/>
      <c r="M58" s="274"/>
      <c r="N58" s="274"/>
      <c r="O58" s="274"/>
      <c r="P58" s="274"/>
      <c r="Q58" s="230">
        <f>_xlfn.XLOOKUP($I58,Inputs!$G$6:$G$23,Inputs!$J$6:$J$23)*$K58</f>
        <v>107.19602977667495</v>
      </c>
      <c r="R58" s="230">
        <f>_xlfn.XLOOKUP($I58,Inputs!$G$6:$G$23,Inputs!$K$6:$K$23)*$K58</f>
        <v>118.03278688524591</v>
      </c>
      <c r="S58" s="147" t="s">
        <v>1609</v>
      </c>
      <c r="T58" s="30" t="s">
        <v>2412</v>
      </c>
      <c r="U58" s="147" t="s">
        <v>1651</v>
      </c>
      <c r="V58" s="30" t="s">
        <v>2633</v>
      </c>
      <c r="W58" s="12" t="s">
        <v>3045</v>
      </c>
      <c r="X58" s="12"/>
      <c r="Y58" s="12">
        <v>542</v>
      </c>
    </row>
    <row r="59" spans="2:25" s="138" customFormat="1" ht="18">
      <c r="B59" s="167" t="s">
        <v>1515</v>
      </c>
      <c r="C59" s="168" t="s">
        <v>297</v>
      </c>
      <c r="D59" s="30" t="s">
        <v>349</v>
      </c>
      <c r="E59" s="147">
        <v>1</v>
      </c>
      <c r="F59" s="30" t="s">
        <v>1756</v>
      </c>
      <c r="G59" s="178">
        <v>39.375</v>
      </c>
      <c r="H59" s="178">
        <v>24.305555555555554</v>
      </c>
      <c r="I59" s="168">
        <v>315</v>
      </c>
      <c r="J59" s="228">
        <f>_xlfn.XLOOKUP($I59,Inputs!$C$6:$C$23,Inputs!$D$6:$D$23)*$G59</f>
        <v>17.846354166666664</v>
      </c>
      <c r="K59" s="229">
        <f t="shared" si="0"/>
        <v>3</v>
      </c>
      <c r="L59" s="274"/>
      <c r="M59" s="274"/>
      <c r="N59" s="274"/>
      <c r="O59" s="274"/>
      <c r="P59" s="274"/>
      <c r="Q59" s="230">
        <f>_xlfn.XLOOKUP($I59,Inputs!$G$6:$G$23,Inputs!$J$6:$J$23)*$K59</f>
        <v>793.80000000000007</v>
      </c>
      <c r="R59" s="230">
        <f>_xlfn.XLOOKUP($I59,Inputs!$G$6:$G$23,Inputs!$K$6:$K$23)*$K59</f>
        <v>960.24193548387109</v>
      </c>
      <c r="S59" s="147" t="s">
        <v>332</v>
      </c>
      <c r="T59" s="30" t="s">
        <v>2600</v>
      </c>
      <c r="U59" s="147" t="s">
        <v>1651</v>
      </c>
      <c r="V59" s="30" t="s">
        <v>2633</v>
      </c>
      <c r="W59" s="12" t="s">
        <v>3045</v>
      </c>
      <c r="X59" s="12"/>
      <c r="Y59" s="12">
        <v>811</v>
      </c>
    </row>
    <row r="60" spans="2:25" s="57" customFormat="1" ht="18">
      <c r="B60" s="167" t="s">
        <v>1515</v>
      </c>
      <c r="C60" s="168" t="s">
        <v>297</v>
      </c>
      <c r="D60" s="30" t="s">
        <v>349</v>
      </c>
      <c r="E60" s="147">
        <v>1</v>
      </c>
      <c r="F60" s="30" t="s">
        <v>1756</v>
      </c>
      <c r="G60" s="178">
        <v>7.875</v>
      </c>
      <c r="H60" s="178">
        <v>4.8611111111111107</v>
      </c>
      <c r="I60" s="168">
        <v>315</v>
      </c>
      <c r="J60" s="228">
        <f>_xlfn.XLOOKUP($I60,Inputs!$C$6:$C$23,Inputs!$D$6:$D$23)*$G60</f>
        <v>3.5692708333333334</v>
      </c>
      <c r="K60" s="229">
        <f t="shared" si="0"/>
        <v>3</v>
      </c>
      <c r="L60" s="274"/>
      <c r="M60" s="274"/>
      <c r="N60" s="274"/>
      <c r="O60" s="274"/>
      <c r="P60" s="274"/>
      <c r="Q60" s="230">
        <f>_xlfn.XLOOKUP($I60,Inputs!$G$6:$G$23,Inputs!$J$6:$J$23)*$K60</f>
        <v>793.80000000000007</v>
      </c>
      <c r="R60" s="230">
        <f>_xlfn.XLOOKUP($I60,Inputs!$G$6:$G$23,Inputs!$K$6:$K$23)*$K60</f>
        <v>960.24193548387109</v>
      </c>
      <c r="S60" s="147" t="s">
        <v>1651</v>
      </c>
      <c r="T60" s="30" t="s">
        <v>2633</v>
      </c>
      <c r="U60" s="147" t="s">
        <v>1655</v>
      </c>
      <c r="V60" s="30" t="s">
        <v>2246</v>
      </c>
      <c r="W60" s="12" t="s">
        <v>3045</v>
      </c>
      <c r="X60" s="12"/>
      <c r="Y60" s="12">
        <v>812</v>
      </c>
    </row>
    <row r="61" spans="2:25" s="57" customFormat="1" ht="18">
      <c r="B61" s="167" t="s">
        <v>499</v>
      </c>
      <c r="C61" s="168" t="s">
        <v>297</v>
      </c>
      <c r="D61" s="30" t="s">
        <v>349</v>
      </c>
      <c r="E61" s="147">
        <v>1</v>
      </c>
      <c r="F61" s="30" t="s">
        <v>1756</v>
      </c>
      <c r="G61" s="178">
        <v>13.965</v>
      </c>
      <c r="H61" s="178">
        <v>8.6203703703703702</v>
      </c>
      <c r="I61" s="168">
        <v>315</v>
      </c>
      <c r="J61" s="228">
        <f>_xlfn.XLOOKUP($I61,Inputs!$C$6:$C$23,Inputs!$D$6:$D$23)*$G61</f>
        <v>6.3295069444444438</v>
      </c>
      <c r="K61" s="229">
        <f t="shared" si="0"/>
        <v>3</v>
      </c>
      <c r="L61" s="274"/>
      <c r="M61" s="274"/>
      <c r="N61" s="274"/>
      <c r="O61" s="274"/>
      <c r="P61" s="274"/>
      <c r="Q61" s="230">
        <f>_xlfn.XLOOKUP($I61,Inputs!$G$6:$G$23,Inputs!$J$6:$J$23)*$K61</f>
        <v>793.80000000000007</v>
      </c>
      <c r="R61" s="230">
        <f>_xlfn.XLOOKUP($I61,Inputs!$G$6:$G$23,Inputs!$K$6:$K$23)*$K61</f>
        <v>960.24193548387109</v>
      </c>
      <c r="S61" s="147" t="s">
        <v>736</v>
      </c>
      <c r="T61" s="30" t="s">
        <v>2694</v>
      </c>
      <c r="U61" s="147" t="s">
        <v>278</v>
      </c>
      <c r="V61" s="30" t="s">
        <v>2263</v>
      </c>
      <c r="W61" s="12" t="s">
        <v>3045</v>
      </c>
      <c r="X61" s="12"/>
      <c r="Y61" s="12">
        <v>815</v>
      </c>
    </row>
    <row r="62" spans="2:25" s="57" customFormat="1" ht="18">
      <c r="B62" s="167" t="s">
        <v>499</v>
      </c>
      <c r="C62" s="168" t="s">
        <v>297</v>
      </c>
      <c r="D62" s="30" t="s">
        <v>349</v>
      </c>
      <c r="E62" s="147">
        <v>1</v>
      </c>
      <c r="F62" s="30" t="s">
        <v>1756</v>
      </c>
      <c r="G62" s="178">
        <v>6.65</v>
      </c>
      <c r="H62" s="178">
        <v>4.1049382716049383</v>
      </c>
      <c r="I62" s="168">
        <v>315</v>
      </c>
      <c r="J62" s="228">
        <f>_xlfn.XLOOKUP($I62,Inputs!$C$6:$C$23,Inputs!$D$6:$D$23)*$G62</f>
        <v>3.0140509259259258</v>
      </c>
      <c r="K62" s="229">
        <f t="shared" si="0"/>
        <v>3</v>
      </c>
      <c r="L62" s="274"/>
      <c r="M62" s="274"/>
      <c r="N62" s="274"/>
      <c r="O62" s="274"/>
      <c r="P62" s="274"/>
      <c r="Q62" s="230">
        <f>_xlfn.XLOOKUP($I62,Inputs!$G$6:$G$23,Inputs!$J$6:$J$23)*$K62</f>
        <v>793.80000000000007</v>
      </c>
      <c r="R62" s="230">
        <f>_xlfn.XLOOKUP($I62,Inputs!$G$6:$G$23,Inputs!$K$6:$K$23)*$K62</f>
        <v>960.24193548387109</v>
      </c>
      <c r="S62" s="147" t="s">
        <v>1602</v>
      </c>
      <c r="T62" s="30" t="s">
        <v>2978</v>
      </c>
      <c r="U62" s="147" t="s">
        <v>306</v>
      </c>
      <c r="V62" s="30" t="s">
        <v>2347</v>
      </c>
      <c r="W62" s="12" t="s">
        <v>3045</v>
      </c>
      <c r="X62" s="12" t="s">
        <v>1875</v>
      </c>
      <c r="Y62" s="12">
        <v>817</v>
      </c>
    </row>
    <row r="63" spans="2:25" s="57" customFormat="1" ht="18">
      <c r="B63" s="167" t="s">
        <v>499</v>
      </c>
      <c r="C63" s="168" t="s">
        <v>297</v>
      </c>
      <c r="D63" s="30" t="s">
        <v>349</v>
      </c>
      <c r="E63" s="147">
        <v>1</v>
      </c>
      <c r="F63" s="30" t="s">
        <v>1756</v>
      </c>
      <c r="G63" s="178">
        <v>13.965</v>
      </c>
      <c r="H63" s="178">
        <v>8.6203703703703702</v>
      </c>
      <c r="I63" s="168">
        <v>315</v>
      </c>
      <c r="J63" s="228">
        <f>_xlfn.XLOOKUP($I63,Inputs!$C$6:$C$23,Inputs!$D$6:$D$23)*$G63</f>
        <v>6.3295069444444438</v>
      </c>
      <c r="K63" s="229">
        <f t="shared" si="0"/>
        <v>3</v>
      </c>
      <c r="L63" s="274"/>
      <c r="M63" s="274"/>
      <c r="N63" s="274"/>
      <c r="O63" s="274"/>
      <c r="P63" s="274"/>
      <c r="Q63" s="230">
        <f>_xlfn.XLOOKUP($I63,Inputs!$G$6:$G$23,Inputs!$J$6:$J$23)*$K63</f>
        <v>793.80000000000007</v>
      </c>
      <c r="R63" s="230">
        <f>_xlfn.XLOOKUP($I63,Inputs!$G$6:$G$23,Inputs!$K$6:$K$23)*$K63</f>
        <v>960.24193548387109</v>
      </c>
      <c r="S63" s="147" t="s">
        <v>1669</v>
      </c>
      <c r="T63" s="30" t="s">
        <v>2674</v>
      </c>
      <c r="U63" s="147" t="s">
        <v>320</v>
      </c>
      <c r="V63" s="30" t="s">
        <v>2567</v>
      </c>
      <c r="W63" s="12" t="s">
        <v>3045</v>
      </c>
      <c r="X63" s="12"/>
      <c r="Y63" s="12">
        <v>819</v>
      </c>
    </row>
    <row r="64" spans="2:25" s="57" customFormat="1" ht="18">
      <c r="B64" s="167" t="s">
        <v>500</v>
      </c>
      <c r="C64" s="168" t="s">
        <v>297</v>
      </c>
      <c r="D64" s="30" t="s">
        <v>349</v>
      </c>
      <c r="E64" s="147">
        <v>1</v>
      </c>
      <c r="F64" s="30" t="s">
        <v>1756</v>
      </c>
      <c r="G64" s="178">
        <v>7.875</v>
      </c>
      <c r="H64" s="178">
        <v>4.8611111111111107</v>
      </c>
      <c r="I64" s="168">
        <v>315</v>
      </c>
      <c r="J64" s="228">
        <f>_xlfn.XLOOKUP($I64,Inputs!$C$6:$C$23,Inputs!$D$6:$D$23)*$G64</f>
        <v>3.5692708333333334</v>
      </c>
      <c r="K64" s="229">
        <f t="shared" si="0"/>
        <v>3</v>
      </c>
      <c r="L64" s="274"/>
      <c r="M64" s="274"/>
      <c r="N64" s="274"/>
      <c r="O64" s="274"/>
      <c r="P64" s="274"/>
      <c r="Q64" s="230">
        <f>_xlfn.XLOOKUP($I64,Inputs!$G$6:$G$23,Inputs!$J$6:$J$23)*$K64</f>
        <v>793.80000000000007</v>
      </c>
      <c r="R64" s="230">
        <f>_xlfn.XLOOKUP($I64,Inputs!$G$6:$G$23,Inputs!$K$6:$K$23)*$K64</f>
        <v>960.24193548387109</v>
      </c>
      <c r="S64" s="147" t="s">
        <v>1655</v>
      </c>
      <c r="T64" s="30" t="s">
        <v>2246</v>
      </c>
      <c r="U64" s="147" t="s">
        <v>306</v>
      </c>
      <c r="V64" s="150" t="s">
        <v>2347</v>
      </c>
      <c r="W64" s="12" t="s">
        <v>3045</v>
      </c>
      <c r="X64" s="12"/>
      <c r="Y64" s="12">
        <v>820</v>
      </c>
    </row>
    <row r="65" spans="2:25" s="57" customFormat="1" ht="18">
      <c r="B65" s="167" t="s">
        <v>500</v>
      </c>
      <c r="C65" s="168" t="s">
        <v>297</v>
      </c>
      <c r="D65" s="30" t="s">
        <v>349</v>
      </c>
      <c r="E65" s="147">
        <v>1</v>
      </c>
      <c r="F65" s="30" t="s">
        <v>1756</v>
      </c>
      <c r="G65" s="178">
        <v>3.1920000000000002</v>
      </c>
      <c r="H65" s="178">
        <v>1.9703703703703703</v>
      </c>
      <c r="I65" s="168">
        <v>315</v>
      </c>
      <c r="J65" s="228">
        <f>_xlfn.XLOOKUP($I65,Inputs!$C$6:$C$23,Inputs!$D$6:$D$23)*$G65</f>
        <v>1.4467444444444444</v>
      </c>
      <c r="K65" s="229">
        <f t="shared" si="0"/>
        <v>3</v>
      </c>
      <c r="L65" s="274"/>
      <c r="M65" s="274"/>
      <c r="N65" s="274"/>
      <c r="O65" s="274"/>
      <c r="P65" s="274"/>
      <c r="Q65" s="230">
        <f>_xlfn.XLOOKUP($I65,Inputs!$G$6:$G$23,Inputs!$J$6:$J$23)*$K65</f>
        <v>793.80000000000007</v>
      </c>
      <c r="R65" s="230">
        <f>_xlfn.XLOOKUP($I65,Inputs!$G$6:$G$23,Inputs!$K$6:$K$23)*$K65</f>
        <v>960.24193548387109</v>
      </c>
      <c r="S65" s="147" t="s">
        <v>306</v>
      </c>
      <c r="T65" s="30" t="s">
        <v>2347</v>
      </c>
      <c r="U65" s="147" t="s">
        <v>305</v>
      </c>
      <c r="V65" s="30" t="s">
        <v>2553</v>
      </c>
      <c r="W65" s="12" t="s">
        <v>3045</v>
      </c>
      <c r="X65" s="12"/>
      <c r="Y65" s="12">
        <v>821</v>
      </c>
    </row>
    <row r="66" spans="2:25" s="57" customFormat="1" ht="18">
      <c r="B66" s="167" t="s">
        <v>528</v>
      </c>
      <c r="C66" s="168" t="s">
        <v>297</v>
      </c>
      <c r="D66" s="30" t="s">
        <v>349</v>
      </c>
      <c r="E66" s="147">
        <v>1</v>
      </c>
      <c r="F66" s="30" t="s">
        <v>1756</v>
      </c>
      <c r="G66" s="178">
        <v>13.565999999999999</v>
      </c>
      <c r="H66" s="178">
        <v>8.3740740740740733</v>
      </c>
      <c r="I66" s="168">
        <v>315</v>
      </c>
      <c r="J66" s="228">
        <f>_xlfn.XLOOKUP($I66,Inputs!$C$6:$C$23,Inputs!$D$6:$D$23)*$G66</f>
        <v>6.1486638888888878</v>
      </c>
      <c r="K66" s="229">
        <f t="shared" si="0"/>
        <v>3</v>
      </c>
      <c r="L66" s="274"/>
      <c r="M66" s="274"/>
      <c r="N66" s="274"/>
      <c r="O66" s="274"/>
      <c r="P66" s="274"/>
      <c r="Q66" s="230">
        <f>_xlfn.XLOOKUP($I66,Inputs!$G$6:$G$23,Inputs!$J$6:$J$23)*$K66</f>
        <v>793.80000000000007</v>
      </c>
      <c r="R66" s="230">
        <f>_xlfn.XLOOKUP($I66,Inputs!$G$6:$G$23,Inputs!$K$6:$K$23)*$K66</f>
        <v>960.24193548387109</v>
      </c>
      <c r="S66" s="147" t="s">
        <v>736</v>
      </c>
      <c r="T66" s="30" t="s">
        <v>2694</v>
      </c>
      <c r="U66" s="147" t="s">
        <v>278</v>
      </c>
      <c r="V66" s="30" t="s">
        <v>2263</v>
      </c>
      <c r="W66" s="12" t="s">
        <v>3045</v>
      </c>
      <c r="X66" s="12"/>
      <c r="Y66" s="12">
        <v>863</v>
      </c>
    </row>
    <row r="67" spans="2:25" s="57" customFormat="1" ht="18">
      <c r="B67" s="167" t="s">
        <v>528</v>
      </c>
      <c r="C67" s="168" t="s">
        <v>297</v>
      </c>
      <c r="D67" s="30" t="s">
        <v>349</v>
      </c>
      <c r="E67" s="147">
        <v>1</v>
      </c>
      <c r="F67" s="30" t="s">
        <v>1756</v>
      </c>
      <c r="G67" s="178">
        <v>6.65</v>
      </c>
      <c r="H67" s="178">
        <v>4.1049382716049383</v>
      </c>
      <c r="I67" s="168">
        <v>315</v>
      </c>
      <c r="J67" s="228">
        <f>_xlfn.XLOOKUP($I67,Inputs!$C$6:$C$23,Inputs!$D$6:$D$23)*$G67</f>
        <v>3.0140509259259258</v>
      </c>
      <c r="K67" s="229">
        <f t="shared" si="0"/>
        <v>3</v>
      </c>
      <c r="L67" s="274"/>
      <c r="M67" s="274"/>
      <c r="N67" s="274"/>
      <c r="O67" s="274"/>
      <c r="P67" s="274"/>
      <c r="Q67" s="230">
        <f>_xlfn.XLOOKUP($I67,Inputs!$G$6:$G$23,Inputs!$J$6:$J$23)*$K67</f>
        <v>793.80000000000007</v>
      </c>
      <c r="R67" s="230">
        <f>_xlfn.XLOOKUP($I67,Inputs!$G$6:$G$23,Inputs!$K$6:$K$23)*$K67</f>
        <v>960.24193548387109</v>
      </c>
      <c r="S67" s="147" t="s">
        <v>1602</v>
      </c>
      <c r="T67" s="30" t="s">
        <v>2978</v>
      </c>
      <c r="U67" s="147" t="s">
        <v>306</v>
      </c>
      <c r="V67" s="30" t="s">
        <v>2347</v>
      </c>
      <c r="W67" s="12" t="s">
        <v>3045</v>
      </c>
      <c r="X67" s="12" t="s">
        <v>1875</v>
      </c>
      <c r="Y67" s="12">
        <v>865</v>
      </c>
    </row>
    <row r="68" spans="2:25" s="57" customFormat="1" ht="18">
      <c r="B68" s="167" t="s">
        <v>528</v>
      </c>
      <c r="C68" s="168" t="s">
        <v>297</v>
      </c>
      <c r="D68" s="30" t="s">
        <v>349</v>
      </c>
      <c r="E68" s="147">
        <v>1</v>
      </c>
      <c r="F68" s="30" t="s">
        <v>1756</v>
      </c>
      <c r="G68" s="178">
        <v>14.364000000000003</v>
      </c>
      <c r="H68" s="178">
        <v>8.8666666666666671</v>
      </c>
      <c r="I68" s="168">
        <v>315</v>
      </c>
      <c r="J68" s="228">
        <f>_xlfn.XLOOKUP($I68,Inputs!$C$6:$C$23,Inputs!$D$6:$D$23)*$G68</f>
        <v>6.5103500000000007</v>
      </c>
      <c r="K68" s="229">
        <f t="shared" ref="K68:K131" si="1">IF((42.4*(H68)^(-0.6595))&gt;=3,3,(IF(42.4*(H68)^(-0.6595)&lt;=0.5,0.5,(42.4*(H68)^(-0.6595)))))</f>
        <v>3</v>
      </c>
      <c r="L68" s="274"/>
      <c r="M68" s="274"/>
      <c r="N68" s="274"/>
      <c r="O68" s="274"/>
      <c r="P68" s="274"/>
      <c r="Q68" s="230">
        <f>_xlfn.XLOOKUP($I68,Inputs!$G$6:$G$23,Inputs!$J$6:$J$23)*$K68</f>
        <v>793.80000000000007</v>
      </c>
      <c r="R68" s="230">
        <f>_xlfn.XLOOKUP($I68,Inputs!$G$6:$G$23,Inputs!$K$6:$K$23)*$K68</f>
        <v>960.24193548387109</v>
      </c>
      <c r="S68" s="147" t="s">
        <v>306</v>
      </c>
      <c r="T68" s="30" t="s">
        <v>2347</v>
      </c>
      <c r="U68" s="147" t="s">
        <v>320</v>
      </c>
      <c r="V68" s="30" t="s">
        <v>2567</v>
      </c>
      <c r="W68" s="12" t="s">
        <v>3045</v>
      </c>
      <c r="X68" s="12"/>
      <c r="Y68" s="12">
        <v>866</v>
      </c>
    </row>
    <row r="69" spans="2:25" s="57" customFormat="1" ht="18">
      <c r="B69" s="167" t="s">
        <v>565</v>
      </c>
      <c r="C69" s="168" t="s">
        <v>297</v>
      </c>
      <c r="D69" s="30" t="s">
        <v>349</v>
      </c>
      <c r="E69" s="147">
        <v>1</v>
      </c>
      <c r="F69" s="30" t="s">
        <v>1756</v>
      </c>
      <c r="G69" s="178">
        <v>7.875</v>
      </c>
      <c r="H69" s="178">
        <v>4.8611111111111107</v>
      </c>
      <c r="I69" s="168">
        <v>315</v>
      </c>
      <c r="J69" s="228">
        <f>_xlfn.XLOOKUP($I69,Inputs!$C$6:$C$23,Inputs!$D$6:$D$23)*$G69</f>
        <v>3.5692708333333334</v>
      </c>
      <c r="K69" s="229">
        <f t="shared" si="1"/>
        <v>3</v>
      </c>
      <c r="L69" s="274"/>
      <c r="M69" s="274"/>
      <c r="N69" s="274"/>
      <c r="O69" s="274"/>
      <c r="P69" s="274"/>
      <c r="Q69" s="230">
        <f>_xlfn.XLOOKUP($I69,Inputs!$G$6:$G$23,Inputs!$J$6:$J$23)*$K69</f>
        <v>793.80000000000007</v>
      </c>
      <c r="R69" s="230">
        <f>_xlfn.XLOOKUP($I69,Inputs!$G$6:$G$23,Inputs!$K$6:$K$23)*$K69</f>
        <v>960.24193548387109</v>
      </c>
      <c r="S69" s="147" t="s">
        <v>1655</v>
      </c>
      <c r="T69" s="30" t="s">
        <v>2246</v>
      </c>
      <c r="U69" s="147" t="s">
        <v>306</v>
      </c>
      <c r="V69" s="150" t="s">
        <v>2347</v>
      </c>
      <c r="W69" s="12" t="s">
        <v>3045</v>
      </c>
      <c r="X69" s="12"/>
      <c r="Y69" s="12">
        <v>928</v>
      </c>
    </row>
    <row r="70" spans="2:25" s="57" customFormat="1" ht="18">
      <c r="B70" s="167" t="s">
        <v>494</v>
      </c>
      <c r="C70" s="168" t="s">
        <v>297</v>
      </c>
      <c r="D70" s="30" t="s">
        <v>349</v>
      </c>
      <c r="E70" s="147">
        <v>1</v>
      </c>
      <c r="F70" s="30" t="s">
        <v>1756</v>
      </c>
      <c r="G70" s="178">
        <v>102.60000000000001</v>
      </c>
      <c r="H70" s="178">
        <v>63.333333333333336</v>
      </c>
      <c r="I70" s="168">
        <v>315</v>
      </c>
      <c r="J70" s="228">
        <f>_xlfn.XLOOKUP($I70,Inputs!$C$6:$C$23,Inputs!$D$6:$D$23)*$G70</f>
        <v>46.502500000000005</v>
      </c>
      <c r="K70" s="229">
        <f t="shared" si="1"/>
        <v>2.7490923180326035</v>
      </c>
      <c r="L70" s="274"/>
      <c r="M70" s="274"/>
      <c r="N70" s="274"/>
      <c r="O70" s="274"/>
      <c r="P70" s="274"/>
      <c r="Q70" s="230">
        <f>_xlfn.XLOOKUP($I70,Inputs!$G$6:$G$23,Inputs!$J$6:$J$23)*$K70</f>
        <v>727.40982735142688</v>
      </c>
      <c r="R70" s="230">
        <f>_xlfn.XLOOKUP($I70,Inputs!$G$6:$G$23,Inputs!$K$6:$K$23)*$K70</f>
        <v>879.93124276382298</v>
      </c>
      <c r="S70" s="147" t="s">
        <v>228</v>
      </c>
      <c r="T70" s="30" t="s">
        <v>2252</v>
      </c>
      <c r="U70" s="147" t="s">
        <v>153</v>
      </c>
      <c r="V70" s="30" t="s">
        <v>2445</v>
      </c>
      <c r="W70" s="12" t="s">
        <v>3046</v>
      </c>
      <c r="X70" s="12"/>
      <c r="Y70" s="12">
        <v>803</v>
      </c>
    </row>
    <row r="71" spans="2:25" s="57" customFormat="1" ht="18">
      <c r="B71" s="167" t="s">
        <v>494</v>
      </c>
      <c r="C71" s="168" t="s">
        <v>297</v>
      </c>
      <c r="D71" s="30" t="s">
        <v>349</v>
      </c>
      <c r="E71" s="147">
        <v>1</v>
      </c>
      <c r="F71" s="30" t="s">
        <v>1756</v>
      </c>
      <c r="G71" s="178">
        <v>34.200000000000003</v>
      </c>
      <c r="H71" s="178">
        <v>21.111111111111111</v>
      </c>
      <c r="I71" s="168">
        <v>315</v>
      </c>
      <c r="J71" s="228">
        <f>_xlfn.XLOOKUP($I71,Inputs!$C$6:$C$23,Inputs!$D$6:$D$23)*$G71</f>
        <v>15.500833333333334</v>
      </c>
      <c r="K71" s="229">
        <f t="shared" si="1"/>
        <v>3</v>
      </c>
      <c r="L71" s="274"/>
      <c r="M71" s="274"/>
      <c r="N71" s="274"/>
      <c r="O71" s="274"/>
      <c r="P71" s="274"/>
      <c r="Q71" s="230">
        <f>_xlfn.XLOOKUP($I71,Inputs!$G$6:$G$23,Inputs!$J$6:$J$23)*$K71</f>
        <v>793.80000000000007</v>
      </c>
      <c r="R71" s="230">
        <f>_xlfn.XLOOKUP($I71,Inputs!$G$6:$G$23,Inputs!$K$6:$K$23)*$K71</f>
        <v>960.24193548387109</v>
      </c>
      <c r="S71" s="147" t="s">
        <v>1668</v>
      </c>
      <c r="T71" s="30" t="s">
        <v>2446</v>
      </c>
      <c r="U71" s="147" t="s">
        <v>1666</v>
      </c>
      <c r="V71" s="30" t="s">
        <v>2692</v>
      </c>
      <c r="W71" s="12" t="s">
        <v>3046</v>
      </c>
      <c r="X71" s="12"/>
      <c r="Y71" s="12">
        <v>805</v>
      </c>
    </row>
    <row r="72" spans="2:25" s="57" customFormat="1" ht="18">
      <c r="B72" s="167" t="s">
        <v>494</v>
      </c>
      <c r="C72" s="168" t="s">
        <v>297</v>
      </c>
      <c r="D72" s="30" t="s">
        <v>349</v>
      </c>
      <c r="E72" s="147">
        <v>1</v>
      </c>
      <c r="F72" s="30" t="s">
        <v>1756</v>
      </c>
      <c r="G72" s="178">
        <v>22.8</v>
      </c>
      <c r="H72" s="178">
        <v>14.074074074074074</v>
      </c>
      <c r="I72" s="168">
        <v>315</v>
      </c>
      <c r="J72" s="228">
        <f>_xlfn.XLOOKUP($I72,Inputs!$C$6:$C$23,Inputs!$D$6:$D$23)*$G72</f>
        <v>10.33388888888889</v>
      </c>
      <c r="K72" s="229">
        <f t="shared" si="1"/>
        <v>3</v>
      </c>
      <c r="L72" s="274"/>
      <c r="M72" s="274"/>
      <c r="N72" s="274"/>
      <c r="O72" s="274"/>
      <c r="P72" s="274"/>
      <c r="Q72" s="230">
        <f>_xlfn.XLOOKUP($I72,Inputs!$G$6:$G$23,Inputs!$J$6:$J$23)*$K72</f>
        <v>793.80000000000007</v>
      </c>
      <c r="R72" s="230">
        <f>_xlfn.XLOOKUP($I72,Inputs!$G$6:$G$23,Inputs!$K$6:$K$23)*$K72</f>
        <v>960.24193548387109</v>
      </c>
      <c r="S72" s="147" t="s">
        <v>1666</v>
      </c>
      <c r="T72" s="30" t="s">
        <v>2692</v>
      </c>
      <c r="U72" s="147" t="s">
        <v>115</v>
      </c>
      <c r="V72" s="30" t="s">
        <v>2222</v>
      </c>
      <c r="W72" s="12" t="s">
        <v>3046</v>
      </c>
      <c r="X72" s="12"/>
      <c r="Y72" s="12">
        <v>806</v>
      </c>
    </row>
    <row r="73" spans="2:25" s="57" customFormat="1" ht="18">
      <c r="B73" s="167" t="s">
        <v>688</v>
      </c>
      <c r="C73" s="168" t="s">
        <v>297</v>
      </c>
      <c r="D73" s="30" t="s">
        <v>349</v>
      </c>
      <c r="E73" s="147">
        <v>1</v>
      </c>
      <c r="F73" s="30" t="s">
        <v>1756</v>
      </c>
      <c r="G73" s="178">
        <v>7.9799999999999995</v>
      </c>
      <c r="H73" s="178">
        <v>4.9259259259259256</v>
      </c>
      <c r="I73" s="168">
        <v>735</v>
      </c>
      <c r="J73" s="228">
        <f>_xlfn.XLOOKUP($I73,Inputs!$C$6:$C$23,Inputs!$D$6:$D$23)*$G73</f>
        <v>3.0324</v>
      </c>
      <c r="K73" s="229">
        <f t="shared" si="1"/>
        <v>3</v>
      </c>
      <c r="L73" s="274"/>
      <c r="M73" s="274"/>
      <c r="N73" s="274"/>
      <c r="O73" s="274"/>
      <c r="P73" s="274"/>
      <c r="Q73" s="230">
        <f>_xlfn.XLOOKUP($I73,Inputs!$G$6:$G$23,Inputs!$J$6:$J$23)*$K73</f>
        <v>6002.5</v>
      </c>
      <c r="R73" s="230">
        <f>_xlfn.XLOOKUP($I73,Inputs!$G$6:$G$23,Inputs!$K$6:$K$23)*$K73</f>
        <v>6482.7000000000007</v>
      </c>
      <c r="S73" s="147" t="s">
        <v>346</v>
      </c>
      <c r="T73" s="30" t="s">
        <v>2686</v>
      </c>
      <c r="U73" s="147" t="s">
        <v>340</v>
      </c>
      <c r="V73" s="30" t="s">
        <v>2610</v>
      </c>
      <c r="W73" s="12" t="s">
        <v>3047</v>
      </c>
      <c r="X73" s="12"/>
      <c r="Y73" s="12">
        <v>1084</v>
      </c>
    </row>
    <row r="74" spans="2:25" s="57" customFormat="1" ht="18">
      <c r="B74" s="167" t="s">
        <v>689</v>
      </c>
      <c r="C74" s="168" t="s">
        <v>297</v>
      </c>
      <c r="D74" s="30" t="s">
        <v>349</v>
      </c>
      <c r="E74" s="147">
        <v>1</v>
      </c>
      <c r="F74" s="30" t="s">
        <v>1756</v>
      </c>
      <c r="G74" s="178">
        <v>7.9799999999999995</v>
      </c>
      <c r="H74" s="178">
        <v>4.9259259259259256</v>
      </c>
      <c r="I74" s="168">
        <v>735</v>
      </c>
      <c r="J74" s="228">
        <f>_xlfn.XLOOKUP($I74,Inputs!$C$6:$C$23,Inputs!$D$6:$D$23)*$G74</f>
        <v>3.0324</v>
      </c>
      <c r="K74" s="229">
        <f t="shared" si="1"/>
        <v>3</v>
      </c>
      <c r="L74" s="274"/>
      <c r="M74" s="274"/>
      <c r="N74" s="274"/>
      <c r="O74" s="274"/>
      <c r="P74" s="274"/>
      <c r="Q74" s="230">
        <f>_xlfn.XLOOKUP($I74,Inputs!$G$6:$G$23,Inputs!$J$6:$J$23)*$K74</f>
        <v>6002.5</v>
      </c>
      <c r="R74" s="230">
        <f>_xlfn.XLOOKUP($I74,Inputs!$G$6:$G$23,Inputs!$K$6:$K$23)*$K74</f>
        <v>6482.7000000000007</v>
      </c>
      <c r="S74" s="147" t="s">
        <v>346</v>
      </c>
      <c r="T74" s="30" t="s">
        <v>2686</v>
      </c>
      <c r="U74" s="147" t="s">
        <v>340</v>
      </c>
      <c r="V74" s="30" t="s">
        <v>2610</v>
      </c>
      <c r="W74" s="12" t="s">
        <v>3047</v>
      </c>
      <c r="X74" s="12"/>
      <c r="Y74" s="12">
        <v>1085</v>
      </c>
    </row>
    <row r="75" spans="2:25" s="57" customFormat="1" ht="18">
      <c r="B75" s="167" t="s">
        <v>424</v>
      </c>
      <c r="C75" s="168" t="s">
        <v>297</v>
      </c>
      <c r="D75" s="30" t="s">
        <v>349</v>
      </c>
      <c r="E75" s="147">
        <v>1</v>
      </c>
      <c r="F75" s="30" t="s">
        <v>1756</v>
      </c>
      <c r="G75" s="178">
        <v>216.6</v>
      </c>
      <c r="H75" s="178">
        <v>133.7037037037037</v>
      </c>
      <c r="I75" s="168">
        <v>230</v>
      </c>
      <c r="J75" s="228">
        <f>_xlfn.XLOOKUP($I75,Inputs!$C$6:$C$23,Inputs!$D$6:$D$23)*$G75</f>
        <v>103.96799999999999</v>
      </c>
      <c r="K75" s="229">
        <f t="shared" si="1"/>
        <v>1.6794777685173803</v>
      </c>
      <c r="L75" s="274"/>
      <c r="M75" s="274"/>
      <c r="N75" s="274"/>
      <c r="O75" s="274"/>
      <c r="P75" s="274"/>
      <c r="Q75" s="230">
        <f>_xlfn.XLOOKUP($I75,Inputs!$G$6:$G$23,Inputs!$J$6:$J$23)*$K75</f>
        <v>225.05002098132897</v>
      </c>
      <c r="R75" s="230">
        <f>_xlfn.XLOOKUP($I75,Inputs!$G$6:$G$23,Inputs!$K$6:$K$23)*$K75</f>
        <v>243.52427643502014</v>
      </c>
      <c r="S75" s="147" t="s">
        <v>300</v>
      </c>
      <c r="T75" s="30" t="s">
        <v>2220</v>
      </c>
      <c r="U75" s="147" t="s">
        <v>311</v>
      </c>
      <c r="V75" s="30" t="s">
        <v>2423</v>
      </c>
      <c r="W75" s="12" t="s">
        <v>3075</v>
      </c>
      <c r="X75" s="12"/>
      <c r="Y75" s="12">
        <v>679</v>
      </c>
    </row>
    <row r="76" spans="2:25" s="57" customFormat="1" ht="18">
      <c r="B76" s="167" t="s">
        <v>424</v>
      </c>
      <c r="C76" s="168" t="s">
        <v>297</v>
      </c>
      <c r="D76" s="30" t="s">
        <v>349</v>
      </c>
      <c r="E76" s="147">
        <v>1</v>
      </c>
      <c r="F76" s="30" t="s">
        <v>1756</v>
      </c>
      <c r="G76" s="178">
        <v>9.120000000000001</v>
      </c>
      <c r="H76" s="178">
        <v>5.6296296296296298</v>
      </c>
      <c r="I76" s="168">
        <v>230</v>
      </c>
      <c r="J76" s="228">
        <f>_xlfn.XLOOKUP($I76,Inputs!$C$6:$C$23,Inputs!$D$6:$D$23)*$G76</f>
        <v>4.3776000000000002</v>
      </c>
      <c r="K76" s="229">
        <f t="shared" si="1"/>
        <v>3</v>
      </c>
      <c r="L76" s="274"/>
      <c r="M76" s="274"/>
      <c r="N76" s="274"/>
      <c r="O76" s="274"/>
      <c r="P76" s="274"/>
      <c r="Q76" s="230">
        <f>_xlfn.XLOOKUP($I76,Inputs!$G$6:$G$23,Inputs!$J$6:$J$23)*$K76</f>
        <v>402</v>
      </c>
      <c r="R76" s="230">
        <f>_xlfn.XLOOKUP($I76,Inputs!$G$6:$G$23,Inputs!$K$6:$K$23)*$K76</f>
        <v>435</v>
      </c>
      <c r="S76" s="147" t="s">
        <v>311</v>
      </c>
      <c r="T76" s="30" t="s">
        <v>2423</v>
      </c>
      <c r="U76" s="147" t="s">
        <v>349</v>
      </c>
      <c r="V76" s="30" t="s">
        <v>2636</v>
      </c>
      <c r="W76" s="12" t="s">
        <v>3075</v>
      </c>
      <c r="X76" s="12"/>
      <c r="Y76" s="12">
        <v>680</v>
      </c>
    </row>
    <row r="77" spans="2:25" s="57" customFormat="1" ht="18">
      <c r="B77" s="167" t="s">
        <v>584</v>
      </c>
      <c r="C77" s="168" t="s">
        <v>297</v>
      </c>
      <c r="D77" s="30" t="s">
        <v>349</v>
      </c>
      <c r="E77" s="147">
        <v>1</v>
      </c>
      <c r="F77" s="30" t="s">
        <v>1756</v>
      </c>
      <c r="G77" s="178">
        <v>108.3</v>
      </c>
      <c r="H77" s="178">
        <v>66.851851851851848</v>
      </c>
      <c r="I77" s="168">
        <v>315</v>
      </c>
      <c r="J77" s="228">
        <f>_xlfn.XLOOKUP($I77,Inputs!$C$6:$C$23,Inputs!$D$6:$D$23)*$G77</f>
        <v>49.085972222222217</v>
      </c>
      <c r="K77" s="229">
        <f t="shared" si="1"/>
        <v>2.6527940912609447</v>
      </c>
      <c r="L77" s="274"/>
      <c r="M77" s="274"/>
      <c r="N77" s="274"/>
      <c r="O77" s="274"/>
      <c r="P77" s="274"/>
      <c r="Q77" s="230">
        <f>_xlfn.XLOOKUP($I77,Inputs!$G$6:$G$23,Inputs!$J$6:$J$23)*$K77</f>
        <v>701.92931654764607</v>
      </c>
      <c r="R77" s="230">
        <f>_xlfn.XLOOKUP($I77,Inputs!$G$6:$G$23,Inputs!$K$6:$K$23)*$K77</f>
        <v>849.1080442108622</v>
      </c>
      <c r="S77" s="147" t="s">
        <v>296</v>
      </c>
      <c r="T77" s="30" t="s">
        <v>2536</v>
      </c>
      <c r="U77" s="147" t="s">
        <v>1866</v>
      </c>
      <c r="V77" s="30" t="s">
        <v>2460</v>
      </c>
      <c r="W77" s="12" t="s">
        <v>3048</v>
      </c>
      <c r="X77" s="12"/>
      <c r="Y77" s="12">
        <v>957</v>
      </c>
    </row>
    <row r="78" spans="2:25" s="57" customFormat="1" ht="18">
      <c r="B78" s="167" t="s">
        <v>584</v>
      </c>
      <c r="C78" s="168" t="s">
        <v>297</v>
      </c>
      <c r="D78" s="30" t="s">
        <v>349</v>
      </c>
      <c r="E78" s="147">
        <v>1</v>
      </c>
      <c r="F78" s="30" t="s">
        <v>1756</v>
      </c>
      <c r="G78" s="178">
        <v>34.200000000000003</v>
      </c>
      <c r="H78" s="178">
        <v>21.111111111111111</v>
      </c>
      <c r="I78" s="168">
        <v>315</v>
      </c>
      <c r="J78" s="228">
        <f>_xlfn.XLOOKUP($I78,Inputs!$C$6:$C$23,Inputs!$D$6:$D$23)*$G78</f>
        <v>15.500833333333334</v>
      </c>
      <c r="K78" s="229">
        <f t="shared" si="1"/>
        <v>3</v>
      </c>
      <c r="L78" s="274"/>
      <c r="M78" s="274"/>
      <c r="N78" s="274"/>
      <c r="O78" s="274"/>
      <c r="P78" s="274"/>
      <c r="Q78" s="230">
        <f>_xlfn.XLOOKUP($I78,Inputs!$G$6:$G$23,Inputs!$J$6:$J$23)*$K78</f>
        <v>793.80000000000007</v>
      </c>
      <c r="R78" s="230">
        <f>_xlfn.XLOOKUP($I78,Inputs!$G$6:$G$23,Inputs!$K$6:$K$23)*$K78</f>
        <v>960.24193548387109</v>
      </c>
      <c r="S78" s="147" t="s">
        <v>1866</v>
      </c>
      <c r="T78" s="30" t="s">
        <v>2460</v>
      </c>
      <c r="U78" s="147" t="s">
        <v>1068</v>
      </c>
      <c r="V78" s="30" t="s">
        <v>2603</v>
      </c>
      <c r="W78" s="12" t="s">
        <v>3048</v>
      </c>
      <c r="X78" s="12"/>
      <c r="Y78" s="12">
        <v>958</v>
      </c>
    </row>
    <row r="79" spans="2:25" s="57" customFormat="1" ht="18">
      <c r="B79" s="167" t="s">
        <v>585</v>
      </c>
      <c r="C79" s="168" t="s">
        <v>297</v>
      </c>
      <c r="D79" s="30" t="s">
        <v>349</v>
      </c>
      <c r="E79" s="147">
        <v>1</v>
      </c>
      <c r="F79" s="30" t="s">
        <v>1756</v>
      </c>
      <c r="G79" s="178">
        <v>108.3</v>
      </c>
      <c r="H79" s="178">
        <v>66.851851851851848</v>
      </c>
      <c r="I79" s="168">
        <v>315</v>
      </c>
      <c r="J79" s="228">
        <f>_xlfn.XLOOKUP($I79,Inputs!$C$6:$C$23,Inputs!$D$6:$D$23)*$G79</f>
        <v>49.085972222222217</v>
      </c>
      <c r="K79" s="229">
        <f t="shared" si="1"/>
        <v>2.6527940912609447</v>
      </c>
      <c r="L79" s="274"/>
      <c r="M79" s="274"/>
      <c r="N79" s="274"/>
      <c r="O79" s="274"/>
      <c r="P79" s="274"/>
      <c r="Q79" s="230">
        <f>_xlfn.XLOOKUP($I79,Inputs!$G$6:$G$23,Inputs!$J$6:$J$23)*$K79</f>
        <v>701.92931654764607</v>
      </c>
      <c r="R79" s="230">
        <f>_xlfn.XLOOKUP($I79,Inputs!$G$6:$G$23,Inputs!$K$6:$K$23)*$K79</f>
        <v>849.1080442108622</v>
      </c>
      <c r="S79" s="147" t="s">
        <v>296</v>
      </c>
      <c r="T79" s="30" t="s">
        <v>2536</v>
      </c>
      <c r="U79" s="147" t="s">
        <v>1866</v>
      </c>
      <c r="V79" s="30" t="s">
        <v>2460</v>
      </c>
      <c r="W79" s="12" t="s">
        <v>3048</v>
      </c>
      <c r="X79" s="12"/>
      <c r="Y79" s="12">
        <v>959</v>
      </c>
    </row>
    <row r="80" spans="2:25" s="57" customFormat="1" ht="18">
      <c r="B80" s="167" t="s">
        <v>585</v>
      </c>
      <c r="C80" s="168" t="s">
        <v>297</v>
      </c>
      <c r="D80" s="30" t="s">
        <v>349</v>
      </c>
      <c r="E80" s="147">
        <v>1</v>
      </c>
      <c r="F80" s="30" t="s">
        <v>1756</v>
      </c>
      <c r="G80" s="178">
        <v>34.200000000000003</v>
      </c>
      <c r="H80" s="178">
        <v>21.111111111111111</v>
      </c>
      <c r="I80" s="168">
        <v>315</v>
      </c>
      <c r="J80" s="228">
        <f>_xlfn.XLOOKUP($I80,Inputs!$C$6:$C$23,Inputs!$D$6:$D$23)*$G80</f>
        <v>15.500833333333334</v>
      </c>
      <c r="K80" s="229">
        <f t="shared" si="1"/>
        <v>3</v>
      </c>
      <c r="L80" s="274"/>
      <c r="M80" s="274"/>
      <c r="N80" s="274"/>
      <c r="O80" s="274"/>
      <c r="P80" s="274"/>
      <c r="Q80" s="230">
        <f>_xlfn.XLOOKUP($I80,Inputs!$G$6:$G$23,Inputs!$J$6:$J$23)*$K80</f>
        <v>793.80000000000007</v>
      </c>
      <c r="R80" s="230">
        <f>_xlfn.XLOOKUP($I80,Inputs!$G$6:$G$23,Inputs!$K$6:$K$23)*$K80</f>
        <v>960.24193548387109</v>
      </c>
      <c r="S80" s="147" t="s">
        <v>1866</v>
      </c>
      <c r="T80" s="30" t="s">
        <v>2460</v>
      </c>
      <c r="U80" s="147" t="s">
        <v>1068</v>
      </c>
      <c r="V80" s="30" t="s">
        <v>2603</v>
      </c>
      <c r="W80" s="12" t="s">
        <v>3048</v>
      </c>
      <c r="X80" s="12"/>
      <c r="Y80" s="12">
        <v>960</v>
      </c>
    </row>
    <row r="81" spans="2:25" s="57" customFormat="1" ht="18">
      <c r="B81" s="167" t="s">
        <v>518</v>
      </c>
      <c r="C81" s="168" t="s">
        <v>297</v>
      </c>
      <c r="D81" s="30" t="s">
        <v>349</v>
      </c>
      <c r="E81" s="147">
        <v>1</v>
      </c>
      <c r="F81" s="30" t="s">
        <v>1756</v>
      </c>
      <c r="G81" s="178">
        <v>15.75</v>
      </c>
      <c r="H81" s="178">
        <v>9.7222222222222214</v>
      </c>
      <c r="I81" s="168">
        <v>315</v>
      </c>
      <c r="J81" s="228">
        <f>_xlfn.XLOOKUP($I81,Inputs!$C$6:$C$23,Inputs!$D$6:$D$23)*$G81</f>
        <v>7.1385416666666668</v>
      </c>
      <c r="K81" s="229">
        <f t="shared" si="1"/>
        <v>3</v>
      </c>
      <c r="L81" s="274"/>
      <c r="M81" s="274"/>
      <c r="N81" s="274"/>
      <c r="O81" s="274"/>
      <c r="P81" s="274"/>
      <c r="Q81" s="230">
        <f>_xlfn.XLOOKUP($I81,Inputs!$G$6:$G$23,Inputs!$J$6:$J$23)*$K81</f>
        <v>793.80000000000007</v>
      </c>
      <c r="R81" s="230">
        <f>_xlfn.XLOOKUP($I81,Inputs!$G$6:$G$23,Inputs!$K$6:$K$23)*$K81</f>
        <v>960.24193548387109</v>
      </c>
      <c r="S81" s="147" t="s">
        <v>316</v>
      </c>
      <c r="T81" s="30" t="s">
        <v>2561</v>
      </c>
      <c r="U81" s="147" t="s">
        <v>304</v>
      </c>
      <c r="V81" s="30" t="s">
        <v>2448</v>
      </c>
      <c r="W81" s="12" t="s">
        <v>3049</v>
      </c>
      <c r="X81" s="12"/>
      <c r="Y81" s="12">
        <v>842</v>
      </c>
    </row>
    <row r="82" spans="2:25" s="57" customFormat="1" ht="18">
      <c r="B82" s="167" t="s">
        <v>518</v>
      </c>
      <c r="C82" s="168" t="s">
        <v>297</v>
      </c>
      <c r="D82" s="30" t="s">
        <v>349</v>
      </c>
      <c r="E82" s="147">
        <v>1</v>
      </c>
      <c r="F82" s="30" t="s">
        <v>1756</v>
      </c>
      <c r="G82" s="178">
        <v>13.125</v>
      </c>
      <c r="H82" s="178">
        <v>8.1018518518518512</v>
      </c>
      <c r="I82" s="168">
        <v>315</v>
      </c>
      <c r="J82" s="228">
        <f>_xlfn.XLOOKUP($I82,Inputs!$C$6:$C$23,Inputs!$D$6:$D$23)*$G82</f>
        <v>5.9487847222222223</v>
      </c>
      <c r="K82" s="229">
        <f t="shared" si="1"/>
        <v>3</v>
      </c>
      <c r="L82" s="274"/>
      <c r="M82" s="274"/>
      <c r="N82" s="274"/>
      <c r="O82" s="274"/>
      <c r="P82" s="274"/>
      <c r="Q82" s="230">
        <f>_xlfn.XLOOKUP($I82,Inputs!$G$6:$G$23,Inputs!$J$6:$J$23)*$K82</f>
        <v>793.80000000000007</v>
      </c>
      <c r="R82" s="230">
        <f>_xlfn.XLOOKUP($I82,Inputs!$G$6:$G$23,Inputs!$K$6:$K$23)*$K82</f>
        <v>960.24193548387109</v>
      </c>
      <c r="S82" s="147" t="s">
        <v>304</v>
      </c>
      <c r="T82" s="30" t="s">
        <v>2448</v>
      </c>
      <c r="U82" s="147" t="s">
        <v>313</v>
      </c>
      <c r="V82" s="30" t="s">
        <v>2559</v>
      </c>
      <c r="W82" s="12" t="s">
        <v>3049</v>
      </c>
      <c r="X82" s="12"/>
      <c r="Y82" s="12">
        <v>843</v>
      </c>
    </row>
    <row r="83" spans="2:25" s="57" customFormat="1" ht="18">
      <c r="B83" s="167" t="s">
        <v>519</v>
      </c>
      <c r="C83" s="168" t="s">
        <v>297</v>
      </c>
      <c r="D83" s="30" t="s">
        <v>349</v>
      </c>
      <c r="E83" s="147">
        <v>1</v>
      </c>
      <c r="F83" s="30" t="s">
        <v>1756</v>
      </c>
      <c r="G83" s="178">
        <v>15.75</v>
      </c>
      <c r="H83" s="178">
        <v>9.7222222222222214</v>
      </c>
      <c r="I83" s="168">
        <v>315</v>
      </c>
      <c r="J83" s="228">
        <f>_xlfn.XLOOKUP($I83,Inputs!$C$6:$C$23,Inputs!$D$6:$D$23)*$G83</f>
        <v>7.1385416666666668</v>
      </c>
      <c r="K83" s="229">
        <f t="shared" si="1"/>
        <v>3</v>
      </c>
      <c r="L83" s="274"/>
      <c r="M83" s="274"/>
      <c r="N83" s="274"/>
      <c r="O83" s="274"/>
      <c r="P83" s="274"/>
      <c r="Q83" s="230">
        <f>_xlfn.XLOOKUP($I83,Inputs!$G$6:$G$23,Inputs!$J$6:$J$23)*$K83</f>
        <v>793.80000000000007</v>
      </c>
      <c r="R83" s="230">
        <f>_xlfn.XLOOKUP($I83,Inputs!$G$6:$G$23,Inputs!$K$6:$K$23)*$K83</f>
        <v>960.24193548387109</v>
      </c>
      <c r="S83" s="147" t="s">
        <v>316</v>
      </c>
      <c r="T83" s="30" t="s">
        <v>2561</v>
      </c>
      <c r="U83" s="147" t="s">
        <v>304</v>
      </c>
      <c r="V83" s="30" t="s">
        <v>2448</v>
      </c>
      <c r="W83" s="12" t="s">
        <v>3049</v>
      </c>
      <c r="X83" s="12"/>
      <c r="Y83" s="12">
        <v>844</v>
      </c>
    </row>
    <row r="84" spans="2:25" s="57" customFormat="1" ht="18">
      <c r="B84" s="167" t="s">
        <v>519</v>
      </c>
      <c r="C84" s="168" t="s">
        <v>297</v>
      </c>
      <c r="D84" s="30" t="s">
        <v>349</v>
      </c>
      <c r="E84" s="147">
        <v>1</v>
      </c>
      <c r="F84" s="30" t="s">
        <v>1756</v>
      </c>
      <c r="G84" s="178">
        <v>13.125</v>
      </c>
      <c r="H84" s="178">
        <v>8.1018518518518512</v>
      </c>
      <c r="I84" s="168">
        <v>315</v>
      </c>
      <c r="J84" s="228">
        <f>_xlfn.XLOOKUP($I84,Inputs!$C$6:$C$23,Inputs!$D$6:$D$23)*$G84</f>
        <v>5.9487847222222223</v>
      </c>
      <c r="K84" s="229">
        <f t="shared" si="1"/>
        <v>3</v>
      </c>
      <c r="L84" s="274"/>
      <c r="M84" s="274"/>
      <c r="N84" s="274"/>
      <c r="O84" s="274"/>
      <c r="P84" s="274"/>
      <c r="Q84" s="230">
        <f>_xlfn.XLOOKUP($I84,Inputs!$G$6:$G$23,Inputs!$J$6:$J$23)*$K84</f>
        <v>793.80000000000007</v>
      </c>
      <c r="R84" s="230">
        <f>_xlfn.XLOOKUP($I84,Inputs!$G$6:$G$23,Inputs!$K$6:$K$23)*$K84</f>
        <v>960.24193548387109</v>
      </c>
      <c r="S84" s="147" t="s">
        <v>304</v>
      </c>
      <c r="T84" s="30" t="s">
        <v>2448</v>
      </c>
      <c r="U84" s="147" t="s">
        <v>313</v>
      </c>
      <c r="V84" s="30" t="s">
        <v>2559</v>
      </c>
      <c r="W84" s="12" t="s">
        <v>3049</v>
      </c>
      <c r="X84" s="12"/>
      <c r="Y84" s="12">
        <v>845</v>
      </c>
    </row>
    <row r="85" spans="2:25" s="57" customFormat="1" ht="18">
      <c r="B85" s="167" t="s">
        <v>569</v>
      </c>
      <c r="C85" s="168" t="s">
        <v>297</v>
      </c>
      <c r="D85" s="30" t="s">
        <v>349</v>
      </c>
      <c r="E85" s="147">
        <v>1</v>
      </c>
      <c r="F85" s="30" t="s">
        <v>1756</v>
      </c>
      <c r="G85" s="178">
        <v>21</v>
      </c>
      <c r="H85" s="178">
        <v>12.962962962962962</v>
      </c>
      <c r="I85" s="168">
        <v>315</v>
      </c>
      <c r="J85" s="228">
        <f>_xlfn.XLOOKUP($I85,Inputs!$C$6:$C$23,Inputs!$D$6:$D$23)*$G85</f>
        <v>9.5180555555555557</v>
      </c>
      <c r="K85" s="229">
        <f t="shared" si="1"/>
        <v>3</v>
      </c>
      <c r="L85" s="274"/>
      <c r="M85" s="274"/>
      <c r="N85" s="274"/>
      <c r="O85" s="274"/>
      <c r="P85" s="274"/>
      <c r="Q85" s="230">
        <f>_xlfn.XLOOKUP($I85,Inputs!$G$6:$G$23,Inputs!$J$6:$J$23)*$K85</f>
        <v>793.80000000000007</v>
      </c>
      <c r="R85" s="230">
        <f>_xlfn.XLOOKUP($I85,Inputs!$G$6:$G$23,Inputs!$K$6:$K$23)*$K85</f>
        <v>960.24193548387109</v>
      </c>
      <c r="S85" s="147" t="s">
        <v>328</v>
      </c>
      <c r="T85" s="30" t="s">
        <v>2588</v>
      </c>
      <c r="U85" s="147" t="s">
        <v>1658</v>
      </c>
      <c r="V85" s="30" t="s">
        <v>2459</v>
      </c>
      <c r="W85" s="12" t="s">
        <v>3050</v>
      </c>
      <c r="X85" s="12"/>
      <c r="Y85" s="12">
        <v>934</v>
      </c>
    </row>
    <row r="86" spans="2:25" s="57" customFormat="1" ht="18">
      <c r="B86" s="167" t="s">
        <v>569</v>
      </c>
      <c r="C86" s="168" t="s">
        <v>297</v>
      </c>
      <c r="D86" s="30" t="s">
        <v>349</v>
      </c>
      <c r="E86" s="147">
        <v>1</v>
      </c>
      <c r="F86" s="30" t="s">
        <v>1756</v>
      </c>
      <c r="G86" s="178">
        <v>15.75</v>
      </c>
      <c r="H86" s="178">
        <v>9.7222222222222214</v>
      </c>
      <c r="I86" s="168">
        <v>315</v>
      </c>
      <c r="J86" s="228">
        <f>_xlfn.XLOOKUP($I86,Inputs!$C$6:$C$23,Inputs!$D$6:$D$23)*$G86</f>
        <v>7.1385416666666668</v>
      </c>
      <c r="K86" s="229">
        <f t="shared" si="1"/>
        <v>3</v>
      </c>
      <c r="L86" s="274"/>
      <c r="M86" s="274"/>
      <c r="N86" s="274"/>
      <c r="O86" s="274"/>
      <c r="P86" s="274"/>
      <c r="Q86" s="230">
        <f>_xlfn.XLOOKUP($I86,Inputs!$G$6:$G$23,Inputs!$J$6:$J$23)*$K86</f>
        <v>793.80000000000007</v>
      </c>
      <c r="R86" s="230">
        <f>_xlfn.XLOOKUP($I86,Inputs!$G$6:$G$23,Inputs!$K$6:$K$23)*$K86</f>
        <v>960.24193548387109</v>
      </c>
      <c r="S86" s="147" t="s">
        <v>1658</v>
      </c>
      <c r="T86" s="30" t="s">
        <v>2459</v>
      </c>
      <c r="U86" s="147" t="s">
        <v>116</v>
      </c>
      <c r="V86" s="30" t="s">
        <v>2602</v>
      </c>
      <c r="W86" s="12" t="s">
        <v>3050</v>
      </c>
      <c r="X86" s="12"/>
      <c r="Y86" s="12">
        <v>935</v>
      </c>
    </row>
    <row r="87" spans="2:25" s="57" customFormat="1" ht="18">
      <c r="B87" s="167" t="s">
        <v>570</v>
      </c>
      <c r="C87" s="168" t="s">
        <v>297</v>
      </c>
      <c r="D87" s="30" t="s">
        <v>349</v>
      </c>
      <c r="E87" s="147">
        <v>1</v>
      </c>
      <c r="F87" s="30" t="s">
        <v>1756</v>
      </c>
      <c r="G87" s="178">
        <v>21</v>
      </c>
      <c r="H87" s="178">
        <v>12.962962962962962</v>
      </c>
      <c r="I87" s="168">
        <v>315</v>
      </c>
      <c r="J87" s="228">
        <f>_xlfn.XLOOKUP($I87,Inputs!$C$6:$C$23,Inputs!$D$6:$D$23)*$G87</f>
        <v>9.5180555555555557</v>
      </c>
      <c r="K87" s="229">
        <f t="shared" si="1"/>
        <v>3</v>
      </c>
      <c r="L87" s="274"/>
      <c r="M87" s="274"/>
      <c r="N87" s="274"/>
      <c r="O87" s="274"/>
      <c r="P87" s="274"/>
      <c r="Q87" s="230">
        <f>_xlfn.XLOOKUP($I87,Inputs!$G$6:$G$23,Inputs!$J$6:$J$23)*$K87</f>
        <v>793.80000000000007</v>
      </c>
      <c r="R87" s="230">
        <f>_xlfn.XLOOKUP($I87,Inputs!$G$6:$G$23,Inputs!$K$6:$K$23)*$K87</f>
        <v>960.24193548387109</v>
      </c>
      <c r="S87" s="147" t="s">
        <v>328</v>
      </c>
      <c r="T87" s="30" t="s">
        <v>2588</v>
      </c>
      <c r="U87" s="147" t="s">
        <v>1658</v>
      </c>
      <c r="V87" s="30" t="s">
        <v>2459</v>
      </c>
      <c r="W87" s="12" t="s">
        <v>3050</v>
      </c>
      <c r="X87" s="12"/>
      <c r="Y87" s="12">
        <v>936</v>
      </c>
    </row>
    <row r="88" spans="2:25" s="57" customFormat="1" ht="18">
      <c r="B88" s="167" t="s">
        <v>570</v>
      </c>
      <c r="C88" s="168" t="s">
        <v>297</v>
      </c>
      <c r="D88" s="30" t="s">
        <v>349</v>
      </c>
      <c r="E88" s="147">
        <v>1</v>
      </c>
      <c r="F88" s="30" t="s">
        <v>1756</v>
      </c>
      <c r="G88" s="178">
        <v>15.75</v>
      </c>
      <c r="H88" s="178">
        <v>9.7222222222222214</v>
      </c>
      <c r="I88" s="168">
        <v>315</v>
      </c>
      <c r="J88" s="228">
        <f>_xlfn.XLOOKUP($I88,Inputs!$C$6:$C$23,Inputs!$D$6:$D$23)*$G88</f>
        <v>7.1385416666666668</v>
      </c>
      <c r="K88" s="229">
        <f t="shared" si="1"/>
        <v>3</v>
      </c>
      <c r="L88" s="274"/>
      <c r="M88" s="274"/>
      <c r="N88" s="274"/>
      <c r="O88" s="274"/>
      <c r="P88" s="274"/>
      <c r="Q88" s="230">
        <f>_xlfn.XLOOKUP($I88,Inputs!$G$6:$G$23,Inputs!$J$6:$J$23)*$K88</f>
        <v>793.80000000000007</v>
      </c>
      <c r="R88" s="230">
        <f>_xlfn.XLOOKUP($I88,Inputs!$G$6:$G$23,Inputs!$K$6:$K$23)*$K88</f>
        <v>960.24193548387109</v>
      </c>
      <c r="S88" s="147" t="s">
        <v>1658</v>
      </c>
      <c r="T88" s="30" t="s">
        <v>2459</v>
      </c>
      <c r="U88" s="147" t="s">
        <v>116</v>
      </c>
      <c r="V88" s="30" t="s">
        <v>2602</v>
      </c>
      <c r="W88" s="12" t="s">
        <v>3050</v>
      </c>
      <c r="X88" s="12"/>
      <c r="Y88" s="12">
        <v>937</v>
      </c>
    </row>
    <row r="89" spans="2:25" s="57" customFormat="1" ht="18">
      <c r="B89" s="167" t="s">
        <v>1598</v>
      </c>
      <c r="C89" s="168" t="s">
        <v>297</v>
      </c>
      <c r="D89" s="30" t="s">
        <v>349</v>
      </c>
      <c r="E89" s="147">
        <v>1</v>
      </c>
      <c r="F89" s="30" t="s">
        <v>1756</v>
      </c>
      <c r="G89" s="178">
        <v>3.99</v>
      </c>
      <c r="H89" s="178">
        <v>2.4629629629629628</v>
      </c>
      <c r="I89" s="168">
        <v>120</v>
      </c>
      <c r="J89" s="228">
        <f>_xlfn.XLOOKUP($I89,Inputs!$C$6:$C$23,Inputs!$D$6:$D$23)*$G89</f>
        <v>1.67865</v>
      </c>
      <c r="K89" s="229">
        <f t="shared" si="1"/>
        <v>3</v>
      </c>
      <c r="L89" s="274"/>
      <c r="M89" s="274"/>
      <c r="N89" s="274"/>
      <c r="O89" s="274"/>
      <c r="P89" s="274"/>
      <c r="Q89" s="230">
        <f>_xlfn.XLOOKUP($I89,Inputs!$G$6:$G$23,Inputs!$J$6:$J$23)*$K89</f>
        <v>107.19602977667495</v>
      </c>
      <c r="R89" s="230">
        <f>_xlfn.XLOOKUP($I89,Inputs!$G$6:$G$23,Inputs!$K$6:$K$23)*$K89</f>
        <v>118.03278688524591</v>
      </c>
      <c r="S89" s="147" t="s">
        <v>278</v>
      </c>
      <c r="T89" s="30" t="s">
        <v>2263</v>
      </c>
      <c r="U89" s="147" t="s">
        <v>1602</v>
      </c>
      <c r="V89" s="30" t="s">
        <v>2978</v>
      </c>
      <c r="W89" s="12" t="s">
        <v>3051</v>
      </c>
      <c r="X89" s="12" t="s">
        <v>1875</v>
      </c>
      <c r="Y89" s="12">
        <v>208</v>
      </c>
    </row>
    <row r="90" spans="2:25" s="57" customFormat="1" ht="18">
      <c r="B90" s="167" t="s">
        <v>1599</v>
      </c>
      <c r="C90" s="168" t="s">
        <v>297</v>
      </c>
      <c r="D90" s="30" t="s">
        <v>349</v>
      </c>
      <c r="E90" s="147">
        <v>1</v>
      </c>
      <c r="F90" s="30" t="s">
        <v>1756</v>
      </c>
      <c r="G90" s="178">
        <v>7.98</v>
      </c>
      <c r="H90" s="178">
        <v>4.9259259259259256</v>
      </c>
      <c r="I90" s="168">
        <v>120</v>
      </c>
      <c r="J90" s="228">
        <f>_xlfn.XLOOKUP($I90,Inputs!$C$6:$C$23,Inputs!$D$6:$D$23)*$G90</f>
        <v>3.3573</v>
      </c>
      <c r="K90" s="229">
        <f t="shared" si="1"/>
        <v>3</v>
      </c>
      <c r="L90" s="274"/>
      <c r="M90" s="274"/>
      <c r="N90" s="274"/>
      <c r="O90" s="274"/>
      <c r="P90" s="274"/>
      <c r="Q90" s="230">
        <f>_xlfn.XLOOKUP($I90,Inputs!$G$6:$G$23,Inputs!$J$6:$J$23)*$K90</f>
        <v>107.19602977667495</v>
      </c>
      <c r="R90" s="230">
        <f>_xlfn.XLOOKUP($I90,Inputs!$G$6:$G$23,Inputs!$K$6:$K$23)*$K90</f>
        <v>118.03278688524591</v>
      </c>
      <c r="S90" s="147" t="s">
        <v>306</v>
      </c>
      <c r="T90" s="30" t="s">
        <v>2347</v>
      </c>
      <c r="U90" s="147" t="s">
        <v>278</v>
      </c>
      <c r="V90" s="30" t="s">
        <v>2263</v>
      </c>
      <c r="W90" s="12" t="s">
        <v>3051</v>
      </c>
      <c r="X90" s="12" t="s">
        <v>1875</v>
      </c>
      <c r="Y90" s="12">
        <v>209</v>
      </c>
    </row>
    <row r="91" spans="2:25" s="57" customFormat="1" ht="18">
      <c r="B91" s="167" t="s">
        <v>1600</v>
      </c>
      <c r="C91" s="168" t="s">
        <v>297</v>
      </c>
      <c r="D91" s="30" t="s">
        <v>349</v>
      </c>
      <c r="E91" s="147">
        <v>1</v>
      </c>
      <c r="F91" s="30" t="s">
        <v>1756</v>
      </c>
      <c r="G91" s="178">
        <v>3.99</v>
      </c>
      <c r="H91" s="178">
        <v>2.4629629629629628</v>
      </c>
      <c r="I91" s="168">
        <v>120</v>
      </c>
      <c r="J91" s="228">
        <f>_xlfn.XLOOKUP($I91,Inputs!$C$6:$C$23,Inputs!$D$6:$D$23)*$G91</f>
        <v>1.67865</v>
      </c>
      <c r="K91" s="229">
        <f t="shared" si="1"/>
        <v>3</v>
      </c>
      <c r="L91" s="274"/>
      <c r="M91" s="274"/>
      <c r="N91" s="274"/>
      <c r="O91" s="274"/>
      <c r="P91" s="274"/>
      <c r="Q91" s="230">
        <f>_xlfn.XLOOKUP($I91,Inputs!$G$6:$G$23,Inputs!$J$6:$J$23)*$K91</f>
        <v>107.19602977667495</v>
      </c>
      <c r="R91" s="230">
        <f>_xlfn.XLOOKUP($I91,Inputs!$G$6:$G$23,Inputs!$K$6:$K$23)*$K91</f>
        <v>118.03278688524591</v>
      </c>
      <c r="S91" s="147" t="s">
        <v>306</v>
      </c>
      <c r="T91" s="30" t="s">
        <v>2347</v>
      </c>
      <c r="U91" s="147" t="s">
        <v>1602</v>
      </c>
      <c r="V91" s="30" t="s">
        <v>2978</v>
      </c>
      <c r="W91" s="12" t="s">
        <v>3051</v>
      </c>
      <c r="X91" s="12" t="s">
        <v>1875</v>
      </c>
      <c r="Y91" s="12">
        <v>210</v>
      </c>
    </row>
    <row r="92" spans="2:25" s="57" customFormat="1" ht="18">
      <c r="B92" s="167" t="s">
        <v>1601</v>
      </c>
      <c r="C92" s="168" t="s">
        <v>297</v>
      </c>
      <c r="D92" s="30" t="s">
        <v>349</v>
      </c>
      <c r="E92" s="147">
        <v>1</v>
      </c>
      <c r="F92" s="30" t="s">
        <v>1756</v>
      </c>
      <c r="G92" s="178">
        <v>3.99</v>
      </c>
      <c r="H92" s="178">
        <v>2.4629629629629628</v>
      </c>
      <c r="I92" s="168">
        <v>120</v>
      </c>
      <c r="J92" s="228">
        <f>_xlfn.XLOOKUP($I92,Inputs!$C$6:$C$23,Inputs!$D$6:$D$23)*$G92</f>
        <v>1.67865</v>
      </c>
      <c r="K92" s="229">
        <f t="shared" si="1"/>
        <v>3</v>
      </c>
      <c r="L92" s="274"/>
      <c r="M92" s="274"/>
      <c r="N92" s="274"/>
      <c r="O92" s="274"/>
      <c r="P92" s="274"/>
      <c r="Q92" s="230">
        <f>_xlfn.XLOOKUP($I92,Inputs!$G$6:$G$23,Inputs!$J$6:$J$23)*$K92</f>
        <v>107.19602977667495</v>
      </c>
      <c r="R92" s="230">
        <f>_xlfn.XLOOKUP($I92,Inputs!$G$6:$G$23,Inputs!$K$6:$K$23)*$K92</f>
        <v>118.03278688524591</v>
      </c>
      <c r="S92" s="147" t="s">
        <v>278</v>
      </c>
      <c r="T92" s="30" t="s">
        <v>2263</v>
      </c>
      <c r="U92" s="147" t="s">
        <v>1602</v>
      </c>
      <c r="V92" s="30" t="s">
        <v>2978</v>
      </c>
      <c r="W92" s="12" t="s">
        <v>3051</v>
      </c>
      <c r="X92" s="12" t="s">
        <v>1875</v>
      </c>
      <c r="Y92" s="12">
        <v>211</v>
      </c>
    </row>
    <row r="93" spans="2:25" s="57" customFormat="1" ht="18">
      <c r="B93" s="167" t="s">
        <v>499</v>
      </c>
      <c r="C93" s="168" t="s">
        <v>297</v>
      </c>
      <c r="D93" s="30" t="s">
        <v>349</v>
      </c>
      <c r="E93" s="147">
        <v>1</v>
      </c>
      <c r="F93" s="30" t="s">
        <v>1756</v>
      </c>
      <c r="G93" s="178">
        <v>1.33</v>
      </c>
      <c r="H93" s="178">
        <v>0.82098765432098764</v>
      </c>
      <c r="I93" s="168">
        <v>315</v>
      </c>
      <c r="J93" s="228">
        <f>_xlfn.XLOOKUP($I93,Inputs!$C$6:$C$23,Inputs!$D$6:$D$23)*$G93</f>
        <v>0.60281018518518514</v>
      </c>
      <c r="K93" s="229">
        <f t="shared" si="1"/>
        <v>3</v>
      </c>
      <c r="L93" s="274"/>
      <c r="M93" s="274"/>
      <c r="N93" s="274"/>
      <c r="O93" s="274"/>
      <c r="P93" s="274"/>
      <c r="Q93" s="230">
        <f>_xlfn.XLOOKUP($I93,Inputs!$G$6:$G$23,Inputs!$J$6:$J$23)*$K93</f>
        <v>793.80000000000007</v>
      </c>
      <c r="R93" s="230">
        <f>_xlfn.XLOOKUP($I93,Inputs!$G$6:$G$23,Inputs!$K$6:$K$23)*$K93</f>
        <v>960.24193548387109</v>
      </c>
      <c r="S93" s="147" t="s">
        <v>278</v>
      </c>
      <c r="T93" s="30" t="s">
        <v>2263</v>
      </c>
      <c r="U93" s="147" t="s">
        <v>1602</v>
      </c>
      <c r="V93" s="30" t="s">
        <v>2978</v>
      </c>
      <c r="W93" s="12" t="s">
        <v>3051</v>
      </c>
      <c r="X93" s="12" t="s">
        <v>1875</v>
      </c>
      <c r="Y93" s="12">
        <v>816</v>
      </c>
    </row>
    <row r="94" spans="2:25" s="57" customFormat="1" ht="18">
      <c r="B94" s="167" t="s">
        <v>528</v>
      </c>
      <c r="C94" s="168" t="s">
        <v>297</v>
      </c>
      <c r="D94" s="30" t="s">
        <v>349</v>
      </c>
      <c r="E94" s="147">
        <v>1</v>
      </c>
      <c r="F94" s="30" t="s">
        <v>1756</v>
      </c>
      <c r="G94" s="178">
        <v>1.33</v>
      </c>
      <c r="H94" s="178">
        <v>0.82098765432098764</v>
      </c>
      <c r="I94" s="168">
        <v>315</v>
      </c>
      <c r="J94" s="228">
        <f>_xlfn.XLOOKUP($I94,Inputs!$C$6:$C$23,Inputs!$D$6:$D$23)*$G94</f>
        <v>0.60281018518518514</v>
      </c>
      <c r="K94" s="229">
        <f t="shared" si="1"/>
        <v>3</v>
      </c>
      <c r="L94" s="274"/>
      <c r="M94" s="274"/>
      <c r="N94" s="274"/>
      <c r="O94" s="274"/>
      <c r="P94" s="274"/>
      <c r="Q94" s="230">
        <f>_xlfn.XLOOKUP($I94,Inputs!$G$6:$G$23,Inputs!$J$6:$J$23)*$K94</f>
        <v>793.80000000000007</v>
      </c>
      <c r="R94" s="230">
        <f>_xlfn.XLOOKUP($I94,Inputs!$G$6:$G$23,Inputs!$K$6:$K$23)*$K94</f>
        <v>960.24193548387109</v>
      </c>
      <c r="S94" s="147" t="s">
        <v>278</v>
      </c>
      <c r="T94" s="30" t="s">
        <v>2263</v>
      </c>
      <c r="U94" s="147" t="s">
        <v>1602</v>
      </c>
      <c r="V94" s="30" t="s">
        <v>2978</v>
      </c>
      <c r="W94" s="12" t="s">
        <v>3051</v>
      </c>
      <c r="X94" s="12" t="s">
        <v>1875</v>
      </c>
      <c r="Y94" s="12">
        <v>864</v>
      </c>
    </row>
    <row r="95" spans="2:25" s="57" customFormat="1" ht="18">
      <c r="B95" s="167" t="s">
        <v>494</v>
      </c>
      <c r="C95" s="168" t="s">
        <v>297</v>
      </c>
      <c r="D95" s="30" t="s">
        <v>349</v>
      </c>
      <c r="E95" s="147">
        <v>1</v>
      </c>
      <c r="F95" s="30" t="s">
        <v>1756</v>
      </c>
      <c r="G95" s="178">
        <v>23.625</v>
      </c>
      <c r="H95" s="178">
        <v>14.583333333333332</v>
      </c>
      <c r="I95" s="168">
        <v>315</v>
      </c>
      <c r="J95" s="228">
        <f>_xlfn.XLOOKUP($I95,Inputs!$C$6:$C$23,Inputs!$D$6:$D$23)*$G95</f>
        <v>10.707812499999999</v>
      </c>
      <c r="K95" s="229">
        <f t="shared" si="1"/>
        <v>3</v>
      </c>
      <c r="L95" s="274"/>
      <c r="M95" s="274"/>
      <c r="N95" s="274"/>
      <c r="O95" s="274"/>
      <c r="P95" s="274"/>
      <c r="Q95" s="230">
        <f>_xlfn.XLOOKUP($I95,Inputs!$G$6:$G$23,Inputs!$J$6:$J$23)*$K95</f>
        <v>793.80000000000007</v>
      </c>
      <c r="R95" s="230">
        <f>_xlfn.XLOOKUP($I95,Inputs!$G$6:$G$23,Inputs!$K$6:$K$23)*$K95</f>
        <v>960.24193548387109</v>
      </c>
      <c r="S95" s="180" t="s">
        <v>115</v>
      </c>
      <c r="T95" s="30" t="s">
        <v>2222</v>
      </c>
      <c r="U95" s="147" t="s">
        <v>1656</v>
      </c>
      <c r="V95" s="30" t="s">
        <v>2444</v>
      </c>
      <c r="W95" s="12" t="s">
        <v>3052</v>
      </c>
      <c r="X95" s="12"/>
      <c r="Y95" s="12">
        <v>800</v>
      </c>
    </row>
    <row r="96" spans="2:25" s="57" customFormat="1" ht="18">
      <c r="B96" s="167" t="s">
        <v>494</v>
      </c>
      <c r="C96" s="168" t="s">
        <v>297</v>
      </c>
      <c r="D96" s="30" t="s">
        <v>349</v>
      </c>
      <c r="E96" s="147">
        <v>1</v>
      </c>
      <c r="F96" s="30" t="s">
        <v>1756</v>
      </c>
      <c r="G96" s="178">
        <v>15.75</v>
      </c>
      <c r="H96" s="178">
        <v>9.7222222222222214</v>
      </c>
      <c r="I96" s="168">
        <v>315</v>
      </c>
      <c r="J96" s="228">
        <f>_xlfn.XLOOKUP($I96,Inputs!$C$6:$C$23,Inputs!$D$6:$D$23)*$G96</f>
        <v>7.1385416666666668</v>
      </c>
      <c r="K96" s="229">
        <f t="shared" si="1"/>
        <v>3</v>
      </c>
      <c r="L96" s="274"/>
      <c r="M96" s="274"/>
      <c r="N96" s="274"/>
      <c r="O96" s="274"/>
      <c r="P96" s="274"/>
      <c r="Q96" s="230">
        <f>_xlfn.XLOOKUP($I96,Inputs!$G$6:$G$23,Inputs!$J$6:$J$23)*$K96</f>
        <v>793.80000000000007</v>
      </c>
      <c r="R96" s="230">
        <f>_xlfn.XLOOKUP($I96,Inputs!$G$6:$G$23,Inputs!$K$6:$K$23)*$K96</f>
        <v>960.24193548387109</v>
      </c>
      <c r="S96" s="147" t="s">
        <v>1656</v>
      </c>
      <c r="T96" s="30" t="s">
        <v>2444</v>
      </c>
      <c r="U96" s="147" t="s">
        <v>116</v>
      </c>
      <c r="V96" s="30" t="s">
        <v>2602</v>
      </c>
      <c r="W96" s="12" t="s">
        <v>3052</v>
      </c>
      <c r="X96" s="12"/>
      <c r="Y96" s="12">
        <v>801</v>
      </c>
    </row>
    <row r="97" spans="2:25" s="57" customFormat="1" ht="18">
      <c r="B97" s="167" t="s">
        <v>1518</v>
      </c>
      <c r="C97" s="168" t="s">
        <v>297</v>
      </c>
      <c r="D97" s="30" t="s">
        <v>349</v>
      </c>
      <c r="E97" s="147">
        <v>1</v>
      </c>
      <c r="F97" s="30" t="s">
        <v>1756</v>
      </c>
      <c r="G97" s="178">
        <v>44.625</v>
      </c>
      <c r="H97" s="178">
        <v>27.546296296296294</v>
      </c>
      <c r="I97" s="168">
        <v>120</v>
      </c>
      <c r="J97" s="228">
        <f>_xlfn.XLOOKUP($I97,Inputs!$C$6:$C$23,Inputs!$D$6:$D$23)*$G97</f>
        <v>18.774374999999999</v>
      </c>
      <c r="K97" s="229">
        <f t="shared" si="1"/>
        <v>3</v>
      </c>
      <c r="L97" s="274"/>
      <c r="M97" s="274"/>
      <c r="N97" s="274"/>
      <c r="O97" s="274"/>
      <c r="P97" s="274"/>
      <c r="Q97" s="230">
        <f>_xlfn.XLOOKUP($I97,Inputs!$G$6:$G$23,Inputs!$J$6:$J$23)*$K97</f>
        <v>107.19602977667495</v>
      </c>
      <c r="R97" s="230">
        <f>_xlfn.XLOOKUP($I97,Inputs!$G$6:$G$23,Inputs!$K$6:$K$23)*$K97</f>
        <v>118.03278688524591</v>
      </c>
      <c r="S97" s="147" t="s">
        <v>181</v>
      </c>
      <c r="T97" s="30" t="s">
        <v>2519</v>
      </c>
      <c r="U97" s="147" t="s">
        <v>1519</v>
      </c>
      <c r="V97" s="30" t="s">
        <v>2359</v>
      </c>
      <c r="W97" s="12" t="s">
        <v>3076</v>
      </c>
      <c r="X97" s="12"/>
      <c r="Y97" s="12">
        <v>252</v>
      </c>
    </row>
    <row r="98" spans="2:25" s="57" customFormat="1" ht="18">
      <c r="B98" s="167" t="s">
        <v>1558</v>
      </c>
      <c r="C98" s="168" t="s">
        <v>297</v>
      </c>
      <c r="D98" s="30" t="s">
        <v>349</v>
      </c>
      <c r="E98" s="147">
        <v>1</v>
      </c>
      <c r="F98" s="30" t="s">
        <v>1756</v>
      </c>
      <c r="G98" s="178">
        <v>1.9950000000000001</v>
      </c>
      <c r="H98" s="178">
        <v>1.2314814814814814</v>
      </c>
      <c r="I98" s="168">
        <v>120</v>
      </c>
      <c r="J98" s="228">
        <f>_xlfn.XLOOKUP($I98,Inputs!$C$6:$C$23,Inputs!$D$6:$D$23)*$G98</f>
        <v>0.83932499999999999</v>
      </c>
      <c r="K98" s="229">
        <f t="shared" si="1"/>
        <v>3</v>
      </c>
      <c r="L98" s="274"/>
      <c r="M98" s="274"/>
      <c r="N98" s="274"/>
      <c r="O98" s="274"/>
      <c r="P98" s="274"/>
      <c r="Q98" s="230">
        <f>_xlfn.XLOOKUP($I98,Inputs!$G$6:$G$23,Inputs!$J$6:$J$23)*$K98</f>
        <v>107.19602977667495</v>
      </c>
      <c r="R98" s="230">
        <f>_xlfn.XLOOKUP($I98,Inputs!$G$6:$G$23,Inputs!$K$6:$K$23)*$K98</f>
        <v>118.03278688524591</v>
      </c>
      <c r="S98" s="147" t="s">
        <v>1634</v>
      </c>
      <c r="T98" s="30" t="s">
        <v>2338</v>
      </c>
      <c r="U98" s="147" t="s">
        <v>1559</v>
      </c>
      <c r="V98" s="30" t="s">
        <v>2462</v>
      </c>
      <c r="W98" s="12" t="s">
        <v>3076</v>
      </c>
      <c r="X98" s="12"/>
      <c r="Y98" s="12">
        <v>271</v>
      </c>
    </row>
    <row r="99" spans="2:25" s="57" customFormat="1" ht="18">
      <c r="B99" s="167" t="s">
        <v>499</v>
      </c>
      <c r="C99" s="168" t="s">
        <v>297</v>
      </c>
      <c r="D99" s="30" t="s">
        <v>349</v>
      </c>
      <c r="E99" s="147">
        <v>1</v>
      </c>
      <c r="F99" s="30" t="s">
        <v>1756</v>
      </c>
      <c r="G99" s="178">
        <v>2.3940000000000001</v>
      </c>
      <c r="H99" s="178">
        <v>1.4777777777777779</v>
      </c>
      <c r="I99" s="168">
        <v>120</v>
      </c>
      <c r="J99" s="228">
        <f>_xlfn.XLOOKUP($I99,Inputs!$C$6:$C$23,Inputs!$D$6:$D$23)*$G99</f>
        <v>1.00719</v>
      </c>
      <c r="K99" s="229">
        <f t="shared" si="1"/>
        <v>3</v>
      </c>
      <c r="L99" s="274"/>
      <c r="M99" s="274"/>
      <c r="N99" s="274"/>
      <c r="O99" s="274"/>
      <c r="P99" s="274"/>
      <c r="Q99" s="230">
        <f>_xlfn.XLOOKUP($I99,Inputs!$G$6:$G$23,Inputs!$J$6:$J$23)*$K99</f>
        <v>107.19602977667495</v>
      </c>
      <c r="R99" s="230">
        <f>_xlfn.XLOOKUP($I99,Inputs!$G$6:$G$23,Inputs!$K$6:$K$23)*$K99</f>
        <v>118.03278688524591</v>
      </c>
      <c r="S99" s="147" t="s">
        <v>1566</v>
      </c>
      <c r="T99" s="30" t="s">
        <v>2447</v>
      </c>
      <c r="U99" s="147" t="s">
        <v>736</v>
      </c>
      <c r="V99" s="30" t="s">
        <v>2694</v>
      </c>
      <c r="W99" s="12" t="s">
        <v>3076</v>
      </c>
      <c r="X99" s="12"/>
      <c r="Y99" s="12">
        <v>814</v>
      </c>
    </row>
    <row r="100" spans="2:25" s="57" customFormat="1" ht="18">
      <c r="B100" s="167" t="s">
        <v>528</v>
      </c>
      <c r="C100" s="168" t="s">
        <v>297</v>
      </c>
      <c r="D100" s="30" t="s">
        <v>349</v>
      </c>
      <c r="E100" s="147">
        <v>1</v>
      </c>
      <c r="F100" s="30" t="s">
        <v>1756</v>
      </c>
      <c r="G100" s="178">
        <v>2.3940000000000001</v>
      </c>
      <c r="H100" s="178">
        <v>1.4777777777777779</v>
      </c>
      <c r="I100" s="168">
        <v>120</v>
      </c>
      <c r="J100" s="228">
        <f>_xlfn.XLOOKUP($I100,Inputs!$C$6:$C$23,Inputs!$D$6:$D$23)*$G100</f>
        <v>1.00719</v>
      </c>
      <c r="K100" s="229">
        <f t="shared" si="1"/>
        <v>3</v>
      </c>
      <c r="L100" s="274"/>
      <c r="M100" s="274"/>
      <c r="N100" s="274"/>
      <c r="O100" s="274"/>
      <c r="P100" s="274"/>
      <c r="Q100" s="230">
        <f>_xlfn.XLOOKUP($I100,Inputs!$G$6:$G$23,Inputs!$J$6:$J$23)*$K100</f>
        <v>107.19602977667495</v>
      </c>
      <c r="R100" s="230">
        <f>_xlfn.XLOOKUP($I100,Inputs!$G$6:$G$23,Inputs!$K$6:$K$23)*$K100</f>
        <v>118.03278688524591</v>
      </c>
      <c r="S100" s="147" t="s">
        <v>1566</v>
      </c>
      <c r="T100" s="30" t="s">
        <v>2447</v>
      </c>
      <c r="U100" s="147" t="s">
        <v>736</v>
      </c>
      <c r="V100" s="30" t="s">
        <v>2694</v>
      </c>
      <c r="W100" s="12" t="s">
        <v>3076</v>
      </c>
      <c r="X100" s="12"/>
      <c r="Y100" s="12">
        <v>862</v>
      </c>
    </row>
    <row r="101" spans="2:25" s="57" customFormat="1" ht="18">
      <c r="B101" s="167" t="s">
        <v>533</v>
      </c>
      <c r="C101" s="168" t="s">
        <v>297</v>
      </c>
      <c r="D101" s="30" t="s">
        <v>349</v>
      </c>
      <c r="E101" s="147">
        <v>1</v>
      </c>
      <c r="F101" s="30" t="s">
        <v>1756</v>
      </c>
      <c r="G101" s="178">
        <v>2.625</v>
      </c>
      <c r="H101" s="178">
        <v>1.6203703703703702</v>
      </c>
      <c r="I101" s="168">
        <v>315</v>
      </c>
      <c r="J101" s="228">
        <f>_xlfn.XLOOKUP($I101,Inputs!$C$6:$C$23,Inputs!$D$6:$D$23)*$G101</f>
        <v>1.1897569444444445</v>
      </c>
      <c r="K101" s="229">
        <f t="shared" si="1"/>
        <v>3</v>
      </c>
      <c r="L101" s="274"/>
      <c r="M101" s="274"/>
      <c r="N101" s="274"/>
      <c r="O101" s="274"/>
      <c r="P101" s="274"/>
      <c r="Q101" s="230">
        <f>_xlfn.XLOOKUP($I101,Inputs!$G$6:$G$23,Inputs!$J$6:$J$23)*$K101</f>
        <v>793.80000000000007</v>
      </c>
      <c r="R101" s="230">
        <f>_xlfn.XLOOKUP($I101,Inputs!$G$6:$G$23,Inputs!$K$6:$K$23)*$K101</f>
        <v>960.24193548387109</v>
      </c>
      <c r="S101" s="147" t="s">
        <v>305</v>
      </c>
      <c r="T101" s="30" t="s">
        <v>2553</v>
      </c>
      <c r="U101" s="147" t="s">
        <v>319</v>
      </c>
      <c r="V101" s="30" t="s">
        <v>2453</v>
      </c>
      <c r="W101" s="12" t="s">
        <v>3077</v>
      </c>
      <c r="X101" s="12"/>
      <c r="Y101" s="12">
        <v>877</v>
      </c>
    </row>
    <row r="102" spans="2:25" s="57" customFormat="1" ht="18">
      <c r="B102" s="167" t="s">
        <v>534</v>
      </c>
      <c r="C102" s="168" t="s">
        <v>297</v>
      </c>
      <c r="D102" s="30" t="s">
        <v>349</v>
      </c>
      <c r="E102" s="147">
        <v>1</v>
      </c>
      <c r="F102" s="30" t="s">
        <v>1756</v>
      </c>
      <c r="G102" s="178">
        <v>7.875</v>
      </c>
      <c r="H102" s="178">
        <v>4.8611111111111107</v>
      </c>
      <c r="I102" s="168">
        <v>315</v>
      </c>
      <c r="J102" s="228">
        <f>_xlfn.XLOOKUP($I102,Inputs!$C$6:$C$23,Inputs!$D$6:$D$23)*$G102</f>
        <v>3.5692708333333334</v>
      </c>
      <c r="K102" s="229">
        <f t="shared" si="1"/>
        <v>3</v>
      </c>
      <c r="L102" s="274"/>
      <c r="M102" s="274"/>
      <c r="N102" s="274"/>
      <c r="O102" s="274"/>
      <c r="P102" s="274"/>
      <c r="Q102" s="230">
        <f>_xlfn.XLOOKUP($I102,Inputs!$G$6:$G$23,Inputs!$J$6:$J$23)*$K102</f>
        <v>793.80000000000007</v>
      </c>
      <c r="R102" s="230">
        <f>_xlfn.XLOOKUP($I102,Inputs!$G$6:$G$23,Inputs!$K$6:$K$23)*$K102</f>
        <v>960.24193548387109</v>
      </c>
      <c r="S102" s="147" t="s">
        <v>319</v>
      </c>
      <c r="T102" s="30" t="s">
        <v>2453</v>
      </c>
      <c r="U102" s="147" t="s">
        <v>345</v>
      </c>
      <c r="V102" s="30" t="s">
        <v>2628</v>
      </c>
      <c r="W102" s="12" t="s">
        <v>3077</v>
      </c>
      <c r="X102" s="12"/>
      <c r="Y102" s="12">
        <v>878</v>
      </c>
    </row>
    <row r="103" spans="2:25" s="57" customFormat="1" ht="18">
      <c r="B103" s="167" t="s">
        <v>1606</v>
      </c>
      <c r="C103" s="168" t="s">
        <v>297</v>
      </c>
      <c r="D103" s="30" t="s">
        <v>349</v>
      </c>
      <c r="E103" s="147">
        <v>1</v>
      </c>
      <c r="F103" s="30" t="s">
        <v>1756</v>
      </c>
      <c r="G103" s="178">
        <v>2.1</v>
      </c>
      <c r="H103" s="178">
        <v>1.2962962962962963</v>
      </c>
      <c r="I103" s="168">
        <v>315</v>
      </c>
      <c r="J103" s="228">
        <f>_xlfn.XLOOKUP($I103,Inputs!$C$6:$C$23,Inputs!$D$6:$D$23)*$G103</f>
        <v>0.95180555555555557</v>
      </c>
      <c r="K103" s="229">
        <f t="shared" si="1"/>
        <v>3</v>
      </c>
      <c r="L103" s="274"/>
      <c r="M103" s="274"/>
      <c r="N103" s="274"/>
      <c r="O103" s="274"/>
      <c r="P103" s="274"/>
      <c r="Q103" s="230">
        <f>_xlfn.XLOOKUP($I103,Inputs!$G$6:$G$23,Inputs!$J$6:$J$23)*$K103</f>
        <v>793.80000000000007</v>
      </c>
      <c r="R103" s="230">
        <f>_xlfn.XLOOKUP($I103,Inputs!$G$6:$G$23,Inputs!$K$6:$K$23)*$K103</f>
        <v>960.24193548387109</v>
      </c>
      <c r="S103" s="147" t="s">
        <v>319</v>
      </c>
      <c r="T103" s="30" t="s">
        <v>2453</v>
      </c>
      <c r="U103" s="147" t="s">
        <v>2995</v>
      </c>
      <c r="V103" s="30" t="s">
        <v>2619</v>
      </c>
      <c r="W103" s="12" t="s">
        <v>3077</v>
      </c>
      <c r="X103" s="12"/>
      <c r="Y103" s="12">
        <v>881</v>
      </c>
    </row>
    <row r="104" spans="2:25" s="57" customFormat="1" ht="18">
      <c r="B104" s="167" t="s">
        <v>1606</v>
      </c>
      <c r="C104" s="168" t="s">
        <v>297</v>
      </c>
      <c r="D104" s="30" t="s">
        <v>349</v>
      </c>
      <c r="E104" s="147">
        <v>1</v>
      </c>
      <c r="F104" s="30" t="s">
        <v>1756</v>
      </c>
      <c r="G104" s="178">
        <v>6.3</v>
      </c>
      <c r="H104" s="178">
        <v>3.8888888888888884</v>
      </c>
      <c r="I104" s="168">
        <v>315</v>
      </c>
      <c r="J104" s="228">
        <f>_xlfn.XLOOKUP($I104,Inputs!$C$6:$C$23,Inputs!$D$6:$D$23)*$G104</f>
        <v>2.8554166666666663</v>
      </c>
      <c r="K104" s="229">
        <f t="shared" si="1"/>
        <v>3</v>
      </c>
      <c r="L104" s="274"/>
      <c r="M104" s="274"/>
      <c r="N104" s="274"/>
      <c r="O104" s="274"/>
      <c r="P104" s="274"/>
      <c r="Q104" s="230">
        <f>_xlfn.XLOOKUP($I104,Inputs!$G$6:$G$23,Inputs!$J$6:$J$23)*$K104</f>
        <v>793.80000000000007</v>
      </c>
      <c r="R104" s="230">
        <f>_xlfn.XLOOKUP($I104,Inputs!$G$6:$G$23,Inputs!$K$6:$K$23)*$K104</f>
        <v>960.24193548387109</v>
      </c>
      <c r="S104" s="147" t="s">
        <v>2995</v>
      </c>
      <c r="T104" s="30" t="s">
        <v>2619</v>
      </c>
      <c r="U104" s="147" t="s">
        <v>345</v>
      </c>
      <c r="V104" s="30" t="s">
        <v>2628</v>
      </c>
      <c r="W104" s="12" t="s">
        <v>3077</v>
      </c>
      <c r="X104" s="12"/>
      <c r="Y104" s="12">
        <v>882</v>
      </c>
    </row>
    <row r="105" spans="2:25" s="57" customFormat="1" ht="18">
      <c r="B105" s="167" t="s">
        <v>1639</v>
      </c>
      <c r="C105" s="168" t="s">
        <v>297</v>
      </c>
      <c r="D105" s="30" t="s">
        <v>349</v>
      </c>
      <c r="E105" s="147">
        <v>1</v>
      </c>
      <c r="F105" s="30" t="s">
        <v>1756</v>
      </c>
      <c r="G105" s="178">
        <v>2.3940000000000001</v>
      </c>
      <c r="H105" s="178">
        <v>1.4777777777777779</v>
      </c>
      <c r="I105" s="168">
        <v>315</v>
      </c>
      <c r="J105" s="228">
        <f>_xlfn.XLOOKUP($I105,Inputs!$C$6:$C$23,Inputs!$D$6:$D$23)*$G105</f>
        <v>1.0850583333333332</v>
      </c>
      <c r="K105" s="229">
        <f t="shared" si="1"/>
        <v>3</v>
      </c>
      <c r="L105" s="274"/>
      <c r="M105" s="274"/>
      <c r="N105" s="274"/>
      <c r="O105" s="274"/>
      <c r="P105" s="274"/>
      <c r="Q105" s="230">
        <f>_xlfn.XLOOKUP($I105,Inputs!$G$6:$G$23,Inputs!$J$6:$J$23)*$K105</f>
        <v>793.80000000000007</v>
      </c>
      <c r="R105" s="230">
        <f>_xlfn.XLOOKUP($I105,Inputs!$G$6:$G$23,Inputs!$K$6:$K$23)*$K105</f>
        <v>960.24193548387109</v>
      </c>
      <c r="S105" s="147" t="s">
        <v>1559</v>
      </c>
      <c r="T105" s="30" t="s">
        <v>2462</v>
      </c>
      <c r="U105" s="147" t="s">
        <v>1575</v>
      </c>
      <c r="V105" s="30" t="s">
        <v>2409</v>
      </c>
      <c r="W105" s="12" t="s">
        <v>3077</v>
      </c>
      <c r="X105" s="12"/>
      <c r="Y105" s="12">
        <v>978</v>
      </c>
    </row>
    <row r="106" spans="2:25" s="57" customFormat="1" ht="18">
      <c r="B106" s="167" t="s">
        <v>1872</v>
      </c>
      <c r="C106" s="168" t="s">
        <v>297</v>
      </c>
      <c r="D106" s="30" t="s">
        <v>349</v>
      </c>
      <c r="E106" s="147">
        <v>1</v>
      </c>
      <c r="F106" s="30" t="s">
        <v>1756</v>
      </c>
      <c r="G106" s="178">
        <v>8.4</v>
      </c>
      <c r="H106" s="178">
        <v>5.1851851851851851</v>
      </c>
      <c r="I106" s="168">
        <v>120</v>
      </c>
      <c r="J106" s="228">
        <f>_xlfn.XLOOKUP($I106,Inputs!$C$6:$C$23,Inputs!$D$6:$D$23)*$G106</f>
        <v>3.5340000000000003</v>
      </c>
      <c r="K106" s="229">
        <f t="shared" si="1"/>
        <v>3</v>
      </c>
      <c r="L106" s="274"/>
      <c r="M106" s="274"/>
      <c r="N106" s="274"/>
      <c r="O106" s="274"/>
      <c r="P106" s="274"/>
      <c r="Q106" s="230">
        <f>_xlfn.XLOOKUP($I106,Inputs!$G$6:$G$23,Inputs!$J$6:$J$23)*$K106</f>
        <v>107.19602977667495</v>
      </c>
      <c r="R106" s="230">
        <f>_xlfn.XLOOKUP($I106,Inputs!$G$6:$G$23,Inputs!$K$6:$K$23)*$K106</f>
        <v>118.03278688524591</v>
      </c>
      <c r="S106" s="147" t="s">
        <v>1390</v>
      </c>
      <c r="T106" s="30" t="s">
        <v>2325</v>
      </c>
      <c r="U106" s="147" t="s">
        <v>1824</v>
      </c>
      <c r="V106" s="30" t="s">
        <v>2508</v>
      </c>
      <c r="W106" s="60" t="s">
        <v>3078</v>
      </c>
      <c r="X106" s="12"/>
      <c r="Y106" s="12">
        <v>543</v>
      </c>
    </row>
    <row r="107" spans="2:25" s="57" customFormat="1" ht="18">
      <c r="B107" s="167" t="s">
        <v>1873</v>
      </c>
      <c r="C107" s="168" t="s">
        <v>297</v>
      </c>
      <c r="D107" s="30" t="s">
        <v>349</v>
      </c>
      <c r="E107" s="147">
        <v>1</v>
      </c>
      <c r="F107" s="30" t="s">
        <v>1756</v>
      </c>
      <c r="G107" s="178">
        <v>8.4</v>
      </c>
      <c r="H107" s="178">
        <v>5.1851851851851851</v>
      </c>
      <c r="I107" s="168">
        <v>120</v>
      </c>
      <c r="J107" s="228">
        <f>_xlfn.XLOOKUP($I107,Inputs!$C$6:$C$23,Inputs!$D$6:$D$23)*$G107</f>
        <v>3.5340000000000003</v>
      </c>
      <c r="K107" s="229">
        <f t="shared" si="1"/>
        <v>3</v>
      </c>
      <c r="L107" s="274"/>
      <c r="M107" s="274"/>
      <c r="N107" s="274"/>
      <c r="O107" s="274"/>
      <c r="P107" s="274"/>
      <c r="Q107" s="230">
        <f>_xlfn.XLOOKUP($I107,Inputs!$G$6:$G$23,Inputs!$J$6:$J$23)*$K107</f>
        <v>107.19602977667495</v>
      </c>
      <c r="R107" s="230">
        <f>_xlfn.XLOOKUP($I107,Inputs!$G$6:$G$23,Inputs!$K$6:$K$23)*$K107</f>
        <v>118.03278688524591</v>
      </c>
      <c r="S107" s="147" t="s">
        <v>1390</v>
      </c>
      <c r="T107" s="30" t="s">
        <v>2325</v>
      </c>
      <c r="U107" s="147" t="s">
        <v>1824</v>
      </c>
      <c r="V107" s="30" t="s">
        <v>2508</v>
      </c>
      <c r="W107" s="60" t="s">
        <v>3078</v>
      </c>
      <c r="X107" s="12"/>
      <c r="Y107" s="12">
        <v>544</v>
      </c>
    </row>
    <row r="108" spans="2:25" s="57" customFormat="1" ht="18">
      <c r="B108" s="167" t="s">
        <v>494</v>
      </c>
      <c r="C108" s="168" t="s">
        <v>297</v>
      </c>
      <c r="D108" s="30" t="s">
        <v>349</v>
      </c>
      <c r="E108" s="147">
        <v>1</v>
      </c>
      <c r="F108" s="30" t="s">
        <v>1756</v>
      </c>
      <c r="G108" s="178">
        <v>34.200000000000003</v>
      </c>
      <c r="H108" s="178">
        <v>21.111111111111111</v>
      </c>
      <c r="I108" s="168">
        <v>315</v>
      </c>
      <c r="J108" s="228">
        <f>_xlfn.XLOOKUP($I108,Inputs!$C$6:$C$23,Inputs!$D$6:$D$23)*$G108</f>
        <v>15.500833333333334</v>
      </c>
      <c r="K108" s="229">
        <f t="shared" si="1"/>
        <v>3</v>
      </c>
      <c r="L108" s="274"/>
      <c r="M108" s="274"/>
      <c r="N108" s="274"/>
      <c r="O108" s="274"/>
      <c r="P108" s="274"/>
      <c r="Q108" s="230">
        <f>_xlfn.XLOOKUP($I108,Inputs!$G$6:$G$23,Inputs!$J$6:$J$23)*$K108</f>
        <v>793.80000000000007</v>
      </c>
      <c r="R108" s="230">
        <f>_xlfn.XLOOKUP($I108,Inputs!$G$6:$G$23,Inputs!$K$6:$K$23)*$K108</f>
        <v>960.24193548387109</v>
      </c>
      <c r="S108" s="147" t="s">
        <v>153</v>
      </c>
      <c r="T108" s="30" t="s">
        <v>2445</v>
      </c>
      <c r="U108" s="147" t="s">
        <v>1668</v>
      </c>
      <c r="V108" s="30" t="s">
        <v>2446</v>
      </c>
      <c r="W108" s="12" t="s">
        <v>3053</v>
      </c>
      <c r="X108" s="12"/>
      <c r="Y108" s="12">
        <v>804</v>
      </c>
    </row>
    <row r="109" spans="2:25" s="57" customFormat="1" ht="18">
      <c r="B109" s="167" t="s">
        <v>501</v>
      </c>
      <c r="C109" s="168" t="s">
        <v>297</v>
      </c>
      <c r="D109" s="30" t="s">
        <v>349</v>
      </c>
      <c r="E109" s="147">
        <v>1</v>
      </c>
      <c r="F109" s="30" t="s">
        <v>1756</v>
      </c>
      <c r="G109" s="178">
        <v>136.80000000000001</v>
      </c>
      <c r="H109" s="178">
        <v>84.444444444444443</v>
      </c>
      <c r="I109" s="168">
        <v>315</v>
      </c>
      <c r="J109" s="228">
        <f>_xlfn.XLOOKUP($I109,Inputs!$C$6:$C$23,Inputs!$D$6:$D$23)*$G109</f>
        <v>62.003333333333337</v>
      </c>
      <c r="K109" s="229">
        <f t="shared" si="1"/>
        <v>2.2740092527301621</v>
      </c>
      <c r="L109" s="274"/>
      <c r="M109" s="274"/>
      <c r="N109" s="274"/>
      <c r="O109" s="274"/>
      <c r="P109" s="274"/>
      <c r="Q109" s="230">
        <f>_xlfn.XLOOKUP($I109,Inputs!$G$6:$G$23,Inputs!$J$6:$J$23)*$K109</f>
        <v>601.70284827240096</v>
      </c>
      <c r="R109" s="230">
        <f>_xlfn.XLOOKUP($I109,Inputs!$G$6:$G$23,Inputs!$K$6:$K$23)*$K109</f>
        <v>727.86634871661408</v>
      </c>
      <c r="S109" s="147" t="s">
        <v>228</v>
      </c>
      <c r="T109" s="30" t="s">
        <v>2252</v>
      </c>
      <c r="U109" s="147" t="s">
        <v>1668</v>
      </c>
      <c r="V109" s="30" t="s">
        <v>2446</v>
      </c>
      <c r="W109" s="12" t="s">
        <v>3053</v>
      </c>
      <c r="X109" s="12"/>
      <c r="Y109" s="12">
        <v>822</v>
      </c>
    </row>
    <row r="110" spans="2:25" s="57" customFormat="1" ht="18">
      <c r="B110" s="167" t="s">
        <v>501</v>
      </c>
      <c r="C110" s="168" t="s">
        <v>297</v>
      </c>
      <c r="D110" s="30" t="s">
        <v>349</v>
      </c>
      <c r="E110" s="147">
        <v>1</v>
      </c>
      <c r="F110" s="30" t="s">
        <v>1756</v>
      </c>
      <c r="G110" s="178">
        <v>57</v>
      </c>
      <c r="H110" s="178">
        <v>35.185185185185183</v>
      </c>
      <c r="I110" s="168">
        <v>315</v>
      </c>
      <c r="J110" s="228">
        <f>_xlfn.XLOOKUP($I110,Inputs!$C$6:$C$23,Inputs!$D$6:$D$23)*$G110</f>
        <v>25.834722222222222</v>
      </c>
      <c r="K110" s="229">
        <f t="shared" si="1"/>
        <v>3</v>
      </c>
      <c r="L110" s="274"/>
      <c r="M110" s="274"/>
      <c r="N110" s="274"/>
      <c r="O110" s="274"/>
      <c r="P110" s="274"/>
      <c r="Q110" s="230">
        <f>_xlfn.XLOOKUP($I110,Inputs!$G$6:$G$23,Inputs!$J$6:$J$23)*$K110</f>
        <v>793.80000000000007</v>
      </c>
      <c r="R110" s="230">
        <f>_xlfn.XLOOKUP($I110,Inputs!$G$6:$G$23,Inputs!$K$6:$K$23)*$K110</f>
        <v>960.24193548387109</v>
      </c>
      <c r="S110" s="147" t="s">
        <v>1668</v>
      </c>
      <c r="T110" s="30" t="s">
        <v>2446</v>
      </c>
      <c r="U110" s="147" t="s">
        <v>115</v>
      </c>
      <c r="V110" s="30" t="s">
        <v>2222</v>
      </c>
      <c r="W110" s="12" t="s">
        <v>3053</v>
      </c>
      <c r="X110" s="12"/>
      <c r="Y110" s="12">
        <v>823</v>
      </c>
    </row>
    <row r="111" spans="2:25" s="57" customFormat="1" ht="18">
      <c r="B111" s="167" t="s">
        <v>501</v>
      </c>
      <c r="C111" s="168" t="s">
        <v>297</v>
      </c>
      <c r="D111" s="30" t="s">
        <v>349</v>
      </c>
      <c r="E111" s="147">
        <v>1</v>
      </c>
      <c r="F111" s="30" t="s">
        <v>1756</v>
      </c>
      <c r="G111" s="178">
        <v>34.200000000000003</v>
      </c>
      <c r="H111" s="178">
        <v>21.111111111111111</v>
      </c>
      <c r="I111" s="168">
        <v>315</v>
      </c>
      <c r="J111" s="228">
        <f>_xlfn.XLOOKUP($I111,Inputs!$C$6:$C$23,Inputs!$D$6:$D$23)*$G111</f>
        <v>15.500833333333334</v>
      </c>
      <c r="K111" s="229">
        <f t="shared" si="1"/>
        <v>3</v>
      </c>
      <c r="L111" s="274"/>
      <c r="M111" s="274"/>
      <c r="N111" s="274"/>
      <c r="O111" s="274"/>
      <c r="P111" s="274"/>
      <c r="Q111" s="230">
        <f>_xlfn.XLOOKUP($I111,Inputs!$G$6:$G$23,Inputs!$J$6:$J$23)*$K111</f>
        <v>793.80000000000007</v>
      </c>
      <c r="R111" s="230">
        <f>_xlfn.XLOOKUP($I111,Inputs!$G$6:$G$23,Inputs!$K$6:$K$23)*$K111</f>
        <v>960.24193548387109</v>
      </c>
      <c r="S111" s="180" t="s">
        <v>115</v>
      </c>
      <c r="T111" s="30" t="s">
        <v>2222</v>
      </c>
      <c r="U111" s="147" t="s">
        <v>116</v>
      </c>
      <c r="V111" s="30" t="s">
        <v>2602</v>
      </c>
      <c r="W111" s="12" t="s">
        <v>3053</v>
      </c>
      <c r="X111" s="12"/>
      <c r="Y111" s="12">
        <v>824</v>
      </c>
    </row>
    <row r="112" spans="2:25" s="57" customFormat="1" ht="18">
      <c r="B112" s="167" t="s">
        <v>545</v>
      </c>
      <c r="C112" s="168" t="s">
        <v>297</v>
      </c>
      <c r="D112" s="30" t="s">
        <v>349</v>
      </c>
      <c r="E112" s="147">
        <v>1</v>
      </c>
      <c r="F112" s="30" t="s">
        <v>1756</v>
      </c>
      <c r="G112" s="178">
        <v>2.7930000000000001</v>
      </c>
      <c r="H112" s="178">
        <v>1.7240740740740741</v>
      </c>
      <c r="I112" s="168">
        <v>315</v>
      </c>
      <c r="J112" s="228">
        <f>_xlfn.XLOOKUP($I112,Inputs!$C$6:$C$23,Inputs!$D$6:$D$23)*$G112</f>
        <v>1.2659013888888888</v>
      </c>
      <c r="K112" s="229">
        <f t="shared" si="1"/>
        <v>3</v>
      </c>
      <c r="L112" s="274"/>
      <c r="M112" s="274"/>
      <c r="N112" s="274"/>
      <c r="O112" s="274"/>
      <c r="P112" s="274"/>
      <c r="Q112" s="230">
        <f>_xlfn.XLOOKUP($I112,Inputs!$G$6:$G$23,Inputs!$J$6:$J$23)*$K112</f>
        <v>793.80000000000007</v>
      </c>
      <c r="R112" s="230">
        <f>_xlfn.XLOOKUP($I112,Inputs!$G$6:$G$23,Inputs!$K$6:$K$23)*$K112</f>
        <v>960.24193548387109</v>
      </c>
      <c r="S112" s="147" t="s">
        <v>1361</v>
      </c>
      <c r="T112" s="30" t="s">
        <v>2697</v>
      </c>
      <c r="U112" s="147" t="s">
        <v>1647</v>
      </c>
      <c r="V112" s="30" t="s">
        <v>2456</v>
      </c>
      <c r="W112" s="12" t="s">
        <v>3054</v>
      </c>
      <c r="X112" s="12"/>
      <c r="Y112" s="12">
        <v>894</v>
      </c>
    </row>
    <row r="113" spans="2:25" s="57" customFormat="1" ht="18">
      <c r="B113" s="167" t="s">
        <v>545</v>
      </c>
      <c r="C113" s="168" t="s">
        <v>297</v>
      </c>
      <c r="D113" s="30" t="s">
        <v>349</v>
      </c>
      <c r="E113" s="147">
        <v>1</v>
      </c>
      <c r="F113" s="30" t="s">
        <v>1756</v>
      </c>
      <c r="G113" s="178">
        <v>0.39900000000000002</v>
      </c>
      <c r="H113" s="178">
        <v>0.24629629629629629</v>
      </c>
      <c r="I113" s="168">
        <v>315</v>
      </c>
      <c r="J113" s="228">
        <f>_xlfn.XLOOKUP($I113,Inputs!$C$6:$C$23,Inputs!$D$6:$D$23)*$G113</f>
        <v>0.18084305555555555</v>
      </c>
      <c r="K113" s="229">
        <f t="shared" si="1"/>
        <v>3</v>
      </c>
      <c r="L113" s="274"/>
      <c r="M113" s="274"/>
      <c r="N113" s="274"/>
      <c r="O113" s="274"/>
      <c r="P113" s="274"/>
      <c r="Q113" s="230">
        <f>_xlfn.XLOOKUP($I113,Inputs!$G$6:$G$23,Inputs!$J$6:$J$23)*$K113</f>
        <v>793.80000000000007</v>
      </c>
      <c r="R113" s="230">
        <f>_xlfn.XLOOKUP($I113,Inputs!$G$6:$G$23,Inputs!$K$6:$K$23)*$K113</f>
        <v>960.24193548387109</v>
      </c>
      <c r="S113" s="147" t="s">
        <v>1647</v>
      </c>
      <c r="T113" s="30" t="s">
        <v>2456</v>
      </c>
      <c r="U113" s="147" t="s">
        <v>1547</v>
      </c>
      <c r="V113" s="30" t="s">
        <v>2339</v>
      </c>
      <c r="W113" s="12" t="s">
        <v>3054</v>
      </c>
      <c r="X113" s="12"/>
      <c r="Y113" s="12">
        <v>895</v>
      </c>
    </row>
    <row r="114" spans="2:25" s="57" customFormat="1" ht="18">
      <c r="B114" s="167" t="s">
        <v>546</v>
      </c>
      <c r="C114" s="168" t="s">
        <v>297</v>
      </c>
      <c r="D114" s="30" t="s">
        <v>349</v>
      </c>
      <c r="E114" s="147">
        <v>1</v>
      </c>
      <c r="F114" s="30" t="s">
        <v>1756</v>
      </c>
      <c r="G114" s="178">
        <v>6.3840000000000003</v>
      </c>
      <c r="H114" s="178">
        <v>3.9407407407407407</v>
      </c>
      <c r="I114" s="168">
        <v>315</v>
      </c>
      <c r="J114" s="228">
        <f>_xlfn.XLOOKUP($I114,Inputs!$C$6:$C$23,Inputs!$D$6:$D$23)*$G114</f>
        <v>2.8934888888888888</v>
      </c>
      <c r="K114" s="229">
        <f t="shared" si="1"/>
        <v>3</v>
      </c>
      <c r="L114" s="274"/>
      <c r="M114" s="274"/>
      <c r="N114" s="274"/>
      <c r="O114" s="274"/>
      <c r="P114" s="274"/>
      <c r="Q114" s="230">
        <f>_xlfn.XLOOKUP($I114,Inputs!$G$6:$G$23,Inputs!$J$6:$J$23)*$K114</f>
        <v>793.80000000000007</v>
      </c>
      <c r="R114" s="230">
        <f>_xlfn.XLOOKUP($I114,Inputs!$G$6:$G$23,Inputs!$K$6:$K$23)*$K114</f>
        <v>960.24193548387109</v>
      </c>
      <c r="S114" s="147" t="s">
        <v>1346</v>
      </c>
      <c r="T114" s="30" t="s">
        <v>2545</v>
      </c>
      <c r="U114" s="147" t="s">
        <v>1547</v>
      </c>
      <c r="V114" s="30" t="s">
        <v>2339</v>
      </c>
      <c r="W114" s="12" t="s">
        <v>3054</v>
      </c>
      <c r="X114" s="12"/>
      <c r="Y114" s="12">
        <v>896</v>
      </c>
    </row>
    <row r="115" spans="2:25" s="57" customFormat="1" ht="18">
      <c r="B115" s="167" t="s">
        <v>546</v>
      </c>
      <c r="C115" s="168" t="s">
        <v>297</v>
      </c>
      <c r="D115" s="30" t="s">
        <v>349</v>
      </c>
      <c r="E115" s="147">
        <v>1</v>
      </c>
      <c r="F115" s="30" t="s">
        <v>1756</v>
      </c>
      <c r="G115" s="178">
        <v>2.3940000000000001</v>
      </c>
      <c r="H115" s="178">
        <v>1.4777777777777779</v>
      </c>
      <c r="I115" s="168">
        <v>315</v>
      </c>
      <c r="J115" s="228">
        <f>_xlfn.XLOOKUP($I115,Inputs!$C$6:$C$23,Inputs!$D$6:$D$23)*$G115</f>
        <v>1.0850583333333332</v>
      </c>
      <c r="K115" s="229">
        <f t="shared" si="1"/>
        <v>3</v>
      </c>
      <c r="L115" s="274"/>
      <c r="M115" s="274"/>
      <c r="N115" s="274"/>
      <c r="O115" s="274"/>
      <c r="P115" s="274"/>
      <c r="Q115" s="230">
        <f>_xlfn.XLOOKUP($I115,Inputs!$G$6:$G$23,Inputs!$J$6:$J$23)*$K115</f>
        <v>793.80000000000007</v>
      </c>
      <c r="R115" s="230">
        <f>_xlfn.XLOOKUP($I115,Inputs!$G$6:$G$23,Inputs!$K$6:$K$23)*$K115</f>
        <v>960.24193548387109</v>
      </c>
      <c r="S115" s="147" t="s">
        <v>1547</v>
      </c>
      <c r="T115" s="30" t="s">
        <v>2339</v>
      </c>
      <c r="U115" s="147" t="s">
        <v>1647</v>
      </c>
      <c r="V115" s="30" t="s">
        <v>2456</v>
      </c>
      <c r="W115" s="12" t="s">
        <v>3054</v>
      </c>
      <c r="X115" s="12"/>
      <c r="Y115" s="12">
        <v>897</v>
      </c>
    </row>
    <row r="116" spans="2:25" s="57" customFormat="1" ht="18">
      <c r="B116" s="167" t="s">
        <v>546</v>
      </c>
      <c r="C116" s="168" t="s">
        <v>297</v>
      </c>
      <c r="D116" s="30" t="s">
        <v>349</v>
      </c>
      <c r="E116" s="147">
        <v>1</v>
      </c>
      <c r="F116" s="30" t="s">
        <v>1756</v>
      </c>
      <c r="G116" s="178">
        <v>0.39900000000000002</v>
      </c>
      <c r="H116" s="178">
        <v>0.24629629629629629</v>
      </c>
      <c r="I116" s="168">
        <v>315</v>
      </c>
      <c r="J116" s="228">
        <f>_xlfn.XLOOKUP($I116,Inputs!$C$6:$C$23,Inputs!$D$6:$D$23)*$G116</f>
        <v>0.18084305555555555</v>
      </c>
      <c r="K116" s="229">
        <f t="shared" si="1"/>
        <v>3</v>
      </c>
      <c r="L116" s="274"/>
      <c r="M116" s="274"/>
      <c r="N116" s="274"/>
      <c r="O116" s="274"/>
      <c r="P116" s="274"/>
      <c r="Q116" s="230">
        <f>_xlfn.XLOOKUP($I116,Inputs!$G$6:$G$23,Inputs!$J$6:$J$23)*$K116</f>
        <v>793.80000000000007</v>
      </c>
      <c r="R116" s="230">
        <f>_xlfn.XLOOKUP($I116,Inputs!$G$6:$G$23,Inputs!$K$6:$K$23)*$K116</f>
        <v>960.24193548387109</v>
      </c>
      <c r="S116" s="147" t="s">
        <v>1647</v>
      </c>
      <c r="T116" s="30" t="s">
        <v>2456</v>
      </c>
      <c r="U116" s="147" t="s">
        <v>1641</v>
      </c>
      <c r="V116" s="30" t="s">
        <v>2457</v>
      </c>
      <c r="W116" s="12" t="s">
        <v>3054</v>
      </c>
      <c r="X116" s="12"/>
      <c r="Y116" s="12">
        <v>898</v>
      </c>
    </row>
    <row r="117" spans="2:25" s="57" customFormat="1" ht="18">
      <c r="B117" s="167" t="s">
        <v>546</v>
      </c>
      <c r="C117" s="168" t="s">
        <v>297</v>
      </c>
      <c r="D117" s="30" t="s">
        <v>349</v>
      </c>
      <c r="E117" s="147">
        <v>1</v>
      </c>
      <c r="F117" s="30" t="s">
        <v>1756</v>
      </c>
      <c r="G117" s="178">
        <v>0.39900000000000002</v>
      </c>
      <c r="H117" s="178">
        <v>0.24629629629629629</v>
      </c>
      <c r="I117" s="168">
        <v>315</v>
      </c>
      <c r="J117" s="228">
        <f>_xlfn.XLOOKUP($I117,Inputs!$C$6:$C$23,Inputs!$D$6:$D$23)*$G117</f>
        <v>0.18084305555555555</v>
      </c>
      <c r="K117" s="229">
        <f t="shared" si="1"/>
        <v>3</v>
      </c>
      <c r="L117" s="274"/>
      <c r="M117" s="274"/>
      <c r="N117" s="274"/>
      <c r="O117" s="274"/>
      <c r="P117" s="274"/>
      <c r="Q117" s="230">
        <f>_xlfn.XLOOKUP($I117,Inputs!$G$6:$G$23,Inputs!$J$6:$J$23)*$K117</f>
        <v>793.80000000000007</v>
      </c>
      <c r="R117" s="230">
        <f>_xlfn.XLOOKUP($I117,Inputs!$G$6:$G$23,Inputs!$K$6:$K$23)*$K117</f>
        <v>960.24193548387109</v>
      </c>
      <c r="S117" s="147" t="s">
        <v>1641</v>
      </c>
      <c r="T117" s="30" t="s">
        <v>2457</v>
      </c>
      <c r="U117" s="147" t="s">
        <v>1361</v>
      </c>
      <c r="V117" s="30" t="s">
        <v>2697</v>
      </c>
      <c r="W117" s="12" t="s">
        <v>3054</v>
      </c>
      <c r="X117" s="12"/>
      <c r="Y117" s="12">
        <v>899</v>
      </c>
    </row>
    <row r="118" spans="2:25" s="57" customFormat="1" ht="18">
      <c r="B118" s="167" t="s">
        <v>1269</v>
      </c>
      <c r="C118" s="168" t="s">
        <v>297</v>
      </c>
      <c r="D118" s="30" t="s">
        <v>349</v>
      </c>
      <c r="E118" s="147">
        <v>1</v>
      </c>
      <c r="F118" s="30" t="s">
        <v>1756</v>
      </c>
      <c r="G118" s="178">
        <v>4.4000000000000004</v>
      </c>
      <c r="H118" s="178">
        <v>2.7160493827160495</v>
      </c>
      <c r="I118" s="168">
        <v>120</v>
      </c>
      <c r="J118" s="228">
        <f>_xlfn.XLOOKUP($I118,Inputs!$C$6:$C$23,Inputs!$D$6:$D$23)*$G118</f>
        <v>1.8511428571428572</v>
      </c>
      <c r="K118" s="229">
        <f t="shared" si="1"/>
        <v>3</v>
      </c>
      <c r="L118" s="274"/>
      <c r="M118" s="274"/>
      <c r="N118" s="274"/>
      <c r="O118" s="274"/>
      <c r="P118" s="274"/>
      <c r="Q118" s="230">
        <f>_xlfn.XLOOKUP($I118,Inputs!$G$6:$G$23,Inputs!$J$6:$J$23)*$K118</f>
        <v>107.19602977667495</v>
      </c>
      <c r="R118" s="230">
        <f>_xlfn.XLOOKUP($I118,Inputs!$G$6:$G$23,Inputs!$K$6:$K$23)*$K118</f>
        <v>118.03278688524591</v>
      </c>
      <c r="S118" s="147" t="s">
        <v>1266</v>
      </c>
      <c r="T118" s="30" t="s">
        <v>2297</v>
      </c>
      <c r="U118" s="147" t="s">
        <v>1980</v>
      </c>
      <c r="V118" s="30" t="s">
        <v>2555</v>
      </c>
      <c r="W118" s="12" t="s">
        <v>2968</v>
      </c>
      <c r="X118" s="12"/>
      <c r="Y118" s="12">
        <v>26</v>
      </c>
    </row>
    <row r="119" spans="2:25" s="57" customFormat="1" ht="18">
      <c r="B119" s="167" t="s">
        <v>1271</v>
      </c>
      <c r="C119" s="168" t="s">
        <v>297</v>
      </c>
      <c r="D119" s="30" t="s">
        <v>349</v>
      </c>
      <c r="E119" s="147">
        <v>1</v>
      </c>
      <c r="F119" s="30" t="s">
        <v>1756</v>
      </c>
      <c r="G119" s="178">
        <v>4.4000000000000004</v>
      </c>
      <c r="H119" s="178">
        <v>2.7160493827160495</v>
      </c>
      <c r="I119" s="168">
        <v>120</v>
      </c>
      <c r="J119" s="228">
        <f>_xlfn.XLOOKUP($I119,Inputs!$C$6:$C$23,Inputs!$D$6:$D$23)*$G119</f>
        <v>1.8511428571428572</v>
      </c>
      <c r="K119" s="229">
        <f t="shared" si="1"/>
        <v>3</v>
      </c>
      <c r="L119" s="274"/>
      <c r="M119" s="274"/>
      <c r="N119" s="274"/>
      <c r="O119" s="274"/>
      <c r="P119" s="274"/>
      <c r="Q119" s="230">
        <f>_xlfn.XLOOKUP($I119,Inputs!$G$6:$G$23,Inputs!$J$6:$J$23)*$K119</f>
        <v>107.19602977667495</v>
      </c>
      <c r="R119" s="230">
        <f>_xlfn.XLOOKUP($I119,Inputs!$G$6:$G$23,Inputs!$K$6:$K$23)*$K119</f>
        <v>118.03278688524591</v>
      </c>
      <c r="S119" s="147" t="s">
        <v>1266</v>
      </c>
      <c r="T119" s="30" t="s">
        <v>2297</v>
      </c>
      <c r="U119" s="147" t="s">
        <v>1980</v>
      </c>
      <c r="V119" s="30" t="s">
        <v>2555</v>
      </c>
      <c r="W119" s="12" t="s">
        <v>2968</v>
      </c>
      <c r="X119" s="12"/>
      <c r="Y119" s="12">
        <v>34</v>
      </c>
    </row>
    <row r="120" spans="2:25" s="57" customFormat="1" ht="18">
      <c r="B120" s="167" t="s">
        <v>1270</v>
      </c>
      <c r="C120" s="168" t="s">
        <v>297</v>
      </c>
      <c r="D120" s="30" t="s">
        <v>349</v>
      </c>
      <c r="E120" s="147">
        <v>1</v>
      </c>
      <c r="F120" s="30" t="s">
        <v>1756</v>
      </c>
      <c r="G120" s="178">
        <v>3.8500000000000005</v>
      </c>
      <c r="H120" s="178">
        <v>2.3765432098765435</v>
      </c>
      <c r="I120" s="168">
        <v>120</v>
      </c>
      <c r="J120" s="228">
        <f>_xlfn.XLOOKUP($I120,Inputs!$C$6:$C$23,Inputs!$D$6:$D$23)*$G120</f>
        <v>1.6197500000000002</v>
      </c>
      <c r="K120" s="229">
        <f t="shared" si="1"/>
        <v>3</v>
      </c>
      <c r="L120" s="274"/>
      <c r="M120" s="274"/>
      <c r="N120" s="274"/>
      <c r="O120" s="274"/>
      <c r="P120" s="274"/>
      <c r="Q120" s="230">
        <f>_xlfn.XLOOKUP($I120,Inputs!$G$6:$G$23,Inputs!$J$6:$J$23)*$K120</f>
        <v>107.19602977667495</v>
      </c>
      <c r="R120" s="230">
        <f>_xlfn.XLOOKUP($I120,Inputs!$G$6:$G$23,Inputs!$K$6:$K$23)*$K120</f>
        <v>118.03278688524591</v>
      </c>
      <c r="S120" s="147" t="s">
        <v>90</v>
      </c>
      <c r="T120" s="30" t="s">
        <v>2661</v>
      </c>
      <c r="U120" s="147" t="s">
        <v>89</v>
      </c>
      <c r="V120" s="30" t="s">
        <v>2298</v>
      </c>
      <c r="W120" s="12" t="s">
        <v>2968</v>
      </c>
      <c r="X120" s="12"/>
      <c r="Y120" s="12">
        <v>378</v>
      </c>
    </row>
    <row r="121" spans="2:25" s="57" customFormat="1" ht="18">
      <c r="B121" s="167" t="s">
        <v>1270</v>
      </c>
      <c r="C121" s="168" t="s">
        <v>297</v>
      </c>
      <c r="D121" s="30" t="s">
        <v>349</v>
      </c>
      <c r="E121" s="147">
        <v>1</v>
      </c>
      <c r="F121" s="30" t="s">
        <v>1756</v>
      </c>
      <c r="G121" s="178">
        <v>0.55000000000000004</v>
      </c>
      <c r="H121" s="178">
        <v>0.33950617283950618</v>
      </c>
      <c r="I121" s="168">
        <v>120</v>
      </c>
      <c r="J121" s="228">
        <f>_xlfn.XLOOKUP($I121,Inputs!$C$6:$C$23,Inputs!$D$6:$D$23)*$G121</f>
        <v>0.23139285714285715</v>
      </c>
      <c r="K121" s="229">
        <f t="shared" si="1"/>
        <v>3</v>
      </c>
      <c r="L121" s="274"/>
      <c r="M121" s="274"/>
      <c r="N121" s="274"/>
      <c r="O121" s="274"/>
      <c r="P121" s="274"/>
      <c r="Q121" s="230">
        <f>_xlfn.XLOOKUP($I121,Inputs!$G$6:$G$23,Inputs!$J$6:$J$23)*$K121</f>
        <v>107.19602977667495</v>
      </c>
      <c r="R121" s="230">
        <f>_xlfn.XLOOKUP($I121,Inputs!$G$6:$G$23,Inputs!$K$6:$K$23)*$K121</f>
        <v>118.03278688524591</v>
      </c>
      <c r="S121" s="147" t="s">
        <v>89</v>
      </c>
      <c r="T121" s="30" t="s">
        <v>2298</v>
      </c>
      <c r="U121" s="147" t="s">
        <v>1980</v>
      </c>
      <c r="V121" s="30" t="s">
        <v>2555</v>
      </c>
      <c r="W121" s="12" t="s">
        <v>2968</v>
      </c>
      <c r="X121" s="12"/>
      <c r="Y121" s="12">
        <v>379</v>
      </c>
    </row>
    <row r="122" spans="2:25" s="57" customFormat="1" ht="18">
      <c r="B122" s="167" t="s">
        <v>1270</v>
      </c>
      <c r="C122" s="168" t="s">
        <v>297</v>
      </c>
      <c r="D122" s="30" t="s">
        <v>349</v>
      </c>
      <c r="E122" s="147">
        <v>1</v>
      </c>
      <c r="F122" s="30" t="s">
        <v>1756</v>
      </c>
      <c r="G122" s="178">
        <v>6.0500000000000007</v>
      </c>
      <c r="H122" s="178">
        <v>3.7345679012345681</v>
      </c>
      <c r="I122" s="168">
        <v>120</v>
      </c>
      <c r="J122" s="228">
        <f>_xlfn.XLOOKUP($I122,Inputs!$C$6:$C$23,Inputs!$D$6:$D$23)*$G122</f>
        <v>2.545321428571429</v>
      </c>
      <c r="K122" s="229">
        <f t="shared" si="1"/>
        <v>3</v>
      </c>
      <c r="L122" s="274"/>
      <c r="M122" s="274"/>
      <c r="N122" s="274"/>
      <c r="O122" s="274"/>
      <c r="P122" s="274"/>
      <c r="Q122" s="230">
        <f>_xlfn.XLOOKUP($I122,Inputs!$G$6:$G$23,Inputs!$J$6:$J$23)*$K122</f>
        <v>107.19602977667495</v>
      </c>
      <c r="R122" s="230">
        <f>_xlfn.XLOOKUP($I122,Inputs!$G$6:$G$23,Inputs!$K$6:$K$23)*$K122</f>
        <v>118.03278688524591</v>
      </c>
      <c r="S122" s="147" t="s">
        <v>89</v>
      </c>
      <c r="T122" s="30" t="s">
        <v>2298</v>
      </c>
      <c r="U122" s="147" t="s">
        <v>1272</v>
      </c>
      <c r="V122" s="30" t="s">
        <v>2295</v>
      </c>
      <c r="W122" s="12" t="s">
        <v>2968</v>
      </c>
      <c r="X122" s="12"/>
      <c r="Y122" s="12">
        <v>380</v>
      </c>
    </row>
    <row r="123" spans="2:25" s="57" customFormat="1" ht="18">
      <c r="B123" s="167" t="s">
        <v>1282</v>
      </c>
      <c r="C123" s="168" t="s">
        <v>297</v>
      </c>
      <c r="D123" s="30" t="s">
        <v>349</v>
      </c>
      <c r="E123" s="147">
        <v>1</v>
      </c>
      <c r="F123" s="30" t="s">
        <v>1756</v>
      </c>
      <c r="G123" s="178">
        <v>34.200000000000003</v>
      </c>
      <c r="H123" s="178">
        <v>21.111111111111111</v>
      </c>
      <c r="I123" s="168">
        <v>120</v>
      </c>
      <c r="J123" s="228">
        <f>_xlfn.XLOOKUP($I123,Inputs!$C$6:$C$23,Inputs!$D$6:$D$23)*$G123</f>
        <v>14.388428571428573</v>
      </c>
      <c r="K123" s="229">
        <f t="shared" si="1"/>
        <v>3</v>
      </c>
      <c r="L123" s="274"/>
      <c r="M123" s="274"/>
      <c r="N123" s="274"/>
      <c r="O123" s="274"/>
      <c r="P123" s="274"/>
      <c r="Q123" s="230">
        <f>_xlfn.XLOOKUP($I123,Inputs!$G$6:$G$23,Inputs!$J$6:$J$23)*$K123</f>
        <v>107.19602977667495</v>
      </c>
      <c r="R123" s="230">
        <f>_xlfn.XLOOKUP($I123,Inputs!$G$6:$G$23,Inputs!$K$6:$K$23)*$K123</f>
        <v>118.03278688524591</v>
      </c>
      <c r="S123" s="147" t="s">
        <v>199</v>
      </c>
      <c r="T123" s="30" t="s">
        <v>2202</v>
      </c>
      <c r="U123" s="147" t="s">
        <v>1831</v>
      </c>
      <c r="V123" s="30" t="s">
        <v>2294</v>
      </c>
      <c r="W123" s="12" t="s">
        <v>3055</v>
      </c>
      <c r="X123" s="12"/>
      <c r="Y123" s="12">
        <v>16</v>
      </c>
    </row>
    <row r="124" spans="2:25" s="57" customFormat="1" ht="18">
      <c r="B124" s="167" t="s">
        <v>617</v>
      </c>
      <c r="C124" s="168" t="s">
        <v>297</v>
      </c>
      <c r="D124" s="30" t="s">
        <v>349</v>
      </c>
      <c r="E124" s="147">
        <v>1</v>
      </c>
      <c r="F124" s="30" t="s">
        <v>1756</v>
      </c>
      <c r="G124" s="178">
        <v>15.75</v>
      </c>
      <c r="H124" s="178">
        <v>9.7222222222222214</v>
      </c>
      <c r="I124" s="168">
        <v>735</v>
      </c>
      <c r="J124" s="228">
        <f>_xlfn.XLOOKUP($I124,Inputs!$C$6:$C$23,Inputs!$D$6:$D$23)*$G124</f>
        <v>5.9850000000000003</v>
      </c>
      <c r="K124" s="229">
        <f t="shared" si="1"/>
        <v>3</v>
      </c>
      <c r="L124" s="274"/>
      <c r="M124" s="274"/>
      <c r="N124" s="274"/>
      <c r="O124" s="274"/>
      <c r="P124" s="274"/>
      <c r="Q124" s="230">
        <f>_xlfn.XLOOKUP($I124,Inputs!$G$6:$G$23,Inputs!$J$6:$J$23)*$K124</f>
        <v>6002.5</v>
      </c>
      <c r="R124" s="230">
        <f>_xlfn.XLOOKUP($I124,Inputs!$G$6:$G$23,Inputs!$K$6:$K$23)*$K124</f>
        <v>6482.7000000000007</v>
      </c>
      <c r="S124" s="147" t="s">
        <v>305</v>
      </c>
      <c r="T124" s="30" t="s">
        <v>2553</v>
      </c>
      <c r="U124" s="147" t="s">
        <v>306</v>
      </c>
      <c r="V124" s="30" t="s">
        <v>2347</v>
      </c>
      <c r="W124" s="12" t="s">
        <v>2967</v>
      </c>
      <c r="X124" s="12"/>
      <c r="Y124" s="12">
        <v>1008</v>
      </c>
    </row>
    <row r="125" spans="2:25" s="57" customFormat="1" ht="18">
      <c r="B125" s="167" t="s">
        <v>690</v>
      </c>
      <c r="C125" s="168" t="s">
        <v>297</v>
      </c>
      <c r="D125" s="30" t="s">
        <v>349</v>
      </c>
      <c r="E125" s="147">
        <v>1</v>
      </c>
      <c r="F125" s="30" t="s">
        <v>1756</v>
      </c>
      <c r="G125" s="178">
        <v>13.125</v>
      </c>
      <c r="H125" s="178">
        <v>8.1018518518518512</v>
      </c>
      <c r="I125" s="168">
        <v>735</v>
      </c>
      <c r="J125" s="228">
        <f>_xlfn.XLOOKUP($I125,Inputs!$C$6:$C$23,Inputs!$D$6:$D$23)*$G125</f>
        <v>4.9874999999999998</v>
      </c>
      <c r="K125" s="229">
        <f t="shared" si="1"/>
        <v>3</v>
      </c>
      <c r="L125" s="274"/>
      <c r="M125" s="274"/>
      <c r="N125" s="274"/>
      <c r="O125" s="274"/>
      <c r="P125" s="274"/>
      <c r="Q125" s="230">
        <f>_xlfn.XLOOKUP($I125,Inputs!$G$6:$G$23,Inputs!$J$6:$J$23)*$K125</f>
        <v>6002.5</v>
      </c>
      <c r="R125" s="230">
        <f>_xlfn.XLOOKUP($I125,Inputs!$G$6:$G$23,Inputs!$K$6:$K$23)*$K125</f>
        <v>6482.7000000000007</v>
      </c>
      <c r="S125" s="147" t="s">
        <v>320</v>
      </c>
      <c r="T125" s="30" t="s">
        <v>2567</v>
      </c>
      <c r="U125" s="147" t="s">
        <v>306</v>
      </c>
      <c r="V125" s="30" t="s">
        <v>2347</v>
      </c>
      <c r="W125" s="12" t="s">
        <v>2967</v>
      </c>
      <c r="X125" s="12"/>
      <c r="Y125" s="12">
        <v>1086</v>
      </c>
    </row>
    <row r="126" spans="2:25" s="57" customFormat="1" ht="18">
      <c r="B126" s="167" t="s">
        <v>1661</v>
      </c>
      <c r="C126" s="168" t="s">
        <v>297</v>
      </c>
      <c r="D126" s="30" t="s">
        <v>349</v>
      </c>
      <c r="E126" s="147">
        <v>1</v>
      </c>
      <c r="F126" s="30" t="s">
        <v>1756</v>
      </c>
      <c r="G126" s="178">
        <v>367.08000000000004</v>
      </c>
      <c r="H126" s="178">
        <v>226.59259259259261</v>
      </c>
      <c r="I126" s="168">
        <v>735</v>
      </c>
      <c r="J126" s="228">
        <f>_xlfn.XLOOKUP($I126,Inputs!$C$6:$C$23,Inputs!$D$6:$D$23)*$G126</f>
        <v>139.49040000000002</v>
      </c>
      <c r="K126" s="229">
        <f t="shared" si="1"/>
        <v>1.185990777397937</v>
      </c>
      <c r="L126" s="274"/>
      <c r="M126" s="274"/>
      <c r="N126" s="274"/>
      <c r="O126" s="274"/>
      <c r="P126" s="274"/>
      <c r="Q126" s="230">
        <f>_xlfn.XLOOKUP($I126,Inputs!$G$6:$G$23,Inputs!$J$6:$J$23)*$K126</f>
        <v>2372.9698804437057</v>
      </c>
      <c r="R126" s="230">
        <f>_xlfn.XLOOKUP($I126,Inputs!$G$6:$G$23,Inputs!$K$6:$K$23)*$K126</f>
        <v>2562.8074708792024</v>
      </c>
      <c r="S126" s="147" t="s">
        <v>310</v>
      </c>
      <c r="T126" s="30" t="s">
        <v>2668</v>
      </c>
      <c r="U126" s="147" t="s">
        <v>1660</v>
      </c>
      <c r="V126" s="30" t="s">
        <v>2463</v>
      </c>
      <c r="W126" s="12" t="s">
        <v>2967</v>
      </c>
      <c r="X126" s="12"/>
      <c r="Y126" s="12">
        <v>1087</v>
      </c>
    </row>
    <row r="127" spans="2:25" s="57" customFormat="1" ht="18">
      <c r="B127" s="167" t="s">
        <v>1662</v>
      </c>
      <c r="C127" s="168" t="s">
        <v>297</v>
      </c>
      <c r="D127" s="30" t="s">
        <v>349</v>
      </c>
      <c r="E127" s="147">
        <v>1</v>
      </c>
      <c r="F127" s="30" t="s">
        <v>1756</v>
      </c>
      <c r="G127" s="178">
        <v>10.5</v>
      </c>
      <c r="H127" s="178">
        <v>6.481481481481481</v>
      </c>
      <c r="I127" s="168">
        <v>735</v>
      </c>
      <c r="J127" s="228">
        <f>_xlfn.XLOOKUP($I127,Inputs!$C$6:$C$23,Inputs!$D$6:$D$23)*$G127</f>
        <v>3.99</v>
      </c>
      <c r="K127" s="229">
        <f t="shared" si="1"/>
        <v>3</v>
      </c>
      <c r="L127" s="274"/>
      <c r="M127" s="274"/>
      <c r="N127" s="274"/>
      <c r="O127" s="274"/>
      <c r="P127" s="274"/>
      <c r="Q127" s="230">
        <f>_xlfn.XLOOKUP($I127,Inputs!$G$6:$G$23,Inputs!$J$6:$J$23)*$K127</f>
        <v>6002.5</v>
      </c>
      <c r="R127" s="230">
        <f>_xlfn.XLOOKUP($I127,Inputs!$G$6:$G$23,Inputs!$K$6:$K$23)*$K127</f>
        <v>6482.7000000000007</v>
      </c>
      <c r="S127" s="147" t="s">
        <v>320</v>
      </c>
      <c r="T127" s="30" t="s">
        <v>2567</v>
      </c>
      <c r="U127" s="147" t="s">
        <v>1660</v>
      </c>
      <c r="V127" s="30" t="s">
        <v>2463</v>
      </c>
      <c r="W127" s="12" t="s">
        <v>2967</v>
      </c>
      <c r="X127" s="12"/>
      <c r="Y127" s="12">
        <v>1088</v>
      </c>
    </row>
    <row r="128" spans="2:25" s="57" customFormat="1" ht="18">
      <c r="B128" s="167" t="s">
        <v>451</v>
      </c>
      <c r="C128" s="168" t="s">
        <v>297</v>
      </c>
      <c r="D128" s="30" t="s">
        <v>349</v>
      </c>
      <c r="E128" s="147">
        <v>1</v>
      </c>
      <c r="F128" s="30" t="s">
        <v>1756</v>
      </c>
      <c r="G128" s="178">
        <v>92.5</v>
      </c>
      <c r="H128" s="178">
        <v>57.098765432098759</v>
      </c>
      <c r="I128" s="168">
        <v>230</v>
      </c>
      <c r="J128" s="228">
        <f>_xlfn.XLOOKUP($I128,Inputs!$C$6:$C$23,Inputs!$D$6:$D$23)*$G128</f>
        <v>44.4</v>
      </c>
      <c r="K128" s="229">
        <f t="shared" si="1"/>
        <v>2.9435440266074813</v>
      </c>
      <c r="L128" s="274"/>
      <c r="M128" s="274"/>
      <c r="N128" s="274"/>
      <c r="O128" s="274"/>
      <c r="P128" s="274"/>
      <c r="Q128" s="230">
        <f>_xlfn.XLOOKUP($I128,Inputs!$G$6:$G$23,Inputs!$J$6:$J$23)*$K128</f>
        <v>394.43489956540247</v>
      </c>
      <c r="R128" s="230">
        <f>_xlfn.XLOOKUP($I128,Inputs!$G$6:$G$23,Inputs!$K$6:$K$23)*$K128</f>
        <v>426.81388385808481</v>
      </c>
      <c r="S128" s="147" t="s">
        <v>1729</v>
      </c>
      <c r="T128" s="30" t="s">
        <v>2170</v>
      </c>
      <c r="U128" s="182" t="s">
        <v>2027</v>
      </c>
      <c r="V128" s="79" t="s">
        <v>2437</v>
      </c>
      <c r="W128" s="12" t="s">
        <v>3056</v>
      </c>
      <c r="X128" s="12"/>
      <c r="Y128" s="12">
        <v>724</v>
      </c>
    </row>
    <row r="129" spans="2:25" s="57" customFormat="1" ht="18">
      <c r="B129" s="167" t="s">
        <v>531</v>
      </c>
      <c r="C129" s="168" t="s">
        <v>297</v>
      </c>
      <c r="D129" s="30" t="s">
        <v>349</v>
      </c>
      <c r="E129" s="147">
        <v>1</v>
      </c>
      <c r="F129" s="30" t="s">
        <v>1756</v>
      </c>
      <c r="G129" s="178">
        <v>36.75</v>
      </c>
      <c r="H129" s="178">
        <v>22.685185185185183</v>
      </c>
      <c r="I129" s="168">
        <v>315</v>
      </c>
      <c r="J129" s="228">
        <f>_xlfn.XLOOKUP($I129,Inputs!$C$6:$C$23,Inputs!$D$6:$D$23)*$G129</f>
        <v>16.656597222222221</v>
      </c>
      <c r="K129" s="229">
        <f t="shared" si="1"/>
        <v>3</v>
      </c>
      <c r="L129" s="274"/>
      <c r="M129" s="274"/>
      <c r="N129" s="274"/>
      <c r="O129" s="274"/>
      <c r="P129" s="274"/>
      <c r="Q129" s="230">
        <f>_xlfn.XLOOKUP($I129,Inputs!$G$6:$G$23,Inputs!$J$6:$J$23)*$K129</f>
        <v>793.80000000000007</v>
      </c>
      <c r="R129" s="230">
        <f>_xlfn.XLOOKUP($I129,Inputs!$G$6:$G$23,Inputs!$K$6:$K$23)*$K129</f>
        <v>960.24193548387109</v>
      </c>
      <c r="S129" s="147" t="s">
        <v>316</v>
      </c>
      <c r="T129" s="30" t="s">
        <v>2561</v>
      </c>
      <c r="U129" s="147" t="s">
        <v>1650</v>
      </c>
      <c r="V129" s="30" t="s">
        <v>2452</v>
      </c>
      <c r="W129" s="12" t="s">
        <v>3056</v>
      </c>
      <c r="X129" s="12"/>
      <c r="Y129" s="12">
        <v>873</v>
      </c>
    </row>
    <row r="130" spans="2:25" s="57" customFormat="1" ht="18">
      <c r="B130" s="167" t="s">
        <v>531</v>
      </c>
      <c r="C130" s="168" t="s">
        <v>297</v>
      </c>
      <c r="D130" s="30" t="s">
        <v>349</v>
      </c>
      <c r="E130" s="147">
        <v>1</v>
      </c>
      <c r="F130" s="30" t="s">
        <v>1756</v>
      </c>
      <c r="G130" s="178">
        <v>21</v>
      </c>
      <c r="H130" s="178">
        <v>12.962962962962962</v>
      </c>
      <c r="I130" s="168">
        <v>315</v>
      </c>
      <c r="J130" s="228">
        <f>_xlfn.XLOOKUP($I130,Inputs!$C$6:$C$23,Inputs!$D$6:$D$23)*$G130</f>
        <v>9.5180555555555557</v>
      </c>
      <c r="K130" s="229">
        <f t="shared" si="1"/>
        <v>3</v>
      </c>
      <c r="L130" s="274"/>
      <c r="M130" s="274"/>
      <c r="N130" s="274"/>
      <c r="O130" s="274"/>
      <c r="P130" s="274"/>
      <c r="Q130" s="230">
        <f>_xlfn.XLOOKUP($I130,Inputs!$G$6:$G$23,Inputs!$J$6:$J$23)*$K130</f>
        <v>793.80000000000007</v>
      </c>
      <c r="R130" s="230">
        <f>_xlfn.XLOOKUP($I130,Inputs!$G$6:$G$23,Inputs!$K$6:$K$23)*$K130</f>
        <v>960.24193548387109</v>
      </c>
      <c r="S130" s="179" t="s">
        <v>1650</v>
      </c>
      <c r="T130" s="30" t="s">
        <v>2452</v>
      </c>
      <c r="U130" s="147" t="s">
        <v>313</v>
      </c>
      <c r="V130" s="30" t="s">
        <v>2559</v>
      </c>
      <c r="W130" s="12" t="s">
        <v>3056</v>
      </c>
      <c r="X130" s="12"/>
      <c r="Y130" s="12">
        <v>874</v>
      </c>
    </row>
    <row r="131" spans="2:25" s="57" customFormat="1" ht="18">
      <c r="B131" s="167" t="s">
        <v>532</v>
      </c>
      <c r="C131" s="168" t="s">
        <v>297</v>
      </c>
      <c r="D131" s="30" t="s">
        <v>349</v>
      </c>
      <c r="E131" s="147">
        <v>1</v>
      </c>
      <c r="F131" s="30" t="s">
        <v>1756</v>
      </c>
      <c r="G131" s="178">
        <v>36.75</v>
      </c>
      <c r="H131" s="178">
        <v>22.685185185185183</v>
      </c>
      <c r="I131" s="168">
        <v>315</v>
      </c>
      <c r="J131" s="228">
        <f>_xlfn.XLOOKUP($I131,Inputs!$C$6:$C$23,Inputs!$D$6:$D$23)*$G131</f>
        <v>16.656597222222221</v>
      </c>
      <c r="K131" s="229">
        <f t="shared" si="1"/>
        <v>3</v>
      </c>
      <c r="L131" s="274"/>
      <c r="M131" s="274"/>
      <c r="N131" s="274"/>
      <c r="O131" s="274"/>
      <c r="P131" s="274"/>
      <c r="Q131" s="230">
        <f>_xlfn.XLOOKUP($I131,Inputs!$G$6:$G$23,Inputs!$J$6:$J$23)*$K131</f>
        <v>793.80000000000007</v>
      </c>
      <c r="R131" s="230">
        <f>_xlfn.XLOOKUP($I131,Inputs!$G$6:$G$23,Inputs!$K$6:$K$23)*$K131</f>
        <v>960.24193548387109</v>
      </c>
      <c r="S131" s="179" t="s">
        <v>316</v>
      </c>
      <c r="T131" s="30" t="s">
        <v>2561</v>
      </c>
      <c r="U131" s="147" t="s">
        <v>1650</v>
      </c>
      <c r="V131" s="30" t="s">
        <v>2452</v>
      </c>
      <c r="W131" s="12" t="s">
        <v>3056</v>
      </c>
      <c r="X131" s="12"/>
      <c r="Y131" s="12">
        <v>875</v>
      </c>
    </row>
    <row r="132" spans="2:25" s="57" customFormat="1" ht="18">
      <c r="B132" s="167" t="s">
        <v>532</v>
      </c>
      <c r="C132" s="168" t="s">
        <v>297</v>
      </c>
      <c r="D132" s="30" t="s">
        <v>349</v>
      </c>
      <c r="E132" s="147">
        <v>1</v>
      </c>
      <c r="F132" s="30" t="s">
        <v>1756</v>
      </c>
      <c r="G132" s="178">
        <v>21</v>
      </c>
      <c r="H132" s="178">
        <v>12.962962962962962</v>
      </c>
      <c r="I132" s="168">
        <v>315</v>
      </c>
      <c r="J132" s="228">
        <f>_xlfn.XLOOKUP($I132,Inputs!$C$6:$C$23,Inputs!$D$6:$D$23)*$G132</f>
        <v>9.5180555555555557</v>
      </c>
      <c r="K132" s="229">
        <f t="shared" ref="K132:K195" si="2">IF((42.4*(H132)^(-0.6595))&gt;=3,3,(IF(42.4*(H132)^(-0.6595)&lt;=0.5,0.5,(42.4*(H132)^(-0.6595)))))</f>
        <v>3</v>
      </c>
      <c r="L132" s="274"/>
      <c r="M132" s="274"/>
      <c r="N132" s="274"/>
      <c r="O132" s="274"/>
      <c r="P132" s="274"/>
      <c r="Q132" s="230">
        <f>_xlfn.XLOOKUP($I132,Inputs!$G$6:$G$23,Inputs!$J$6:$J$23)*$K132</f>
        <v>793.80000000000007</v>
      </c>
      <c r="R132" s="230">
        <f>_xlfn.XLOOKUP($I132,Inputs!$G$6:$G$23,Inputs!$K$6:$K$23)*$K132</f>
        <v>960.24193548387109</v>
      </c>
      <c r="S132" s="147" t="s">
        <v>1650</v>
      </c>
      <c r="T132" s="30" t="s">
        <v>2452</v>
      </c>
      <c r="U132" s="147" t="s">
        <v>313</v>
      </c>
      <c r="V132" s="30" t="s">
        <v>2559</v>
      </c>
      <c r="W132" s="12" t="s">
        <v>3056</v>
      </c>
      <c r="X132" s="12"/>
      <c r="Y132" s="12">
        <v>876</v>
      </c>
    </row>
    <row r="133" spans="2:25" s="57" customFormat="1" ht="18">
      <c r="B133" s="167" t="s">
        <v>524</v>
      </c>
      <c r="C133" s="168" t="s">
        <v>297</v>
      </c>
      <c r="D133" s="30" t="s">
        <v>349</v>
      </c>
      <c r="E133" s="147">
        <v>1</v>
      </c>
      <c r="F133" s="30" t="s">
        <v>1756</v>
      </c>
      <c r="G133" s="178">
        <v>21.545999999999999</v>
      </c>
      <c r="H133" s="178">
        <v>13.299999999999999</v>
      </c>
      <c r="I133" s="168">
        <v>315</v>
      </c>
      <c r="J133" s="228">
        <f>_xlfn.XLOOKUP($I133,Inputs!$C$6:$C$23,Inputs!$D$6:$D$23)*$G133</f>
        <v>9.7655249999999985</v>
      </c>
      <c r="K133" s="229">
        <f t="shared" si="2"/>
        <v>3</v>
      </c>
      <c r="L133" s="274"/>
      <c r="M133" s="274"/>
      <c r="N133" s="274"/>
      <c r="O133" s="274"/>
      <c r="P133" s="274"/>
      <c r="Q133" s="230">
        <f>_xlfn.XLOOKUP($I133,Inputs!$G$6:$G$23,Inputs!$J$6:$J$23)*$K133</f>
        <v>793.80000000000007</v>
      </c>
      <c r="R133" s="230">
        <f>_xlfn.XLOOKUP($I133,Inputs!$G$6:$G$23,Inputs!$K$6:$K$23)*$K133</f>
        <v>960.24193548387109</v>
      </c>
      <c r="S133" s="147" t="s">
        <v>320</v>
      </c>
      <c r="T133" s="30" t="s">
        <v>2567</v>
      </c>
      <c r="U133" s="147" t="s">
        <v>1527</v>
      </c>
      <c r="V133" s="30" t="s">
        <v>2348</v>
      </c>
      <c r="W133" s="12" t="s">
        <v>3057</v>
      </c>
      <c r="X133" s="12"/>
      <c r="Y133" s="12">
        <v>852</v>
      </c>
    </row>
    <row r="134" spans="2:25" s="57" customFormat="1" ht="18">
      <c r="B134" s="167" t="s">
        <v>524</v>
      </c>
      <c r="C134" s="168" t="s">
        <v>297</v>
      </c>
      <c r="D134" s="30" t="s">
        <v>349</v>
      </c>
      <c r="E134" s="147">
        <v>1</v>
      </c>
      <c r="F134" s="30" t="s">
        <v>1756</v>
      </c>
      <c r="G134" s="178">
        <v>4.7880000000000003</v>
      </c>
      <c r="H134" s="178">
        <v>2.9555555555555557</v>
      </c>
      <c r="I134" s="168">
        <v>315</v>
      </c>
      <c r="J134" s="228">
        <f>_xlfn.XLOOKUP($I134,Inputs!$C$6:$C$23,Inputs!$D$6:$D$23)*$G134</f>
        <v>2.1701166666666665</v>
      </c>
      <c r="K134" s="229">
        <f t="shared" si="2"/>
        <v>3</v>
      </c>
      <c r="L134" s="274"/>
      <c r="M134" s="274"/>
      <c r="N134" s="274"/>
      <c r="O134" s="274"/>
      <c r="P134" s="274"/>
      <c r="Q134" s="230">
        <f>_xlfn.XLOOKUP($I134,Inputs!$G$6:$G$23,Inputs!$J$6:$J$23)*$K134</f>
        <v>793.80000000000007</v>
      </c>
      <c r="R134" s="230">
        <f>_xlfn.XLOOKUP($I134,Inputs!$G$6:$G$23,Inputs!$K$6:$K$23)*$K134</f>
        <v>960.24193548387109</v>
      </c>
      <c r="S134" s="147" t="s">
        <v>1527</v>
      </c>
      <c r="T134" s="30" t="s">
        <v>2348</v>
      </c>
      <c r="U134" s="147" t="s">
        <v>1529</v>
      </c>
      <c r="V134" s="30" t="s">
        <v>2450</v>
      </c>
      <c r="W134" s="12" t="s">
        <v>3057</v>
      </c>
      <c r="X134" s="12"/>
      <c r="Y134" s="12">
        <v>853</v>
      </c>
    </row>
    <row r="135" spans="2:25" s="57" customFormat="1" ht="18">
      <c r="B135" s="167" t="s">
        <v>524</v>
      </c>
      <c r="C135" s="168" t="s">
        <v>297</v>
      </c>
      <c r="D135" s="30" t="s">
        <v>349</v>
      </c>
      <c r="E135" s="147">
        <v>1</v>
      </c>
      <c r="F135" s="30" t="s">
        <v>1756</v>
      </c>
      <c r="G135" s="178">
        <v>2.7930000000000001</v>
      </c>
      <c r="H135" s="178">
        <v>1.7240740740740741</v>
      </c>
      <c r="I135" s="168">
        <v>315</v>
      </c>
      <c r="J135" s="228">
        <f>_xlfn.XLOOKUP($I135,Inputs!$C$6:$C$23,Inputs!$D$6:$D$23)*$G135</f>
        <v>1.2659013888888888</v>
      </c>
      <c r="K135" s="229">
        <f t="shared" si="2"/>
        <v>3</v>
      </c>
      <c r="L135" s="274"/>
      <c r="M135" s="274"/>
      <c r="N135" s="274"/>
      <c r="O135" s="274"/>
      <c r="P135" s="274"/>
      <c r="Q135" s="230">
        <f>_xlfn.XLOOKUP($I135,Inputs!$G$6:$G$23,Inputs!$J$6:$J$23)*$K135</f>
        <v>793.80000000000007</v>
      </c>
      <c r="R135" s="230">
        <f>_xlfn.XLOOKUP($I135,Inputs!$G$6:$G$23,Inputs!$K$6:$K$23)*$K135</f>
        <v>960.24193548387109</v>
      </c>
      <c r="S135" s="147" t="s">
        <v>1529</v>
      </c>
      <c r="T135" s="30" t="s">
        <v>2450</v>
      </c>
      <c r="U135" s="147" t="s">
        <v>1532</v>
      </c>
      <c r="V135" s="30" t="s">
        <v>2355</v>
      </c>
      <c r="W135" s="12" t="s">
        <v>3057</v>
      </c>
      <c r="X135" s="12"/>
      <c r="Y135" s="12">
        <v>854</v>
      </c>
    </row>
    <row r="136" spans="2:25" s="57" customFormat="1" ht="18">
      <c r="B136" s="167" t="s">
        <v>525</v>
      </c>
      <c r="C136" s="168" t="s">
        <v>297</v>
      </c>
      <c r="D136" s="30" t="s">
        <v>349</v>
      </c>
      <c r="E136" s="147">
        <v>1</v>
      </c>
      <c r="F136" s="30" t="s">
        <v>1756</v>
      </c>
      <c r="G136" s="178">
        <v>21.545999999999999</v>
      </c>
      <c r="H136" s="178">
        <v>13.299999999999999</v>
      </c>
      <c r="I136" s="168">
        <v>315</v>
      </c>
      <c r="J136" s="228">
        <f>_xlfn.XLOOKUP($I136,Inputs!$C$6:$C$23,Inputs!$D$6:$D$23)*$G136</f>
        <v>9.7655249999999985</v>
      </c>
      <c r="K136" s="229">
        <f t="shared" si="2"/>
        <v>3</v>
      </c>
      <c r="L136" s="274"/>
      <c r="M136" s="274"/>
      <c r="N136" s="274"/>
      <c r="O136" s="274"/>
      <c r="P136" s="274"/>
      <c r="Q136" s="230">
        <f>_xlfn.XLOOKUP($I136,Inputs!$G$6:$G$23,Inputs!$J$6:$J$23)*$K136</f>
        <v>793.80000000000007</v>
      </c>
      <c r="R136" s="230">
        <f>_xlfn.XLOOKUP($I136,Inputs!$G$6:$G$23,Inputs!$K$6:$K$23)*$K136</f>
        <v>960.24193548387109</v>
      </c>
      <c r="S136" s="147" t="s">
        <v>320</v>
      </c>
      <c r="T136" s="30" t="s">
        <v>2567</v>
      </c>
      <c r="U136" s="147" t="s">
        <v>1527</v>
      </c>
      <c r="V136" s="30" t="s">
        <v>2348</v>
      </c>
      <c r="W136" s="12" t="s">
        <v>3057</v>
      </c>
      <c r="X136" s="12"/>
      <c r="Y136" s="12">
        <v>855</v>
      </c>
    </row>
    <row r="137" spans="2:25" s="57" customFormat="1" ht="18">
      <c r="B137" s="167" t="s">
        <v>525</v>
      </c>
      <c r="C137" s="168" t="s">
        <v>297</v>
      </c>
      <c r="D137" s="30" t="s">
        <v>349</v>
      </c>
      <c r="E137" s="147">
        <v>1</v>
      </c>
      <c r="F137" s="30" t="s">
        <v>1756</v>
      </c>
      <c r="G137" s="178">
        <v>4.7880000000000003</v>
      </c>
      <c r="H137" s="178">
        <v>2.9555555555555557</v>
      </c>
      <c r="I137" s="168">
        <v>315</v>
      </c>
      <c r="J137" s="228">
        <f>_xlfn.XLOOKUP($I137,Inputs!$C$6:$C$23,Inputs!$D$6:$D$23)*$G137</f>
        <v>2.1701166666666665</v>
      </c>
      <c r="K137" s="229">
        <f t="shared" si="2"/>
        <v>3</v>
      </c>
      <c r="L137" s="274"/>
      <c r="M137" s="274"/>
      <c r="N137" s="274"/>
      <c r="O137" s="274"/>
      <c r="P137" s="274"/>
      <c r="Q137" s="230">
        <f>_xlfn.XLOOKUP($I137,Inputs!$G$6:$G$23,Inputs!$J$6:$J$23)*$K137</f>
        <v>793.80000000000007</v>
      </c>
      <c r="R137" s="230">
        <f>_xlfn.XLOOKUP($I137,Inputs!$G$6:$G$23,Inputs!$K$6:$K$23)*$K137</f>
        <v>960.24193548387109</v>
      </c>
      <c r="S137" s="147" t="s">
        <v>1527</v>
      </c>
      <c r="T137" s="30" t="s">
        <v>2348</v>
      </c>
      <c r="U137" s="147" t="s">
        <v>1529</v>
      </c>
      <c r="V137" s="30" t="s">
        <v>2450</v>
      </c>
      <c r="W137" s="12" t="s">
        <v>3057</v>
      </c>
      <c r="X137" s="12"/>
      <c r="Y137" s="12">
        <v>856</v>
      </c>
    </row>
    <row r="138" spans="2:25" s="57" customFormat="1" ht="18">
      <c r="B138" s="167" t="s">
        <v>525</v>
      </c>
      <c r="C138" s="168" t="s">
        <v>297</v>
      </c>
      <c r="D138" s="30" t="s">
        <v>349</v>
      </c>
      <c r="E138" s="147">
        <v>1</v>
      </c>
      <c r="F138" s="30" t="s">
        <v>1756</v>
      </c>
      <c r="G138" s="178">
        <v>2.7930000000000001</v>
      </c>
      <c r="H138" s="178">
        <v>1.7240740740740741</v>
      </c>
      <c r="I138" s="168">
        <v>315</v>
      </c>
      <c r="J138" s="228">
        <f>_xlfn.XLOOKUP($I138,Inputs!$C$6:$C$23,Inputs!$D$6:$D$23)*$G138</f>
        <v>1.2659013888888888</v>
      </c>
      <c r="K138" s="229">
        <f t="shared" si="2"/>
        <v>3</v>
      </c>
      <c r="L138" s="274"/>
      <c r="M138" s="274"/>
      <c r="N138" s="274"/>
      <c r="O138" s="274"/>
      <c r="P138" s="274"/>
      <c r="Q138" s="230">
        <f>_xlfn.XLOOKUP($I138,Inputs!$G$6:$G$23,Inputs!$J$6:$J$23)*$K138</f>
        <v>793.80000000000007</v>
      </c>
      <c r="R138" s="230">
        <f>_xlfn.XLOOKUP($I138,Inputs!$G$6:$G$23,Inputs!$K$6:$K$23)*$K138</f>
        <v>960.24193548387109</v>
      </c>
      <c r="S138" s="147" t="s">
        <v>1529</v>
      </c>
      <c r="T138" s="30" t="s">
        <v>2450</v>
      </c>
      <c r="U138" s="147" t="s">
        <v>1532</v>
      </c>
      <c r="V138" s="30" t="s">
        <v>2355</v>
      </c>
      <c r="W138" s="12" t="s">
        <v>3057</v>
      </c>
      <c r="X138" s="12"/>
      <c r="Y138" s="12">
        <v>857</v>
      </c>
    </row>
    <row r="139" spans="2:25" s="57" customFormat="1" ht="18">
      <c r="B139" s="167" t="s">
        <v>526</v>
      </c>
      <c r="C139" s="168" t="s">
        <v>297</v>
      </c>
      <c r="D139" s="30" t="s">
        <v>349</v>
      </c>
      <c r="E139" s="147">
        <v>1</v>
      </c>
      <c r="F139" s="30" t="s">
        <v>1756</v>
      </c>
      <c r="G139" s="178">
        <v>7.1820000000000013</v>
      </c>
      <c r="H139" s="178">
        <v>4.4333333333333336</v>
      </c>
      <c r="I139" s="168">
        <v>315</v>
      </c>
      <c r="J139" s="228">
        <f>_xlfn.XLOOKUP($I139,Inputs!$C$6:$C$23,Inputs!$D$6:$D$23)*$G139</f>
        <v>3.2551750000000004</v>
      </c>
      <c r="K139" s="229">
        <f t="shared" si="2"/>
        <v>3</v>
      </c>
      <c r="L139" s="274"/>
      <c r="M139" s="274"/>
      <c r="N139" s="274"/>
      <c r="O139" s="274"/>
      <c r="P139" s="274"/>
      <c r="Q139" s="230">
        <f>_xlfn.XLOOKUP($I139,Inputs!$G$6:$G$23,Inputs!$J$6:$J$23)*$K139</f>
        <v>793.80000000000007</v>
      </c>
      <c r="R139" s="230">
        <f>_xlfn.XLOOKUP($I139,Inputs!$G$6:$G$23,Inputs!$K$6:$K$23)*$K139</f>
        <v>960.24193548387109</v>
      </c>
      <c r="S139" s="147" t="s">
        <v>320</v>
      </c>
      <c r="T139" s="30" t="s">
        <v>2567</v>
      </c>
      <c r="U139" s="147" t="s">
        <v>1657</v>
      </c>
      <c r="V139" s="30" t="s">
        <v>2451</v>
      </c>
      <c r="W139" s="12" t="s">
        <v>3057</v>
      </c>
      <c r="X139" s="12"/>
      <c r="Y139" s="12">
        <v>858</v>
      </c>
    </row>
    <row r="140" spans="2:25" s="57" customFormat="1" ht="18">
      <c r="B140" s="167" t="s">
        <v>526</v>
      </c>
      <c r="C140" s="168" t="s">
        <v>297</v>
      </c>
      <c r="D140" s="30" t="s">
        <v>349</v>
      </c>
      <c r="E140" s="147">
        <v>1</v>
      </c>
      <c r="F140" s="30" t="s">
        <v>1756</v>
      </c>
      <c r="G140" s="178">
        <v>14.364000000000003</v>
      </c>
      <c r="H140" s="178">
        <v>8.8666666666666671</v>
      </c>
      <c r="I140" s="168">
        <v>315</v>
      </c>
      <c r="J140" s="228">
        <f>_xlfn.XLOOKUP($I140,Inputs!$C$6:$C$23,Inputs!$D$6:$D$23)*$G140</f>
        <v>6.5103500000000007</v>
      </c>
      <c r="K140" s="229">
        <f t="shared" si="2"/>
        <v>3</v>
      </c>
      <c r="L140" s="274"/>
      <c r="M140" s="274"/>
      <c r="N140" s="274"/>
      <c r="O140" s="274"/>
      <c r="P140" s="274"/>
      <c r="Q140" s="230">
        <f>_xlfn.XLOOKUP($I140,Inputs!$G$6:$G$23,Inputs!$J$6:$J$23)*$K140</f>
        <v>793.80000000000007</v>
      </c>
      <c r="R140" s="230">
        <f>_xlfn.XLOOKUP($I140,Inputs!$G$6:$G$23,Inputs!$K$6:$K$23)*$K140</f>
        <v>960.24193548387109</v>
      </c>
      <c r="S140" s="147" t="s">
        <v>1657</v>
      </c>
      <c r="T140" s="30" t="s">
        <v>2451</v>
      </c>
      <c r="U140" s="147" t="s">
        <v>1527</v>
      </c>
      <c r="V140" s="30" t="s">
        <v>2348</v>
      </c>
      <c r="W140" s="12" t="s">
        <v>3057</v>
      </c>
      <c r="X140" s="12"/>
      <c r="Y140" s="12">
        <v>859</v>
      </c>
    </row>
    <row r="141" spans="2:25" s="57" customFormat="1" ht="18">
      <c r="B141" s="167" t="s">
        <v>527</v>
      </c>
      <c r="C141" s="168" t="s">
        <v>297</v>
      </c>
      <c r="D141" s="30" t="s">
        <v>349</v>
      </c>
      <c r="E141" s="147">
        <v>1</v>
      </c>
      <c r="F141" s="30" t="s">
        <v>1756</v>
      </c>
      <c r="G141" s="178">
        <v>7.1820000000000013</v>
      </c>
      <c r="H141" s="178">
        <v>4.4333333333333336</v>
      </c>
      <c r="I141" s="168">
        <v>315</v>
      </c>
      <c r="J141" s="228">
        <f>_xlfn.XLOOKUP($I141,Inputs!$C$6:$C$23,Inputs!$D$6:$D$23)*$G141</f>
        <v>3.2551750000000004</v>
      </c>
      <c r="K141" s="229">
        <f t="shared" si="2"/>
        <v>3</v>
      </c>
      <c r="L141" s="274"/>
      <c r="M141" s="274"/>
      <c r="N141" s="274"/>
      <c r="O141" s="274"/>
      <c r="P141" s="274"/>
      <c r="Q141" s="230">
        <f>_xlfn.XLOOKUP($I141,Inputs!$G$6:$G$23,Inputs!$J$6:$J$23)*$K141</f>
        <v>793.80000000000007</v>
      </c>
      <c r="R141" s="230">
        <f>_xlfn.XLOOKUP($I141,Inputs!$G$6:$G$23,Inputs!$K$6:$K$23)*$K141</f>
        <v>960.24193548387109</v>
      </c>
      <c r="S141" s="147" t="s">
        <v>320</v>
      </c>
      <c r="T141" s="30" t="s">
        <v>2567</v>
      </c>
      <c r="U141" s="147" t="s">
        <v>1657</v>
      </c>
      <c r="V141" s="30" t="s">
        <v>2451</v>
      </c>
      <c r="W141" s="12" t="s">
        <v>3057</v>
      </c>
      <c r="X141" s="12"/>
      <c r="Y141" s="12">
        <v>860</v>
      </c>
    </row>
    <row r="142" spans="2:25" s="57" customFormat="1" ht="18">
      <c r="B142" s="167" t="s">
        <v>527</v>
      </c>
      <c r="C142" s="168" t="s">
        <v>297</v>
      </c>
      <c r="D142" s="30" t="s">
        <v>349</v>
      </c>
      <c r="E142" s="147">
        <v>1</v>
      </c>
      <c r="F142" s="30" t="s">
        <v>1756</v>
      </c>
      <c r="G142" s="178">
        <v>7.1820000000000013</v>
      </c>
      <c r="H142" s="178">
        <v>4.4333333333333336</v>
      </c>
      <c r="I142" s="168">
        <v>315</v>
      </c>
      <c r="J142" s="228">
        <f>_xlfn.XLOOKUP($I142,Inputs!$C$6:$C$23,Inputs!$D$6:$D$23)*$G142</f>
        <v>3.2551750000000004</v>
      </c>
      <c r="K142" s="229">
        <f t="shared" si="2"/>
        <v>3</v>
      </c>
      <c r="L142" s="274"/>
      <c r="M142" s="274"/>
      <c r="N142" s="274"/>
      <c r="O142" s="274"/>
      <c r="P142" s="274"/>
      <c r="Q142" s="230">
        <f>_xlfn.XLOOKUP($I142,Inputs!$G$6:$G$23,Inputs!$J$6:$J$23)*$K142</f>
        <v>793.80000000000007</v>
      </c>
      <c r="R142" s="230">
        <f>_xlfn.XLOOKUP($I142,Inputs!$G$6:$G$23,Inputs!$K$6:$K$23)*$K142</f>
        <v>960.24193548387109</v>
      </c>
      <c r="S142" s="147" t="s">
        <v>1657</v>
      </c>
      <c r="T142" s="30" t="s">
        <v>2451</v>
      </c>
      <c r="U142" s="147" t="s">
        <v>316</v>
      </c>
      <c r="V142" s="30" t="s">
        <v>2561</v>
      </c>
      <c r="W142" s="12" t="s">
        <v>3057</v>
      </c>
      <c r="X142" s="12"/>
      <c r="Y142" s="12">
        <v>861</v>
      </c>
    </row>
    <row r="143" spans="2:25" s="57" customFormat="1" ht="18">
      <c r="B143" s="167" t="s">
        <v>1169</v>
      </c>
      <c r="C143" s="168" t="s">
        <v>297</v>
      </c>
      <c r="D143" s="30" t="s">
        <v>349</v>
      </c>
      <c r="E143" s="147">
        <v>1</v>
      </c>
      <c r="F143" s="30" t="s">
        <v>1756</v>
      </c>
      <c r="G143" s="178">
        <v>5.6</v>
      </c>
      <c r="H143" s="178">
        <v>3.4567901234567895</v>
      </c>
      <c r="I143" s="168">
        <v>161</v>
      </c>
      <c r="J143" s="228">
        <f>_xlfn.XLOOKUP($I143,Inputs!$C$6:$C$23,Inputs!$D$6:$D$23)*$G143</f>
        <v>2.52</v>
      </c>
      <c r="K143" s="229">
        <f t="shared" si="2"/>
        <v>3</v>
      </c>
      <c r="L143" s="274"/>
      <c r="M143" s="274"/>
      <c r="N143" s="274"/>
      <c r="O143" s="274"/>
      <c r="P143" s="274"/>
      <c r="Q143" s="230">
        <f>_xlfn.XLOOKUP($I143,Inputs!$G$6:$G$23,Inputs!$J$6:$J$23)*$K143</f>
        <v>192.96029776674939</v>
      </c>
      <c r="R143" s="230">
        <f>_xlfn.XLOOKUP($I143,Inputs!$G$6:$G$23,Inputs!$K$6:$K$23)*$K143</f>
        <v>212.46721311475409</v>
      </c>
      <c r="S143" s="147" t="s">
        <v>2986</v>
      </c>
      <c r="T143" s="30" t="s">
        <v>2557</v>
      </c>
      <c r="U143" s="147" t="s">
        <v>876</v>
      </c>
      <c r="V143" s="30" t="s">
        <v>2244</v>
      </c>
      <c r="W143" s="12" t="s">
        <v>3058</v>
      </c>
      <c r="X143" s="12"/>
      <c r="Y143" s="12">
        <v>612</v>
      </c>
    </row>
    <row r="144" spans="2:25" s="57" customFormat="1" ht="18">
      <c r="B144" s="167" t="s">
        <v>1169</v>
      </c>
      <c r="C144" s="168" t="s">
        <v>297</v>
      </c>
      <c r="D144" s="30" t="s">
        <v>349</v>
      </c>
      <c r="E144" s="147">
        <v>1</v>
      </c>
      <c r="F144" s="30" t="s">
        <v>1756</v>
      </c>
      <c r="G144" s="178">
        <v>1.4</v>
      </c>
      <c r="H144" s="178">
        <v>0.86419753086419737</v>
      </c>
      <c r="I144" s="168">
        <v>161</v>
      </c>
      <c r="J144" s="228">
        <f>_xlfn.XLOOKUP($I144,Inputs!$C$6:$C$23,Inputs!$D$6:$D$23)*$G144</f>
        <v>0.63</v>
      </c>
      <c r="K144" s="229">
        <f t="shared" si="2"/>
        <v>3</v>
      </c>
      <c r="L144" s="274"/>
      <c r="M144" s="274"/>
      <c r="N144" s="274"/>
      <c r="O144" s="274"/>
      <c r="P144" s="274"/>
      <c r="Q144" s="230">
        <f>_xlfn.XLOOKUP($I144,Inputs!$G$6:$G$23,Inputs!$J$6:$J$23)*$K144</f>
        <v>192.96029776674939</v>
      </c>
      <c r="R144" s="230">
        <f>_xlfn.XLOOKUP($I144,Inputs!$G$6:$G$23,Inputs!$K$6:$K$23)*$K144</f>
        <v>212.46721311475409</v>
      </c>
      <c r="S144" s="147" t="s">
        <v>876</v>
      </c>
      <c r="T144" s="30" t="s">
        <v>2244</v>
      </c>
      <c r="U144" s="147" t="s">
        <v>1175</v>
      </c>
      <c r="V144" s="30" t="s">
        <v>2537</v>
      </c>
      <c r="W144" s="12" t="s">
        <v>3058</v>
      </c>
      <c r="X144" s="12"/>
      <c r="Y144" s="12">
        <v>613</v>
      </c>
    </row>
    <row r="145" spans="2:25" s="57" customFormat="1" ht="18">
      <c r="B145" s="167" t="s">
        <v>1169</v>
      </c>
      <c r="C145" s="168" t="s">
        <v>297</v>
      </c>
      <c r="D145" s="30" t="s">
        <v>349</v>
      </c>
      <c r="E145" s="147">
        <v>1</v>
      </c>
      <c r="F145" s="30" t="s">
        <v>1756</v>
      </c>
      <c r="G145" s="178">
        <v>2.8</v>
      </c>
      <c r="H145" s="178">
        <v>1.7283950617283947</v>
      </c>
      <c r="I145" s="168">
        <v>161</v>
      </c>
      <c r="J145" s="228">
        <f>_xlfn.XLOOKUP($I145,Inputs!$C$6:$C$23,Inputs!$D$6:$D$23)*$G145</f>
        <v>1.26</v>
      </c>
      <c r="K145" s="229">
        <f t="shared" si="2"/>
        <v>3</v>
      </c>
      <c r="L145" s="274"/>
      <c r="M145" s="274"/>
      <c r="N145" s="274"/>
      <c r="O145" s="274"/>
      <c r="P145" s="274"/>
      <c r="Q145" s="230">
        <f>_xlfn.XLOOKUP($I145,Inputs!$G$6:$G$23,Inputs!$J$6:$J$23)*$K145</f>
        <v>192.96029776674939</v>
      </c>
      <c r="R145" s="230">
        <f>_xlfn.XLOOKUP($I145,Inputs!$G$6:$G$23,Inputs!$K$6:$K$23)*$K145</f>
        <v>212.46721311475409</v>
      </c>
      <c r="S145" s="147" t="s">
        <v>1175</v>
      </c>
      <c r="T145" s="30" t="s">
        <v>2537</v>
      </c>
      <c r="U145" s="147" t="s">
        <v>749</v>
      </c>
      <c r="V145" s="30" t="s">
        <v>2984</v>
      </c>
      <c r="W145" s="12" t="s">
        <v>3058</v>
      </c>
      <c r="X145" s="12"/>
      <c r="Y145" s="12">
        <v>614</v>
      </c>
    </row>
    <row r="146" spans="2:25" s="171" customFormat="1" ht="18">
      <c r="B146" s="167" t="s">
        <v>1169</v>
      </c>
      <c r="C146" s="168" t="s">
        <v>297</v>
      </c>
      <c r="D146" s="30" t="s">
        <v>349</v>
      </c>
      <c r="E146" s="147">
        <v>1</v>
      </c>
      <c r="F146" s="30" t="s">
        <v>1756</v>
      </c>
      <c r="G146" s="178">
        <v>2.8</v>
      </c>
      <c r="H146" s="178">
        <v>1.7283950617283947</v>
      </c>
      <c r="I146" s="168">
        <v>161</v>
      </c>
      <c r="J146" s="228">
        <f>_xlfn.XLOOKUP($I146,Inputs!$C$6:$C$23,Inputs!$D$6:$D$23)*$G146</f>
        <v>1.26</v>
      </c>
      <c r="K146" s="229">
        <f t="shared" si="2"/>
        <v>3</v>
      </c>
      <c r="L146" s="274"/>
      <c r="M146" s="274"/>
      <c r="N146" s="274"/>
      <c r="O146" s="274"/>
      <c r="P146" s="274"/>
      <c r="Q146" s="230">
        <f>_xlfn.XLOOKUP($I146,Inputs!$G$6:$G$23,Inputs!$J$6:$J$23)*$K146</f>
        <v>192.96029776674939</v>
      </c>
      <c r="R146" s="230">
        <f>_xlfn.XLOOKUP($I146,Inputs!$G$6:$G$23,Inputs!$K$6:$K$23)*$K146</f>
        <v>212.46721311475409</v>
      </c>
      <c r="S146" s="147" t="s">
        <v>749</v>
      </c>
      <c r="T146" s="30" t="s">
        <v>2984</v>
      </c>
      <c r="U146" s="147" t="s">
        <v>174</v>
      </c>
      <c r="V146" s="30" t="s">
        <v>2216</v>
      </c>
      <c r="W146" s="12" t="s">
        <v>3058</v>
      </c>
      <c r="X146" s="12"/>
      <c r="Y146" s="12">
        <v>615</v>
      </c>
    </row>
    <row r="147" spans="2:25" s="57" customFormat="1" ht="18">
      <c r="B147" s="167" t="s">
        <v>1169</v>
      </c>
      <c r="C147" s="168" t="s">
        <v>297</v>
      </c>
      <c r="D147" s="30" t="s">
        <v>349</v>
      </c>
      <c r="E147" s="147">
        <v>1</v>
      </c>
      <c r="F147" s="30" t="s">
        <v>1756</v>
      </c>
      <c r="G147" s="178">
        <v>2.8</v>
      </c>
      <c r="H147" s="178">
        <v>1.7283950617283947</v>
      </c>
      <c r="I147" s="168">
        <v>161</v>
      </c>
      <c r="J147" s="228">
        <f>_xlfn.XLOOKUP($I147,Inputs!$C$6:$C$23,Inputs!$D$6:$D$23)*$G147</f>
        <v>1.26</v>
      </c>
      <c r="K147" s="229">
        <f t="shared" si="2"/>
        <v>3</v>
      </c>
      <c r="L147" s="274"/>
      <c r="M147" s="274"/>
      <c r="N147" s="274"/>
      <c r="O147" s="274"/>
      <c r="P147" s="274"/>
      <c r="Q147" s="230">
        <f>_xlfn.XLOOKUP($I147,Inputs!$G$6:$G$23,Inputs!$J$6:$J$23)*$K147</f>
        <v>192.96029776674939</v>
      </c>
      <c r="R147" s="230">
        <f>_xlfn.XLOOKUP($I147,Inputs!$G$6:$G$23,Inputs!$K$6:$K$23)*$K147</f>
        <v>212.46721311475409</v>
      </c>
      <c r="S147" s="147" t="s">
        <v>174</v>
      </c>
      <c r="T147" s="30" t="s">
        <v>2216</v>
      </c>
      <c r="U147" s="147" t="s">
        <v>165</v>
      </c>
      <c r="V147" s="30" t="s">
        <v>2177</v>
      </c>
      <c r="W147" s="12" t="s">
        <v>3058</v>
      </c>
      <c r="X147" s="12"/>
      <c r="Y147" s="12">
        <v>616</v>
      </c>
    </row>
    <row r="148" spans="2:25" s="57" customFormat="1" ht="18">
      <c r="B148" s="167" t="s">
        <v>1169</v>
      </c>
      <c r="C148" s="168" t="s">
        <v>297</v>
      </c>
      <c r="D148" s="30" t="s">
        <v>349</v>
      </c>
      <c r="E148" s="147">
        <v>1</v>
      </c>
      <c r="F148" s="30" t="s">
        <v>1756</v>
      </c>
      <c r="G148" s="178">
        <v>7</v>
      </c>
      <c r="H148" s="178">
        <v>4.3209876543209873</v>
      </c>
      <c r="I148" s="168">
        <v>161</v>
      </c>
      <c r="J148" s="228">
        <f>_xlfn.XLOOKUP($I148,Inputs!$C$6:$C$23,Inputs!$D$6:$D$23)*$G148</f>
        <v>3.15</v>
      </c>
      <c r="K148" s="229">
        <f t="shared" si="2"/>
        <v>3</v>
      </c>
      <c r="L148" s="274"/>
      <c r="M148" s="274"/>
      <c r="N148" s="274"/>
      <c r="O148" s="274"/>
      <c r="P148" s="274"/>
      <c r="Q148" s="230">
        <f>_xlfn.XLOOKUP($I148,Inputs!$G$6:$G$23,Inputs!$J$6:$J$23)*$K148</f>
        <v>192.96029776674939</v>
      </c>
      <c r="R148" s="230">
        <f>_xlfn.XLOOKUP($I148,Inputs!$G$6:$G$23,Inputs!$K$6:$K$23)*$K148</f>
        <v>212.46721311475409</v>
      </c>
      <c r="S148" s="147" t="s">
        <v>165</v>
      </c>
      <c r="T148" s="30" t="s">
        <v>2177</v>
      </c>
      <c r="U148" s="147" t="s">
        <v>1749</v>
      </c>
      <c r="V148" s="30" t="s">
        <v>1738</v>
      </c>
      <c r="W148" s="12" t="s">
        <v>3058</v>
      </c>
      <c r="X148" s="12"/>
      <c r="Y148" s="12">
        <v>617</v>
      </c>
    </row>
    <row r="149" spans="2:25" s="57" customFormat="1" ht="18">
      <c r="B149" s="167" t="s">
        <v>1169</v>
      </c>
      <c r="C149" s="168" t="s">
        <v>297</v>
      </c>
      <c r="D149" s="30" t="s">
        <v>349</v>
      </c>
      <c r="E149" s="147">
        <v>1</v>
      </c>
      <c r="F149" s="30" t="s">
        <v>1756</v>
      </c>
      <c r="G149" s="178">
        <v>7</v>
      </c>
      <c r="H149" s="178">
        <v>4.3209876543209873</v>
      </c>
      <c r="I149" s="168">
        <v>161</v>
      </c>
      <c r="J149" s="228">
        <f>_xlfn.XLOOKUP($I149,Inputs!$C$6:$C$23,Inputs!$D$6:$D$23)*$G149</f>
        <v>3.15</v>
      </c>
      <c r="K149" s="229">
        <f t="shared" si="2"/>
        <v>3</v>
      </c>
      <c r="L149" s="274"/>
      <c r="M149" s="274"/>
      <c r="N149" s="274"/>
      <c r="O149" s="274"/>
      <c r="P149" s="274"/>
      <c r="Q149" s="230">
        <f>_xlfn.XLOOKUP($I149,Inputs!$G$6:$G$23,Inputs!$J$6:$J$23)*$K149</f>
        <v>192.96029776674939</v>
      </c>
      <c r="R149" s="230">
        <f>_xlfn.XLOOKUP($I149,Inputs!$G$6:$G$23,Inputs!$K$6:$K$23)*$K149</f>
        <v>212.46721311475409</v>
      </c>
      <c r="S149" s="147" t="s">
        <v>1749</v>
      </c>
      <c r="T149" s="30" t="s">
        <v>1738</v>
      </c>
      <c r="U149" s="147" t="s">
        <v>1171</v>
      </c>
      <c r="V149" s="30" t="s">
        <v>2274</v>
      </c>
      <c r="W149" s="12" t="s">
        <v>3058</v>
      </c>
      <c r="X149" s="12"/>
      <c r="Y149" s="12">
        <v>618</v>
      </c>
    </row>
    <row r="150" spans="2:25" s="57" customFormat="1" ht="18">
      <c r="B150" s="167" t="s">
        <v>1170</v>
      </c>
      <c r="C150" s="168" t="s">
        <v>297</v>
      </c>
      <c r="D150" s="30" t="s">
        <v>349</v>
      </c>
      <c r="E150" s="147">
        <v>1</v>
      </c>
      <c r="F150" s="30" t="s">
        <v>1756</v>
      </c>
      <c r="G150" s="178">
        <v>7</v>
      </c>
      <c r="H150" s="178">
        <v>4.3209876543209873</v>
      </c>
      <c r="I150" s="168">
        <v>161</v>
      </c>
      <c r="J150" s="228">
        <f>_xlfn.XLOOKUP($I150,Inputs!$C$6:$C$23,Inputs!$D$6:$D$23)*$G150</f>
        <v>3.15</v>
      </c>
      <c r="K150" s="229">
        <f t="shared" si="2"/>
        <v>3</v>
      </c>
      <c r="L150" s="274"/>
      <c r="M150" s="274"/>
      <c r="N150" s="274"/>
      <c r="O150" s="274"/>
      <c r="P150" s="274"/>
      <c r="Q150" s="230">
        <f>_xlfn.XLOOKUP($I150,Inputs!$G$6:$G$23,Inputs!$J$6:$J$23)*$K150</f>
        <v>192.96029776674939</v>
      </c>
      <c r="R150" s="230">
        <f>_xlfn.XLOOKUP($I150,Inputs!$G$6:$G$23,Inputs!$K$6:$K$23)*$K150</f>
        <v>212.46721311475409</v>
      </c>
      <c r="S150" s="147" t="s">
        <v>279</v>
      </c>
      <c r="T150" s="30" t="s">
        <v>2644</v>
      </c>
      <c r="U150" s="147" t="s">
        <v>2986</v>
      </c>
      <c r="V150" s="30" t="s">
        <v>2557</v>
      </c>
      <c r="W150" s="12" t="s">
        <v>3058</v>
      </c>
      <c r="X150" s="12"/>
      <c r="Y150" s="12">
        <v>619</v>
      </c>
    </row>
    <row r="151" spans="2:25" s="57" customFormat="1" ht="18">
      <c r="B151" s="167" t="s">
        <v>1170</v>
      </c>
      <c r="C151" s="168" t="s">
        <v>297</v>
      </c>
      <c r="D151" s="30" t="s">
        <v>349</v>
      </c>
      <c r="E151" s="147">
        <v>1</v>
      </c>
      <c r="F151" s="30" t="s">
        <v>1756</v>
      </c>
      <c r="G151" s="178">
        <v>5.6</v>
      </c>
      <c r="H151" s="178">
        <v>3.4567901234567895</v>
      </c>
      <c r="I151" s="168">
        <v>161</v>
      </c>
      <c r="J151" s="228">
        <f>_xlfn.XLOOKUP($I151,Inputs!$C$6:$C$23,Inputs!$D$6:$D$23)*$G151</f>
        <v>2.52</v>
      </c>
      <c r="K151" s="229">
        <f t="shared" si="2"/>
        <v>3</v>
      </c>
      <c r="L151" s="274"/>
      <c r="M151" s="274"/>
      <c r="N151" s="274"/>
      <c r="O151" s="274"/>
      <c r="P151" s="274"/>
      <c r="Q151" s="230">
        <f>_xlfn.XLOOKUP($I151,Inputs!$G$6:$G$23,Inputs!$J$6:$J$23)*$K151</f>
        <v>192.96029776674939</v>
      </c>
      <c r="R151" s="230">
        <f>_xlfn.XLOOKUP($I151,Inputs!$G$6:$G$23,Inputs!$K$6:$K$23)*$K151</f>
        <v>212.46721311475409</v>
      </c>
      <c r="S151" s="147" t="s">
        <v>2986</v>
      </c>
      <c r="T151" s="30" t="s">
        <v>2557</v>
      </c>
      <c r="U151" s="147" t="s">
        <v>876</v>
      </c>
      <c r="V151" s="30" t="s">
        <v>2244</v>
      </c>
      <c r="W151" s="12" t="s">
        <v>3058</v>
      </c>
      <c r="X151" s="12"/>
      <c r="Y151" s="12">
        <v>620</v>
      </c>
    </row>
    <row r="152" spans="2:25" s="57" customFormat="1" ht="18">
      <c r="B152" s="167" t="s">
        <v>1170</v>
      </c>
      <c r="C152" s="168" t="s">
        <v>297</v>
      </c>
      <c r="D152" s="30" t="s">
        <v>349</v>
      </c>
      <c r="E152" s="147">
        <v>1</v>
      </c>
      <c r="F152" s="30" t="s">
        <v>1756</v>
      </c>
      <c r="G152" s="178">
        <v>1.4</v>
      </c>
      <c r="H152" s="178">
        <v>0.86419753086419737</v>
      </c>
      <c r="I152" s="168">
        <v>161</v>
      </c>
      <c r="J152" s="228">
        <f>_xlfn.XLOOKUP($I152,Inputs!$C$6:$C$23,Inputs!$D$6:$D$23)*$G152</f>
        <v>0.63</v>
      </c>
      <c r="K152" s="229">
        <f t="shared" si="2"/>
        <v>3</v>
      </c>
      <c r="L152" s="274"/>
      <c r="M152" s="274"/>
      <c r="N152" s="274"/>
      <c r="O152" s="274"/>
      <c r="P152" s="274"/>
      <c r="Q152" s="230">
        <f>_xlfn.XLOOKUP($I152,Inputs!$G$6:$G$23,Inputs!$J$6:$J$23)*$K152</f>
        <v>192.96029776674939</v>
      </c>
      <c r="R152" s="230">
        <f>_xlfn.XLOOKUP($I152,Inputs!$G$6:$G$23,Inputs!$K$6:$K$23)*$K152</f>
        <v>212.46721311475409</v>
      </c>
      <c r="S152" s="147" t="s">
        <v>876</v>
      </c>
      <c r="T152" s="30" t="s">
        <v>2244</v>
      </c>
      <c r="U152" s="147" t="s">
        <v>1175</v>
      </c>
      <c r="V152" s="30" t="s">
        <v>2537</v>
      </c>
      <c r="W152" s="12" t="s">
        <v>3058</v>
      </c>
      <c r="X152" s="12"/>
      <c r="Y152" s="12">
        <v>621</v>
      </c>
    </row>
    <row r="153" spans="2:25" s="57" customFormat="1" ht="18">
      <c r="B153" s="167" t="s">
        <v>1170</v>
      </c>
      <c r="C153" s="168" t="s">
        <v>297</v>
      </c>
      <c r="D153" s="30" t="s">
        <v>349</v>
      </c>
      <c r="E153" s="147">
        <v>1</v>
      </c>
      <c r="F153" s="30" t="s">
        <v>1756</v>
      </c>
      <c r="G153" s="178">
        <v>2.8</v>
      </c>
      <c r="H153" s="178">
        <v>1.7283950617283947</v>
      </c>
      <c r="I153" s="168">
        <v>161</v>
      </c>
      <c r="J153" s="228">
        <f>_xlfn.XLOOKUP($I153,Inputs!$C$6:$C$23,Inputs!$D$6:$D$23)*$G153</f>
        <v>1.26</v>
      </c>
      <c r="K153" s="229">
        <f t="shared" si="2"/>
        <v>3</v>
      </c>
      <c r="L153" s="274"/>
      <c r="M153" s="274"/>
      <c r="N153" s="274"/>
      <c r="O153" s="274"/>
      <c r="P153" s="274"/>
      <c r="Q153" s="230">
        <f>_xlfn.XLOOKUP($I153,Inputs!$G$6:$G$23,Inputs!$J$6:$J$23)*$K153</f>
        <v>192.96029776674939</v>
      </c>
      <c r="R153" s="230">
        <f>_xlfn.XLOOKUP($I153,Inputs!$G$6:$G$23,Inputs!$K$6:$K$23)*$K153</f>
        <v>212.46721311475409</v>
      </c>
      <c r="S153" s="147" t="s">
        <v>1175</v>
      </c>
      <c r="T153" s="30" t="s">
        <v>2537</v>
      </c>
      <c r="U153" s="147" t="s">
        <v>749</v>
      </c>
      <c r="V153" s="30" t="s">
        <v>2984</v>
      </c>
      <c r="W153" s="12" t="s">
        <v>3058</v>
      </c>
      <c r="X153" s="12"/>
      <c r="Y153" s="12">
        <v>622</v>
      </c>
    </row>
    <row r="154" spans="2:25" s="57" customFormat="1" ht="18">
      <c r="B154" s="167" t="s">
        <v>1170</v>
      </c>
      <c r="C154" s="168" t="s">
        <v>297</v>
      </c>
      <c r="D154" s="30" t="s">
        <v>349</v>
      </c>
      <c r="E154" s="147">
        <v>1</v>
      </c>
      <c r="F154" s="30" t="s">
        <v>1756</v>
      </c>
      <c r="G154" s="178">
        <v>2.8</v>
      </c>
      <c r="H154" s="178">
        <v>1.7283950617283947</v>
      </c>
      <c r="I154" s="168">
        <v>161</v>
      </c>
      <c r="J154" s="228">
        <f>_xlfn.XLOOKUP($I154,Inputs!$C$6:$C$23,Inputs!$D$6:$D$23)*$G154</f>
        <v>1.26</v>
      </c>
      <c r="K154" s="229">
        <f t="shared" si="2"/>
        <v>3</v>
      </c>
      <c r="L154" s="274"/>
      <c r="M154" s="274"/>
      <c r="N154" s="274"/>
      <c r="O154" s="274"/>
      <c r="P154" s="274"/>
      <c r="Q154" s="230">
        <f>_xlfn.XLOOKUP($I154,Inputs!$G$6:$G$23,Inputs!$J$6:$J$23)*$K154</f>
        <v>192.96029776674939</v>
      </c>
      <c r="R154" s="230">
        <f>_xlfn.XLOOKUP($I154,Inputs!$G$6:$G$23,Inputs!$K$6:$K$23)*$K154</f>
        <v>212.46721311475409</v>
      </c>
      <c r="S154" s="147" t="s">
        <v>749</v>
      </c>
      <c r="T154" s="30" t="s">
        <v>2984</v>
      </c>
      <c r="U154" s="147" t="s">
        <v>174</v>
      </c>
      <c r="V154" s="30" t="s">
        <v>2216</v>
      </c>
      <c r="W154" s="12" t="s">
        <v>3058</v>
      </c>
      <c r="X154" s="12"/>
      <c r="Y154" s="12">
        <v>623</v>
      </c>
    </row>
    <row r="155" spans="2:25" s="57" customFormat="1" ht="18">
      <c r="B155" s="167" t="s">
        <v>1170</v>
      </c>
      <c r="C155" s="168" t="s">
        <v>297</v>
      </c>
      <c r="D155" s="30" t="s">
        <v>349</v>
      </c>
      <c r="E155" s="147">
        <v>1</v>
      </c>
      <c r="F155" s="30" t="s">
        <v>1756</v>
      </c>
      <c r="G155" s="178">
        <v>2.8</v>
      </c>
      <c r="H155" s="178">
        <v>1.7283950617283947</v>
      </c>
      <c r="I155" s="168">
        <v>161</v>
      </c>
      <c r="J155" s="228">
        <f>_xlfn.XLOOKUP($I155,Inputs!$C$6:$C$23,Inputs!$D$6:$D$23)*$G155</f>
        <v>1.26</v>
      </c>
      <c r="K155" s="229">
        <f t="shared" si="2"/>
        <v>3</v>
      </c>
      <c r="L155" s="274"/>
      <c r="M155" s="274"/>
      <c r="N155" s="274"/>
      <c r="O155" s="274"/>
      <c r="P155" s="274"/>
      <c r="Q155" s="230">
        <f>_xlfn.XLOOKUP($I155,Inputs!$G$6:$G$23,Inputs!$J$6:$J$23)*$K155</f>
        <v>192.96029776674939</v>
      </c>
      <c r="R155" s="230">
        <f>_xlfn.XLOOKUP($I155,Inputs!$G$6:$G$23,Inputs!$K$6:$K$23)*$K155</f>
        <v>212.46721311475409</v>
      </c>
      <c r="S155" s="147" t="s">
        <v>174</v>
      </c>
      <c r="T155" s="30" t="s">
        <v>2216</v>
      </c>
      <c r="U155" s="147" t="s">
        <v>165</v>
      </c>
      <c r="V155" s="30" t="s">
        <v>2177</v>
      </c>
      <c r="W155" s="12" t="s">
        <v>3058</v>
      </c>
      <c r="X155" s="12"/>
      <c r="Y155" s="12">
        <v>624</v>
      </c>
    </row>
    <row r="156" spans="2:25" s="57" customFormat="1" ht="18">
      <c r="B156" s="167" t="s">
        <v>1170</v>
      </c>
      <c r="C156" s="168" t="s">
        <v>297</v>
      </c>
      <c r="D156" s="30" t="s">
        <v>349</v>
      </c>
      <c r="E156" s="147">
        <v>1</v>
      </c>
      <c r="F156" s="30" t="s">
        <v>1756</v>
      </c>
      <c r="G156" s="178">
        <v>7</v>
      </c>
      <c r="H156" s="178">
        <v>4.3209876543209873</v>
      </c>
      <c r="I156" s="168">
        <v>161</v>
      </c>
      <c r="J156" s="228">
        <f>_xlfn.XLOOKUP($I156,Inputs!$C$6:$C$23,Inputs!$D$6:$D$23)*$G156</f>
        <v>3.15</v>
      </c>
      <c r="K156" s="229">
        <f t="shared" si="2"/>
        <v>3</v>
      </c>
      <c r="L156" s="274"/>
      <c r="M156" s="274"/>
      <c r="N156" s="274"/>
      <c r="O156" s="274"/>
      <c r="P156" s="274"/>
      <c r="Q156" s="230">
        <f>_xlfn.XLOOKUP($I156,Inputs!$G$6:$G$23,Inputs!$J$6:$J$23)*$K156</f>
        <v>192.96029776674939</v>
      </c>
      <c r="R156" s="230">
        <f>_xlfn.XLOOKUP($I156,Inputs!$G$6:$G$23,Inputs!$K$6:$K$23)*$K156</f>
        <v>212.46721311475409</v>
      </c>
      <c r="S156" s="147" t="s">
        <v>165</v>
      </c>
      <c r="T156" s="30" t="s">
        <v>2177</v>
      </c>
      <c r="U156" s="147" t="s">
        <v>1750</v>
      </c>
      <c r="V156" s="30" t="s">
        <v>1739</v>
      </c>
      <c r="W156" s="12" t="s">
        <v>3058</v>
      </c>
      <c r="X156" s="12"/>
      <c r="Y156" s="12">
        <v>625</v>
      </c>
    </row>
    <row r="157" spans="2:25" s="57" customFormat="1" ht="18">
      <c r="B157" s="167" t="s">
        <v>1170</v>
      </c>
      <c r="C157" s="168" t="s">
        <v>297</v>
      </c>
      <c r="D157" s="30" t="s">
        <v>349</v>
      </c>
      <c r="E157" s="147">
        <v>1</v>
      </c>
      <c r="F157" s="30" t="s">
        <v>1756</v>
      </c>
      <c r="G157" s="178">
        <v>7</v>
      </c>
      <c r="H157" s="178">
        <v>4.3209876543209873</v>
      </c>
      <c r="I157" s="168">
        <v>161</v>
      </c>
      <c r="J157" s="228">
        <f>_xlfn.XLOOKUP($I157,Inputs!$C$6:$C$23,Inputs!$D$6:$D$23)*$G157</f>
        <v>3.15</v>
      </c>
      <c r="K157" s="229">
        <f t="shared" si="2"/>
        <v>3</v>
      </c>
      <c r="L157" s="274"/>
      <c r="M157" s="274"/>
      <c r="N157" s="274"/>
      <c r="O157" s="274"/>
      <c r="P157" s="274"/>
      <c r="Q157" s="230">
        <f>_xlfn.XLOOKUP($I157,Inputs!$G$6:$G$23,Inputs!$J$6:$J$23)*$K157</f>
        <v>192.96029776674939</v>
      </c>
      <c r="R157" s="230">
        <f>_xlfn.XLOOKUP($I157,Inputs!$G$6:$G$23,Inputs!$K$6:$K$23)*$K157</f>
        <v>212.46721311475409</v>
      </c>
      <c r="S157" s="147" t="s">
        <v>1750</v>
      </c>
      <c r="T157" s="30" t="s">
        <v>1739</v>
      </c>
      <c r="U157" s="147" t="s">
        <v>1171</v>
      </c>
      <c r="V157" s="30" t="s">
        <v>2274</v>
      </c>
      <c r="W157" s="12" t="s">
        <v>3058</v>
      </c>
      <c r="X157" s="12"/>
      <c r="Y157" s="12">
        <v>626</v>
      </c>
    </row>
    <row r="158" spans="2:25" s="57" customFormat="1" ht="18">
      <c r="B158" s="167" t="s">
        <v>1173</v>
      </c>
      <c r="C158" s="168" t="s">
        <v>297</v>
      </c>
      <c r="D158" s="30" t="s">
        <v>349</v>
      </c>
      <c r="E158" s="147">
        <v>1</v>
      </c>
      <c r="F158" s="30" t="s">
        <v>1756</v>
      </c>
      <c r="G158" s="178">
        <v>4.1999999999999993</v>
      </c>
      <c r="H158" s="178">
        <v>2.5925925925925921</v>
      </c>
      <c r="I158" s="168">
        <v>161</v>
      </c>
      <c r="J158" s="228">
        <f>_xlfn.XLOOKUP($I158,Inputs!$C$6:$C$23,Inputs!$D$6:$D$23)*$G158</f>
        <v>1.8899999999999997</v>
      </c>
      <c r="K158" s="229">
        <f t="shared" si="2"/>
        <v>3</v>
      </c>
      <c r="L158" s="274"/>
      <c r="M158" s="274"/>
      <c r="N158" s="274"/>
      <c r="O158" s="274"/>
      <c r="P158" s="274"/>
      <c r="Q158" s="230">
        <f>_xlfn.XLOOKUP($I158,Inputs!$G$6:$G$23,Inputs!$J$6:$J$23)*$K158</f>
        <v>192.96029776674939</v>
      </c>
      <c r="R158" s="230">
        <f>_xlfn.XLOOKUP($I158,Inputs!$G$6:$G$23,Inputs!$K$6:$K$23)*$K158</f>
        <v>212.46721311475409</v>
      </c>
      <c r="S158" s="147" t="s">
        <v>1749</v>
      </c>
      <c r="T158" s="30" t="s">
        <v>1738</v>
      </c>
      <c r="U158" s="147" t="s">
        <v>1172</v>
      </c>
      <c r="V158" s="30" t="s">
        <v>2625</v>
      </c>
      <c r="W158" s="12" t="s">
        <v>3058</v>
      </c>
      <c r="X158" s="12"/>
      <c r="Y158" s="12">
        <v>627</v>
      </c>
    </row>
    <row r="159" spans="2:25" s="57" customFormat="1" ht="18">
      <c r="B159" s="167" t="s">
        <v>1173</v>
      </c>
      <c r="C159" s="168" t="s">
        <v>297</v>
      </c>
      <c r="D159" s="30" t="s">
        <v>349</v>
      </c>
      <c r="E159" s="147">
        <v>1</v>
      </c>
      <c r="F159" s="30" t="s">
        <v>1756</v>
      </c>
      <c r="G159" s="178">
        <v>11.2</v>
      </c>
      <c r="H159" s="178">
        <v>6.913580246913579</v>
      </c>
      <c r="I159" s="168">
        <v>161</v>
      </c>
      <c r="J159" s="228">
        <f>_xlfn.XLOOKUP($I159,Inputs!$C$6:$C$23,Inputs!$D$6:$D$23)*$G159</f>
        <v>5.04</v>
      </c>
      <c r="K159" s="229">
        <f t="shared" si="2"/>
        <v>3</v>
      </c>
      <c r="L159" s="274"/>
      <c r="M159" s="274"/>
      <c r="N159" s="274"/>
      <c r="O159" s="274"/>
      <c r="P159" s="274"/>
      <c r="Q159" s="230">
        <f>_xlfn.XLOOKUP($I159,Inputs!$G$6:$G$23,Inputs!$J$6:$J$23)*$K159</f>
        <v>192.96029776674939</v>
      </c>
      <c r="R159" s="230">
        <f>_xlfn.XLOOKUP($I159,Inputs!$G$6:$G$23,Inputs!$K$6:$K$23)*$K159</f>
        <v>212.46721311475409</v>
      </c>
      <c r="S159" s="147" t="s">
        <v>1172</v>
      </c>
      <c r="T159" s="30" t="s">
        <v>2625</v>
      </c>
      <c r="U159" s="147" t="s">
        <v>1164</v>
      </c>
      <c r="V159" s="30" t="s">
        <v>2454</v>
      </c>
      <c r="W159" s="12" t="s">
        <v>3058</v>
      </c>
      <c r="X159" s="12"/>
      <c r="Y159" s="12">
        <v>628</v>
      </c>
    </row>
    <row r="160" spans="2:25" s="57" customFormat="1" ht="18">
      <c r="B160" s="167" t="s">
        <v>1173</v>
      </c>
      <c r="C160" s="168" t="s">
        <v>297</v>
      </c>
      <c r="D160" s="30" t="s">
        <v>349</v>
      </c>
      <c r="E160" s="147">
        <v>1</v>
      </c>
      <c r="F160" s="30" t="s">
        <v>1756</v>
      </c>
      <c r="G160" s="178">
        <v>4.1999999999999993</v>
      </c>
      <c r="H160" s="178">
        <v>2.5925925925925921</v>
      </c>
      <c r="I160" s="168">
        <v>161</v>
      </c>
      <c r="J160" s="228">
        <f>_xlfn.XLOOKUP($I160,Inputs!$C$6:$C$23,Inputs!$D$6:$D$23)*$G160</f>
        <v>1.8899999999999997</v>
      </c>
      <c r="K160" s="229">
        <f t="shared" si="2"/>
        <v>3</v>
      </c>
      <c r="L160" s="274"/>
      <c r="M160" s="274"/>
      <c r="N160" s="274"/>
      <c r="O160" s="274"/>
      <c r="P160" s="274"/>
      <c r="Q160" s="230">
        <f>_xlfn.XLOOKUP($I160,Inputs!$G$6:$G$23,Inputs!$J$6:$J$23)*$K160</f>
        <v>192.96029776674939</v>
      </c>
      <c r="R160" s="230">
        <f>_xlfn.XLOOKUP($I160,Inputs!$G$6:$G$23,Inputs!$K$6:$K$23)*$K160</f>
        <v>212.46721311475409</v>
      </c>
      <c r="S160" s="147" t="s">
        <v>1749</v>
      </c>
      <c r="T160" s="30" t="s">
        <v>1738</v>
      </c>
      <c r="U160" s="147" t="s">
        <v>1155</v>
      </c>
      <c r="V160" s="79" t="s">
        <v>3012</v>
      </c>
      <c r="W160" s="12" t="s">
        <v>3058</v>
      </c>
      <c r="X160" s="12"/>
      <c r="Y160" s="12">
        <v>629</v>
      </c>
    </row>
    <row r="161" spans="2:25" s="57" customFormat="1" ht="18">
      <c r="B161" s="167" t="s">
        <v>1174</v>
      </c>
      <c r="C161" s="168" t="s">
        <v>297</v>
      </c>
      <c r="D161" s="30" t="s">
        <v>349</v>
      </c>
      <c r="E161" s="147">
        <v>1</v>
      </c>
      <c r="F161" s="30" t="s">
        <v>1756</v>
      </c>
      <c r="G161" s="178">
        <v>15.399999999999999</v>
      </c>
      <c r="H161" s="178">
        <v>9.5061728395061706</v>
      </c>
      <c r="I161" s="168">
        <v>161</v>
      </c>
      <c r="J161" s="228">
        <f>_xlfn.XLOOKUP($I161,Inputs!$C$6:$C$23,Inputs!$D$6:$D$23)*$G161</f>
        <v>6.93</v>
      </c>
      <c r="K161" s="229">
        <f t="shared" si="2"/>
        <v>3</v>
      </c>
      <c r="L161" s="274"/>
      <c r="M161" s="274"/>
      <c r="N161" s="274"/>
      <c r="O161" s="274"/>
      <c r="P161" s="274"/>
      <c r="Q161" s="230">
        <f>_xlfn.XLOOKUP($I161,Inputs!$G$6:$G$23,Inputs!$J$6:$J$23)*$K161</f>
        <v>192.96029776674939</v>
      </c>
      <c r="R161" s="230">
        <f>_xlfn.XLOOKUP($I161,Inputs!$G$6:$G$23,Inputs!$K$6:$K$23)*$K161</f>
        <v>212.46721311475409</v>
      </c>
      <c r="S161" s="147" t="s">
        <v>1750</v>
      </c>
      <c r="T161" s="30" t="s">
        <v>1739</v>
      </c>
      <c r="U161" s="147" t="s">
        <v>1164</v>
      </c>
      <c r="V161" s="30" t="s">
        <v>2454</v>
      </c>
      <c r="W161" s="12" t="s">
        <v>3058</v>
      </c>
      <c r="X161" s="12"/>
      <c r="Y161" s="12">
        <v>630</v>
      </c>
    </row>
    <row r="162" spans="2:25" s="57" customFormat="1" ht="18">
      <c r="B162" s="167" t="s">
        <v>1174</v>
      </c>
      <c r="C162" s="168" t="s">
        <v>297</v>
      </c>
      <c r="D162" s="30" t="s">
        <v>349</v>
      </c>
      <c r="E162" s="147">
        <v>1</v>
      </c>
      <c r="F162" s="30" t="s">
        <v>1756</v>
      </c>
      <c r="G162" s="178">
        <v>4.1999999999999993</v>
      </c>
      <c r="H162" s="178">
        <v>2.5925925925925921</v>
      </c>
      <c r="I162" s="168">
        <v>161</v>
      </c>
      <c r="J162" s="228">
        <f>_xlfn.XLOOKUP($I162,Inputs!$C$6:$C$23,Inputs!$D$6:$D$23)*$G162</f>
        <v>1.8899999999999997</v>
      </c>
      <c r="K162" s="229">
        <f t="shared" si="2"/>
        <v>3</v>
      </c>
      <c r="L162" s="274"/>
      <c r="M162" s="274"/>
      <c r="N162" s="274"/>
      <c r="O162" s="274"/>
      <c r="P162" s="274"/>
      <c r="Q162" s="230">
        <f>_xlfn.XLOOKUP($I162,Inputs!$G$6:$G$23,Inputs!$J$6:$J$23)*$K162</f>
        <v>192.96029776674939</v>
      </c>
      <c r="R162" s="230">
        <f>_xlfn.XLOOKUP($I162,Inputs!$G$6:$G$23,Inputs!$K$6:$K$23)*$K162</f>
        <v>212.46721311475409</v>
      </c>
      <c r="S162" s="147" t="s">
        <v>1750</v>
      </c>
      <c r="T162" s="30" t="s">
        <v>1739</v>
      </c>
      <c r="U162" s="147" t="s">
        <v>1155</v>
      </c>
      <c r="V162" s="79" t="s">
        <v>3012</v>
      </c>
      <c r="W162" s="12" t="s">
        <v>3058</v>
      </c>
      <c r="X162" s="12"/>
      <c r="Y162" s="12">
        <v>631</v>
      </c>
    </row>
    <row r="163" spans="2:25" s="57" customFormat="1" ht="18">
      <c r="B163" s="240" t="s">
        <v>2030</v>
      </c>
      <c r="C163" s="168" t="s">
        <v>297</v>
      </c>
      <c r="D163" s="30" t="s">
        <v>349</v>
      </c>
      <c r="E163" s="182">
        <v>1</v>
      </c>
      <c r="F163" s="30" t="s">
        <v>1756</v>
      </c>
      <c r="G163" s="178">
        <v>262</v>
      </c>
      <c r="H163" s="178">
        <v>161.72839506172838</v>
      </c>
      <c r="I163" s="168">
        <v>735</v>
      </c>
      <c r="J163" s="228">
        <f>_xlfn.XLOOKUP($I163,Inputs!$C$6:$C$23,Inputs!$D$6:$D$23)*$G163</f>
        <v>99.56</v>
      </c>
      <c r="K163" s="229">
        <f t="shared" si="2"/>
        <v>1.4813964755121662</v>
      </c>
      <c r="L163" s="274"/>
      <c r="M163" s="274"/>
      <c r="N163" s="274"/>
      <c r="O163" s="274"/>
      <c r="P163" s="274"/>
      <c r="Q163" s="230">
        <f>_xlfn.XLOOKUP($I163,Inputs!$G$6:$G$23,Inputs!$J$6:$J$23)*$K163</f>
        <v>2964.027448087259</v>
      </c>
      <c r="R163" s="230">
        <f>_xlfn.XLOOKUP($I163,Inputs!$G$6:$G$23,Inputs!$K$6:$K$23)*$K163</f>
        <v>3201.14964393424</v>
      </c>
      <c r="S163" s="147" t="s">
        <v>340</v>
      </c>
      <c r="T163" s="30" t="s">
        <v>2610</v>
      </c>
      <c r="U163" s="147" t="s">
        <v>279</v>
      </c>
      <c r="V163" s="30" t="s">
        <v>2644</v>
      </c>
      <c r="W163" s="12" t="s">
        <v>3058</v>
      </c>
      <c r="X163" s="12" t="s">
        <v>1151</v>
      </c>
      <c r="Y163" s="12">
        <v>1015</v>
      </c>
    </row>
    <row r="164" spans="2:25" s="57" customFormat="1" ht="18">
      <c r="B164" s="167" t="s">
        <v>1359</v>
      </c>
      <c r="C164" s="168" t="s">
        <v>297</v>
      </c>
      <c r="D164" s="30" t="s">
        <v>349</v>
      </c>
      <c r="E164" s="147">
        <v>1</v>
      </c>
      <c r="F164" s="30" t="s">
        <v>1756</v>
      </c>
      <c r="G164" s="178">
        <v>7.875</v>
      </c>
      <c r="H164" s="178">
        <v>4.8611111111111107</v>
      </c>
      <c r="I164" s="168">
        <v>120</v>
      </c>
      <c r="J164" s="228">
        <f>_xlfn.XLOOKUP($I164,Inputs!$C$6:$C$23,Inputs!$D$6:$D$23)*$G164</f>
        <v>3.3131249999999999</v>
      </c>
      <c r="K164" s="229">
        <f t="shared" si="2"/>
        <v>3</v>
      </c>
      <c r="L164" s="274"/>
      <c r="M164" s="274"/>
      <c r="N164" s="274"/>
      <c r="O164" s="274"/>
      <c r="P164" s="274"/>
      <c r="Q164" s="230">
        <f>_xlfn.XLOOKUP($I164,Inputs!$G$6:$G$23,Inputs!$J$6:$J$23)*$K164</f>
        <v>107.19602977667495</v>
      </c>
      <c r="R164" s="230">
        <f>_xlfn.XLOOKUP($I164,Inputs!$G$6:$G$23,Inputs!$K$6:$K$23)*$K164</f>
        <v>118.03278688524591</v>
      </c>
      <c r="S164" s="147" t="s">
        <v>1358</v>
      </c>
      <c r="T164" s="30" t="s">
        <v>2337</v>
      </c>
      <c r="U164" s="147" t="s">
        <v>1361</v>
      </c>
      <c r="V164" s="30" t="s">
        <v>2697</v>
      </c>
      <c r="W164" s="12" t="s">
        <v>3059</v>
      </c>
      <c r="X164" s="12"/>
      <c r="Y164" s="12">
        <v>170</v>
      </c>
    </row>
    <row r="165" spans="2:25" s="57" customFormat="1" ht="18">
      <c r="B165" s="167" t="s">
        <v>1359</v>
      </c>
      <c r="C165" s="168" t="s">
        <v>297</v>
      </c>
      <c r="D165" s="30" t="s">
        <v>349</v>
      </c>
      <c r="E165" s="147">
        <v>1</v>
      </c>
      <c r="F165" s="30" t="s">
        <v>1756</v>
      </c>
      <c r="G165" s="178">
        <v>1.5960000000000001</v>
      </c>
      <c r="H165" s="178">
        <v>0.98518518518518516</v>
      </c>
      <c r="I165" s="168">
        <v>120</v>
      </c>
      <c r="J165" s="228">
        <f>_xlfn.XLOOKUP($I165,Inputs!$C$6:$C$23,Inputs!$D$6:$D$23)*$G165</f>
        <v>0.67146000000000006</v>
      </c>
      <c r="K165" s="229">
        <f t="shared" si="2"/>
        <v>3</v>
      </c>
      <c r="L165" s="274"/>
      <c r="M165" s="274"/>
      <c r="N165" s="274"/>
      <c r="O165" s="274"/>
      <c r="P165" s="274"/>
      <c r="Q165" s="230">
        <f>_xlfn.XLOOKUP($I165,Inputs!$G$6:$G$23,Inputs!$J$6:$J$23)*$K165</f>
        <v>107.19602977667495</v>
      </c>
      <c r="R165" s="230">
        <f>_xlfn.XLOOKUP($I165,Inputs!$G$6:$G$23,Inputs!$K$6:$K$23)*$K165</f>
        <v>118.03278688524591</v>
      </c>
      <c r="S165" s="147" t="s">
        <v>1361</v>
      </c>
      <c r="T165" s="30" t="s">
        <v>2697</v>
      </c>
      <c r="U165" s="147" t="s">
        <v>1634</v>
      </c>
      <c r="V165" s="30" t="s">
        <v>2338</v>
      </c>
      <c r="W165" s="12" t="s">
        <v>3059</v>
      </c>
      <c r="X165" s="12"/>
      <c r="Y165" s="12">
        <v>171</v>
      </c>
    </row>
    <row r="166" spans="2:25" s="57" customFormat="1" ht="18">
      <c r="B166" s="167" t="s">
        <v>1359</v>
      </c>
      <c r="C166" s="168" t="s">
        <v>297</v>
      </c>
      <c r="D166" s="30" t="s">
        <v>349</v>
      </c>
      <c r="E166" s="147">
        <v>1</v>
      </c>
      <c r="F166" s="30" t="s">
        <v>1756</v>
      </c>
      <c r="G166" s="178">
        <v>0.39900000000000002</v>
      </c>
      <c r="H166" s="178">
        <v>0.24629629629629629</v>
      </c>
      <c r="I166" s="168">
        <v>120</v>
      </c>
      <c r="J166" s="228">
        <f>_xlfn.XLOOKUP($I166,Inputs!$C$6:$C$23,Inputs!$D$6:$D$23)*$G166</f>
        <v>0.16786500000000001</v>
      </c>
      <c r="K166" s="229">
        <f t="shared" si="2"/>
        <v>3</v>
      </c>
      <c r="L166" s="274"/>
      <c r="M166" s="274"/>
      <c r="N166" s="274"/>
      <c r="O166" s="274"/>
      <c r="P166" s="274"/>
      <c r="Q166" s="230">
        <f>_xlfn.XLOOKUP($I166,Inputs!$G$6:$G$23,Inputs!$J$6:$J$23)*$K166</f>
        <v>107.19602977667495</v>
      </c>
      <c r="R166" s="230">
        <f>_xlfn.XLOOKUP($I166,Inputs!$G$6:$G$23,Inputs!$K$6:$K$23)*$K166</f>
        <v>118.03278688524591</v>
      </c>
      <c r="S166" s="147" t="s">
        <v>1634</v>
      </c>
      <c r="T166" s="30" t="s">
        <v>2338</v>
      </c>
      <c r="U166" s="147" t="s">
        <v>1635</v>
      </c>
      <c r="V166" s="30" t="s">
        <v>2475</v>
      </c>
      <c r="W166" s="12" t="s">
        <v>3059</v>
      </c>
      <c r="X166" s="12"/>
      <c r="Y166" s="12">
        <v>172</v>
      </c>
    </row>
    <row r="167" spans="2:25" s="57" customFormat="1" ht="18">
      <c r="B167" s="167" t="s">
        <v>1360</v>
      </c>
      <c r="C167" s="168" t="s">
        <v>297</v>
      </c>
      <c r="D167" s="30" t="s">
        <v>349</v>
      </c>
      <c r="E167" s="147">
        <v>1</v>
      </c>
      <c r="F167" s="30" t="s">
        <v>1756</v>
      </c>
      <c r="G167" s="178">
        <v>13.125</v>
      </c>
      <c r="H167" s="178">
        <v>8.1018518518518512</v>
      </c>
      <c r="I167" s="168">
        <v>120</v>
      </c>
      <c r="J167" s="228">
        <f>_xlfn.XLOOKUP($I167,Inputs!$C$6:$C$23,Inputs!$D$6:$D$23)*$G167</f>
        <v>5.5218749999999996</v>
      </c>
      <c r="K167" s="229">
        <f t="shared" si="2"/>
        <v>3</v>
      </c>
      <c r="L167" s="274"/>
      <c r="M167" s="274"/>
      <c r="N167" s="274"/>
      <c r="O167" s="274"/>
      <c r="P167" s="274"/>
      <c r="Q167" s="230">
        <f>_xlfn.XLOOKUP($I167,Inputs!$G$6:$G$23,Inputs!$J$6:$J$23)*$K167</f>
        <v>107.19602977667495</v>
      </c>
      <c r="R167" s="230">
        <f>_xlfn.XLOOKUP($I167,Inputs!$G$6:$G$23,Inputs!$K$6:$K$23)*$K167</f>
        <v>118.03278688524591</v>
      </c>
      <c r="S167" s="147" t="s">
        <v>1358</v>
      </c>
      <c r="T167" s="30" t="s">
        <v>2337</v>
      </c>
      <c r="U167" s="147" t="s">
        <v>1361</v>
      </c>
      <c r="V167" s="30" t="s">
        <v>2697</v>
      </c>
      <c r="W167" s="12" t="s">
        <v>3059</v>
      </c>
      <c r="X167" s="12"/>
      <c r="Y167" s="12">
        <v>267</v>
      </c>
    </row>
    <row r="168" spans="2:25" s="57" customFormat="1" ht="18">
      <c r="B168" s="167" t="s">
        <v>1360</v>
      </c>
      <c r="C168" s="168" t="s">
        <v>297</v>
      </c>
      <c r="D168" s="30" t="s">
        <v>349</v>
      </c>
      <c r="E168" s="147">
        <v>1</v>
      </c>
      <c r="F168" s="30" t="s">
        <v>1756</v>
      </c>
      <c r="G168" s="178">
        <v>1.5960000000000001</v>
      </c>
      <c r="H168" s="178">
        <v>0.98518518518518516</v>
      </c>
      <c r="I168" s="168">
        <v>120</v>
      </c>
      <c r="J168" s="228">
        <f>_xlfn.XLOOKUP($I168,Inputs!$C$6:$C$23,Inputs!$D$6:$D$23)*$G168</f>
        <v>0.67146000000000006</v>
      </c>
      <c r="K168" s="229">
        <f t="shared" si="2"/>
        <v>3</v>
      </c>
      <c r="L168" s="274"/>
      <c r="M168" s="274"/>
      <c r="N168" s="274"/>
      <c r="O168" s="274"/>
      <c r="P168" s="274"/>
      <c r="Q168" s="230">
        <f>_xlfn.XLOOKUP($I168,Inputs!$G$6:$G$23,Inputs!$J$6:$J$23)*$K168</f>
        <v>107.19602977667495</v>
      </c>
      <c r="R168" s="230">
        <f>_xlfn.XLOOKUP($I168,Inputs!$G$6:$G$23,Inputs!$K$6:$K$23)*$K168</f>
        <v>118.03278688524591</v>
      </c>
      <c r="S168" s="147" t="s">
        <v>1361</v>
      </c>
      <c r="T168" s="30" t="s">
        <v>2697</v>
      </c>
      <c r="U168" s="147" t="s">
        <v>1634</v>
      </c>
      <c r="V168" s="30" t="s">
        <v>2338</v>
      </c>
      <c r="W168" s="12" t="s">
        <v>3059</v>
      </c>
      <c r="X168" s="12"/>
      <c r="Y168" s="12">
        <v>268</v>
      </c>
    </row>
    <row r="169" spans="2:25" s="57" customFormat="1" ht="18">
      <c r="B169" s="167" t="s">
        <v>1360</v>
      </c>
      <c r="C169" s="168" t="s">
        <v>297</v>
      </c>
      <c r="D169" s="30" t="s">
        <v>349</v>
      </c>
      <c r="E169" s="147">
        <v>1</v>
      </c>
      <c r="F169" s="30" t="s">
        <v>1756</v>
      </c>
      <c r="G169" s="178">
        <v>0.39900000000000002</v>
      </c>
      <c r="H169" s="178">
        <v>0.24629629629629629</v>
      </c>
      <c r="I169" s="168">
        <v>120</v>
      </c>
      <c r="J169" s="228">
        <f>_xlfn.XLOOKUP($I169,Inputs!$C$6:$C$23,Inputs!$D$6:$D$23)*$G169</f>
        <v>0.16786500000000001</v>
      </c>
      <c r="K169" s="229">
        <f t="shared" si="2"/>
        <v>3</v>
      </c>
      <c r="L169" s="274"/>
      <c r="M169" s="274"/>
      <c r="N169" s="274"/>
      <c r="O169" s="274"/>
      <c r="P169" s="274"/>
      <c r="Q169" s="230">
        <f>_xlfn.XLOOKUP($I169,Inputs!$G$6:$G$23,Inputs!$J$6:$J$23)*$K169</f>
        <v>107.19602977667495</v>
      </c>
      <c r="R169" s="230">
        <f>_xlfn.XLOOKUP($I169,Inputs!$G$6:$G$23,Inputs!$K$6:$K$23)*$K169</f>
        <v>118.03278688524591</v>
      </c>
      <c r="S169" s="147" t="s">
        <v>1634</v>
      </c>
      <c r="T169" s="30" t="s">
        <v>2338</v>
      </c>
      <c r="U169" s="147" t="s">
        <v>1635</v>
      </c>
      <c r="V169" s="30" t="s">
        <v>2475</v>
      </c>
      <c r="W169" s="12" t="s">
        <v>3059</v>
      </c>
      <c r="X169" s="12"/>
      <c r="Y169" s="12">
        <v>269</v>
      </c>
    </row>
    <row r="170" spans="2:25" s="57" customFormat="1" ht="18">
      <c r="B170" s="167" t="s">
        <v>1639</v>
      </c>
      <c r="C170" s="168" t="s">
        <v>297</v>
      </c>
      <c r="D170" s="30" t="s">
        <v>349</v>
      </c>
      <c r="E170" s="147">
        <v>1</v>
      </c>
      <c r="F170" s="30" t="s">
        <v>1756</v>
      </c>
      <c r="G170" s="178">
        <v>3.1920000000000002</v>
      </c>
      <c r="H170" s="178">
        <v>1.9703703703703703</v>
      </c>
      <c r="I170" s="168">
        <v>315</v>
      </c>
      <c r="J170" s="228">
        <f>_xlfn.XLOOKUP($I170,Inputs!$C$6:$C$23,Inputs!$D$6:$D$23)*$G170</f>
        <v>1.4467444444444444</v>
      </c>
      <c r="K170" s="229">
        <f t="shared" si="2"/>
        <v>3</v>
      </c>
      <c r="L170" s="274"/>
      <c r="M170" s="274"/>
      <c r="N170" s="274"/>
      <c r="O170" s="274"/>
      <c r="P170" s="274"/>
      <c r="Q170" s="230">
        <f>_xlfn.XLOOKUP($I170,Inputs!$G$6:$G$23,Inputs!$J$6:$J$23)*$K170</f>
        <v>793.80000000000007</v>
      </c>
      <c r="R170" s="230">
        <f>_xlfn.XLOOKUP($I170,Inputs!$G$6:$G$23,Inputs!$K$6:$K$23)*$K170</f>
        <v>960.24193548387109</v>
      </c>
      <c r="S170" s="147" t="s">
        <v>1361</v>
      </c>
      <c r="T170" s="30" t="s">
        <v>2697</v>
      </c>
      <c r="U170" s="147" t="s">
        <v>1559</v>
      </c>
      <c r="V170" s="30" t="s">
        <v>2462</v>
      </c>
      <c r="W170" s="12" t="s">
        <v>3059</v>
      </c>
      <c r="X170" s="12"/>
      <c r="Y170" s="12">
        <v>979</v>
      </c>
    </row>
    <row r="171" spans="2:25" s="57" customFormat="1" ht="18">
      <c r="B171" s="167" t="s">
        <v>1640</v>
      </c>
      <c r="C171" s="168" t="s">
        <v>297</v>
      </c>
      <c r="D171" s="30" t="s">
        <v>349</v>
      </c>
      <c r="E171" s="147">
        <v>1</v>
      </c>
      <c r="F171" s="30" t="s">
        <v>1756</v>
      </c>
      <c r="G171" s="178">
        <v>5.5860000000000003</v>
      </c>
      <c r="H171" s="178">
        <v>3.4481481481481482</v>
      </c>
      <c r="I171" s="168">
        <v>315</v>
      </c>
      <c r="J171" s="228">
        <f>_xlfn.XLOOKUP($I171,Inputs!$C$6:$C$23,Inputs!$D$6:$D$23)*$G171</f>
        <v>2.5318027777777776</v>
      </c>
      <c r="K171" s="229">
        <f t="shared" si="2"/>
        <v>3</v>
      </c>
      <c r="L171" s="274"/>
      <c r="M171" s="274"/>
      <c r="N171" s="274"/>
      <c r="O171" s="274"/>
      <c r="P171" s="274"/>
      <c r="Q171" s="230">
        <f>_xlfn.XLOOKUP($I171,Inputs!$G$6:$G$23,Inputs!$J$6:$J$23)*$K171</f>
        <v>793.80000000000007</v>
      </c>
      <c r="R171" s="230">
        <f>_xlfn.XLOOKUP($I171,Inputs!$G$6:$G$23,Inputs!$K$6:$K$23)*$K171</f>
        <v>960.24193548387109</v>
      </c>
      <c r="S171" s="147" t="s">
        <v>1361</v>
      </c>
      <c r="T171" s="30" t="s">
        <v>2697</v>
      </c>
      <c r="U171" s="147" t="s">
        <v>1575</v>
      </c>
      <c r="V171" s="30" t="s">
        <v>2409</v>
      </c>
      <c r="W171" s="12" t="s">
        <v>3059</v>
      </c>
      <c r="X171" s="12"/>
      <c r="Y171" s="12">
        <v>980</v>
      </c>
    </row>
    <row r="172" spans="2:25" s="57" customFormat="1" ht="18">
      <c r="B172" s="167" t="s">
        <v>1642</v>
      </c>
      <c r="C172" s="168" t="s">
        <v>297</v>
      </c>
      <c r="D172" s="30" t="s">
        <v>349</v>
      </c>
      <c r="E172" s="147">
        <v>1</v>
      </c>
      <c r="F172" s="30" t="s">
        <v>1756</v>
      </c>
      <c r="G172" s="178">
        <v>0.26600000000000001</v>
      </c>
      <c r="H172" s="178">
        <v>0.16419753086419753</v>
      </c>
      <c r="I172" s="168">
        <v>315</v>
      </c>
      <c r="J172" s="228">
        <f>_xlfn.XLOOKUP($I172,Inputs!$C$6:$C$23,Inputs!$D$6:$D$23)*$G172</f>
        <v>0.12056203703703704</v>
      </c>
      <c r="K172" s="229">
        <f t="shared" si="2"/>
        <v>3</v>
      </c>
      <c r="L172" s="274"/>
      <c r="M172" s="274"/>
      <c r="N172" s="274"/>
      <c r="O172" s="274"/>
      <c r="P172" s="274"/>
      <c r="Q172" s="230">
        <f>_xlfn.XLOOKUP($I172,Inputs!$G$6:$G$23,Inputs!$J$6:$J$23)*$K172</f>
        <v>793.80000000000007</v>
      </c>
      <c r="R172" s="230">
        <f>_xlfn.XLOOKUP($I172,Inputs!$G$6:$G$23,Inputs!$K$6:$K$23)*$K172</f>
        <v>960.24193548387109</v>
      </c>
      <c r="S172" s="147" t="s">
        <v>1641</v>
      </c>
      <c r="T172" s="30" t="s">
        <v>2457</v>
      </c>
      <c r="U172" s="147" t="s">
        <v>1361</v>
      </c>
      <c r="V172" s="30" t="s">
        <v>2697</v>
      </c>
      <c r="W172" s="12" t="s">
        <v>3059</v>
      </c>
      <c r="X172" s="12"/>
      <c r="Y172" s="12">
        <v>981</v>
      </c>
    </row>
    <row r="173" spans="2:25" s="57" customFormat="1" ht="18">
      <c r="B173" s="167" t="s">
        <v>1644</v>
      </c>
      <c r="C173" s="168" t="s">
        <v>297</v>
      </c>
      <c r="D173" s="30" t="s">
        <v>349</v>
      </c>
      <c r="E173" s="147">
        <v>1</v>
      </c>
      <c r="F173" s="30" t="s">
        <v>1756</v>
      </c>
      <c r="G173" s="178">
        <v>21</v>
      </c>
      <c r="H173" s="178">
        <v>12.962962962962962</v>
      </c>
      <c r="I173" s="168">
        <v>120</v>
      </c>
      <c r="J173" s="228">
        <f>_xlfn.XLOOKUP($I173,Inputs!$C$6:$C$23,Inputs!$D$6:$D$23)*$G173</f>
        <v>8.8349999999999991</v>
      </c>
      <c r="K173" s="229">
        <f t="shared" si="2"/>
        <v>3</v>
      </c>
      <c r="L173" s="274"/>
      <c r="M173" s="274"/>
      <c r="N173" s="274"/>
      <c r="O173" s="274"/>
      <c r="P173" s="274"/>
      <c r="Q173" s="230">
        <f>_xlfn.XLOOKUP($I173,Inputs!$G$6:$G$23,Inputs!$J$6:$J$23)*$K173</f>
        <v>107.19602977667495</v>
      </c>
      <c r="R173" s="230">
        <f>_xlfn.XLOOKUP($I173,Inputs!$G$6:$G$23,Inputs!$K$6:$K$23)*$K173</f>
        <v>118.03278688524591</v>
      </c>
      <c r="S173" s="147" t="s">
        <v>1460</v>
      </c>
      <c r="T173" s="30" t="s">
        <v>2410</v>
      </c>
      <c r="U173" s="147" t="s">
        <v>121</v>
      </c>
      <c r="V173" s="30" t="s">
        <v>2282</v>
      </c>
      <c r="W173" s="12" t="s">
        <v>3060</v>
      </c>
      <c r="X173" s="12"/>
      <c r="Y173" s="12">
        <v>525</v>
      </c>
    </row>
    <row r="174" spans="2:25" s="57" customFormat="1" ht="18">
      <c r="B174" s="167" t="s">
        <v>428</v>
      </c>
      <c r="C174" s="168" t="s">
        <v>297</v>
      </c>
      <c r="D174" s="30" t="s">
        <v>349</v>
      </c>
      <c r="E174" s="147">
        <v>1</v>
      </c>
      <c r="F174" s="30" t="s">
        <v>1756</v>
      </c>
      <c r="G174" s="178">
        <v>7.875</v>
      </c>
      <c r="H174" s="178">
        <v>4.8611111111111107</v>
      </c>
      <c r="I174" s="168">
        <v>230</v>
      </c>
      <c r="J174" s="228">
        <f>_xlfn.XLOOKUP($I174,Inputs!$C$6:$C$23,Inputs!$D$6:$D$23)*$G174</f>
        <v>3.78</v>
      </c>
      <c r="K174" s="229">
        <f t="shared" si="2"/>
        <v>3</v>
      </c>
      <c r="L174" s="274"/>
      <c r="M174" s="274"/>
      <c r="N174" s="274"/>
      <c r="O174" s="274"/>
      <c r="P174" s="274"/>
      <c r="Q174" s="230">
        <f>_xlfn.XLOOKUP($I174,Inputs!$G$6:$G$23,Inputs!$J$6:$J$23)*$K174</f>
        <v>402</v>
      </c>
      <c r="R174" s="230">
        <f>_xlfn.XLOOKUP($I174,Inputs!$G$6:$G$23,Inputs!$K$6:$K$23)*$K174</f>
        <v>435</v>
      </c>
      <c r="S174" s="147" t="s">
        <v>121</v>
      </c>
      <c r="T174" s="30" t="s">
        <v>2282</v>
      </c>
      <c r="U174" s="147" t="s">
        <v>301</v>
      </c>
      <c r="V174" s="30" t="s">
        <v>2544</v>
      </c>
      <c r="W174" s="12" t="s">
        <v>3060</v>
      </c>
      <c r="X174" s="60"/>
      <c r="Y174" s="12">
        <v>687</v>
      </c>
    </row>
    <row r="175" spans="2:25" s="57" customFormat="1" ht="18">
      <c r="B175" s="167" t="s">
        <v>462</v>
      </c>
      <c r="C175" s="168" t="s">
        <v>297</v>
      </c>
      <c r="D175" s="30" t="s">
        <v>349</v>
      </c>
      <c r="E175" s="147">
        <v>1</v>
      </c>
      <c r="F175" s="30" t="s">
        <v>1756</v>
      </c>
      <c r="G175" s="178">
        <v>7.875</v>
      </c>
      <c r="H175" s="178">
        <v>4.8611111111111107</v>
      </c>
      <c r="I175" s="168">
        <v>230</v>
      </c>
      <c r="J175" s="228">
        <f>_xlfn.XLOOKUP($I175,Inputs!$C$6:$C$23,Inputs!$D$6:$D$23)*$G175</f>
        <v>3.78</v>
      </c>
      <c r="K175" s="229">
        <f t="shared" si="2"/>
        <v>3</v>
      </c>
      <c r="L175" s="274"/>
      <c r="M175" s="274"/>
      <c r="N175" s="274"/>
      <c r="O175" s="274"/>
      <c r="P175" s="274"/>
      <c r="Q175" s="230">
        <f>_xlfn.XLOOKUP($I175,Inputs!$G$6:$G$23,Inputs!$J$6:$J$23)*$K175</f>
        <v>402</v>
      </c>
      <c r="R175" s="230">
        <f>_xlfn.XLOOKUP($I175,Inputs!$G$6:$G$23,Inputs!$K$6:$K$23)*$K175</f>
        <v>435</v>
      </c>
      <c r="S175" s="147" t="s">
        <v>121</v>
      </c>
      <c r="T175" s="30" t="s">
        <v>2282</v>
      </c>
      <c r="U175" s="147" t="s">
        <v>301</v>
      </c>
      <c r="V175" s="30" t="s">
        <v>2544</v>
      </c>
      <c r="W175" s="12" t="s">
        <v>3060</v>
      </c>
      <c r="X175" s="60"/>
      <c r="Y175" s="12">
        <v>742</v>
      </c>
    </row>
    <row r="176" spans="2:25" s="57" customFormat="1" ht="18">
      <c r="B176" s="167" t="s">
        <v>1407</v>
      </c>
      <c r="C176" s="168" t="s">
        <v>297</v>
      </c>
      <c r="D176" s="30" t="s">
        <v>349</v>
      </c>
      <c r="E176" s="147">
        <v>1</v>
      </c>
      <c r="F176" s="30" t="s">
        <v>1756</v>
      </c>
      <c r="G176" s="178">
        <v>3.2</v>
      </c>
      <c r="H176" s="178">
        <v>2</v>
      </c>
      <c r="I176" s="168">
        <v>120</v>
      </c>
      <c r="J176" s="228">
        <f>_xlfn.XLOOKUP($I176,Inputs!$C$6:$C$23,Inputs!$D$6:$D$23)*$G176</f>
        <v>1.3462857142857143</v>
      </c>
      <c r="K176" s="229">
        <f t="shared" si="2"/>
        <v>3</v>
      </c>
      <c r="L176" s="274"/>
      <c r="M176" s="274"/>
      <c r="N176" s="274"/>
      <c r="O176" s="274"/>
      <c r="P176" s="274"/>
      <c r="Q176" s="230">
        <f>_xlfn.XLOOKUP($I176,Inputs!$G$6:$G$23,Inputs!$J$6:$J$23)*$K176</f>
        <v>107.19602977667495</v>
      </c>
      <c r="R176" s="230">
        <f>_xlfn.XLOOKUP($I176,Inputs!$G$6:$G$23,Inputs!$K$6:$K$23)*$K176</f>
        <v>118.03278688524591</v>
      </c>
      <c r="S176" s="147" t="s">
        <v>1989</v>
      </c>
      <c r="T176" s="30" t="s">
        <v>2286</v>
      </c>
      <c r="U176" s="147" t="s">
        <v>99</v>
      </c>
      <c r="V176" s="30" t="s">
        <v>2650</v>
      </c>
      <c r="W176" s="12" t="s">
        <v>2976</v>
      </c>
      <c r="X176" s="12"/>
      <c r="Y176" s="12">
        <v>139</v>
      </c>
    </row>
    <row r="177" spans="1:25" s="57" customFormat="1" ht="18">
      <c r="B177" s="167" t="s">
        <v>2975</v>
      </c>
      <c r="C177" s="168" t="s">
        <v>297</v>
      </c>
      <c r="D177" s="30" t="s">
        <v>349</v>
      </c>
      <c r="E177" s="147">
        <v>1</v>
      </c>
      <c r="F177" s="30" t="s">
        <v>1756</v>
      </c>
      <c r="G177" s="178">
        <v>6.4</v>
      </c>
      <c r="H177" s="178">
        <v>4</v>
      </c>
      <c r="I177" s="168">
        <v>120</v>
      </c>
      <c r="J177" s="228">
        <f>_xlfn.XLOOKUP($I177,Inputs!$C$6:$C$23,Inputs!$D$6:$D$23)*$G177</f>
        <v>2.6925714285714286</v>
      </c>
      <c r="K177" s="229">
        <f t="shared" si="2"/>
        <v>3</v>
      </c>
      <c r="L177" s="274"/>
      <c r="M177" s="274"/>
      <c r="N177" s="274"/>
      <c r="O177" s="274"/>
      <c r="P177" s="274"/>
      <c r="Q177" s="230">
        <f>_xlfn.XLOOKUP($I177,Inputs!$G$6:$G$23,Inputs!$J$6:$J$23)*$K177</f>
        <v>107.19602977667495</v>
      </c>
      <c r="R177" s="230">
        <f>_xlfn.XLOOKUP($I177,Inputs!$G$6:$G$23,Inputs!$K$6:$K$23)*$K177</f>
        <v>118.03278688524591</v>
      </c>
      <c r="S177" s="147" t="s">
        <v>1988</v>
      </c>
      <c r="T177" s="30" t="s">
        <v>2328</v>
      </c>
      <c r="U177" s="147" t="s">
        <v>99</v>
      </c>
      <c r="V177" s="30" t="s">
        <v>2650</v>
      </c>
      <c r="W177" s="12" t="s">
        <v>2976</v>
      </c>
      <c r="X177" s="12"/>
      <c r="Y177" s="12">
        <v>140</v>
      </c>
    </row>
    <row r="178" spans="1:25" s="57" customFormat="1" ht="18">
      <c r="B178" s="167" t="s">
        <v>2973</v>
      </c>
      <c r="C178" s="168" t="s">
        <v>297</v>
      </c>
      <c r="D178" s="30" t="s">
        <v>349</v>
      </c>
      <c r="E178" s="147">
        <v>1</v>
      </c>
      <c r="F178" s="30" t="s">
        <v>1756</v>
      </c>
      <c r="G178" s="178">
        <v>4.8</v>
      </c>
      <c r="H178" s="178">
        <v>3</v>
      </c>
      <c r="I178" s="168">
        <v>120</v>
      </c>
      <c r="J178" s="228">
        <f>_xlfn.XLOOKUP($I178,Inputs!$C$6:$C$23,Inputs!$D$6:$D$23)*$G178</f>
        <v>2.0194285714285711</v>
      </c>
      <c r="K178" s="229">
        <f t="shared" si="2"/>
        <v>3</v>
      </c>
      <c r="L178" s="274"/>
      <c r="M178" s="274"/>
      <c r="N178" s="274"/>
      <c r="O178" s="274"/>
      <c r="P178" s="274"/>
      <c r="Q178" s="230">
        <f>_xlfn.XLOOKUP($I178,Inputs!$G$6:$G$23,Inputs!$J$6:$J$23)*$K178</f>
        <v>107.19602977667495</v>
      </c>
      <c r="R178" s="230">
        <f>_xlfn.XLOOKUP($I178,Inputs!$G$6:$G$23,Inputs!$K$6:$K$23)*$K178</f>
        <v>118.03278688524591</v>
      </c>
      <c r="S178" s="147" t="s">
        <v>1988</v>
      </c>
      <c r="T178" s="30" t="s">
        <v>2328</v>
      </c>
      <c r="U178" s="147" t="s">
        <v>1989</v>
      </c>
      <c r="V178" s="30" t="s">
        <v>2286</v>
      </c>
      <c r="W178" s="12" t="s">
        <v>2976</v>
      </c>
      <c r="X178" s="12"/>
      <c r="Y178" s="12">
        <v>141</v>
      </c>
    </row>
    <row r="179" spans="1:25" s="57" customFormat="1" ht="18">
      <c r="B179" s="167" t="s">
        <v>2973</v>
      </c>
      <c r="C179" s="168" t="s">
        <v>297</v>
      </c>
      <c r="D179" s="30" t="s">
        <v>349</v>
      </c>
      <c r="E179" s="147">
        <v>1</v>
      </c>
      <c r="F179" s="30" t="s">
        <v>1756</v>
      </c>
      <c r="G179" s="178">
        <v>3.2</v>
      </c>
      <c r="H179" s="178">
        <v>2</v>
      </c>
      <c r="I179" s="168">
        <v>120</v>
      </c>
      <c r="J179" s="228">
        <f>_xlfn.XLOOKUP($I179,Inputs!$C$6:$C$23,Inputs!$D$6:$D$23)*$G179</f>
        <v>1.3462857142857143</v>
      </c>
      <c r="K179" s="229">
        <f t="shared" si="2"/>
        <v>3</v>
      </c>
      <c r="L179" s="274"/>
      <c r="M179" s="274"/>
      <c r="N179" s="274"/>
      <c r="O179" s="274"/>
      <c r="P179" s="274"/>
      <c r="Q179" s="230">
        <f>_xlfn.XLOOKUP($I179,Inputs!$G$6:$G$23,Inputs!$J$6:$J$23)*$K179</f>
        <v>107.19602977667495</v>
      </c>
      <c r="R179" s="230">
        <f>_xlfn.XLOOKUP($I179,Inputs!$G$6:$G$23,Inputs!$K$6:$K$23)*$K179</f>
        <v>118.03278688524591</v>
      </c>
      <c r="S179" s="147" t="s">
        <v>1989</v>
      </c>
      <c r="T179" s="30" t="s">
        <v>2286</v>
      </c>
      <c r="U179" s="147" t="s">
        <v>99</v>
      </c>
      <c r="V179" s="30" t="s">
        <v>2650</v>
      </c>
      <c r="W179" s="12" t="s">
        <v>2976</v>
      </c>
      <c r="X179" s="12"/>
      <c r="Y179" s="12">
        <v>142</v>
      </c>
    </row>
    <row r="180" spans="1:25" s="57" customFormat="1" ht="18">
      <c r="B180" s="167" t="s">
        <v>2973</v>
      </c>
      <c r="C180" s="168" t="s">
        <v>2974</v>
      </c>
      <c r="D180" s="30" t="s">
        <v>349</v>
      </c>
      <c r="E180" s="147">
        <v>1</v>
      </c>
      <c r="F180" s="30" t="s">
        <v>1756</v>
      </c>
      <c r="G180" s="178">
        <v>3.2</v>
      </c>
      <c r="H180" s="178">
        <v>2</v>
      </c>
      <c r="I180" s="168">
        <v>120</v>
      </c>
      <c r="J180" s="228">
        <f>_xlfn.XLOOKUP($I180,Inputs!$C$6:$C$23,Inputs!$D$6:$D$23)*$G180</f>
        <v>1.3462857142857143</v>
      </c>
      <c r="K180" s="229">
        <f t="shared" si="2"/>
        <v>3</v>
      </c>
      <c r="L180" s="274"/>
      <c r="M180" s="274"/>
      <c r="N180" s="274"/>
      <c r="O180" s="274"/>
      <c r="P180" s="274"/>
      <c r="Q180" s="230">
        <f>_xlfn.XLOOKUP($I180,Inputs!$G$6:$G$23,Inputs!$J$6:$J$23)*$K180</f>
        <v>107.19602977667495</v>
      </c>
      <c r="R180" s="230">
        <f>_xlfn.XLOOKUP($I180,Inputs!$G$6:$G$23,Inputs!$K$6:$K$23)*$K180</f>
        <v>118.03278688524591</v>
      </c>
      <c r="S180" s="147" t="s">
        <v>1990</v>
      </c>
      <c r="T180" s="30" t="s">
        <v>2287</v>
      </c>
      <c r="U180" s="147" t="s">
        <v>1988</v>
      </c>
      <c r="V180" s="30" t="s">
        <v>2328</v>
      </c>
      <c r="W180" s="12" t="s">
        <v>2976</v>
      </c>
      <c r="X180" s="12"/>
      <c r="Y180" s="12">
        <v>143</v>
      </c>
    </row>
    <row r="181" spans="1:25" s="57" customFormat="1" ht="18">
      <c r="B181" s="167" t="s">
        <v>1407</v>
      </c>
      <c r="C181" s="168" t="s">
        <v>297</v>
      </c>
      <c r="D181" s="30" t="s">
        <v>349</v>
      </c>
      <c r="E181" s="147">
        <v>1</v>
      </c>
      <c r="F181" s="30" t="s">
        <v>1756</v>
      </c>
      <c r="G181" s="178">
        <v>10</v>
      </c>
      <c r="H181" s="178">
        <v>6.1728395061728394</v>
      </c>
      <c r="I181" s="168">
        <v>120</v>
      </c>
      <c r="J181" s="228">
        <f>_xlfn.XLOOKUP($I181,Inputs!$C$6:$C$23,Inputs!$D$6:$D$23)*$G181</f>
        <v>4.2071428571428573</v>
      </c>
      <c r="K181" s="229">
        <f t="shared" si="2"/>
        <v>3</v>
      </c>
      <c r="L181" s="274"/>
      <c r="M181" s="274"/>
      <c r="N181" s="274"/>
      <c r="O181" s="274"/>
      <c r="P181" s="274"/>
      <c r="Q181" s="230">
        <f>_xlfn.XLOOKUP($I181,Inputs!$G$6:$G$23,Inputs!$J$6:$J$23)*$K181</f>
        <v>107.19602977667495</v>
      </c>
      <c r="R181" s="230">
        <f>_xlfn.XLOOKUP($I181,Inputs!$G$6:$G$23,Inputs!$K$6:$K$23)*$K181</f>
        <v>118.03278688524591</v>
      </c>
      <c r="S181" s="147" t="s">
        <v>99</v>
      </c>
      <c r="T181" s="30" t="s">
        <v>2650</v>
      </c>
      <c r="U181" s="147" t="s">
        <v>98</v>
      </c>
      <c r="V181" s="30" t="s">
        <v>2326</v>
      </c>
      <c r="W181" s="12" t="s">
        <v>2976</v>
      </c>
      <c r="X181" s="12"/>
      <c r="Y181" s="12">
        <v>144</v>
      </c>
    </row>
    <row r="182" spans="1:25" s="33" customFormat="1" ht="18">
      <c r="A182" s="57"/>
      <c r="B182" s="167" t="s">
        <v>394</v>
      </c>
      <c r="C182" s="168" t="s">
        <v>297</v>
      </c>
      <c r="D182" s="30" t="s">
        <v>349</v>
      </c>
      <c r="E182" s="147">
        <v>1</v>
      </c>
      <c r="F182" s="30" t="s">
        <v>1756</v>
      </c>
      <c r="G182" s="178">
        <v>3</v>
      </c>
      <c r="H182" s="178">
        <v>1.8518518518518516</v>
      </c>
      <c r="I182" s="168">
        <v>120</v>
      </c>
      <c r="J182" s="228">
        <f>_xlfn.XLOOKUP($I182,Inputs!$C$6:$C$23,Inputs!$D$6:$D$23)*$G182</f>
        <v>1.262142857142857</v>
      </c>
      <c r="K182" s="229">
        <f t="shared" si="2"/>
        <v>3</v>
      </c>
      <c r="L182" s="274"/>
      <c r="M182" s="274"/>
      <c r="N182" s="274"/>
      <c r="O182" s="274"/>
      <c r="P182" s="274"/>
      <c r="Q182" s="230">
        <f>_xlfn.XLOOKUP($I182,Inputs!$G$6:$G$23,Inputs!$J$6:$J$23)*$K182</f>
        <v>107.19602977667495</v>
      </c>
      <c r="R182" s="230">
        <f>_xlfn.XLOOKUP($I182,Inputs!$G$6:$G$23,Inputs!$K$6:$K$23)*$K182</f>
        <v>118.03278688524591</v>
      </c>
      <c r="S182" s="147" t="s">
        <v>99</v>
      </c>
      <c r="T182" s="30" t="s">
        <v>2650</v>
      </c>
      <c r="U182" s="147" t="s">
        <v>2972</v>
      </c>
      <c r="V182" s="150" t="s">
        <v>2329</v>
      </c>
      <c r="W182" s="12" t="s">
        <v>2976</v>
      </c>
      <c r="X182" s="12"/>
      <c r="Y182" s="12">
        <v>422</v>
      </c>
    </row>
    <row r="183" spans="1:25" s="57" customFormat="1" ht="18">
      <c r="B183" s="167" t="s">
        <v>394</v>
      </c>
      <c r="C183" s="168" t="s">
        <v>297</v>
      </c>
      <c r="D183" s="30" t="s">
        <v>349</v>
      </c>
      <c r="E183" s="147">
        <v>1</v>
      </c>
      <c r="F183" s="30" t="s">
        <v>1756</v>
      </c>
      <c r="G183" s="178">
        <v>18</v>
      </c>
      <c r="H183" s="178">
        <v>6.7901234567901234</v>
      </c>
      <c r="I183" s="168">
        <v>120</v>
      </c>
      <c r="J183" s="228">
        <f>_xlfn.XLOOKUP($I183,Inputs!$C$6:$C$23,Inputs!$D$6:$D$23)*$G183</f>
        <v>7.572857142857143</v>
      </c>
      <c r="K183" s="229">
        <f t="shared" si="2"/>
        <v>3</v>
      </c>
      <c r="L183" s="274"/>
      <c r="M183" s="274"/>
      <c r="N183" s="274"/>
      <c r="O183" s="274"/>
      <c r="P183" s="274"/>
      <c r="Q183" s="230">
        <f>_xlfn.XLOOKUP($I183,Inputs!$G$6:$G$23,Inputs!$J$6:$J$23)*$K183</f>
        <v>107.19602977667495</v>
      </c>
      <c r="R183" s="230">
        <f>_xlfn.XLOOKUP($I183,Inputs!$G$6:$G$23,Inputs!$K$6:$K$23)*$K183</f>
        <v>118.03278688524591</v>
      </c>
      <c r="S183" s="147" t="s">
        <v>2972</v>
      </c>
      <c r="T183" s="30" t="s">
        <v>2329</v>
      </c>
      <c r="U183" s="147" t="s">
        <v>1406</v>
      </c>
      <c r="V183" s="30" t="s">
        <v>2346</v>
      </c>
      <c r="W183" s="12" t="s">
        <v>2976</v>
      </c>
      <c r="X183" s="12"/>
      <c r="Y183" s="12">
        <v>423</v>
      </c>
    </row>
    <row r="184" spans="1:25" s="57" customFormat="1" ht="18">
      <c r="B184" s="167" t="s">
        <v>395</v>
      </c>
      <c r="C184" s="168" t="s">
        <v>297</v>
      </c>
      <c r="D184" s="30" t="s">
        <v>349</v>
      </c>
      <c r="E184" s="147">
        <v>1</v>
      </c>
      <c r="F184" s="30" t="s">
        <v>1756</v>
      </c>
      <c r="G184" s="178">
        <v>3</v>
      </c>
      <c r="H184" s="178">
        <v>1.8518518518518516</v>
      </c>
      <c r="I184" s="168">
        <v>120</v>
      </c>
      <c r="J184" s="228">
        <f>_xlfn.XLOOKUP($I184,Inputs!$C$6:$C$23,Inputs!$D$6:$D$23)*$G184</f>
        <v>1.262142857142857</v>
      </c>
      <c r="K184" s="229">
        <f t="shared" si="2"/>
        <v>3</v>
      </c>
      <c r="L184" s="274"/>
      <c r="M184" s="274"/>
      <c r="N184" s="274"/>
      <c r="O184" s="274"/>
      <c r="P184" s="274"/>
      <c r="Q184" s="230">
        <f>_xlfn.XLOOKUP($I184,Inputs!$G$6:$G$23,Inputs!$J$6:$J$23)*$K184</f>
        <v>107.19602977667495</v>
      </c>
      <c r="R184" s="230">
        <f>_xlfn.XLOOKUP($I184,Inputs!$G$6:$G$23,Inputs!$K$6:$K$23)*$K184</f>
        <v>118.03278688524591</v>
      </c>
      <c r="S184" s="147" t="s">
        <v>99</v>
      </c>
      <c r="T184" s="30" t="s">
        <v>2650</v>
      </c>
      <c r="U184" s="147" t="s">
        <v>2972</v>
      </c>
      <c r="V184" s="30" t="s">
        <v>2329</v>
      </c>
      <c r="W184" s="12" t="s">
        <v>2976</v>
      </c>
      <c r="X184" s="12"/>
      <c r="Y184" s="12">
        <v>424</v>
      </c>
    </row>
    <row r="185" spans="1:25" s="57" customFormat="1" ht="18">
      <c r="B185" s="167" t="s">
        <v>395</v>
      </c>
      <c r="C185" s="168" t="s">
        <v>297</v>
      </c>
      <c r="D185" s="30" t="s">
        <v>349</v>
      </c>
      <c r="E185" s="147">
        <v>1</v>
      </c>
      <c r="F185" s="30" t="s">
        <v>1756</v>
      </c>
      <c r="G185" s="178">
        <v>18</v>
      </c>
      <c r="H185" s="178">
        <v>6.7901234567901234</v>
      </c>
      <c r="I185" s="168">
        <v>120</v>
      </c>
      <c r="J185" s="228">
        <f>_xlfn.XLOOKUP($I185,Inputs!$C$6:$C$23,Inputs!$D$6:$D$23)*$G185</f>
        <v>7.572857142857143</v>
      </c>
      <c r="K185" s="229">
        <f t="shared" si="2"/>
        <v>3</v>
      </c>
      <c r="L185" s="274"/>
      <c r="M185" s="274"/>
      <c r="N185" s="274"/>
      <c r="O185" s="274"/>
      <c r="P185" s="274"/>
      <c r="Q185" s="230">
        <f>_xlfn.XLOOKUP($I185,Inputs!$G$6:$G$23,Inputs!$J$6:$J$23)*$K185</f>
        <v>107.19602977667495</v>
      </c>
      <c r="R185" s="230">
        <f>_xlfn.XLOOKUP($I185,Inputs!$G$6:$G$23,Inputs!$K$6:$K$23)*$K185</f>
        <v>118.03278688524591</v>
      </c>
      <c r="S185" s="147" t="s">
        <v>2972</v>
      </c>
      <c r="T185" s="30" t="s">
        <v>2329</v>
      </c>
      <c r="U185" s="147" t="s">
        <v>1406</v>
      </c>
      <c r="V185" s="30" t="s">
        <v>2346</v>
      </c>
      <c r="W185" s="12" t="s">
        <v>2976</v>
      </c>
      <c r="X185" s="12"/>
      <c r="Y185" s="12">
        <v>425</v>
      </c>
    </row>
    <row r="186" spans="1:25" s="57" customFormat="1" ht="18">
      <c r="B186" s="167" t="s">
        <v>578</v>
      </c>
      <c r="C186" s="168" t="s">
        <v>297</v>
      </c>
      <c r="D186" s="30" t="s">
        <v>349</v>
      </c>
      <c r="E186" s="147">
        <v>1</v>
      </c>
      <c r="F186" s="30" t="s">
        <v>1756</v>
      </c>
      <c r="G186" s="178">
        <v>108.3</v>
      </c>
      <c r="H186" s="178">
        <v>66.851851851851848</v>
      </c>
      <c r="I186" s="168">
        <v>315</v>
      </c>
      <c r="J186" s="228">
        <f>_xlfn.XLOOKUP($I186,Inputs!$C$6:$C$23,Inputs!$D$6:$D$23)*$G186</f>
        <v>49.085972222222217</v>
      </c>
      <c r="K186" s="229">
        <f t="shared" si="2"/>
        <v>2.6527940912609447</v>
      </c>
      <c r="L186" s="274"/>
      <c r="M186" s="274"/>
      <c r="N186" s="274"/>
      <c r="O186" s="274"/>
      <c r="P186" s="274"/>
      <c r="Q186" s="230">
        <f>_xlfn.XLOOKUP($I186,Inputs!$G$6:$G$23,Inputs!$J$6:$J$23)*$K186</f>
        <v>701.92931654764607</v>
      </c>
      <c r="R186" s="230">
        <f>_xlfn.XLOOKUP($I186,Inputs!$G$6:$G$23,Inputs!$K$6:$K$23)*$K186</f>
        <v>849.1080442108622</v>
      </c>
      <c r="S186" s="147" t="s">
        <v>313</v>
      </c>
      <c r="T186" s="30" t="s">
        <v>2559</v>
      </c>
      <c r="U186" s="147" t="s">
        <v>182</v>
      </c>
      <c r="V186" s="30" t="s">
        <v>2685</v>
      </c>
      <c r="W186" s="12" t="s">
        <v>3061</v>
      </c>
      <c r="X186" s="12"/>
      <c r="Y186" s="12">
        <v>951</v>
      </c>
    </row>
    <row r="187" spans="1:25" s="57" customFormat="1" ht="18">
      <c r="B187" s="167" t="s">
        <v>579</v>
      </c>
      <c r="C187" s="168" t="s">
        <v>297</v>
      </c>
      <c r="D187" s="30" t="s">
        <v>349</v>
      </c>
      <c r="E187" s="147">
        <v>1</v>
      </c>
      <c r="F187" s="30" t="s">
        <v>1756</v>
      </c>
      <c r="G187" s="178">
        <v>108.3</v>
      </c>
      <c r="H187" s="178">
        <v>66.851851851851848</v>
      </c>
      <c r="I187" s="168">
        <v>315</v>
      </c>
      <c r="J187" s="228">
        <f>_xlfn.XLOOKUP($I187,Inputs!$C$6:$C$23,Inputs!$D$6:$D$23)*$G187</f>
        <v>49.085972222222217</v>
      </c>
      <c r="K187" s="229">
        <f t="shared" si="2"/>
        <v>2.6527940912609447</v>
      </c>
      <c r="L187" s="274"/>
      <c r="M187" s="274"/>
      <c r="N187" s="274"/>
      <c r="O187" s="274"/>
      <c r="P187" s="274"/>
      <c r="Q187" s="230">
        <f>_xlfn.XLOOKUP($I187,Inputs!$G$6:$G$23,Inputs!$J$6:$J$23)*$K187</f>
        <v>701.92931654764607</v>
      </c>
      <c r="R187" s="230">
        <f>_xlfn.XLOOKUP($I187,Inputs!$G$6:$G$23,Inputs!$K$6:$K$23)*$K187</f>
        <v>849.1080442108622</v>
      </c>
      <c r="S187" s="147" t="s">
        <v>313</v>
      </c>
      <c r="T187" s="30" t="s">
        <v>2559</v>
      </c>
      <c r="U187" s="147" t="s">
        <v>182</v>
      </c>
      <c r="V187" s="30" t="s">
        <v>2685</v>
      </c>
      <c r="W187" s="12" t="s">
        <v>3061</v>
      </c>
      <c r="X187" s="12"/>
      <c r="Y187" s="12">
        <v>952</v>
      </c>
    </row>
    <row r="188" spans="1:25" s="57" customFormat="1" ht="18">
      <c r="B188" s="167" t="s">
        <v>454</v>
      </c>
      <c r="C188" s="168" t="s">
        <v>297</v>
      </c>
      <c r="D188" s="30" t="s">
        <v>349</v>
      </c>
      <c r="E188" s="147">
        <v>1</v>
      </c>
      <c r="F188" s="30" t="s">
        <v>1756</v>
      </c>
      <c r="G188" s="178">
        <v>5</v>
      </c>
      <c r="H188" s="178">
        <v>3.0864197530864197</v>
      </c>
      <c r="I188" s="168">
        <v>230</v>
      </c>
      <c r="J188" s="228">
        <f>_xlfn.XLOOKUP($I188,Inputs!$C$6:$C$23,Inputs!$D$6:$D$23)*$G188</f>
        <v>2.4</v>
      </c>
      <c r="K188" s="229">
        <f t="shared" si="2"/>
        <v>3</v>
      </c>
      <c r="L188" s="274"/>
      <c r="M188" s="274"/>
      <c r="N188" s="274"/>
      <c r="O188" s="274"/>
      <c r="P188" s="274"/>
      <c r="Q188" s="230">
        <f>_xlfn.XLOOKUP($I188,Inputs!$G$6:$G$23,Inputs!$J$6:$J$23)*$K188</f>
        <v>402</v>
      </c>
      <c r="R188" s="230">
        <f>_xlfn.XLOOKUP($I188,Inputs!$G$6:$G$23,Inputs!$K$6:$K$23)*$K188</f>
        <v>435</v>
      </c>
      <c r="S188" s="147" t="s">
        <v>349</v>
      </c>
      <c r="T188" s="30" t="s">
        <v>2636</v>
      </c>
      <c r="U188" s="147" t="s">
        <v>1839</v>
      </c>
      <c r="V188" s="30" t="s">
        <v>2439</v>
      </c>
      <c r="W188" s="12" t="s">
        <v>3062</v>
      </c>
      <c r="X188" s="12"/>
      <c r="Y188" s="12">
        <v>730</v>
      </c>
    </row>
    <row r="189" spans="1:25" s="57" customFormat="1" ht="18">
      <c r="B189" s="167" t="s">
        <v>1487</v>
      </c>
      <c r="C189" s="168" t="s">
        <v>297</v>
      </c>
      <c r="D189" s="30" t="s">
        <v>349</v>
      </c>
      <c r="E189" s="147">
        <v>1</v>
      </c>
      <c r="F189" s="30" t="s">
        <v>1756</v>
      </c>
      <c r="G189" s="178">
        <v>5</v>
      </c>
      <c r="H189" s="178">
        <v>3.0864197530864197</v>
      </c>
      <c r="I189" s="168">
        <v>230</v>
      </c>
      <c r="J189" s="228">
        <f>_xlfn.XLOOKUP($I189,Inputs!$C$6:$C$23,Inputs!$D$6:$D$23)*$G189</f>
        <v>2.4</v>
      </c>
      <c r="K189" s="229">
        <f t="shared" si="2"/>
        <v>3</v>
      </c>
      <c r="L189" s="274"/>
      <c r="M189" s="274"/>
      <c r="N189" s="274"/>
      <c r="O189" s="274"/>
      <c r="P189" s="274"/>
      <c r="Q189" s="230">
        <f>_xlfn.XLOOKUP($I189,Inputs!$G$6:$G$23,Inputs!$J$6:$J$23)*$K189</f>
        <v>402</v>
      </c>
      <c r="R189" s="230">
        <f>_xlfn.XLOOKUP($I189,Inputs!$G$6:$G$23,Inputs!$K$6:$K$23)*$K189</f>
        <v>435</v>
      </c>
      <c r="S189" s="147" t="s">
        <v>349</v>
      </c>
      <c r="T189" s="30" t="s">
        <v>2636</v>
      </c>
      <c r="U189" s="147" t="s">
        <v>1839</v>
      </c>
      <c r="V189" s="30" t="s">
        <v>2439</v>
      </c>
      <c r="W189" s="12" t="s">
        <v>3062</v>
      </c>
      <c r="X189" s="12" t="s">
        <v>1151</v>
      </c>
      <c r="Y189" s="12">
        <v>731</v>
      </c>
    </row>
    <row r="190" spans="1:25" s="57" customFormat="1" ht="18">
      <c r="B190" s="167" t="s">
        <v>1487</v>
      </c>
      <c r="C190" s="168" t="s">
        <v>297</v>
      </c>
      <c r="D190" s="30" t="s">
        <v>349</v>
      </c>
      <c r="E190" s="147">
        <v>1</v>
      </c>
      <c r="F190" s="30" t="s">
        <v>1756</v>
      </c>
      <c r="G190" s="178">
        <v>0.8</v>
      </c>
      <c r="H190" s="178">
        <v>0.49382716049382713</v>
      </c>
      <c r="I190" s="168">
        <v>230</v>
      </c>
      <c r="J190" s="228">
        <f>_xlfn.XLOOKUP($I190,Inputs!$C$6:$C$23,Inputs!$D$6:$D$23)*$G190</f>
        <v>0.38400000000000001</v>
      </c>
      <c r="K190" s="229">
        <f t="shared" si="2"/>
        <v>3</v>
      </c>
      <c r="L190" s="274"/>
      <c r="M190" s="274"/>
      <c r="N190" s="274"/>
      <c r="O190" s="274"/>
      <c r="P190" s="274"/>
      <c r="Q190" s="230">
        <f>_xlfn.XLOOKUP($I190,Inputs!$G$6:$G$23,Inputs!$J$6:$J$23)*$K190</f>
        <v>402</v>
      </c>
      <c r="R190" s="230">
        <f>_xlfn.XLOOKUP($I190,Inputs!$G$6:$G$23,Inputs!$K$6:$K$23)*$K190</f>
        <v>435</v>
      </c>
      <c r="S190" s="147" t="s">
        <v>1839</v>
      </c>
      <c r="T190" s="30" t="s">
        <v>2439</v>
      </c>
      <c r="U190" s="147" t="s">
        <v>1486</v>
      </c>
      <c r="V190" s="30" t="s">
        <v>2563</v>
      </c>
      <c r="W190" s="12" t="s">
        <v>3062</v>
      </c>
      <c r="X190" s="12"/>
      <c r="Y190" s="12">
        <v>732</v>
      </c>
    </row>
    <row r="191" spans="1:25" s="57" customFormat="1" ht="18">
      <c r="B191" s="167" t="s">
        <v>1136</v>
      </c>
      <c r="C191" s="168" t="s">
        <v>297</v>
      </c>
      <c r="D191" s="30" t="s">
        <v>349</v>
      </c>
      <c r="E191" s="147">
        <v>1</v>
      </c>
      <c r="F191" s="30" t="s">
        <v>1756</v>
      </c>
      <c r="G191" s="178">
        <v>31.919999999999998</v>
      </c>
      <c r="H191" s="178">
        <v>19.703703703703702</v>
      </c>
      <c r="I191" s="168">
        <v>120</v>
      </c>
      <c r="J191" s="228">
        <f>_xlfn.XLOOKUP($I191,Inputs!$C$6:$C$23,Inputs!$D$6:$D$23)*$G191</f>
        <v>13.4292</v>
      </c>
      <c r="K191" s="229">
        <f t="shared" si="2"/>
        <v>3</v>
      </c>
      <c r="L191" s="274"/>
      <c r="M191" s="274"/>
      <c r="N191" s="274"/>
      <c r="O191" s="274"/>
      <c r="P191" s="274"/>
      <c r="Q191" s="230">
        <f>_xlfn.XLOOKUP($I191,Inputs!$G$6:$G$23,Inputs!$J$6:$J$23)*$K191</f>
        <v>107.19602977667495</v>
      </c>
      <c r="R191" s="230">
        <f>_xlfn.XLOOKUP($I191,Inputs!$G$6:$G$23,Inputs!$K$6:$K$23)*$K191</f>
        <v>118.03278688524591</v>
      </c>
      <c r="S191" s="147" t="s">
        <v>1134</v>
      </c>
      <c r="T191" s="30" t="s">
        <v>2424</v>
      </c>
      <c r="U191" s="147" t="s">
        <v>205</v>
      </c>
      <c r="V191" s="30" t="s">
        <v>2535</v>
      </c>
      <c r="W191" s="12" t="s">
        <v>3063</v>
      </c>
      <c r="X191" s="12"/>
      <c r="Y191" s="12">
        <v>635</v>
      </c>
    </row>
    <row r="192" spans="1:25" s="57" customFormat="1" ht="18">
      <c r="B192" s="167" t="s">
        <v>1136</v>
      </c>
      <c r="C192" s="168" t="s">
        <v>297</v>
      </c>
      <c r="D192" s="30" t="s">
        <v>349</v>
      </c>
      <c r="E192" s="147">
        <v>1</v>
      </c>
      <c r="F192" s="30" t="s">
        <v>1756</v>
      </c>
      <c r="G192" s="178">
        <v>31.919999999999998</v>
      </c>
      <c r="H192" s="178">
        <v>19.703703703703702</v>
      </c>
      <c r="I192" s="168">
        <v>120</v>
      </c>
      <c r="J192" s="228">
        <f>_xlfn.XLOOKUP($I192,Inputs!$C$6:$C$23,Inputs!$D$6:$D$23)*$G192</f>
        <v>13.4292</v>
      </c>
      <c r="K192" s="229">
        <f t="shared" si="2"/>
        <v>3</v>
      </c>
      <c r="L192" s="274"/>
      <c r="M192" s="274"/>
      <c r="N192" s="274"/>
      <c r="O192" s="274"/>
      <c r="P192" s="274"/>
      <c r="Q192" s="230">
        <f>_xlfn.XLOOKUP($I192,Inputs!$G$6:$G$23,Inputs!$J$6:$J$23)*$K192</f>
        <v>107.19602977667495</v>
      </c>
      <c r="R192" s="230">
        <f>_xlfn.XLOOKUP($I192,Inputs!$G$6:$G$23,Inputs!$K$6:$K$23)*$K192</f>
        <v>118.03278688524591</v>
      </c>
      <c r="S192" s="147" t="s">
        <v>205</v>
      </c>
      <c r="T192" s="30" t="s">
        <v>2535</v>
      </c>
      <c r="U192" s="147" t="s">
        <v>1137</v>
      </c>
      <c r="V192" s="30" t="s">
        <v>2425</v>
      </c>
      <c r="W192" s="12" t="s">
        <v>3063</v>
      </c>
      <c r="X192" s="12"/>
      <c r="Y192" s="12">
        <v>636</v>
      </c>
    </row>
    <row r="193" spans="2:25" s="57" customFormat="1" ht="18">
      <c r="B193" s="167" t="s">
        <v>581</v>
      </c>
      <c r="C193" s="168" t="s">
        <v>297</v>
      </c>
      <c r="D193" s="30" t="s">
        <v>349</v>
      </c>
      <c r="E193" s="147">
        <v>1</v>
      </c>
      <c r="F193" s="30" t="s">
        <v>1756</v>
      </c>
      <c r="G193" s="178">
        <v>39.9</v>
      </c>
      <c r="H193" s="178">
        <v>24.629629629629626</v>
      </c>
      <c r="I193" s="168">
        <v>315</v>
      </c>
      <c r="J193" s="228">
        <f>_xlfn.XLOOKUP($I193,Inputs!$C$6:$C$23,Inputs!$D$6:$D$23)*$G193</f>
        <v>18.084305555555556</v>
      </c>
      <c r="K193" s="229">
        <f t="shared" si="2"/>
        <v>3</v>
      </c>
      <c r="L193" s="274"/>
      <c r="M193" s="274"/>
      <c r="N193" s="274"/>
      <c r="O193" s="274"/>
      <c r="P193" s="274"/>
      <c r="Q193" s="230">
        <f>_xlfn.XLOOKUP($I193,Inputs!$G$6:$G$23,Inputs!$J$6:$J$23)*$K193</f>
        <v>793.80000000000007</v>
      </c>
      <c r="R193" s="230">
        <f>_xlfn.XLOOKUP($I193,Inputs!$G$6:$G$23,Inputs!$K$6:$K$23)*$K193</f>
        <v>960.24193548387109</v>
      </c>
      <c r="S193" s="147" t="s">
        <v>273</v>
      </c>
      <c r="T193" s="30" t="s">
        <v>2211</v>
      </c>
      <c r="U193" s="147" t="s">
        <v>205</v>
      </c>
      <c r="V193" s="30" t="s">
        <v>2535</v>
      </c>
      <c r="W193" s="12" t="s">
        <v>3063</v>
      </c>
      <c r="X193" s="12"/>
      <c r="Y193" s="12">
        <v>954</v>
      </c>
    </row>
    <row r="194" spans="2:25" s="57" customFormat="1" ht="18">
      <c r="B194" s="167" t="s">
        <v>582</v>
      </c>
      <c r="C194" s="168" t="s">
        <v>297</v>
      </c>
      <c r="D194" s="30" t="s">
        <v>349</v>
      </c>
      <c r="E194" s="147">
        <v>1</v>
      </c>
      <c r="F194" s="30" t="s">
        <v>1756</v>
      </c>
      <c r="G194" s="178">
        <v>239.4</v>
      </c>
      <c r="H194" s="178">
        <v>147.77777777777777</v>
      </c>
      <c r="I194" s="168">
        <v>315</v>
      </c>
      <c r="J194" s="228">
        <f>_xlfn.XLOOKUP($I194,Inputs!$C$6:$C$23,Inputs!$D$6:$D$23)*$G194</f>
        <v>108.50583333333333</v>
      </c>
      <c r="K194" s="229">
        <f t="shared" si="2"/>
        <v>1.5722030496335879</v>
      </c>
      <c r="L194" s="274"/>
      <c r="M194" s="274"/>
      <c r="N194" s="274"/>
      <c r="O194" s="274"/>
      <c r="P194" s="274"/>
      <c r="Q194" s="230">
        <f>_xlfn.XLOOKUP($I194,Inputs!$G$6:$G$23,Inputs!$J$6:$J$23)*$K194</f>
        <v>416.00492693304739</v>
      </c>
      <c r="R194" s="230">
        <f>_xlfn.XLOOKUP($I194,Inputs!$G$6:$G$23,Inputs!$K$6:$K$23)*$K194</f>
        <v>503.23176645126705</v>
      </c>
      <c r="S194" s="147" t="s">
        <v>223</v>
      </c>
      <c r="T194" s="30" t="s">
        <v>2547</v>
      </c>
      <c r="U194" s="147" t="s">
        <v>273</v>
      </c>
      <c r="V194" s="30" t="s">
        <v>2211</v>
      </c>
      <c r="W194" s="12" t="s">
        <v>3063</v>
      </c>
      <c r="X194" s="12"/>
      <c r="Y194" s="12">
        <v>955</v>
      </c>
    </row>
    <row r="195" spans="2:25" s="57" customFormat="1" ht="18">
      <c r="B195" s="167" t="s">
        <v>1883</v>
      </c>
      <c r="C195" s="168" t="s">
        <v>297</v>
      </c>
      <c r="D195" s="30" t="s">
        <v>349</v>
      </c>
      <c r="E195" s="147">
        <v>1</v>
      </c>
      <c r="F195" s="30" t="s">
        <v>1756</v>
      </c>
      <c r="G195" s="178">
        <v>31.919999999999998</v>
      </c>
      <c r="H195" s="178">
        <v>19.703703703703702</v>
      </c>
      <c r="I195" s="168">
        <v>735</v>
      </c>
      <c r="J195" s="228">
        <f>_xlfn.XLOOKUP($I195,Inputs!$C$6:$C$23,Inputs!$D$6:$D$23)*$G195</f>
        <v>12.1296</v>
      </c>
      <c r="K195" s="229">
        <f t="shared" si="2"/>
        <v>3</v>
      </c>
      <c r="L195" s="274"/>
      <c r="M195" s="274"/>
      <c r="N195" s="274"/>
      <c r="O195" s="274"/>
      <c r="P195" s="274"/>
      <c r="Q195" s="230">
        <f>_xlfn.XLOOKUP($I195,Inputs!$G$6:$G$23,Inputs!$J$6:$J$23)*$K195</f>
        <v>6002.5</v>
      </c>
      <c r="R195" s="230">
        <f>_xlfn.XLOOKUP($I195,Inputs!$G$6:$G$23,Inputs!$K$6:$K$23)*$K195</f>
        <v>6482.7000000000007</v>
      </c>
      <c r="S195" s="147" t="s">
        <v>274</v>
      </c>
      <c r="T195" s="30" t="s">
        <v>2212</v>
      </c>
      <c r="U195" s="147" t="s">
        <v>927</v>
      </c>
      <c r="V195" s="30" t="s">
        <v>2213</v>
      </c>
      <c r="W195" s="12" t="s">
        <v>3063</v>
      </c>
      <c r="X195" s="12" t="s">
        <v>1151</v>
      </c>
      <c r="Y195" s="12">
        <v>1089</v>
      </c>
    </row>
    <row r="196" spans="2:25" s="57" customFormat="1" ht="18">
      <c r="B196" s="167" t="s">
        <v>1884</v>
      </c>
      <c r="C196" s="168" t="s">
        <v>297</v>
      </c>
      <c r="D196" s="30" t="s">
        <v>349</v>
      </c>
      <c r="E196" s="147">
        <v>1</v>
      </c>
      <c r="F196" s="30" t="s">
        <v>1756</v>
      </c>
      <c r="G196" s="178">
        <v>175.56</v>
      </c>
      <c r="H196" s="178">
        <v>108.37037037037037</v>
      </c>
      <c r="I196" s="168">
        <v>735</v>
      </c>
      <c r="J196" s="228">
        <f>_xlfn.XLOOKUP($I196,Inputs!$C$6:$C$23,Inputs!$D$6:$D$23)*$G196</f>
        <v>66.712800000000001</v>
      </c>
      <c r="K196" s="229">
        <f t="shared" ref="K196:K246" si="3">IF((42.4*(H196)^(-0.6595))&gt;=3,3,(IF(42.4*(H196)^(-0.6595)&lt;=0.5,0.5,(42.4*(H196)^(-0.6595)))))</f>
        <v>1.9290449334767223</v>
      </c>
      <c r="L196" s="274"/>
      <c r="M196" s="274"/>
      <c r="N196" s="274"/>
      <c r="O196" s="274"/>
      <c r="P196" s="274"/>
      <c r="Q196" s="230">
        <f>_xlfn.XLOOKUP($I196,Inputs!$G$6:$G$23,Inputs!$J$6:$J$23)*$K196</f>
        <v>3859.6974043980085</v>
      </c>
      <c r="R196" s="230">
        <f>_xlfn.XLOOKUP($I196,Inputs!$G$6:$G$23,Inputs!$K$6:$K$23)*$K196</f>
        <v>4168.4731967498492</v>
      </c>
      <c r="S196" s="147" t="s">
        <v>927</v>
      </c>
      <c r="T196" s="30" t="s">
        <v>2213</v>
      </c>
      <c r="U196" s="147" t="s">
        <v>341</v>
      </c>
      <c r="V196" s="30" t="s">
        <v>2621</v>
      </c>
      <c r="W196" s="12" t="s">
        <v>3063</v>
      </c>
      <c r="X196" s="12" t="s">
        <v>1151</v>
      </c>
      <c r="Y196" s="12">
        <v>1090</v>
      </c>
    </row>
    <row r="197" spans="2:25" s="57" customFormat="1" ht="18">
      <c r="B197" s="167" t="s">
        <v>289</v>
      </c>
      <c r="C197" s="168" t="s">
        <v>290</v>
      </c>
      <c r="D197" s="30" t="s">
        <v>349</v>
      </c>
      <c r="E197" s="147">
        <v>1</v>
      </c>
      <c r="F197" s="30" t="s">
        <v>1756</v>
      </c>
      <c r="G197" s="178">
        <v>70</v>
      </c>
      <c r="H197" s="178">
        <v>43.209876543209873</v>
      </c>
      <c r="I197" s="168">
        <v>120</v>
      </c>
      <c r="J197" s="228">
        <f>_xlfn.XLOOKUP($I197,Inputs!$C$6:$C$23,Inputs!$D$6:$D$23)*$G197</f>
        <v>29.45</v>
      </c>
      <c r="K197" s="229">
        <f t="shared" si="3"/>
        <v>3</v>
      </c>
      <c r="L197" s="274"/>
      <c r="M197" s="274"/>
      <c r="N197" s="274"/>
      <c r="O197" s="274"/>
      <c r="P197" s="274"/>
      <c r="Q197" s="280">
        <v>200</v>
      </c>
      <c r="R197" s="280">
        <v>200</v>
      </c>
      <c r="S197" s="147" t="s">
        <v>191</v>
      </c>
      <c r="T197" s="30" t="s">
        <v>2192</v>
      </c>
      <c r="U197" s="147" t="s">
        <v>2090</v>
      </c>
      <c r="V197" s="30" t="s">
        <v>1748</v>
      </c>
      <c r="W197" s="12" t="s">
        <v>3080</v>
      </c>
      <c r="X197" s="12" t="s">
        <v>3030</v>
      </c>
      <c r="Y197" s="12">
        <v>5</v>
      </c>
    </row>
    <row r="198" spans="2:25" s="57" customFormat="1" ht="18">
      <c r="B198" s="167" t="s">
        <v>291</v>
      </c>
      <c r="C198" s="168" t="s">
        <v>290</v>
      </c>
      <c r="D198" s="30" t="s">
        <v>349</v>
      </c>
      <c r="E198" s="147">
        <v>1</v>
      </c>
      <c r="F198" s="30" t="s">
        <v>1756</v>
      </c>
      <c r="G198" s="178">
        <v>70</v>
      </c>
      <c r="H198" s="178">
        <v>43.209876543209873</v>
      </c>
      <c r="I198" s="168">
        <v>120</v>
      </c>
      <c r="J198" s="228">
        <f>_xlfn.XLOOKUP($I198,Inputs!$C$6:$C$23,Inputs!$D$6:$D$23)*$G198</f>
        <v>29.45</v>
      </c>
      <c r="K198" s="229">
        <f t="shared" si="3"/>
        <v>3</v>
      </c>
      <c r="L198" s="274"/>
      <c r="M198" s="274"/>
      <c r="N198" s="274"/>
      <c r="O198" s="274"/>
      <c r="P198" s="274"/>
      <c r="Q198" s="280">
        <v>325</v>
      </c>
      <c r="R198" s="280">
        <v>325</v>
      </c>
      <c r="S198" s="147" t="s">
        <v>191</v>
      </c>
      <c r="T198" s="30" t="s">
        <v>2192</v>
      </c>
      <c r="U198" s="147" t="s">
        <v>2090</v>
      </c>
      <c r="V198" s="30" t="s">
        <v>1748</v>
      </c>
      <c r="W198" s="12" t="s">
        <v>3080</v>
      </c>
      <c r="X198" s="12" t="s">
        <v>3030</v>
      </c>
      <c r="Y198" s="12">
        <v>6</v>
      </c>
    </row>
    <row r="199" spans="2:25" s="57" customFormat="1" ht="18">
      <c r="B199" s="167" t="s">
        <v>293</v>
      </c>
      <c r="C199" s="168" t="s">
        <v>292</v>
      </c>
      <c r="D199" s="30" t="s">
        <v>349</v>
      </c>
      <c r="E199" s="147">
        <v>1</v>
      </c>
      <c r="F199" s="30" t="s">
        <v>1756</v>
      </c>
      <c r="G199" s="178">
        <v>2.75</v>
      </c>
      <c r="H199" s="178">
        <v>1.6975308641975309</v>
      </c>
      <c r="I199" s="168">
        <v>230</v>
      </c>
      <c r="J199" s="228">
        <f>_xlfn.XLOOKUP($I199,Inputs!$C$6:$C$23,Inputs!$D$6:$D$23)*$G199</f>
        <v>1.3199999999999998</v>
      </c>
      <c r="K199" s="229">
        <f t="shared" si="3"/>
        <v>3</v>
      </c>
      <c r="L199" s="274"/>
      <c r="M199" s="274"/>
      <c r="N199" s="274"/>
      <c r="O199" s="274"/>
      <c r="P199" s="274"/>
      <c r="Q199" s="230">
        <f>_xlfn.XLOOKUP($I199,Inputs!$G$6:$G$23,Inputs!$J$6:$J$23)*$K199</f>
        <v>402</v>
      </c>
      <c r="R199" s="230">
        <f>_xlfn.XLOOKUP($I199,Inputs!$G$6:$G$23,Inputs!$K$6:$K$23)*$K199</f>
        <v>435</v>
      </c>
      <c r="S199" s="147" t="s">
        <v>1297</v>
      </c>
      <c r="T199" s="30" t="s">
        <v>2607</v>
      </c>
      <c r="U199" s="147" t="s">
        <v>2086</v>
      </c>
      <c r="V199" s="30" t="s">
        <v>3071</v>
      </c>
      <c r="W199" s="12" t="s">
        <v>3080</v>
      </c>
      <c r="X199" s="12"/>
      <c r="Y199" s="12">
        <v>9</v>
      </c>
    </row>
    <row r="200" spans="2:25" s="57" customFormat="1" ht="18">
      <c r="B200" s="167" t="s">
        <v>294</v>
      </c>
      <c r="C200" s="168" t="s">
        <v>292</v>
      </c>
      <c r="D200" s="30" t="s">
        <v>349</v>
      </c>
      <c r="E200" s="147">
        <v>1</v>
      </c>
      <c r="F200" s="30" t="s">
        <v>1756</v>
      </c>
      <c r="G200" s="178">
        <v>2.75</v>
      </c>
      <c r="H200" s="178">
        <v>1.6975308641975309</v>
      </c>
      <c r="I200" s="168">
        <v>120</v>
      </c>
      <c r="J200" s="228">
        <f>_xlfn.XLOOKUP($I200,Inputs!$C$6:$C$23,Inputs!$D$6:$D$23)*$G200</f>
        <v>1.1569642857142857</v>
      </c>
      <c r="K200" s="229">
        <f t="shared" si="3"/>
        <v>3</v>
      </c>
      <c r="L200" s="274"/>
      <c r="M200" s="274"/>
      <c r="N200" s="274"/>
      <c r="O200" s="274"/>
      <c r="P200" s="274"/>
      <c r="Q200" s="230">
        <f>_xlfn.XLOOKUP($I200,Inputs!$G$6:$G$23,Inputs!$J$6:$J$23)*$K200</f>
        <v>107.19602977667495</v>
      </c>
      <c r="R200" s="230">
        <f>_xlfn.XLOOKUP($I200,Inputs!$G$6:$G$23,Inputs!$K$6:$K$23)*$K200</f>
        <v>118.03278688524591</v>
      </c>
      <c r="S200" s="147" t="s">
        <v>1297</v>
      </c>
      <c r="T200" s="30" t="s">
        <v>2607</v>
      </c>
      <c r="U200" s="147" t="s">
        <v>2086</v>
      </c>
      <c r="V200" s="30" t="s">
        <v>3071</v>
      </c>
      <c r="W200" s="12" t="s">
        <v>3080</v>
      </c>
      <c r="X200" s="12"/>
      <c r="Y200" s="12">
        <v>11</v>
      </c>
    </row>
    <row r="201" spans="2:25" s="57" customFormat="1" ht="18">
      <c r="B201" s="167" t="s">
        <v>367</v>
      </c>
      <c r="C201" s="168" t="s">
        <v>297</v>
      </c>
      <c r="D201" s="30" t="s">
        <v>349</v>
      </c>
      <c r="E201" s="147">
        <v>1</v>
      </c>
      <c r="F201" s="30" t="s">
        <v>1756</v>
      </c>
      <c r="G201" s="178">
        <v>13.750000000000002</v>
      </c>
      <c r="H201" s="178">
        <v>8.4876543209876552</v>
      </c>
      <c r="I201" s="168">
        <v>120</v>
      </c>
      <c r="J201" s="228">
        <f>_xlfn.XLOOKUP($I201,Inputs!$C$6:$C$23,Inputs!$D$6:$D$23)*$G201</f>
        <v>5.784821428571429</v>
      </c>
      <c r="K201" s="229">
        <f t="shared" si="3"/>
        <v>3</v>
      </c>
      <c r="L201" s="274"/>
      <c r="M201" s="274"/>
      <c r="N201" s="274"/>
      <c r="O201" s="274"/>
      <c r="P201" s="274"/>
      <c r="Q201" s="230">
        <f>_xlfn.XLOOKUP($I201,Inputs!$G$6:$G$23,Inputs!$J$6:$J$23)*$K201</f>
        <v>107.19602977667495</v>
      </c>
      <c r="R201" s="230">
        <f>_xlfn.XLOOKUP($I201,Inputs!$G$6:$G$23,Inputs!$K$6:$K$23)*$K201</f>
        <v>118.03278688524591</v>
      </c>
      <c r="S201" s="147" t="s">
        <v>1272</v>
      </c>
      <c r="T201" s="30" t="s">
        <v>2295</v>
      </c>
      <c r="U201" s="147" t="s">
        <v>327</v>
      </c>
      <c r="V201" s="30" t="s">
        <v>2586</v>
      </c>
      <c r="W201" s="12" t="s">
        <v>3080</v>
      </c>
      <c r="X201" s="12"/>
      <c r="Y201" s="12">
        <v>18</v>
      </c>
    </row>
    <row r="202" spans="2:25" s="57" customFormat="1" ht="18">
      <c r="B202" s="167" t="s">
        <v>367</v>
      </c>
      <c r="C202" s="168" t="s">
        <v>297</v>
      </c>
      <c r="D202" s="30" t="s">
        <v>349</v>
      </c>
      <c r="E202" s="147">
        <v>1</v>
      </c>
      <c r="F202" s="30" t="s">
        <v>1756</v>
      </c>
      <c r="G202" s="178">
        <v>4.4000000000000004</v>
      </c>
      <c r="H202" s="178">
        <v>2.7160493827160495</v>
      </c>
      <c r="I202" s="168">
        <v>120</v>
      </c>
      <c r="J202" s="228">
        <f>_xlfn.XLOOKUP($I202,Inputs!$C$6:$C$23,Inputs!$D$6:$D$23)*$G202</f>
        <v>1.8511428571428572</v>
      </c>
      <c r="K202" s="229">
        <f t="shared" si="3"/>
        <v>3</v>
      </c>
      <c r="L202" s="274"/>
      <c r="M202" s="274"/>
      <c r="N202" s="274"/>
      <c r="O202" s="274"/>
      <c r="P202" s="274"/>
      <c r="Q202" s="230">
        <f>_xlfn.XLOOKUP($I202,Inputs!$G$6:$G$23,Inputs!$J$6:$J$23)*$K202</f>
        <v>107.19602977667495</v>
      </c>
      <c r="R202" s="230">
        <f>_xlfn.XLOOKUP($I202,Inputs!$G$6:$G$23,Inputs!$K$6:$K$23)*$K202</f>
        <v>118.03278688524591</v>
      </c>
      <c r="S202" s="179" t="s">
        <v>327</v>
      </c>
      <c r="T202" s="30" t="s">
        <v>2586</v>
      </c>
      <c r="U202" s="147" t="s">
        <v>307</v>
      </c>
      <c r="V202" s="30" t="s">
        <v>2225</v>
      </c>
      <c r="W202" s="12" t="s">
        <v>3080</v>
      </c>
      <c r="X202" s="12"/>
      <c r="Y202" s="12">
        <v>20</v>
      </c>
    </row>
    <row r="203" spans="2:25" s="57" customFormat="1" ht="18">
      <c r="B203" s="167" t="s">
        <v>367</v>
      </c>
      <c r="C203" s="168" t="s">
        <v>297</v>
      </c>
      <c r="D203" s="30" t="s">
        <v>349</v>
      </c>
      <c r="E203" s="147">
        <v>1</v>
      </c>
      <c r="F203" s="30" t="s">
        <v>1756</v>
      </c>
      <c r="G203" s="178">
        <v>11.4</v>
      </c>
      <c r="H203" s="178">
        <v>7.0370370370370372</v>
      </c>
      <c r="I203" s="168">
        <v>120</v>
      </c>
      <c r="J203" s="228">
        <f>_xlfn.XLOOKUP($I203,Inputs!$C$6:$C$23,Inputs!$D$6:$D$23)*$G203</f>
        <v>4.7961428571428568</v>
      </c>
      <c r="K203" s="229">
        <f t="shared" si="3"/>
        <v>3</v>
      </c>
      <c r="L203" s="274"/>
      <c r="M203" s="274"/>
      <c r="N203" s="274"/>
      <c r="O203" s="274"/>
      <c r="P203" s="274"/>
      <c r="Q203" s="230">
        <f>_xlfn.XLOOKUP($I203,Inputs!$G$6:$G$23,Inputs!$J$6:$J$23)*$K203</f>
        <v>107.19602977667495</v>
      </c>
      <c r="R203" s="230">
        <f>_xlfn.XLOOKUP($I203,Inputs!$G$6:$G$23,Inputs!$K$6:$K$23)*$K203</f>
        <v>118.03278688524591</v>
      </c>
      <c r="S203" s="147" t="s">
        <v>307</v>
      </c>
      <c r="T203" s="30" t="s">
        <v>2225</v>
      </c>
      <c r="U203" s="147" t="s">
        <v>2989</v>
      </c>
      <c r="V203" s="30" t="s">
        <v>2576</v>
      </c>
      <c r="W203" s="12" t="s">
        <v>3080</v>
      </c>
      <c r="X203" s="12"/>
      <c r="Y203" s="12">
        <v>21</v>
      </c>
    </row>
    <row r="204" spans="2:25" s="57" customFormat="1" ht="18">
      <c r="B204" s="167" t="s">
        <v>367</v>
      </c>
      <c r="C204" s="168" t="s">
        <v>297</v>
      </c>
      <c r="D204" s="30" t="s">
        <v>349</v>
      </c>
      <c r="E204" s="147">
        <v>1</v>
      </c>
      <c r="F204" s="30" t="s">
        <v>1756</v>
      </c>
      <c r="G204" s="178">
        <v>1.1400000000000001</v>
      </c>
      <c r="H204" s="178">
        <v>0.70370370370370372</v>
      </c>
      <c r="I204" s="168">
        <v>120</v>
      </c>
      <c r="J204" s="228">
        <f>_xlfn.XLOOKUP($I204,Inputs!$C$6:$C$23,Inputs!$D$6:$D$23)*$G204</f>
        <v>0.47961428571428577</v>
      </c>
      <c r="K204" s="229">
        <f t="shared" si="3"/>
        <v>3</v>
      </c>
      <c r="L204" s="274"/>
      <c r="M204" s="274"/>
      <c r="N204" s="274"/>
      <c r="O204" s="274"/>
      <c r="P204" s="274"/>
      <c r="Q204" s="230">
        <f>_xlfn.XLOOKUP($I204,Inputs!$G$6:$G$23,Inputs!$J$6:$J$23)*$K204</f>
        <v>107.19602977667495</v>
      </c>
      <c r="R204" s="230">
        <f>_xlfn.XLOOKUP($I204,Inputs!$G$6:$G$23,Inputs!$K$6:$K$23)*$K204</f>
        <v>118.03278688524591</v>
      </c>
      <c r="S204" s="147" t="s">
        <v>2989</v>
      </c>
      <c r="T204" s="30" t="s">
        <v>2576</v>
      </c>
      <c r="U204" s="147" t="s">
        <v>2028</v>
      </c>
      <c r="V204" s="30" t="s">
        <v>2296</v>
      </c>
      <c r="W204" s="12" t="s">
        <v>3080</v>
      </c>
      <c r="X204" s="12" t="s">
        <v>2029</v>
      </c>
      <c r="Y204" s="12">
        <v>22</v>
      </c>
    </row>
    <row r="205" spans="2:25" s="57" customFormat="1" ht="18">
      <c r="B205" s="167" t="s">
        <v>367</v>
      </c>
      <c r="C205" s="168" t="s">
        <v>297</v>
      </c>
      <c r="D205" s="30" t="s">
        <v>349</v>
      </c>
      <c r="E205" s="147">
        <v>1</v>
      </c>
      <c r="F205" s="30" t="s">
        <v>1756</v>
      </c>
      <c r="G205" s="178">
        <v>17.100000000000001</v>
      </c>
      <c r="H205" s="178">
        <v>10.555555555555555</v>
      </c>
      <c r="I205" s="168">
        <v>120</v>
      </c>
      <c r="J205" s="228">
        <f>_xlfn.XLOOKUP($I205,Inputs!$C$6:$C$23,Inputs!$D$6:$D$23)*$G205</f>
        <v>7.1942142857142866</v>
      </c>
      <c r="K205" s="229">
        <f t="shared" si="3"/>
        <v>3</v>
      </c>
      <c r="L205" s="274"/>
      <c r="M205" s="274"/>
      <c r="N205" s="274"/>
      <c r="O205" s="274"/>
      <c r="P205" s="274"/>
      <c r="Q205" s="230">
        <f>_xlfn.XLOOKUP($I205,Inputs!$G$6:$G$23,Inputs!$J$6:$J$23)*$K205</f>
        <v>107.19602977667495</v>
      </c>
      <c r="R205" s="230">
        <f>_xlfn.XLOOKUP($I205,Inputs!$G$6:$G$23,Inputs!$K$6:$K$23)*$K205</f>
        <v>118.03278688524591</v>
      </c>
      <c r="S205" s="147" t="s">
        <v>2028</v>
      </c>
      <c r="T205" s="30" t="s">
        <v>2296</v>
      </c>
      <c r="U205" s="147" t="s">
        <v>348</v>
      </c>
      <c r="V205" s="30" t="s">
        <v>2632</v>
      </c>
      <c r="W205" s="12" t="s">
        <v>3080</v>
      </c>
      <c r="X205" s="12"/>
      <c r="Y205" s="12">
        <v>23</v>
      </c>
    </row>
    <row r="206" spans="2:25" s="57" customFormat="1" ht="18">
      <c r="B206" s="167" t="s">
        <v>368</v>
      </c>
      <c r="C206" s="168" t="s">
        <v>297</v>
      </c>
      <c r="D206" s="30" t="s">
        <v>349</v>
      </c>
      <c r="E206" s="147">
        <v>1</v>
      </c>
      <c r="F206" s="30" t="s">
        <v>1756</v>
      </c>
      <c r="G206" s="178">
        <v>4.4000000000000004</v>
      </c>
      <c r="H206" s="178">
        <v>2.7160493827160495</v>
      </c>
      <c r="I206" s="168">
        <v>120</v>
      </c>
      <c r="J206" s="228">
        <f>_xlfn.XLOOKUP($I206,Inputs!$C$6:$C$23,Inputs!$D$6:$D$23)*$G206</f>
        <v>1.8511428571428572</v>
      </c>
      <c r="K206" s="229">
        <f t="shared" si="3"/>
        <v>3</v>
      </c>
      <c r="L206" s="274"/>
      <c r="M206" s="274"/>
      <c r="N206" s="274"/>
      <c r="O206" s="274"/>
      <c r="P206" s="274"/>
      <c r="Q206" s="230">
        <f>_xlfn.XLOOKUP($I206,Inputs!$G$6:$G$23,Inputs!$J$6:$J$23)*$K206</f>
        <v>107.19602977667495</v>
      </c>
      <c r="R206" s="230">
        <f>_xlfn.XLOOKUP($I206,Inputs!$G$6:$G$23,Inputs!$K$6:$K$23)*$K206</f>
        <v>118.03278688524591</v>
      </c>
      <c r="S206" s="147" t="s">
        <v>327</v>
      </c>
      <c r="T206" s="30" t="s">
        <v>2586</v>
      </c>
      <c r="U206" s="147" t="s">
        <v>307</v>
      </c>
      <c r="V206" s="30" t="s">
        <v>2225</v>
      </c>
      <c r="W206" s="12" t="s">
        <v>3080</v>
      </c>
      <c r="X206" s="12"/>
      <c r="Y206" s="12">
        <v>27</v>
      </c>
    </row>
    <row r="207" spans="2:25" s="57" customFormat="1" ht="18">
      <c r="B207" s="167" t="s">
        <v>368</v>
      </c>
      <c r="C207" s="168" t="s">
        <v>297</v>
      </c>
      <c r="D207" s="30" t="s">
        <v>349</v>
      </c>
      <c r="E207" s="147">
        <v>1</v>
      </c>
      <c r="F207" s="30" t="s">
        <v>1756</v>
      </c>
      <c r="G207" s="178">
        <v>11.4</v>
      </c>
      <c r="H207" s="178">
        <v>7.0370370370370372</v>
      </c>
      <c r="I207" s="168">
        <v>120</v>
      </c>
      <c r="J207" s="228">
        <f>_xlfn.XLOOKUP($I207,Inputs!$C$6:$C$23,Inputs!$D$6:$D$23)*$G207</f>
        <v>4.7961428571428568</v>
      </c>
      <c r="K207" s="229">
        <f t="shared" si="3"/>
        <v>3</v>
      </c>
      <c r="L207" s="274"/>
      <c r="M207" s="274"/>
      <c r="N207" s="274"/>
      <c r="O207" s="274"/>
      <c r="P207" s="274"/>
      <c r="Q207" s="230">
        <f>_xlfn.XLOOKUP($I207,Inputs!$G$6:$G$23,Inputs!$J$6:$J$23)*$K207</f>
        <v>107.19602977667495</v>
      </c>
      <c r="R207" s="230">
        <f>_xlfn.XLOOKUP($I207,Inputs!$G$6:$G$23,Inputs!$K$6:$K$23)*$K207</f>
        <v>118.03278688524591</v>
      </c>
      <c r="S207" s="147" t="s">
        <v>307</v>
      </c>
      <c r="T207" s="30" t="s">
        <v>2225</v>
      </c>
      <c r="U207" s="147" t="s">
        <v>2989</v>
      </c>
      <c r="V207" s="30" t="s">
        <v>2576</v>
      </c>
      <c r="W207" s="12" t="s">
        <v>3080</v>
      </c>
      <c r="X207" s="12"/>
      <c r="Y207" s="12">
        <v>28</v>
      </c>
    </row>
    <row r="208" spans="2:25" s="57" customFormat="1" ht="18">
      <c r="B208" s="167" t="s">
        <v>368</v>
      </c>
      <c r="C208" s="168" t="s">
        <v>297</v>
      </c>
      <c r="D208" s="30" t="s">
        <v>349</v>
      </c>
      <c r="E208" s="147">
        <v>1</v>
      </c>
      <c r="F208" s="30" t="s">
        <v>1756</v>
      </c>
      <c r="G208" s="178">
        <v>1.1400000000000001</v>
      </c>
      <c r="H208" s="178">
        <v>0.70370370370370372</v>
      </c>
      <c r="I208" s="168">
        <v>120</v>
      </c>
      <c r="J208" s="228">
        <f>_xlfn.XLOOKUP($I208,Inputs!$C$6:$C$23,Inputs!$D$6:$D$23)*$G208</f>
        <v>0.47961428571428577</v>
      </c>
      <c r="K208" s="229">
        <f t="shared" si="3"/>
        <v>3</v>
      </c>
      <c r="L208" s="274"/>
      <c r="M208" s="274"/>
      <c r="N208" s="274"/>
      <c r="O208" s="274"/>
      <c r="P208" s="274"/>
      <c r="Q208" s="230">
        <f>_xlfn.XLOOKUP($I208,Inputs!$G$6:$G$23,Inputs!$J$6:$J$23)*$K208</f>
        <v>107.19602977667495</v>
      </c>
      <c r="R208" s="230">
        <f>_xlfn.XLOOKUP($I208,Inputs!$G$6:$G$23,Inputs!$K$6:$K$23)*$K208</f>
        <v>118.03278688524591</v>
      </c>
      <c r="S208" s="147" t="s">
        <v>2989</v>
      </c>
      <c r="T208" s="30" t="s">
        <v>2576</v>
      </c>
      <c r="U208" s="147" t="s">
        <v>2028</v>
      </c>
      <c r="V208" s="30" t="s">
        <v>2296</v>
      </c>
      <c r="W208" s="12" t="s">
        <v>3080</v>
      </c>
      <c r="X208" s="12" t="s">
        <v>2029</v>
      </c>
      <c r="Y208" s="12">
        <v>29</v>
      </c>
    </row>
    <row r="209" spans="2:25" s="57" customFormat="1" ht="18">
      <c r="B209" s="167" t="s">
        <v>368</v>
      </c>
      <c r="C209" s="168" t="s">
        <v>297</v>
      </c>
      <c r="D209" s="30" t="s">
        <v>349</v>
      </c>
      <c r="E209" s="147">
        <v>1</v>
      </c>
      <c r="F209" s="30" t="s">
        <v>1756</v>
      </c>
      <c r="G209" s="178">
        <v>17.100000000000001</v>
      </c>
      <c r="H209" s="178">
        <v>10.555555555555555</v>
      </c>
      <c r="I209" s="168">
        <v>120</v>
      </c>
      <c r="J209" s="228">
        <f>_xlfn.XLOOKUP($I209,Inputs!$C$6:$C$23,Inputs!$D$6:$D$23)*$G209</f>
        <v>7.1942142857142866</v>
      </c>
      <c r="K209" s="229">
        <f t="shared" si="3"/>
        <v>3</v>
      </c>
      <c r="L209" s="274"/>
      <c r="M209" s="274"/>
      <c r="N209" s="274"/>
      <c r="O209" s="274"/>
      <c r="P209" s="274"/>
      <c r="Q209" s="230">
        <f>_xlfn.XLOOKUP($I209,Inputs!$G$6:$G$23,Inputs!$J$6:$J$23)*$K209</f>
        <v>107.19602977667495</v>
      </c>
      <c r="R209" s="230">
        <f>_xlfn.XLOOKUP($I209,Inputs!$G$6:$G$23,Inputs!$K$6:$K$23)*$K209</f>
        <v>118.03278688524591</v>
      </c>
      <c r="S209" s="147" t="s">
        <v>2028</v>
      </c>
      <c r="T209" s="30" t="s">
        <v>2296</v>
      </c>
      <c r="U209" s="147" t="s">
        <v>348</v>
      </c>
      <c r="V209" s="30" t="s">
        <v>2632</v>
      </c>
      <c r="W209" s="12" t="s">
        <v>3080</v>
      </c>
      <c r="X209" s="12"/>
      <c r="Y209" s="12">
        <v>30</v>
      </c>
    </row>
    <row r="210" spans="2:25" s="57" customFormat="1" ht="18">
      <c r="B210" s="167" t="s">
        <v>370</v>
      </c>
      <c r="C210" s="168" t="s">
        <v>297</v>
      </c>
      <c r="D210" s="30" t="s">
        <v>349</v>
      </c>
      <c r="E210" s="147">
        <v>1</v>
      </c>
      <c r="F210" s="30" t="s">
        <v>1756</v>
      </c>
      <c r="G210" s="178">
        <v>2.2800000000000002</v>
      </c>
      <c r="H210" s="178">
        <v>1.4074074074074074</v>
      </c>
      <c r="I210" s="168">
        <v>120</v>
      </c>
      <c r="J210" s="228">
        <f>_xlfn.XLOOKUP($I210,Inputs!$C$6:$C$23,Inputs!$D$6:$D$23)*$G210</f>
        <v>0.95922857142857154</v>
      </c>
      <c r="K210" s="229">
        <f t="shared" si="3"/>
        <v>3</v>
      </c>
      <c r="L210" s="274"/>
      <c r="M210" s="274"/>
      <c r="N210" s="274"/>
      <c r="O210" s="274"/>
      <c r="P210" s="274"/>
      <c r="Q210" s="230">
        <f>_xlfn.XLOOKUP($I210,Inputs!$G$6:$G$23,Inputs!$J$6:$J$23)*$K210</f>
        <v>107.19602977667495</v>
      </c>
      <c r="R210" s="230">
        <f>_xlfn.XLOOKUP($I210,Inputs!$G$6:$G$23,Inputs!$K$6:$K$23)*$K210</f>
        <v>118.03278688524591</v>
      </c>
      <c r="S210" s="147" t="s">
        <v>308</v>
      </c>
      <c r="T210" s="30" t="s">
        <v>2226</v>
      </c>
      <c r="U210" s="147" t="s">
        <v>239</v>
      </c>
      <c r="V210" s="30" t="s">
        <v>2174</v>
      </c>
      <c r="W210" s="12" t="s">
        <v>3080</v>
      </c>
      <c r="X210" s="12"/>
      <c r="Y210" s="12">
        <v>39</v>
      </c>
    </row>
    <row r="211" spans="2:25" s="57" customFormat="1" ht="18">
      <c r="B211" s="167" t="s">
        <v>1285</v>
      </c>
      <c r="C211" s="168" t="s">
        <v>297</v>
      </c>
      <c r="D211" s="30" t="s">
        <v>349</v>
      </c>
      <c r="E211" s="147">
        <v>1</v>
      </c>
      <c r="F211" s="30" t="s">
        <v>1756</v>
      </c>
      <c r="G211" s="178">
        <v>28.5</v>
      </c>
      <c r="H211" s="178">
        <v>17.592592592592592</v>
      </c>
      <c r="I211" s="168">
        <v>120</v>
      </c>
      <c r="J211" s="228">
        <f>_xlfn.XLOOKUP($I211,Inputs!$C$6:$C$23,Inputs!$D$6:$D$23)*$G211</f>
        <v>11.990357142857142</v>
      </c>
      <c r="K211" s="229">
        <f t="shared" si="3"/>
        <v>3</v>
      </c>
      <c r="L211" s="274"/>
      <c r="M211" s="274"/>
      <c r="N211" s="274"/>
      <c r="O211" s="274"/>
      <c r="P211" s="274"/>
      <c r="Q211" s="230">
        <f>_xlfn.XLOOKUP($I211,Inputs!$G$6:$G$23,Inputs!$J$6:$J$23)*$K211</f>
        <v>107.19602977667495</v>
      </c>
      <c r="R211" s="230">
        <f>_xlfn.XLOOKUP($I211,Inputs!$G$6:$G$23,Inputs!$K$6:$K$23)*$K211</f>
        <v>118.03278688524591</v>
      </c>
      <c r="S211" s="147" t="s">
        <v>348</v>
      </c>
      <c r="T211" s="30" t="s">
        <v>2632</v>
      </c>
      <c r="U211" s="147" t="s">
        <v>743</v>
      </c>
      <c r="V211" s="30" t="s">
        <v>2227</v>
      </c>
      <c r="W211" s="12" t="s">
        <v>3080</v>
      </c>
      <c r="X211" s="12"/>
      <c r="Y211" s="12">
        <v>40</v>
      </c>
    </row>
    <row r="212" spans="2:25" s="57" customFormat="1" ht="18">
      <c r="B212" s="167" t="s">
        <v>373</v>
      </c>
      <c r="C212" s="168" t="s">
        <v>297</v>
      </c>
      <c r="D212" s="30" t="s">
        <v>349</v>
      </c>
      <c r="E212" s="147">
        <v>1</v>
      </c>
      <c r="F212" s="30" t="s">
        <v>1756</v>
      </c>
      <c r="G212" s="178">
        <v>30.780000000000005</v>
      </c>
      <c r="H212" s="178">
        <v>19</v>
      </c>
      <c r="I212" s="168">
        <v>120</v>
      </c>
      <c r="J212" s="228">
        <f>_xlfn.XLOOKUP($I212,Inputs!$C$6:$C$23,Inputs!$D$6:$D$23)*$G212</f>
        <v>12.949585714285716</v>
      </c>
      <c r="K212" s="229">
        <f t="shared" si="3"/>
        <v>3</v>
      </c>
      <c r="L212" s="274"/>
      <c r="M212" s="274"/>
      <c r="N212" s="274"/>
      <c r="O212" s="274"/>
      <c r="P212" s="274"/>
      <c r="Q212" s="230">
        <f>_xlfn.XLOOKUP($I212,Inputs!$G$6:$G$23,Inputs!$J$6:$J$23)*$K212</f>
        <v>107.19602977667495</v>
      </c>
      <c r="R212" s="230">
        <f>_xlfn.XLOOKUP($I212,Inputs!$G$6:$G$23,Inputs!$K$6:$K$23)*$K212</f>
        <v>118.03278688524591</v>
      </c>
      <c r="S212" s="147" t="s">
        <v>170</v>
      </c>
      <c r="T212" s="30" t="s">
        <v>2184</v>
      </c>
      <c r="U212" s="147" t="s">
        <v>1273</v>
      </c>
      <c r="V212" s="30" t="s">
        <v>2468</v>
      </c>
      <c r="W212" s="12" t="s">
        <v>3080</v>
      </c>
      <c r="X212" s="12"/>
      <c r="Y212" s="12">
        <v>63</v>
      </c>
    </row>
    <row r="213" spans="2:25" s="57" customFormat="1" ht="18">
      <c r="B213" s="167" t="s">
        <v>1643</v>
      </c>
      <c r="C213" s="168" t="s">
        <v>297</v>
      </c>
      <c r="D213" s="30" t="s">
        <v>349</v>
      </c>
      <c r="E213" s="147">
        <v>1</v>
      </c>
      <c r="F213" s="30" t="s">
        <v>1756</v>
      </c>
      <c r="G213" s="178">
        <v>5.7</v>
      </c>
      <c r="H213" s="178">
        <v>3.5185185185185186</v>
      </c>
      <c r="I213" s="168">
        <v>120</v>
      </c>
      <c r="J213" s="228">
        <f>_xlfn.XLOOKUP($I213,Inputs!$C$6:$C$23,Inputs!$D$6:$D$23)*$G213</f>
        <v>2.3980714285714284</v>
      </c>
      <c r="K213" s="229">
        <f t="shared" si="3"/>
        <v>3</v>
      </c>
      <c r="L213" s="274"/>
      <c r="M213" s="274"/>
      <c r="N213" s="274"/>
      <c r="O213" s="274"/>
      <c r="P213" s="274"/>
      <c r="Q213" s="230">
        <f>_xlfn.XLOOKUP($I213,Inputs!$G$6:$G$23,Inputs!$J$6:$J$23)*$K213</f>
        <v>107.19602977667495</v>
      </c>
      <c r="R213" s="230">
        <f>_xlfn.XLOOKUP($I213,Inputs!$G$6:$G$23,Inputs!$K$6:$K$23)*$K213</f>
        <v>118.03278688524591</v>
      </c>
      <c r="S213" s="147" t="s">
        <v>239</v>
      </c>
      <c r="T213" s="30" t="s">
        <v>2174</v>
      </c>
      <c r="U213" s="147" t="s">
        <v>1280</v>
      </c>
      <c r="V213" s="30" t="s">
        <v>2570</v>
      </c>
      <c r="W213" s="12" t="s">
        <v>3080</v>
      </c>
      <c r="X213" s="12"/>
      <c r="Y213" s="12">
        <v>73</v>
      </c>
    </row>
    <row r="214" spans="2:25" s="138" customFormat="1" ht="18">
      <c r="B214" s="167" t="s">
        <v>379</v>
      </c>
      <c r="C214" s="168" t="s">
        <v>297</v>
      </c>
      <c r="D214" s="30" t="s">
        <v>349</v>
      </c>
      <c r="E214" s="147">
        <v>1</v>
      </c>
      <c r="F214" s="30" t="s">
        <v>1756</v>
      </c>
      <c r="G214" s="178">
        <v>31.919999999999998</v>
      </c>
      <c r="H214" s="178">
        <v>19.703703703703702</v>
      </c>
      <c r="I214" s="168">
        <v>120</v>
      </c>
      <c r="J214" s="228">
        <f>_xlfn.XLOOKUP($I214,Inputs!$C$6:$C$23,Inputs!$D$6:$D$23)*$G214</f>
        <v>13.4292</v>
      </c>
      <c r="K214" s="229">
        <f t="shared" si="3"/>
        <v>3</v>
      </c>
      <c r="L214" s="274"/>
      <c r="M214" s="274"/>
      <c r="N214" s="274"/>
      <c r="O214" s="274"/>
      <c r="P214" s="274"/>
      <c r="Q214" s="230">
        <f>_xlfn.XLOOKUP($I214,Inputs!$G$6:$G$23,Inputs!$J$6:$J$23)*$K214</f>
        <v>107.19602977667495</v>
      </c>
      <c r="R214" s="230">
        <f>_xlfn.XLOOKUP($I214,Inputs!$G$6:$G$23,Inputs!$K$6:$K$23)*$K214</f>
        <v>118.03278688524591</v>
      </c>
      <c r="S214" s="147" t="s">
        <v>1342</v>
      </c>
      <c r="T214" s="30" t="s">
        <v>2358</v>
      </c>
      <c r="U214" s="147" t="s">
        <v>1344</v>
      </c>
      <c r="V214" s="30" t="s">
        <v>2663</v>
      </c>
      <c r="W214" s="12" t="s">
        <v>3080</v>
      </c>
      <c r="X214" s="12"/>
      <c r="Y214" s="12">
        <v>242</v>
      </c>
    </row>
    <row r="215" spans="2:25" s="57" customFormat="1" ht="18">
      <c r="B215" s="167" t="s">
        <v>380</v>
      </c>
      <c r="C215" s="168" t="s">
        <v>297</v>
      </c>
      <c r="D215" s="30" t="s">
        <v>349</v>
      </c>
      <c r="E215" s="147">
        <v>1</v>
      </c>
      <c r="F215" s="30" t="s">
        <v>1756</v>
      </c>
      <c r="G215" s="178">
        <v>31.919999999999998</v>
      </c>
      <c r="H215" s="178">
        <v>19.703703703703702</v>
      </c>
      <c r="I215" s="168">
        <v>120</v>
      </c>
      <c r="J215" s="228">
        <f>_xlfn.XLOOKUP($I215,Inputs!$C$6:$C$23,Inputs!$D$6:$D$23)*$G215</f>
        <v>13.4292</v>
      </c>
      <c r="K215" s="229">
        <f t="shared" si="3"/>
        <v>3</v>
      </c>
      <c r="L215" s="274"/>
      <c r="M215" s="274"/>
      <c r="N215" s="274"/>
      <c r="O215" s="274"/>
      <c r="P215" s="274"/>
      <c r="Q215" s="230">
        <f>_xlfn.XLOOKUP($I215,Inputs!$G$6:$G$23,Inputs!$J$6:$J$23)*$K215</f>
        <v>107.19602977667495</v>
      </c>
      <c r="R215" s="230">
        <f>_xlfn.XLOOKUP($I215,Inputs!$G$6:$G$23,Inputs!$K$6:$K$23)*$K215</f>
        <v>118.03278688524591</v>
      </c>
      <c r="S215" s="147" t="s">
        <v>1343</v>
      </c>
      <c r="T215" s="30" t="s">
        <v>2357</v>
      </c>
      <c r="U215" s="147" t="s">
        <v>1344</v>
      </c>
      <c r="V215" s="30" t="s">
        <v>2663</v>
      </c>
      <c r="W215" s="12" t="s">
        <v>3080</v>
      </c>
      <c r="X215" s="12"/>
      <c r="Y215" s="12">
        <v>243</v>
      </c>
    </row>
    <row r="216" spans="2:25" s="57" customFormat="1" ht="18">
      <c r="B216" s="167" t="s">
        <v>381</v>
      </c>
      <c r="C216" s="168" t="s">
        <v>297</v>
      </c>
      <c r="D216" s="30" t="s">
        <v>349</v>
      </c>
      <c r="E216" s="147">
        <v>1</v>
      </c>
      <c r="F216" s="30" t="s">
        <v>1756</v>
      </c>
      <c r="G216" s="178">
        <v>10</v>
      </c>
      <c r="H216" s="178">
        <v>6.1728395061728394</v>
      </c>
      <c r="I216" s="168">
        <v>120</v>
      </c>
      <c r="J216" s="228">
        <f>_xlfn.XLOOKUP($I216,Inputs!$C$6:$C$23,Inputs!$D$6:$D$23)*$G216</f>
        <v>4.2071428571428573</v>
      </c>
      <c r="K216" s="229">
        <f t="shared" si="3"/>
        <v>3</v>
      </c>
      <c r="L216" s="274"/>
      <c r="M216" s="274"/>
      <c r="N216" s="274"/>
      <c r="O216" s="274"/>
      <c r="P216" s="274"/>
      <c r="Q216" s="230">
        <f>_xlfn.XLOOKUP($I216,Inputs!$G$6:$G$23,Inputs!$J$6:$J$23)*$K216</f>
        <v>107.19602977667495</v>
      </c>
      <c r="R216" s="230">
        <f>_xlfn.XLOOKUP($I216,Inputs!$G$6:$G$23,Inputs!$K$6:$K$23)*$K216</f>
        <v>118.03278688524591</v>
      </c>
      <c r="S216" s="147" t="s">
        <v>191</v>
      </c>
      <c r="T216" s="30" t="s">
        <v>2192</v>
      </c>
      <c r="U216" s="147" t="s">
        <v>1320</v>
      </c>
      <c r="V216" s="30" t="s">
        <v>2664</v>
      </c>
      <c r="W216" s="12" t="s">
        <v>3080</v>
      </c>
      <c r="X216" s="12"/>
      <c r="Y216" s="12">
        <v>244</v>
      </c>
    </row>
    <row r="217" spans="2:25" s="57" customFormat="1" ht="18">
      <c r="B217" s="167" t="s">
        <v>382</v>
      </c>
      <c r="C217" s="168" t="s">
        <v>297</v>
      </c>
      <c r="D217" s="30" t="s">
        <v>349</v>
      </c>
      <c r="E217" s="147">
        <v>1</v>
      </c>
      <c r="F217" s="30" t="s">
        <v>1756</v>
      </c>
      <c r="G217" s="178">
        <v>10</v>
      </c>
      <c r="H217" s="178">
        <v>6.1728395061728394</v>
      </c>
      <c r="I217" s="168">
        <v>120</v>
      </c>
      <c r="J217" s="228">
        <f>_xlfn.XLOOKUP($I217,Inputs!$C$6:$C$23,Inputs!$D$6:$D$23)*$G217</f>
        <v>4.2071428571428573</v>
      </c>
      <c r="K217" s="229">
        <f t="shared" si="3"/>
        <v>3</v>
      </c>
      <c r="L217" s="274"/>
      <c r="M217" s="274"/>
      <c r="N217" s="274"/>
      <c r="O217" s="274"/>
      <c r="P217" s="274"/>
      <c r="Q217" s="230">
        <f>_xlfn.XLOOKUP($I217,Inputs!$G$6:$G$23,Inputs!$J$6:$J$23)*$K217</f>
        <v>107.19602977667495</v>
      </c>
      <c r="R217" s="230">
        <f>_xlfn.XLOOKUP($I217,Inputs!$G$6:$G$23,Inputs!$K$6:$K$23)*$K217</f>
        <v>118.03278688524591</v>
      </c>
      <c r="S217" s="147" t="s">
        <v>191</v>
      </c>
      <c r="T217" s="30" t="s">
        <v>2192</v>
      </c>
      <c r="U217" s="147" t="s">
        <v>1320</v>
      </c>
      <c r="V217" s="30" t="s">
        <v>2664</v>
      </c>
      <c r="W217" s="12" t="s">
        <v>3080</v>
      </c>
      <c r="X217" s="12"/>
      <c r="Y217" s="12">
        <v>245</v>
      </c>
    </row>
    <row r="218" spans="2:25" s="57" customFormat="1" ht="18">
      <c r="B218" s="167" t="s">
        <v>384</v>
      </c>
      <c r="C218" s="168" t="s">
        <v>297</v>
      </c>
      <c r="D218" s="30" t="s">
        <v>349</v>
      </c>
      <c r="E218" s="147">
        <v>1</v>
      </c>
      <c r="F218" s="30" t="s">
        <v>1756</v>
      </c>
      <c r="G218" s="178">
        <v>11.5</v>
      </c>
      <c r="H218" s="178">
        <v>7.098765432098765</v>
      </c>
      <c r="I218" s="168">
        <v>120</v>
      </c>
      <c r="J218" s="228">
        <f>_xlfn.XLOOKUP($I218,Inputs!$C$6:$C$23,Inputs!$D$6:$D$23)*$G218</f>
        <v>4.8382142857142858</v>
      </c>
      <c r="K218" s="229">
        <f t="shared" si="3"/>
        <v>3</v>
      </c>
      <c r="L218" s="274"/>
      <c r="M218" s="274"/>
      <c r="N218" s="274"/>
      <c r="O218" s="274"/>
      <c r="P218" s="274"/>
      <c r="Q218" s="230">
        <f>_xlfn.XLOOKUP($I218,Inputs!$G$6:$G$23,Inputs!$J$6:$J$23)*$K218</f>
        <v>107.19602977667495</v>
      </c>
      <c r="R218" s="230">
        <f>_xlfn.XLOOKUP($I218,Inputs!$G$6:$G$23,Inputs!$K$6:$K$23)*$K218</f>
        <v>118.03278688524591</v>
      </c>
      <c r="S218" s="147" t="s">
        <v>312</v>
      </c>
      <c r="T218" s="30" t="s">
        <v>2343</v>
      </c>
      <c r="U218" s="147" t="s">
        <v>1320</v>
      </c>
      <c r="V218" s="30" t="s">
        <v>2664</v>
      </c>
      <c r="W218" s="12" t="s">
        <v>3080</v>
      </c>
      <c r="X218" s="12"/>
      <c r="Y218" s="12">
        <v>283</v>
      </c>
    </row>
    <row r="219" spans="2:25" s="57" customFormat="1" ht="18">
      <c r="B219" s="167" t="s">
        <v>384</v>
      </c>
      <c r="C219" s="168" t="s">
        <v>297</v>
      </c>
      <c r="D219" s="30" t="s">
        <v>349</v>
      </c>
      <c r="E219" s="147">
        <v>1</v>
      </c>
      <c r="F219" s="30" t="s">
        <v>1756</v>
      </c>
      <c r="G219" s="178">
        <v>1</v>
      </c>
      <c r="H219" s="178">
        <v>0.6</v>
      </c>
      <c r="I219" s="168">
        <v>120</v>
      </c>
      <c r="J219" s="228">
        <f>_xlfn.XLOOKUP($I219,Inputs!$C$6:$C$23,Inputs!$D$6:$D$23)*$G219</f>
        <v>0.42071428571428571</v>
      </c>
      <c r="K219" s="229">
        <f t="shared" si="3"/>
        <v>3</v>
      </c>
      <c r="L219" s="274"/>
      <c r="M219" s="274"/>
      <c r="N219" s="274"/>
      <c r="O219" s="274"/>
      <c r="P219" s="274"/>
      <c r="Q219" s="230">
        <f>_xlfn.XLOOKUP($I219,Inputs!$G$6:$G$23,Inputs!$J$6:$J$23)*$K219</f>
        <v>107.19602977667495</v>
      </c>
      <c r="R219" s="230">
        <f>_xlfn.XLOOKUP($I219,Inputs!$G$6:$G$23,Inputs!$K$6:$K$23)*$K219</f>
        <v>118.03278688524591</v>
      </c>
      <c r="S219" s="147" t="s">
        <v>1320</v>
      </c>
      <c r="T219" s="30" t="s">
        <v>2664</v>
      </c>
      <c r="U219" s="147" t="s">
        <v>1344</v>
      </c>
      <c r="V219" s="30" t="s">
        <v>2663</v>
      </c>
      <c r="W219" s="12" t="s">
        <v>3080</v>
      </c>
      <c r="X219" s="12"/>
      <c r="Y219" s="12">
        <v>284</v>
      </c>
    </row>
    <row r="220" spans="2:25" s="57" customFormat="1" ht="18">
      <c r="B220" s="167" t="s">
        <v>385</v>
      </c>
      <c r="C220" s="168" t="s">
        <v>297</v>
      </c>
      <c r="D220" s="30" t="s">
        <v>349</v>
      </c>
      <c r="E220" s="147">
        <v>1</v>
      </c>
      <c r="F220" s="30" t="s">
        <v>1756</v>
      </c>
      <c r="G220" s="178">
        <v>11.5</v>
      </c>
      <c r="H220" s="178">
        <v>7.098765432098765</v>
      </c>
      <c r="I220" s="168">
        <v>120</v>
      </c>
      <c r="J220" s="228">
        <f>_xlfn.XLOOKUP($I220,Inputs!$C$6:$C$23,Inputs!$D$6:$D$23)*$G220</f>
        <v>4.8382142857142858</v>
      </c>
      <c r="K220" s="229">
        <f t="shared" si="3"/>
        <v>3</v>
      </c>
      <c r="L220" s="274"/>
      <c r="M220" s="274"/>
      <c r="N220" s="274"/>
      <c r="O220" s="274"/>
      <c r="P220" s="274"/>
      <c r="Q220" s="230">
        <f>_xlfn.XLOOKUP($I220,Inputs!$G$6:$G$23,Inputs!$J$6:$J$23)*$K220</f>
        <v>107.19602977667495</v>
      </c>
      <c r="R220" s="230">
        <f>_xlfn.XLOOKUP($I220,Inputs!$G$6:$G$23,Inputs!$K$6:$K$23)*$K220</f>
        <v>118.03278688524591</v>
      </c>
      <c r="S220" s="147" t="s">
        <v>312</v>
      </c>
      <c r="T220" s="30" t="s">
        <v>2343</v>
      </c>
      <c r="U220" s="147" t="s">
        <v>1320</v>
      </c>
      <c r="V220" s="30" t="s">
        <v>2664</v>
      </c>
      <c r="W220" s="12" t="s">
        <v>3080</v>
      </c>
      <c r="X220" s="12"/>
      <c r="Y220" s="12">
        <v>285</v>
      </c>
    </row>
    <row r="221" spans="2:25" s="57" customFormat="1" ht="18">
      <c r="B221" s="167" t="s">
        <v>385</v>
      </c>
      <c r="C221" s="168" t="s">
        <v>297</v>
      </c>
      <c r="D221" s="30" t="s">
        <v>349</v>
      </c>
      <c r="E221" s="147">
        <v>1</v>
      </c>
      <c r="F221" s="30" t="s">
        <v>1756</v>
      </c>
      <c r="G221" s="178">
        <v>1</v>
      </c>
      <c r="H221" s="178">
        <v>0.6</v>
      </c>
      <c r="I221" s="168">
        <v>120</v>
      </c>
      <c r="J221" s="228">
        <f>_xlfn.XLOOKUP($I221,Inputs!$C$6:$C$23,Inputs!$D$6:$D$23)*$G221</f>
        <v>0.42071428571428571</v>
      </c>
      <c r="K221" s="229">
        <f t="shared" si="3"/>
        <v>3</v>
      </c>
      <c r="L221" s="274"/>
      <c r="M221" s="274"/>
      <c r="N221" s="274"/>
      <c r="O221" s="274"/>
      <c r="P221" s="274"/>
      <c r="Q221" s="230">
        <f>_xlfn.XLOOKUP($I221,Inputs!$G$6:$G$23,Inputs!$J$6:$J$23)*$K221</f>
        <v>107.19602977667495</v>
      </c>
      <c r="R221" s="230">
        <f>_xlfn.XLOOKUP($I221,Inputs!$G$6:$G$23,Inputs!$K$6:$K$23)*$K221</f>
        <v>118.03278688524591</v>
      </c>
      <c r="S221" s="147" t="s">
        <v>1320</v>
      </c>
      <c r="T221" s="30" t="s">
        <v>2664</v>
      </c>
      <c r="U221" s="147" t="s">
        <v>1344</v>
      </c>
      <c r="V221" s="30" t="s">
        <v>2663</v>
      </c>
      <c r="W221" s="12" t="s">
        <v>3080</v>
      </c>
      <c r="X221" s="12"/>
      <c r="Y221" s="12">
        <v>286</v>
      </c>
    </row>
    <row r="222" spans="2:25" s="57" customFormat="1" ht="18">
      <c r="B222" s="167" t="s">
        <v>388</v>
      </c>
      <c r="C222" s="168" t="s">
        <v>297</v>
      </c>
      <c r="D222" s="30" t="s">
        <v>349</v>
      </c>
      <c r="E222" s="147">
        <v>1</v>
      </c>
      <c r="F222" s="30" t="s">
        <v>1756</v>
      </c>
      <c r="G222" s="178">
        <v>11.5</v>
      </c>
      <c r="H222" s="178">
        <v>7.098765432098765</v>
      </c>
      <c r="I222" s="168">
        <v>120</v>
      </c>
      <c r="J222" s="228">
        <f>_xlfn.XLOOKUP($I222,Inputs!$C$6:$C$23,Inputs!$D$6:$D$23)*$G222</f>
        <v>4.8382142857142858</v>
      </c>
      <c r="K222" s="229">
        <f t="shared" si="3"/>
        <v>3</v>
      </c>
      <c r="L222" s="274"/>
      <c r="M222" s="274"/>
      <c r="N222" s="274"/>
      <c r="O222" s="274"/>
      <c r="P222" s="274"/>
      <c r="Q222" s="230">
        <f>_xlfn.XLOOKUP($I222,Inputs!$G$6:$G$23,Inputs!$J$6:$J$23)*$K222</f>
        <v>107.19602977667495</v>
      </c>
      <c r="R222" s="230">
        <f>_xlfn.XLOOKUP($I222,Inputs!$G$6:$G$23,Inputs!$K$6:$K$23)*$K222</f>
        <v>118.03278688524591</v>
      </c>
      <c r="S222" s="147" t="s">
        <v>312</v>
      </c>
      <c r="T222" s="30" t="s">
        <v>2343</v>
      </c>
      <c r="U222" s="147" t="s">
        <v>1344</v>
      </c>
      <c r="V222" s="30" t="s">
        <v>2663</v>
      </c>
      <c r="W222" s="12" t="s">
        <v>3080</v>
      </c>
      <c r="X222" s="12"/>
      <c r="Y222" s="12">
        <v>371</v>
      </c>
    </row>
    <row r="223" spans="2:25" s="57" customFormat="1" ht="18">
      <c r="B223" s="167" t="s">
        <v>389</v>
      </c>
      <c r="C223" s="168" t="s">
        <v>297</v>
      </c>
      <c r="D223" s="30" t="s">
        <v>349</v>
      </c>
      <c r="E223" s="147">
        <v>1</v>
      </c>
      <c r="F223" s="30" t="s">
        <v>1756</v>
      </c>
      <c r="G223" s="178">
        <v>11.5</v>
      </c>
      <c r="H223" s="178">
        <v>7.098765432098765</v>
      </c>
      <c r="I223" s="168">
        <v>120</v>
      </c>
      <c r="J223" s="228">
        <f>_xlfn.XLOOKUP($I223,Inputs!$C$6:$C$23,Inputs!$D$6:$D$23)*$G223</f>
        <v>4.8382142857142858</v>
      </c>
      <c r="K223" s="229">
        <f t="shared" si="3"/>
        <v>3</v>
      </c>
      <c r="L223" s="274"/>
      <c r="M223" s="274"/>
      <c r="N223" s="274"/>
      <c r="O223" s="274"/>
      <c r="P223" s="274"/>
      <c r="Q223" s="230">
        <f>_xlfn.XLOOKUP($I223,Inputs!$G$6:$G$23,Inputs!$J$6:$J$23)*$K223</f>
        <v>107.19602977667495</v>
      </c>
      <c r="R223" s="230">
        <f>_xlfn.XLOOKUP($I223,Inputs!$G$6:$G$23,Inputs!$K$6:$K$23)*$K223</f>
        <v>118.03278688524591</v>
      </c>
      <c r="S223" s="147" t="s">
        <v>312</v>
      </c>
      <c r="T223" s="30" t="s">
        <v>2343</v>
      </c>
      <c r="U223" s="147" t="s">
        <v>1344</v>
      </c>
      <c r="V223" s="30" t="s">
        <v>2663</v>
      </c>
      <c r="W223" s="12" t="s">
        <v>3080</v>
      </c>
      <c r="X223" s="12"/>
      <c r="Y223" s="12">
        <v>372</v>
      </c>
    </row>
    <row r="224" spans="2:25" s="57" customFormat="1" ht="18">
      <c r="B224" s="167" t="s">
        <v>391</v>
      </c>
      <c r="C224" s="168" t="s">
        <v>297</v>
      </c>
      <c r="D224" s="30" t="s">
        <v>349</v>
      </c>
      <c r="E224" s="147">
        <v>1</v>
      </c>
      <c r="F224" s="30" t="s">
        <v>1756</v>
      </c>
      <c r="G224" s="178">
        <v>1</v>
      </c>
      <c r="H224" s="178">
        <v>0.61728395061728392</v>
      </c>
      <c r="I224" s="168">
        <v>120</v>
      </c>
      <c r="J224" s="228">
        <f>_xlfn.XLOOKUP($I224,Inputs!$C$6:$C$23,Inputs!$D$6:$D$23)*$G224</f>
        <v>0.42071428571428571</v>
      </c>
      <c r="K224" s="229">
        <f t="shared" si="3"/>
        <v>3</v>
      </c>
      <c r="L224" s="274"/>
      <c r="M224" s="274"/>
      <c r="N224" s="274"/>
      <c r="O224" s="274"/>
      <c r="P224" s="274"/>
      <c r="Q224" s="230">
        <f>_xlfn.XLOOKUP($I224,Inputs!$G$6:$G$23,Inputs!$J$6:$J$23)*$K224</f>
        <v>107.19602977667495</v>
      </c>
      <c r="R224" s="230">
        <f>_xlfn.XLOOKUP($I224,Inputs!$G$6:$G$23,Inputs!$K$6:$K$23)*$K224</f>
        <v>118.03278688524591</v>
      </c>
      <c r="S224" s="147" t="s">
        <v>1344</v>
      </c>
      <c r="T224" s="30" t="s">
        <v>2663</v>
      </c>
      <c r="U224" s="147" t="s">
        <v>1320</v>
      </c>
      <c r="V224" s="30" t="s">
        <v>2664</v>
      </c>
      <c r="W224" s="12" t="s">
        <v>3080</v>
      </c>
      <c r="X224" s="12"/>
      <c r="Y224" s="12">
        <v>416</v>
      </c>
    </row>
    <row r="225" spans="1:25" s="57" customFormat="1" ht="18">
      <c r="B225" s="167" t="s">
        <v>392</v>
      </c>
      <c r="C225" s="168" t="s">
        <v>297</v>
      </c>
      <c r="D225" s="30" t="s">
        <v>349</v>
      </c>
      <c r="E225" s="147">
        <v>1</v>
      </c>
      <c r="F225" s="30" t="s">
        <v>1756</v>
      </c>
      <c r="G225" s="178">
        <v>1</v>
      </c>
      <c r="H225" s="178">
        <v>0.61728395061728392</v>
      </c>
      <c r="I225" s="168">
        <v>120</v>
      </c>
      <c r="J225" s="228">
        <f>_xlfn.XLOOKUP($I225,Inputs!$C$6:$C$23,Inputs!$D$6:$D$23)*$G225</f>
        <v>0.42071428571428571</v>
      </c>
      <c r="K225" s="229">
        <f t="shared" si="3"/>
        <v>3</v>
      </c>
      <c r="L225" s="274"/>
      <c r="M225" s="274"/>
      <c r="N225" s="274"/>
      <c r="O225" s="274"/>
      <c r="P225" s="274"/>
      <c r="Q225" s="230">
        <f>_xlfn.XLOOKUP($I225,Inputs!$G$6:$G$23,Inputs!$J$6:$J$23)*$K225</f>
        <v>107.19602977667495</v>
      </c>
      <c r="R225" s="230">
        <f>_xlfn.XLOOKUP($I225,Inputs!$G$6:$G$23,Inputs!$K$6:$K$23)*$K225</f>
        <v>118.03278688524591</v>
      </c>
      <c r="S225" s="147" t="s">
        <v>1344</v>
      </c>
      <c r="T225" s="30" t="s">
        <v>2663</v>
      </c>
      <c r="U225" s="147" t="s">
        <v>1320</v>
      </c>
      <c r="V225" s="30" t="s">
        <v>2664</v>
      </c>
      <c r="W225" s="12" t="s">
        <v>3080</v>
      </c>
      <c r="X225" s="12"/>
      <c r="Y225" s="12">
        <v>417</v>
      </c>
    </row>
    <row r="226" spans="1:25" s="57" customFormat="1" ht="18">
      <c r="B226" s="167" t="s">
        <v>1286</v>
      </c>
      <c r="C226" s="168" t="s">
        <v>297</v>
      </c>
      <c r="D226" s="30" t="s">
        <v>349</v>
      </c>
      <c r="E226" s="147">
        <v>1</v>
      </c>
      <c r="F226" s="30" t="s">
        <v>1756</v>
      </c>
      <c r="G226" s="178">
        <v>28.5</v>
      </c>
      <c r="H226" s="178">
        <v>17.592592592592592</v>
      </c>
      <c r="I226" s="168">
        <v>120</v>
      </c>
      <c r="J226" s="228">
        <f>_xlfn.XLOOKUP($I226,Inputs!$C$6:$C$23,Inputs!$D$6:$D$23)*$G226</f>
        <v>11.990357142857142</v>
      </c>
      <c r="K226" s="229">
        <f t="shared" si="3"/>
        <v>3</v>
      </c>
      <c r="L226" s="274"/>
      <c r="M226" s="274"/>
      <c r="N226" s="274"/>
      <c r="O226" s="274"/>
      <c r="P226" s="274"/>
      <c r="Q226" s="230">
        <f>_xlfn.XLOOKUP($I226,Inputs!$G$6:$G$23,Inputs!$J$6:$J$23)*$K226</f>
        <v>107.19602977667495</v>
      </c>
      <c r="R226" s="230">
        <f>_xlfn.XLOOKUP($I226,Inputs!$G$6:$G$23,Inputs!$K$6:$K$23)*$K226</f>
        <v>118.03278688524591</v>
      </c>
      <c r="S226" s="147" t="s">
        <v>348</v>
      </c>
      <c r="T226" s="30" t="s">
        <v>2632</v>
      </c>
      <c r="U226" s="147" t="s">
        <v>1287</v>
      </c>
      <c r="V226" s="30" t="s">
        <v>2494</v>
      </c>
      <c r="W226" s="12" t="s">
        <v>3080</v>
      </c>
      <c r="X226" s="12"/>
      <c r="Y226" s="12">
        <v>452</v>
      </c>
    </row>
    <row r="227" spans="1:25" s="57" customFormat="1" ht="18">
      <c r="B227" s="167" t="s">
        <v>1674</v>
      </c>
      <c r="C227" s="168" t="s">
        <v>297</v>
      </c>
      <c r="D227" s="30" t="s">
        <v>349</v>
      </c>
      <c r="E227" s="147">
        <v>1</v>
      </c>
      <c r="F227" s="30" t="s">
        <v>1756</v>
      </c>
      <c r="G227" s="178">
        <v>3.42</v>
      </c>
      <c r="H227" s="178">
        <v>2.1111111111111107</v>
      </c>
      <c r="I227" s="168">
        <v>120</v>
      </c>
      <c r="J227" s="228">
        <f>_xlfn.XLOOKUP($I227,Inputs!$C$6:$C$23,Inputs!$D$6:$D$23)*$G227</f>
        <v>1.4388428571428571</v>
      </c>
      <c r="K227" s="229">
        <f t="shared" si="3"/>
        <v>3</v>
      </c>
      <c r="L227" s="274"/>
      <c r="M227" s="274"/>
      <c r="N227" s="274"/>
      <c r="O227" s="274"/>
      <c r="P227" s="274"/>
      <c r="Q227" s="230">
        <f>_xlfn.XLOOKUP($I227,Inputs!$G$6:$G$23,Inputs!$J$6:$J$23)*$K227</f>
        <v>107.19602977667495</v>
      </c>
      <c r="R227" s="230">
        <f>_xlfn.XLOOKUP($I227,Inputs!$G$6:$G$23,Inputs!$K$6:$K$23)*$K227</f>
        <v>118.03278688524591</v>
      </c>
      <c r="S227" s="179" t="s">
        <v>1274</v>
      </c>
      <c r="T227" s="30" t="s">
        <v>2391</v>
      </c>
      <c r="U227" s="147" t="s">
        <v>348</v>
      </c>
      <c r="V227" s="30" t="s">
        <v>2632</v>
      </c>
      <c r="W227" s="12" t="s">
        <v>3080</v>
      </c>
      <c r="X227" s="12"/>
      <c r="Y227" s="12">
        <v>453</v>
      </c>
    </row>
    <row r="228" spans="1:25" s="57" customFormat="1" ht="18">
      <c r="B228" s="167" t="s">
        <v>640</v>
      </c>
      <c r="C228" s="168" t="s">
        <v>297</v>
      </c>
      <c r="D228" s="30" t="s">
        <v>349</v>
      </c>
      <c r="E228" s="147">
        <v>1</v>
      </c>
      <c r="F228" s="30" t="s">
        <v>1756</v>
      </c>
      <c r="G228" s="178">
        <v>47.88</v>
      </c>
      <c r="H228" s="178">
        <v>29.555555555555554</v>
      </c>
      <c r="I228" s="168">
        <v>765</v>
      </c>
      <c r="J228" s="228">
        <f>_xlfn.XLOOKUP($I228,Inputs!$C$6:$C$23,Inputs!$D$6:$D$23)*$G228</f>
        <v>18.102714893617023</v>
      </c>
      <c r="K228" s="229">
        <f t="shared" si="3"/>
        <v>3</v>
      </c>
      <c r="L228" s="274"/>
      <c r="M228" s="274"/>
      <c r="N228" s="274"/>
      <c r="O228" s="274"/>
      <c r="P228" s="274"/>
      <c r="Q228" s="281">
        <v>2500</v>
      </c>
      <c r="R228" s="281">
        <v>2500</v>
      </c>
      <c r="S228" s="147" t="s">
        <v>312</v>
      </c>
      <c r="T228" s="30" t="s">
        <v>2343</v>
      </c>
      <c r="U228" s="147" t="s">
        <v>3020</v>
      </c>
      <c r="V228" s="30" t="s">
        <v>1747</v>
      </c>
      <c r="W228" s="12" t="s">
        <v>3080</v>
      </c>
      <c r="X228" s="12"/>
      <c r="Y228" s="12">
        <v>1033</v>
      </c>
    </row>
    <row r="229" spans="1:25" s="33" customFormat="1" ht="18">
      <c r="A229" s="57"/>
      <c r="B229" s="167" t="s">
        <v>295</v>
      </c>
      <c r="C229" s="168" t="s">
        <v>292</v>
      </c>
      <c r="D229" s="30" t="s">
        <v>349</v>
      </c>
      <c r="E229" s="147">
        <v>1</v>
      </c>
      <c r="F229" s="30" t="s">
        <v>1756</v>
      </c>
      <c r="G229" s="178">
        <v>0.88000000000000012</v>
      </c>
      <c r="H229" s="178">
        <v>0.54320987654320996</v>
      </c>
      <c r="I229" s="168">
        <v>120</v>
      </c>
      <c r="J229" s="228">
        <f>_xlfn.XLOOKUP($I229,Inputs!$C$6:$C$23,Inputs!$D$6:$D$23)*$G229</f>
        <v>0.37022857142857146</v>
      </c>
      <c r="K229" s="229">
        <f t="shared" si="3"/>
        <v>3</v>
      </c>
      <c r="L229" s="274"/>
      <c r="M229" s="274"/>
      <c r="N229" s="274"/>
      <c r="O229" s="274"/>
      <c r="P229" s="274"/>
      <c r="Q229" s="230">
        <f>_xlfn.XLOOKUP($I229,Inputs!$G$6:$G$23,Inputs!$J$6:$J$23)*$K229</f>
        <v>107.19602977667495</v>
      </c>
      <c r="R229" s="230">
        <f>_xlfn.XLOOKUP($I229,Inputs!$G$6:$G$23,Inputs!$K$6:$K$23)*$K229</f>
        <v>118.03278688524591</v>
      </c>
      <c r="S229" s="147" t="s">
        <v>1273</v>
      </c>
      <c r="T229" s="30" t="s">
        <v>2468</v>
      </c>
      <c r="U229" s="147" t="s">
        <v>327</v>
      </c>
      <c r="V229" s="30" t="s">
        <v>2586</v>
      </c>
      <c r="W229" s="12" t="s">
        <v>3080</v>
      </c>
      <c r="X229" s="12"/>
      <c r="Y229" s="12">
        <v>1091</v>
      </c>
    </row>
    <row r="230" spans="1:25" s="57" customFormat="1" ht="18">
      <c r="B230" s="167" t="s">
        <v>1673</v>
      </c>
      <c r="C230" s="168" t="s">
        <v>292</v>
      </c>
      <c r="D230" s="30" t="s">
        <v>349</v>
      </c>
      <c r="E230" s="147">
        <v>1</v>
      </c>
      <c r="F230" s="30" t="s">
        <v>1756</v>
      </c>
      <c r="G230" s="178">
        <v>1.1000000000000001</v>
      </c>
      <c r="H230" s="178">
        <v>0.67901234567901236</v>
      </c>
      <c r="I230" s="168">
        <v>120</v>
      </c>
      <c r="J230" s="228">
        <f>_xlfn.XLOOKUP($I230,Inputs!$C$6:$C$23,Inputs!$D$6:$D$23)*$G230</f>
        <v>0.4627857142857143</v>
      </c>
      <c r="K230" s="229">
        <f t="shared" si="3"/>
        <v>3</v>
      </c>
      <c r="L230" s="274"/>
      <c r="M230" s="274"/>
      <c r="N230" s="274"/>
      <c r="O230" s="274"/>
      <c r="P230" s="274"/>
      <c r="Q230" s="230">
        <f>_xlfn.XLOOKUP($I230,Inputs!$G$6:$G$23,Inputs!$J$6:$J$23)*$K230</f>
        <v>107.19602977667495</v>
      </c>
      <c r="R230" s="230">
        <f>_xlfn.XLOOKUP($I230,Inputs!$G$6:$G$23,Inputs!$K$6:$K$23)*$K230</f>
        <v>118.03278688524591</v>
      </c>
      <c r="S230" s="147" t="s">
        <v>2998</v>
      </c>
      <c r="T230" s="30" t="s">
        <v>2630</v>
      </c>
      <c r="U230" s="147" t="s">
        <v>1273</v>
      </c>
      <c r="V230" s="30" t="s">
        <v>2468</v>
      </c>
      <c r="W230" s="12" t="s">
        <v>3080</v>
      </c>
      <c r="X230" s="12"/>
      <c r="Y230" s="12">
        <v>1092</v>
      </c>
    </row>
    <row r="231" spans="1:25" s="57" customFormat="1" ht="18">
      <c r="B231" s="167" t="s">
        <v>1345</v>
      </c>
      <c r="C231" s="168" t="s">
        <v>297</v>
      </c>
      <c r="D231" s="30" t="s">
        <v>349</v>
      </c>
      <c r="E231" s="147">
        <v>1</v>
      </c>
      <c r="F231" s="30" t="s">
        <v>1756</v>
      </c>
      <c r="G231" s="178">
        <v>1.5</v>
      </c>
      <c r="H231" s="178">
        <v>0.92592592592592582</v>
      </c>
      <c r="I231" s="168">
        <v>120</v>
      </c>
      <c r="J231" s="228">
        <f>_xlfn.XLOOKUP($I231,Inputs!$C$6:$C$23,Inputs!$D$6:$D$23)*$G231</f>
        <v>0.63107142857142851</v>
      </c>
      <c r="K231" s="229">
        <f t="shared" si="3"/>
        <v>3</v>
      </c>
      <c r="L231" s="274"/>
      <c r="M231" s="274"/>
      <c r="N231" s="274"/>
      <c r="O231" s="274"/>
      <c r="P231" s="274"/>
      <c r="Q231" s="230">
        <f>_xlfn.XLOOKUP($I231,Inputs!$G$6:$G$23,Inputs!$J$6:$J$23)*$K231</f>
        <v>107.19602977667495</v>
      </c>
      <c r="R231" s="230">
        <f>_xlfn.XLOOKUP($I231,Inputs!$G$6:$G$23,Inputs!$K$6:$K$23)*$K231</f>
        <v>118.03278688524591</v>
      </c>
      <c r="S231" s="147" t="s">
        <v>1344</v>
      </c>
      <c r="T231" s="30" t="s">
        <v>2663</v>
      </c>
      <c r="U231" s="147" t="s">
        <v>1987</v>
      </c>
      <c r="V231" s="30" t="s">
        <v>2660</v>
      </c>
      <c r="W231" s="12" t="s">
        <v>3081</v>
      </c>
      <c r="X231" s="12"/>
      <c r="Y231" s="12">
        <v>477</v>
      </c>
    </row>
    <row r="232" spans="1:25" s="57" customFormat="1" ht="18">
      <c r="B232" s="167" t="s">
        <v>1345</v>
      </c>
      <c r="C232" s="168" t="s">
        <v>297</v>
      </c>
      <c r="D232" s="30" t="s">
        <v>349</v>
      </c>
      <c r="E232" s="147">
        <v>1</v>
      </c>
      <c r="F232" s="30" t="s">
        <v>1756</v>
      </c>
      <c r="G232" s="178">
        <v>0.2</v>
      </c>
      <c r="H232" s="178">
        <v>0.12345679012345678</v>
      </c>
      <c r="I232" s="168">
        <v>120</v>
      </c>
      <c r="J232" s="228">
        <f>_xlfn.XLOOKUP($I232,Inputs!$C$6:$C$23,Inputs!$D$6:$D$23)*$G232</f>
        <v>8.4142857142857144E-2</v>
      </c>
      <c r="K232" s="229">
        <f t="shared" si="3"/>
        <v>3</v>
      </c>
      <c r="L232" s="274"/>
      <c r="M232" s="274"/>
      <c r="N232" s="274"/>
      <c r="O232" s="274"/>
      <c r="P232" s="274"/>
      <c r="Q232" s="230">
        <f>_xlfn.XLOOKUP($I232,Inputs!$G$6:$G$23,Inputs!$J$6:$J$23)*$K232</f>
        <v>107.19602977667495</v>
      </c>
      <c r="R232" s="230">
        <f>_xlfn.XLOOKUP($I232,Inputs!$G$6:$G$23,Inputs!$K$6:$K$23)*$K232</f>
        <v>118.03278688524591</v>
      </c>
      <c r="S232" s="147" t="s">
        <v>1987</v>
      </c>
      <c r="T232" s="30" t="s">
        <v>2660</v>
      </c>
      <c r="U232" s="147" t="s">
        <v>3001</v>
      </c>
      <c r="V232" s="30" t="s">
        <v>2634</v>
      </c>
      <c r="W232" s="12" t="s">
        <v>3081</v>
      </c>
      <c r="X232" s="12"/>
      <c r="Y232" s="12">
        <v>478</v>
      </c>
    </row>
    <row r="233" spans="1:25" s="57" customFormat="1" ht="18">
      <c r="B233" s="167" t="s">
        <v>1345</v>
      </c>
      <c r="C233" s="168" t="s">
        <v>297</v>
      </c>
      <c r="D233" s="30" t="s">
        <v>349</v>
      </c>
      <c r="E233" s="147">
        <v>1</v>
      </c>
      <c r="F233" s="30" t="s">
        <v>1756</v>
      </c>
      <c r="G233" s="178">
        <v>1</v>
      </c>
      <c r="H233" s="178">
        <v>0.61728395061728392</v>
      </c>
      <c r="I233" s="168">
        <v>120</v>
      </c>
      <c r="J233" s="228">
        <f>_xlfn.XLOOKUP($I233,Inputs!$C$6:$C$23,Inputs!$D$6:$D$23)*$G233</f>
        <v>0.42071428571428571</v>
      </c>
      <c r="K233" s="229">
        <f t="shared" si="3"/>
        <v>3</v>
      </c>
      <c r="L233" s="274"/>
      <c r="M233" s="274"/>
      <c r="N233" s="274"/>
      <c r="O233" s="274"/>
      <c r="P233" s="274"/>
      <c r="Q233" s="230">
        <f>_xlfn.XLOOKUP($I233,Inputs!$G$6:$G$23,Inputs!$J$6:$J$23)*$K233</f>
        <v>107.19602977667495</v>
      </c>
      <c r="R233" s="230">
        <f>_xlfn.XLOOKUP($I233,Inputs!$G$6:$G$23,Inputs!$K$6:$K$23)*$K233</f>
        <v>118.03278688524591</v>
      </c>
      <c r="S233" s="147" t="s">
        <v>3001</v>
      </c>
      <c r="T233" s="30" t="s">
        <v>2634</v>
      </c>
      <c r="U233" s="147" t="s">
        <v>1331</v>
      </c>
      <c r="V233" s="30" t="s">
        <v>2604</v>
      </c>
      <c r="W233" s="12" t="s">
        <v>3081</v>
      </c>
      <c r="X233" s="12"/>
      <c r="Y233" s="12">
        <v>479</v>
      </c>
    </row>
    <row r="234" spans="1:25" s="57" customFormat="1" ht="18">
      <c r="B234" s="167" t="s">
        <v>402</v>
      </c>
      <c r="C234" s="168" t="s">
        <v>297</v>
      </c>
      <c r="D234" s="30" t="s">
        <v>349</v>
      </c>
      <c r="E234" s="147">
        <v>1</v>
      </c>
      <c r="F234" s="30" t="s">
        <v>1756</v>
      </c>
      <c r="G234" s="178">
        <v>1</v>
      </c>
      <c r="H234" s="178">
        <v>0.61728395061728392</v>
      </c>
      <c r="I234" s="168">
        <v>120</v>
      </c>
      <c r="J234" s="228">
        <f>_xlfn.XLOOKUP($I234,Inputs!$C$6:$C$23,Inputs!$D$6:$D$23)*$G234</f>
        <v>0.42071428571428571</v>
      </c>
      <c r="K234" s="229">
        <f t="shared" si="3"/>
        <v>3</v>
      </c>
      <c r="L234" s="274"/>
      <c r="M234" s="274"/>
      <c r="N234" s="274"/>
      <c r="O234" s="274"/>
      <c r="P234" s="274"/>
      <c r="Q234" s="230">
        <f>_xlfn.XLOOKUP($I234,Inputs!$G$6:$G$23,Inputs!$J$6:$J$23)*$K234</f>
        <v>107.19602977667495</v>
      </c>
      <c r="R234" s="230">
        <f>_xlfn.XLOOKUP($I234,Inputs!$G$6:$G$23,Inputs!$K$6:$K$23)*$K234</f>
        <v>118.03278688524591</v>
      </c>
      <c r="S234" s="147" t="s">
        <v>1344</v>
      </c>
      <c r="T234" s="30" t="s">
        <v>2663</v>
      </c>
      <c r="U234" s="147" t="s">
        <v>3001</v>
      </c>
      <c r="V234" s="30" t="s">
        <v>2634</v>
      </c>
      <c r="W234" s="12" t="s">
        <v>3081</v>
      </c>
      <c r="X234" s="12"/>
      <c r="Y234" s="12">
        <v>480</v>
      </c>
    </row>
    <row r="235" spans="1:25" s="57" customFormat="1" ht="18">
      <c r="B235" s="167" t="s">
        <v>402</v>
      </c>
      <c r="C235" s="168" t="s">
        <v>297</v>
      </c>
      <c r="D235" s="30" t="s">
        <v>349</v>
      </c>
      <c r="E235" s="147">
        <v>1</v>
      </c>
      <c r="F235" s="30" t="s">
        <v>1756</v>
      </c>
      <c r="G235" s="178">
        <v>3</v>
      </c>
      <c r="H235" s="178">
        <v>1.8518518518518516</v>
      </c>
      <c r="I235" s="168">
        <v>120</v>
      </c>
      <c r="J235" s="228">
        <f>_xlfn.XLOOKUP($I235,Inputs!$C$6:$C$23,Inputs!$D$6:$D$23)*$G235</f>
        <v>1.262142857142857</v>
      </c>
      <c r="K235" s="229">
        <f t="shared" si="3"/>
        <v>3</v>
      </c>
      <c r="L235" s="274"/>
      <c r="M235" s="274"/>
      <c r="N235" s="274"/>
      <c r="O235" s="274"/>
      <c r="P235" s="274"/>
      <c r="Q235" s="230">
        <f>_xlfn.XLOOKUP($I235,Inputs!$G$6:$G$23,Inputs!$J$6:$J$23)*$K235</f>
        <v>107.19602977667495</v>
      </c>
      <c r="R235" s="230">
        <f>_xlfn.XLOOKUP($I235,Inputs!$G$6:$G$23,Inputs!$K$6:$K$23)*$K235</f>
        <v>118.03278688524591</v>
      </c>
      <c r="S235" s="147" t="s">
        <v>3001</v>
      </c>
      <c r="T235" s="30" t="s">
        <v>2634</v>
      </c>
      <c r="U235" s="147" t="s">
        <v>1331</v>
      </c>
      <c r="V235" s="30" t="s">
        <v>2604</v>
      </c>
      <c r="W235" s="12" t="s">
        <v>3081</v>
      </c>
      <c r="X235" s="12"/>
      <c r="Y235" s="12">
        <v>481</v>
      </c>
    </row>
    <row r="236" spans="1:25" s="57" customFormat="1" ht="18">
      <c r="B236" s="167" t="s">
        <v>403</v>
      </c>
      <c r="C236" s="168" t="s">
        <v>297</v>
      </c>
      <c r="D236" s="30" t="s">
        <v>349</v>
      </c>
      <c r="E236" s="147">
        <v>1</v>
      </c>
      <c r="F236" s="30" t="s">
        <v>1756</v>
      </c>
      <c r="G236" s="178">
        <v>3.5000000000000004</v>
      </c>
      <c r="H236" s="178">
        <v>2.1604938271604941</v>
      </c>
      <c r="I236" s="168">
        <v>120</v>
      </c>
      <c r="J236" s="228">
        <f>_xlfn.XLOOKUP($I236,Inputs!$C$6:$C$23,Inputs!$D$6:$D$23)*$G236</f>
        <v>1.4725000000000001</v>
      </c>
      <c r="K236" s="229">
        <f t="shared" si="3"/>
        <v>3</v>
      </c>
      <c r="L236" s="274"/>
      <c r="M236" s="274"/>
      <c r="N236" s="274"/>
      <c r="O236" s="274"/>
      <c r="P236" s="274"/>
      <c r="Q236" s="230">
        <f>_xlfn.XLOOKUP($I236,Inputs!$G$6:$G$23,Inputs!$J$6:$J$23)*$K236</f>
        <v>107.19602977667495</v>
      </c>
      <c r="R236" s="230">
        <f>_xlfn.XLOOKUP($I236,Inputs!$G$6:$G$23,Inputs!$K$6:$K$23)*$K236</f>
        <v>118.03278688524591</v>
      </c>
      <c r="S236" s="147" t="s">
        <v>1331</v>
      </c>
      <c r="T236" s="30" t="s">
        <v>2604</v>
      </c>
      <c r="U236" s="147" t="s">
        <v>1344</v>
      </c>
      <c r="V236" s="30" t="s">
        <v>2663</v>
      </c>
      <c r="W236" s="12" t="s">
        <v>3081</v>
      </c>
      <c r="X236" s="12"/>
      <c r="Y236" s="12">
        <v>482</v>
      </c>
    </row>
    <row r="237" spans="1:25" s="57" customFormat="1" ht="18">
      <c r="B237" s="167" t="s">
        <v>404</v>
      </c>
      <c r="C237" s="168" t="s">
        <v>297</v>
      </c>
      <c r="D237" s="30" t="s">
        <v>349</v>
      </c>
      <c r="E237" s="147">
        <v>1</v>
      </c>
      <c r="F237" s="30" t="s">
        <v>1756</v>
      </c>
      <c r="G237" s="178">
        <v>3.5000000000000004</v>
      </c>
      <c r="H237" s="178">
        <v>2.1604938271604941</v>
      </c>
      <c r="I237" s="168">
        <v>120</v>
      </c>
      <c r="J237" s="228">
        <f>_xlfn.XLOOKUP($I237,Inputs!$C$6:$C$23,Inputs!$D$6:$D$23)*$G237</f>
        <v>1.4725000000000001</v>
      </c>
      <c r="K237" s="229">
        <f t="shared" si="3"/>
        <v>3</v>
      </c>
      <c r="L237" s="274"/>
      <c r="M237" s="274"/>
      <c r="N237" s="274"/>
      <c r="O237" s="274"/>
      <c r="P237" s="274"/>
      <c r="Q237" s="230">
        <f>_xlfn.XLOOKUP($I237,Inputs!$G$6:$G$23,Inputs!$J$6:$J$23)*$K237</f>
        <v>107.19602977667495</v>
      </c>
      <c r="R237" s="230">
        <f>_xlfn.XLOOKUP($I237,Inputs!$G$6:$G$23,Inputs!$K$6:$K$23)*$K237</f>
        <v>118.03278688524591</v>
      </c>
      <c r="S237" s="147" t="s">
        <v>1331</v>
      </c>
      <c r="T237" s="30" t="s">
        <v>2604</v>
      </c>
      <c r="U237" s="147" t="s">
        <v>1344</v>
      </c>
      <c r="V237" s="30" t="s">
        <v>2663</v>
      </c>
      <c r="W237" s="12" t="s">
        <v>3081</v>
      </c>
      <c r="X237" s="12"/>
      <c r="Y237" s="12">
        <v>483</v>
      </c>
    </row>
    <row r="238" spans="1:25" s="57" customFormat="1" ht="18">
      <c r="B238" s="167" t="s">
        <v>1229</v>
      </c>
      <c r="C238" s="168" t="s">
        <v>297</v>
      </c>
      <c r="D238" s="30" t="s">
        <v>349</v>
      </c>
      <c r="E238" s="147">
        <v>1</v>
      </c>
      <c r="F238" s="30" t="s">
        <v>1756</v>
      </c>
      <c r="G238" s="178">
        <v>5.7</v>
      </c>
      <c r="H238" s="178">
        <v>3.5185185185185186</v>
      </c>
      <c r="I238" s="168">
        <v>230</v>
      </c>
      <c r="J238" s="228">
        <f>_xlfn.XLOOKUP($I238,Inputs!$C$6:$C$23,Inputs!$D$6:$D$23)*$G238</f>
        <v>2.7359999999999998</v>
      </c>
      <c r="K238" s="229">
        <f t="shared" si="3"/>
        <v>3</v>
      </c>
      <c r="L238" s="274"/>
      <c r="M238" s="274"/>
      <c r="N238" s="274"/>
      <c r="O238" s="274"/>
      <c r="P238" s="274"/>
      <c r="Q238" s="230">
        <f>_xlfn.XLOOKUP($I238,Inputs!$G$6:$G$23,Inputs!$J$6:$J$23)*$K238</f>
        <v>402</v>
      </c>
      <c r="R238" s="230">
        <f>_xlfn.XLOOKUP($I238,Inputs!$G$6:$G$23,Inputs!$K$6:$K$23)*$K238</f>
        <v>435</v>
      </c>
      <c r="S238" s="147" t="s">
        <v>145</v>
      </c>
      <c r="T238" s="30" t="s">
        <v>2528</v>
      </c>
      <c r="U238" s="147" t="s">
        <v>1874</v>
      </c>
      <c r="V238" s="30" t="s">
        <v>2442</v>
      </c>
      <c r="W238" s="12" t="s">
        <v>3079</v>
      </c>
      <c r="X238" s="12"/>
      <c r="Y238" s="12">
        <v>770</v>
      </c>
    </row>
    <row r="239" spans="1:25" s="57" customFormat="1" ht="18">
      <c r="B239" s="167" t="s">
        <v>1229</v>
      </c>
      <c r="C239" s="168" t="s">
        <v>297</v>
      </c>
      <c r="D239" s="30" t="s">
        <v>349</v>
      </c>
      <c r="E239" s="147">
        <v>1</v>
      </c>
      <c r="F239" s="30" t="s">
        <v>1756</v>
      </c>
      <c r="G239" s="178">
        <v>11.4</v>
      </c>
      <c r="H239" s="178">
        <v>7.0370370370370372</v>
      </c>
      <c r="I239" s="168">
        <v>230</v>
      </c>
      <c r="J239" s="228">
        <f>_xlfn.XLOOKUP($I239,Inputs!$C$6:$C$23,Inputs!$D$6:$D$23)*$G239</f>
        <v>5.4719999999999995</v>
      </c>
      <c r="K239" s="229">
        <f t="shared" si="3"/>
        <v>3</v>
      </c>
      <c r="L239" s="274"/>
      <c r="M239" s="274"/>
      <c r="N239" s="274"/>
      <c r="O239" s="274"/>
      <c r="P239" s="274"/>
      <c r="Q239" s="230">
        <f>_xlfn.XLOOKUP($I239,Inputs!$G$6:$G$23,Inputs!$J$6:$J$23)*$K239</f>
        <v>402</v>
      </c>
      <c r="R239" s="230">
        <f>_xlfn.XLOOKUP($I239,Inputs!$G$6:$G$23,Inputs!$K$6:$K$23)*$K239</f>
        <v>435</v>
      </c>
      <c r="S239" s="147" t="s">
        <v>1874</v>
      </c>
      <c r="T239" s="30" t="s">
        <v>2442</v>
      </c>
      <c r="U239" s="147" t="s">
        <v>123</v>
      </c>
      <c r="V239" s="30" t="s">
        <v>2534</v>
      </c>
      <c r="W239" s="12" t="s">
        <v>3079</v>
      </c>
      <c r="X239" s="12"/>
      <c r="Y239" s="12">
        <v>771</v>
      </c>
    </row>
    <row r="240" spans="1:25" s="57" customFormat="1" ht="18">
      <c r="B240" s="167" t="s">
        <v>359</v>
      </c>
      <c r="C240" s="168" t="s">
        <v>297</v>
      </c>
      <c r="D240" s="30" t="s">
        <v>349</v>
      </c>
      <c r="E240" s="147">
        <v>1</v>
      </c>
      <c r="F240" s="30" t="s">
        <v>1756</v>
      </c>
      <c r="G240" s="178">
        <v>15.400000000000002</v>
      </c>
      <c r="H240" s="178">
        <v>9.5061728395061742</v>
      </c>
      <c r="I240" s="168">
        <v>230</v>
      </c>
      <c r="J240" s="228">
        <f>_xlfn.XLOOKUP($I240,Inputs!$C$6:$C$23,Inputs!$D$6:$D$23)*$G240</f>
        <v>7.3920000000000003</v>
      </c>
      <c r="K240" s="229">
        <f t="shared" si="3"/>
        <v>3</v>
      </c>
      <c r="L240" s="274"/>
      <c r="M240" s="274"/>
      <c r="N240" s="274"/>
      <c r="O240" s="274"/>
      <c r="P240" s="274"/>
      <c r="Q240" s="230">
        <f>_xlfn.XLOOKUP($I240,Inputs!$G$6:$G$23,Inputs!$J$6:$J$23)*$K240</f>
        <v>402</v>
      </c>
      <c r="R240" s="230">
        <f>_xlfn.XLOOKUP($I240,Inputs!$G$6:$G$23,Inputs!$K$6:$K$23)*$K240</f>
        <v>435</v>
      </c>
      <c r="S240" s="147" t="s">
        <v>182</v>
      </c>
      <c r="T240" s="30" t="s">
        <v>2685</v>
      </c>
      <c r="U240" s="147" t="s">
        <v>2089</v>
      </c>
      <c r="V240" s="30" t="s">
        <v>3072</v>
      </c>
      <c r="W240" s="12"/>
      <c r="X240" s="12"/>
      <c r="Y240" s="12">
        <v>1</v>
      </c>
    </row>
    <row r="241" spans="1:25" s="57" customFormat="1" ht="18">
      <c r="B241" s="167" t="s">
        <v>360</v>
      </c>
      <c r="C241" s="168" t="s">
        <v>297</v>
      </c>
      <c r="D241" s="30" t="s">
        <v>349</v>
      </c>
      <c r="E241" s="147">
        <v>1</v>
      </c>
      <c r="F241" s="30" t="s">
        <v>1756</v>
      </c>
      <c r="G241" s="178">
        <v>15.400000000000002</v>
      </c>
      <c r="H241" s="178">
        <v>9.5061728395061742</v>
      </c>
      <c r="I241" s="168">
        <v>230</v>
      </c>
      <c r="J241" s="228">
        <f>_xlfn.XLOOKUP($I241,Inputs!$C$6:$C$23,Inputs!$D$6:$D$23)*$G241</f>
        <v>7.3920000000000003</v>
      </c>
      <c r="K241" s="229">
        <f t="shared" si="3"/>
        <v>3</v>
      </c>
      <c r="L241" s="274"/>
      <c r="M241" s="274"/>
      <c r="N241" s="274"/>
      <c r="O241" s="274"/>
      <c r="P241" s="274"/>
      <c r="Q241" s="230">
        <f>_xlfn.XLOOKUP($I241,Inputs!$G$6:$G$23,Inputs!$J$6:$J$23)*$K241</f>
        <v>402</v>
      </c>
      <c r="R241" s="230">
        <f>_xlfn.XLOOKUP($I241,Inputs!$G$6:$G$23,Inputs!$K$6:$K$23)*$K241</f>
        <v>435</v>
      </c>
      <c r="S241" s="147" t="s">
        <v>182</v>
      </c>
      <c r="T241" s="30" t="s">
        <v>2685</v>
      </c>
      <c r="U241" s="147" t="s">
        <v>2089</v>
      </c>
      <c r="V241" s="30" t="s">
        <v>3072</v>
      </c>
      <c r="W241" s="12"/>
      <c r="X241" s="12"/>
      <c r="Y241" s="12">
        <v>2</v>
      </c>
    </row>
    <row r="242" spans="1:25" s="33" customFormat="1" ht="18">
      <c r="A242" s="57"/>
      <c r="B242" s="167" t="s">
        <v>361</v>
      </c>
      <c r="C242" s="168" t="s">
        <v>297</v>
      </c>
      <c r="D242" s="30" t="s">
        <v>349</v>
      </c>
      <c r="E242" s="147">
        <v>1</v>
      </c>
      <c r="F242" s="30" t="s">
        <v>1756</v>
      </c>
      <c r="G242" s="178">
        <v>47.25</v>
      </c>
      <c r="H242" s="178">
        <v>29.166666666666664</v>
      </c>
      <c r="I242" s="168">
        <v>230</v>
      </c>
      <c r="J242" s="228">
        <f>_xlfn.XLOOKUP($I242,Inputs!$C$6:$C$23,Inputs!$D$6:$D$23)*$G242</f>
        <v>22.68</v>
      </c>
      <c r="K242" s="229">
        <f t="shared" si="3"/>
        <v>3</v>
      </c>
      <c r="L242" s="274"/>
      <c r="M242" s="274"/>
      <c r="N242" s="274"/>
      <c r="O242" s="274"/>
      <c r="P242" s="274"/>
      <c r="Q242" s="230">
        <f>_xlfn.XLOOKUP($I242,Inputs!$G$6:$G$23,Inputs!$J$6:$J$23)*$K242</f>
        <v>402</v>
      </c>
      <c r="R242" s="230">
        <f>_xlfn.XLOOKUP($I242,Inputs!$G$6:$G$23,Inputs!$K$6:$K$23)*$K242</f>
        <v>435</v>
      </c>
      <c r="S242" s="147" t="s">
        <v>1320</v>
      </c>
      <c r="T242" s="30" t="s">
        <v>2664</v>
      </c>
      <c r="U242" s="147" t="s">
        <v>2080</v>
      </c>
      <c r="V242" s="30" t="s">
        <v>3066</v>
      </c>
      <c r="W242" s="12"/>
      <c r="X242" s="12"/>
      <c r="Y242" s="12">
        <v>3</v>
      </c>
    </row>
    <row r="243" spans="1:25" s="57" customFormat="1" ht="18">
      <c r="B243" s="167" t="s">
        <v>362</v>
      </c>
      <c r="C243" s="168" t="s">
        <v>297</v>
      </c>
      <c r="D243" s="30" t="s">
        <v>349</v>
      </c>
      <c r="E243" s="147">
        <v>1</v>
      </c>
      <c r="F243" s="30" t="s">
        <v>1756</v>
      </c>
      <c r="G243" s="178">
        <v>47.25</v>
      </c>
      <c r="H243" s="178">
        <v>29.166666666666664</v>
      </c>
      <c r="I243" s="168">
        <v>230</v>
      </c>
      <c r="J243" s="228">
        <f>_xlfn.XLOOKUP($I243,Inputs!$C$6:$C$23,Inputs!$D$6:$D$23)*$G243</f>
        <v>22.68</v>
      </c>
      <c r="K243" s="229">
        <f t="shared" si="3"/>
        <v>3</v>
      </c>
      <c r="L243" s="274"/>
      <c r="M243" s="274"/>
      <c r="N243" s="274"/>
      <c r="O243" s="274"/>
      <c r="P243" s="274"/>
      <c r="Q243" s="230">
        <f>_xlfn.XLOOKUP($I243,Inputs!$G$6:$G$23,Inputs!$J$6:$J$23)*$K243</f>
        <v>402</v>
      </c>
      <c r="R243" s="230">
        <f>_xlfn.XLOOKUP($I243,Inputs!$G$6:$G$23,Inputs!$K$6:$K$23)*$K243</f>
        <v>435</v>
      </c>
      <c r="S243" s="147" t="s">
        <v>1320</v>
      </c>
      <c r="T243" s="30" t="s">
        <v>2664</v>
      </c>
      <c r="U243" s="147" t="s">
        <v>2080</v>
      </c>
      <c r="V243" s="30" t="s">
        <v>3066</v>
      </c>
      <c r="W243" s="12"/>
      <c r="X243" s="12"/>
      <c r="Y243" s="12">
        <v>4</v>
      </c>
    </row>
    <row r="244" spans="1:25" s="57" customFormat="1" ht="18">
      <c r="B244" s="167" t="s">
        <v>363</v>
      </c>
      <c r="C244" s="168" t="s">
        <v>297</v>
      </c>
      <c r="D244" s="30" t="s">
        <v>349</v>
      </c>
      <c r="E244" s="147">
        <v>1</v>
      </c>
      <c r="F244" s="30" t="s">
        <v>1756</v>
      </c>
      <c r="G244" s="178">
        <v>11.4</v>
      </c>
      <c r="H244" s="178">
        <v>7.0370370370370372</v>
      </c>
      <c r="I244" s="168">
        <v>120</v>
      </c>
      <c r="J244" s="228">
        <f>_xlfn.XLOOKUP($I244,Inputs!$C$6:$C$23,Inputs!$D$6:$D$23)*$G244</f>
        <v>4.7961428571428568</v>
      </c>
      <c r="K244" s="229">
        <f t="shared" si="3"/>
        <v>3</v>
      </c>
      <c r="L244" s="274"/>
      <c r="M244" s="274"/>
      <c r="N244" s="274"/>
      <c r="O244" s="274"/>
      <c r="P244" s="274"/>
      <c r="Q244" s="230">
        <f>_xlfn.XLOOKUP($I244,Inputs!$G$6:$G$23,Inputs!$J$6:$J$23)*$K244</f>
        <v>107.19602977667495</v>
      </c>
      <c r="R244" s="230">
        <f>_xlfn.XLOOKUP($I244,Inputs!$G$6:$G$23,Inputs!$K$6:$K$23)*$K244</f>
        <v>118.03278688524591</v>
      </c>
      <c r="S244" s="147" t="s">
        <v>1115</v>
      </c>
      <c r="T244" s="30" t="s">
        <v>2208</v>
      </c>
      <c r="U244" s="147" t="s">
        <v>1120</v>
      </c>
      <c r="V244" s="30" t="s">
        <v>2292</v>
      </c>
      <c r="W244" s="60"/>
      <c r="X244" s="60"/>
      <c r="Y244" s="12">
        <v>7</v>
      </c>
    </row>
    <row r="245" spans="1:25" s="57" customFormat="1" ht="18">
      <c r="B245" s="167" t="s">
        <v>363</v>
      </c>
      <c r="C245" s="168" t="s">
        <v>297</v>
      </c>
      <c r="D245" s="30" t="s">
        <v>349</v>
      </c>
      <c r="E245" s="147">
        <v>1</v>
      </c>
      <c r="F245" s="30" t="s">
        <v>1756</v>
      </c>
      <c r="G245" s="178">
        <v>3.42</v>
      </c>
      <c r="H245" s="178">
        <v>2.1111111111111107</v>
      </c>
      <c r="I245" s="168">
        <v>120</v>
      </c>
      <c r="J245" s="228">
        <f>_xlfn.XLOOKUP($I245,Inputs!$C$6:$C$23,Inputs!$D$6:$D$23)*$G245</f>
        <v>1.4388428571428571</v>
      </c>
      <c r="K245" s="229">
        <f t="shared" si="3"/>
        <v>3</v>
      </c>
      <c r="L245" s="274"/>
      <c r="M245" s="274"/>
      <c r="N245" s="274"/>
      <c r="O245" s="274"/>
      <c r="P245" s="274"/>
      <c r="Q245" s="230">
        <f>_xlfn.XLOOKUP($I245,Inputs!$G$6:$G$23,Inputs!$J$6:$J$23)*$K245</f>
        <v>107.19602977667495</v>
      </c>
      <c r="R245" s="230">
        <f>_xlfn.XLOOKUP($I245,Inputs!$G$6:$G$23,Inputs!$K$6:$K$23)*$K245</f>
        <v>118.03278688524591</v>
      </c>
      <c r="S245" s="179" t="s">
        <v>1120</v>
      </c>
      <c r="T245" s="30" t="s">
        <v>2292</v>
      </c>
      <c r="U245" s="147" t="s">
        <v>2083</v>
      </c>
      <c r="V245" s="30" t="s">
        <v>3069</v>
      </c>
      <c r="W245" s="12"/>
      <c r="X245" s="12"/>
      <c r="Y245" s="12">
        <v>8</v>
      </c>
    </row>
    <row r="246" spans="1:25" s="57" customFormat="1" ht="18">
      <c r="B246" s="167" t="s">
        <v>364</v>
      </c>
      <c r="C246" s="168" t="s">
        <v>297</v>
      </c>
      <c r="D246" s="30" t="s">
        <v>349</v>
      </c>
      <c r="E246" s="147">
        <v>1</v>
      </c>
      <c r="F246" s="30" t="s">
        <v>1756</v>
      </c>
      <c r="G246" s="178">
        <v>39.9</v>
      </c>
      <c r="H246" s="178">
        <v>24.629629629629626</v>
      </c>
      <c r="I246" s="168">
        <v>120</v>
      </c>
      <c r="J246" s="228">
        <f>_xlfn.XLOOKUP($I246,Inputs!$C$6:$C$23,Inputs!$D$6:$D$23)*$G246</f>
        <v>16.7865</v>
      </c>
      <c r="K246" s="229">
        <f t="shared" si="3"/>
        <v>3</v>
      </c>
      <c r="L246" s="274"/>
      <c r="M246" s="274"/>
      <c r="N246" s="274"/>
      <c r="O246" s="274"/>
      <c r="P246" s="274"/>
      <c r="Q246" s="230">
        <f>_xlfn.XLOOKUP($I246,Inputs!$G$6:$G$23,Inputs!$J$6:$J$23)*$K246</f>
        <v>107.19602977667495</v>
      </c>
      <c r="R246" s="230">
        <f>_xlfn.XLOOKUP($I246,Inputs!$G$6:$G$23,Inputs!$K$6:$K$23)*$K246</f>
        <v>118.03278688524591</v>
      </c>
      <c r="S246" s="147" t="s">
        <v>103</v>
      </c>
      <c r="T246" s="30" t="s">
        <v>2293</v>
      </c>
      <c r="U246" s="147" t="s">
        <v>2084</v>
      </c>
      <c r="V246" s="30" t="s">
        <v>3070</v>
      </c>
      <c r="W246" s="12"/>
      <c r="X246" s="12"/>
      <c r="Y246" s="12">
        <v>10</v>
      </c>
    </row>
    <row r="247" spans="1:25" s="57" customFormat="1" ht="18">
      <c r="B247" s="167" t="s">
        <v>365</v>
      </c>
      <c r="C247" s="168" t="s">
        <v>297</v>
      </c>
      <c r="D247" s="30" t="s">
        <v>349</v>
      </c>
      <c r="E247" s="147">
        <v>1</v>
      </c>
      <c r="F247" s="30" t="s">
        <v>1755</v>
      </c>
      <c r="G247" s="178">
        <v>79.8</v>
      </c>
      <c r="H247" s="178">
        <v>49.259259259259252</v>
      </c>
      <c r="I247" s="168">
        <v>450</v>
      </c>
      <c r="J247" s="96"/>
      <c r="K247" s="42"/>
      <c r="L247" s="44"/>
      <c r="M247" s="44"/>
      <c r="N247" s="44"/>
      <c r="O247" s="44"/>
      <c r="P247" s="44"/>
      <c r="Q247" s="280">
        <v>1020</v>
      </c>
      <c r="R247" s="280">
        <v>1020</v>
      </c>
      <c r="S247" s="147" t="s">
        <v>94</v>
      </c>
      <c r="T247" s="30" t="s">
        <v>2565</v>
      </c>
      <c r="U247" s="147" t="s">
        <v>2093</v>
      </c>
      <c r="V247" s="30" t="s">
        <v>1744</v>
      </c>
      <c r="W247" s="12"/>
      <c r="X247" s="12"/>
      <c r="Y247" s="12">
        <v>12</v>
      </c>
    </row>
    <row r="248" spans="1:25" s="57" customFormat="1" ht="18">
      <c r="B248" s="167" t="s">
        <v>366</v>
      </c>
      <c r="C248" s="168" t="s">
        <v>297</v>
      </c>
      <c r="D248" s="30" t="s">
        <v>349</v>
      </c>
      <c r="E248" s="147">
        <v>1</v>
      </c>
      <c r="F248" s="30" t="s">
        <v>1755</v>
      </c>
      <c r="G248" s="178">
        <v>79.8</v>
      </c>
      <c r="H248" s="178">
        <v>49.259259259259252</v>
      </c>
      <c r="I248" s="168">
        <v>450</v>
      </c>
      <c r="J248" s="96"/>
      <c r="K248" s="42"/>
      <c r="L248" s="44"/>
      <c r="M248" s="44"/>
      <c r="N248" s="44"/>
      <c r="O248" s="44"/>
      <c r="P248" s="44"/>
      <c r="Q248" s="280">
        <v>690</v>
      </c>
      <c r="R248" s="280">
        <v>690</v>
      </c>
      <c r="S248" s="147" t="s">
        <v>94</v>
      </c>
      <c r="T248" s="30" t="s">
        <v>2565</v>
      </c>
      <c r="U248" s="147" t="s">
        <v>2093</v>
      </c>
      <c r="V248" s="30" t="s">
        <v>1744</v>
      </c>
      <c r="W248" s="12"/>
      <c r="X248" s="12"/>
      <c r="Y248" s="12">
        <v>13</v>
      </c>
    </row>
    <row r="249" spans="1:25" s="57" customFormat="1" ht="18">
      <c r="B249" s="167" t="s">
        <v>1159</v>
      </c>
      <c r="C249" s="168" t="s">
        <v>695</v>
      </c>
      <c r="D249" s="30" t="s">
        <v>349</v>
      </c>
      <c r="E249" s="147">
        <v>1</v>
      </c>
      <c r="F249" s="30" t="s">
        <v>1756</v>
      </c>
      <c r="G249" s="178">
        <v>30.799999999999997</v>
      </c>
      <c r="H249" s="178">
        <v>19.012345679012341</v>
      </c>
      <c r="I249" s="168">
        <v>161</v>
      </c>
      <c r="J249" s="228">
        <f>_xlfn.XLOOKUP($I249,Inputs!$C$6:$C$23,Inputs!$D$6:$D$23)*$G249</f>
        <v>13.86</v>
      </c>
      <c r="K249" s="229">
        <f t="shared" ref="K249:K312" si="4">IF((42.4*(H249)^(-0.6595))&gt;=3,3,(IF(42.4*(H249)^(-0.6595)&lt;=0.5,0.5,(42.4*(H249)^(-0.6595)))))</f>
        <v>3</v>
      </c>
      <c r="L249" s="274"/>
      <c r="M249" s="274"/>
      <c r="N249" s="274"/>
      <c r="O249" s="274"/>
      <c r="P249" s="274"/>
      <c r="Q249" s="230">
        <f>_xlfn.XLOOKUP($I249,Inputs!$G$6:$G$23,Inputs!$J$6:$J$23)*$K249</f>
        <v>192.96029776674939</v>
      </c>
      <c r="R249" s="230">
        <f>_xlfn.XLOOKUP($I249,Inputs!$G$6:$G$23,Inputs!$K$6:$K$23)*$K249</f>
        <v>212.46721311475409</v>
      </c>
      <c r="S249" s="147" t="s">
        <v>1165</v>
      </c>
      <c r="T249" s="30" t="s">
        <v>2594</v>
      </c>
      <c r="U249" s="147" t="s">
        <v>165</v>
      </c>
      <c r="V249" s="30" t="s">
        <v>2177</v>
      </c>
      <c r="W249" s="12"/>
      <c r="X249" s="12"/>
      <c r="Y249" s="12">
        <v>14</v>
      </c>
    </row>
    <row r="250" spans="1:25" s="57" customFormat="1" ht="18">
      <c r="B250" s="167" t="s">
        <v>1159</v>
      </c>
      <c r="C250" s="168" t="s">
        <v>297</v>
      </c>
      <c r="D250" s="30" t="s">
        <v>349</v>
      </c>
      <c r="E250" s="147">
        <v>1</v>
      </c>
      <c r="F250" s="30" t="s">
        <v>1756</v>
      </c>
      <c r="G250" s="178">
        <v>2.8</v>
      </c>
      <c r="H250" s="178">
        <v>1.7283950617283947</v>
      </c>
      <c r="I250" s="168">
        <v>161</v>
      </c>
      <c r="J250" s="228">
        <f>_xlfn.XLOOKUP($I250,Inputs!$C$6:$C$23,Inputs!$D$6:$D$23)*$G250</f>
        <v>1.26</v>
      </c>
      <c r="K250" s="229">
        <f t="shared" si="4"/>
        <v>3</v>
      </c>
      <c r="L250" s="274"/>
      <c r="M250" s="274"/>
      <c r="N250" s="274"/>
      <c r="O250" s="274"/>
      <c r="P250" s="274"/>
      <c r="Q250" s="230">
        <f>_xlfn.XLOOKUP($I250,Inputs!$G$6:$G$23,Inputs!$J$6:$J$23)*$K250</f>
        <v>192.96029776674939</v>
      </c>
      <c r="R250" s="230">
        <f>_xlfn.XLOOKUP($I250,Inputs!$G$6:$G$23,Inputs!$K$6:$K$23)*$K250</f>
        <v>212.46721311475409</v>
      </c>
      <c r="S250" s="147" t="s">
        <v>1165</v>
      </c>
      <c r="T250" s="30" t="s">
        <v>2594</v>
      </c>
      <c r="U250" s="147" t="s">
        <v>1184</v>
      </c>
      <c r="V250" s="30" t="s">
        <v>2659</v>
      </c>
      <c r="W250" s="12"/>
      <c r="X250" s="12"/>
      <c r="Y250" s="12">
        <v>15</v>
      </c>
    </row>
    <row r="251" spans="1:25" s="57" customFormat="1" ht="18">
      <c r="B251" s="167" t="s">
        <v>1282</v>
      </c>
      <c r="C251" s="168" t="s">
        <v>297</v>
      </c>
      <c r="D251" s="30" t="s">
        <v>349</v>
      </c>
      <c r="E251" s="147">
        <v>1</v>
      </c>
      <c r="F251" s="30" t="s">
        <v>1756</v>
      </c>
      <c r="G251" s="178">
        <v>34.200000000000003</v>
      </c>
      <c r="H251" s="178">
        <v>21.111111111111111</v>
      </c>
      <c r="I251" s="168">
        <v>120</v>
      </c>
      <c r="J251" s="228">
        <f>_xlfn.XLOOKUP($I251,Inputs!$C$6:$C$23,Inputs!$D$6:$D$23)*$G251</f>
        <v>14.388428571428573</v>
      </c>
      <c r="K251" s="229">
        <f t="shared" si="4"/>
        <v>3</v>
      </c>
      <c r="L251" s="274"/>
      <c r="M251" s="274"/>
      <c r="N251" s="274"/>
      <c r="O251" s="274"/>
      <c r="P251" s="274"/>
      <c r="Q251" s="230">
        <f>_xlfn.XLOOKUP($I251,Inputs!$G$6:$G$23,Inputs!$J$6:$J$23)*$K251</f>
        <v>107.19602977667495</v>
      </c>
      <c r="R251" s="230">
        <f>_xlfn.XLOOKUP($I251,Inputs!$G$6:$G$23,Inputs!$K$6:$K$23)*$K251</f>
        <v>118.03278688524591</v>
      </c>
      <c r="S251" s="147" t="s">
        <v>1831</v>
      </c>
      <c r="T251" s="30" t="s">
        <v>2294</v>
      </c>
      <c r="U251" s="147" t="s">
        <v>1283</v>
      </c>
      <c r="V251" s="30" t="s">
        <v>2379</v>
      </c>
      <c r="W251" s="12"/>
      <c r="X251" s="12"/>
      <c r="Y251" s="12">
        <v>17</v>
      </c>
    </row>
    <row r="252" spans="1:25" s="57" customFormat="1" ht="18">
      <c r="B252" s="167" t="s">
        <v>367</v>
      </c>
      <c r="C252" s="168" t="s">
        <v>297</v>
      </c>
      <c r="D252" s="30" t="s">
        <v>349</v>
      </c>
      <c r="E252" s="147">
        <v>1</v>
      </c>
      <c r="F252" s="30" t="s">
        <v>1756</v>
      </c>
      <c r="G252" s="178">
        <v>18.150000000000002</v>
      </c>
      <c r="H252" s="178">
        <v>11.203703703703704</v>
      </c>
      <c r="I252" s="168">
        <v>120</v>
      </c>
      <c r="J252" s="228">
        <f>_xlfn.XLOOKUP($I252,Inputs!$C$6:$C$23,Inputs!$D$6:$D$23)*$G252</f>
        <v>7.6359642857142864</v>
      </c>
      <c r="K252" s="229">
        <f t="shared" si="4"/>
        <v>3</v>
      </c>
      <c r="L252" s="274"/>
      <c r="M252" s="274"/>
      <c r="N252" s="274"/>
      <c r="O252" s="274"/>
      <c r="P252" s="274"/>
      <c r="Q252" s="230">
        <f>_xlfn.XLOOKUP($I252,Inputs!$G$6:$G$23,Inputs!$J$6:$J$23)*$K252</f>
        <v>107.19602977667495</v>
      </c>
      <c r="R252" s="230">
        <f>_xlfn.XLOOKUP($I252,Inputs!$G$6:$G$23,Inputs!$K$6:$K$23)*$K252</f>
        <v>118.03278688524591</v>
      </c>
      <c r="S252" s="147" t="s">
        <v>1983</v>
      </c>
      <c r="T252" s="30" t="s">
        <v>2572</v>
      </c>
      <c r="U252" s="147" t="s">
        <v>327</v>
      </c>
      <c r="V252" s="30" t="s">
        <v>2586</v>
      </c>
      <c r="W252" s="60"/>
      <c r="X252" s="60"/>
      <c r="Y252" s="12">
        <v>19</v>
      </c>
    </row>
    <row r="253" spans="1:25" s="57" customFormat="1" ht="18">
      <c r="B253" s="167" t="s">
        <v>1268</v>
      </c>
      <c r="C253" s="168" t="s">
        <v>297</v>
      </c>
      <c r="D253" s="30" t="s">
        <v>349</v>
      </c>
      <c r="E253" s="147">
        <v>1</v>
      </c>
      <c r="F253" s="30" t="s">
        <v>1756</v>
      </c>
      <c r="G253" s="178">
        <v>3.8500000000000005</v>
      </c>
      <c r="H253" s="178">
        <v>2.3765432098765435</v>
      </c>
      <c r="I253" s="168">
        <v>120</v>
      </c>
      <c r="J253" s="228">
        <f>_xlfn.XLOOKUP($I253,Inputs!$C$6:$C$23,Inputs!$D$6:$D$23)*$G253</f>
        <v>1.6197500000000002</v>
      </c>
      <c r="K253" s="229">
        <f t="shared" si="4"/>
        <v>3</v>
      </c>
      <c r="L253" s="274"/>
      <c r="M253" s="274"/>
      <c r="N253" s="274"/>
      <c r="O253" s="274"/>
      <c r="P253" s="274"/>
      <c r="Q253" s="230">
        <f>_xlfn.XLOOKUP($I253,Inputs!$G$6:$G$23,Inputs!$J$6:$J$23)*$K253</f>
        <v>107.19602977667495</v>
      </c>
      <c r="R253" s="230">
        <f>_xlfn.XLOOKUP($I253,Inputs!$G$6:$G$23,Inputs!$K$6:$K$23)*$K253</f>
        <v>118.03278688524591</v>
      </c>
      <c r="S253" s="147" t="s">
        <v>1266</v>
      </c>
      <c r="T253" s="30" t="s">
        <v>2297</v>
      </c>
      <c r="U253" s="147" t="s">
        <v>89</v>
      </c>
      <c r="V253" s="30" t="s">
        <v>2298</v>
      </c>
      <c r="W253" s="12"/>
      <c r="X253" s="12"/>
      <c r="Y253" s="12">
        <v>24</v>
      </c>
    </row>
    <row r="254" spans="1:25" s="57" customFormat="1" ht="18">
      <c r="B254" s="167" t="s">
        <v>1268</v>
      </c>
      <c r="C254" s="168" t="s">
        <v>297</v>
      </c>
      <c r="D254" s="30" t="s">
        <v>349</v>
      </c>
      <c r="E254" s="147">
        <v>1</v>
      </c>
      <c r="F254" s="30" t="s">
        <v>1756</v>
      </c>
      <c r="G254" s="178">
        <v>0.55000000000000004</v>
      </c>
      <c r="H254" s="178">
        <v>0.33950617283950618</v>
      </c>
      <c r="I254" s="168">
        <v>120</v>
      </c>
      <c r="J254" s="228">
        <f>_xlfn.XLOOKUP($I254,Inputs!$C$6:$C$23,Inputs!$D$6:$D$23)*$G254</f>
        <v>0.23139285714285715</v>
      </c>
      <c r="K254" s="229">
        <f t="shared" si="4"/>
        <v>3</v>
      </c>
      <c r="L254" s="274"/>
      <c r="M254" s="274"/>
      <c r="N254" s="274"/>
      <c r="O254" s="274"/>
      <c r="P254" s="274"/>
      <c r="Q254" s="230">
        <f>_xlfn.XLOOKUP($I254,Inputs!$G$6:$G$23,Inputs!$J$6:$J$23)*$K254</f>
        <v>107.19602977667495</v>
      </c>
      <c r="R254" s="230">
        <f>_xlfn.XLOOKUP($I254,Inputs!$G$6:$G$23,Inputs!$K$6:$K$23)*$K254</f>
        <v>118.03278688524591</v>
      </c>
      <c r="S254" s="147" t="s">
        <v>89</v>
      </c>
      <c r="T254" s="30" t="s">
        <v>2298</v>
      </c>
      <c r="U254" s="147" t="s">
        <v>1980</v>
      </c>
      <c r="V254" s="30" t="s">
        <v>2555</v>
      </c>
      <c r="W254" s="12"/>
      <c r="X254" s="12"/>
      <c r="Y254" s="12">
        <v>25</v>
      </c>
    </row>
    <row r="255" spans="1:25" s="57" customFormat="1" ht="18">
      <c r="B255" s="167" t="s">
        <v>1265</v>
      </c>
      <c r="C255" s="168" t="s">
        <v>297</v>
      </c>
      <c r="D255" s="30" t="s">
        <v>349</v>
      </c>
      <c r="E255" s="147">
        <v>1</v>
      </c>
      <c r="F255" s="30" t="s">
        <v>1756</v>
      </c>
      <c r="G255" s="178">
        <v>1.6500000000000001</v>
      </c>
      <c r="H255" s="178">
        <v>1.0185185185185186</v>
      </c>
      <c r="I255" s="168">
        <v>120</v>
      </c>
      <c r="J255" s="228">
        <f>_xlfn.XLOOKUP($I255,Inputs!$C$6:$C$23,Inputs!$D$6:$D$23)*$G255</f>
        <v>0.69417857142857142</v>
      </c>
      <c r="K255" s="229">
        <f t="shared" si="4"/>
        <v>3</v>
      </c>
      <c r="L255" s="274"/>
      <c r="M255" s="274"/>
      <c r="N255" s="274"/>
      <c r="O255" s="274"/>
      <c r="P255" s="274"/>
      <c r="Q255" s="230">
        <f>_xlfn.XLOOKUP($I255,Inputs!$G$6:$G$23,Inputs!$J$6:$J$23)*$K255</f>
        <v>107.19602977667495</v>
      </c>
      <c r="R255" s="230">
        <f>_xlfn.XLOOKUP($I255,Inputs!$G$6:$G$23,Inputs!$K$6:$K$23)*$K255</f>
        <v>118.03278688524591</v>
      </c>
      <c r="S255" s="147" t="s">
        <v>183</v>
      </c>
      <c r="T255" s="30" t="s">
        <v>2176</v>
      </c>
      <c r="U255" s="147" t="s">
        <v>1263</v>
      </c>
      <c r="V255" s="30" t="s">
        <v>2210</v>
      </c>
      <c r="W255" s="12"/>
      <c r="X255" s="12"/>
      <c r="Y255" s="12">
        <v>31</v>
      </c>
    </row>
    <row r="256" spans="1:25" s="57" customFormat="1" ht="18">
      <c r="B256" s="167" t="s">
        <v>1265</v>
      </c>
      <c r="C256" s="168" t="s">
        <v>297</v>
      </c>
      <c r="D256" s="30" t="s">
        <v>349</v>
      </c>
      <c r="E256" s="147">
        <v>1</v>
      </c>
      <c r="F256" s="30" t="s">
        <v>1756</v>
      </c>
      <c r="G256" s="178">
        <v>0.22000000000000003</v>
      </c>
      <c r="H256" s="178">
        <v>0.13580246913580249</v>
      </c>
      <c r="I256" s="168">
        <v>120</v>
      </c>
      <c r="J256" s="228">
        <f>_xlfn.XLOOKUP($I256,Inputs!$C$6:$C$23,Inputs!$D$6:$D$23)*$G256</f>
        <v>9.2557142857142866E-2</v>
      </c>
      <c r="K256" s="229">
        <f t="shared" si="4"/>
        <v>3</v>
      </c>
      <c r="L256" s="274"/>
      <c r="M256" s="274"/>
      <c r="N256" s="274"/>
      <c r="O256" s="274"/>
      <c r="P256" s="274"/>
      <c r="Q256" s="230">
        <f>_xlfn.XLOOKUP($I256,Inputs!$G$6:$G$23,Inputs!$J$6:$J$23)*$K256</f>
        <v>107.19602977667495</v>
      </c>
      <c r="R256" s="230">
        <f>_xlfn.XLOOKUP($I256,Inputs!$G$6:$G$23,Inputs!$K$6:$K$23)*$K256</f>
        <v>118.03278688524591</v>
      </c>
      <c r="S256" s="147" t="s">
        <v>1263</v>
      </c>
      <c r="T256" s="30" t="s">
        <v>2210</v>
      </c>
      <c r="U256" s="147" t="s">
        <v>1264</v>
      </c>
      <c r="V256" s="30" t="s">
        <v>2299</v>
      </c>
      <c r="W256" s="12"/>
      <c r="X256" s="12"/>
      <c r="Y256" s="12">
        <v>32</v>
      </c>
    </row>
    <row r="257" spans="2:25" s="57" customFormat="1" ht="18">
      <c r="B257" s="167" t="s">
        <v>1265</v>
      </c>
      <c r="C257" s="168" t="s">
        <v>297</v>
      </c>
      <c r="D257" s="30" t="s">
        <v>349</v>
      </c>
      <c r="E257" s="147">
        <v>1</v>
      </c>
      <c r="F257" s="30" t="s">
        <v>1756</v>
      </c>
      <c r="G257" s="178">
        <v>4.95</v>
      </c>
      <c r="H257" s="178">
        <v>3.0555555555555554</v>
      </c>
      <c r="I257" s="168">
        <v>120</v>
      </c>
      <c r="J257" s="228">
        <f>_xlfn.XLOOKUP($I257,Inputs!$C$6:$C$23,Inputs!$D$6:$D$23)*$G257</f>
        <v>2.0825357142857142</v>
      </c>
      <c r="K257" s="229">
        <f t="shared" si="4"/>
        <v>3</v>
      </c>
      <c r="L257" s="274"/>
      <c r="M257" s="274"/>
      <c r="N257" s="274"/>
      <c r="O257" s="274"/>
      <c r="P257" s="274"/>
      <c r="Q257" s="230">
        <f>_xlfn.XLOOKUP($I257,Inputs!$G$6:$G$23,Inputs!$J$6:$J$23)*$K257</f>
        <v>107.19602977667495</v>
      </c>
      <c r="R257" s="230">
        <f>_xlfn.XLOOKUP($I257,Inputs!$G$6:$G$23,Inputs!$K$6:$K$23)*$K257</f>
        <v>118.03278688524591</v>
      </c>
      <c r="S257" s="147" t="s">
        <v>1264</v>
      </c>
      <c r="T257" s="30" t="s">
        <v>2299</v>
      </c>
      <c r="U257" s="147" t="s">
        <v>1266</v>
      </c>
      <c r="V257" s="30" t="s">
        <v>2297</v>
      </c>
      <c r="W257" s="12"/>
      <c r="X257" s="12"/>
      <c r="Y257" s="12">
        <v>33</v>
      </c>
    </row>
    <row r="258" spans="2:25" s="57" customFormat="1" ht="18">
      <c r="B258" s="167" t="s">
        <v>1275</v>
      </c>
      <c r="C258" s="168" t="s">
        <v>297</v>
      </c>
      <c r="D258" s="30" t="s">
        <v>349</v>
      </c>
      <c r="E258" s="147">
        <v>1</v>
      </c>
      <c r="F258" s="30" t="s">
        <v>1756</v>
      </c>
      <c r="G258" s="178">
        <v>22.8</v>
      </c>
      <c r="H258" s="178">
        <v>14.074074074074074</v>
      </c>
      <c r="I258" s="168">
        <v>120</v>
      </c>
      <c r="J258" s="228">
        <f>_xlfn.XLOOKUP($I258,Inputs!$C$6:$C$23,Inputs!$D$6:$D$23)*$G258</f>
        <v>9.5922857142857136</v>
      </c>
      <c r="K258" s="229">
        <f t="shared" si="4"/>
        <v>3</v>
      </c>
      <c r="L258" s="274"/>
      <c r="M258" s="274"/>
      <c r="N258" s="274"/>
      <c r="O258" s="274"/>
      <c r="P258" s="274"/>
      <c r="Q258" s="230">
        <f>_xlfn.XLOOKUP($I258,Inputs!$G$6:$G$23,Inputs!$J$6:$J$23)*$K258</f>
        <v>107.19602977667495</v>
      </c>
      <c r="R258" s="230">
        <f>_xlfn.XLOOKUP($I258,Inputs!$G$6:$G$23,Inputs!$K$6:$K$23)*$K258</f>
        <v>118.03278688524591</v>
      </c>
      <c r="S258" s="147" t="s">
        <v>1263</v>
      </c>
      <c r="T258" s="30" t="s">
        <v>2210</v>
      </c>
      <c r="U258" s="147" t="s">
        <v>1276</v>
      </c>
      <c r="V258" s="30" t="s">
        <v>2300</v>
      </c>
      <c r="W258" s="12"/>
      <c r="X258" s="12"/>
      <c r="Y258" s="12">
        <v>35</v>
      </c>
    </row>
    <row r="259" spans="2:25" s="57" customFormat="1" ht="18">
      <c r="B259" s="167" t="s">
        <v>369</v>
      </c>
      <c r="C259" s="168" t="s">
        <v>297</v>
      </c>
      <c r="D259" s="30" t="s">
        <v>349</v>
      </c>
      <c r="E259" s="147">
        <v>1</v>
      </c>
      <c r="F259" s="30" t="s">
        <v>1756</v>
      </c>
      <c r="G259" s="178">
        <v>22.8</v>
      </c>
      <c r="H259" s="178">
        <v>14.074074074074074</v>
      </c>
      <c r="I259" s="168">
        <v>120</v>
      </c>
      <c r="J259" s="228">
        <f>_xlfn.XLOOKUP($I259,Inputs!$C$6:$C$23,Inputs!$D$6:$D$23)*$G259</f>
        <v>9.5922857142857136</v>
      </c>
      <c r="K259" s="229">
        <f t="shared" si="4"/>
        <v>3</v>
      </c>
      <c r="L259" s="274"/>
      <c r="M259" s="274"/>
      <c r="N259" s="274"/>
      <c r="O259" s="274"/>
      <c r="P259" s="274"/>
      <c r="Q259" s="230">
        <f>_xlfn.XLOOKUP($I259,Inputs!$G$6:$G$23,Inputs!$J$6:$J$23)*$K259</f>
        <v>107.19602977667495</v>
      </c>
      <c r="R259" s="230">
        <f>_xlfn.XLOOKUP($I259,Inputs!$G$6:$G$23,Inputs!$K$6:$K$23)*$K259</f>
        <v>118.03278688524591</v>
      </c>
      <c r="S259" s="147" t="s">
        <v>1263</v>
      </c>
      <c r="T259" s="30" t="s">
        <v>2210</v>
      </c>
      <c r="U259" s="147" t="s">
        <v>1276</v>
      </c>
      <c r="V259" s="30" t="s">
        <v>2300</v>
      </c>
      <c r="W259" s="12"/>
      <c r="X259" s="12"/>
      <c r="Y259" s="12">
        <v>36</v>
      </c>
    </row>
    <row r="260" spans="2:25" s="57" customFormat="1" ht="18">
      <c r="B260" s="167" t="s">
        <v>369</v>
      </c>
      <c r="C260" s="168" t="s">
        <v>297</v>
      </c>
      <c r="D260" s="30" t="s">
        <v>349</v>
      </c>
      <c r="E260" s="147">
        <v>1</v>
      </c>
      <c r="F260" s="30" t="s">
        <v>1756</v>
      </c>
      <c r="G260" s="178">
        <v>11.4</v>
      </c>
      <c r="H260" s="178">
        <v>7.0370370370370372</v>
      </c>
      <c r="I260" s="168">
        <v>120</v>
      </c>
      <c r="J260" s="228">
        <f>_xlfn.XLOOKUP($I260,Inputs!$C$6:$C$23,Inputs!$D$6:$D$23)*$G260</f>
        <v>4.7961428571428568</v>
      </c>
      <c r="K260" s="229">
        <f t="shared" si="4"/>
        <v>3</v>
      </c>
      <c r="L260" s="274"/>
      <c r="M260" s="274"/>
      <c r="N260" s="274"/>
      <c r="O260" s="274"/>
      <c r="P260" s="274"/>
      <c r="Q260" s="230">
        <f>_xlfn.XLOOKUP($I260,Inputs!$G$6:$G$23,Inputs!$J$6:$J$23)*$K260</f>
        <v>107.19602977667495</v>
      </c>
      <c r="R260" s="230">
        <f>_xlfn.XLOOKUP($I260,Inputs!$G$6:$G$23,Inputs!$K$6:$K$23)*$K260</f>
        <v>118.03278688524591</v>
      </c>
      <c r="S260" s="147" t="s">
        <v>1276</v>
      </c>
      <c r="T260" s="30" t="s">
        <v>2300</v>
      </c>
      <c r="U260" s="147" t="s">
        <v>199</v>
      </c>
      <c r="V260" s="30" t="s">
        <v>2202</v>
      </c>
      <c r="W260" s="12"/>
      <c r="X260" s="12"/>
      <c r="Y260" s="12">
        <v>37</v>
      </c>
    </row>
    <row r="261" spans="2:25" s="57" customFormat="1" ht="18">
      <c r="B261" s="167" t="s">
        <v>1255</v>
      </c>
      <c r="C261" s="168" t="s">
        <v>297</v>
      </c>
      <c r="D261" s="30" t="s">
        <v>349</v>
      </c>
      <c r="E261" s="147">
        <v>1</v>
      </c>
      <c r="F261" s="30" t="s">
        <v>1756</v>
      </c>
      <c r="G261" s="178">
        <v>3.3000000000000003</v>
      </c>
      <c r="H261" s="178">
        <v>2.0370370370370372</v>
      </c>
      <c r="I261" s="168">
        <v>120</v>
      </c>
      <c r="J261" s="228">
        <f>_xlfn.XLOOKUP($I261,Inputs!$C$6:$C$23,Inputs!$D$6:$D$23)*$G261</f>
        <v>1.3883571428571428</v>
      </c>
      <c r="K261" s="229">
        <f t="shared" si="4"/>
        <v>3</v>
      </c>
      <c r="L261" s="274"/>
      <c r="M261" s="274"/>
      <c r="N261" s="274"/>
      <c r="O261" s="274"/>
      <c r="P261" s="274"/>
      <c r="Q261" s="230">
        <f>_xlfn.XLOOKUP($I261,Inputs!$G$6:$G$23,Inputs!$J$6:$J$23)*$K261</f>
        <v>107.19602977667495</v>
      </c>
      <c r="R261" s="230">
        <f>_xlfn.XLOOKUP($I261,Inputs!$G$6:$G$23,Inputs!$K$6:$K$23)*$K261</f>
        <v>118.03278688524591</v>
      </c>
      <c r="S261" s="147" t="s">
        <v>1253</v>
      </c>
      <c r="T261" s="30" t="s">
        <v>2682</v>
      </c>
      <c r="U261" s="147" t="s">
        <v>1256</v>
      </c>
      <c r="V261" s="30" t="s">
        <v>2464</v>
      </c>
      <c r="W261" s="12"/>
      <c r="X261" s="12"/>
      <c r="Y261" s="12">
        <v>38</v>
      </c>
    </row>
    <row r="262" spans="2:25" s="57" customFormat="1" ht="18">
      <c r="B262" s="167" t="s">
        <v>371</v>
      </c>
      <c r="C262" s="168" t="s">
        <v>297</v>
      </c>
      <c r="D262" s="30" t="s">
        <v>349</v>
      </c>
      <c r="E262" s="147">
        <v>1</v>
      </c>
      <c r="F262" s="30" t="s">
        <v>1756</v>
      </c>
      <c r="G262" s="178">
        <v>17.100000000000001</v>
      </c>
      <c r="H262" s="178">
        <v>10.555555555555555</v>
      </c>
      <c r="I262" s="168">
        <v>120</v>
      </c>
      <c r="J262" s="228">
        <f>_xlfn.XLOOKUP($I262,Inputs!$C$6:$C$23,Inputs!$D$6:$D$23)*$G262</f>
        <v>7.1942142857142866</v>
      </c>
      <c r="K262" s="229">
        <f t="shared" si="4"/>
        <v>3</v>
      </c>
      <c r="L262" s="274"/>
      <c r="M262" s="274"/>
      <c r="N262" s="274"/>
      <c r="O262" s="274"/>
      <c r="P262" s="274"/>
      <c r="Q262" s="230">
        <f>_xlfn.XLOOKUP($I262,Inputs!$G$6:$G$23,Inputs!$J$6:$J$23)*$K262</f>
        <v>107.19602977667495</v>
      </c>
      <c r="R262" s="230">
        <f>_xlfn.XLOOKUP($I262,Inputs!$G$6:$G$23,Inputs!$K$6:$K$23)*$K262</f>
        <v>118.03278688524591</v>
      </c>
      <c r="S262" s="147" t="s">
        <v>781</v>
      </c>
      <c r="T262" s="30" t="s">
        <v>2261</v>
      </c>
      <c r="U262" s="147" t="s">
        <v>331</v>
      </c>
      <c r="V262" s="30" t="s">
        <v>2465</v>
      </c>
      <c r="W262" s="12"/>
      <c r="X262" s="12"/>
      <c r="Y262" s="12">
        <v>41</v>
      </c>
    </row>
    <row r="263" spans="2:25" s="57" customFormat="1" ht="18">
      <c r="B263" s="167" t="s">
        <v>1278</v>
      </c>
      <c r="C263" s="168" t="s">
        <v>297</v>
      </c>
      <c r="D263" s="30" t="s">
        <v>349</v>
      </c>
      <c r="E263" s="147">
        <v>1</v>
      </c>
      <c r="F263" s="30" t="s">
        <v>1756</v>
      </c>
      <c r="G263" s="178">
        <v>28.5</v>
      </c>
      <c r="H263" s="178">
        <v>17.592592592592592</v>
      </c>
      <c r="I263" s="168">
        <v>120</v>
      </c>
      <c r="J263" s="228">
        <f>_xlfn.XLOOKUP($I263,Inputs!$C$6:$C$23,Inputs!$D$6:$D$23)*$G263</f>
        <v>11.990357142857142</v>
      </c>
      <c r="K263" s="229">
        <f t="shared" si="4"/>
        <v>3</v>
      </c>
      <c r="L263" s="274"/>
      <c r="M263" s="274"/>
      <c r="N263" s="274"/>
      <c r="O263" s="274"/>
      <c r="P263" s="274"/>
      <c r="Q263" s="230">
        <f>_xlfn.XLOOKUP($I263,Inputs!$G$6:$G$23,Inputs!$J$6:$J$23)*$K263</f>
        <v>107.19602977667495</v>
      </c>
      <c r="R263" s="230">
        <f>_xlfn.XLOOKUP($I263,Inputs!$G$6:$G$23,Inputs!$K$6:$K$23)*$K263</f>
        <v>118.03278688524591</v>
      </c>
      <c r="S263" s="147" t="s">
        <v>1253</v>
      </c>
      <c r="T263" s="30" t="s">
        <v>2682</v>
      </c>
      <c r="U263" s="147" t="s">
        <v>350</v>
      </c>
      <c r="V263" s="30" t="s">
        <v>2637</v>
      </c>
      <c r="W263" s="12"/>
      <c r="X263" s="12"/>
      <c r="Y263" s="12">
        <v>42</v>
      </c>
    </row>
    <row r="264" spans="2:25" s="57" customFormat="1" ht="18">
      <c r="B264" s="167" t="s">
        <v>372</v>
      </c>
      <c r="C264" s="168" t="s">
        <v>297</v>
      </c>
      <c r="D264" s="30" t="s">
        <v>349</v>
      </c>
      <c r="E264" s="147">
        <v>1</v>
      </c>
      <c r="F264" s="30" t="s">
        <v>1756</v>
      </c>
      <c r="G264" s="178">
        <v>1.6500000000000001</v>
      </c>
      <c r="H264" s="178">
        <v>1.0185185185185186</v>
      </c>
      <c r="I264" s="168">
        <v>120</v>
      </c>
      <c r="J264" s="228">
        <f>_xlfn.XLOOKUP($I264,Inputs!$C$6:$C$23,Inputs!$D$6:$D$23)*$G264</f>
        <v>0.69417857142857142</v>
      </c>
      <c r="K264" s="229">
        <f t="shared" si="4"/>
        <v>3</v>
      </c>
      <c r="L264" s="274"/>
      <c r="M264" s="274"/>
      <c r="N264" s="274"/>
      <c r="O264" s="274"/>
      <c r="P264" s="274"/>
      <c r="Q264" s="230">
        <f>_xlfn.XLOOKUP($I264,Inputs!$G$6:$G$23,Inputs!$J$6:$J$23)*$K264</f>
        <v>107.19602977667495</v>
      </c>
      <c r="R264" s="230">
        <f>_xlfn.XLOOKUP($I264,Inputs!$G$6:$G$23,Inputs!$K$6:$K$23)*$K264</f>
        <v>118.03278688524591</v>
      </c>
      <c r="S264" s="147" t="s">
        <v>1263</v>
      </c>
      <c r="T264" s="30" t="s">
        <v>2210</v>
      </c>
      <c r="U264" s="147" t="s">
        <v>183</v>
      </c>
      <c r="V264" s="30" t="s">
        <v>2176</v>
      </c>
      <c r="W264" s="12"/>
      <c r="X264" s="12"/>
      <c r="Y264" s="12">
        <v>43</v>
      </c>
    </row>
    <row r="265" spans="2:25" s="57" customFormat="1" ht="18">
      <c r="B265" s="167" t="s">
        <v>1251</v>
      </c>
      <c r="C265" s="168" t="s">
        <v>297</v>
      </c>
      <c r="D265" s="30" t="s">
        <v>349</v>
      </c>
      <c r="E265" s="147">
        <v>1</v>
      </c>
      <c r="F265" s="30" t="s">
        <v>1756</v>
      </c>
      <c r="G265" s="178">
        <v>7.7000000000000011</v>
      </c>
      <c r="H265" s="178">
        <v>4.7530864197530871</v>
      </c>
      <c r="I265" s="168">
        <v>120</v>
      </c>
      <c r="J265" s="228">
        <f>_xlfn.XLOOKUP($I265,Inputs!$C$6:$C$23,Inputs!$D$6:$D$23)*$G265</f>
        <v>3.2395000000000005</v>
      </c>
      <c r="K265" s="229">
        <f t="shared" si="4"/>
        <v>3</v>
      </c>
      <c r="L265" s="274"/>
      <c r="M265" s="274"/>
      <c r="N265" s="274"/>
      <c r="O265" s="274"/>
      <c r="P265" s="274"/>
      <c r="Q265" s="230">
        <f>_xlfn.XLOOKUP($I265,Inputs!$G$6:$G$23,Inputs!$J$6:$J$23)*$K265</f>
        <v>107.19602977667495</v>
      </c>
      <c r="R265" s="230">
        <f>_xlfn.XLOOKUP($I265,Inputs!$G$6:$G$23,Inputs!$K$6:$K$23)*$K265</f>
        <v>118.03278688524591</v>
      </c>
      <c r="S265" s="147" t="s">
        <v>1252</v>
      </c>
      <c r="T265" s="30" t="s">
        <v>2301</v>
      </c>
      <c r="U265" s="147" t="s">
        <v>1253</v>
      </c>
      <c r="V265" s="30" t="s">
        <v>2682</v>
      </c>
      <c r="W265" s="12"/>
      <c r="X265" s="12"/>
      <c r="Y265" s="12">
        <v>44</v>
      </c>
    </row>
    <row r="266" spans="2:25" s="57" customFormat="1" ht="18">
      <c r="B266" s="167" t="s">
        <v>1261</v>
      </c>
      <c r="C266" s="168" t="s">
        <v>297</v>
      </c>
      <c r="D266" s="30" t="s">
        <v>349</v>
      </c>
      <c r="E266" s="147">
        <v>1</v>
      </c>
      <c r="F266" s="30" t="s">
        <v>1756</v>
      </c>
      <c r="G266" s="178">
        <v>1.6500000000000001</v>
      </c>
      <c r="H266" s="178">
        <v>1.0185185185185186</v>
      </c>
      <c r="I266" s="168">
        <v>120</v>
      </c>
      <c r="J266" s="228">
        <f>_xlfn.XLOOKUP($I266,Inputs!$C$6:$C$23,Inputs!$D$6:$D$23)*$G266</f>
        <v>0.69417857142857142</v>
      </c>
      <c r="K266" s="229">
        <f t="shared" si="4"/>
        <v>3</v>
      </c>
      <c r="L266" s="274"/>
      <c r="M266" s="274"/>
      <c r="N266" s="274"/>
      <c r="O266" s="274"/>
      <c r="P266" s="274"/>
      <c r="Q266" s="230">
        <f>_xlfn.XLOOKUP($I266,Inputs!$G$6:$G$23,Inputs!$J$6:$J$23)*$K266</f>
        <v>107.19602977667495</v>
      </c>
      <c r="R266" s="230">
        <f>_xlfn.XLOOKUP($I266,Inputs!$G$6:$G$23,Inputs!$K$6:$K$23)*$K266</f>
        <v>118.03278688524591</v>
      </c>
      <c r="S266" s="147" t="s">
        <v>1260</v>
      </c>
      <c r="T266" s="30" t="s">
        <v>2302</v>
      </c>
      <c r="U266" s="147" t="s">
        <v>1262</v>
      </c>
      <c r="V266" s="30" t="s">
        <v>2531</v>
      </c>
      <c r="W266" s="12"/>
      <c r="X266" s="12"/>
      <c r="Y266" s="12">
        <v>45</v>
      </c>
    </row>
    <row r="267" spans="2:25" s="57" customFormat="1" ht="18">
      <c r="B267" s="167" t="s">
        <v>1261</v>
      </c>
      <c r="C267" s="168" t="s">
        <v>297</v>
      </c>
      <c r="D267" s="30" t="s">
        <v>349</v>
      </c>
      <c r="E267" s="147">
        <v>1</v>
      </c>
      <c r="F267" s="30" t="s">
        <v>1756</v>
      </c>
      <c r="G267" s="178">
        <v>0.6</v>
      </c>
      <c r="H267" s="178">
        <v>0.4</v>
      </c>
      <c r="I267" s="168">
        <v>120</v>
      </c>
      <c r="J267" s="228">
        <f>_xlfn.XLOOKUP($I267,Inputs!$C$6:$C$23,Inputs!$D$6:$D$23)*$G267</f>
        <v>0.25242857142857139</v>
      </c>
      <c r="K267" s="229">
        <f t="shared" si="4"/>
        <v>3</v>
      </c>
      <c r="L267" s="274"/>
      <c r="M267" s="274"/>
      <c r="N267" s="274"/>
      <c r="O267" s="274"/>
      <c r="P267" s="274"/>
      <c r="Q267" s="230">
        <f>_xlfn.XLOOKUP($I267,Inputs!$G$6:$G$23,Inputs!$J$6:$J$23)*$K267</f>
        <v>107.19602977667495</v>
      </c>
      <c r="R267" s="230">
        <f>_xlfn.XLOOKUP($I267,Inputs!$G$6:$G$23,Inputs!$K$6:$K$23)*$K267</f>
        <v>118.03278688524591</v>
      </c>
      <c r="S267" s="147" t="s">
        <v>1262</v>
      </c>
      <c r="T267" s="30" t="s">
        <v>2531</v>
      </c>
      <c r="U267" s="147" t="s">
        <v>2728</v>
      </c>
      <c r="V267" s="30" t="s">
        <v>2729</v>
      </c>
      <c r="W267" s="12"/>
      <c r="X267" s="12"/>
      <c r="Y267" s="12">
        <v>46</v>
      </c>
    </row>
    <row r="268" spans="2:25" s="57" customFormat="1" ht="18">
      <c r="B268" s="167" t="s">
        <v>1318</v>
      </c>
      <c r="C268" s="168" t="s">
        <v>297</v>
      </c>
      <c r="D268" s="30" t="s">
        <v>349</v>
      </c>
      <c r="E268" s="147">
        <v>1</v>
      </c>
      <c r="F268" s="30" t="s">
        <v>1756</v>
      </c>
      <c r="G268" s="178">
        <v>18.375</v>
      </c>
      <c r="H268" s="178">
        <v>11.342592592592592</v>
      </c>
      <c r="I268" s="168">
        <v>120</v>
      </c>
      <c r="J268" s="228">
        <f>_xlfn.XLOOKUP($I268,Inputs!$C$6:$C$23,Inputs!$D$6:$D$23)*$G268</f>
        <v>7.7306249999999999</v>
      </c>
      <c r="K268" s="229">
        <f t="shared" si="4"/>
        <v>3</v>
      </c>
      <c r="L268" s="274"/>
      <c r="M268" s="274"/>
      <c r="N268" s="274"/>
      <c r="O268" s="274"/>
      <c r="P268" s="274"/>
      <c r="Q268" s="230">
        <f>_xlfn.XLOOKUP($I268,Inputs!$G$6:$G$23,Inputs!$J$6:$J$23)*$K268</f>
        <v>107.19602977667495</v>
      </c>
      <c r="R268" s="230">
        <f>_xlfn.XLOOKUP($I268,Inputs!$G$6:$G$23,Inputs!$K$6:$K$23)*$K268</f>
        <v>118.03278688524591</v>
      </c>
      <c r="S268" s="147" t="s">
        <v>1317</v>
      </c>
      <c r="T268" s="30" t="s">
        <v>2303</v>
      </c>
      <c r="U268" s="147" t="s">
        <v>1319</v>
      </c>
      <c r="V268" s="30" t="s">
        <v>2304</v>
      </c>
      <c r="W268" s="12"/>
      <c r="X268" s="12"/>
      <c r="Y268" s="12">
        <v>47</v>
      </c>
    </row>
    <row r="269" spans="2:25" s="57" customFormat="1" ht="18">
      <c r="B269" s="167" t="s">
        <v>1318</v>
      </c>
      <c r="C269" s="168" t="s">
        <v>297</v>
      </c>
      <c r="D269" s="30" t="s">
        <v>349</v>
      </c>
      <c r="E269" s="147">
        <v>1</v>
      </c>
      <c r="F269" s="30" t="s">
        <v>1756</v>
      </c>
      <c r="G269" s="178">
        <v>18.375</v>
      </c>
      <c r="H269" s="178">
        <v>11.342592592592592</v>
      </c>
      <c r="I269" s="168">
        <v>120</v>
      </c>
      <c r="J269" s="228">
        <f>_xlfn.XLOOKUP($I269,Inputs!$C$6:$C$23,Inputs!$D$6:$D$23)*$G269</f>
        <v>7.7306249999999999</v>
      </c>
      <c r="K269" s="229">
        <f t="shared" si="4"/>
        <v>3</v>
      </c>
      <c r="L269" s="274"/>
      <c r="M269" s="274"/>
      <c r="N269" s="274"/>
      <c r="O269" s="274"/>
      <c r="P269" s="274"/>
      <c r="Q269" s="230">
        <f>_xlfn.XLOOKUP($I269,Inputs!$G$6:$G$23,Inputs!$J$6:$J$23)*$K269</f>
        <v>107.19602977667495</v>
      </c>
      <c r="R269" s="230">
        <f>_xlfn.XLOOKUP($I269,Inputs!$G$6:$G$23,Inputs!$K$6:$K$23)*$K269</f>
        <v>118.03278688524591</v>
      </c>
      <c r="S269" s="147" t="s">
        <v>1319</v>
      </c>
      <c r="T269" s="30" t="s">
        <v>2304</v>
      </c>
      <c r="U269" s="147" t="s">
        <v>1054</v>
      </c>
      <c r="V269" s="30" t="s">
        <v>2466</v>
      </c>
      <c r="W269" s="12"/>
      <c r="X269" s="12"/>
      <c r="Y269" s="12">
        <v>48</v>
      </c>
    </row>
    <row r="270" spans="2:25" s="57" customFormat="1" ht="18">
      <c r="B270" s="167" t="s">
        <v>1298</v>
      </c>
      <c r="C270" s="168" t="s">
        <v>297</v>
      </c>
      <c r="D270" s="30" t="s">
        <v>349</v>
      </c>
      <c r="E270" s="147">
        <v>1</v>
      </c>
      <c r="F270" s="30" t="s">
        <v>1756</v>
      </c>
      <c r="G270" s="178">
        <v>7.875</v>
      </c>
      <c r="H270" s="178">
        <v>4.8611111111111107</v>
      </c>
      <c r="I270" s="168">
        <v>120</v>
      </c>
      <c r="J270" s="228">
        <f>_xlfn.XLOOKUP($I270,Inputs!$C$6:$C$23,Inputs!$D$6:$D$23)*$G270</f>
        <v>3.3131249999999999</v>
      </c>
      <c r="K270" s="229">
        <f t="shared" si="4"/>
        <v>3</v>
      </c>
      <c r="L270" s="274"/>
      <c r="M270" s="274"/>
      <c r="N270" s="274"/>
      <c r="O270" s="274"/>
      <c r="P270" s="274"/>
      <c r="Q270" s="230">
        <f>_xlfn.XLOOKUP($I270,Inputs!$G$6:$G$23,Inputs!$J$6:$J$23)*$K270</f>
        <v>107.19602977667495</v>
      </c>
      <c r="R270" s="230">
        <f>_xlfn.XLOOKUP($I270,Inputs!$G$6:$G$23,Inputs!$K$6:$K$23)*$K270</f>
        <v>118.03278688524591</v>
      </c>
      <c r="S270" s="147" t="s">
        <v>731</v>
      </c>
      <c r="T270" s="30" t="s">
        <v>2247</v>
      </c>
      <c r="U270" s="147" t="s">
        <v>1315</v>
      </c>
      <c r="V270" s="30" t="s">
        <v>2649</v>
      </c>
      <c r="W270" s="12"/>
      <c r="X270" s="12"/>
      <c r="Y270" s="12">
        <v>49</v>
      </c>
    </row>
    <row r="271" spans="2:25" s="57" customFormat="1" ht="18">
      <c r="B271" s="167" t="s">
        <v>1298</v>
      </c>
      <c r="C271" s="168" t="s">
        <v>297</v>
      </c>
      <c r="D271" s="30" t="s">
        <v>349</v>
      </c>
      <c r="E271" s="147">
        <v>1</v>
      </c>
      <c r="F271" s="30" t="s">
        <v>1756</v>
      </c>
      <c r="G271" s="178">
        <v>28.875</v>
      </c>
      <c r="H271" s="178">
        <v>17.824074074074073</v>
      </c>
      <c r="I271" s="168">
        <v>120</v>
      </c>
      <c r="J271" s="228">
        <f>_xlfn.XLOOKUP($I271,Inputs!$C$6:$C$23,Inputs!$D$6:$D$23)*$G271</f>
        <v>12.148125</v>
      </c>
      <c r="K271" s="229">
        <f t="shared" si="4"/>
        <v>3</v>
      </c>
      <c r="L271" s="274"/>
      <c r="M271" s="274"/>
      <c r="N271" s="274"/>
      <c r="O271" s="274"/>
      <c r="P271" s="274"/>
      <c r="Q271" s="230">
        <f>_xlfn.XLOOKUP($I271,Inputs!$G$6:$G$23,Inputs!$J$6:$J$23)*$K271</f>
        <v>107.19602977667495</v>
      </c>
      <c r="R271" s="230">
        <f>_xlfn.XLOOKUP($I271,Inputs!$G$6:$G$23,Inputs!$K$6:$K$23)*$K271</f>
        <v>118.03278688524591</v>
      </c>
      <c r="S271" s="147" t="s">
        <v>1315</v>
      </c>
      <c r="T271" s="30" t="s">
        <v>2649</v>
      </c>
      <c r="U271" s="147" t="s">
        <v>1311</v>
      </c>
      <c r="V271" s="30" t="s">
        <v>2599</v>
      </c>
      <c r="W271" s="12"/>
      <c r="X271" s="12"/>
      <c r="Y271" s="12">
        <v>50</v>
      </c>
    </row>
    <row r="272" spans="2:25" s="57" customFormat="1" ht="18">
      <c r="B272" s="167" t="s">
        <v>1298</v>
      </c>
      <c r="C272" s="168" t="s">
        <v>297</v>
      </c>
      <c r="D272" s="30" t="s">
        <v>349</v>
      </c>
      <c r="E272" s="147">
        <v>1</v>
      </c>
      <c r="F272" s="30" t="s">
        <v>1756</v>
      </c>
      <c r="G272" s="178">
        <v>22.8</v>
      </c>
      <c r="H272" s="178">
        <v>14.074074074074074</v>
      </c>
      <c r="I272" s="168">
        <v>120</v>
      </c>
      <c r="J272" s="228">
        <f>_xlfn.XLOOKUP($I272,Inputs!$C$6:$C$23,Inputs!$D$6:$D$23)*$G272</f>
        <v>9.5922857142857136</v>
      </c>
      <c r="K272" s="229">
        <f t="shared" si="4"/>
        <v>3</v>
      </c>
      <c r="L272" s="274"/>
      <c r="M272" s="274"/>
      <c r="N272" s="274"/>
      <c r="O272" s="274"/>
      <c r="P272" s="274"/>
      <c r="Q272" s="230">
        <f>_xlfn.XLOOKUP($I272,Inputs!$G$6:$G$23,Inputs!$J$6:$J$23)*$K272</f>
        <v>107.19602977667495</v>
      </c>
      <c r="R272" s="230">
        <f>_xlfn.XLOOKUP($I272,Inputs!$G$6:$G$23,Inputs!$K$6:$K$23)*$K272</f>
        <v>118.03278688524591</v>
      </c>
      <c r="S272" s="147" t="s">
        <v>743</v>
      </c>
      <c r="T272" s="30" t="s">
        <v>2227</v>
      </c>
      <c r="U272" s="147" t="s">
        <v>731</v>
      </c>
      <c r="V272" s="30" t="s">
        <v>2247</v>
      </c>
      <c r="W272" s="12"/>
      <c r="X272" s="12"/>
      <c r="Y272" s="12">
        <v>51</v>
      </c>
    </row>
    <row r="273" spans="2:25" s="57" customFormat="1" ht="18">
      <c r="B273" s="167" t="s">
        <v>1312</v>
      </c>
      <c r="C273" s="168" t="s">
        <v>297</v>
      </c>
      <c r="D273" s="30" t="s">
        <v>349</v>
      </c>
      <c r="E273" s="147">
        <v>1</v>
      </c>
      <c r="F273" s="30" t="s">
        <v>1756</v>
      </c>
      <c r="G273" s="178">
        <v>18.375</v>
      </c>
      <c r="H273" s="178">
        <v>11.342592592592592</v>
      </c>
      <c r="I273" s="168">
        <v>120</v>
      </c>
      <c r="J273" s="228">
        <f>_xlfn.XLOOKUP($I273,Inputs!$C$6:$C$23,Inputs!$D$6:$D$23)*$G273</f>
        <v>7.7306249999999999</v>
      </c>
      <c r="K273" s="229">
        <f t="shared" si="4"/>
        <v>3</v>
      </c>
      <c r="L273" s="274"/>
      <c r="M273" s="274"/>
      <c r="N273" s="274"/>
      <c r="O273" s="274"/>
      <c r="P273" s="274"/>
      <c r="Q273" s="230">
        <f>_xlfn.XLOOKUP($I273,Inputs!$G$6:$G$23,Inputs!$J$6:$J$23)*$K273</f>
        <v>107.19602977667495</v>
      </c>
      <c r="R273" s="230">
        <f>_xlfn.XLOOKUP($I273,Inputs!$G$6:$G$23,Inputs!$K$6:$K$23)*$K273</f>
        <v>118.03278688524591</v>
      </c>
      <c r="S273" s="147" t="s">
        <v>1311</v>
      </c>
      <c r="T273" s="30" t="s">
        <v>2599</v>
      </c>
      <c r="U273" s="147" t="s">
        <v>1306</v>
      </c>
      <c r="V273" s="30" t="s">
        <v>2305</v>
      </c>
      <c r="W273" s="12"/>
      <c r="X273" s="12"/>
      <c r="Y273" s="12">
        <v>52</v>
      </c>
    </row>
    <row r="274" spans="2:25" s="57" customFormat="1" ht="18">
      <c r="B274" s="167" t="s">
        <v>1312</v>
      </c>
      <c r="C274" s="168" t="s">
        <v>297</v>
      </c>
      <c r="D274" s="30" t="s">
        <v>349</v>
      </c>
      <c r="E274" s="147">
        <v>1</v>
      </c>
      <c r="F274" s="30" t="s">
        <v>1756</v>
      </c>
      <c r="G274" s="178">
        <v>26.25</v>
      </c>
      <c r="H274" s="178">
        <v>16.203703703703702</v>
      </c>
      <c r="I274" s="168">
        <v>120</v>
      </c>
      <c r="J274" s="228">
        <f>_xlfn.XLOOKUP($I274,Inputs!$C$6:$C$23,Inputs!$D$6:$D$23)*$G274</f>
        <v>11.043749999999999</v>
      </c>
      <c r="K274" s="229">
        <f t="shared" si="4"/>
        <v>3</v>
      </c>
      <c r="L274" s="274"/>
      <c r="M274" s="274"/>
      <c r="N274" s="274"/>
      <c r="O274" s="274"/>
      <c r="P274" s="274"/>
      <c r="Q274" s="230">
        <f>_xlfn.XLOOKUP($I274,Inputs!$G$6:$G$23,Inputs!$J$6:$J$23)*$K274</f>
        <v>107.19602977667495</v>
      </c>
      <c r="R274" s="230">
        <f>_xlfn.XLOOKUP($I274,Inputs!$G$6:$G$23,Inputs!$K$6:$K$23)*$K274</f>
        <v>118.03278688524591</v>
      </c>
      <c r="S274" s="147" t="s">
        <v>1306</v>
      </c>
      <c r="T274" s="30" t="s">
        <v>2305</v>
      </c>
      <c r="U274" s="147" t="s">
        <v>1857</v>
      </c>
      <c r="V274" s="30" t="s">
        <v>2467</v>
      </c>
      <c r="W274" s="12"/>
      <c r="X274" s="12"/>
      <c r="Y274" s="12">
        <v>53</v>
      </c>
    </row>
    <row r="275" spans="2:25" s="57" customFormat="1" ht="18">
      <c r="B275" s="167" t="s">
        <v>1313</v>
      </c>
      <c r="C275" s="168" t="s">
        <v>297</v>
      </c>
      <c r="D275" s="30" t="s">
        <v>349</v>
      </c>
      <c r="E275" s="147">
        <v>1</v>
      </c>
      <c r="F275" s="30" t="s">
        <v>1756</v>
      </c>
      <c r="G275" s="178">
        <v>26.25</v>
      </c>
      <c r="H275" s="178">
        <v>16.203703703703702</v>
      </c>
      <c r="I275" s="168">
        <v>120</v>
      </c>
      <c r="J275" s="228">
        <f>_xlfn.XLOOKUP($I275,Inputs!$C$6:$C$23,Inputs!$D$6:$D$23)*$G275</f>
        <v>11.043749999999999</v>
      </c>
      <c r="K275" s="229">
        <f t="shared" si="4"/>
        <v>3</v>
      </c>
      <c r="L275" s="274"/>
      <c r="M275" s="274"/>
      <c r="N275" s="274"/>
      <c r="O275" s="274"/>
      <c r="P275" s="274"/>
      <c r="Q275" s="230">
        <f>_xlfn.XLOOKUP($I275,Inputs!$G$6:$G$23,Inputs!$J$6:$J$23)*$K275</f>
        <v>107.19602977667495</v>
      </c>
      <c r="R275" s="230">
        <f>_xlfn.XLOOKUP($I275,Inputs!$G$6:$G$23,Inputs!$K$6:$K$23)*$K275</f>
        <v>118.03278688524591</v>
      </c>
      <c r="S275" s="147" t="s">
        <v>1311</v>
      </c>
      <c r="T275" s="30" t="s">
        <v>2599</v>
      </c>
      <c r="U275" s="147" t="s">
        <v>731</v>
      </c>
      <c r="V275" s="30" t="s">
        <v>2247</v>
      </c>
      <c r="W275" s="12"/>
      <c r="X275" s="12"/>
      <c r="Y275" s="12">
        <v>54</v>
      </c>
    </row>
    <row r="276" spans="2:25" s="57" customFormat="1" ht="18">
      <c r="B276" s="167" t="s">
        <v>1313</v>
      </c>
      <c r="C276" s="168" t="s">
        <v>297</v>
      </c>
      <c r="D276" s="30" t="s">
        <v>349</v>
      </c>
      <c r="E276" s="147">
        <v>1</v>
      </c>
      <c r="F276" s="30" t="s">
        <v>1756</v>
      </c>
      <c r="G276" s="178">
        <v>18.375</v>
      </c>
      <c r="H276" s="178">
        <v>11.342592592592592</v>
      </c>
      <c r="I276" s="168">
        <v>120</v>
      </c>
      <c r="J276" s="228">
        <f>_xlfn.XLOOKUP($I276,Inputs!$C$6:$C$23,Inputs!$D$6:$D$23)*$G276</f>
        <v>7.7306249999999999</v>
      </c>
      <c r="K276" s="229">
        <f t="shared" si="4"/>
        <v>3</v>
      </c>
      <c r="L276" s="274"/>
      <c r="M276" s="274"/>
      <c r="N276" s="274"/>
      <c r="O276" s="274"/>
      <c r="P276" s="274"/>
      <c r="Q276" s="230">
        <f>_xlfn.XLOOKUP($I276,Inputs!$G$6:$G$23,Inputs!$J$6:$J$23)*$K276</f>
        <v>107.19602977667495</v>
      </c>
      <c r="R276" s="230">
        <f>_xlfn.XLOOKUP($I276,Inputs!$G$6:$G$23,Inputs!$K$6:$K$23)*$K276</f>
        <v>118.03278688524591</v>
      </c>
      <c r="S276" s="147" t="s">
        <v>1311</v>
      </c>
      <c r="T276" s="30" t="s">
        <v>2599</v>
      </c>
      <c r="U276" s="147" t="s">
        <v>1306</v>
      </c>
      <c r="V276" s="30" t="s">
        <v>2305</v>
      </c>
      <c r="W276" s="12"/>
      <c r="X276" s="12"/>
      <c r="Y276" s="12">
        <v>55</v>
      </c>
    </row>
    <row r="277" spans="2:25" s="57" customFormat="1" ht="18">
      <c r="B277" s="167" t="s">
        <v>1313</v>
      </c>
      <c r="C277" s="168" t="s">
        <v>297</v>
      </c>
      <c r="D277" s="30" t="s">
        <v>349</v>
      </c>
      <c r="E277" s="147">
        <v>1</v>
      </c>
      <c r="F277" s="30" t="s">
        <v>1756</v>
      </c>
      <c r="G277" s="178">
        <v>26.25</v>
      </c>
      <c r="H277" s="178">
        <v>16.203703703703702</v>
      </c>
      <c r="I277" s="168">
        <v>120</v>
      </c>
      <c r="J277" s="228">
        <f>_xlfn.XLOOKUP($I277,Inputs!$C$6:$C$23,Inputs!$D$6:$D$23)*$G277</f>
        <v>11.043749999999999</v>
      </c>
      <c r="K277" s="229">
        <f t="shared" si="4"/>
        <v>3</v>
      </c>
      <c r="L277" s="274"/>
      <c r="M277" s="274"/>
      <c r="N277" s="274"/>
      <c r="O277" s="274"/>
      <c r="P277" s="274"/>
      <c r="Q277" s="230">
        <f>_xlfn.XLOOKUP($I277,Inputs!$G$6:$G$23,Inputs!$J$6:$J$23)*$K277</f>
        <v>107.19602977667495</v>
      </c>
      <c r="R277" s="230">
        <f>_xlfn.XLOOKUP($I277,Inputs!$G$6:$G$23,Inputs!$K$6:$K$23)*$K277</f>
        <v>118.03278688524591</v>
      </c>
      <c r="S277" s="147" t="s">
        <v>1306</v>
      </c>
      <c r="T277" s="30" t="s">
        <v>2305</v>
      </c>
      <c r="U277" s="147" t="s">
        <v>1857</v>
      </c>
      <c r="V277" s="30" t="s">
        <v>2467</v>
      </c>
      <c r="W277" s="12"/>
      <c r="X277" s="12"/>
      <c r="Y277" s="12">
        <v>56</v>
      </c>
    </row>
    <row r="278" spans="2:25" s="57" customFormat="1" ht="18">
      <c r="B278" s="167" t="s">
        <v>1308</v>
      </c>
      <c r="C278" s="168" t="s">
        <v>297</v>
      </c>
      <c r="D278" s="30" t="s">
        <v>349</v>
      </c>
      <c r="E278" s="147">
        <v>1</v>
      </c>
      <c r="F278" s="30" t="s">
        <v>1756</v>
      </c>
      <c r="G278" s="178">
        <v>5.25</v>
      </c>
      <c r="H278" s="178">
        <v>3.2407407407407405</v>
      </c>
      <c r="I278" s="168">
        <v>120</v>
      </c>
      <c r="J278" s="228">
        <f>_xlfn.XLOOKUP($I278,Inputs!$C$6:$C$23,Inputs!$D$6:$D$23)*$G278</f>
        <v>2.2087499999999998</v>
      </c>
      <c r="K278" s="229">
        <f t="shared" si="4"/>
        <v>3</v>
      </c>
      <c r="L278" s="274"/>
      <c r="M278" s="274"/>
      <c r="N278" s="274"/>
      <c r="O278" s="274"/>
      <c r="P278" s="274"/>
      <c r="Q278" s="230">
        <f>_xlfn.XLOOKUP($I278,Inputs!$G$6:$G$23,Inputs!$J$6:$J$23)*$K278</f>
        <v>107.19602977667495</v>
      </c>
      <c r="R278" s="230">
        <f>_xlfn.XLOOKUP($I278,Inputs!$G$6:$G$23,Inputs!$K$6:$K$23)*$K278</f>
        <v>118.03278688524591</v>
      </c>
      <c r="S278" s="147" t="s">
        <v>1306</v>
      </c>
      <c r="T278" s="30" t="s">
        <v>2305</v>
      </c>
      <c r="U278" s="147" t="s">
        <v>1307</v>
      </c>
      <c r="V278" s="30" t="s">
        <v>2306</v>
      </c>
      <c r="W278" s="12"/>
      <c r="X278" s="12"/>
      <c r="Y278" s="12">
        <v>57</v>
      </c>
    </row>
    <row r="279" spans="2:25" s="57" customFormat="1" ht="18">
      <c r="B279" s="167" t="s">
        <v>1308</v>
      </c>
      <c r="C279" s="168" t="s">
        <v>297</v>
      </c>
      <c r="D279" s="30" t="s">
        <v>349</v>
      </c>
      <c r="E279" s="147">
        <v>1</v>
      </c>
      <c r="F279" s="30" t="s">
        <v>1756</v>
      </c>
      <c r="G279" s="178">
        <v>2.625</v>
      </c>
      <c r="H279" s="178">
        <v>1.6203703703703702</v>
      </c>
      <c r="I279" s="168">
        <v>120</v>
      </c>
      <c r="J279" s="228">
        <f>_xlfn.XLOOKUP($I279,Inputs!$C$6:$C$23,Inputs!$D$6:$D$23)*$G279</f>
        <v>1.1043749999999999</v>
      </c>
      <c r="K279" s="229">
        <f t="shared" si="4"/>
        <v>3</v>
      </c>
      <c r="L279" s="274"/>
      <c r="M279" s="274"/>
      <c r="N279" s="274"/>
      <c r="O279" s="274"/>
      <c r="P279" s="274"/>
      <c r="Q279" s="230">
        <f>_xlfn.XLOOKUP($I279,Inputs!$G$6:$G$23,Inputs!$J$6:$J$23)*$K279</f>
        <v>107.19602977667495</v>
      </c>
      <c r="R279" s="230">
        <f>_xlfn.XLOOKUP($I279,Inputs!$G$6:$G$23,Inputs!$K$6:$K$23)*$K279</f>
        <v>118.03278688524591</v>
      </c>
      <c r="S279" s="147" t="s">
        <v>1307</v>
      </c>
      <c r="T279" s="30" t="s">
        <v>2306</v>
      </c>
      <c r="U279" s="147" t="s">
        <v>1877</v>
      </c>
      <c r="V279" s="30" t="s">
        <v>2307</v>
      </c>
      <c r="W279" s="12"/>
      <c r="X279" s="12"/>
      <c r="Y279" s="12">
        <v>58</v>
      </c>
    </row>
    <row r="280" spans="2:25" s="57" customFormat="1" ht="18">
      <c r="B280" s="167" t="s">
        <v>1308</v>
      </c>
      <c r="C280" s="168" t="s">
        <v>297</v>
      </c>
      <c r="D280" s="30" t="s">
        <v>349</v>
      </c>
      <c r="E280" s="147">
        <v>1</v>
      </c>
      <c r="F280" s="30" t="s">
        <v>1756</v>
      </c>
      <c r="G280" s="178">
        <v>2.625</v>
      </c>
      <c r="H280" s="178">
        <v>1.6203703703703702</v>
      </c>
      <c r="I280" s="168">
        <v>120</v>
      </c>
      <c r="J280" s="228">
        <f>_xlfn.XLOOKUP($I280,Inputs!$C$6:$C$23,Inputs!$D$6:$D$23)*$G280</f>
        <v>1.1043749999999999</v>
      </c>
      <c r="K280" s="229">
        <f t="shared" si="4"/>
        <v>3</v>
      </c>
      <c r="L280" s="274"/>
      <c r="M280" s="274"/>
      <c r="N280" s="274"/>
      <c r="O280" s="274"/>
      <c r="P280" s="274"/>
      <c r="Q280" s="230">
        <f>_xlfn.XLOOKUP($I280,Inputs!$G$6:$G$23,Inputs!$J$6:$J$23)*$K280</f>
        <v>107.19602977667495</v>
      </c>
      <c r="R280" s="230">
        <f>_xlfn.XLOOKUP($I280,Inputs!$G$6:$G$23,Inputs!$K$6:$K$23)*$K280</f>
        <v>118.03278688524591</v>
      </c>
      <c r="S280" s="147" t="s">
        <v>1877</v>
      </c>
      <c r="T280" s="30" t="s">
        <v>2307</v>
      </c>
      <c r="U280" s="147" t="s">
        <v>1309</v>
      </c>
      <c r="V280" s="30" t="s">
        <v>2558</v>
      </c>
      <c r="W280" s="12"/>
      <c r="X280" s="12"/>
      <c r="Y280" s="12">
        <v>59</v>
      </c>
    </row>
    <row r="281" spans="2:25" s="57" customFormat="1" ht="18">
      <c r="B281" s="167" t="s">
        <v>1308</v>
      </c>
      <c r="C281" s="168" t="s">
        <v>297</v>
      </c>
      <c r="D281" s="30" t="s">
        <v>349</v>
      </c>
      <c r="E281" s="147">
        <v>1</v>
      </c>
      <c r="F281" s="30" t="s">
        <v>1756</v>
      </c>
      <c r="G281" s="178">
        <v>1.05</v>
      </c>
      <c r="H281" s="178">
        <v>0.64814814814814814</v>
      </c>
      <c r="I281" s="168">
        <v>120</v>
      </c>
      <c r="J281" s="228">
        <f>_xlfn.XLOOKUP($I281,Inputs!$C$6:$C$23,Inputs!$D$6:$D$23)*$G281</f>
        <v>0.44175000000000003</v>
      </c>
      <c r="K281" s="229">
        <f t="shared" si="4"/>
        <v>3</v>
      </c>
      <c r="L281" s="274"/>
      <c r="M281" s="274"/>
      <c r="N281" s="274"/>
      <c r="O281" s="274"/>
      <c r="P281" s="274"/>
      <c r="Q281" s="230">
        <f>_xlfn.XLOOKUP($I281,Inputs!$G$6:$G$23,Inputs!$J$6:$J$23)*$K281</f>
        <v>107.19602977667495</v>
      </c>
      <c r="R281" s="230">
        <f>_xlfn.XLOOKUP($I281,Inputs!$G$6:$G$23,Inputs!$K$6:$K$23)*$K281</f>
        <v>118.03278688524591</v>
      </c>
      <c r="S281" s="147" t="s">
        <v>1309</v>
      </c>
      <c r="T281" s="30" t="s">
        <v>2558</v>
      </c>
      <c r="U281" s="147" t="s">
        <v>1310</v>
      </c>
      <c r="V281" s="30" t="s">
        <v>2308</v>
      </c>
      <c r="W281" s="12"/>
      <c r="X281" s="12"/>
      <c r="Y281" s="12">
        <v>60</v>
      </c>
    </row>
    <row r="282" spans="2:25" s="57" customFormat="1" ht="18">
      <c r="B282" s="167" t="s">
        <v>1308</v>
      </c>
      <c r="C282" s="168" t="s">
        <v>297</v>
      </c>
      <c r="D282" s="30" t="s">
        <v>349</v>
      </c>
      <c r="E282" s="147">
        <v>1</v>
      </c>
      <c r="F282" s="30" t="s">
        <v>1756</v>
      </c>
      <c r="G282" s="178">
        <v>7.875</v>
      </c>
      <c r="H282" s="178">
        <v>4.8611111111111107</v>
      </c>
      <c r="I282" s="168">
        <v>120</v>
      </c>
      <c r="J282" s="228">
        <f>_xlfn.XLOOKUP($I282,Inputs!$C$6:$C$23,Inputs!$D$6:$D$23)*$G282</f>
        <v>3.3131249999999999</v>
      </c>
      <c r="K282" s="229">
        <f t="shared" si="4"/>
        <v>3</v>
      </c>
      <c r="L282" s="274"/>
      <c r="M282" s="274"/>
      <c r="N282" s="274"/>
      <c r="O282" s="274"/>
      <c r="P282" s="274"/>
      <c r="Q282" s="230">
        <f>_xlfn.XLOOKUP($I282,Inputs!$G$6:$G$23,Inputs!$J$6:$J$23)*$K282</f>
        <v>107.19602977667495</v>
      </c>
      <c r="R282" s="230">
        <f>_xlfn.XLOOKUP($I282,Inputs!$G$6:$G$23,Inputs!$K$6:$K$23)*$K282</f>
        <v>118.03278688524591</v>
      </c>
      <c r="S282" s="147" t="s">
        <v>1310</v>
      </c>
      <c r="T282" s="30" t="s">
        <v>2308</v>
      </c>
      <c r="U282" s="147" t="s">
        <v>1311</v>
      </c>
      <c r="V282" s="30" t="s">
        <v>2599</v>
      </c>
      <c r="W282" s="12"/>
      <c r="X282" s="12"/>
      <c r="Y282" s="12">
        <v>61</v>
      </c>
    </row>
    <row r="283" spans="2:25" s="57" customFormat="1" ht="18">
      <c r="B283" s="167" t="s">
        <v>373</v>
      </c>
      <c r="C283" s="168" t="s">
        <v>297</v>
      </c>
      <c r="D283" s="30" t="s">
        <v>349</v>
      </c>
      <c r="E283" s="147">
        <v>1</v>
      </c>
      <c r="F283" s="30" t="s">
        <v>1756</v>
      </c>
      <c r="G283" s="178">
        <v>28.5</v>
      </c>
      <c r="H283" s="178">
        <v>17.592592592592592</v>
      </c>
      <c r="I283" s="168">
        <v>120</v>
      </c>
      <c r="J283" s="228">
        <f>_xlfn.XLOOKUP($I283,Inputs!$C$6:$C$23,Inputs!$D$6:$D$23)*$G283</f>
        <v>11.990357142857142</v>
      </c>
      <c r="K283" s="229">
        <f t="shared" si="4"/>
        <v>3</v>
      </c>
      <c r="L283" s="274"/>
      <c r="M283" s="274"/>
      <c r="N283" s="274"/>
      <c r="O283" s="274"/>
      <c r="P283" s="274"/>
      <c r="Q283" s="230">
        <f>_xlfn.XLOOKUP($I283,Inputs!$G$6:$G$23,Inputs!$J$6:$J$23)*$K283</f>
        <v>107.19602977667495</v>
      </c>
      <c r="R283" s="230">
        <f>_xlfn.XLOOKUP($I283,Inputs!$G$6:$G$23,Inputs!$K$6:$K$23)*$K283</f>
        <v>118.03278688524591</v>
      </c>
      <c r="S283" s="147" t="s">
        <v>792</v>
      </c>
      <c r="T283" s="30" t="s">
        <v>2266</v>
      </c>
      <c r="U283" s="147" t="s">
        <v>170</v>
      </c>
      <c r="V283" s="30" t="s">
        <v>2184</v>
      </c>
      <c r="W283" s="12"/>
      <c r="X283" s="12"/>
      <c r="Y283" s="12">
        <v>62</v>
      </c>
    </row>
    <row r="284" spans="2:25" s="57" customFormat="1" ht="18">
      <c r="B284" s="167" t="s">
        <v>1380</v>
      </c>
      <c r="C284" s="168" t="s">
        <v>297</v>
      </c>
      <c r="D284" s="30" t="s">
        <v>349</v>
      </c>
      <c r="E284" s="147">
        <v>1</v>
      </c>
      <c r="F284" s="30" t="s">
        <v>1756</v>
      </c>
      <c r="G284" s="178">
        <v>26.25</v>
      </c>
      <c r="H284" s="178">
        <v>16.203703703703702</v>
      </c>
      <c r="I284" s="168">
        <v>120</v>
      </c>
      <c r="J284" s="228">
        <f>_xlfn.XLOOKUP($I284,Inputs!$C$6:$C$23,Inputs!$D$6:$D$23)*$G284</f>
        <v>11.043749999999999</v>
      </c>
      <c r="K284" s="229">
        <f t="shared" si="4"/>
        <v>3</v>
      </c>
      <c r="L284" s="274"/>
      <c r="M284" s="274"/>
      <c r="N284" s="274"/>
      <c r="O284" s="274"/>
      <c r="P284" s="274"/>
      <c r="Q284" s="230">
        <f>_xlfn.XLOOKUP($I284,Inputs!$G$6:$G$23,Inputs!$J$6:$J$23)*$K284</f>
        <v>107.19602977667495</v>
      </c>
      <c r="R284" s="230">
        <f>_xlfn.XLOOKUP($I284,Inputs!$G$6:$G$23,Inputs!$K$6:$K$23)*$K284</f>
        <v>118.03278688524591</v>
      </c>
      <c r="S284" s="147" t="s">
        <v>1379</v>
      </c>
      <c r="T284" s="30" t="s">
        <v>2309</v>
      </c>
      <c r="U284" s="147" t="s">
        <v>1381</v>
      </c>
      <c r="V284" s="30" t="s">
        <v>2983</v>
      </c>
      <c r="W284" s="12"/>
      <c r="X284" s="12"/>
      <c r="Y284" s="12">
        <v>64</v>
      </c>
    </row>
    <row r="285" spans="2:25" s="57" customFormat="1" ht="18">
      <c r="B285" s="167" t="s">
        <v>374</v>
      </c>
      <c r="C285" s="168" t="s">
        <v>297</v>
      </c>
      <c r="D285" s="30" t="s">
        <v>349</v>
      </c>
      <c r="E285" s="147">
        <v>1</v>
      </c>
      <c r="F285" s="30" t="s">
        <v>1756</v>
      </c>
      <c r="G285" s="178">
        <v>39.9</v>
      </c>
      <c r="H285" s="178">
        <v>24.629629629629626</v>
      </c>
      <c r="I285" s="168">
        <v>120</v>
      </c>
      <c r="J285" s="228">
        <f>_xlfn.XLOOKUP($I285,Inputs!$C$6:$C$23,Inputs!$D$6:$D$23)*$G285</f>
        <v>16.7865</v>
      </c>
      <c r="K285" s="229">
        <f t="shared" si="4"/>
        <v>3</v>
      </c>
      <c r="L285" s="274"/>
      <c r="M285" s="274"/>
      <c r="N285" s="274"/>
      <c r="O285" s="274"/>
      <c r="P285" s="274"/>
      <c r="Q285" s="230">
        <f>_xlfn.XLOOKUP($I285,Inputs!$G$6:$G$23,Inputs!$J$6:$J$23)*$K285</f>
        <v>107.19602977667495</v>
      </c>
      <c r="R285" s="230">
        <f>_xlfn.XLOOKUP($I285,Inputs!$G$6:$G$23,Inputs!$K$6:$K$23)*$K285</f>
        <v>118.03278688524591</v>
      </c>
      <c r="S285" s="179" t="s">
        <v>792</v>
      </c>
      <c r="T285" s="30" t="s">
        <v>2266</v>
      </c>
      <c r="U285" s="147" t="s">
        <v>331</v>
      </c>
      <c r="V285" s="30" t="s">
        <v>2465</v>
      </c>
      <c r="W285" s="12"/>
      <c r="X285" s="12"/>
      <c r="Y285" s="12">
        <v>65</v>
      </c>
    </row>
    <row r="286" spans="2:25" s="57" customFormat="1" ht="18">
      <c r="B286" s="167" t="s">
        <v>1314</v>
      </c>
      <c r="C286" s="168" t="s">
        <v>297</v>
      </c>
      <c r="D286" s="30" t="s">
        <v>349</v>
      </c>
      <c r="E286" s="147">
        <v>1</v>
      </c>
      <c r="F286" s="30" t="s">
        <v>1756</v>
      </c>
      <c r="G286" s="178">
        <v>5.25</v>
      </c>
      <c r="H286" s="178">
        <v>3.2407407407407405</v>
      </c>
      <c r="I286" s="168">
        <v>120</v>
      </c>
      <c r="J286" s="228">
        <f>_xlfn.XLOOKUP($I286,Inputs!$C$6:$C$23,Inputs!$D$6:$D$23)*$G286</f>
        <v>2.2087499999999998</v>
      </c>
      <c r="K286" s="229">
        <f t="shared" si="4"/>
        <v>3</v>
      </c>
      <c r="L286" s="274"/>
      <c r="M286" s="274"/>
      <c r="N286" s="274"/>
      <c r="O286" s="274"/>
      <c r="P286" s="274"/>
      <c r="Q286" s="230">
        <f>_xlfn.XLOOKUP($I286,Inputs!$G$6:$G$23,Inputs!$J$6:$J$23)*$K286</f>
        <v>107.19602977667495</v>
      </c>
      <c r="R286" s="230">
        <f>_xlfn.XLOOKUP($I286,Inputs!$G$6:$G$23,Inputs!$K$6:$K$23)*$K286</f>
        <v>118.03278688524591</v>
      </c>
      <c r="S286" s="147" t="s">
        <v>731</v>
      </c>
      <c r="T286" s="30" t="s">
        <v>2247</v>
      </c>
      <c r="U286" s="147" t="s">
        <v>1315</v>
      </c>
      <c r="V286" s="150" t="s">
        <v>2649</v>
      </c>
      <c r="W286" s="12"/>
      <c r="X286" s="12"/>
      <c r="Y286" s="12">
        <v>66</v>
      </c>
    </row>
    <row r="287" spans="2:25" s="171" customFormat="1" ht="18">
      <c r="B287" s="167" t="s">
        <v>1304</v>
      </c>
      <c r="C287" s="168" t="s">
        <v>297</v>
      </c>
      <c r="D287" s="30" t="s">
        <v>349</v>
      </c>
      <c r="E287" s="147">
        <v>1</v>
      </c>
      <c r="F287" s="30" t="s">
        <v>1756</v>
      </c>
      <c r="G287" s="178">
        <v>10.5</v>
      </c>
      <c r="H287" s="178">
        <v>6.481481481481481</v>
      </c>
      <c r="I287" s="168">
        <v>120</v>
      </c>
      <c r="J287" s="228">
        <f>_xlfn.XLOOKUP($I287,Inputs!$C$6:$C$23,Inputs!$D$6:$D$23)*$G287</f>
        <v>4.4174999999999995</v>
      </c>
      <c r="K287" s="229">
        <f t="shared" si="4"/>
        <v>3</v>
      </c>
      <c r="L287" s="274"/>
      <c r="M287" s="274"/>
      <c r="N287" s="274"/>
      <c r="O287" s="274"/>
      <c r="P287" s="274"/>
      <c r="Q287" s="230">
        <f>_xlfn.XLOOKUP($I287,Inputs!$G$6:$G$23,Inputs!$J$6:$J$23)*$K287</f>
        <v>107.19602977667495</v>
      </c>
      <c r="R287" s="230">
        <f>_xlfn.XLOOKUP($I287,Inputs!$G$6:$G$23,Inputs!$K$6:$K$23)*$K287</f>
        <v>118.03278688524591</v>
      </c>
      <c r="S287" s="147" t="s">
        <v>1305</v>
      </c>
      <c r="T287" s="30" t="s">
        <v>2310</v>
      </c>
      <c r="U287" s="147" t="s">
        <v>1303</v>
      </c>
      <c r="V287" s="30" t="s">
        <v>2311</v>
      </c>
      <c r="W287" s="12"/>
      <c r="X287" s="12"/>
      <c r="Y287" s="12">
        <v>67</v>
      </c>
    </row>
    <row r="288" spans="2:25" s="171" customFormat="1" ht="18">
      <c r="B288" s="167" t="s">
        <v>1304</v>
      </c>
      <c r="C288" s="168" t="s">
        <v>297</v>
      </c>
      <c r="D288" s="30" t="s">
        <v>349</v>
      </c>
      <c r="E288" s="147">
        <v>1</v>
      </c>
      <c r="F288" s="30" t="s">
        <v>1756</v>
      </c>
      <c r="G288" s="178">
        <v>15.75</v>
      </c>
      <c r="H288" s="178">
        <v>9.7222222222222214</v>
      </c>
      <c r="I288" s="168">
        <v>120</v>
      </c>
      <c r="J288" s="228">
        <f>_xlfn.XLOOKUP($I288,Inputs!$C$6:$C$23,Inputs!$D$6:$D$23)*$G288</f>
        <v>6.6262499999999998</v>
      </c>
      <c r="K288" s="229">
        <f t="shared" si="4"/>
        <v>3</v>
      </c>
      <c r="L288" s="274"/>
      <c r="M288" s="274"/>
      <c r="N288" s="274"/>
      <c r="O288" s="274"/>
      <c r="P288" s="274"/>
      <c r="Q288" s="230">
        <f>_xlfn.XLOOKUP($I288,Inputs!$G$6:$G$23,Inputs!$J$6:$J$23)*$K288</f>
        <v>107.19602977667495</v>
      </c>
      <c r="R288" s="230">
        <f>_xlfn.XLOOKUP($I288,Inputs!$G$6:$G$23,Inputs!$K$6:$K$23)*$K288</f>
        <v>118.03278688524591</v>
      </c>
      <c r="S288" s="147" t="s">
        <v>1303</v>
      </c>
      <c r="T288" s="30" t="s">
        <v>2311</v>
      </c>
      <c r="U288" s="147" t="s">
        <v>1306</v>
      </c>
      <c r="V288" s="30" t="s">
        <v>2305</v>
      </c>
      <c r="W288" s="12"/>
      <c r="X288" s="12"/>
      <c r="Y288" s="12">
        <v>68</v>
      </c>
    </row>
    <row r="289" spans="1:25" s="171" customFormat="1" ht="18">
      <c r="B289" s="167" t="s">
        <v>1304</v>
      </c>
      <c r="C289" s="168" t="s">
        <v>297</v>
      </c>
      <c r="D289" s="30" t="s">
        <v>349</v>
      </c>
      <c r="E289" s="147">
        <v>1</v>
      </c>
      <c r="F289" s="30" t="s">
        <v>1756</v>
      </c>
      <c r="G289" s="178">
        <v>18.375</v>
      </c>
      <c r="H289" s="178">
        <v>11.342592592592592</v>
      </c>
      <c r="I289" s="168">
        <v>120</v>
      </c>
      <c r="J289" s="228">
        <f>_xlfn.XLOOKUP($I289,Inputs!$C$6:$C$23,Inputs!$D$6:$D$23)*$G289</f>
        <v>7.7306249999999999</v>
      </c>
      <c r="K289" s="229">
        <f t="shared" si="4"/>
        <v>3</v>
      </c>
      <c r="L289" s="274"/>
      <c r="M289" s="274"/>
      <c r="N289" s="274"/>
      <c r="O289" s="274"/>
      <c r="P289" s="274"/>
      <c r="Q289" s="230">
        <f>_xlfn.XLOOKUP($I289,Inputs!$G$6:$G$23,Inputs!$J$6:$J$23)*$K289</f>
        <v>107.19602977667495</v>
      </c>
      <c r="R289" s="230">
        <f>_xlfn.XLOOKUP($I289,Inputs!$G$6:$G$23,Inputs!$K$6:$K$23)*$K289</f>
        <v>118.03278688524591</v>
      </c>
      <c r="S289" s="147" t="s">
        <v>1306</v>
      </c>
      <c r="T289" s="30" t="s">
        <v>2305</v>
      </c>
      <c r="U289" s="147" t="s">
        <v>1311</v>
      </c>
      <c r="V289" s="30" t="s">
        <v>2599</v>
      </c>
      <c r="W289" s="12"/>
      <c r="X289" s="12"/>
      <c r="Y289" s="12">
        <v>69</v>
      </c>
    </row>
    <row r="290" spans="1:25" s="57" customFormat="1" ht="18">
      <c r="B290" s="167" t="s">
        <v>1302</v>
      </c>
      <c r="C290" s="168" t="s">
        <v>297</v>
      </c>
      <c r="D290" s="30" t="s">
        <v>349</v>
      </c>
      <c r="E290" s="147">
        <v>1</v>
      </c>
      <c r="F290" s="30" t="s">
        <v>1756</v>
      </c>
      <c r="G290" s="178">
        <v>18.375</v>
      </c>
      <c r="H290" s="178">
        <v>11.342592592592592</v>
      </c>
      <c r="I290" s="168">
        <v>120</v>
      </c>
      <c r="J290" s="228">
        <f>_xlfn.XLOOKUP($I290,Inputs!$C$6:$C$23,Inputs!$D$6:$D$23)*$G290</f>
        <v>7.7306249999999999</v>
      </c>
      <c r="K290" s="229">
        <f t="shared" si="4"/>
        <v>3</v>
      </c>
      <c r="L290" s="274"/>
      <c r="M290" s="274"/>
      <c r="N290" s="274"/>
      <c r="O290" s="274"/>
      <c r="P290" s="274"/>
      <c r="Q290" s="230">
        <f>_xlfn.XLOOKUP($I290,Inputs!$G$6:$G$23,Inputs!$J$6:$J$23)*$K290</f>
        <v>107.19602977667495</v>
      </c>
      <c r="R290" s="230">
        <f>_xlfn.XLOOKUP($I290,Inputs!$G$6:$G$23,Inputs!$K$6:$K$23)*$K290</f>
        <v>118.03278688524591</v>
      </c>
      <c r="S290" s="147" t="s">
        <v>1301</v>
      </c>
      <c r="T290" s="30" t="s">
        <v>2980</v>
      </c>
      <c r="U290" s="147" t="s">
        <v>1303</v>
      </c>
      <c r="V290" s="30" t="s">
        <v>2311</v>
      </c>
      <c r="W290" s="12"/>
      <c r="X290" s="12"/>
      <c r="Y290" s="12">
        <v>70</v>
      </c>
    </row>
    <row r="291" spans="1:25" s="57" customFormat="1" ht="18">
      <c r="B291" s="167" t="s">
        <v>1302</v>
      </c>
      <c r="C291" s="168" t="s">
        <v>297</v>
      </c>
      <c r="D291" s="30" t="s">
        <v>349</v>
      </c>
      <c r="E291" s="147">
        <v>1</v>
      </c>
      <c r="F291" s="30" t="s">
        <v>1756</v>
      </c>
      <c r="G291" s="178">
        <v>15.75</v>
      </c>
      <c r="H291" s="178">
        <v>9.7222222222222214</v>
      </c>
      <c r="I291" s="168">
        <v>120</v>
      </c>
      <c r="J291" s="228">
        <f>_xlfn.XLOOKUP($I291,Inputs!$C$6:$C$23,Inputs!$D$6:$D$23)*$G291</f>
        <v>6.6262499999999998</v>
      </c>
      <c r="K291" s="229">
        <f t="shared" si="4"/>
        <v>3</v>
      </c>
      <c r="L291" s="274"/>
      <c r="M291" s="274"/>
      <c r="N291" s="274"/>
      <c r="O291" s="274"/>
      <c r="P291" s="274"/>
      <c r="Q291" s="230">
        <f>_xlfn.XLOOKUP($I291,Inputs!$G$6:$G$23,Inputs!$J$6:$J$23)*$K291</f>
        <v>107.19602977667495</v>
      </c>
      <c r="R291" s="230">
        <f>_xlfn.XLOOKUP($I291,Inputs!$G$6:$G$23,Inputs!$K$6:$K$23)*$K291</f>
        <v>118.03278688524591</v>
      </c>
      <c r="S291" s="147" t="s">
        <v>1303</v>
      </c>
      <c r="T291" s="30" t="s">
        <v>2311</v>
      </c>
      <c r="U291" s="147" t="s">
        <v>1306</v>
      </c>
      <c r="V291" s="30" t="s">
        <v>2305</v>
      </c>
      <c r="W291" s="12"/>
      <c r="X291" s="12"/>
      <c r="Y291" s="12">
        <v>71</v>
      </c>
    </row>
    <row r="292" spans="1:25" s="57" customFormat="1" ht="18">
      <c r="B292" s="167" t="s">
        <v>1302</v>
      </c>
      <c r="C292" s="168" t="s">
        <v>297</v>
      </c>
      <c r="D292" s="30" t="s">
        <v>349</v>
      </c>
      <c r="E292" s="147">
        <v>1</v>
      </c>
      <c r="F292" s="30" t="s">
        <v>1756</v>
      </c>
      <c r="G292" s="178">
        <v>18.375</v>
      </c>
      <c r="H292" s="178">
        <v>11.342592592592592</v>
      </c>
      <c r="I292" s="168">
        <v>120</v>
      </c>
      <c r="J292" s="228">
        <f>_xlfn.XLOOKUP($I292,Inputs!$C$6:$C$23,Inputs!$D$6:$D$23)*$G292</f>
        <v>7.7306249999999999</v>
      </c>
      <c r="K292" s="229">
        <f t="shared" si="4"/>
        <v>3</v>
      </c>
      <c r="L292" s="274"/>
      <c r="M292" s="274"/>
      <c r="N292" s="274"/>
      <c r="O292" s="274"/>
      <c r="P292" s="274"/>
      <c r="Q292" s="230">
        <f>_xlfn.XLOOKUP($I292,Inputs!$G$6:$G$23,Inputs!$J$6:$J$23)*$K292</f>
        <v>107.19602977667495</v>
      </c>
      <c r="R292" s="230">
        <f>_xlfn.XLOOKUP($I292,Inputs!$G$6:$G$23,Inputs!$K$6:$K$23)*$K292</f>
        <v>118.03278688524591</v>
      </c>
      <c r="S292" s="147" t="s">
        <v>1306</v>
      </c>
      <c r="T292" s="30" t="s">
        <v>2305</v>
      </c>
      <c r="U292" s="147" t="s">
        <v>1311</v>
      </c>
      <c r="V292" s="30" t="s">
        <v>2599</v>
      </c>
      <c r="W292" s="12"/>
      <c r="X292" s="12"/>
      <c r="Y292" s="12">
        <v>72</v>
      </c>
    </row>
    <row r="293" spans="1:25" s="57" customFormat="1" ht="18">
      <c r="B293" s="167" t="s">
        <v>1329</v>
      </c>
      <c r="C293" s="168" t="s">
        <v>297</v>
      </c>
      <c r="D293" s="30" t="s">
        <v>349</v>
      </c>
      <c r="E293" s="147">
        <v>1</v>
      </c>
      <c r="F293" s="30" t="s">
        <v>1756</v>
      </c>
      <c r="G293" s="178">
        <v>7</v>
      </c>
      <c r="H293" s="178">
        <v>4.3209876543209873</v>
      </c>
      <c r="I293" s="168">
        <v>120</v>
      </c>
      <c r="J293" s="228">
        <f>_xlfn.XLOOKUP($I293,Inputs!$C$6:$C$23,Inputs!$D$6:$D$23)*$G293</f>
        <v>2.9449999999999998</v>
      </c>
      <c r="K293" s="229">
        <f t="shared" si="4"/>
        <v>3</v>
      </c>
      <c r="L293" s="274"/>
      <c r="M293" s="274"/>
      <c r="N293" s="274"/>
      <c r="O293" s="274"/>
      <c r="P293" s="274"/>
      <c r="Q293" s="230">
        <f>_xlfn.XLOOKUP($I293,Inputs!$G$6:$G$23,Inputs!$J$6:$J$23)*$K293</f>
        <v>107.19602977667495</v>
      </c>
      <c r="R293" s="230">
        <f>_xlfn.XLOOKUP($I293,Inputs!$G$6:$G$23,Inputs!$K$6:$K$23)*$K293</f>
        <v>118.03278688524591</v>
      </c>
      <c r="S293" s="147" t="s">
        <v>191</v>
      </c>
      <c r="T293" s="30" t="s">
        <v>2192</v>
      </c>
      <c r="U293" s="147" t="s">
        <v>1054</v>
      </c>
      <c r="V293" s="30" t="s">
        <v>2466</v>
      </c>
      <c r="W293" s="12"/>
      <c r="X293" s="12"/>
      <c r="Y293" s="12">
        <v>74</v>
      </c>
    </row>
    <row r="294" spans="1:25" s="57" customFormat="1" ht="18">
      <c r="B294" s="167" t="s">
        <v>1316</v>
      </c>
      <c r="C294" s="168" t="s">
        <v>297</v>
      </c>
      <c r="D294" s="30" t="s">
        <v>349</v>
      </c>
      <c r="E294" s="147">
        <v>1</v>
      </c>
      <c r="F294" s="30" t="s">
        <v>1756</v>
      </c>
      <c r="G294" s="178">
        <v>18.375</v>
      </c>
      <c r="H294" s="178">
        <v>11.342592592592592</v>
      </c>
      <c r="I294" s="168">
        <v>120</v>
      </c>
      <c r="J294" s="228">
        <f>_xlfn.XLOOKUP($I294,Inputs!$C$6:$C$23,Inputs!$D$6:$D$23)*$G294</f>
        <v>7.7306249999999999</v>
      </c>
      <c r="K294" s="229">
        <f t="shared" si="4"/>
        <v>3</v>
      </c>
      <c r="L294" s="274"/>
      <c r="M294" s="274"/>
      <c r="N294" s="274"/>
      <c r="O294" s="274"/>
      <c r="P294" s="274"/>
      <c r="Q294" s="230">
        <f>_xlfn.XLOOKUP($I294,Inputs!$G$6:$G$23,Inputs!$J$6:$J$23)*$K294</f>
        <v>107.19602977667495</v>
      </c>
      <c r="R294" s="230">
        <f>_xlfn.XLOOKUP($I294,Inputs!$G$6:$G$23,Inputs!$K$6:$K$23)*$K294</f>
        <v>118.03278688524591</v>
      </c>
      <c r="S294" s="147" t="s">
        <v>731</v>
      </c>
      <c r="T294" s="30" t="s">
        <v>2247</v>
      </c>
      <c r="U294" s="147" t="s">
        <v>1317</v>
      </c>
      <c r="V294" s="30" t="s">
        <v>2303</v>
      </c>
      <c r="W294" s="12"/>
      <c r="X294" s="12"/>
      <c r="Y294" s="12">
        <v>75</v>
      </c>
    </row>
    <row r="295" spans="1:25" s="57" customFormat="1" ht="18">
      <c r="B295" s="167" t="s">
        <v>375</v>
      </c>
      <c r="C295" s="168" t="s">
        <v>297</v>
      </c>
      <c r="D295" s="30" t="s">
        <v>349</v>
      </c>
      <c r="E295" s="147">
        <v>1</v>
      </c>
      <c r="F295" s="30" t="s">
        <v>1756</v>
      </c>
      <c r="G295" s="178">
        <v>18.375</v>
      </c>
      <c r="H295" s="178">
        <v>11.342592592592592</v>
      </c>
      <c r="I295" s="168">
        <v>120</v>
      </c>
      <c r="J295" s="228">
        <f>_xlfn.XLOOKUP($I295,Inputs!$C$6:$C$23,Inputs!$D$6:$D$23)*$G295</f>
        <v>7.7306249999999999</v>
      </c>
      <c r="K295" s="229">
        <f t="shared" si="4"/>
        <v>3</v>
      </c>
      <c r="L295" s="274"/>
      <c r="M295" s="274"/>
      <c r="N295" s="274"/>
      <c r="O295" s="274"/>
      <c r="P295" s="274"/>
      <c r="Q295" s="230">
        <f>_xlfn.XLOOKUP($I295,Inputs!$G$6:$G$23,Inputs!$J$6:$J$23)*$K295</f>
        <v>107.19602977667495</v>
      </c>
      <c r="R295" s="230">
        <f>_xlfn.XLOOKUP($I295,Inputs!$G$6:$G$23,Inputs!$K$6:$K$23)*$K295</f>
        <v>118.03278688524591</v>
      </c>
      <c r="S295" s="147" t="s">
        <v>353</v>
      </c>
      <c r="T295" s="30" t="s">
        <v>2312</v>
      </c>
      <c r="U295" s="147" t="s">
        <v>1317</v>
      </c>
      <c r="V295" s="30" t="s">
        <v>2303</v>
      </c>
      <c r="W295" s="12"/>
      <c r="X295" s="12"/>
      <c r="Y295" s="12">
        <v>76</v>
      </c>
    </row>
    <row r="296" spans="1:25" s="57" customFormat="1" ht="18">
      <c r="B296" s="167" t="s">
        <v>1526</v>
      </c>
      <c r="C296" s="168" t="s">
        <v>297</v>
      </c>
      <c r="D296" s="30" t="s">
        <v>349</v>
      </c>
      <c r="E296" s="147">
        <v>1</v>
      </c>
      <c r="F296" s="30" t="s">
        <v>1756</v>
      </c>
      <c r="G296" s="178">
        <v>8.7780000000000005</v>
      </c>
      <c r="H296" s="178">
        <v>5.4185185185185185</v>
      </c>
      <c r="I296" s="168">
        <v>120</v>
      </c>
      <c r="J296" s="228">
        <f>_xlfn.XLOOKUP($I296,Inputs!$C$6:$C$23,Inputs!$D$6:$D$23)*$G296</f>
        <v>3.6930300000000003</v>
      </c>
      <c r="K296" s="229">
        <f t="shared" si="4"/>
        <v>3</v>
      </c>
      <c r="L296" s="274"/>
      <c r="M296" s="274"/>
      <c r="N296" s="274"/>
      <c r="O296" s="274"/>
      <c r="P296" s="274"/>
      <c r="Q296" s="230">
        <f>_xlfn.XLOOKUP($I296,Inputs!$G$6:$G$23,Inputs!$J$6:$J$23)*$K296</f>
        <v>107.19602977667495</v>
      </c>
      <c r="R296" s="230">
        <f>_xlfn.XLOOKUP($I296,Inputs!$G$6:$G$23,Inputs!$K$6:$K$23)*$K296</f>
        <v>118.03278688524591</v>
      </c>
      <c r="S296" s="147" t="s">
        <v>316</v>
      </c>
      <c r="T296" s="30" t="s">
        <v>2561</v>
      </c>
      <c r="U296" s="147" t="s">
        <v>1519</v>
      </c>
      <c r="V296" s="30" t="s">
        <v>2359</v>
      </c>
      <c r="W296" s="12"/>
      <c r="X296" s="12"/>
      <c r="Y296" s="12">
        <v>77</v>
      </c>
    </row>
    <row r="297" spans="1:25" s="57" customFormat="1" ht="18">
      <c r="B297" s="167" t="s">
        <v>1617</v>
      </c>
      <c r="C297" s="168" t="s">
        <v>297</v>
      </c>
      <c r="D297" s="30" t="s">
        <v>349</v>
      </c>
      <c r="E297" s="147">
        <v>1</v>
      </c>
      <c r="F297" s="30" t="s">
        <v>1756</v>
      </c>
      <c r="G297" s="178">
        <v>7.98</v>
      </c>
      <c r="H297" s="178">
        <v>4.9259259259259256</v>
      </c>
      <c r="I297" s="168">
        <v>120</v>
      </c>
      <c r="J297" s="228">
        <f>_xlfn.XLOOKUP($I297,Inputs!$C$6:$C$23,Inputs!$D$6:$D$23)*$G297</f>
        <v>3.3573</v>
      </c>
      <c r="K297" s="229">
        <f t="shared" si="4"/>
        <v>3</v>
      </c>
      <c r="L297" s="274"/>
      <c r="M297" s="274"/>
      <c r="N297" s="274"/>
      <c r="O297" s="274"/>
      <c r="P297" s="274"/>
      <c r="Q297" s="230">
        <f>_xlfn.XLOOKUP($I297,Inputs!$G$6:$G$23,Inputs!$J$6:$J$23)*$K297</f>
        <v>107.19602977667495</v>
      </c>
      <c r="R297" s="230">
        <f>_xlfn.XLOOKUP($I297,Inputs!$G$6:$G$23,Inputs!$K$6:$K$23)*$K297</f>
        <v>118.03278688524591</v>
      </c>
      <c r="S297" s="147" t="s">
        <v>320</v>
      </c>
      <c r="T297" s="30" t="s">
        <v>2567</v>
      </c>
      <c r="U297" s="147" t="s">
        <v>1619</v>
      </c>
      <c r="V297" s="30" t="s">
        <v>2248</v>
      </c>
      <c r="W297" s="12"/>
      <c r="X297" s="12"/>
      <c r="Y297" s="12">
        <v>78</v>
      </c>
    </row>
    <row r="298" spans="1:25" s="33" customFormat="1" ht="18">
      <c r="A298" s="57"/>
      <c r="B298" s="167" t="s">
        <v>1607</v>
      </c>
      <c r="C298" s="168" t="s">
        <v>297</v>
      </c>
      <c r="D298" s="30" t="s">
        <v>349</v>
      </c>
      <c r="E298" s="147">
        <v>1</v>
      </c>
      <c r="F298" s="30" t="s">
        <v>1756</v>
      </c>
      <c r="G298" s="178">
        <v>3.1920000000000002</v>
      </c>
      <c r="H298" s="178">
        <v>1.9703703703703703</v>
      </c>
      <c r="I298" s="168">
        <v>120</v>
      </c>
      <c r="J298" s="228">
        <f>_xlfn.XLOOKUP($I298,Inputs!$C$6:$C$23,Inputs!$D$6:$D$23)*$G298</f>
        <v>1.3429200000000001</v>
      </c>
      <c r="K298" s="229">
        <f t="shared" si="4"/>
        <v>3</v>
      </c>
      <c r="L298" s="274"/>
      <c r="M298" s="274"/>
      <c r="N298" s="274"/>
      <c r="O298" s="274"/>
      <c r="P298" s="274"/>
      <c r="Q298" s="230">
        <f>_xlfn.XLOOKUP($I298,Inputs!$G$6:$G$23,Inputs!$J$6:$J$23)*$K298</f>
        <v>107.19602977667495</v>
      </c>
      <c r="R298" s="230">
        <f>_xlfn.XLOOKUP($I298,Inputs!$G$6:$G$23,Inputs!$K$6:$K$23)*$K298</f>
        <v>118.03278688524591</v>
      </c>
      <c r="S298" s="147" t="s">
        <v>320</v>
      </c>
      <c r="T298" s="30" t="s">
        <v>2567</v>
      </c>
      <c r="U298" s="147" t="s">
        <v>246</v>
      </c>
      <c r="V298" s="30" t="s">
        <v>2313</v>
      </c>
      <c r="W298" s="12"/>
      <c r="X298" s="12"/>
      <c r="Y298" s="12">
        <v>79</v>
      </c>
    </row>
    <row r="299" spans="1:25" s="57" customFormat="1" ht="18">
      <c r="B299" s="167" t="s">
        <v>1607</v>
      </c>
      <c r="C299" s="168" t="s">
        <v>297</v>
      </c>
      <c r="D299" s="30" t="s">
        <v>349</v>
      </c>
      <c r="E299" s="147">
        <v>1</v>
      </c>
      <c r="F299" s="30" t="s">
        <v>1756</v>
      </c>
      <c r="G299" s="178">
        <v>8.7780000000000005</v>
      </c>
      <c r="H299" s="178">
        <v>5.4185185185185185</v>
      </c>
      <c r="I299" s="168">
        <v>120</v>
      </c>
      <c r="J299" s="228">
        <f>_xlfn.XLOOKUP($I299,Inputs!$C$6:$C$23,Inputs!$D$6:$D$23)*$G299</f>
        <v>3.6930300000000003</v>
      </c>
      <c r="K299" s="229">
        <f t="shared" si="4"/>
        <v>3</v>
      </c>
      <c r="L299" s="274"/>
      <c r="M299" s="274"/>
      <c r="N299" s="274"/>
      <c r="O299" s="274"/>
      <c r="P299" s="274"/>
      <c r="Q299" s="230">
        <f>_xlfn.XLOOKUP($I299,Inputs!$G$6:$G$23,Inputs!$J$6:$J$23)*$K299</f>
        <v>107.19602977667495</v>
      </c>
      <c r="R299" s="230">
        <f>_xlfn.XLOOKUP($I299,Inputs!$G$6:$G$23,Inputs!$K$6:$K$23)*$K299</f>
        <v>118.03278688524591</v>
      </c>
      <c r="S299" s="147" t="s">
        <v>246</v>
      </c>
      <c r="T299" s="30" t="s">
        <v>2313</v>
      </c>
      <c r="U299" s="147" t="s">
        <v>1609</v>
      </c>
      <c r="V299" s="30" t="s">
        <v>2412</v>
      </c>
      <c r="W299" s="12"/>
      <c r="X299" s="12"/>
      <c r="Y299" s="12">
        <v>80</v>
      </c>
    </row>
    <row r="300" spans="1:25" s="57" customFormat="1" ht="18">
      <c r="B300" s="167" t="s">
        <v>1620</v>
      </c>
      <c r="C300" s="168" t="s">
        <v>297</v>
      </c>
      <c r="D300" s="30" t="s">
        <v>349</v>
      </c>
      <c r="E300" s="147">
        <v>1</v>
      </c>
      <c r="F300" s="30" t="s">
        <v>1756</v>
      </c>
      <c r="G300" s="178">
        <v>7.98</v>
      </c>
      <c r="H300" s="178">
        <v>4.9259259259259256</v>
      </c>
      <c r="I300" s="168">
        <v>120</v>
      </c>
      <c r="J300" s="228">
        <f>_xlfn.XLOOKUP($I300,Inputs!$C$6:$C$23,Inputs!$D$6:$D$23)*$G300</f>
        <v>3.3573</v>
      </c>
      <c r="K300" s="229">
        <f t="shared" si="4"/>
        <v>3</v>
      </c>
      <c r="L300" s="274"/>
      <c r="M300" s="274"/>
      <c r="N300" s="274"/>
      <c r="O300" s="274"/>
      <c r="P300" s="274"/>
      <c r="Q300" s="230">
        <f>_xlfn.XLOOKUP($I300,Inputs!$G$6:$G$23,Inputs!$J$6:$J$23)*$K300</f>
        <v>107.19602977667495</v>
      </c>
      <c r="R300" s="230">
        <f>_xlfn.XLOOKUP($I300,Inputs!$G$6:$G$23,Inputs!$K$6:$K$23)*$K300</f>
        <v>118.03278688524591</v>
      </c>
      <c r="S300" s="147" t="s">
        <v>320</v>
      </c>
      <c r="T300" s="30" t="s">
        <v>2567</v>
      </c>
      <c r="U300" s="147" t="s">
        <v>1622</v>
      </c>
      <c r="V300" s="30" t="s">
        <v>2314</v>
      </c>
      <c r="W300" s="12"/>
      <c r="X300" s="12"/>
      <c r="Y300" s="12">
        <v>81</v>
      </c>
    </row>
    <row r="301" spans="1:25" s="57" customFormat="1" ht="18">
      <c r="B301" s="167" t="s">
        <v>1620</v>
      </c>
      <c r="C301" s="168" t="s">
        <v>297</v>
      </c>
      <c r="D301" s="30" t="s">
        <v>349</v>
      </c>
      <c r="E301" s="147">
        <v>1</v>
      </c>
      <c r="F301" s="30" t="s">
        <v>1756</v>
      </c>
      <c r="G301" s="178">
        <v>7.98</v>
      </c>
      <c r="H301" s="178">
        <v>4.9259259259259256</v>
      </c>
      <c r="I301" s="168">
        <v>120</v>
      </c>
      <c r="J301" s="228">
        <f>_xlfn.XLOOKUP($I301,Inputs!$C$6:$C$23,Inputs!$D$6:$D$23)*$G301</f>
        <v>3.3573</v>
      </c>
      <c r="K301" s="229">
        <f t="shared" si="4"/>
        <v>3</v>
      </c>
      <c r="L301" s="274"/>
      <c r="M301" s="274"/>
      <c r="N301" s="274"/>
      <c r="O301" s="274"/>
      <c r="P301" s="274"/>
      <c r="Q301" s="230">
        <f>_xlfn.XLOOKUP($I301,Inputs!$G$6:$G$23,Inputs!$J$6:$J$23)*$K301</f>
        <v>107.19602977667495</v>
      </c>
      <c r="R301" s="230">
        <f>_xlfn.XLOOKUP($I301,Inputs!$G$6:$G$23,Inputs!$K$6:$K$23)*$K301</f>
        <v>118.03278688524591</v>
      </c>
      <c r="S301" s="147" t="s">
        <v>1622</v>
      </c>
      <c r="T301" s="30" t="s">
        <v>2314</v>
      </c>
      <c r="U301" s="147" t="s">
        <v>1623</v>
      </c>
      <c r="V301" s="30" t="s">
        <v>2469</v>
      </c>
      <c r="W301" s="12"/>
      <c r="X301" s="12"/>
      <c r="Y301" s="12">
        <v>82</v>
      </c>
    </row>
    <row r="302" spans="1:25" s="57" customFormat="1" ht="18">
      <c r="B302" s="167" t="s">
        <v>1618</v>
      </c>
      <c r="C302" s="168" t="s">
        <v>297</v>
      </c>
      <c r="D302" s="30" t="s">
        <v>349</v>
      </c>
      <c r="E302" s="147">
        <v>1</v>
      </c>
      <c r="F302" s="30" t="s">
        <v>1756</v>
      </c>
      <c r="G302" s="178">
        <v>7.98</v>
      </c>
      <c r="H302" s="178">
        <v>4.9259259259259256</v>
      </c>
      <c r="I302" s="168">
        <v>120</v>
      </c>
      <c r="J302" s="228">
        <f>_xlfn.XLOOKUP($I302,Inputs!$C$6:$C$23,Inputs!$D$6:$D$23)*$G302</f>
        <v>3.3573</v>
      </c>
      <c r="K302" s="229">
        <f t="shared" si="4"/>
        <v>3</v>
      </c>
      <c r="L302" s="274"/>
      <c r="M302" s="274"/>
      <c r="N302" s="274"/>
      <c r="O302" s="274"/>
      <c r="P302" s="274"/>
      <c r="Q302" s="230">
        <f>_xlfn.XLOOKUP($I302,Inputs!$G$6:$G$23,Inputs!$J$6:$J$23)*$K302</f>
        <v>107.19602977667495</v>
      </c>
      <c r="R302" s="230">
        <f>_xlfn.XLOOKUP($I302,Inputs!$G$6:$G$23,Inputs!$K$6:$K$23)*$K302</f>
        <v>118.03278688524591</v>
      </c>
      <c r="S302" s="179" t="s">
        <v>320</v>
      </c>
      <c r="T302" s="30" t="s">
        <v>2567</v>
      </c>
      <c r="U302" s="147" t="s">
        <v>1619</v>
      </c>
      <c r="V302" s="30" t="s">
        <v>2248</v>
      </c>
      <c r="W302" s="12"/>
      <c r="X302" s="12"/>
      <c r="Y302" s="12">
        <v>83</v>
      </c>
    </row>
    <row r="303" spans="1:25" s="57" customFormat="1" ht="18">
      <c r="B303" s="167" t="s">
        <v>1621</v>
      </c>
      <c r="C303" s="168" t="s">
        <v>297</v>
      </c>
      <c r="D303" s="30" t="s">
        <v>349</v>
      </c>
      <c r="E303" s="147">
        <v>1</v>
      </c>
      <c r="F303" s="30" t="s">
        <v>1756</v>
      </c>
      <c r="G303" s="178">
        <v>7.98</v>
      </c>
      <c r="H303" s="178">
        <v>4.9259259259259256</v>
      </c>
      <c r="I303" s="168">
        <v>120</v>
      </c>
      <c r="J303" s="228">
        <f>_xlfn.XLOOKUP($I303,Inputs!$C$6:$C$23,Inputs!$D$6:$D$23)*$G303</f>
        <v>3.3573</v>
      </c>
      <c r="K303" s="229">
        <f t="shared" si="4"/>
        <v>3</v>
      </c>
      <c r="L303" s="274"/>
      <c r="M303" s="274"/>
      <c r="N303" s="274"/>
      <c r="O303" s="274"/>
      <c r="P303" s="274"/>
      <c r="Q303" s="230">
        <f>_xlfn.XLOOKUP($I303,Inputs!$G$6:$G$23,Inputs!$J$6:$J$23)*$K303</f>
        <v>107.19602977667495</v>
      </c>
      <c r="R303" s="230">
        <f>_xlfn.XLOOKUP($I303,Inputs!$G$6:$G$23,Inputs!$K$6:$K$23)*$K303</f>
        <v>118.03278688524591</v>
      </c>
      <c r="S303" s="147" t="s">
        <v>320</v>
      </c>
      <c r="T303" s="30" t="s">
        <v>2567</v>
      </c>
      <c r="U303" s="147" t="s">
        <v>1622</v>
      </c>
      <c r="V303" s="150" t="s">
        <v>2314</v>
      </c>
      <c r="W303" s="12"/>
      <c r="X303" s="12"/>
      <c r="Y303" s="12">
        <v>84</v>
      </c>
    </row>
    <row r="304" spans="1:25" s="57" customFormat="1" ht="18">
      <c r="B304" s="167" t="s">
        <v>1621</v>
      </c>
      <c r="C304" s="168" t="s">
        <v>297</v>
      </c>
      <c r="D304" s="30" t="s">
        <v>349</v>
      </c>
      <c r="E304" s="147">
        <v>1</v>
      </c>
      <c r="F304" s="30" t="s">
        <v>1756</v>
      </c>
      <c r="G304" s="178">
        <v>7.98</v>
      </c>
      <c r="H304" s="178">
        <v>4.9259259259259256</v>
      </c>
      <c r="I304" s="168">
        <v>120</v>
      </c>
      <c r="J304" s="228">
        <f>_xlfn.XLOOKUP($I304,Inputs!$C$6:$C$23,Inputs!$D$6:$D$23)*$G304</f>
        <v>3.3573</v>
      </c>
      <c r="K304" s="229">
        <f t="shared" si="4"/>
        <v>3</v>
      </c>
      <c r="L304" s="274"/>
      <c r="M304" s="274"/>
      <c r="N304" s="274"/>
      <c r="O304" s="274"/>
      <c r="P304" s="274"/>
      <c r="Q304" s="230">
        <f>_xlfn.XLOOKUP($I304,Inputs!$G$6:$G$23,Inputs!$J$6:$J$23)*$K304</f>
        <v>107.19602977667495</v>
      </c>
      <c r="R304" s="230">
        <f>_xlfn.XLOOKUP($I304,Inputs!$G$6:$G$23,Inputs!$K$6:$K$23)*$K304</f>
        <v>118.03278688524591</v>
      </c>
      <c r="S304" s="147" t="s">
        <v>1622</v>
      </c>
      <c r="T304" s="30" t="s">
        <v>2314</v>
      </c>
      <c r="U304" s="147" t="s">
        <v>1623</v>
      </c>
      <c r="V304" s="30" t="s">
        <v>2469</v>
      </c>
      <c r="W304" s="12"/>
      <c r="X304" s="12"/>
      <c r="Y304" s="12">
        <v>85</v>
      </c>
    </row>
    <row r="305" spans="1:25" s="57" customFormat="1" ht="18">
      <c r="B305" s="167" t="s">
        <v>1421</v>
      </c>
      <c r="C305" s="168" t="s">
        <v>297</v>
      </c>
      <c r="D305" s="30" t="s">
        <v>349</v>
      </c>
      <c r="E305" s="147">
        <v>1</v>
      </c>
      <c r="F305" s="30" t="s">
        <v>1756</v>
      </c>
      <c r="G305" s="178">
        <v>23.625</v>
      </c>
      <c r="H305" s="178">
        <v>14.583333333333332</v>
      </c>
      <c r="I305" s="168">
        <v>120</v>
      </c>
      <c r="J305" s="228">
        <f>_xlfn.XLOOKUP($I305,Inputs!$C$6:$C$23,Inputs!$D$6:$D$23)*$G305</f>
        <v>9.9393750000000001</v>
      </c>
      <c r="K305" s="229">
        <f t="shared" si="4"/>
        <v>3</v>
      </c>
      <c r="L305" s="274"/>
      <c r="M305" s="274"/>
      <c r="N305" s="274"/>
      <c r="O305" s="274"/>
      <c r="P305" s="274"/>
      <c r="Q305" s="230">
        <f>_xlfn.XLOOKUP($I305,Inputs!$G$6:$G$23,Inputs!$J$6:$J$23)*$K305</f>
        <v>107.19602977667495</v>
      </c>
      <c r="R305" s="230">
        <f>_xlfn.XLOOKUP($I305,Inputs!$G$6:$G$23,Inputs!$K$6:$K$23)*$K305</f>
        <v>118.03278688524591</v>
      </c>
      <c r="S305" s="147" t="s">
        <v>245</v>
      </c>
      <c r="T305" s="30" t="s">
        <v>2181</v>
      </c>
      <c r="U305" s="147" t="s">
        <v>1422</v>
      </c>
      <c r="V305" s="30" t="s">
        <v>2280</v>
      </c>
      <c r="W305" s="12"/>
      <c r="X305" s="12"/>
      <c r="Y305" s="12">
        <v>86</v>
      </c>
    </row>
    <row r="306" spans="1:25" s="57" customFormat="1" ht="18">
      <c r="B306" s="167" t="s">
        <v>1423</v>
      </c>
      <c r="C306" s="168" t="s">
        <v>297</v>
      </c>
      <c r="D306" s="30" t="s">
        <v>349</v>
      </c>
      <c r="E306" s="147">
        <v>1</v>
      </c>
      <c r="F306" s="30" t="s">
        <v>1756</v>
      </c>
      <c r="G306" s="178">
        <v>34.125</v>
      </c>
      <c r="H306" s="178">
        <v>21.064814814814813</v>
      </c>
      <c r="I306" s="168">
        <v>120</v>
      </c>
      <c r="J306" s="228">
        <f>_xlfn.XLOOKUP($I306,Inputs!$C$6:$C$23,Inputs!$D$6:$D$23)*$G306</f>
        <v>14.356875</v>
      </c>
      <c r="K306" s="229">
        <f t="shared" si="4"/>
        <v>3</v>
      </c>
      <c r="L306" s="274"/>
      <c r="M306" s="274"/>
      <c r="N306" s="274"/>
      <c r="O306" s="274"/>
      <c r="P306" s="274"/>
      <c r="Q306" s="230">
        <f>_xlfn.XLOOKUP($I306,Inputs!$G$6:$G$23,Inputs!$J$6:$J$23)*$K306</f>
        <v>107.19602977667495</v>
      </c>
      <c r="R306" s="230">
        <f>_xlfn.XLOOKUP($I306,Inputs!$G$6:$G$23,Inputs!$K$6:$K$23)*$K306</f>
        <v>118.03278688524591</v>
      </c>
      <c r="S306" s="147" t="s">
        <v>1422</v>
      </c>
      <c r="T306" s="30" t="s">
        <v>2280</v>
      </c>
      <c r="U306" s="147" t="s">
        <v>1424</v>
      </c>
      <c r="V306" s="30" t="s">
        <v>2315</v>
      </c>
      <c r="W306" s="12"/>
      <c r="X306" s="12"/>
      <c r="Y306" s="12">
        <v>87</v>
      </c>
    </row>
    <row r="307" spans="1:25" s="57" customFormat="1" ht="18">
      <c r="B307" s="167" t="s">
        <v>1423</v>
      </c>
      <c r="C307" s="168" t="s">
        <v>297</v>
      </c>
      <c r="D307" s="30" t="s">
        <v>349</v>
      </c>
      <c r="E307" s="147">
        <v>1</v>
      </c>
      <c r="F307" s="30" t="s">
        <v>1756</v>
      </c>
      <c r="G307" s="178">
        <v>28.875</v>
      </c>
      <c r="H307" s="178">
        <v>17.824074074074073</v>
      </c>
      <c r="I307" s="168">
        <v>120</v>
      </c>
      <c r="J307" s="228">
        <f>_xlfn.XLOOKUP($I307,Inputs!$C$6:$C$23,Inputs!$D$6:$D$23)*$G307</f>
        <v>12.148125</v>
      </c>
      <c r="K307" s="229">
        <f t="shared" si="4"/>
        <v>3</v>
      </c>
      <c r="L307" s="274"/>
      <c r="M307" s="274"/>
      <c r="N307" s="274"/>
      <c r="O307" s="274"/>
      <c r="P307" s="274"/>
      <c r="Q307" s="230">
        <f>_xlfn.XLOOKUP($I307,Inputs!$G$6:$G$23,Inputs!$J$6:$J$23)*$K307</f>
        <v>107.19602977667495</v>
      </c>
      <c r="R307" s="230">
        <f>_xlfn.XLOOKUP($I307,Inputs!$G$6:$G$23,Inputs!$K$6:$K$23)*$K307</f>
        <v>118.03278688524591</v>
      </c>
      <c r="S307" s="147" t="s">
        <v>1424</v>
      </c>
      <c r="T307" s="30" t="s">
        <v>2315</v>
      </c>
      <c r="U307" s="147" t="s">
        <v>107</v>
      </c>
      <c r="V307" s="30" t="s">
        <v>2551</v>
      </c>
      <c r="W307" s="12"/>
      <c r="X307" s="12"/>
      <c r="Y307" s="12">
        <v>88</v>
      </c>
    </row>
    <row r="308" spans="1:25" s="57" customFormat="1" ht="18">
      <c r="B308" s="167" t="s">
        <v>1427</v>
      </c>
      <c r="C308" s="168" t="s">
        <v>297</v>
      </c>
      <c r="D308" s="30" t="s">
        <v>349</v>
      </c>
      <c r="E308" s="147">
        <v>1</v>
      </c>
      <c r="F308" s="30" t="s">
        <v>1756</v>
      </c>
      <c r="G308" s="178">
        <v>44.625</v>
      </c>
      <c r="H308" s="178">
        <v>27.546296296296294</v>
      </c>
      <c r="I308" s="168">
        <v>120</v>
      </c>
      <c r="J308" s="228">
        <f>_xlfn.XLOOKUP($I308,Inputs!$C$6:$C$23,Inputs!$D$6:$D$23)*$G308</f>
        <v>18.774374999999999</v>
      </c>
      <c r="K308" s="229">
        <f t="shared" si="4"/>
        <v>3</v>
      </c>
      <c r="L308" s="274"/>
      <c r="M308" s="274"/>
      <c r="N308" s="274"/>
      <c r="O308" s="274"/>
      <c r="P308" s="274"/>
      <c r="Q308" s="230">
        <f>_xlfn.XLOOKUP($I308,Inputs!$G$6:$G$23,Inputs!$J$6:$J$23)*$K308</f>
        <v>107.19602977667495</v>
      </c>
      <c r="R308" s="230">
        <f>_xlfn.XLOOKUP($I308,Inputs!$G$6:$G$23,Inputs!$K$6:$K$23)*$K308</f>
        <v>118.03278688524591</v>
      </c>
      <c r="S308" s="147" t="s">
        <v>245</v>
      </c>
      <c r="T308" s="30" t="s">
        <v>2181</v>
      </c>
      <c r="U308" s="147" t="s">
        <v>1428</v>
      </c>
      <c r="V308" s="30" t="s">
        <v>2340</v>
      </c>
      <c r="W308" s="12"/>
      <c r="X308" s="12"/>
      <c r="Y308" s="12">
        <v>89</v>
      </c>
    </row>
    <row r="309" spans="1:25" s="57" customFormat="1" ht="18">
      <c r="B309" s="167" t="s">
        <v>1495</v>
      </c>
      <c r="C309" s="168" t="s">
        <v>297</v>
      </c>
      <c r="D309" s="30" t="s">
        <v>349</v>
      </c>
      <c r="E309" s="147">
        <v>1</v>
      </c>
      <c r="F309" s="30" t="s">
        <v>1756</v>
      </c>
      <c r="G309" s="178">
        <v>26.25</v>
      </c>
      <c r="H309" s="178">
        <v>16.203703703703702</v>
      </c>
      <c r="I309" s="168">
        <v>120</v>
      </c>
      <c r="J309" s="228">
        <f>_xlfn.XLOOKUP($I309,Inputs!$C$6:$C$23,Inputs!$D$6:$D$23)*$G309</f>
        <v>11.043749999999999</v>
      </c>
      <c r="K309" s="229">
        <f t="shared" si="4"/>
        <v>3</v>
      </c>
      <c r="L309" s="274"/>
      <c r="M309" s="274"/>
      <c r="N309" s="274"/>
      <c r="O309" s="274"/>
      <c r="P309" s="274"/>
      <c r="Q309" s="230">
        <f>_xlfn.XLOOKUP($I309,Inputs!$G$6:$G$23,Inputs!$J$6:$J$23)*$K309</f>
        <v>107.19602977667495</v>
      </c>
      <c r="R309" s="230">
        <f>_xlfn.XLOOKUP($I309,Inputs!$G$6:$G$23,Inputs!$K$6:$K$23)*$K309</f>
        <v>118.03278688524591</v>
      </c>
      <c r="S309" s="147" t="s">
        <v>1496</v>
      </c>
      <c r="T309" s="30" t="s">
        <v>2316</v>
      </c>
      <c r="U309" s="147" t="s">
        <v>741</v>
      </c>
      <c r="V309" s="30" t="s">
        <v>2233</v>
      </c>
      <c r="W309" s="12"/>
      <c r="X309" s="12"/>
      <c r="Y309" s="12">
        <v>90</v>
      </c>
    </row>
    <row r="310" spans="1:25" s="57" customFormat="1" ht="18">
      <c r="B310" s="167" t="s">
        <v>1495</v>
      </c>
      <c r="C310" s="168" t="s">
        <v>297</v>
      </c>
      <c r="D310" s="30" t="s">
        <v>349</v>
      </c>
      <c r="E310" s="147">
        <v>1</v>
      </c>
      <c r="F310" s="30" t="s">
        <v>1756</v>
      </c>
      <c r="G310" s="178">
        <v>15.75</v>
      </c>
      <c r="H310" s="178">
        <v>9.7222222222222214</v>
      </c>
      <c r="I310" s="168">
        <v>120</v>
      </c>
      <c r="J310" s="228">
        <f>_xlfn.XLOOKUP($I310,Inputs!$C$6:$C$23,Inputs!$D$6:$D$23)*$G310</f>
        <v>6.6262499999999998</v>
      </c>
      <c r="K310" s="229">
        <f t="shared" si="4"/>
        <v>3</v>
      </c>
      <c r="L310" s="274"/>
      <c r="M310" s="274"/>
      <c r="N310" s="274"/>
      <c r="O310" s="274"/>
      <c r="P310" s="274"/>
      <c r="Q310" s="230">
        <f>_xlfn.XLOOKUP($I310,Inputs!$G$6:$G$23,Inputs!$J$6:$J$23)*$K310</f>
        <v>107.19602977667495</v>
      </c>
      <c r="R310" s="230">
        <f>_xlfn.XLOOKUP($I310,Inputs!$G$6:$G$23,Inputs!$K$6:$K$23)*$K310</f>
        <v>118.03278688524591</v>
      </c>
      <c r="S310" s="147" t="s">
        <v>741</v>
      </c>
      <c r="T310" s="30" t="s">
        <v>2233</v>
      </c>
      <c r="U310" s="147" t="s">
        <v>211</v>
      </c>
      <c r="V310" s="30" t="s">
        <v>2215</v>
      </c>
      <c r="W310" s="12"/>
      <c r="X310" s="12"/>
      <c r="Y310" s="12">
        <v>91</v>
      </c>
    </row>
    <row r="311" spans="1:25" s="57" customFormat="1" ht="18">
      <c r="B311" s="167" t="s">
        <v>1495</v>
      </c>
      <c r="C311" s="168" t="s">
        <v>297</v>
      </c>
      <c r="D311" s="30" t="s">
        <v>349</v>
      </c>
      <c r="E311" s="147">
        <v>1</v>
      </c>
      <c r="F311" s="30" t="s">
        <v>1756</v>
      </c>
      <c r="G311" s="178">
        <v>1</v>
      </c>
      <c r="H311" s="178">
        <v>0.61728395061728392</v>
      </c>
      <c r="I311" s="168">
        <v>120</v>
      </c>
      <c r="J311" s="228">
        <f>_xlfn.XLOOKUP($I311,Inputs!$C$6:$C$23,Inputs!$D$6:$D$23)*$G311</f>
        <v>0.42071428571428571</v>
      </c>
      <c r="K311" s="229">
        <f t="shared" si="4"/>
        <v>3</v>
      </c>
      <c r="L311" s="274"/>
      <c r="M311" s="274"/>
      <c r="N311" s="274"/>
      <c r="O311" s="274"/>
      <c r="P311" s="274"/>
      <c r="Q311" s="230">
        <f>_xlfn.XLOOKUP($I311,Inputs!$G$6:$G$23,Inputs!$J$6:$J$23)*$K311</f>
        <v>107.19602977667495</v>
      </c>
      <c r="R311" s="230">
        <f>_xlfn.XLOOKUP($I311,Inputs!$G$6:$G$23,Inputs!$K$6:$K$23)*$K311</f>
        <v>118.03278688524591</v>
      </c>
      <c r="S311" s="147" t="s">
        <v>211</v>
      </c>
      <c r="T311" s="30" t="s">
        <v>2215</v>
      </c>
      <c r="U311" s="147" t="s">
        <v>1492</v>
      </c>
      <c r="V311" s="30" t="s">
        <v>2680</v>
      </c>
      <c r="W311" s="12"/>
      <c r="X311" s="12"/>
      <c r="Y311" s="12">
        <v>92</v>
      </c>
    </row>
    <row r="312" spans="1:25" s="57" customFormat="1" ht="18">
      <c r="B312" s="167" t="s">
        <v>1495</v>
      </c>
      <c r="C312" s="168" t="s">
        <v>297</v>
      </c>
      <c r="D312" s="30" t="s">
        <v>349</v>
      </c>
      <c r="E312" s="147">
        <v>1</v>
      </c>
      <c r="F312" s="30" t="s">
        <v>1756</v>
      </c>
      <c r="G312" s="178">
        <v>1</v>
      </c>
      <c r="H312" s="178">
        <v>0.61728395061728392</v>
      </c>
      <c r="I312" s="168">
        <v>120</v>
      </c>
      <c r="J312" s="228">
        <f>_xlfn.XLOOKUP($I312,Inputs!$C$6:$C$23,Inputs!$D$6:$D$23)*$G312</f>
        <v>0.42071428571428571</v>
      </c>
      <c r="K312" s="229">
        <f t="shared" si="4"/>
        <v>3</v>
      </c>
      <c r="L312" s="274"/>
      <c r="M312" s="274"/>
      <c r="N312" s="274"/>
      <c r="O312" s="274"/>
      <c r="P312" s="274"/>
      <c r="Q312" s="230">
        <f>_xlfn.XLOOKUP($I312,Inputs!$G$6:$G$23,Inputs!$J$6:$J$23)*$K312</f>
        <v>107.19602977667495</v>
      </c>
      <c r="R312" s="230">
        <f>_xlfn.XLOOKUP($I312,Inputs!$G$6:$G$23,Inputs!$K$6:$K$23)*$K312</f>
        <v>118.03278688524591</v>
      </c>
      <c r="S312" s="147" t="s">
        <v>1492</v>
      </c>
      <c r="T312" s="30" t="s">
        <v>2680</v>
      </c>
      <c r="U312" s="147" t="s">
        <v>210</v>
      </c>
      <c r="V312" s="30" t="s">
        <v>2214</v>
      </c>
      <c r="W312" s="12"/>
      <c r="X312" s="12" t="s">
        <v>1151</v>
      </c>
      <c r="Y312" s="12">
        <v>93</v>
      </c>
    </row>
    <row r="313" spans="1:25" s="57" customFormat="1" ht="18">
      <c r="B313" s="167" t="s">
        <v>1281</v>
      </c>
      <c r="C313" s="168" t="s">
        <v>297</v>
      </c>
      <c r="D313" s="30" t="s">
        <v>349</v>
      </c>
      <c r="E313" s="147">
        <v>1</v>
      </c>
      <c r="F313" s="30" t="s">
        <v>1756</v>
      </c>
      <c r="G313" s="178">
        <v>34.200000000000003</v>
      </c>
      <c r="H313" s="178">
        <v>21.111111111111111</v>
      </c>
      <c r="I313" s="168">
        <v>120</v>
      </c>
      <c r="J313" s="228">
        <f>_xlfn.XLOOKUP($I313,Inputs!$C$6:$C$23,Inputs!$D$6:$D$23)*$G313</f>
        <v>14.388428571428573</v>
      </c>
      <c r="K313" s="229">
        <f t="shared" ref="K313:K376" si="5">IF((42.4*(H313)^(-0.6595))&gt;=3,3,(IF(42.4*(H313)^(-0.6595)&lt;=0.5,0.5,(42.4*(H313)^(-0.6595)))))</f>
        <v>3</v>
      </c>
      <c r="L313" s="274"/>
      <c r="M313" s="274"/>
      <c r="N313" s="274"/>
      <c r="O313" s="274"/>
      <c r="P313" s="274"/>
      <c r="Q313" s="230">
        <f>_xlfn.XLOOKUP($I313,Inputs!$G$6:$G$23,Inputs!$J$6:$J$23)*$K313</f>
        <v>107.19602977667495</v>
      </c>
      <c r="R313" s="230">
        <f>_xlfn.XLOOKUP($I313,Inputs!$G$6:$G$23,Inputs!$K$6:$K$23)*$K313</f>
        <v>118.03278688524591</v>
      </c>
      <c r="S313" s="147" t="s">
        <v>350</v>
      </c>
      <c r="T313" s="30" t="s">
        <v>2637</v>
      </c>
      <c r="U313" s="147" t="s">
        <v>199</v>
      </c>
      <c r="V313" s="30" t="s">
        <v>2202</v>
      </c>
      <c r="W313" s="12"/>
      <c r="X313" s="12"/>
      <c r="Y313" s="12">
        <v>94</v>
      </c>
    </row>
    <row r="314" spans="1:25" s="57" customFormat="1" ht="18">
      <c r="B314" s="167" t="s">
        <v>1443</v>
      </c>
      <c r="C314" s="168" t="s">
        <v>297</v>
      </c>
      <c r="D314" s="30" t="s">
        <v>349</v>
      </c>
      <c r="E314" s="147">
        <v>1</v>
      </c>
      <c r="F314" s="30" t="s">
        <v>1756</v>
      </c>
      <c r="G314" s="178">
        <v>26.25</v>
      </c>
      <c r="H314" s="178">
        <v>16.203703703703702</v>
      </c>
      <c r="I314" s="168">
        <v>120</v>
      </c>
      <c r="J314" s="228">
        <f>_xlfn.XLOOKUP($I314,Inputs!$C$6:$C$23,Inputs!$D$6:$D$23)*$G314</f>
        <v>11.043749999999999</v>
      </c>
      <c r="K314" s="229">
        <f t="shared" si="5"/>
        <v>3</v>
      </c>
      <c r="L314" s="274"/>
      <c r="M314" s="274"/>
      <c r="N314" s="274"/>
      <c r="O314" s="274"/>
      <c r="P314" s="274"/>
      <c r="Q314" s="230">
        <f>_xlfn.XLOOKUP($I314,Inputs!$G$6:$G$23,Inputs!$J$6:$J$23)*$K314</f>
        <v>107.19602977667495</v>
      </c>
      <c r="R314" s="230">
        <f>_xlfn.XLOOKUP($I314,Inputs!$G$6:$G$23,Inputs!$K$6:$K$23)*$K314</f>
        <v>118.03278688524591</v>
      </c>
      <c r="S314" s="147" t="s">
        <v>1496</v>
      </c>
      <c r="T314" s="30" t="s">
        <v>2316</v>
      </c>
      <c r="U314" s="147" t="s">
        <v>741</v>
      </c>
      <c r="V314" s="30" t="s">
        <v>2233</v>
      </c>
      <c r="W314" s="12"/>
      <c r="X314" s="12"/>
      <c r="Y314" s="12">
        <v>95</v>
      </c>
    </row>
    <row r="315" spans="1:25" s="33" customFormat="1" ht="18">
      <c r="A315" s="57"/>
      <c r="B315" s="167" t="s">
        <v>1443</v>
      </c>
      <c r="C315" s="168" t="s">
        <v>297</v>
      </c>
      <c r="D315" s="30" t="s">
        <v>349</v>
      </c>
      <c r="E315" s="147">
        <v>1</v>
      </c>
      <c r="F315" s="30" t="s">
        <v>1756</v>
      </c>
      <c r="G315" s="178">
        <v>15.75</v>
      </c>
      <c r="H315" s="178">
        <v>9.7222222222222214</v>
      </c>
      <c r="I315" s="168">
        <v>120</v>
      </c>
      <c r="J315" s="228">
        <f>_xlfn.XLOOKUP($I315,Inputs!$C$6:$C$23,Inputs!$D$6:$D$23)*$G315</f>
        <v>6.6262499999999998</v>
      </c>
      <c r="K315" s="229">
        <f t="shared" si="5"/>
        <v>3</v>
      </c>
      <c r="L315" s="274"/>
      <c r="M315" s="274"/>
      <c r="N315" s="274"/>
      <c r="O315" s="274"/>
      <c r="P315" s="274"/>
      <c r="Q315" s="230">
        <f>_xlfn.XLOOKUP($I315,Inputs!$G$6:$G$23,Inputs!$J$6:$J$23)*$K315</f>
        <v>107.19602977667495</v>
      </c>
      <c r="R315" s="230">
        <f>_xlfn.XLOOKUP($I315,Inputs!$G$6:$G$23,Inputs!$K$6:$K$23)*$K315</f>
        <v>118.03278688524591</v>
      </c>
      <c r="S315" s="147" t="s">
        <v>741</v>
      </c>
      <c r="T315" s="30" t="s">
        <v>2233</v>
      </c>
      <c r="U315" s="147" t="s">
        <v>211</v>
      </c>
      <c r="V315" s="30" t="s">
        <v>2215</v>
      </c>
      <c r="W315" s="12"/>
      <c r="X315" s="12"/>
      <c r="Y315" s="12">
        <v>96</v>
      </c>
    </row>
    <row r="316" spans="1:25" s="57" customFormat="1" ht="18">
      <c r="B316" s="167" t="s">
        <v>1443</v>
      </c>
      <c r="C316" s="168" t="s">
        <v>297</v>
      </c>
      <c r="D316" s="30" t="s">
        <v>349</v>
      </c>
      <c r="E316" s="147">
        <v>1</v>
      </c>
      <c r="F316" s="30" t="s">
        <v>1756</v>
      </c>
      <c r="G316" s="178">
        <v>1</v>
      </c>
      <c r="H316" s="178">
        <v>0.61728395061728392</v>
      </c>
      <c r="I316" s="168">
        <v>120</v>
      </c>
      <c r="J316" s="228">
        <f>_xlfn.XLOOKUP($I316,Inputs!$C$6:$C$23,Inputs!$D$6:$D$23)*$G316</f>
        <v>0.42071428571428571</v>
      </c>
      <c r="K316" s="229">
        <f t="shared" si="5"/>
        <v>3</v>
      </c>
      <c r="L316" s="274"/>
      <c r="M316" s="274"/>
      <c r="N316" s="274"/>
      <c r="O316" s="274"/>
      <c r="P316" s="274"/>
      <c r="Q316" s="230">
        <f>_xlfn.XLOOKUP($I316,Inputs!$G$6:$G$23,Inputs!$J$6:$J$23)*$K316</f>
        <v>107.19602977667495</v>
      </c>
      <c r="R316" s="230">
        <f>_xlfn.XLOOKUP($I316,Inputs!$G$6:$G$23,Inputs!$K$6:$K$23)*$K316</f>
        <v>118.03278688524591</v>
      </c>
      <c r="S316" s="147" t="s">
        <v>211</v>
      </c>
      <c r="T316" s="30" t="s">
        <v>2215</v>
      </c>
      <c r="U316" s="147" t="s">
        <v>1492</v>
      </c>
      <c r="V316" s="30" t="s">
        <v>2680</v>
      </c>
      <c r="W316" s="12"/>
      <c r="X316" s="12"/>
      <c r="Y316" s="12">
        <v>97</v>
      </c>
    </row>
    <row r="317" spans="1:25" s="57" customFormat="1" ht="18">
      <c r="B317" s="167" t="s">
        <v>1443</v>
      </c>
      <c r="C317" s="168" t="s">
        <v>297</v>
      </c>
      <c r="D317" s="30" t="s">
        <v>349</v>
      </c>
      <c r="E317" s="147">
        <v>1</v>
      </c>
      <c r="F317" s="30" t="s">
        <v>1756</v>
      </c>
      <c r="G317" s="178">
        <v>1</v>
      </c>
      <c r="H317" s="178">
        <v>0.61728395061728392</v>
      </c>
      <c r="I317" s="168">
        <v>120</v>
      </c>
      <c r="J317" s="228">
        <f>_xlfn.XLOOKUP($I317,Inputs!$C$6:$C$23,Inputs!$D$6:$D$23)*$G317</f>
        <v>0.42071428571428571</v>
      </c>
      <c r="K317" s="229">
        <f t="shared" si="5"/>
        <v>3</v>
      </c>
      <c r="L317" s="274"/>
      <c r="M317" s="274"/>
      <c r="N317" s="274"/>
      <c r="O317" s="274"/>
      <c r="P317" s="274"/>
      <c r="Q317" s="230">
        <f>_xlfn.XLOOKUP($I317,Inputs!$G$6:$G$23,Inputs!$J$6:$J$23)*$K317</f>
        <v>107.19602977667495</v>
      </c>
      <c r="R317" s="230">
        <f>_xlfn.XLOOKUP($I317,Inputs!$G$6:$G$23,Inputs!$K$6:$K$23)*$K317</f>
        <v>118.03278688524591</v>
      </c>
      <c r="S317" s="147" t="s">
        <v>1492</v>
      </c>
      <c r="T317" s="30" t="s">
        <v>2680</v>
      </c>
      <c r="U317" s="147" t="s">
        <v>210</v>
      </c>
      <c r="V317" s="150" t="s">
        <v>2214</v>
      </c>
      <c r="W317" s="12"/>
      <c r="X317" s="12" t="s">
        <v>1151</v>
      </c>
      <c r="Y317" s="12">
        <v>98</v>
      </c>
    </row>
    <row r="318" spans="1:25" s="57" customFormat="1" ht="18">
      <c r="B318" s="167" t="s">
        <v>1419</v>
      </c>
      <c r="C318" s="168" t="s">
        <v>297</v>
      </c>
      <c r="D318" s="30" t="s">
        <v>349</v>
      </c>
      <c r="E318" s="147">
        <v>1</v>
      </c>
      <c r="F318" s="30" t="s">
        <v>1756</v>
      </c>
      <c r="G318" s="178">
        <v>1.05</v>
      </c>
      <c r="H318" s="178">
        <v>0.64814814814814814</v>
      </c>
      <c r="I318" s="168">
        <v>120</v>
      </c>
      <c r="J318" s="228">
        <f>_xlfn.XLOOKUP($I318,Inputs!$C$6:$C$23,Inputs!$D$6:$D$23)*$G318</f>
        <v>0.44175000000000003</v>
      </c>
      <c r="K318" s="229">
        <f t="shared" si="5"/>
        <v>3</v>
      </c>
      <c r="L318" s="274"/>
      <c r="M318" s="274"/>
      <c r="N318" s="274"/>
      <c r="O318" s="274"/>
      <c r="P318" s="274"/>
      <c r="Q318" s="230">
        <f>_xlfn.XLOOKUP($I318,Inputs!$G$6:$G$23,Inputs!$J$6:$J$23)*$K318</f>
        <v>107.19602977667495</v>
      </c>
      <c r="R318" s="230">
        <f>_xlfn.XLOOKUP($I318,Inputs!$G$6:$G$23,Inputs!$K$6:$K$23)*$K318</f>
        <v>118.03278688524591</v>
      </c>
      <c r="S318" s="147" t="s">
        <v>802</v>
      </c>
      <c r="T318" s="30" t="s">
        <v>2255</v>
      </c>
      <c r="U318" s="147" t="s">
        <v>245</v>
      </c>
      <c r="V318" s="30" t="s">
        <v>2181</v>
      </c>
      <c r="W318" s="12"/>
      <c r="X318" s="12"/>
      <c r="Y318" s="12">
        <v>99</v>
      </c>
    </row>
    <row r="319" spans="1:25" s="57" customFormat="1" ht="18">
      <c r="B319" s="167" t="s">
        <v>1419</v>
      </c>
      <c r="C319" s="168" t="s">
        <v>297</v>
      </c>
      <c r="D319" s="30" t="s">
        <v>349</v>
      </c>
      <c r="E319" s="147">
        <v>1</v>
      </c>
      <c r="F319" s="30" t="s">
        <v>1756</v>
      </c>
      <c r="G319" s="178">
        <v>39.375</v>
      </c>
      <c r="H319" s="178">
        <v>24.305555555555554</v>
      </c>
      <c r="I319" s="168">
        <v>120</v>
      </c>
      <c r="J319" s="228">
        <f>_xlfn.XLOOKUP($I319,Inputs!$C$6:$C$23,Inputs!$D$6:$D$23)*$G319</f>
        <v>16.565625000000001</v>
      </c>
      <c r="K319" s="229">
        <f t="shared" si="5"/>
        <v>3</v>
      </c>
      <c r="L319" s="274"/>
      <c r="M319" s="274"/>
      <c r="N319" s="274"/>
      <c r="O319" s="274"/>
      <c r="P319" s="274"/>
      <c r="Q319" s="230">
        <f>_xlfn.XLOOKUP($I319,Inputs!$G$6:$G$23,Inputs!$J$6:$J$23)*$K319</f>
        <v>107.19602977667495</v>
      </c>
      <c r="R319" s="230">
        <f>_xlfn.XLOOKUP($I319,Inputs!$G$6:$G$23,Inputs!$K$6:$K$23)*$K319</f>
        <v>118.03278688524591</v>
      </c>
      <c r="S319" s="147" t="s">
        <v>245</v>
      </c>
      <c r="T319" s="30" t="s">
        <v>2181</v>
      </c>
      <c r="U319" s="147" t="s">
        <v>789</v>
      </c>
      <c r="V319" s="150" t="s">
        <v>2291</v>
      </c>
      <c r="W319" s="12"/>
      <c r="X319" s="12"/>
      <c r="Y319" s="12">
        <v>100</v>
      </c>
    </row>
    <row r="320" spans="1:25" s="57" customFormat="1" ht="18">
      <c r="B320" s="167" t="s">
        <v>1420</v>
      </c>
      <c r="C320" s="168" t="s">
        <v>297</v>
      </c>
      <c r="D320" s="30" t="s">
        <v>349</v>
      </c>
      <c r="E320" s="147">
        <v>1</v>
      </c>
      <c r="F320" s="30" t="s">
        <v>1756</v>
      </c>
      <c r="G320" s="178">
        <v>21</v>
      </c>
      <c r="H320" s="178">
        <v>12.962962962962962</v>
      </c>
      <c r="I320" s="168">
        <v>120</v>
      </c>
      <c r="J320" s="228">
        <f>_xlfn.XLOOKUP($I320,Inputs!$C$6:$C$23,Inputs!$D$6:$D$23)*$G320</f>
        <v>8.8349999999999991</v>
      </c>
      <c r="K320" s="229">
        <f t="shared" si="5"/>
        <v>3</v>
      </c>
      <c r="L320" s="274"/>
      <c r="M320" s="274"/>
      <c r="N320" s="274"/>
      <c r="O320" s="274"/>
      <c r="P320" s="274"/>
      <c r="Q320" s="230">
        <f>_xlfn.XLOOKUP($I320,Inputs!$G$6:$G$23,Inputs!$J$6:$J$23)*$K320</f>
        <v>107.19602977667495</v>
      </c>
      <c r="R320" s="230">
        <f>_xlfn.XLOOKUP($I320,Inputs!$G$6:$G$23,Inputs!$K$6:$K$23)*$K320</f>
        <v>118.03278688524591</v>
      </c>
      <c r="S320" s="147" t="s">
        <v>1383</v>
      </c>
      <c r="T320" s="30" t="s">
        <v>2317</v>
      </c>
      <c r="U320" s="147" t="s">
        <v>789</v>
      </c>
      <c r="V320" s="30" t="s">
        <v>2291</v>
      </c>
      <c r="W320" s="12"/>
      <c r="X320" s="12"/>
      <c r="Y320" s="12">
        <v>101</v>
      </c>
    </row>
    <row r="321" spans="1:25" s="57" customFormat="1" ht="18">
      <c r="B321" s="167" t="s">
        <v>1446</v>
      </c>
      <c r="C321" s="168" t="s">
        <v>297</v>
      </c>
      <c r="D321" s="30" t="s">
        <v>349</v>
      </c>
      <c r="E321" s="147">
        <v>1</v>
      </c>
      <c r="F321" s="30" t="s">
        <v>1756</v>
      </c>
      <c r="G321" s="178">
        <v>1.35</v>
      </c>
      <c r="H321" s="178">
        <v>0.83333333333333337</v>
      </c>
      <c r="I321" s="168">
        <v>120</v>
      </c>
      <c r="J321" s="228">
        <f>_xlfn.XLOOKUP($I321,Inputs!$C$6:$C$23,Inputs!$D$6:$D$23)*$G321</f>
        <v>0.5679642857142857</v>
      </c>
      <c r="K321" s="229">
        <f t="shared" si="5"/>
        <v>3</v>
      </c>
      <c r="L321" s="274"/>
      <c r="M321" s="274"/>
      <c r="N321" s="274"/>
      <c r="O321" s="274"/>
      <c r="P321" s="274"/>
      <c r="Q321" s="230">
        <f>_xlfn.XLOOKUP($I321,Inputs!$G$6:$G$23,Inputs!$J$6:$J$23)*$K321</f>
        <v>107.19602977667495</v>
      </c>
      <c r="R321" s="230">
        <f>_xlfn.XLOOKUP($I321,Inputs!$G$6:$G$23,Inputs!$K$6:$K$23)*$K321</f>
        <v>118.03278688524591</v>
      </c>
      <c r="S321" s="147" t="s">
        <v>1381</v>
      </c>
      <c r="T321" s="30" t="s">
        <v>2983</v>
      </c>
      <c r="U321" s="147" t="s">
        <v>1444</v>
      </c>
      <c r="V321" s="30" t="s">
        <v>2575</v>
      </c>
      <c r="W321" s="12"/>
      <c r="X321" s="12"/>
      <c r="Y321" s="12">
        <v>102</v>
      </c>
    </row>
    <row r="322" spans="1:25" s="57" customFormat="1" ht="18">
      <c r="B322" s="167" t="s">
        <v>1446</v>
      </c>
      <c r="C322" s="168" t="s">
        <v>297</v>
      </c>
      <c r="D322" s="30" t="s">
        <v>349</v>
      </c>
      <c r="E322" s="147">
        <v>1</v>
      </c>
      <c r="F322" s="30" t="s">
        <v>1756</v>
      </c>
      <c r="G322" s="178">
        <v>0.45</v>
      </c>
      <c r="H322" s="178">
        <v>0.27777777777777779</v>
      </c>
      <c r="I322" s="168">
        <v>120</v>
      </c>
      <c r="J322" s="228">
        <f>_xlfn.XLOOKUP($I322,Inputs!$C$6:$C$23,Inputs!$D$6:$D$23)*$G322</f>
        <v>0.18932142857142858</v>
      </c>
      <c r="K322" s="229">
        <f t="shared" si="5"/>
        <v>3</v>
      </c>
      <c r="L322" s="274"/>
      <c r="M322" s="274"/>
      <c r="N322" s="274"/>
      <c r="O322" s="274"/>
      <c r="P322" s="274"/>
      <c r="Q322" s="230">
        <f>_xlfn.XLOOKUP($I322,Inputs!$G$6:$G$23,Inputs!$J$6:$J$23)*$K322</f>
        <v>107.19602977667495</v>
      </c>
      <c r="R322" s="230">
        <f>_xlfn.XLOOKUP($I322,Inputs!$G$6:$G$23,Inputs!$K$6:$K$23)*$K322</f>
        <v>118.03278688524591</v>
      </c>
      <c r="S322" s="147" t="s">
        <v>1444</v>
      </c>
      <c r="T322" s="30" t="s">
        <v>2575</v>
      </c>
      <c r="U322" s="147" t="s">
        <v>1445</v>
      </c>
      <c r="V322" s="30" t="s">
        <v>2577</v>
      </c>
      <c r="W322" s="12"/>
      <c r="X322" s="12"/>
      <c r="Y322" s="12">
        <v>103</v>
      </c>
    </row>
    <row r="323" spans="1:25" s="57" customFormat="1" ht="18">
      <c r="B323" s="167" t="s">
        <v>1624</v>
      </c>
      <c r="C323" s="168" t="s">
        <v>297</v>
      </c>
      <c r="D323" s="30" t="s">
        <v>349</v>
      </c>
      <c r="E323" s="147">
        <v>1</v>
      </c>
      <c r="F323" s="30" t="s">
        <v>1756</v>
      </c>
      <c r="G323" s="178">
        <v>7.98</v>
      </c>
      <c r="H323" s="178">
        <v>4.9259259259259256</v>
      </c>
      <c r="I323" s="168">
        <v>120</v>
      </c>
      <c r="J323" s="228">
        <f>_xlfn.XLOOKUP($I323,Inputs!$C$6:$C$23,Inputs!$D$6:$D$23)*$G323</f>
        <v>3.3573</v>
      </c>
      <c r="K323" s="229">
        <f t="shared" si="5"/>
        <v>3</v>
      </c>
      <c r="L323" s="274"/>
      <c r="M323" s="274"/>
      <c r="N323" s="274"/>
      <c r="O323" s="274"/>
      <c r="P323" s="274"/>
      <c r="Q323" s="230">
        <f>_xlfn.XLOOKUP($I323,Inputs!$G$6:$G$23,Inputs!$J$6:$J$23)*$K323</f>
        <v>107.19602977667495</v>
      </c>
      <c r="R323" s="230">
        <f>_xlfn.XLOOKUP($I323,Inputs!$G$6:$G$23,Inputs!$K$6:$K$23)*$K323</f>
        <v>118.03278688524591</v>
      </c>
      <c r="S323" s="147" t="s">
        <v>320</v>
      </c>
      <c r="T323" s="30" t="s">
        <v>2567</v>
      </c>
      <c r="U323" s="147" t="s">
        <v>1622</v>
      </c>
      <c r="V323" s="30" t="s">
        <v>2314</v>
      </c>
      <c r="W323" s="12"/>
      <c r="X323" s="12"/>
      <c r="Y323" s="12">
        <v>104</v>
      </c>
    </row>
    <row r="324" spans="1:25" s="171" customFormat="1" ht="18">
      <c r="B324" s="167" t="s">
        <v>1624</v>
      </c>
      <c r="C324" s="168" t="s">
        <v>297</v>
      </c>
      <c r="D324" s="30" t="s">
        <v>349</v>
      </c>
      <c r="E324" s="147">
        <v>1</v>
      </c>
      <c r="F324" s="30" t="s">
        <v>1756</v>
      </c>
      <c r="G324" s="178">
        <v>7.98</v>
      </c>
      <c r="H324" s="178">
        <v>4.9259259259259256</v>
      </c>
      <c r="I324" s="168">
        <v>120</v>
      </c>
      <c r="J324" s="228">
        <f>_xlfn.XLOOKUP($I324,Inputs!$C$6:$C$23,Inputs!$D$6:$D$23)*$G324</f>
        <v>3.3573</v>
      </c>
      <c r="K324" s="229">
        <f t="shared" si="5"/>
        <v>3</v>
      </c>
      <c r="L324" s="274"/>
      <c r="M324" s="274"/>
      <c r="N324" s="274"/>
      <c r="O324" s="274"/>
      <c r="P324" s="274"/>
      <c r="Q324" s="230">
        <f>_xlfn.XLOOKUP($I324,Inputs!$G$6:$G$23,Inputs!$J$6:$J$23)*$K324</f>
        <v>107.19602977667495</v>
      </c>
      <c r="R324" s="230">
        <f>_xlfn.XLOOKUP($I324,Inputs!$G$6:$G$23,Inputs!$K$6:$K$23)*$K324</f>
        <v>118.03278688524591</v>
      </c>
      <c r="S324" s="147" t="s">
        <v>1622</v>
      </c>
      <c r="T324" s="30" t="s">
        <v>2314</v>
      </c>
      <c r="U324" s="147" t="s">
        <v>1632</v>
      </c>
      <c r="V324" s="30" t="s">
        <v>2470</v>
      </c>
      <c r="W324" s="12"/>
      <c r="X324" s="12"/>
      <c r="Y324" s="12">
        <v>105</v>
      </c>
    </row>
    <row r="325" spans="1:25" s="171" customFormat="1" ht="18">
      <c r="B325" s="167" t="s">
        <v>1625</v>
      </c>
      <c r="C325" s="168" t="s">
        <v>297</v>
      </c>
      <c r="D325" s="30" t="s">
        <v>349</v>
      </c>
      <c r="E325" s="147">
        <v>1</v>
      </c>
      <c r="F325" s="30" t="s">
        <v>1756</v>
      </c>
      <c r="G325" s="178">
        <v>7.98</v>
      </c>
      <c r="H325" s="178">
        <v>4.9259259259259256</v>
      </c>
      <c r="I325" s="168">
        <v>120</v>
      </c>
      <c r="J325" s="228">
        <f>_xlfn.XLOOKUP($I325,Inputs!$C$6:$C$23,Inputs!$D$6:$D$23)*$G325</f>
        <v>3.3573</v>
      </c>
      <c r="K325" s="229">
        <f t="shared" si="5"/>
        <v>3</v>
      </c>
      <c r="L325" s="274"/>
      <c r="M325" s="274"/>
      <c r="N325" s="274"/>
      <c r="O325" s="274"/>
      <c r="P325" s="274"/>
      <c r="Q325" s="230">
        <f>_xlfn.XLOOKUP($I325,Inputs!$G$6:$G$23,Inputs!$J$6:$J$23)*$K325</f>
        <v>107.19602977667495</v>
      </c>
      <c r="R325" s="230">
        <f>_xlfn.XLOOKUP($I325,Inputs!$G$6:$G$23,Inputs!$K$6:$K$23)*$K325</f>
        <v>118.03278688524591</v>
      </c>
      <c r="S325" s="147" t="s">
        <v>320</v>
      </c>
      <c r="T325" s="30" t="s">
        <v>2567</v>
      </c>
      <c r="U325" s="147" t="s">
        <v>1622</v>
      </c>
      <c r="V325" s="30" t="s">
        <v>2314</v>
      </c>
      <c r="W325" s="12"/>
      <c r="X325" s="12"/>
      <c r="Y325" s="12">
        <v>106</v>
      </c>
    </row>
    <row r="326" spans="1:25" s="171" customFormat="1" ht="18">
      <c r="B326" s="167" t="s">
        <v>1625</v>
      </c>
      <c r="C326" s="168" t="s">
        <v>297</v>
      </c>
      <c r="D326" s="30" t="s">
        <v>349</v>
      </c>
      <c r="E326" s="147">
        <v>1</v>
      </c>
      <c r="F326" s="30" t="s">
        <v>1756</v>
      </c>
      <c r="G326" s="178">
        <v>7.98</v>
      </c>
      <c r="H326" s="178">
        <v>4.9259259259259256</v>
      </c>
      <c r="I326" s="168">
        <v>120</v>
      </c>
      <c r="J326" s="228">
        <f>_xlfn.XLOOKUP($I326,Inputs!$C$6:$C$23,Inputs!$D$6:$D$23)*$G326</f>
        <v>3.3573</v>
      </c>
      <c r="K326" s="229">
        <f t="shared" si="5"/>
        <v>3</v>
      </c>
      <c r="L326" s="274"/>
      <c r="M326" s="274"/>
      <c r="N326" s="274"/>
      <c r="O326" s="274"/>
      <c r="P326" s="274"/>
      <c r="Q326" s="230">
        <f>_xlfn.XLOOKUP($I326,Inputs!$G$6:$G$23,Inputs!$J$6:$J$23)*$K326</f>
        <v>107.19602977667495</v>
      </c>
      <c r="R326" s="230">
        <f>_xlfn.XLOOKUP($I326,Inputs!$G$6:$G$23,Inputs!$K$6:$K$23)*$K326</f>
        <v>118.03278688524591</v>
      </c>
      <c r="S326" s="147" t="s">
        <v>1622</v>
      </c>
      <c r="T326" s="30" t="s">
        <v>2314</v>
      </c>
      <c r="U326" s="147" t="s">
        <v>1632</v>
      </c>
      <c r="V326" s="150" t="s">
        <v>2470</v>
      </c>
      <c r="W326" s="12"/>
      <c r="X326" s="12"/>
      <c r="Y326" s="12">
        <v>107</v>
      </c>
    </row>
    <row r="327" spans="1:25" s="33" customFormat="1" ht="18">
      <c r="A327" s="57"/>
      <c r="B327" s="167" t="s">
        <v>1432</v>
      </c>
      <c r="C327" s="168" t="s">
        <v>297</v>
      </c>
      <c r="D327" s="30" t="s">
        <v>349</v>
      </c>
      <c r="E327" s="147">
        <v>1</v>
      </c>
      <c r="F327" s="30" t="s">
        <v>1756</v>
      </c>
      <c r="G327" s="178">
        <v>1.05</v>
      </c>
      <c r="H327" s="178">
        <v>0.64814814814814814</v>
      </c>
      <c r="I327" s="168">
        <v>120</v>
      </c>
      <c r="J327" s="228">
        <f>_xlfn.XLOOKUP($I327,Inputs!$C$6:$C$23,Inputs!$D$6:$D$23)*$G327</f>
        <v>0.44175000000000003</v>
      </c>
      <c r="K327" s="229">
        <f t="shared" si="5"/>
        <v>3</v>
      </c>
      <c r="L327" s="274"/>
      <c r="M327" s="274"/>
      <c r="N327" s="274"/>
      <c r="O327" s="274"/>
      <c r="P327" s="274"/>
      <c r="Q327" s="230">
        <f>_xlfn.XLOOKUP($I327,Inputs!$G$6:$G$23,Inputs!$J$6:$J$23)*$K327</f>
        <v>107.19602977667495</v>
      </c>
      <c r="R327" s="230">
        <f>_xlfn.XLOOKUP($I327,Inputs!$G$6:$G$23,Inputs!$K$6:$K$23)*$K327</f>
        <v>118.03278688524591</v>
      </c>
      <c r="S327" s="147" t="s">
        <v>1431</v>
      </c>
      <c r="T327" s="30" t="s">
        <v>2319</v>
      </c>
      <c r="U327" s="147" t="s">
        <v>1426</v>
      </c>
      <c r="V327" s="30" t="s">
        <v>2591</v>
      </c>
      <c r="W327" s="12"/>
      <c r="X327" s="12" t="s">
        <v>1151</v>
      </c>
      <c r="Y327" s="12">
        <v>108</v>
      </c>
    </row>
    <row r="328" spans="1:25" s="33" customFormat="1" ht="18">
      <c r="A328" s="57"/>
      <c r="B328" s="167" t="s">
        <v>1432</v>
      </c>
      <c r="C328" s="168" t="s">
        <v>297</v>
      </c>
      <c r="D328" s="30" t="s">
        <v>349</v>
      </c>
      <c r="E328" s="147">
        <v>1</v>
      </c>
      <c r="F328" s="30" t="s">
        <v>1756</v>
      </c>
      <c r="G328" s="178">
        <v>23.625</v>
      </c>
      <c r="H328" s="178">
        <v>14.583333333333332</v>
      </c>
      <c r="I328" s="168">
        <v>120</v>
      </c>
      <c r="J328" s="228">
        <f>_xlfn.XLOOKUP($I328,Inputs!$C$6:$C$23,Inputs!$D$6:$D$23)*$G328</f>
        <v>9.9393750000000001</v>
      </c>
      <c r="K328" s="229">
        <f t="shared" si="5"/>
        <v>3</v>
      </c>
      <c r="L328" s="274"/>
      <c r="M328" s="274"/>
      <c r="N328" s="274"/>
      <c r="O328" s="274"/>
      <c r="P328" s="274"/>
      <c r="Q328" s="230">
        <f>_xlfn.XLOOKUP($I328,Inputs!$G$6:$G$23,Inputs!$J$6:$J$23)*$K328</f>
        <v>107.19602977667495</v>
      </c>
      <c r="R328" s="230">
        <f>_xlfn.XLOOKUP($I328,Inputs!$G$6:$G$23,Inputs!$K$6:$K$23)*$K328</f>
        <v>118.03278688524591</v>
      </c>
      <c r="S328" s="147" t="s">
        <v>1426</v>
      </c>
      <c r="T328" s="30" t="s">
        <v>2591</v>
      </c>
      <c r="U328" s="147" t="s">
        <v>1433</v>
      </c>
      <c r="V328" s="30" t="s">
        <v>2320</v>
      </c>
      <c r="W328" s="12"/>
      <c r="X328" s="12"/>
      <c r="Y328" s="12">
        <v>109</v>
      </c>
    </row>
    <row r="329" spans="1:25" s="33" customFormat="1" ht="18">
      <c r="A329" s="57"/>
      <c r="B329" s="167" t="s">
        <v>1432</v>
      </c>
      <c r="C329" s="168" t="s">
        <v>297</v>
      </c>
      <c r="D329" s="30" t="s">
        <v>349</v>
      </c>
      <c r="E329" s="147">
        <v>1</v>
      </c>
      <c r="F329" s="30" t="s">
        <v>1756</v>
      </c>
      <c r="G329" s="178">
        <v>13.125</v>
      </c>
      <c r="H329" s="178">
        <v>8.1018518518518512</v>
      </c>
      <c r="I329" s="168">
        <v>120</v>
      </c>
      <c r="J329" s="228">
        <f>_xlfn.XLOOKUP($I329,Inputs!$C$6:$C$23,Inputs!$D$6:$D$23)*$G329</f>
        <v>5.5218749999999996</v>
      </c>
      <c r="K329" s="229">
        <f t="shared" si="5"/>
        <v>3</v>
      </c>
      <c r="L329" s="274"/>
      <c r="M329" s="274"/>
      <c r="N329" s="274"/>
      <c r="O329" s="274"/>
      <c r="P329" s="274"/>
      <c r="Q329" s="230">
        <f>_xlfn.XLOOKUP($I329,Inputs!$G$6:$G$23,Inputs!$J$6:$J$23)*$K329</f>
        <v>107.19602977667495</v>
      </c>
      <c r="R329" s="230">
        <f>_xlfn.XLOOKUP($I329,Inputs!$G$6:$G$23,Inputs!$K$6:$K$23)*$K329</f>
        <v>118.03278688524591</v>
      </c>
      <c r="S329" s="147" t="s">
        <v>1433</v>
      </c>
      <c r="T329" s="30" t="s">
        <v>2320</v>
      </c>
      <c r="U329" s="147" t="s">
        <v>119</v>
      </c>
      <c r="V329" s="30" t="s">
        <v>2224</v>
      </c>
      <c r="W329" s="12"/>
      <c r="X329" s="12"/>
      <c r="Y329" s="12">
        <v>110</v>
      </c>
    </row>
    <row r="330" spans="1:25" s="171" customFormat="1" ht="18">
      <c r="B330" s="167" t="s">
        <v>1432</v>
      </c>
      <c r="C330" s="168" t="s">
        <v>297</v>
      </c>
      <c r="D330" s="30" t="s">
        <v>349</v>
      </c>
      <c r="E330" s="147">
        <v>1</v>
      </c>
      <c r="F330" s="30" t="s">
        <v>1756</v>
      </c>
      <c r="G330" s="178">
        <v>26.25</v>
      </c>
      <c r="H330" s="178">
        <v>16.203703703703702</v>
      </c>
      <c r="I330" s="168">
        <v>120</v>
      </c>
      <c r="J330" s="228">
        <f>_xlfn.XLOOKUP($I330,Inputs!$C$6:$C$23,Inputs!$D$6:$D$23)*$G330</f>
        <v>11.043749999999999</v>
      </c>
      <c r="K330" s="229">
        <f t="shared" si="5"/>
        <v>3</v>
      </c>
      <c r="L330" s="274"/>
      <c r="M330" s="274"/>
      <c r="N330" s="274"/>
      <c r="O330" s="274"/>
      <c r="P330" s="274"/>
      <c r="Q330" s="230">
        <f>_xlfn.XLOOKUP($I330,Inputs!$G$6:$G$23,Inputs!$J$6:$J$23)*$K330</f>
        <v>107.19602977667495</v>
      </c>
      <c r="R330" s="230">
        <f>_xlfn.XLOOKUP($I330,Inputs!$G$6:$G$23,Inputs!$K$6:$K$23)*$K330</f>
        <v>118.03278688524591</v>
      </c>
      <c r="S330" s="147" t="s">
        <v>119</v>
      </c>
      <c r="T330" s="30" t="s">
        <v>2224</v>
      </c>
      <c r="U330" s="147" t="s">
        <v>1434</v>
      </c>
      <c r="V330" s="150" t="s">
        <v>2383</v>
      </c>
      <c r="W330" s="12"/>
      <c r="X330" s="12"/>
      <c r="Y330" s="12">
        <v>111</v>
      </c>
    </row>
    <row r="331" spans="1:25" s="33" customFormat="1" ht="18">
      <c r="A331" s="57"/>
      <c r="B331" s="167" t="s">
        <v>1371</v>
      </c>
      <c r="C331" s="168" t="s">
        <v>297</v>
      </c>
      <c r="D331" s="30" t="s">
        <v>349</v>
      </c>
      <c r="E331" s="147">
        <v>1</v>
      </c>
      <c r="F331" s="30" t="s">
        <v>1756</v>
      </c>
      <c r="G331" s="178">
        <v>26.25</v>
      </c>
      <c r="H331" s="178">
        <v>16.203703703703702</v>
      </c>
      <c r="I331" s="168">
        <v>120</v>
      </c>
      <c r="J331" s="228">
        <f>_xlfn.XLOOKUP($I331,Inputs!$C$6:$C$23,Inputs!$D$6:$D$23)*$G331</f>
        <v>11.043749999999999</v>
      </c>
      <c r="K331" s="229">
        <f t="shared" si="5"/>
        <v>3</v>
      </c>
      <c r="L331" s="274"/>
      <c r="M331" s="274"/>
      <c r="N331" s="274"/>
      <c r="O331" s="274"/>
      <c r="P331" s="274"/>
      <c r="Q331" s="230">
        <f>_xlfn.XLOOKUP($I331,Inputs!$G$6:$G$23,Inputs!$J$6:$J$23)*$K331</f>
        <v>107.19602977667495</v>
      </c>
      <c r="R331" s="230">
        <f>_xlfn.XLOOKUP($I331,Inputs!$G$6:$G$23,Inputs!$K$6:$K$23)*$K331</f>
        <v>118.03278688524591</v>
      </c>
      <c r="S331" s="147" t="s">
        <v>1367</v>
      </c>
      <c r="T331" s="30" t="s">
        <v>2321</v>
      </c>
      <c r="U331" s="147" t="s">
        <v>352</v>
      </c>
      <c r="V331" s="30" t="s">
        <v>2333</v>
      </c>
      <c r="W331" s="12"/>
      <c r="X331" s="12"/>
      <c r="Y331" s="12">
        <v>112</v>
      </c>
    </row>
    <row r="332" spans="1:25" s="33" customFormat="1" ht="18">
      <c r="A332" s="57"/>
      <c r="B332" s="167" t="s">
        <v>1373</v>
      </c>
      <c r="C332" s="168" t="s">
        <v>297</v>
      </c>
      <c r="D332" s="30" t="s">
        <v>349</v>
      </c>
      <c r="E332" s="147">
        <v>1</v>
      </c>
      <c r="F332" s="30" t="s">
        <v>1756</v>
      </c>
      <c r="G332" s="178">
        <v>10.5</v>
      </c>
      <c r="H332" s="178">
        <v>6.481481481481481</v>
      </c>
      <c r="I332" s="168">
        <v>120</v>
      </c>
      <c r="J332" s="228">
        <f>_xlfn.XLOOKUP($I332,Inputs!$C$6:$C$23,Inputs!$D$6:$D$23)*$G332</f>
        <v>4.4174999999999995</v>
      </c>
      <c r="K332" s="229">
        <f t="shared" si="5"/>
        <v>3</v>
      </c>
      <c r="L332" s="274"/>
      <c r="M332" s="274"/>
      <c r="N332" s="274"/>
      <c r="O332" s="274"/>
      <c r="P332" s="274"/>
      <c r="Q332" s="230">
        <f>_xlfn.XLOOKUP($I332,Inputs!$G$6:$G$23,Inputs!$J$6:$J$23)*$K332</f>
        <v>107.19602977667495</v>
      </c>
      <c r="R332" s="230">
        <f>_xlfn.XLOOKUP($I332,Inputs!$G$6:$G$23,Inputs!$K$6:$K$23)*$K332</f>
        <v>118.03278688524591</v>
      </c>
      <c r="S332" s="147" t="s">
        <v>1376</v>
      </c>
      <c r="T332" s="30" t="s">
        <v>2322</v>
      </c>
      <c r="U332" s="147" t="s">
        <v>1377</v>
      </c>
      <c r="V332" s="30" t="s">
        <v>2585</v>
      </c>
      <c r="W332" s="12"/>
      <c r="X332" s="12"/>
      <c r="Y332" s="12">
        <v>113</v>
      </c>
    </row>
    <row r="333" spans="1:25" s="33" customFormat="1" ht="18">
      <c r="A333" s="57"/>
      <c r="B333" s="167" t="s">
        <v>1373</v>
      </c>
      <c r="C333" s="168" t="s">
        <v>297</v>
      </c>
      <c r="D333" s="30" t="s">
        <v>349</v>
      </c>
      <c r="E333" s="147">
        <v>1</v>
      </c>
      <c r="F333" s="30" t="s">
        <v>1756</v>
      </c>
      <c r="G333" s="178">
        <v>5.25</v>
      </c>
      <c r="H333" s="178">
        <v>3.2407407407407405</v>
      </c>
      <c r="I333" s="168">
        <v>120</v>
      </c>
      <c r="J333" s="228">
        <f>_xlfn.XLOOKUP($I333,Inputs!$C$6:$C$23,Inputs!$D$6:$D$23)*$G333</f>
        <v>2.2087499999999998</v>
      </c>
      <c r="K333" s="229">
        <f t="shared" si="5"/>
        <v>3</v>
      </c>
      <c r="L333" s="274"/>
      <c r="M333" s="274"/>
      <c r="N333" s="274"/>
      <c r="O333" s="274"/>
      <c r="P333" s="274"/>
      <c r="Q333" s="230">
        <f>_xlfn.XLOOKUP($I333,Inputs!$G$6:$G$23,Inputs!$J$6:$J$23)*$K333</f>
        <v>107.19602977667495</v>
      </c>
      <c r="R333" s="230">
        <f>_xlfn.XLOOKUP($I333,Inputs!$G$6:$G$23,Inputs!$K$6:$K$23)*$K333</f>
        <v>118.03278688524591</v>
      </c>
      <c r="S333" s="179" t="s">
        <v>1377</v>
      </c>
      <c r="T333" s="30" t="s">
        <v>2585</v>
      </c>
      <c r="U333" s="180" t="s">
        <v>1375</v>
      </c>
      <c r="V333" s="30" t="s">
        <v>2471</v>
      </c>
      <c r="W333" s="12"/>
      <c r="X333" s="12"/>
      <c r="Y333" s="12">
        <v>114</v>
      </c>
    </row>
    <row r="334" spans="1:25" s="33" customFormat="1" ht="18">
      <c r="A334" s="57"/>
      <c r="B334" s="167" t="s">
        <v>1378</v>
      </c>
      <c r="C334" s="168" t="s">
        <v>297</v>
      </c>
      <c r="D334" s="30" t="s">
        <v>349</v>
      </c>
      <c r="E334" s="147">
        <v>1</v>
      </c>
      <c r="F334" s="30" t="s">
        <v>1756</v>
      </c>
      <c r="G334" s="178">
        <v>1.05</v>
      </c>
      <c r="H334" s="178">
        <v>0.64814814814814814</v>
      </c>
      <c r="I334" s="168">
        <v>120</v>
      </c>
      <c r="J334" s="228">
        <f>_xlfn.XLOOKUP($I334,Inputs!$C$6:$C$23,Inputs!$D$6:$D$23)*$G334</f>
        <v>0.44175000000000003</v>
      </c>
      <c r="K334" s="229">
        <f t="shared" si="5"/>
        <v>3</v>
      </c>
      <c r="L334" s="274"/>
      <c r="M334" s="274"/>
      <c r="N334" s="274"/>
      <c r="O334" s="274"/>
      <c r="P334" s="274"/>
      <c r="Q334" s="230">
        <f>_xlfn.XLOOKUP($I334,Inputs!$G$6:$G$23,Inputs!$J$6:$J$23)*$K334</f>
        <v>107.19602977667495</v>
      </c>
      <c r="R334" s="230">
        <f>_xlfn.XLOOKUP($I334,Inputs!$G$6:$G$23,Inputs!$K$6:$K$23)*$K334</f>
        <v>118.03278688524591</v>
      </c>
      <c r="S334" s="180" t="s">
        <v>2985</v>
      </c>
      <c r="T334" s="30" t="s">
        <v>2549</v>
      </c>
      <c r="U334" s="147" t="s">
        <v>1376</v>
      </c>
      <c r="V334" s="30" t="s">
        <v>2322</v>
      </c>
      <c r="W334" s="12"/>
      <c r="X334" s="12" t="s">
        <v>1151</v>
      </c>
      <c r="Y334" s="12">
        <v>115</v>
      </c>
    </row>
    <row r="335" spans="1:25" s="171" customFormat="1" ht="18">
      <c r="B335" s="167" t="s">
        <v>1378</v>
      </c>
      <c r="C335" s="168" t="s">
        <v>297</v>
      </c>
      <c r="D335" s="30" t="s">
        <v>349</v>
      </c>
      <c r="E335" s="147">
        <v>1</v>
      </c>
      <c r="F335" s="30" t="s">
        <v>1756</v>
      </c>
      <c r="G335" s="178">
        <v>18.375</v>
      </c>
      <c r="H335" s="178">
        <v>11.342592592592592</v>
      </c>
      <c r="I335" s="168">
        <v>120</v>
      </c>
      <c r="J335" s="228">
        <f>_xlfn.XLOOKUP($I335,Inputs!$C$6:$C$23,Inputs!$D$6:$D$23)*$G335</f>
        <v>7.7306249999999999</v>
      </c>
      <c r="K335" s="229">
        <f t="shared" si="5"/>
        <v>3</v>
      </c>
      <c r="L335" s="274"/>
      <c r="M335" s="274"/>
      <c r="N335" s="274"/>
      <c r="O335" s="274"/>
      <c r="P335" s="274"/>
      <c r="Q335" s="230">
        <f>_xlfn.XLOOKUP($I335,Inputs!$G$6:$G$23,Inputs!$J$6:$J$23)*$K335</f>
        <v>107.19602977667495</v>
      </c>
      <c r="R335" s="230">
        <f>_xlfn.XLOOKUP($I335,Inputs!$G$6:$G$23,Inputs!$K$6:$K$23)*$K335</f>
        <v>118.03278688524591</v>
      </c>
      <c r="S335" s="147" t="s">
        <v>1376</v>
      </c>
      <c r="T335" s="30" t="s">
        <v>2322</v>
      </c>
      <c r="U335" s="180" t="s">
        <v>1985</v>
      </c>
      <c r="V335" s="30" t="s">
        <v>2635</v>
      </c>
      <c r="W335" s="12"/>
      <c r="X335" s="12"/>
      <c r="Y335" s="12">
        <v>116</v>
      </c>
    </row>
    <row r="336" spans="1:25" s="33" customFormat="1" ht="18">
      <c r="A336" s="57"/>
      <c r="B336" s="167" t="s">
        <v>1378</v>
      </c>
      <c r="C336" s="168" t="s">
        <v>297</v>
      </c>
      <c r="D336" s="30" t="s">
        <v>349</v>
      </c>
      <c r="E336" s="147">
        <v>1</v>
      </c>
      <c r="F336" s="30" t="s">
        <v>1756</v>
      </c>
      <c r="G336" s="178">
        <v>1.05</v>
      </c>
      <c r="H336" s="178">
        <v>0.64814814814814814</v>
      </c>
      <c r="I336" s="168">
        <v>120</v>
      </c>
      <c r="J336" s="228">
        <f>_xlfn.XLOOKUP($I336,Inputs!$C$6:$C$23,Inputs!$D$6:$D$23)*$G336</f>
        <v>0.44175000000000003</v>
      </c>
      <c r="K336" s="229">
        <f t="shared" si="5"/>
        <v>3</v>
      </c>
      <c r="L336" s="274"/>
      <c r="M336" s="274"/>
      <c r="N336" s="274"/>
      <c r="O336" s="274"/>
      <c r="P336" s="274"/>
      <c r="Q336" s="230">
        <f>_xlfn.XLOOKUP($I336,Inputs!$G$6:$G$23,Inputs!$J$6:$J$23)*$K336</f>
        <v>107.19602977667495</v>
      </c>
      <c r="R336" s="230">
        <f>_xlfn.XLOOKUP($I336,Inputs!$G$6:$G$23,Inputs!$K$6:$K$23)*$K336</f>
        <v>118.03278688524591</v>
      </c>
      <c r="S336" s="180" t="s">
        <v>1985</v>
      </c>
      <c r="T336" s="30" t="s">
        <v>2635</v>
      </c>
      <c r="U336" s="180" t="s">
        <v>3004</v>
      </c>
      <c r="V336" s="30" t="s">
        <v>2546</v>
      </c>
      <c r="W336" s="12"/>
      <c r="X336" s="12"/>
      <c r="Y336" s="12">
        <v>117</v>
      </c>
    </row>
    <row r="337" spans="1:25" s="138" customFormat="1" ht="18">
      <c r="B337" s="167" t="s">
        <v>1378</v>
      </c>
      <c r="C337" s="168" t="s">
        <v>297</v>
      </c>
      <c r="D337" s="30" t="s">
        <v>349</v>
      </c>
      <c r="E337" s="147">
        <v>1</v>
      </c>
      <c r="F337" s="30" t="s">
        <v>1756</v>
      </c>
      <c r="G337" s="178">
        <v>5.25</v>
      </c>
      <c r="H337" s="178">
        <v>3.2407407407407405</v>
      </c>
      <c r="I337" s="168">
        <v>120</v>
      </c>
      <c r="J337" s="228">
        <f>_xlfn.XLOOKUP($I337,Inputs!$C$6:$C$23,Inputs!$D$6:$D$23)*$G337</f>
        <v>2.2087499999999998</v>
      </c>
      <c r="K337" s="229">
        <f t="shared" si="5"/>
        <v>3</v>
      </c>
      <c r="L337" s="274"/>
      <c r="M337" s="274"/>
      <c r="N337" s="274"/>
      <c r="O337" s="274"/>
      <c r="P337" s="274"/>
      <c r="Q337" s="230">
        <f>_xlfn.XLOOKUP($I337,Inputs!$G$6:$G$23,Inputs!$J$6:$J$23)*$K337</f>
        <v>107.19602977667495</v>
      </c>
      <c r="R337" s="230">
        <f>_xlfn.XLOOKUP($I337,Inputs!$G$6:$G$23,Inputs!$K$6:$K$23)*$K337</f>
        <v>118.03278688524591</v>
      </c>
      <c r="S337" s="180" t="s">
        <v>3004</v>
      </c>
      <c r="T337" s="30" t="s">
        <v>2546</v>
      </c>
      <c r="U337" s="180" t="s">
        <v>1379</v>
      </c>
      <c r="V337" s="30" t="s">
        <v>2309</v>
      </c>
      <c r="W337" s="12"/>
      <c r="X337" s="12"/>
      <c r="Y337" s="12">
        <v>118</v>
      </c>
    </row>
    <row r="338" spans="1:25" s="138" customFormat="1" ht="18">
      <c r="B338" s="167" t="s">
        <v>1374</v>
      </c>
      <c r="C338" s="168" t="s">
        <v>297</v>
      </c>
      <c r="D338" s="30" t="s">
        <v>349</v>
      </c>
      <c r="E338" s="147">
        <v>1</v>
      </c>
      <c r="F338" s="30" t="s">
        <v>1756</v>
      </c>
      <c r="G338" s="178">
        <v>10.5</v>
      </c>
      <c r="H338" s="178">
        <v>6.481481481481481</v>
      </c>
      <c r="I338" s="168">
        <v>120</v>
      </c>
      <c r="J338" s="228">
        <f>_xlfn.XLOOKUP($I338,Inputs!$C$6:$C$23,Inputs!$D$6:$D$23)*$G338</f>
        <v>4.4174999999999995</v>
      </c>
      <c r="K338" s="229">
        <f t="shared" si="5"/>
        <v>3</v>
      </c>
      <c r="L338" s="274"/>
      <c r="M338" s="274"/>
      <c r="N338" s="274"/>
      <c r="O338" s="274"/>
      <c r="P338" s="274"/>
      <c r="Q338" s="230">
        <f>_xlfn.XLOOKUP($I338,Inputs!$G$6:$G$23,Inputs!$J$6:$J$23)*$K338</f>
        <v>107.19602977667495</v>
      </c>
      <c r="R338" s="230">
        <f>_xlfn.XLOOKUP($I338,Inputs!$G$6:$G$23,Inputs!$K$6:$K$23)*$K338</f>
        <v>118.03278688524591</v>
      </c>
      <c r="S338" s="147" t="s">
        <v>1376</v>
      </c>
      <c r="T338" s="30" t="s">
        <v>2322</v>
      </c>
      <c r="U338" s="147" t="s">
        <v>1377</v>
      </c>
      <c r="V338" s="30" t="s">
        <v>2585</v>
      </c>
      <c r="W338" s="12"/>
      <c r="X338" s="12"/>
      <c r="Y338" s="12">
        <v>119</v>
      </c>
    </row>
    <row r="339" spans="1:25" s="33" customFormat="1" ht="18">
      <c r="A339" s="57"/>
      <c r="B339" s="167" t="s">
        <v>1374</v>
      </c>
      <c r="C339" s="168" t="s">
        <v>297</v>
      </c>
      <c r="D339" s="30" t="s">
        <v>349</v>
      </c>
      <c r="E339" s="147">
        <v>1</v>
      </c>
      <c r="F339" s="30" t="s">
        <v>1756</v>
      </c>
      <c r="G339" s="178">
        <v>5.25</v>
      </c>
      <c r="H339" s="178">
        <v>3.2407407407407405</v>
      </c>
      <c r="I339" s="168">
        <v>120</v>
      </c>
      <c r="J339" s="228">
        <f>_xlfn.XLOOKUP($I339,Inputs!$C$6:$C$23,Inputs!$D$6:$D$23)*$G339</f>
        <v>2.2087499999999998</v>
      </c>
      <c r="K339" s="229">
        <f t="shared" si="5"/>
        <v>3</v>
      </c>
      <c r="L339" s="274"/>
      <c r="M339" s="274"/>
      <c r="N339" s="274"/>
      <c r="O339" s="274"/>
      <c r="P339" s="274"/>
      <c r="Q339" s="230">
        <f>_xlfn.XLOOKUP($I339,Inputs!$G$6:$G$23,Inputs!$J$6:$J$23)*$K339</f>
        <v>107.19602977667495</v>
      </c>
      <c r="R339" s="230">
        <f>_xlfn.XLOOKUP($I339,Inputs!$G$6:$G$23,Inputs!$K$6:$K$23)*$K339</f>
        <v>118.03278688524591</v>
      </c>
      <c r="S339" s="147" t="s">
        <v>1377</v>
      </c>
      <c r="T339" s="30" t="s">
        <v>2585</v>
      </c>
      <c r="U339" s="180" t="s">
        <v>1375</v>
      </c>
      <c r="V339" s="30" t="s">
        <v>2471</v>
      </c>
      <c r="W339" s="12"/>
      <c r="X339" s="12"/>
      <c r="Y339" s="12">
        <v>120</v>
      </c>
    </row>
    <row r="340" spans="1:25" s="33" customFormat="1" ht="18">
      <c r="A340" s="57"/>
      <c r="B340" s="167" t="s">
        <v>1435</v>
      </c>
      <c r="C340" s="168" t="s">
        <v>297</v>
      </c>
      <c r="D340" s="30" t="s">
        <v>349</v>
      </c>
      <c r="E340" s="147">
        <v>1</v>
      </c>
      <c r="F340" s="30" t="s">
        <v>1756</v>
      </c>
      <c r="G340" s="178">
        <v>1.05</v>
      </c>
      <c r="H340" s="178">
        <v>0.64814814814814814</v>
      </c>
      <c r="I340" s="168">
        <v>120</v>
      </c>
      <c r="J340" s="228">
        <f>_xlfn.XLOOKUP($I340,Inputs!$C$6:$C$23,Inputs!$D$6:$D$23)*$G340</f>
        <v>0.44175000000000003</v>
      </c>
      <c r="K340" s="229">
        <f t="shared" si="5"/>
        <v>3</v>
      </c>
      <c r="L340" s="274"/>
      <c r="M340" s="274"/>
      <c r="N340" s="274"/>
      <c r="O340" s="274"/>
      <c r="P340" s="274"/>
      <c r="Q340" s="230">
        <f>_xlfn.XLOOKUP($I340,Inputs!$G$6:$G$23,Inputs!$J$6:$J$23)*$K340</f>
        <v>107.19602977667495</v>
      </c>
      <c r="R340" s="230">
        <f>_xlfn.XLOOKUP($I340,Inputs!$G$6:$G$23,Inputs!$K$6:$K$23)*$K340</f>
        <v>118.03278688524591</v>
      </c>
      <c r="S340" s="147" t="s">
        <v>1431</v>
      </c>
      <c r="T340" s="30" t="s">
        <v>2319</v>
      </c>
      <c r="U340" s="147" t="s">
        <v>1426</v>
      </c>
      <c r="V340" s="30" t="s">
        <v>2591</v>
      </c>
      <c r="W340" s="12"/>
      <c r="X340" s="12" t="s">
        <v>1151</v>
      </c>
      <c r="Y340" s="12">
        <v>121</v>
      </c>
    </row>
    <row r="341" spans="1:25" s="33" customFormat="1" ht="18">
      <c r="A341" s="57"/>
      <c r="B341" s="167" t="s">
        <v>1435</v>
      </c>
      <c r="C341" s="168" t="s">
        <v>297</v>
      </c>
      <c r="D341" s="30" t="s">
        <v>349</v>
      </c>
      <c r="E341" s="147">
        <v>1</v>
      </c>
      <c r="F341" s="30" t="s">
        <v>1756</v>
      </c>
      <c r="G341" s="178">
        <v>23.625</v>
      </c>
      <c r="H341" s="178">
        <v>14.583333333333332</v>
      </c>
      <c r="I341" s="168">
        <v>120</v>
      </c>
      <c r="J341" s="228">
        <f>_xlfn.XLOOKUP($I341,Inputs!$C$6:$C$23,Inputs!$D$6:$D$23)*$G341</f>
        <v>9.9393750000000001</v>
      </c>
      <c r="K341" s="229">
        <f t="shared" si="5"/>
        <v>3</v>
      </c>
      <c r="L341" s="274"/>
      <c r="M341" s="274"/>
      <c r="N341" s="274"/>
      <c r="O341" s="274"/>
      <c r="P341" s="274"/>
      <c r="Q341" s="230">
        <f>_xlfn.XLOOKUP($I341,Inputs!$G$6:$G$23,Inputs!$J$6:$J$23)*$K341</f>
        <v>107.19602977667495</v>
      </c>
      <c r="R341" s="230">
        <f>_xlfn.XLOOKUP($I341,Inputs!$G$6:$G$23,Inputs!$K$6:$K$23)*$K341</f>
        <v>118.03278688524591</v>
      </c>
      <c r="S341" s="147" t="s">
        <v>1426</v>
      </c>
      <c r="T341" s="30" t="s">
        <v>2591</v>
      </c>
      <c r="U341" s="147" t="s">
        <v>1433</v>
      </c>
      <c r="V341" s="30" t="s">
        <v>2320</v>
      </c>
      <c r="W341" s="12"/>
      <c r="X341" s="12"/>
      <c r="Y341" s="12">
        <v>122</v>
      </c>
    </row>
    <row r="342" spans="1:25" s="138" customFormat="1" ht="18">
      <c r="B342" s="167" t="s">
        <v>1435</v>
      </c>
      <c r="C342" s="168" t="s">
        <v>297</v>
      </c>
      <c r="D342" s="30" t="s">
        <v>349</v>
      </c>
      <c r="E342" s="147">
        <v>1</v>
      </c>
      <c r="F342" s="30" t="s">
        <v>1756</v>
      </c>
      <c r="G342" s="178">
        <v>13.125</v>
      </c>
      <c r="H342" s="178">
        <v>8.1018518518518512</v>
      </c>
      <c r="I342" s="168">
        <v>120</v>
      </c>
      <c r="J342" s="228">
        <f>_xlfn.XLOOKUP($I342,Inputs!$C$6:$C$23,Inputs!$D$6:$D$23)*$G342</f>
        <v>5.5218749999999996</v>
      </c>
      <c r="K342" s="229">
        <f t="shared" si="5"/>
        <v>3</v>
      </c>
      <c r="L342" s="274"/>
      <c r="M342" s="274"/>
      <c r="N342" s="274"/>
      <c r="O342" s="274"/>
      <c r="P342" s="274"/>
      <c r="Q342" s="230">
        <f>_xlfn.XLOOKUP($I342,Inputs!$G$6:$G$23,Inputs!$J$6:$J$23)*$K342</f>
        <v>107.19602977667495</v>
      </c>
      <c r="R342" s="230">
        <f>_xlfn.XLOOKUP($I342,Inputs!$G$6:$G$23,Inputs!$K$6:$K$23)*$K342</f>
        <v>118.03278688524591</v>
      </c>
      <c r="S342" s="147" t="s">
        <v>1433</v>
      </c>
      <c r="T342" s="30" t="s">
        <v>2320</v>
      </c>
      <c r="U342" s="147" t="s">
        <v>119</v>
      </c>
      <c r="V342" s="30" t="s">
        <v>2224</v>
      </c>
      <c r="W342" s="12"/>
      <c r="X342" s="12"/>
      <c r="Y342" s="12">
        <v>123</v>
      </c>
    </row>
    <row r="343" spans="1:25" s="138" customFormat="1" ht="18">
      <c r="B343" s="167" t="s">
        <v>1549</v>
      </c>
      <c r="C343" s="168" t="s">
        <v>297</v>
      </c>
      <c r="D343" s="30" t="s">
        <v>349</v>
      </c>
      <c r="E343" s="147">
        <v>1</v>
      </c>
      <c r="F343" s="30" t="s">
        <v>1756</v>
      </c>
      <c r="G343" s="178">
        <v>3.1920000000000002</v>
      </c>
      <c r="H343" s="178">
        <v>1.9703703703703703</v>
      </c>
      <c r="I343" s="168">
        <v>120</v>
      </c>
      <c r="J343" s="228">
        <f>_xlfn.XLOOKUP($I343,Inputs!$C$6:$C$23,Inputs!$D$6:$D$23)*$G343</f>
        <v>1.3429200000000001</v>
      </c>
      <c r="K343" s="229">
        <f t="shared" si="5"/>
        <v>3</v>
      </c>
      <c r="L343" s="274"/>
      <c r="M343" s="274"/>
      <c r="N343" s="274"/>
      <c r="O343" s="274"/>
      <c r="P343" s="274"/>
      <c r="Q343" s="230">
        <f>_xlfn.XLOOKUP($I343,Inputs!$G$6:$G$23,Inputs!$J$6:$J$23)*$K343</f>
        <v>107.19602977667495</v>
      </c>
      <c r="R343" s="230">
        <f>_xlfn.XLOOKUP($I343,Inputs!$G$6:$G$23,Inputs!$K$6:$K$23)*$K343</f>
        <v>118.03278688524591</v>
      </c>
      <c r="S343" s="147" t="s">
        <v>1346</v>
      </c>
      <c r="T343" s="30" t="s">
        <v>2545</v>
      </c>
      <c r="U343" s="147" t="s">
        <v>1551</v>
      </c>
      <c r="V343" s="30" t="s">
        <v>2353</v>
      </c>
      <c r="W343" s="12"/>
      <c r="X343" s="12"/>
      <c r="Y343" s="12">
        <v>124</v>
      </c>
    </row>
    <row r="344" spans="1:25" s="33" customFormat="1" ht="18">
      <c r="A344" s="57"/>
      <c r="B344" s="167" t="s">
        <v>1550</v>
      </c>
      <c r="C344" s="168" t="s">
        <v>297</v>
      </c>
      <c r="D344" s="30" t="s">
        <v>349</v>
      </c>
      <c r="E344" s="147">
        <v>1</v>
      </c>
      <c r="F344" s="30" t="s">
        <v>1756</v>
      </c>
      <c r="G344" s="178">
        <v>3.1920000000000002</v>
      </c>
      <c r="H344" s="178">
        <v>1.9703703703703703</v>
      </c>
      <c r="I344" s="168">
        <v>120</v>
      </c>
      <c r="J344" s="228">
        <f>_xlfn.XLOOKUP($I344,Inputs!$C$6:$C$23,Inputs!$D$6:$D$23)*$G344</f>
        <v>1.3429200000000001</v>
      </c>
      <c r="K344" s="229">
        <f t="shared" si="5"/>
        <v>3</v>
      </c>
      <c r="L344" s="274"/>
      <c r="M344" s="274"/>
      <c r="N344" s="274"/>
      <c r="O344" s="274"/>
      <c r="P344" s="274"/>
      <c r="Q344" s="230">
        <f>_xlfn.XLOOKUP($I344,Inputs!$G$6:$G$23,Inputs!$J$6:$J$23)*$K344</f>
        <v>107.19602977667495</v>
      </c>
      <c r="R344" s="230">
        <f>_xlfn.XLOOKUP($I344,Inputs!$G$6:$G$23,Inputs!$K$6:$K$23)*$K344</f>
        <v>118.03278688524591</v>
      </c>
      <c r="S344" s="147" t="s">
        <v>1346</v>
      </c>
      <c r="T344" s="30" t="s">
        <v>2545</v>
      </c>
      <c r="U344" s="147" t="s">
        <v>1551</v>
      </c>
      <c r="V344" s="30" t="s">
        <v>2353</v>
      </c>
      <c r="W344" s="12"/>
      <c r="X344" s="12"/>
      <c r="Y344" s="12">
        <v>125</v>
      </c>
    </row>
    <row r="345" spans="1:25" s="33" customFormat="1" ht="18">
      <c r="A345" s="57"/>
      <c r="B345" s="167" t="s">
        <v>1461</v>
      </c>
      <c r="C345" s="168" t="s">
        <v>297</v>
      </c>
      <c r="D345" s="30" t="s">
        <v>349</v>
      </c>
      <c r="E345" s="147">
        <v>1</v>
      </c>
      <c r="F345" s="30" t="s">
        <v>1756</v>
      </c>
      <c r="G345" s="178">
        <v>18.375</v>
      </c>
      <c r="H345" s="178">
        <v>11.342592592592592</v>
      </c>
      <c r="I345" s="168">
        <v>120</v>
      </c>
      <c r="J345" s="228">
        <f>_xlfn.XLOOKUP($I345,Inputs!$C$6:$C$23,Inputs!$D$6:$D$23)*$G345</f>
        <v>7.7306249999999999</v>
      </c>
      <c r="K345" s="229">
        <f t="shared" si="5"/>
        <v>3</v>
      </c>
      <c r="L345" s="274"/>
      <c r="M345" s="274"/>
      <c r="N345" s="274"/>
      <c r="O345" s="274"/>
      <c r="P345" s="274"/>
      <c r="Q345" s="230">
        <f>_xlfn.XLOOKUP($I345,Inputs!$G$6:$G$23,Inputs!$J$6:$J$23)*$K345</f>
        <v>107.19602977667495</v>
      </c>
      <c r="R345" s="230">
        <f>_xlfn.XLOOKUP($I345,Inputs!$G$6:$G$23,Inputs!$K$6:$K$23)*$K345</f>
        <v>118.03278688524591</v>
      </c>
      <c r="S345" s="147" t="s">
        <v>1458</v>
      </c>
      <c r="T345" s="30" t="s">
        <v>2323</v>
      </c>
      <c r="U345" s="147" t="s">
        <v>1462</v>
      </c>
      <c r="V345" s="30" t="s">
        <v>2407</v>
      </c>
      <c r="W345" s="12"/>
      <c r="X345" s="12"/>
      <c r="Y345" s="12">
        <v>126</v>
      </c>
    </row>
    <row r="346" spans="1:25" s="33" customFormat="1" ht="18">
      <c r="A346" s="57"/>
      <c r="B346" s="167" t="s">
        <v>1456</v>
      </c>
      <c r="C346" s="168" t="s">
        <v>297</v>
      </c>
      <c r="D346" s="30" t="s">
        <v>349</v>
      </c>
      <c r="E346" s="147">
        <v>1</v>
      </c>
      <c r="F346" s="30" t="s">
        <v>1756</v>
      </c>
      <c r="G346" s="178">
        <v>57.75</v>
      </c>
      <c r="H346" s="178">
        <v>35.648148148148145</v>
      </c>
      <c r="I346" s="168">
        <v>120</v>
      </c>
      <c r="J346" s="228">
        <f>_xlfn.XLOOKUP($I346,Inputs!$C$6:$C$23,Inputs!$D$6:$D$23)*$G346</f>
        <v>24.296250000000001</v>
      </c>
      <c r="K346" s="229">
        <f t="shared" si="5"/>
        <v>3</v>
      </c>
      <c r="L346" s="274"/>
      <c r="M346" s="274"/>
      <c r="N346" s="274"/>
      <c r="O346" s="274"/>
      <c r="P346" s="274"/>
      <c r="Q346" s="230">
        <f>_xlfn.XLOOKUP($I346,Inputs!$G$6:$G$23,Inputs!$J$6:$J$23)*$K346</f>
        <v>107.19602977667495</v>
      </c>
      <c r="R346" s="230">
        <f>_xlfn.XLOOKUP($I346,Inputs!$G$6:$G$23,Inputs!$K$6:$K$23)*$K346</f>
        <v>118.03278688524591</v>
      </c>
      <c r="S346" s="147" t="s">
        <v>863</v>
      </c>
      <c r="T346" s="30" t="s">
        <v>2288</v>
      </c>
      <c r="U346" s="147" t="s">
        <v>1457</v>
      </c>
      <c r="V346" s="30" t="s">
        <v>2324</v>
      </c>
      <c r="W346" s="12"/>
      <c r="X346" s="12"/>
      <c r="Y346" s="12">
        <v>127</v>
      </c>
    </row>
    <row r="347" spans="1:25" s="33" customFormat="1" ht="18">
      <c r="A347" s="57"/>
      <c r="B347" s="167" t="s">
        <v>1456</v>
      </c>
      <c r="C347" s="168" t="s">
        <v>297</v>
      </c>
      <c r="D347" s="30" t="s">
        <v>349</v>
      </c>
      <c r="E347" s="147">
        <v>1</v>
      </c>
      <c r="F347" s="30" t="s">
        <v>1756</v>
      </c>
      <c r="G347" s="178">
        <v>42</v>
      </c>
      <c r="H347" s="178">
        <v>25.925925925925924</v>
      </c>
      <c r="I347" s="168">
        <v>120</v>
      </c>
      <c r="J347" s="228">
        <f>_xlfn.XLOOKUP($I347,Inputs!$C$6:$C$23,Inputs!$D$6:$D$23)*$G347</f>
        <v>17.669999999999998</v>
      </c>
      <c r="K347" s="229">
        <f t="shared" si="5"/>
        <v>3</v>
      </c>
      <c r="L347" s="274"/>
      <c r="M347" s="274"/>
      <c r="N347" s="274"/>
      <c r="O347" s="274"/>
      <c r="P347" s="274"/>
      <c r="Q347" s="230">
        <f>_xlfn.XLOOKUP($I347,Inputs!$G$6:$G$23,Inputs!$J$6:$J$23)*$K347</f>
        <v>107.19602977667495</v>
      </c>
      <c r="R347" s="230">
        <f>_xlfn.XLOOKUP($I347,Inputs!$G$6:$G$23,Inputs!$K$6:$K$23)*$K347</f>
        <v>118.03278688524591</v>
      </c>
      <c r="S347" s="147" t="s">
        <v>1457</v>
      </c>
      <c r="T347" s="30" t="s">
        <v>2324</v>
      </c>
      <c r="U347" s="147" t="s">
        <v>1458</v>
      </c>
      <c r="V347" s="30" t="s">
        <v>2323</v>
      </c>
      <c r="W347" s="12"/>
      <c r="X347" s="12"/>
      <c r="Y347" s="12">
        <v>128</v>
      </c>
    </row>
    <row r="348" spans="1:25" s="33" customFormat="1" ht="18">
      <c r="A348" s="57"/>
      <c r="B348" s="167" t="s">
        <v>1396</v>
      </c>
      <c r="C348" s="168" t="s">
        <v>297</v>
      </c>
      <c r="D348" s="30" t="s">
        <v>349</v>
      </c>
      <c r="E348" s="147">
        <v>1</v>
      </c>
      <c r="F348" s="30" t="s">
        <v>1756</v>
      </c>
      <c r="G348" s="178">
        <v>18.375</v>
      </c>
      <c r="H348" s="178">
        <v>11.342592592592592</v>
      </c>
      <c r="I348" s="168">
        <v>120</v>
      </c>
      <c r="J348" s="228">
        <f>_xlfn.XLOOKUP($I348,Inputs!$C$6:$C$23,Inputs!$D$6:$D$23)*$G348</f>
        <v>7.7306249999999999</v>
      </c>
      <c r="K348" s="229">
        <f t="shared" si="5"/>
        <v>3</v>
      </c>
      <c r="L348" s="274"/>
      <c r="M348" s="274"/>
      <c r="N348" s="274"/>
      <c r="O348" s="274"/>
      <c r="P348" s="274"/>
      <c r="Q348" s="230">
        <f>_xlfn.XLOOKUP($I348,Inputs!$G$6:$G$23,Inputs!$J$6:$J$23)*$K348</f>
        <v>107.19602977667495</v>
      </c>
      <c r="R348" s="230">
        <f>_xlfn.XLOOKUP($I348,Inputs!$G$6:$G$23,Inputs!$K$6:$K$23)*$K348</f>
        <v>118.03278688524591</v>
      </c>
      <c r="S348" s="147" t="s">
        <v>1390</v>
      </c>
      <c r="T348" s="30" t="s">
        <v>2325</v>
      </c>
      <c r="U348" s="147" t="s">
        <v>1395</v>
      </c>
      <c r="V348" s="30" t="s">
        <v>2472</v>
      </c>
      <c r="W348" s="12"/>
      <c r="X348" s="12"/>
      <c r="Y348" s="12">
        <v>129</v>
      </c>
    </row>
    <row r="349" spans="1:25" s="57" customFormat="1" ht="18">
      <c r="B349" s="167" t="s">
        <v>1410</v>
      </c>
      <c r="C349" s="168" t="s">
        <v>297</v>
      </c>
      <c r="D349" s="30" t="s">
        <v>349</v>
      </c>
      <c r="E349" s="147">
        <v>1</v>
      </c>
      <c r="F349" s="30" t="s">
        <v>1756</v>
      </c>
      <c r="G349" s="178">
        <v>5.25</v>
      </c>
      <c r="H349" s="178">
        <v>3.2407407407407405</v>
      </c>
      <c r="I349" s="168">
        <v>120</v>
      </c>
      <c r="J349" s="228">
        <f>_xlfn.XLOOKUP($I349,Inputs!$C$6:$C$23,Inputs!$D$6:$D$23)*$G349</f>
        <v>2.2087499999999998</v>
      </c>
      <c r="K349" s="229">
        <f t="shared" si="5"/>
        <v>3</v>
      </c>
      <c r="L349" s="274"/>
      <c r="M349" s="274"/>
      <c r="N349" s="274"/>
      <c r="O349" s="274"/>
      <c r="P349" s="274"/>
      <c r="Q349" s="230">
        <f>_xlfn.XLOOKUP($I349,Inputs!$G$6:$G$23,Inputs!$J$6:$J$23)*$K349</f>
        <v>107.19602977667495</v>
      </c>
      <c r="R349" s="230">
        <f>_xlfn.XLOOKUP($I349,Inputs!$G$6:$G$23,Inputs!$K$6:$K$23)*$K349</f>
        <v>118.03278688524591</v>
      </c>
      <c r="S349" s="147" t="s">
        <v>98</v>
      </c>
      <c r="T349" s="30" t="s">
        <v>2326</v>
      </c>
      <c r="U349" s="147" t="s">
        <v>2991</v>
      </c>
      <c r="V349" s="30" t="s">
        <v>2592</v>
      </c>
      <c r="W349" s="12"/>
      <c r="X349" s="12"/>
      <c r="Y349" s="12">
        <v>130</v>
      </c>
    </row>
    <row r="350" spans="1:25" s="33" customFormat="1" ht="18">
      <c r="A350" s="57"/>
      <c r="B350" s="167" t="s">
        <v>1410</v>
      </c>
      <c r="C350" s="168" t="s">
        <v>297</v>
      </c>
      <c r="D350" s="30" t="s">
        <v>349</v>
      </c>
      <c r="E350" s="147">
        <v>1</v>
      </c>
      <c r="F350" s="30" t="s">
        <v>1756</v>
      </c>
      <c r="G350" s="178">
        <v>13.125</v>
      </c>
      <c r="H350" s="178">
        <v>8.1018518518518512</v>
      </c>
      <c r="I350" s="168">
        <v>120</v>
      </c>
      <c r="J350" s="228">
        <f>_xlfn.XLOOKUP($I350,Inputs!$C$6:$C$23,Inputs!$D$6:$D$23)*$G350</f>
        <v>5.5218749999999996</v>
      </c>
      <c r="K350" s="229">
        <f t="shared" si="5"/>
        <v>3</v>
      </c>
      <c r="L350" s="274"/>
      <c r="M350" s="274"/>
      <c r="N350" s="274"/>
      <c r="O350" s="274"/>
      <c r="P350" s="274"/>
      <c r="Q350" s="230">
        <f>_xlfn.XLOOKUP($I350,Inputs!$G$6:$G$23,Inputs!$J$6:$J$23)*$K350</f>
        <v>107.19602977667495</v>
      </c>
      <c r="R350" s="230">
        <f>_xlfn.XLOOKUP($I350,Inputs!$G$6:$G$23,Inputs!$K$6:$K$23)*$K350</f>
        <v>118.03278688524591</v>
      </c>
      <c r="S350" s="147" t="s">
        <v>2991</v>
      </c>
      <c r="T350" s="30" t="s">
        <v>2592</v>
      </c>
      <c r="U350" s="147" t="s">
        <v>75</v>
      </c>
      <c r="V350" s="30" t="s">
        <v>2290</v>
      </c>
      <c r="W350" s="12"/>
      <c r="X350" s="12"/>
      <c r="Y350" s="12">
        <v>131</v>
      </c>
    </row>
    <row r="351" spans="1:25" s="33" customFormat="1" ht="18">
      <c r="A351" s="57"/>
      <c r="B351" s="167" t="s">
        <v>1410</v>
      </c>
      <c r="C351" s="168" t="s">
        <v>297</v>
      </c>
      <c r="D351" s="30" t="s">
        <v>349</v>
      </c>
      <c r="E351" s="147">
        <v>1</v>
      </c>
      <c r="F351" s="30" t="s">
        <v>1756</v>
      </c>
      <c r="G351" s="178">
        <v>1.05</v>
      </c>
      <c r="H351" s="178">
        <v>0.64814814814814814</v>
      </c>
      <c r="I351" s="168">
        <v>120</v>
      </c>
      <c r="J351" s="228">
        <f>_xlfn.XLOOKUP($I351,Inputs!$C$6:$C$23,Inputs!$D$6:$D$23)*$G351</f>
        <v>0.44175000000000003</v>
      </c>
      <c r="K351" s="229">
        <f t="shared" si="5"/>
        <v>3</v>
      </c>
      <c r="L351" s="274"/>
      <c r="M351" s="274"/>
      <c r="N351" s="274"/>
      <c r="O351" s="274"/>
      <c r="P351" s="274"/>
      <c r="Q351" s="230">
        <f>_xlfn.XLOOKUP($I351,Inputs!$G$6:$G$23,Inputs!$J$6:$J$23)*$K351</f>
        <v>107.19602977667495</v>
      </c>
      <c r="R351" s="230">
        <f>_xlfn.XLOOKUP($I351,Inputs!$G$6:$G$23,Inputs!$K$6:$K$23)*$K351</f>
        <v>118.03278688524591</v>
      </c>
      <c r="S351" s="147" t="s">
        <v>75</v>
      </c>
      <c r="T351" s="30" t="s">
        <v>2290</v>
      </c>
      <c r="U351" s="147" t="s">
        <v>1981</v>
      </c>
      <c r="V351" s="30" t="s">
        <v>2566</v>
      </c>
      <c r="W351" s="12"/>
      <c r="X351" s="12"/>
      <c r="Y351" s="12">
        <v>132</v>
      </c>
    </row>
    <row r="352" spans="1:25" s="33" customFormat="1" ht="18">
      <c r="A352" s="57"/>
      <c r="B352" s="167" t="s">
        <v>1410</v>
      </c>
      <c r="C352" s="168" t="s">
        <v>297</v>
      </c>
      <c r="D352" s="30" t="s">
        <v>349</v>
      </c>
      <c r="E352" s="147">
        <v>1</v>
      </c>
      <c r="F352" s="30" t="s">
        <v>1756</v>
      </c>
      <c r="G352" s="178">
        <v>1.05</v>
      </c>
      <c r="H352" s="178">
        <v>0.64814814814814814</v>
      </c>
      <c r="I352" s="168">
        <v>120</v>
      </c>
      <c r="J352" s="228">
        <f>_xlfn.XLOOKUP($I352,Inputs!$C$6:$C$23,Inputs!$D$6:$D$23)*$G352</f>
        <v>0.44175000000000003</v>
      </c>
      <c r="K352" s="229">
        <f t="shared" si="5"/>
        <v>3</v>
      </c>
      <c r="L352" s="274"/>
      <c r="M352" s="274"/>
      <c r="N352" s="274"/>
      <c r="O352" s="274"/>
      <c r="P352" s="274"/>
      <c r="Q352" s="230">
        <f>_xlfn.XLOOKUP($I352,Inputs!$G$6:$G$23,Inputs!$J$6:$J$23)*$K352</f>
        <v>107.19602977667495</v>
      </c>
      <c r="R352" s="230">
        <f>_xlfn.XLOOKUP($I352,Inputs!$G$6:$G$23,Inputs!$K$6:$K$23)*$K352</f>
        <v>118.03278688524591</v>
      </c>
      <c r="S352" s="147" t="s">
        <v>1981</v>
      </c>
      <c r="T352" s="30" t="s">
        <v>2566</v>
      </c>
      <c r="U352" s="147" t="s">
        <v>94</v>
      </c>
      <c r="V352" s="30" t="s">
        <v>2565</v>
      </c>
      <c r="W352" s="12"/>
      <c r="X352" s="12"/>
      <c r="Y352" s="12">
        <v>133</v>
      </c>
    </row>
    <row r="353" spans="1:25" s="138" customFormat="1" ht="18">
      <c r="B353" s="167" t="s">
        <v>376</v>
      </c>
      <c r="C353" s="168" t="s">
        <v>297</v>
      </c>
      <c r="D353" s="30" t="s">
        <v>349</v>
      </c>
      <c r="E353" s="147">
        <v>1</v>
      </c>
      <c r="F353" s="30" t="s">
        <v>1756</v>
      </c>
      <c r="G353" s="178">
        <v>22.8</v>
      </c>
      <c r="H353" s="178">
        <v>14.074074074074074</v>
      </c>
      <c r="I353" s="168">
        <v>120</v>
      </c>
      <c r="J353" s="228">
        <f>_xlfn.XLOOKUP($I353,Inputs!$C$6:$C$23,Inputs!$D$6:$D$23)*$G353</f>
        <v>9.5922857142857136</v>
      </c>
      <c r="K353" s="229">
        <f t="shared" si="5"/>
        <v>3</v>
      </c>
      <c r="L353" s="274"/>
      <c r="M353" s="274"/>
      <c r="N353" s="274"/>
      <c r="O353" s="274"/>
      <c r="P353" s="274"/>
      <c r="Q353" s="230">
        <f>_xlfn.XLOOKUP($I353,Inputs!$G$6:$G$23,Inputs!$J$6:$J$23)*$K353</f>
        <v>107.19602977667495</v>
      </c>
      <c r="R353" s="230">
        <f>_xlfn.XLOOKUP($I353,Inputs!$G$6:$G$23,Inputs!$K$6:$K$23)*$K353</f>
        <v>118.03278688524591</v>
      </c>
      <c r="S353" s="147" t="s">
        <v>358</v>
      </c>
      <c r="T353" s="30" t="s">
        <v>2327</v>
      </c>
      <c r="U353" s="147" t="s">
        <v>308</v>
      </c>
      <c r="V353" s="30" t="s">
        <v>2226</v>
      </c>
      <c r="W353" s="12"/>
      <c r="X353" s="12"/>
      <c r="Y353" s="12">
        <v>134</v>
      </c>
    </row>
    <row r="354" spans="1:25" s="33" customFormat="1" ht="18">
      <c r="A354" s="57"/>
      <c r="B354" s="167" t="s">
        <v>1409</v>
      </c>
      <c r="C354" s="168" t="s">
        <v>297</v>
      </c>
      <c r="D354" s="30" t="s">
        <v>349</v>
      </c>
      <c r="E354" s="147">
        <v>1</v>
      </c>
      <c r="F354" s="30" t="s">
        <v>1756</v>
      </c>
      <c r="G354" s="178">
        <v>5.25</v>
      </c>
      <c r="H354" s="178">
        <v>3.2407407407407405</v>
      </c>
      <c r="I354" s="168">
        <v>120</v>
      </c>
      <c r="J354" s="228">
        <f>_xlfn.XLOOKUP($I354,Inputs!$C$6:$C$23,Inputs!$D$6:$D$23)*$G354</f>
        <v>2.2087499999999998</v>
      </c>
      <c r="K354" s="229">
        <f t="shared" si="5"/>
        <v>3</v>
      </c>
      <c r="L354" s="274"/>
      <c r="M354" s="274"/>
      <c r="N354" s="274"/>
      <c r="O354" s="274"/>
      <c r="P354" s="274"/>
      <c r="Q354" s="230">
        <f>_xlfn.XLOOKUP($I354,Inputs!$G$6:$G$23,Inputs!$J$6:$J$23)*$K354</f>
        <v>107.19602977667495</v>
      </c>
      <c r="R354" s="230">
        <f>_xlfn.XLOOKUP($I354,Inputs!$G$6:$G$23,Inputs!$K$6:$K$23)*$K354</f>
        <v>118.03278688524591</v>
      </c>
      <c r="S354" s="147" t="s">
        <v>98</v>
      </c>
      <c r="T354" s="30" t="s">
        <v>2326</v>
      </c>
      <c r="U354" s="147" t="s">
        <v>2991</v>
      </c>
      <c r="V354" s="30" t="s">
        <v>2592</v>
      </c>
      <c r="W354" s="12"/>
      <c r="X354" s="12"/>
      <c r="Y354" s="12">
        <v>135</v>
      </c>
    </row>
    <row r="355" spans="1:25" s="138" customFormat="1" ht="18">
      <c r="B355" s="167" t="s">
        <v>1409</v>
      </c>
      <c r="C355" s="168" t="s">
        <v>297</v>
      </c>
      <c r="D355" s="30" t="s">
        <v>349</v>
      </c>
      <c r="E355" s="147">
        <v>1</v>
      </c>
      <c r="F355" s="30" t="s">
        <v>1756</v>
      </c>
      <c r="G355" s="178">
        <v>13.125</v>
      </c>
      <c r="H355" s="178">
        <v>8.1018518518518512</v>
      </c>
      <c r="I355" s="168">
        <v>120</v>
      </c>
      <c r="J355" s="228">
        <f>_xlfn.XLOOKUP($I355,Inputs!$C$6:$C$23,Inputs!$D$6:$D$23)*$G355</f>
        <v>5.5218749999999996</v>
      </c>
      <c r="K355" s="229">
        <f t="shared" si="5"/>
        <v>3</v>
      </c>
      <c r="L355" s="274"/>
      <c r="M355" s="274"/>
      <c r="N355" s="274"/>
      <c r="O355" s="274"/>
      <c r="P355" s="274"/>
      <c r="Q355" s="230">
        <f>_xlfn.XLOOKUP($I355,Inputs!$G$6:$G$23,Inputs!$J$6:$J$23)*$K355</f>
        <v>107.19602977667495</v>
      </c>
      <c r="R355" s="230">
        <f>_xlfn.XLOOKUP($I355,Inputs!$G$6:$G$23,Inputs!$K$6:$K$23)*$K355</f>
        <v>118.03278688524591</v>
      </c>
      <c r="S355" s="147" t="s">
        <v>2991</v>
      </c>
      <c r="T355" s="30" t="s">
        <v>2592</v>
      </c>
      <c r="U355" s="147" t="s">
        <v>75</v>
      </c>
      <c r="V355" s="30" t="s">
        <v>2290</v>
      </c>
      <c r="W355" s="12"/>
      <c r="X355" s="12"/>
      <c r="Y355" s="12">
        <v>136</v>
      </c>
    </row>
    <row r="356" spans="1:25" s="33" customFormat="1" ht="18">
      <c r="A356" s="57"/>
      <c r="B356" s="167" t="s">
        <v>1409</v>
      </c>
      <c r="C356" s="168" t="s">
        <v>297</v>
      </c>
      <c r="D356" s="30" t="s">
        <v>349</v>
      </c>
      <c r="E356" s="147">
        <v>1</v>
      </c>
      <c r="F356" s="30" t="s">
        <v>1756</v>
      </c>
      <c r="G356" s="178">
        <v>1.05</v>
      </c>
      <c r="H356" s="178">
        <v>0.64814814814814814</v>
      </c>
      <c r="I356" s="168">
        <v>120</v>
      </c>
      <c r="J356" s="228">
        <f>_xlfn.XLOOKUP($I356,Inputs!$C$6:$C$23,Inputs!$D$6:$D$23)*$G356</f>
        <v>0.44175000000000003</v>
      </c>
      <c r="K356" s="229">
        <f t="shared" si="5"/>
        <v>3</v>
      </c>
      <c r="L356" s="274"/>
      <c r="M356" s="274"/>
      <c r="N356" s="274"/>
      <c r="O356" s="274"/>
      <c r="P356" s="274"/>
      <c r="Q356" s="230">
        <f>_xlfn.XLOOKUP($I356,Inputs!$G$6:$G$23,Inputs!$J$6:$J$23)*$K356</f>
        <v>107.19602977667495</v>
      </c>
      <c r="R356" s="230">
        <f>_xlfn.XLOOKUP($I356,Inputs!$G$6:$G$23,Inputs!$K$6:$K$23)*$K356</f>
        <v>118.03278688524591</v>
      </c>
      <c r="S356" s="147" t="s">
        <v>75</v>
      </c>
      <c r="T356" s="30" t="s">
        <v>2290</v>
      </c>
      <c r="U356" s="147" t="s">
        <v>1981</v>
      </c>
      <c r="V356" s="30" t="s">
        <v>2566</v>
      </c>
      <c r="W356" s="12"/>
      <c r="X356" s="12"/>
      <c r="Y356" s="12">
        <v>137</v>
      </c>
    </row>
    <row r="357" spans="1:25" s="138" customFormat="1" ht="18">
      <c r="B357" s="167" t="s">
        <v>1409</v>
      </c>
      <c r="C357" s="168" t="s">
        <v>297</v>
      </c>
      <c r="D357" s="30" t="s">
        <v>349</v>
      </c>
      <c r="E357" s="147">
        <v>1</v>
      </c>
      <c r="F357" s="30" t="s">
        <v>1756</v>
      </c>
      <c r="G357" s="178">
        <v>1.05</v>
      </c>
      <c r="H357" s="178">
        <v>0.64814814814814814</v>
      </c>
      <c r="I357" s="168">
        <v>120</v>
      </c>
      <c r="J357" s="228">
        <f>_xlfn.XLOOKUP($I357,Inputs!$C$6:$C$23,Inputs!$D$6:$D$23)*$G357</f>
        <v>0.44175000000000003</v>
      </c>
      <c r="K357" s="229">
        <f t="shared" si="5"/>
        <v>3</v>
      </c>
      <c r="L357" s="274"/>
      <c r="M357" s="274"/>
      <c r="N357" s="274"/>
      <c r="O357" s="274"/>
      <c r="P357" s="274"/>
      <c r="Q357" s="230">
        <f>_xlfn.XLOOKUP($I357,Inputs!$G$6:$G$23,Inputs!$J$6:$J$23)*$K357</f>
        <v>107.19602977667495</v>
      </c>
      <c r="R357" s="230">
        <f>_xlfn.XLOOKUP($I357,Inputs!$G$6:$G$23,Inputs!$K$6:$K$23)*$K357</f>
        <v>118.03278688524591</v>
      </c>
      <c r="S357" s="147" t="s">
        <v>1981</v>
      </c>
      <c r="T357" s="30" t="s">
        <v>2566</v>
      </c>
      <c r="U357" s="147" t="s">
        <v>94</v>
      </c>
      <c r="V357" s="30" t="s">
        <v>2565</v>
      </c>
      <c r="W357" s="12"/>
      <c r="X357" s="12"/>
      <c r="Y357" s="12">
        <v>138</v>
      </c>
    </row>
    <row r="358" spans="1:25" s="138" customFormat="1" ht="18">
      <c r="B358" s="167" t="s">
        <v>1407</v>
      </c>
      <c r="C358" s="168" t="s">
        <v>297</v>
      </c>
      <c r="D358" s="30" t="s">
        <v>349</v>
      </c>
      <c r="E358" s="147">
        <v>1</v>
      </c>
      <c r="F358" s="30" t="s">
        <v>1756</v>
      </c>
      <c r="G358" s="178">
        <v>31.5</v>
      </c>
      <c r="H358" s="178">
        <v>19.444444444444443</v>
      </c>
      <c r="I358" s="168">
        <v>120</v>
      </c>
      <c r="J358" s="228">
        <f>_xlfn.XLOOKUP($I358,Inputs!$C$6:$C$23,Inputs!$D$6:$D$23)*$G358</f>
        <v>13.2525</v>
      </c>
      <c r="K358" s="229">
        <f t="shared" si="5"/>
        <v>3</v>
      </c>
      <c r="L358" s="274"/>
      <c r="M358" s="274"/>
      <c r="N358" s="274"/>
      <c r="O358" s="274"/>
      <c r="P358" s="274"/>
      <c r="Q358" s="230">
        <f>_xlfn.XLOOKUP($I358,Inputs!$G$6:$G$23,Inputs!$J$6:$J$23)*$K358</f>
        <v>107.19602977667495</v>
      </c>
      <c r="R358" s="230">
        <f>_xlfn.XLOOKUP($I358,Inputs!$G$6:$G$23,Inputs!$K$6:$K$23)*$K358</f>
        <v>118.03278688524591</v>
      </c>
      <c r="S358" s="147" t="s">
        <v>98</v>
      </c>
      <c r="T358" s="30" t="s">
        <v>2326</v>
      </c>
      <c r="U358" s="147" t="s">
        <v>759</v>
      </c>
      <c r="V358" s="30" t="s">
        <v>2240</v>
      </c>
      <c r="W358" s="12"/>
      <c r="X358" s="12"/>
      <c r="Y358" s="12">
        <v>145</v>
      </c>
    </row>
    <row r="359" spans="1:25" s="138" customFormat="1" ht="18">
      <c r="B359" s="167" t="s">
        <v>1545</v>
      </c>
      <c r="C359" s="168" t="s">
        <v>297</v>
      </c>
      <c r="D359" s="30" t="s">
        <v>349</v>
      </c>
      <c r="E359" s="147">
        <v>1</v>
      </c>
      <c r="F359" s="30" t="s">
        <v>1756</v>
      </c>
      <c r="G359" s="178">
        <v>3.99</v>
      </c>
      <c r="H359" s="178">
        <v>2.4629629629629628</v>
      </c>
      <c r="I359" s="168">
        <v>120</v>
      </c>
      <c r="J359" s="228">
        <f>_xlfn.XLOOKUP($I359,Inputs!$C$6:$C$23,Inputs!$D$6:$D$23)*$G359</f>
        <v>1.67865</v>
      </c>
      <c r="K359" s="229">
        <f t="shared" si="5"/>
        <v>3</v>
      </c>
      <c r="L359" s="274"/>
      <c r="M359" s="274"/>
      <c r="N359" s="274"/>
      <c r="O359" s="274"/>
      <c r="P359" s="274"/>
      <c r="Q359" s="230">
        <f>_xlfn.XLOOKUP($I359,Inputs!$G$6:$G$23,Inputs!$J$6:$J$23)*$K359</f>
        <v>107.19602977667495</v>
      </c>
      <c r="R359" s="230">
        <f>_xlfn.XLOOKUP($I359,Inputs!$G$6:$G$23,Inputs!$K$6:$K$23)*$K359</f>
        <v>118.03278688524591</v>
      </c>
      <c r="S359" s="147" t="s">
        <v>1544</v>
      </c>
      <c r="T359" s="30" t="s">
        <v>2330</v>
      </c>
      <c r="U359" s="147" t="s">
        <v>1542</v>
      </c>
      <c r="V359" s="30" t="s">
        <v>2331</v>
      </c>
      <c r="W359" s="12"/>
      <c r="X359" s="12"/>
      <c r="Y359" s="12">
        <v>146</v>
      </c>
    </row>
    <row r="360" spans="1:25" s="33" customFormat="1" ht="18">
      <c r="A360" s="57"/>
      <c r="B360" s="167" t="s">
        <v>1545</v>
      </c>
      <c r="C360" s="168" t="s">
        <v>297</v>
      </c>
      <c r="D360" s="30" t="s">
        <v>349</v>
      </c>
      <c r="E360" s="147">
        <v>1</v>
      </c>
      <c r="F360" s="30" t="s">
        <v>1756</v>
      </c>
      <c r="G360" s="178">
        <v>3.99</v>
      </c>
      <c r="H360" s="178">
        <v>2.4629629629629628</v>
      </c>
      <c r="I360" s="168">
        <v>120</v>
      </c>
      <c r="J360" s="228">
        <f>_xlfn.XLOOKUP($I360,Inputs!$C$6:$C$23,Inputs!$D$6:$D$23)*$G360</f>
        <v>1.67865</v>
      </c>
      <c r="K360" s="229">
        <f t="shared" si="5"/>
        <v>3</v>
      </c>
      <c r="L360" s="274"/>
      <c r="M360" s="274"/>
      <c r="N360" s="274"/>
      <c r="O360" s="274"/>
      <c r="P360" s="274"/>
      <c r="Q360" s="230">
        <f>_xlfn.XLOOKUP($I360,Inputs!$G$6:$G$23,Inputs!$J$6:$J$23)*$K360</f>
        <v>107.19602977667495</v>
      </c>
      <c r="R360" s="230">
        <f>_xlfn.XLOOKUP($I360,Inputs!$G$6:$G$23,Inputs!$K$6:$K$23)*$K360</f>
        <v>118.03278688524591</v>
      </c>
      <c r="S360" s="147" t="s">
        <v>1542</v>
      </c>
      <c r="T360" s="30" t="s">
        <v>2331</v>
      </c>
      <c r="U360" s="147" t="s">
        <v>1346</v>
      </c>
      <c r="V360" s="30" t="s">
        <v>2545</v>
      </c>
      <c r="W360" s="12"/>
      <c r="X360" s="12"/>
      <c r="Y360" s="12">
        <v>147</v>
      </c>
    </row>
    <row r="361" spans="1:25" s="33" customFormat="1" ht="18">
      <c r="A361" s="57"/>
      <c r="B361" s="167" t="s">
        <v>1608</v>
      </c>
      <c r="C361" s="168" t="s">
        <v>297</v>
      </c>
      <c r="D361" s="30" t="s">
        <v>349</v>
      </c>
      <c r="E361" s="147">
        <v>1</v>
      </c>
      <c r="F361" s="30" t="s">
        <v>1756</v>
      </c>
      <c r="G361" s="178">
        <v>3.1920000000000002</v>
      </c>
      <c r="H361" s="178">
        <v>1.9703703703703703</v>
      </c>
      <c r="I361" s="168">
        <v>120</v>
      </c>
      <c r="J361" s="228">
        <f>_xlfn.XLOOKUP($I361,Inputs!$C$6:$C$23,Inputs!$D$6:$D$23)*$G361</f>
        <v>1.3429200000000001</v>
      </c>
      <c r="K361" s="229">
        <f t="shared" si="5"/>
        <v>3</v>
      </c>
      <c r="L361" s="274"/>
      <c r="M361" s="274"/>
      <c r="N361" s="274"/>
      <c r="O361" s="274"/>
      <c r="P361" s="274"/>
      <c r="Q361" s="230">
        <f>_xlfn.XLOOKUP($I361,Inputs!$G$6:$G$23,Inputs!$J$6:$J$23)*$K361</f>
        <v>107.19602977667495</v>
      </c>
      <c r="R361" s="230">
        <f>_xlfn.XLOOKUP($I361,Inputs!$G$6:$G$23,Inputs!$K$6:$K$23)*$K361</f>
        <v>118.03278688524591</v>
      </c>
      <c r="S361" s="147" t="s">
        <v>320</v>
      </c>
      <c r="T361" s="30" t="s">
        <v>2567</v>
      </c>
      <c r="U361" s="147" t="s">
        <v>246</v>
      </c>
      <c r="V361" s="30" t="s">
        <v>2313</v>
      </c>
      <c r="W361" s="12"/>
      <c r="X361" s="12"/>
      <c r="Y361" s="12">
        <v>148</v>
      </c>
    </row>
    <row r="362" spans="1:25" s="33" customFormat="1" ht="18">
      <c r="A362" s="57"/>
      <c r="B362" s="167" t="s">
        <v>1608</v>
      </c>
      <c r="C362" s="168" t="s">
        <v>297</v>
      </c>
      <c r="D362" s="30" t="s">
        <v>349</v>
      </c>
      <c r="E362" s="147">
        <v>1</v>
      </c>
      <c r="F362" s="30" t="s">
        <v>1756</v>
      </c>
      <c r="G362" s="178">
        <v>7.1820000000000013</v>
      </c>
      <c r="H362" s="178">
        <v>4.4333333333333336</v>
      </c>
      <c r="I362" s="168">
        <v>120</v>
      </c>
      <c r="J362" s="228">
        <f>_xlfn.XLOOKUP($I362,Inputs!$C$6:$C$23,Inputs!$D$6:$D$23)*$G362</f>
        <v>3.0215700000000005</v>
      </c>
      <c r="K362" s="229">
        <f t="shared" si="5"/>
        <v>3</v>
      </c>
      <c r="L362" s="274"/>
      <c r="M362" s="274"/>
      <c r="N362" s="274"/>
      <c r="O362" s="274"/>
      <c r="P362" s="274"/>
      <c r="Q362" s="230">
        <f>_xlfn.XLOOKUP($I362,Inputs!$G$6:$G$23,Inputs!$J$6:$J$23)*$K362</f>
        <v>107.19602977667495</v>
      </c>
      <c r="R362" s="230">
        <f>_xlfn.XLOOKUP($I362,Inputs!$G$6:$G$23,Inputs!$K$6:$K$23)*$K362</f>
        <v>118.03278688524591</v>
      </c>
      <c r="S362" s="147" t="s">
        <v>246</v>
      </c>
      <c r="T362" s="30" t="s">
        <v>2313</v>
      </c>
      <c r="U362" s="147" t="s">
        <v>1609</v>
      </c>
      <c r="V362" s="30" t="s">
        <v>2412</v>
      </c>
      <c r="W362" s="12"/>
      <c r="X362" s="12"/>
      <c r="Y362" s="12">
        <v>149</v>
      </c>
    </row>
    <row r="363" spans="1:25" s="33" customFormat="1" ht="18">
      <c r="A363" s="57"/>
      <c r="B363" s="167" t="s">
        <v>1384</v>
      </c>
      <c r="C363" s="168" t="s">
        <v>297</v>
      </c>
      <c r="D363" s="30" t="s">
        <v>349</v>
      </c>
      <c r="E363" s="147">
        <v>1</v>
      </c>
      <c r="F363" s="30" t="s">
        <v>1756</v>
      </c>
      <c r="G363" s="178">
        <v>28.875</v>
      </c>
      <c r="H363" s="178">
        <v>17.824074074074073</v>
      </c>
      <c r="I363" s="168">
        <v>120</v>
      </c>
      <c r="J363" s="228">
        <f>_xlfn.XLOOKUP($I363,Inputs!$C$6:$C$23,Inputs!$D$6:$D$23)*$G363</f>
        <v>12.148125</v>
      </c>
      <c r="K363" s="229">
        <f t="shared" si="5"/>
        <v>3</v>
      </c>
      <c r="L363" s="274"/>
      <c r="M363" s="274"/>
      <c r="N363" s="274"/>
      <c r="O363" s="274"/>
      <c r="P363" s="274"/>
      <c r="Q363" s="230">
        <f>_xlfn.XLOOKUP($I363,Inputs!$G$6:$G$23,Inputs!$J$6:$J$23)*$K363</f>
        <v>107.19602977667495</v>
      </c>
      <c r="R363" s="230">
        <f>_xlfn.XLOOKUP($I363,Inputs!$G$6:$G$23,Inputs!$K$6:$K$23)*$K363</f>
        <v>118.03278688524591</v>
      </c>
      <c r="S363" s="147" t="s">
        <v>352</v>
      </c>
      <c r="T363" s="30" t="s">
        <v>2333</v>
      </c>
      <c r="U363" s="147" t="s">
        <v>148</v>
      </c>
      <c r="V363" s="30" t="s">
        <v>2622</v>
      </c>
      <c r="W363" s="12"/>
      <c r="X363" s="12"/>
      <c r="Y363" s="12">
        <v>153</v>
      </c>
    </row>
    <row r="364" spans="1:25" s="33" customFormat="1" ht="18">
      <c r="A364" s="57"/>
      <c r="B364" s="167" t="s">
        <v>1384</v>
      </c>
      <c r="C364" s="168" t="s">
        <v>297</v>
      </c>
      <c r="D364" s="30" t="s">
        <v>349</v>
      </c>
      <c r="E364" s="147">
        <v>1</v>
      </c>
      <c r="F364" s="30" t="s">
        <v>1756</v>
      </c>
      <c r="G364" s="178">
        <v>21</v>
      </c>
      <c r="H364" s="178">
        <v>12.962962962962962</v>
      </c>
      <c r="I364" s="168">
        <v>120</v>
      </c>
      <c r="J364" s="228">
        <f>_xlfn.XLOOKUP($I364,Inputs!$C$6:$C$23,Inputs!$D$6:$D$23)*$G364</f>
        <v>8.8349999999999991</v>
      </c>
      <c r="K364" s="229">
        <f t="shared" si="5"/>
        <v>3</v>
      </c>
      <c r="L364" s="274"/>
      <c r="M364" s="274"/>
      <c r="N364" s="274"/>
      <c r="O364" s="274"/>
      <c r="P364" s="274"/>
      <c r="Q364" s="230">
        <f>_xlfn.XLOOKUP($I364,Inputs!$G$6:$G$23,Inputs!$J$6:$J$23)*$K364</f>
        <v>107.19602977667495</v>
      </c>
      <c r="R364" s="230">
        <f>_xlfn.XLOOKUP($I364,Inputs!$G$6:$G$23,Inputs!$K$6:$K$23)*$K364</f>
        <v>118.03278688524591</v>
      </c>
      <c r="S364" s="147" t="s">
        <v>148</v>
      </c>
      <c r="T364" s="30" t="s">
        <v>2622</v>
      </c>
      <c r="U364" s="147" t="s">
        <v>1385</v>
      </c>
      <c r="V364" s="30" t="s">
        <v>2318</v>
      </c>
      <c r="W364" s="12"/>
      <c r="X364" s="12"/>
      <c r="Y364" s="12">
        <v>154</v>
      </c>
    </row>
    <row r="365" spans="1:25" s="57" customFormat="1" ht="18">
      <c r="B365" s="167" t="s">
        <v>1384</v>
      </c>
      <c r="C365" s="168" t="s">
        <v>297</v>
      </c>
      <c r="D365" s="30" t="s">
        <v>349</v>
      </c>
      <c r="E365" s="147">
        <v>1</v>
      </c>
      <c r="F365" s="30" t="s">
        <v>1756</v>
      </c>
      <c r="G365" s="178">
        <v>7.875</v>
      </c>
      <c r="H365" s="178">
        <v>4.8611111111111107</v>
      </c>
      <c r="I365" s="168">
        <v>120</v>
      </c>
      <c r="J365" s="228">
        <f>_xlfn.XLOOKUP($I365,Inputs!$C$6:$C$23,Inputs!$D$6:$D$23)*$G365</f>
        <v>3.3131249999999999</v>
      </c>
      <c r="K365" s="229">
        <f t="shared" si="5"/>
        <v>3</v>
      </c>
      <c r="L365" s="274"/>
      <c r="M365" s="274"/>
      <c r="N365" s="274"/>
      <c r="O365" s="274"/>
      <c r="P365" s="274"/>
      <c r="Q365" s="230">
        <f>_xlfn.XLOOKUP($I365,Inputs!$G$6:$G$23,Inputs!$J$6:$J$23)*$K365</f>
        <v>107.19602977667495</v>
      </c>
      <c r="R365" s="230">
        <f>_xlfn.XLOOKUP($I365,Inputs!$G$6:$G$23,Inputs!$K$6:$K$23)*$K365</f>
        <v>118.03278688524591</v>
      </c>
      <c r="S365" s="147" t="s">
        <v>1385</v>
      </c>
      <c r="T365" s="30" t="s">
        <v>2318</v>
      </c>
      <c r="U365" s="147" t="s">
        <v>766</v>
      </c>
      <c r="V365" s="30" t="s">
        <v>2229</v>
      </c>
      <c r="W365" s="12"/>
      <c r="X365" s="12"/>
      <c r="Y365" s="12">
        <v>155</v>
      </c>
    </row>
    <row r="366" spans="1:25" s="57" customFormat="1" ht="18">
      <c r="B366" s="167" t="s">
        <v>1386</v>
      </c>
      <c r="C366" s="168" t="s">
        <v>297</v>
      </c>
      <c r="D366" s="30" t="s">
        <v>349</v>
      </c>
      <c r="E366" s="147">
        <v>1</v>
      </c>
      <c r="F366" s="30" t="s">
        <v>1756</v>
      </c>
      <c r="G366" s="178">
        <v>28.875</v>
      </c>
      <c r="H366" s="178">
        <v>17.824074074074073</v>
      </c>
      <c r="I366" s="168">
        <v>120</v>
      </c>
      <c r="J366" s="228">
        <f>_xlfn.XLOOKUP($I366,Inputs!$C$6:$C$23,Inputs!$D$6:$D$23)*$G366</f>
        <v>12.148125</v>
      </c>
      <c r="K366" s="229">
        <f t="shared" si="5"/>
        <v>3</v>
      </c>
      <c r="L366" s="274"/>
      <c r="M366" s="274"/>
      <c r="N366" s="274"/>
      <c r="O366" s="274"/>
      <c r="P366" s="274"/>
      <c r="Q366" s="230">
        <f>_xlfn.XLOOKUP($I366,Inputs!$G$6:$G$23,Inputs!$J$6:$J$23)*$K366</f>
        <v>107.19602977667495</v>
      </c>
      <c r="R366" s="230">
        <f>_xlfn.XLOOKUP($I366,Inputs!$G$6:$G$23,Inputs!$K$6:$K$23)*$K366</f>
        <v>118.03278688524591</v>
      </c>
      <c r="S366" s="147" t="s">
        <v>352</v>
      </c>
      <c r="T366" s="30" t="s">
        <v>2333</v>
      </c>
      <c r="U366" s="147" t="s">
        <v>148</v>
      </c>
      <c r="V366" s="30" t="s">
        <v>2622</v>
      </c>
      <c r="W366" s="12"/>
      <c r="X366" s="12"/>
      <c r="Y366" s="12">
        <v>156</v>
      </c>
    </row>
    <row r="367" spans="1:25" s="57" customFormat="1" ht="18">
      <c r="B367" s="167" t="s">
        <v>1386</v>
      </c>
      <c r="C367" s="168" t="s">
        <v>297</v>
      </c>
      <c r="D367" s="30" t="s">
        <v>349</v>
      </c>
      <c r="E367" s="147">
        <v>1</v>
      </c>
      <c r="F367" s="30" t="s">
        <v>1756</v>
      </c>
      <c r="G367" s="178">
        <v>21</v>
      </c>
      <c r="H367" s="178">
        <v>12.962962962962962</v>
      </c>
      <c r="I367" s="168">
        <v>120</v>
      </c>
      <c r="J367" s="228">
        <f>_xlfn.XLOOKUP($I367,Inputs!$C$6:$C$23,Inputs!$D$6:$D$23)*$G367</f>
        <v>8.8349999999999991</v>
      </c>
      <c r="K367" s="229">
        <f t="shared" si="5"/>
        <v>3</v>
      </c>
      <c r="L367" s="274"/>
      <c r="M367" s="274"/>
      <c r="N367" s="274"/>
      <c r="O367" s="274"/>
      <c r="P367" s="274"/>
      <c r="Q367" s="230">
        <f>_xlfn.XLOOKUP($I367,Inputs!$G$6:$G$23,Inputs!$J$6:$J$23)*$K367</f>
        <v>107.19602977667495</v>
      </c>
      <c r="R367" s="230">
        <f>_xlfn.XLOOKUP($I367,Inputs!$G$6:$G$23,Inputs!$K$6:$K$23)*$K367</f>
        <v>118.03278688524591</v>
      </c>
      <c r="S367" s="147" t="s">
        <v>148</v>
      </c>
      <c r="T367" s="30" t="s">
        <v>2622</v>
      </c>
      <c r="U367" s="147" t="s">
        <v>1385</v>
      </c>
      <c r="V367" s="150" t="s">
        <v>2318</v>
      </c>
      <c r="W367" s="12"/>
      <c r="X367" s="12"/>
      <c r="Y367" s="12">
        <v>157</v>
      </c>
    </row>
    <row r="368" spans="1:25" s="57" customFormat="1" ht="18">
      <c r="B368" s="167" t="s">
        <v>1417</v>
      </c>
      <c r="C368" s="168" t="s">
        <v>297</v>
      </c>
      <c r="D368" s="30" t="s">
        <v>349</v>
      </c>
      <c r="E368" s="147">
        <v>1</v>
      </c>
      <c r="F368" s="30" t="s">
        <v>1756</v>
      </c>
      <c r="G368" s="178">
        <v>3.6749999999999998</v>
      </c>
      <c r="H368" s="178">
        <v>2.2685185185185182</v>
      </c>
      <c r="I368" s="168">
        <v>120</v>
      </c>
      <c r="J368" s="228">
        <f>_xlfn.XLOOKUP($I368,Inputs!$C$6:$C$23,Inputs!$D$6:$D$23)*$G368</f>
        <v>1.546125</v>
      </c>
      <c r="K368" s="229">
        <f t="shared" si="5"/>
        <v>3</v>
      </c>
      <c r="L368" s="274"/>
      <c r="M368" s="274"/>
      <c r="N368" s="274"/>
      <c r="O368" s="274"/>
      <c r="P368" s="274"/>
      <c r="Q368" s="230">
        <f>_xlfn.XLOOKUP($I368,Inputs!$G$6:$G$23,Inputs!$J$6:$J$23)*$K368</f>
        <v>107.19602977667495</v>
      </c>
      <c r="R368" s="230">
        <f>_xlfn.XLOOKUP($I368,Inputs!$G$6:$G$23,Inputs!$K$6:$K$23)*$K368</f>
        <v>118.03278688524591</v>
      </c>
      <c r="S368" s="147" t="s">
        <v>802</v>
      </c>
      <c r="T368" s="30" t="s">
        <v>2255</v>
      </c>
      <c r="U368" s="147" t="s">
        <v>1415</v>
      </c>
      <c r="V368" s="30" t="s">
        <v>2581</v>
      </c>
      <c r="W368" s="12"/>
      <c r="X368" s="12"/>
      <c r="Y368" s="12">
        <v>158</v>
      </c>
    </row>
    <row r="369" spans="1:25" s="33" customFormat="1" ht="18">
      <c r="A369" s="57"/>
      <c r="B369" s="167" t="s">
        <v>1417</v>
      </c>
      <c r="C369" s="168" t="s">
        <v>297</v>
      </c>
      <c r="D369" s="30" t="s">
        <v>349</v>
      </c>
      <c r="E369" s="147">
        <v>1</v>
      </c>
      <c r="F369" s="30" t="s">
        <v>1756</v>
      </c>
      <c r="G369" s="178">
        <v>7.875</v>
      </c>
      <c r="H369" s="178">
        <v>4.8611111111111107</v>
      </c>
      <c r="I369" s="168">
        <v>120</v>
      </c>
      <c r="J369" s="228">
        <f>_xlfn.XLOOKUP($I369,Inputs!$C$6:$C$23,Inputs!$D$6:$D$23)*$G369</f>
        <v>3.3131249999999999</v>
      </c>
      <c r="K369" s="229">
        <f t="shared" si="5"/>
        <v>3</v>
      </c>
      <c r="L369" s="274"/>
      <c r="M369" s="274"/>
      <c r="N369" s="274"/>
      <c r="O369" s="274"/>
      <c r="P369" s="274"/>
      <c r="Q369" s="230">
        <f>_xlfn.XLOOKUP($I369,Inputs!$G$6:$G$23,Inputs!$J$6:$J$23)*$K369</f>
        <v>107.19602977667495</v>
      </c>
      <c r="R369" s="230">
        <f>_xlfn.XLOOKUP($I369,Inputs!$G$6:$G$23,Inputs!$K$6:$K$23)*$K369</f>
        <v>118.03278688524591</v>
      </c>
      <c r="S369" s="147" t="s">
        <v>1415</v>
      </c>
      <c r="T369" s="30" t="s">
        <v>2581</v>
      </c>
      <c r="U369" s="147" t="s">
        <v>1416</v>
      </c>
      <c r="V369" s="30" t="s">
        <v>2242</v>
      </c>
      <c r="W369" s="12"/>
      <c r="X369" s="12"/>
      <c r="Y369" s="12">
        <v>159</v>
      </c>
    </row>
    <row r="370" spans="1:25" s="33" customFormat="1" ht="18">
      <c r="A370" s="57"/>
      <c r="B370" s="167" t="s">
        <v>1408</v>
      </c>
      <c r="C370" s="168" t="s">
        <v>297</v>
      </c>
      <c r="D370" s="30" t="s">
        <v>349</v>
      </c>
      <c r="E370" s="147">
        <v>1</v>
      </c>
      <c r="F370" s="30" t="s">
        <v>1756</v>
      </c>
      <c r="G370" s="178">
        <v>26.25</v>
      </c>
      <c r="H370" s="178">
        <v>16.203703703703702</v>
      </c>
      <c r="I370" s="168">
        <v>120</v>
      </c>
      <c r="J370" s="228">
        <f>_xlfn.XLOOKUP($I370,Inputs!$C$6:$C$23,Inputs!$D$6:$D$23)*$G370</f>
        <v>11.043749999999999</v>
      </c>
      <c r="K370" s="229">
        <f t="shared" si="5"/>
        <v>3</v>
      </c>
      <c r="L370" s="274"/>
      <c r="M370" s="274"/>
      <c r="N370" s="274"/>
      <c r="O370" s="274"/>
      <c r="P370" s="274"/>
      <c r="Q370" s="230">
        <f>_xlfn.XLOOKUP($I370,Inputs!$G$6:$G$23,Inputs!$J$6:$J$23)*$K370</f>
        <v>107.19602977667495</v>
      </c>
      <c r="R370" s="230">
        <f>_xlfn.XLOOKUP($I370,Inputs!$G$6:$G$23,Inputs!$K$6:$K$23)*$K370</f>
        <v>118.03278688524591</v>
      </c>
      <c r="S370" s="147" t="s">
        <v>98</v>
      </c>
      <c r="T370" s="30" t="s">
        <v>2326</v>
      </c>
      <c r="U370" s="147" t="s">
        <v>759</v>
      </c>
      <c r="V370" s="30" t="s">
        <v>2240</v>
      </c>
      <c r="W370" s="12"/>
      <c r="X370" s="12"/>
      <c r="Y370" s="12">
        <v>160</v>
      </c>
    </row>
    <row r="371" spans="1:25" s="33" customFormat="1" ht="18">
      <c r="A371" s="57"/>
      <c r="B371" s="167" t="s">
        <v>1408</v>
      </c>
      <c r="C371" s="168" t="s">
        <v>297</v>
      </c>
      <c r="D371" s="30" t="s">
        <v>349</v>
      </c>
      <c r="E371" s="147">
        <v>1</v>
      </c>
      <c r="F371" s="30" t="s">
        <v>1756</v>
      </c>
      <c r="G371" s="178">
        <v>39.375</v>
      </c>
      <c r="H371" s="178">
        <v>24.305555555555554</v>
      </c>
      <c r="I371" s="168">
        <v>120</v>
      </c>
      <c r="J371" s="228">
        <f>_xlfn.XLOOKUP($I371,Inputs!$C$6:$C$23,Inputs!$D$6:$D$23)*$G371</f>
        <v>16.565625000000001</v>
      </c>
      <c r="K371" s="229">
        <f t="shared" si="5"/>
        <v>3</v>
      </c>
      <c r="L371" s="274"/>
      <c r="M371" s="274"/>
      <c r="N371" s="274"/>
      <c r="O371" s="274"/>
      <c r="P371" s="274"/>
      <c r="Q371" s="230">
        <f>_xlfn.XLOOKUP($I371,Inputs!$G$6:$G$23,Inputs!$J$6:$J$23)*$K371</f>
        <v>107.19602977667495</v>
      </c>
      <c r="R371" s="230">
        <f>_xlfn.XLOOKUP($I371,Inputs!$G$6:$G$23,Inputs!$K$6:$K$23)*$K371</f>
        <v>118.03278688524591</v>
      </c>
      <c r="S371" s="147" t="s">
        <v>759</v>
      </c>
      <c r="T371" s="30" t="s">
        <v>2240</v>
      </c>
      <c r="U371" s="147" t="s">
        <v>863</v>
      </c>
      <c r="V371" s="30" t="s">
        <v>2288</v>
      </c>
      <c r="W371" s="12"/>
      <c r="X371" s="12"/>
      <c r="Y371" s="12">
        <v>161</v>
      </c>
    </row>
    <row r="372" spans="1:25" s="33" customFormat="1" ht="18">
      <c r="A372" s="57"/>
      <c r="B372" s="167" t="s">
        <v>1369</v>
      </c>
      <c r="C372" s="168" t="s">
        <v>297</v>
      </c>
      <c r="D372" s="30" t="s">
        <v>349</v>
      </c>
      <c r="E372" s="147">
        <v>1</v>
      </c>
      <c r="F372" s="30" t="s">
        <v>1756</v>
      </c>
      <c r="G372" s="178">
        <v>13.125</v>
      </c>
      <c r="H372" s="178">
        <v>8.1018518518518512</v>
      </c>
      <c r="I372" s="168">
        <v>120</v>
      </c>
      <c r="J372" s="228">
        <f>_xlfn.XLOOKUP($I372,Inputs!$C$6:$C$23,Inputs!$D$6:$D$23)*$G372</f>
        <v>5.5218749999999996</v>
      </c>
      <c r="K372" s="229">
        <f t="shared" si="5"/>
        <v>3</v>
      </c>
      <c r="L372" s="274"/>
      <c r="M372" s="274"/>
      <c r="N372" s="274"/>
      <c r="O372" s="274"/>
      <c r="P372" s="274"/>
      <c r="Q372" s="230">
        <f>_xlfn.XLOOKUP($I372,Inputs!$G$6:$G$23,Inputs!$J$6:$J$23)*$K372</f>
        <v>107.19602977667495</v>
      </c>
      <c r="R372" s="230">
        <f>_xlfn.XLOOKUP($I372,Inputs!$G$6:$G$23,Inputs!$K$6:$K$23)*$K372</f>
        <v>118.03278688524591</v>
      </c>
      <c r="S372" s="147" t="s">
        <v>1838</v>
      </c>
      <c r="T372" s="30" t="s">
        <v>2334</v>
      </c>
      <c r="U372" s="147" t="s">
        <v>1367</v>
      </c>
      <c r="V372" s="30" t="s">
        <v>2321</v>
      </c>
      <c r="W372" s="12"/>
      <c r="X372" s="12"/>
      <c r="Y372" s="12">
        <v>162</v>
      </c>
    </row>
    <row r="373" spans="1:25" s="33" customFormat="1" ht="18">
      <c r="A373" s="57"/>
      <c r="B373" s="167" t="s">
        <v>1418</v>
      </c>
      <c r="C373" s="168" t="s">
        <v>297</v>
      </c>
      <c r="D373" s="30" t="s">
        <v>349</v>
      </c>
      <c r="E373" s="147">
        <v>1</v>
      </c>
      <c r="F373" s="30" t="s">
        <v>1756</v>
      </c>
      <c r="G373" s="178">
        <v>5.25</v>
      </c>
      <c r="H373" s="178">
        <v>3.2407407407407405</v>
      </c>
      <c r="I373" s="168">
        <v>120</v>
      </c>
      <c r="J373" s="228">
        <f>_xlfn.XLOOKUP($I373,Inputs!$C$6:$C$23,Inputs!$D$6:$D$23)*$G373</f>
        <v>2.2087499999999998</v>
      </c>
      <c r="K373" s="229">
        <f t="shared" si="5"/>
        <v>3</v>
      </c>
      <c r="L373" s="274"/>
      <c r="M373" s="274"/>
      <c r="N373" s="274"/>
      <c r="O373" s="274"/>
      <c r="P373" s="274"/>
      <c r="Q373" s="230">
        <f>_xlfn.XLOOKUP($I373,Inputs!$G$6:$G$23,Inputs!$J$6:$J$23)*$K373</f>
        <v>107.19602977667495</v>
      </c>
      <c r="R373" s="230">
        <f>_xlfn.XLOOKUP($I373,Inputs!$G$6:$G$23,Inputs!$K$6:$K$23)*$K373</f>
        <v>118.03278688524591</v>
      </c>
      <c r="S373" s="147" t="s">
        <v>802</v>
      </c>
      <c r="T373" s="30" t="s">
        <v>2255</v>
      </c>
      <c r="U373" s="147" t="s">
        <v>1415</v>
      </c>
      <c r="V373" s="30" t="s">
        <v>2581</v>
      </c>
      <c r="W373" s="12"/>
      <c r="X373" s="12"/>
      <c r="Y373" s="12">
        <v>163</v>
      </c>
    </row>
    <row r="374" spans="1:25" s="33" customFormat="1" ht="18">
      <c r="A374" s="57"/>
      <c r="B374" s="167" t="s">
        <v>1418</v>
      </c>
      <c r="C374" s="168" t="s">
        <v>297</v>
      </c>
      <c r="D374" s="30" t="s">
        <v>349</v>
      </c>
      <c r="E374" s="147">
        <v>1</v>
      </c>
      <c r="F374" s="30" t="s">
        <v>1756</v>
      </c>
      <c r="G374" s="178">
        <v>7.875</v>
      </c>
      <c r="H374" s="178">
        <v>4.8611111111111107</v>
      </c>
      <c r="I374" s="168">
        <v>120</v>
      </c>
      <c r="J374" s="228">
        <f>_xlfn.XLOOKUP($I374,Inputs!$C$6:$C$23,Inputs!$D$6:$D$23)*$G374</f>
        <v>3.3131249999999999</v>
      </c>
      <c r="K374" s="229">
        <f t="shared" si="5"/>
        <v>3</v>
      </c>
      <c r="L374" s="274"/>
      <c r="M374" s="274"/>
      <c r="N374" s="274"/>
      <c r="O374" s="274"/>
      <c r="P374" s="274"/>
      <c r="Q374" s="230">
        <f>_xlfn.XLOOKUP($I374,Inputs!$G$6:$G$23,Inputs!$J$6:$J$23)*$K374</f>
        <v>107.19602977667495</v>
      </c>
      <c r="R374" s="230">
        <f>_xlfn.XLOOKUP($I374,Inputs!$G$6:$G$23,Inputs!$K$6:$K$23)*$K374</f>
        <v>118.03278688524591</v>
      </c>
      <c r="S374" s="147" t="s">
        <v>1415</v>
      </c>
      <c r="T374" s="30" t="s">
        <v>2581</v>
      </c>
      <c r="U374" s="147" t="s">
        <v>1416</v>
      </c>
      <c r="V374" s="30" t="s">
        <v>2242</v>
      </c>
      <c r="W374" s="12"/>
      <c r="X374" s="12"/>
      <c r="Y374" s="12">
        <v>164</v>
      </c>
    </row>
    <row r="375" spans="1:25" s="138" customFormat="1" ht="18">
      <c r="B375" s="167" t="s">
        <v>1388</v>
      </c>
      <c r="C375" s="168" t="s">
        <v>297</v>
      </c>
      <c r="D375" s="30" t="s">
        <v>349</v>
      </c>
      <c r="E375" s="147">
        <v>1</v>
      </c>
      <c r="F375" s="30" t="s">
        <v>1756</v>
      </c>
      <c r="G375" s="178">
        <v>18.375</v>
      </c>
      <c r="H375" s="178">
        <v>11.342592592592592</v>
      </c>
      <c r="I375" s="168">
        <v>120</v>
      </c>
      <c r="J375" s="228">
        <f>_xlfn.XLOOKUP($I375,Inputs!$C$6:$C$23,Inputs!$D$6:$D$23)*$G375</f>
        <v>7.7306249999999999</v>
      </c>
      <c r="K375" s="229">
        <f t="shared" si="5"/>
        <v>3</v>
      </c>
      <c r="L375" s="274"/>
      <c r="M375" s="274"/>
      <c r="N375" s="274"/>
      <c r="O375" s="274"/>
      <c r="P375" s="274"/>
      <c r="Q375" s="230">
        <f>_xlfn.XLOOKUP($I375,Inputs!$G$6:$G$23,Inputs!$J$6:$J$23)*$K375</f>
        <v>107.19602977667495</v>
      </c>
      <c r="R375" s="230">
        <f>_xlfn.XLOOKUP($I375,Inputs!$G$6:$G$23,Inputs!$K$6:$K$23)*$K375</f>
        <v>118.03278688524591</v>
      </c>
      <c r="S375" s="147" t="s">
        <v>352</v>
      </c>
      <c r="T375" s="30" t="s">
        <v>2333</v>
      </c>
      <c r="U375" s="147" t="s">
        <v>1389</v>
      </c>
      <c r="V375" s="30" t="s">
        <v>2335</v>
      </c>
      <c r="W375" s="12"/>
      <c r="X375" s="12"/>
      <c r="Y375" s="12">
        <v>165</v>
      </c>
    </row>
    <row r="376" spans="1:25" s="138" customFormat="1" ht="18">
      <c r="B376" s="167" t="s">
        <v>1388</v>
      </c>
      <c r="C376" s="168" t="s">
        <v>297</v>
      </c>
      <c r="D376" s="30" t="s">
        <v>349</v>
      </c>
      <c r="E376" s="147">
        <v>1</v>
      </c>
      <c r="F376" s="30" t="s">
        <v>1756</v>
      </c>
      <c r="G376" s="178">
        <v>7.875</v>
      </c>
      <c r="H376" s="178">
        <v>4.8611111111111107</v>
      </c>
      <c r="I376" s="168">
        <v>120</v>
      </c>
      <c r="J376" s="228">
        <f>_xlfn.XLOOKUP($I376,Inputs!$C$6:$C$23,Inputs!$D$6:$D$23)*$G376</f>
        <v>3.3131249999999999</v>
      </c>
      <c r="K376" s="229">
        <f t="shared" si="5"/>
        <v>3</v>
      </c>
      <c r="L376" s="274"/>
      <c r="M376" s="274"/>
      <c r="N376" s="274"/>
      <c r="O376" s="274"/>
      <c r="P376" s="274"/>
      <c r="Q376" s="230">
        <f>_xlfn.XLOOKUP($I376,Inputs!$G$6:$G$23,Inputs!$J$6:$J$23)*$K376</f>
        <v>107.19602977667495</v>
      </c>
      <c r="R376" s="230">
        <f>_xlfn.XLOOKUP($I376,Inputs!$G$6:$G$23,Inputs!$K$6:$K$23)*$K376</f>
        <v>118.03278688524591</v>
      </c>
      <c r="S376" s="147" t="s">
        <v>1389</v>
      </c>
      <c r="T376" s="30" t="s">
        <v>2335</v>
      </c>
      <c r="U376" s="147" t="s">
        <v>1390</v>
      </c>
      <c r="V376" s="30" t="s">
        <v>2325</v>
      </c>
      <c r="W376" s="12"/>
      <c r="X376" s="12"/>
      <c r="Y376" s="12">
        <v>166</v>
      </c>
    </row>
    <row r="377" spans="1:25" s="33" customFormat="1" ht="18">
      <c r="A377" s="57"/>
      <c r="B377" s="167" t="s">
        <v>1387</v>
      </c>
      <c r="C377" s="168" t="s">
        <v>297</v>
      </c>
      <c r="D377" s="30" t="s">
        <v>349</v>
      </c>
      <c r="E377" s="147">
        <v>1</v>
      </c>
      <c r="F377" s="30" t="s">
        <v>1756</v>
      </c>
      <c r="G377" s="178">
        <v>7.875</v>
      </c>
      <c r="H377" s="178">
        <v>4.8611111111111107</v>
      </c>
      <c r="I377" s="168">
        <v>120</v>
      </c>
      <c r="J377" s="228">
        <f>_xlfn.XLOOKUP($I377,Inputs!$C$6:$C$23,Inputs!$D$6:$D$23)*$G377</f>
        <v>3.3131249999999999</v>
      </c>
      <c r="K377" s="229">
        <f t="shared" ref="K377:K440" si="6">IF((42.4*(H377)^(-0.6595))&gt;=3,3,(IF(42.4*(H377)^(-0.6595)&lt;=0.5,0.5,(42.4*(H377)^(-0.6595)))))</f>
        <v>3</v>
      </c>
      <c r="L377" s="274"/>
      <c r="M377" s="274"/>
      <c r="N377" s="274"/>
      <c r="O377" s="274"/>
      <c r="P377" s="274"/>
      <c r="Q377" s="230">
        <f>_xlfn.XLOOKUP($I377,Inputs!$G$6:$G$23,Inputs!$J$6:$J$23)*$K377</f>
        <v>107.19602977667495</v>
      </c>
      <c r="R377" s="230">
        <f>_xlfn.XLOOKUP($I377,Inputs!$G$6:$G$23,Inputs!$K$6:$K$23)*$K377</f>
        <v>118.03278688524591</v>
      </c>
      <c r="S377" s="147" t="s">
        <v>1385</v>
      </c>
      <c r="T377" s="30" t="s">
        <v>2318</v>
      </c>
      <c r="U377" s="147" t="s">
        <v>766</v>
      </c>
      <c r="V377" s="30" t="s">
        <v>2229</v>
      </c>
      <c r="W377" s="12"/>
      <c r="X377" s="12"/>
      <c r="Y377" s="12">
        <v>167</v>
      </c>
    </row>
    <row r="378" spans="1:25" s="33" customFormat="1" ht="18">
      <c r="A378" s="57"/>
      <c r="B378" s="167" t="s">
        <v>1399</v>
      </c>
      <c r="C378" s="168" t="s">
        <v>297</v>
      </c>
      <c r="D378" s="30" t="s">
        <v>349</v>
      </c>
      <c r="E378" s="147">
        <v>1</v>
      </c>
      <c r="F378" s="30" t="s">
        <v>1756</v>
      </c>
      <c r="G378" s="178">
        <v>15.75</v>
      </c>
      <c r="H378" s="178">
        <v>9.7222222222222214</v>
      </c>
      <c r="I378" s="168">
        <v>120</v>
      </c>
      <c r="J378" s="228">
        <f>_xlfn.XLOOKUP($I378,Inputs!$C$6:$C$23,Inputs!$D$6:$D$23)*$G378</f>
        <v>6.6262499999999998</v>
      </c>
      <c r="K378" s="229">
        <f t="shared" si="6"/>
        <v>3</v>
      </c>
      <c r="L378" s="274"/>
      <c r="M378" s="274"/>
      <c r="N378" s="274"/>
      <c r="O378" s="274"/>
      <c r="P378" s="274"/>
      <c r="Q378" s="230">
        <f>_xlfn.XLOOKUP($I378,Inputs!$G$6:$G$23,Inputs!$J$6:$J$23)*$K378</f>
        <v>107.19602977667495</v>
      </c>
      <c r="R378" s="230">
        <f>_xlfn.XLOOKUP($I378,Inputs!$G$6:$G$23,Inputs!$K$6:$K$23)*$K378</f>
        <v>118.03278688524591</v>
      </c>
      <c r="S378" s="147" t="s">
        <v>1400</v>
      </c>
      <c r="T378" s="30" t="s">
        <v>2336</v>
      </c>
      <c r="U378" s="147" t="s">
        <v>1398</v>
      </c>
      <c r="V378" s="30" t="s">
        <v>2473</v>
      </c>
      <c r="W378" s="12"/>
      <c r="X378" s="12"/>
      <c r="Y378" s="12">
        <v>168</v>
      </c>
    </row>
    <row r="379" spans="1:25" s="57" customFormat="1" ht="18">
      <c r="B379" s="167" t="s">
        <v>1357</v>
      </c>
      <c r="C379" s="168" t="s">
        <v>297</v>
      </c>
      <c r="D379" s="30" t="s">
        <v>349</v>
      </c>
      <c r="E379" s="147">
        <v>1</v>
      </c>
      <c r="F379" s="30" t="s">
        <v>1756</v>
      </c>
      <c r="G379" s="178">
        <v>18.375</v>
      </c>
      <c r="H379" s="178">
        <v>11.342592592592592</v>
      </c>
      <c r="I379" s="168">
        <v>120</v>
      </c>
      <c r="J379" s="228">
        <f>_xlfn.XLOOKUP($I379,Inputs!$C$6:$C$23,Inputs!$D$6:$D$23)*$G379</f>
        <v>7.7306249999999999</v>
      </c>
      <c r="K379" s="229">
        <f t="shared" si="6"/>
        <v>3</v>
      </c>
      <c r="L379" s="274"/>
      <c r="M379" s="274"/>
      <c r="N379" s="274"/>
      <c r="O379" s="274"/>
      <c r="P379" s="274"/>
      <c r="Q379" s="230">
        <f>_xlfn.XLOOKUP($I379,Inputs!$G$6:$G$23,Inputs!$J$6:$J$23)*$K379</f>
        <v>107.19602977667495</v>
      </c>
      <c r="R379" s="230">
        <f>_xlfn.XLOOKUP($I379,Inputs!$G$6:$G$23,Inputs!$K$6:$K$23)*$K379</f>
        <v>118.03278688524591</v>
      </c>
      <c r="S379" s="147" t="s">
        <v>329</v>
      </c>
      <c r="T379" s="30" t="s">
        <v>2596</v>
      </c>
      <c r="U379" s="147" t="s">
        <v>1356</v>
      </c>
      <c r="V379" s="30" t="s">
        <v>2474</v>
      </c>
      <c r="W379" s="12"/>
      <c r="X379" s="12"/>
      <c r="Y379" s="12">
        <v>169</v>
      </c>
    </row>
    <row r="380" spans="1:25" s="33" customFormat="1" ht="18">
      <c r="A380" s="57"/>
      <c r="B380" s="167" t="s">
        <v>1425</v>
      </c>
      <c r="C380" s="168" t="s">
        <v>297</v>
      </c>
      <c r="D380" s="30" t="s">
        <v>349</v>
      </c>
      <c r="E380" s="147">
        <v>1</v>
      </c>
      <c r="F380" s="30" t="s">
        <v>1756</v>
      </c>
      <c r="G380" s="178">
        <v>28.875</v>
      </c>
      <c r="H380" s="178">
        <v>17.824074074074073</v>
      </c>
      <c r="I380" s="168">
        <v>120</v>
      </c>
      <c r="J380" s="228">
        <f>_xlfn.XLOOKUP($I380,Inputs!$C$6:$C$23,Inputs!$D$6:$D$23)*$G380</f>
        <v>12.148125</v>
      </c>
      <c r="K380" s="229">
        <f t="shared" si="6"/>
        <v>3</v>
      </c>
      <c r="L380" s="274"/>
      <c r="M380" s="274"/>
      <c r="N380" s="274"/>
      <c r="O380" s="274"/>
      <c r="P380" s="274"/>
      <c r="Q380" s="230">
        <f>_xlfn.XLOOKUP($I380,Inputs!$G$6:$G$23,Inputs!$J$6:$J$23)*$K380</f>
        <v>107.19602977667495</v>
      </c>
      <c r="R380" s="230">
        <f>_xlfn.XLOOKUP($I380,Inputs!$G$6:$G$23,Inputs!$K$6:$K$23)*$K380</f>
        <v>118.03278688524591</v>
      </c>
      <c r="S380" s="147" t="s">
        <v>1424</v>
      </c>
      <c r="T380" s="30" t="s">
        <v>2315</v>
      </c>
      <c r="U380" s="147" t="s">
        <v>107</v>
      </c>
      <c r="V380" s="30" t="s">
        <v>2551</v>
      </c>
      <c r="W380" s="12"/>
      <c r="X380" s="12"/>
      <c r="Y380" s="12">
        <v>173</v>
      </c>
    </row>
    <row r="381" spans="1:25" s="33" customFormat="1" ht="18">
      <c r="A381" s="57"/>
      <c r="B381" s="167" t="s">
        <v>1555</v>
      </c>
      <c r="C381" s="168" t="s">
        <v>297</v>
      </c>
      <c r="D381" s="30" t="s">
        <v>349</v>
      </c>
      <c r="E381" s="147">
        <v>1</v>
      </c>
      <c r="F381" s="30" t="s">
        <v>1756</v>
      </c>
      <c r="G381" s="178">
        <v>1.5960000000000001</v>
      </c>
      <c r="H381" s="178">
        <v>0.98518518518518516</v>
      </c>
      <c r="I381" s="168">
        <v>120</v>
      </c>
      <c r="J381" s="228">
        <f>_xlfn.XLOOKUP($I381,Inputs!$C$6:$C$23,Inputs!$D$6:$D$23)*$G381</f>
        <v>0.67146000000000006</v>
      </c>
      <c r="K381" s="229">
        <f t="shared" si="6"/>
        <v>3</v>
      </c>
      <c r="L381" s="274"/>
      <c r="M381" s="274"/>
      <c r="N381" s="274"/>
      <c r="O381" s="274"/>
      <c r="P381" s="274"/>
      <c r="Q381" s="230">
        <f>_xlfn.XLOOKUP($I381,Inputs!$G$6:$G$23,Inputs!$J$6:$J$23)*$K381</f>
        <v>107.19602977667495</v>
      </c>
      <c r="R381" s="230">
        <f>_xlfn.XLOOKUP($I381,Inputs!$G$6:$G$23,Inputs!$K$6:$K$23)*$K381</f>
        <v>118.03278688524591</v>
      </c>
      <c r="S381" s="147" t="s">
        <v>1547</v>
      </c>
      <c r="T381" s="30" t="s">
        <v>2339</v>
      </c>
      <c r="U381" s="147" t="s">
        <v>1556</v>
      </c>
      <c r="V381" s="30" t="s">
        <v>2476</v>
      </c>
      <c r="W381" s="12"/>
      <c r="X381" s="12"/>
      <c r="Y381" s="12">
        <v>174</v>
      </c>
    </row>
    <row r="382" spans="1:25" s="57" customFormat="1" ht="18">
      <c r="B382" s="167" t="s">
        <v>1429</v>
      </c>
      <c r="C382" s="168" t="s">
        <v>297</v>
      </c>
      <c r="D382" s="30" t="s">
        <v>349</v>
      </c>
      <c r="E382" s="147">
        <v>1</v>
      </c>
      <c r="F382" s="30" t="s">
        <v>1756</v>
      </c>
      <c r="G382" s="178">
        <v>1.575</v>
      </c>
      <c r="H382" s="178">
        <v>0.9722222222222221</v>
      </c>
      <c r="I382" s="168">
        <v>120</v>
      </c>
      <c r="J382" s="228">
        <f>_xlfn.XLOOKUP($I382,Inputs!$C$6:$C$23,Inputs!$D$6:$D$23)*$G382</f>
        <v>0.66262500000000002</v>
      </c>
      <c r="K382" s="229">
        <f t="shared" si="6"/>
        <v>3</v>
      </c>
      <c r="L382" s="274"/>
      <c r="M382" s="274"/>
      <c r="N382" s="274"/>
      <c r="O382" s="274"/>
      <c r="P382" s="274"/>
      <c r="Q382" s="230">
        <f>_xlfn.XLOOKUP($I382,Inputs!$G$6:$G$23,Inputs!$J$6:$J$23)*$K382</f>
        <v>107.19602977667495</v>
      </c>
      <c r="R382" s="230">
        <f>_xlfn.XLOOKUP($I382,Inputs!$G$6:$G$23,Inputs!$K$6:$K$23)*$K382</f>
        <v>118.03278688524591</v>
      </c>
      <c r="S382" s="147" t="s">
        <v>1430</v>
      </c>
      <c r="T382" s="30" t="s">
        <v>2614</v>
      </c>
      <c r="U382" s="147" t="s">
        <v>1428</v>
      </c>
      <c r="V382" s="30" t="s">
        <v>2340</v>
      </c>
      <c r="W382" s="12"/>
      <c r="X382" s="12"/>
      <c r="Y382" s="12">
        <v>175</v>
      </c>
    </row>
    <row r="383" spans="1:25" s="57" customFormat="1" ht="18">
      <c r="B383" s="167" t="s">
        <v>1429</v>
      </c>
      <c r="C383" s="168" t="s">
        <v>297</v>
      </c>
      <c r="D383" s="30" t="s">
        <v>349</v>
      </c>
      <c r="E383" s="147">
        <v>1</v>
      </c>
      <c r="F383" s="30" t="s">
        <v>1756</v>
      </c>
      <c r="G383" s="178">
        <v>10.5</v>
      </c>
      <c r="H383" s="178">
        <v>6.481481481481481</v>
      </c>
      <c r="I383" s="168">
        <v>120</v>
      </c>
      <c r="J383" s="228">
        <f>_xlfn.XLOOKUP($I383,Inputs!$C$6:$C$23,Inputs!$D$6:$D$23)*$G383</f>
        <v>4.4174999999999995</v>
      </c>
      <c r="K383" s="229">
        <f t="shared" si="6"/>
        <v>3</v>
      </c>
      <c r="L383" s="274"/>
      <c r="M383" s="274"/>
      <c r="N383" s="274"/>
      <c r="O383" s="274"/>
      <c r="P383" s="274"/>
      <c r="Q383" s="230">
        <f>_xlfn.XLOOKUP($I383,Inputs!$G$6:$G$23,Inputs!$J$6:$J$23)*$K383</f>
        <v>107.19602977667495</v>
      </c>
      <c r="R383" s="230">
        <f>_xlfn.XLOOKUP($I383,Inputs!$G$6:$G$23,Inputs!$K$6:$K$23)*$K383</f>
        <v>118.03278688524591</v>
      </c>
      <c r="S383" s="147" t="s">
        <v>1428</v>
      </c>
      <c r="T383" s="30" t="s">
        <v>2340</v>
      </c>
      <c r="U383" s="147" t="s">
        <v>1431</v>
      </c>
      <c r="V383" s="30" t="s">
        <v>2319</v>
      </c>
      <c r="W383" s="12"/>
      <c r="X383" s="12"/>
      <c r="Y383" s="12">
        <v>176</v>
      </c>
    </row>
    <row r="384" spans="1:25" s="33" customFormat="1" ht="18">
      <c r="A384" s="57"/>
      <c r="B384" s="167" t="s">
        <v>1509</v>
      </c>
      <c r="C384" s="168" t="s">
        <v>297</v>
      </c>
      <c r="D384" s="30" t="s">
        <v>349</v>
      </c>
      <c r="E384" s="147">
        <v>1</v>
      </c>
      <c r="F384" s="30" t="s">
        <v>1756</v>
      </c>
      <c r="G384" s="178">
        <v>15.75</v>
      </c>
      <c r="H384" s="178">
        <v>9.7222222222222214</v>
      </c>
      <c r="I384" s="168">
        <v>120</v>
      </c>
      <c r="J384" s="228">
        <f>_xlfn.XLOOKUP($I384,Inputs!$C$6:$C$23,Inputs!$D$6:$D$23)*$G384</f>
        <v>6.6262499999999998</v>
      </c>
      <c r="K384" s="229">
        <f t="shared" si="6"/>
        <v>3</v>
      </c>
      <c r="L384" s="274"/>
      <c r="M384" s="274"/>
      <c r="N384" s="274"/>
      <c r="O384" s="274"/>
      <c r="P384" s="274"/>
      <c r="Q384" s="230">
        <f>_xlfn.XLOOKUP($I384,Inputs!$G$6:$G$23,Inputs!$J$6:$J$23)*$K384</f>
        <v>107.19602977667495</v>
      </c>
      <c r="R384" s="230">
        <f>_xlfn.XLOOKUP($I384,Inputs!$G$6:$G$23,Inputs!$K$6:$K$23)*$K384</f>
        <v>118.03278688524591</v>
      </c>
      <c r="S384" s="147" t="s">
        <v>1505</v>
      </c>
      <c r="T384" s="30" t="s">
        <v>2341</v>
      </c>
      <c r="U384" s="180" t="s">
        <v>1501</v>
      </c>
      <c r="V384" s="30" t="s">
        <v>2386</v>
      </c>
      <c r="W384" s="12"/>
      <c r="X384" s="12"/>
      <c r="Y384" s="12">
        <v>177</v>
      </c>
    </row>
    <row r="385" spans="1:25" s="57" customFormat="1" ht="18">
      <c r="B385" s="167" t="s">
        <v>1552</v>
      </c>
      <c r="C385" s="168" t="s">
        <v>297</v>
      </c>
      <c r="D385" s="30" t="s">
        <v>349</v>
      </c>
      <c r="E385" s="147">
        <v>1</v>
      </c>
      <c r="F385" s="30" t="s">
        <v>1756</v>
      </c>
      <c r="G385" s="178">
        <v>6.3840000000000003</v>
      </c>
      <c r="H385" s="178">
        <v>3.9407407407407407</v>
      </c>
      <c r="I385" s="168">
        <v>120</v>
      </c>
      <c r="J385" s="228">
        <f>_xlfn.XLOOKUP($I385,Inputs!$C$6:$C$23,Inputs!$D$6:$D$23)*$G385</f>
        <v>2.6858400000000002</v>
      </c>
      <c r="K385" s="229">
        <f t="shared" si="6"/>
        <v>3</v>
      </c>
      <c r="L385" s="274"/>
      <c r="M385" s="274"/>
      <c r="N385" s="274"/>
      <c r="O385" s="274"/>
      <c r="P385" s="274"/>
      <c r="Q385" s="230">
        <f>_xlfn.XLOOKUP($I385,Inputs!$G$6:$G$23,Inputs!$J$6:$J$23)*$K385</f>
        <v>107.19602977667495</v>
      </c>
      <c r="R385" s="230">
        <f>_xlfn.XLOOKUP($I385,Inputs!$G$6:$G$23,Inputs!$K$6:$K$23)*$K385</f>
        <v>118.03278688524591</v>
      </c>
      <c r="S385" s="147" t="s">
        <v>1346</v>
      </c>
      <c r="T385" s="30" t="s">
        <v>2545</v>
      </c>
      <c r="U385" s="147" t="s">
        <v>1547</v>
      </c>
      <c r="V385" s="30" t="s">
        <v>2339</v>
      </c>
      <c r="W385" s="12"/>
      <c r="X385" s="12"/>
      <c r="Y385" s="12">
        <v>178</v>
      </c>
    </row>
    <row r="386" spans="1:25" s="57" customFormat="1" ht="18">
      <c r="B386" s="167" t="s">
        <v>377</v>
      </c>
      <c r="C386" s="168" t="s">
        <v>297</v>
      </c>
      <c r="D386" s="30" t="s">
        <v>349</v>
      </c>
      <c r="E386" s="147">
        <v>2</v>
      </c>
      <c r="F386" s="30" t="s">
        <v>1756</v>
      </c>
      <c r="G386" s="178">
        <v>42</v>
      </c>
      <c r="H386" s="178">
        <v>25.925925925925924</v>
      </c>
      <c r="I386" s="168">
        <v>120</v>
      </c>
      <c r="J386" s="228">
        <f>_xlfn.XLOOKUP($I386,Inputs!$C$6:$C$23,Inputs!$D$6:$D$23)*$G386</f>
        <v>17.669999999999998</v>
      </c>
      <c r="K386" s="229">
        <f t="shared" si="6"/>
        <v>3</v>
      </c>
      <c r="L386" s="274"/>
      <c r="M386" s="274"/>
      <c r="N386" s="274"/>
      <c r="O386" s="274"/>
      <c r="P386" s="274"/>
      <c r="Q386" s="230">
        <f>_xlfn.XLOOKUP($I386,Inputs!$G$6:$G$23,Inputs!$J$6:$J$23)*$K386</f>
        <v>107.19602977667495</v>
      </c>
      <c r="R386" s="230">
        <f>_xlfn.XLOOKUP($I386,Inputs!$G$6:$G$23,Inputs!$K$6:$K$23)*$K386</f>
        <v>118.03278688524591</v>
      </c>
      <c r="S386" s="147" t="s">
        <v>1344</v>
      </c>
      <c r="T386" s="30" t="s">
        <v>2663</v>
      </c>
      <c r="U386" s="147" t="s">
        <v>1346</v>
      </c>
      <c r="V386" s="30" t="s">
        <v>2545</v>
      </c>
      <c r="W386" s="12"/>
      <c r="X386" s="12"/>
      <c r="Y386" s="12">
        <v>179</v>
      </c>
    </row>
    <row r="387" spans="1:25" s="57" customFormat="1" ht="18">
      <c r="B387" s="167" t="s">
        <v>378</v>
      </c>
      <c r="C387" s="168" t="s">
        <v>297</v>
      </c>
      <c r="D387" s="30" t="s">
        <v>349</v>
      </c>
      <c r="E387" s="147">
        <v>2</v>
      </c>
      <c r="F387" s="30" t="s">
        <v>1756</v>
      </c>
      <c r="G387" s="178">
        <v>42</v>
      </c>
      <c r="H387" s="178">
        <v>25.925925925925924</v>
      </c>
      <c r="I387" s="168">
        <v>120</v>
      </c>
      <c r="J387" s="228">
        <f>_xlfn.XLOOKUP($I387,Inputs!$C$6:$C$23,Inputs!$D$6:$D$23)*$G387</f>
        <v>17.669999999999998</v>
      </c>
      <c r="K387" s="229">
        <f t="shared" si="6"/>
        <v>3</v>
      </c>
      <c r="L387" s="274"/>
      <c r="M387" s="274"/>
      <c r="N387" s="274"/>
      <c r="O387" s="274"/>
      <c r="P387" s="274"/>
      <c r="Q387" s="230">
        <f>_xlfn.XLOOKUP($I387,Inputs!$G$6:$G$23,Inputs!$J$6:$J$23)*$K387</f>
        <v>107.19602977667495</v>
      </c>
      <c r="R387" s="230">
        <f>_xlfn.XLOOKUP($I387,Inputs!$G$6:$G$23,Inputs!$K$6:$K$23)*$K387</f>
        <v>118.03278688524591</v>
      </c>
      <c r="S387" s="147" t="s">
        <v>1344</v>
      </c>
      <c r="T387" s="30" t="s">
        <v>2663</v>
      </c>
      <c r="U387" s="147" t="s">
        <v>1346</v>
      </c>
      <c r="V387" s="30" t="s">
        <v>2545</v>
      </c>
      <c r="W387" s="12"/>
      <c r="X387" s="12"/>
      <c r="Y387" s="12">
        <v>180</v>
      </c>
    </row>
    <row r="388" spans="1:25" s="57" customFormat="1" ht="18">
      <c r="B388" s="167" t="s">
        <v>1543</v>
      </c>
      <c r="C388" s="168" t="s">
        <v>297</v>
      </c>
      <c r="D388" s="30" t="s">
        <v>349</v>
      </c>
      <c r="E388" s="147">
        <v>1</v>
      </c>
      <c r="F388" s="30" t="s">
        <v>1756</v>
      </c>
      <c r="G388" s="178">
        <v>3.1920000000000002</v>
      </c>
      <c r="H388" s="178">
        <v>1.9703703703703703</v>
      </c>
      <c r="I388" s="168">
        <v>120</v>
      </c>
      <c r="J388" s="228">
        <f>_xlfn.XLOOKUP($I388,Inputs!$C$6:$C$23,Inputs!$D$6:$D$23)*$G388</f>
        <v>1.3429200000000001</v>
      </c>
      <c r="K388" s="229">
        <f t="shared" si="6"/>
        <v>3</v>
      </c>
      <c r="L388" s="274"/>
      <c r="M388" s="274"/>
      <c r="N388" s="274"/>
      <c r="O388" s="274"/>
      <c r="P388" s="274"/>
      <c r="Q388" s="230">
        <f>_xlfn.XLOOKUP($I388,Inputs!$G$6:$G$23,Inputs!$J$6:$J$23)*$K388</f>
        <v>107.19602977667495</v>
      </c>
      <c r="R388" s="230">
        <f>_xlfn.XLOOKUP($I388,Inputs!$G$6:$G$23,Inputs!$K$6:$K$23)*$K388</f>
        <v>118.03278688524591</v>
      </c>
      <c r="S388" s="147" t="s">
        <v>1544</v>
      </c>
      <c r="T388" s="30" t="s">
        <v>2330</v>
      </c>
      <c r="U388" s="147" t="s">
        <v>1537</v>
      </c>
      <c r="V388" s="30" t="s">
        <v>2349</v>
      </c>
      <c r="W388" s="12"/>
      <c r="X388" s="12"/>
      <c r="Y388" s="12">
        <v>181</v>
      </c>
    </row>
    <row r="389" spans="1:25" s="33" customFormat="1" ht="18">
      <c r="A389" s="57"/>
      <c r="B389" s="167" t="s">
        <v>1347</v>
      </c>
      <c r="C389" s="168" t="s">
        <v>297</v>
      </c>
      <c r="D389" s="30" t="s">
        <v>349</v>
      </c>
      <c r="E389" s="147">
        <v>1</v>
      </c>
      <c r="F389" s="30" t="s">
        <v>1756</v>
      </c>
      <c r="G389" s="178">
        <v>15.75</v>
      </c>
      <c r="H389" s="178">
        <v>9.7222222222222214</v>
      </c>
      <c r="I389" s="168">
        <v>120</v>
      </c>
      <c r="J389" s="228">
        <f>_xlfn.XLOOKUP($I389,Inputs!$C$6:$C$23,Inputs!$D$6:$D$23)*$G389</f>
        <v>6.6262499999999998</v>
      </c>
      <c r="K389" s="229">
        <f t="shared" si="6"/>
        <v>3</v>
      </c>
      <c r="L389" s="274"/>
      <c r="M389" s="274"/>
      <c r="N389" s="274"/>
      <c r="O389" s="274"/>
      <c r="P389" s="274"/>
      <c r="Q389" s="230">
        <f>_xlfn.XLOOKUP($I389,Inputs!$G$6:$G$23,Inputs!$J$6:$J$23)*$K389</f>
        <v>107.19602977667495</v>
      </c>
      <c r="R389" s="230">
        <f>_xlfn.XLOOKUP($I389,Inputs!$G$6:$G$23,Inputs!$K$6:$K$23)*$K389</f>
        <v>118.03278688524591</v>
      </c>
      <c r="S389" s="147" t="s">
        <v>1331</v>
      </c>
      <c r="T389" s="30" t="s">
        <v>2604</v>
      </c>
      <c r="U389" s="147" t="s">
        <v>268</v>
      </c>
      <c r="V389" s="30" t="s">
        <v>2258</v>
      </c>
      <c r="W389" s="12"/>
      <c r="X389" s="12"/>
      <c r="Y389" s="12">
        <v>182</v>
      </c>
    </row>
    <row r="390" spans="1:25" s="57" customFormat="1" ht="18">
      <c r="B390" s="167" t="s">
        <v>1347</v>
      </c>
      <c r="C390" s="168" t="s">
        <v>297</v>
      </c>
      <c r="D390" s="30" t="s">
        <v>349</v>
      </c>
      <c r="E390" s="147">
        <v>1</v>
      </c>
      <c r="F390" s="30" t="s">
        <v>1756</v>
      </c>
      <c r="G390" s="178">
        <v>21</v>
      </c>
      <c r="H390" s="178">
        <v>12.962962962962962</v>
      </c>
      <c r="I390" s="168">
        <v>120</v>
      </c>
      <c r="J390" s="228">
        <f>_xlfn.XLOOKUP($I390,Inputs!$C$6:$C$23,Inputs!$D$6:$D$23)*$G390</f>
        <v>8.8349999999999991</v>
      </c>
      <c r="K390" s="229">
        <f t="shared" si="6"/>
        <v>3</v>
      </c>
      <c r="L390" s="274"/>
      <c r="M390" s="274"/>
      <c r="N390" s="274"/>
      <c r="O390" s="274"/>
      <c r="P390" s="274"/>
      <c r="Q390" s="230">
        <f>_xlfn.XLOOKUP($I390,Inputs!$G$6:$G$23,Inputs!$J$6:$J$23)*$K390</f>
        <v>107.19602977667495</v>
      </c>
      <c r="R390" s="230">
        <f>_xlfn.XLOOKUP($I390,Inputs!$G$6:$G$23,Inputs!$K$6:$K$23)*$K390</f>
        <v>118.03278688524591</v>
      </c>
      <c r="S390" s="179" t="s">
        <v>268</v>
      </c>
      <c r="T390" s="30" t="s">
        <v>2258</v>
      </c>
      <c r="U390" s="147" t="s">
        <v>329</v>
      </c>
      <c r="V390" s="30" t="s">
        <v>2596</v>
      </c>
      <c r="W390" s="12"/>
      <c r="X390" s="12"/>
      <c r="Y390" s="12">
        <v>183</v>
      </c>
    </row>
    <row r="391" spans="1:25" s="57" customFormat="1" ht="18">
      <c r="B391" s="167" t="s">
        <v>1349</v>
      </c>
      <c r="C391" s="168" t="s">
        <v>297</v>
      </c>
      <c r="D391" s="30" t="s">
        <v>349</v>
      </c>
      <c r="E391" s="147">
        <v>1</v>
      </c>
      <c r="F391" s="30" t="s">
        <v>1756</v>
      </c>
      <c r="G391" s="178">
        <v>15.75</v>
      </c>
      <c r="H391" s="178">
        <v>9.7222222222222214</v>
      </c>
      <c r="I391" s="168">
        <v>120</v>
      </c>
      <c r="J391" s="228">
        <f>_xlfn.XLOOKUP($I391,Inputs!$C$6:$C$23,Inputs!$D$6:$D$23)*$G391</f>
        <v>6.6262499999999998</v>
      </c>
      <c r="K391" s="229">
        <f t="shared" si="6"/>
        <v>3</v>
      </c>
      <c r="L391" s="274"/>
      <c r="M391" s="274"/>
      <c r="N391" s="274"/>
      <c r="O391" s="274"/>
      <c r="P391" s="274"/>
      <c r="Q391" s="230">
        <f>_xlfn.XLOOKUP($I391,Inputs!$G$6:$G$23,Inputs!$J$6:$J$23)*$K391</f>
        <v>107.19602977667495</v>
      </c>
      <c r="R391" s="230">
        <f>_xlfn.XLOOKUP($I391,Inputs!$G$6:$G$23,Inputs!$K$6:$K$23)*$K391</f>
        <v>118.03278688524591</v>
      </c>
      <c r="S391" s="147" t="s">
        <v>1331</v>
      </c>
      <c r="T391" s="30" t="s">
        <v>2604</v>
      </c>
      <c r="U391" s="147" t="s">
        <v>268</v>
      </c>
      <c r="V391" s="30" t="s">
        <v>2258</v>
      </c>
      <c r="W391" s="12"/>
      <c r="X391" s="12"/>
      <c r="Y391" s="12">
        <v>184</v>
      </c>
    </row>
    <row r="392" spans="1:25" s="57" customFormat="1" ht="18">
      <c r="B392" s="167" t="s">
        <v>1349</v>
      </c>
      <c r="C392" s="168" t="s">
        <v>297</v>
      </c>
      <c r="D392" s="30" t="s">
        <v>349</v>
      </c>
      <c r="E392" s="147">
        <v>1</v>
      </c>
      <c r="F392" s="30" t="s">
        <v>1756</v>
      </c>
      <c r="G392" s="178">
        <v>15.75</v>
      </c>
      <c r="H392" s="178">
        <v>9.7222222222222214</v>
      </c>
      <c r="I392" s="168">
        <v>120</v>
      </c>
      <c r="J392" s="228">
        <f>_xlfn.XLOOKUP($I392,Inputs!$C$6:$C$23,Inputs!$D$6:$D$23)*$G392</f>
        <v>6.6262499999999998</v>
      </c>
      <c r="K392" s="229">
        <f t="shared" si="6"/>
        <v>3</v>
      </c>
      <c r="L392" s="274"/>
      <c r="M392" s="274"/>
      <c r="N392" s="274"/>
      <c r="O392" s="274"/>
      <c r="P392" s="274"/>
      <c r="Q392" s="230">
        <f>_xlfn.XLOOKUP($I392,Inputs!$G$6:$G$23,Inputs!$J$6:$J$23)*$K392</f>
        <v>107.19602977667495</v>
      </c>
      <c r="R392" s="230">
        <f>_xlfn.XLOOKUP($I392,Inputs!$G$6:$G$23,Inputs!$K$6:$K$23)*$K392</f>
        <v>118.03278688524591</v>
      </c>
      <c r="S392" s="147" t="s">
        <v>268</v>
      </c>
      <c r="T392" s="30" t="s">
        <v>2258</v>
      </c>
      <c r="U392" s="147" t="s">
        <v>1351</v>
      </c>
      <c r="V392" s="30" t="s">
        <v>2277</v>
      </c>
      <c r="W392" s="12"/>
      <c r="X392" s="12"/>
      <c r="Y392" s="12">
        <v>185</v>
      </c>
    </row>
    <row r="393" spans="1:25" s="57" customFormat="1" ht="18">
      <c r="B393" s="167" t="s">
        <v>1349</v>
      </c>
      <c r="C393" s="168" t="s">
        <v>297</v>
      </c>
      <c r="D393" s="30" t="s">
        <v>349</v>
      </c>
      <c r="E393" s="147">
        <v>1</v>
      </c>
      <c r="F393" s="30" t="s">
        <v>1756</v>
      </c>
      <c r="G393" s="178">
        <v>21</v>
      </c>
      <c r="H393" s="178">
        <v>12.962962962962962</v>
      </c>
      <c r="I393" s="168">
        <v>120</v>
      </c>
      <c r="J393" s="228">
        <f>_xlfn.XLOOKUP($I393,Inputs!$C$6:$C$23,Inputs!$D$6:$D$23)*$G393</f>
        <v>8.8349999999999991</v>
      </c>
      <c r="K393" s="229">
        <f t="shared" si="6"/>
        <v>3</v>
      </c>
      <c r="L393" s="274"/>
      <c r="M393" s="274"/>
      <c r="N393" s="274"/>
      <c r="O393" s="274"/>
      <c r="P393" s="274"/>
      <c r="Q393" s="230">
        <f>_xlfn.XLOOKUP($I393,Inputs!$G$6:$G$23,Inputs!$J$6:$J$23)*$K393</f>
        <v>107.19602977667495</v>
      </c>
      <c r="R393" s="230">
        <f>_xlfn.XLOOKUP($I393,Inputs!$G$6:$G$23,Inputs!$K$6:$K$23)*$K393</f>
        <v>118.03278688524591</v>
      </c>
      <c r="S393" s="147" t="s">
        <v>1351</v>
      </c>
      <c r="T393" s="30" t="s">
        <v>2277</v>
      </c>
      <c r="U393" s="147" t="s">
        <v>757</v>
      </c>
      <c r="V393" s="30" t="s">
        <v>2239</v>
      </c>
      <c r="W393" s="12"/>
      <c r="X393" s="12"/>
      <c r="Y393" s="12">
        <v>186</v>
      </c>
    </row>
    <row r="394" spans="1:25" s="57" customFormat="1" ht="18">
      <c r="B394" s="167" t="s">
        <v>1366</v>
      </c>
      <c r="C394" s="168" t="s">
        <v>297</v>
      </c>
      <c r="D394" s="30" t="s">
        <v>349</v>
      </c>
      <c r="E394" s="147">
        <v>1</v>
      </c>
      <c r="F394" s="30" t="s">
        <v>1756</v>
      </c>
      <c r="G394" s="178">
        <v>13.125</v>
      </c>
      <c r="H394" s="178">
        <v>8.1018518518518512</v>
      </c>
      <c r="I394" s="168">
        <v>120</v>
      </c>
      <c r="J394" s="228">
        <f>_xlfn.XLOOKUP($I394,Inputs!$C$6:$C$23,Inputs!$D$6:$D$23)*$G394</f>
        <v>5.5218749999999996</v>
      </c>
      <c r="K394" s="229">
        <f t="shared" si="6"/>
        <v>3</v>
      </c>
      <c r="L394" s="274"/>
      <c r="M394" s="274"/>
      <c r="N394" s="274"/>
      <c r="O394" s="274"/>
      <c r="P394" s="274"/>
      <c r="Q394" s="230">
        <f>_xlfn.XLOOKUP($I394,Inputs!$G$6:$G$23,Inputs!$J$6:$J$23)*$K394</f>
        <v>107.19602977667495</v>
      </c>
      <c r="R394" s="230">
        <f>_xlfn.XLOOKUP($I394,Inputs!$G$6:$G$23,Inputs!$K$6:$K$23)*$K394</f>
        <v>118.03278688524591</v>
      </c>
      <c r="S394" s="147" t="s">
        <v>329</v>
      </c>
      <c r="T394" s="30" t="s">
        <v>2596</v>
      </c>
      <c r="U394" s="147" t="s">
        <v>1367</v>
      </c>
      <c r="V394" s="30" t="s">
        <v>2321</v>
      </c>
      <c r="W394" s="12"/>
      <c r="X394" s="12"/>
      <c r="Y394" s="12">
        <v>187</v>
      </c>
    </row>
    <row r="395" spans="1:25" s="57" customFormat="1" ht="18">
      <c r="B395" s="167" t="s">
        <v>1366</v>
      </c>
      <c r="C395" s="168" t="s">
        <v>297</v>
      </c>
      <c r="D395" s="30" t="s">
        <v>349</v>
      </c>
      <c r="E395" s="147">
        <v>1</v>
      </c>
      <c r="F395" s="30" t="s">
        <v>1756</v>
      </c>
      <c r="G395" s="178">
        <v>15.75</v>
      </c>
      <c r="H395" s="178">
        <v>9.7222222222222214</v>
      </c>
      <c r="I395" s="168">
        <v>120</v>
      </c>
      <c r="J395" s="228">
        <f>_xlfn.XLOOKUP($I395,Inputs!$C$6:$C$23,Inputs!$D$6:$D$23)*$G395</f>
        <v>6.6262499999999998</v>
      </c>
      <c r="K395" s="229">
        <f t="shared" si="6"/>
        <v>3</v>
      </c>
      <c r="L395" s="274"/>
      <c r="M395" s="274"/>
      <c r="N395" s="274"/>
      <c r="O395" s="274"/>
      <c r="P395" s="274"/>
      <c r="Q395" s="230">
        <f>_xlfn.XLOOKUP($I395,Inputs!$G$6:$G$23,Inputs!$J$6:$J$23)*$K395</f>
        <v>107.19602977667495</v>
      </c>
      <c r="R395" s="230">
        <f>_xlfn.XLOOKUP($I395,Inputs!$G$6:$G$23,Inputs!$K$6:$K$23)*$K395</f>
        <v>118.03278688524591</v>
      </c>
      <c r="S395" s="147" t="s">
        <v>1367</v>
      </c>
      <c r="T395" s="30" t="s">
        <v>2321</v>
      </c>
      <c r="U395" s="147" t="s">
        <v>1370</v>
      </c>
      <c r="V395" s="30" t="s">
        <v>2432</v>
      </c>
      <c r="W395" s="12"/>
      <c r="X395" s="12"/>
      <c r="Y395" s="12">
        <v>188</v>
      </c>
    </row>
    <row r="396" spans="1:25" s="33" customFormat="1" ht="18">
      <c r="A396" s="57"/>
      <c r="B396" s="167" t="s">
        <v>1362</v>
      </c>
      <c r="C396" s="168" t="s">
        <v>297</v>
      </c>
      <c r="D396" s="30" t="s">
        <v>349</v>
      </c>
      <c r="E396" s="147">
        <v>1</v>
      </c>
      <c r="F396" s="30" t="s">
        <v>1756</v>
      </c>
      <c r="G396" s="178">
        <v>3.5910000000000006</v>
      </c>
      <c r="H396" s="178">
        <v>2.2166666666666668</v>
      </c>
      <c r="I396" s="168">
        <v>120</v>
      </c>
      <c r="J396" s="228">
        <f>_xlfn.XLOOKUP($I396,Inputs!$C$6:$C$23,Inputs!$D$6:$D$23)*$G396</f>
        <v>1.5107850000000003</v>
      </c>
      <c r="K396" s="229">
        <f t="shared" si="6"/>
        <v>3</v>
      </c>
      <c r="L396" s="274"/>
      <c r="M396" s="274"/>
      <c r="N396" s="274"/>
      <c r="O396" s="274"/>
      <c r="P396" s="274"/>
      <c r="Q396" s="230">
        <f>_xlfn.XLOOKUP($I396,Inputs!$G$6:$G$23,Inputs!$J$6:$J$23)*$K396</f>
        <v>107.19602977667495</v>
      </c>
      <c r="R396" s="230">
        <f>_xlfn.XLOOKUP($I396,Inputs!$G$6:$G$23,Inputs!$K$6:$K$23)*$K396</f>
        <v>118.03278688524591</v>
      </c>
      <c r="S396" s="147" t="s">
        <v>1364</v>
      </c>
      <c r="T396" s="30" t="s">
        <v>2276</v>
      </c>
      <c r="U396" s="147" t="s">
        <v>1365</v>
      </c>
      <c r="V396" s="30" t="s">
        <v>2477</v>
      </c>
      <c r="W396" s="12"/>
      <c r="X396" s="12"/>
      <c r="Y396" s="12">
        <v>189</v>
      </c>
    </row>
    <row r="397" spans="1:25" s="33" customFormat="1" ht="18">
      <c r="A397" s="57"/>
      <c r="B397" s="167" t="s">
        <v>1363</v>
      </c>
      <c r="C397" s="168" t="s">
        <v>297</v>
      </c>
      <c r="D397" s="30" t="s">
        <v>349</v>
      </c>
      <c r="E397" s="147">
        <v>1</v>
      </c>
      <c r="F397" s="30" t="s">
        <v>1756</v>
      </c>
      <c r="G397" s="178">
        <v>3.5910000000000006</v>
      </c>
      <c r="H397" s="178">
        <v>2.2166666666666668</v>
      </c>
      <c r="I397" s="168">
        <v>120</v>
      </c>
      <c r="J397" s="228">
        <f>_xlfn.XLOOKUP($I397,Inputs!$C$6:$C$23,Inputs!$D$6:$D$23)*$G397</f>
        <v>1.5107850000000003</v>
      </c>
      <c r="K397" s="229">
        <f t="shared" si="6"/>
        <v>3</v>
      </c>
      <c r="L397" s="274"/>
      <c r="M397" s="274"/>
      <c r="N397" s="274"/>
      <c r="O397" s="274"/>
      <c r="P397" s="274"/>
      <c r="Q397" s="230">
        <f>_xlfn.XLOOKUP($I397,Inputs!$G$6:$G$23,Inputs!$J$6:$J$23)*$K397</f>
        <v>107.19602977667495</v>
      </c>
      <c r="R397" s="230">
        <f>_xlfn.XLOOKUP($I397,Inputs!$G$6:$G$23,Inputs!$K$6:$K$23)*$K397</f>
        <v>118.03278688524591</v>
      </c>
      <c r="S397" s="147" t="s">
        <v>1364</v>
      </c>
      <c r="T397" s="30" t="s">
        <v>2276</v>
      </c>
      <c r="U397" s="147" t="s">
        <v>1365</v>
      </c>
      <c r="V397" s="30" t="s">
        <v>2477</v>
      </c>
      <c r="W397" s="12"/>
      <c r="X397" s="12"/>
      <c r="Y397" s="12">
        <v>190</v>
      </c>
    </row>
    <row r="398" spans="1:25" s="33" customFormat="1" ht="18">
      <c r="A398" s="57"/>
      <c r="B398" s="167" t="s">
        <v>1557</v>
      </c>
      <c r="C398" s="168" t="s">
        <v>297</v>
      </c>
      <c r="D398" s="30" t="s">
        <v>349</v>
      </c>
      <c r="E398" s="147">
        <v>1</v>
      </c>
      <c r="F398" s="30" t="s">
        <v>1756</v>
      </c>
      <c r="G398" s="178">
        <v>1.5960000000000001</v>
      </c>
      <c r="H398" s="178">
        <v>0.98518518518518516</v>
      </c>
      <c r="I398" s="168">
        <v>120</v>
      </c>
      <c r="J398" s="228">
        <f>_xlfn.XLOOKUP($I398,Inputs!$C$6:$C$23,Inputs!$D$6:$D$23)*$G398</f>
        <v>0.67146000000000006</v>
      </c>
      <c r="K398" s="229">
        <f t="shared" si="6"/>
        <v>3</v>
      </c>
      <c r="L398" s="274"/>
      <c r="M398" s="274"/>
      <c r="N398" s="274"/>
      <c r="O398" s="274"/>
      <c r="P398" s="274"/>
      <c r="Q398" s="230">
        <f>_xlfn.XLOOKUP($I398,Inputs!$G$6:$G$23,Inputs!$J$6:$J$23)*$K398</f>
        <v>107.19602977667495</v>
      </c>
      <c r="R398" s="230">
        <f>_xlfn.XLOOKUP($I398,Inputs!$G$6:$G$23,Inputs!$K$6:$K$23)*$K398</f>
        <v>118.03278688524591</v>
      </c>
      <c r="S398" s="147" t="s">
        <v>1548</v>
      </c>
      <c r="T398" s="30" t="s">
        <v>2342</v>
      </c>
      <c r="U398" s="147" t="s">
        <v>1556</v>
      </c>
      <c r="V398" s="30" t="s">
        <v>2476</v>
      </c>
      <c r="W398" s="12"/>
      <c r="X398" s="12"/>
      <c r="Y398" s="12">
        <v>191</v>
      </c>
    </row>
    <row r="399" spans="1:25" s="33" customFormat="1" ht="18">
      <c r="A399" s="57"/>
      <c r="B399" s="167" t="s">
        <v>1321</v>
      </c>
      <c r="C399" s="168" t="s">
        <v>297</v>
      </c>
      <c r="D399" s="30" t="s">
        <v>349</v>
      </c>
      <c r="E399" s="147">
        <v>1</v>
      </c>
      <c r="F399" s="30" t="s">
        <v>1756</v>
      </c>
      <c r="G399" s="178">
        <v>21</v>
      </c>
      <c r="H399" s="178">
        <v>12.962962962962962</v>
      </c>
      <c r="I399" s="168">
        <v>120</v>
      </c>
      <c r="J399" s="228">
        <f>_xlfn.XLOOKUP($I399,Inputs!$C$6:$C$23,Inputs!$D$6:$D$23)*$G399</f>
        <v>8.8349999999999991</v>
      </c>
      <c r="K399" s="229">
        <f t="shared" si="6"/>
        <v>3</v>
      </c>
      <c r="L399" s="274"/>
      <c r="M399" s="274"/>
      <c r="N399" s="274"/>
      <c r="O399" s="274"/>
      <c r="P399" s="274"/>
      <c r="Q399" s="230">
        <f>_xlfn.XLOOKUP($I399,Inputs!$G$6:$G$23,Inputs!$J$6:$J$23)*$K399</f>
        <v>107.19602977667495</v>
      </c>
      <c r="R399" s="230">
        <f>_xlfn.XLOOKUP($I399,Inputs!$G$6:$G$23,Inputs!$K$6:$K$23)*$K399</f>
        <v>118.03278688524591</v>
      </c>
      <c r="S399" s="147" t="s">
        <v>312</v>
      </c>
      <c r="T399" s="30" t="s">
        <v>2343</v>
      </c>
      <c r="U399" s="147" t="s">
        <v>1323</v>
      </c>
      <c r="V399" s="30" t="s">
        <v>2344</v>
      </c>
      <c r="W399" s="12"/>
      <c r="X399" s="12"/>
      <c r="Y399" s="12">
        <v>192</v>
      </c>
    </row>
    <row r="400" spans="1:25" s="57" customFormat="1" ht="18">
      <c r="B400" s="167" t="s">
        <v>1321</v>
      </c>
      <c r="C400" s="168" t="s">
        <v>297</v>
      </c>
      <c r="D400" s="30" t="s">
        <v>349</v>
      </c>
      <c r="E400" s="147">
        <v>1</v>
      </c>
      <c r="F400" s="30" t="s">
        <v>1756</v>
      </c>
      <c r="G400" s="178">
        <v>21</v>
      </c>
      <c r="H400" s="178">
        <v>12.962962962962962</v>
      </c>
      <c r="I400" s="168">
        <v>120</v>
      </c>
      <c r="J400" s="228">
        <f>_xlfn.XLOOKUP($I400,Inputs!$C$6:$C$23,Inputs!$D$6:$D$23)*$G400</f>
        <v>8.8349999999999991</v>
      </c>
      <c r="K400" s="229">
        <f t="shared" si="6"/>
        <v>3</v>
      </c>
      <c r="L400" s="274"/>
      <c r="M400" s="274"/>
      <c r="N400" s="274"/>
      <c r="O400" s="274"/>
      <c r="P400" s="274"/>
      <c r="Q400" s="230">
        <f>_xlfn.XLOOKUP($I400,Inputs!$G$6:$G$23,Inputs!$J$6:$J$23)*$K400</f>
        <v>107.19602977667495</v>
      </c>
      <c r="R400" s="230">
        <f>_xlfn.XLOOKUP($I400,Inputs!$G$6:$G$23,Inputs!$K$6:$K$23)*$K400</f>
        <v>118.03278688524591</v>
      </c>
      <c r="S400" s="147" t="s">
        <v>1323</v>
      </c>
      <c r="T400" s="30" t="s">
        <v>2344</v>
      </c>
      <c r="U400" s="147" t="s">
        <v>1324</v>
      </c>
      <c r="V400" s="30" t="s">
        <v>2478</v>
      </c>
      <c r="W400" s="12"/>
      <c r="X400" s="12"/>
      <c r="Y400" s="12">
        <v>193</v>
      </c>
    </row>
    <row r="401" spans="2:25" s="57" customFormat="1" ht="18">
      <c r="B401" s="167" t="s">
        <v>1322</v>
      </c>
      <c r="C401" s="168" t="s">
        <v>297</v>
      </c>
      <c r="D401" s="30" t="s">
        <v>349</v>
      </c>
      <c r="E401" s="147">
        <v>1</v>
      </c>
      <c r="F401" s="30" t="s">
        <v>1756</v>
      </c>
      <c r="G401" s="178">
        <v>21</v>
      </c>
      <c r="H401" s="178">
        <v>12.962962962962962</v>
      </c>
      <c r="I401" s="168">
        <v>120</v>
      </c>
      <c r="J401" s="228">
        <f>_xlfn.XLOOKUP($I401,Inputs!$C$6:$C$23,Inputs!$D$6:$D$23)*$G401</f>
        <v>8.8349999999999991</v>
      </c>
      <c r="K401" s="229">
        <f t="shared" si="6"/>
        <v>3</v>
      </c>
      <c r="L401" s="274"/>
      <c r="M401" s="274"/>
      <c r="N401" s="274"/>
      <c r="O401" s="274"/>
      <c r="P401" s="274"/>
      <c r="Q401" s="230">
        <f>_xlfn.XLOOKUP($I401,Inputs!$G$6:$G$23,Inputs!$J$6:$J$23)*$K401</f>
        <v>107.19602977667495</v>
      </c>
      <c r="R401" s="230">
        <f>_xlfn.XLOOKUP($I401,Inputs!$G$6:$G$23,Inputs!$K$6:$K$23)*$K401</f>
        <v>118.03278688524591</v>
      </c>
      <c r="S401" s="147" t="s">
        <v>312</v>
      </c>
      <c r="T401" s="30" t="s">
        <v>2343</v>
      </c>
      <c r="U401" s="147" t="s">
        <v>1323</v>
      </c>
      <c r="V401" s="30" t="s">
        <v>2344</v>
      </c>
      <c r="W401" s="12"/>
      <c r="X401" s="12"/>
      <c r="Y401" s="12">
        <v>194</v>
      </c>
    </row>
    <row r="402" spans="2:25" s="57" customFormat="1" ht="18">
      <c r="B402" s="167" t="s">
        <v>1322</v>
      </c>
      <c r="C402" s="168" t="s">
        <v>297</v>
      </c>
      <c r="D402" s="30" t="s">
        <v>349</v>
      </c>
      <c r="E402" s="147">
        <v>1</v>
      </c>
      <c r="F402" s="30" t="s">
        <v>1756</v>
      </c>
      <c r="G402" s="178">
        <v>21</v>
      </c>
      <c r="H402" s="178">
        <v>12.962962962962962</v>
      </c>
      <c r="I402" s="168">
        <v>120</v>
      </c>
      <c r="J402" s="228">
        <f>_xlfn.XLOOKUP($I402,Inputs!$C$6:$C$23,Inputs!$D$6:$D$23)*$G402</f>
        <v>8.8349999999999991</v>
      </c>
      <c r="K402" s="229">
        <f t="shared" si="6"/>
        <v>3</v>
      </c>
      <c r="L402" s="274"/>
      <c r="M402" s="274"/>
      <c r="N402" s="274"/>
      <c r="O402" s="274"/>
      <c r="P402" s="274"/>
      <c r="Q402" s="230">
        <f>_xlfn.XLOOKUP($I402,Inputs!$G$6:$G$23,Inputs!$J$6:$J$23)*$K402</f>
        <v>107.19602977667495</v>
      </c>
      <c r="R402" s="230">
        <f>_xlfn.XLOOKUP($I402,Inputs!$G$6:$G$23,Inputs!$K$6:$K$23)*$K402</f>
        <v>118.03278688524591</v>
      </c>
      <c r="S402" s="147" t="s">
        <v>1323</v>
      </c>
      <c r="T402" s="30" t="s">
        <v>2344</v>
      </c>
      <c r="U402" s="147" t="s">
        <v>1324</v>
      </c>
      <c r="V402" s="30" t="s">
        <v>2478</v>
      </c>
      <c r="W402" s="12"/>
      <c r="X402" s="12"/>
      <c r="Y402" s="12">
        <v>195</v>
      </c>
    </row>
    <row r="403" spans="2:25" s="57" customFormat="1" ht="18">
      <c r="B403" s="167" t="s">
        <v>1574</v>
      </c>
      <c r="C403" s="168" t="s">
        <v>297</v>
      </c>
      <c r="D403" s="30" t="s">
        <v>349</v>
      </c>
      <c r="E403" s="147">
        <v>1</v>
      </c>
      <c r="F403" s="30" t="s">
        <v>1756</v>
      </c>
      <c r="G403" s="178">
        <v>2.3940000000000001</v>
      </c>
      <c r="H403" s="178">
        <v>1.4777777777777779</v>
      </c>
      <c r="I403" s="168">
        <v>120</v>
      </c>
      <c r="J403" s="228">
        <f>_xlfn.XLOOKUP($I403,Inputs!$C$6:$C$23,Inputs!$D$6:$D$23)*$G403</f>
        <v>1.00719</v>
      </c>
      <c r="K403" s="229">
        <f t="shared" si="6"/>
        <v>3</v>
      </c>
      <c r="L403" s="274"/>
      <c r="M403" s="274"/>
      <c r="N403" s="274"/>
      <c r="O403" s="274"/>
      <c r="P403" s="274"/>
      <c r="Q403" s="230">
        <f>_xlfn.XLOOKUP($I403,Inputs!$G$6:$G$23,Inputs!$J$6:$J$23)*$K403</f>
        <v>107.19602977667495</v>
      </c>
      <c r="R403" s="230">
        <f>_xlfn.XLOOKUP($I403,Inputs!$G$6:$G$23,Inputs!$K$6:$K$23)*$K403</f>
        <v>118.03278688524591</v>
      </c>
      <c r="S403" s="147" t="s">
        <v>1568</v>
      </c>
      <c r="T403" s="30" t="s">
        <v>2345</v>
      </c>
      <c r="U403" s="147" t="s">
        <v>1575</v>
      </c>
      <c r="V403" s="30" t="s">
        <v>2409</v>
      </c>
      <c r="W403" s="12"/>
      <c r="X403" s="12"/>
      <c r="Y403" s="12">
        <v>196</v>
      </c>
    </row>
    <row r="404" spans="2:25" s="57" customFormat="1" ht="18">
      <c r="B404" s="167" t="s">
        <v>1603</v>
      </c>
      <c r="C404" s="168" t="s">
        <v>297</v>
      </c>
      <c r="D404" s="30" t="s">
        <v>349</v>
      </c>
      <c r="E404" s="147">
        <v>1</v>
      </c>
      <c r="F404" s="30" t="s">
        <v>1756</v>
      </c>
      <c r="G404" s="178">
        <v>3.99</v>
      </c>
      <c r="H404" s="178">
        <v>2.4629629629629628</v>
      </c>
      <c r="I404" s="168">
        <v>120</v>
      </c>
      <c r="J404" s="228">
        <f>_xlfn.XLOOKUP($I404,Inputs!$C$6:$C$23,Inputs!$D$6:$D$23)*$G404</f>
        <v>1.67865</v>
      </c>
      <c r="K404" s="229">
        <f t="shared" si="6"/>
        <v>3</v>
      </c>
      <c r="L404" s="274"/>
      <c r="M404" s="274"/>
      <c r="N404" s="274"/>
      <c r="O404" s="274"/>
      <c r="P404" s="274"/>
      <c r="Q404" s="230">
        <f>_xlfn.XLOOKUP($I404,Inputs!$G$6:$G$23,Inputs!$J$6:$J$23)*$K404</f>
        <v>107.19602977667495</v>
      </c>
      <c r="R404" s="230">
        <f>_xlfn.XLOOKUP($I404,Inputs!$G$6:$G$23,Inputs!$K$6:$K$23)*$K404</f>
        <v>118.03278688524591</v>
      </c>
      <c r="S404" s="147" t="s">
        <v>1984</v>
      </c>
      <c r="T404" s="30" t="s">
        <v>2573</v>
      </c>
      <c r="U404" s="147" t="s">
        <v>278</v>
      </c>
      <c r="V404" s="30" t="s">
        <v>2263</v>
      </c>
      <c r="W404" s="12"/>
      <c r="X404" s="12"/>
      <c r="Y404" s="12">
        <v>197</v>
      </c>
    </row>
    <row r="405" spans="2:25" s="57" customFormat="1" ht="18">
      <c r="B405" s="167" t="s">
        <v>1603</v>
      </c>
      <c r="C405" s="168" t="s">
        <v>297</v>
      </c>
      <c r="D405" s="30" t="s">
        <v>349</v>
      </c>
      <c r="E405" s="147">
        <v>1</v>
      </c>
      <c r="F405" s="30" t="s">
        <v>1756</v>
      </c>
      <c r="G405" s="178">
        <v>3.99</v>
      </c>
      <c r="H405" s="178">
        <v>2.4629629629629628</v>
      </c>
      <c r="I405" s="168">
        <v>120</v>
      </c>
      <c r="J405" s="228">
        <f>_xlfn.XLOOKUP($I405,Inputs!$C$6:$C$23,Inputs!$D$6:$D$23)*$G405</f>
        <v>1.67865</v>
      </c>
      <c r="K405" s="229">
        <f t="shared" si="6"/>
        <v>3</v>
      </c>
      <c r="L405" s="274"/>
      <c r="M405" s="274"/>
      <c r="N405" s="274"/>
      <c r="O405" s="274"/>
      <c r="P405" s="274"/>
      <c r="Q405" s="230">
        <f>_xlfn.XLOOKUP($I405,Inputs!$G$6:$G$23,Inputs!$J$6:$J$23)*$K405</f>
        <v>107.19602977667495</v>
      </c>
      <c r="R405" s="230">
        <f>_xlfn.XLOOKUP($I405,Inputs!$G$6:$G$23,Inputs!$K$6:$K$23)*$K405</f>
        <v>118.03278688524591</v>
      </c>
      <c r="S405" s="147" t="s">
        <v>278</v>
      </c>
      <c r="T405" s="30" t="s">
        <v>2263</v>
      </c>
      <c r="U405" s="147" t="s">
        <v>1604</v>
      </c>
      <c r="V405" s="30" t="s">
        <v>2584</v>
      </c>
      <c r="W405" s="12"/>
      <c r="X405" s="12"/>
      <c r="Y405" s="12">
        <v>198</v>
      </c>
    </row>
    <row r="406" spans="2:25" s="57" customFormat="1" ht="18">
      <c r="B406" s="167" t="s">
        <v>1595</v>
      </c>
      <c r="C406" s="168" t="s">
        <v>297</v>
      </c>
      <c r="D406" s="30" t="s">
        <v>349</v>
      </c>
      <c r="E406" s="147">
        <v>1</v>
      </c>
      <c r="F406" s="30" t="s">
        <v>1756</v>
      </c>
      <c r="G406" s="178">
        <v>3.99</v>
      </c>
      <c r="H406" s="178">
        <v>2.4629629629629628</v>
      </c>
      <c r="I406" s="168">
        <v>120</v>
      </c>
      <c r="J406" s="228">
        <f>_xlfn.XLOOKUP($I406,Inputs!$C$6:$C$23,Inputs!$D$6:$D$23)*$G406</f>
        <v>1.67865</v>
      </c>
      <c r="K406" s="229">
        <f t="shared" si="6"/>
        <v>3</v>
      </c>
      <c r="L406" s="274"/>
      <c r="M406" s="274"/>
      <c r="N406" s="274"/>
      <c r="O406" s="274"/>
      <c r="P406" s="274"/>
      <c r="Q406" s="230">
        <f>_xlfn.XLOOKUP($I406,Inputs!$G$6:$G$23,Inputs!$J$6:$J$23)*$K406</f>
        <v>107.19602977667495</v>
      </c>
      <c r="R406" s="230">
        <f>_xlfn.XLOOKUP($I406,Inputs!$G$6:$G$23,Inputs!$K$6:$K$23)*$K406</f>
        <v>118.03278688524591</v>
      </c>
      <c r="S406" s="147" t="s">
        <v>1589</v>
      </c>
      <c r="T406" s="30" t="s">
        <v>2552</v>
      </c>
      <c r="U406" s="179" t="s">
        <v>1593</v>
      </c>
      <c r="V406" s="30" t="s">
        <v>2479</v>
      </c>
      <c r="W406" s="12"/>
      <c r="X406" s="12"/>
      <c r="Y406" s="12">
        <v>199</v>
      </c>
    </row>
    <row r="407" spans="2:25" s="57" customFormat="1" ht="18">
      <c r="B407" s="167" t="s">
        <v>1594</v>
      </c>
      <c r="C407" s="168" t="s">
        <v>297</v>
      </c>
      <c r="D407" s="30" t="s">
        <v>349</v>
      </c>
      <c r="E407" s="147">
        <v>1</v>
      </c>
      <c r="F407" s="30" t="s">
        <v>1756</v>
      </c>
      <c r="G407" s="178">
        <v>14.364000000000003</v>
      </c>
      <c r="H407" s="178">
        <v>8.8666666666666671</v>
      </c>
      <c r="I407" s="168">
        <v>120</v>
      </c>
      <c r="J407" s="228">
        <f>_xlfn.XLOOKUP($I407,Inputs!$C$6:$C$23,Inputs!$D$6:$D$23)*$G407</f>
        <v>6.0431400000000011</v>
      </c>
      <c r="K407" s="229">
        <f t="shared" si="6"/>
        <v>3</v>
      </c>
      <c r="L407" s="274"/>
      <c r="M407" s="274"/>
      <c r="N407" s="274"/>
      <c r="O407" s="274"/>
      <c r="P407" s="274"/>
      <c r="Q407" s="230">
        <f>_xlfn.XLOOKUP($I407,Inputs!$G$6:$G$23,Inputs!$J$6:$J$23)*$K407</f>
        <v>107.19602977667495</v>
      </c>
      <c r="R407" s="230">
        <f>_xlfn.XLOOKUP($I407,Inputs!$G$6:$G$23,Inputs!$K$6:$K$23)*$K407</f>
        <v>118.03278688524591</v>
      </c>
      <c r="S407" s="147" t="s">
        <v>1589</v>
      </c>
      <c r="T407" s="30" t="s">
        <v>2552</v>
      </c>
      <c r="U407" s="147" t="s">
        <v>306</v>
      </c>
      <c r="V407" s="30" t="s">
        <v>2347</v>
      </c>
      <c r="W407" s="12"/>
      <c r="X407" s="12"/>
      <c r="Y407" s="12">
        <v>200</v>
      </c>
    </row>
    <row r="408" spans="2:25" s="57" customFormat="1" ht="18">
      <c r="B408" s="167" t="s">
        <v>1348</v>
      </c>
      <c r="C408" s="168" t="s">
        <v>297</v>
      </c>
      <c r="D408" s="30" t="s">
        <v>349</v>
      </c>
      <c r="E408" s="147">
        <v>1</v>
      </c>
      <c r="F408" s="30" t="s">
        <v>1756</v>
      </c>
      <c r="G408" s="178">
        <v>21</v>
      </c>
      <c r="H408" s="178">
        <v>12.962962962962962</v>
      </c>
      <c r="I408" s="168">
        <v>120</v>
      </c>
      <c r="J408" s="228">
        <f>_xlfn.XLOOKUP($I408,Inputs!$C$6:$C$23,Inputs!$D$6:$D$23)*$G408</f>
        <v>8.8349999999999991</v>
      </c>
      <c r="K408" s="229">
        <f t="shared" si="6"/>
        <v>3</v>
      </c>
      <c r="L408" s="274"/>
      <c r="M408" s="274"/>
      <c r="N408" s="274"/>
      <c r="O408" s="274"/>
      <c r="P408" s="274"/>
      <c r="Q408" s="230">
        <f>_xlfn.XLOOKUP($I408,Inputs!$G$6:$G$23,Inputs!$J$6:$J$23)*$K408</f>
        <v>107.19602977667495</v>
      </c>
      <c r="R408" s="230">
        <f>_xlfn.XLOOKUP($I408,Inputs!$G$6:$G$23,Inputs!$K$6:$K$23)*$K408</f>
        <v>118.03278688524591</v>
      </c>
      <c r="S408" s="179" t="s">
        <v>268</v>
      </c>
      <c r="T408" s="30" t="s">
        <v>2258</v>
      </c>
      <c r="U408" s="147" t="s">
        <v>329</v>
      </c>
      <c r="V408" s="30" t="s">
        <v>2596</v>
      </c>
      <c r="W408" s="12"/>
      <c r="X408" s="12"/>
      <c r="Y408" s="12">
        <v>201</v>
      </c>
    </row>
    <row r="409" spans="2:25" s="57" customFormat="1" ht="18">
      <c r="B409" s="167" t="s">
        <v>1348</v>
      </c>
      <c r="C409" s="168" t="s">
        <v>297</v>
      </c>
      <c r="D409" s="30" t="s">
        <v>349</v>
      </c>
      <c r="E409" s="147">
        <v>1</v>
      </c>
      <c r="F409" s="30" t="s">
        <v>1756</v>
      </c>
      <c r="G409" s="178">
        <v>21</v>
      </c>
      <c r="H409" s="178">
        <v>12.962962962962962</v>
      </c>
      <c r="I409" s="168">
        <v>120</v>
      </c>
      <c r="J409" s="228">
        <f>_xlfn.XLOOKUP($I409,Inputs!$C$6:$C$23,Inputs!$D$6:$D$23)*$G409</f>
        <v>8.8349999999999991</v>
      </c>
      <c r="K409" s="229">
        <f t="shared" si="6"/>
        <v>3</v>
      </c>
      <c r="L409" s="274"/>
      <c r="M409" s="274"/>
      <c r="N409" s="274"/>
      <c r="O409" s="274"/>
      <c r="P409" s="274"/>
      <c r="Q409" s="230">
        <f>_xlfn.XLOOKUP($I409,Inputs!$G$6:$G$23,Inputs!$J$6:$J$23)*$K409</f>
        <v>107.19602977667495</v>
      </c>
      <c r="R409" s="230">
        <f>_xlfn.XLOOKUP($I409,Inputs!$G$6:$G$23,Inputs!$K$6:$K$23)*$K409</f>
        <v>118.03278688524591</v>
      </c>
      <c r="S409" s="147" t="s">
        <v>329</v>
      </c>
      <c r="T409" s="30" t="s">
        <v>2596</v>
      </c>
      <c r="U409" s="147" t="s">
        <v>1356</v>
      </c>
      <c r="V409" s="30" t="s">
        <v>2474</v>
      </c>
      <c r="W409" s="12"/>
      <c r="X409" s="12"/>
      <c r="Y409" s="12">
        <v>202</v>
      </c>
    </row>
    <row r="410" spans="2:25" s="57" customFormat="1" ht="18">
      <c r="B410" s="167" t="s">
        <v>1592</v>
      </c>
      <c r="C410" s="168" t="s">
        <v>297</v>
      </c>
      <c r="D410" s="30" t="s">
        <v>349</v>
      </c>
      <c r="E410" s="147">
        <v>1</v>
      </c>
      <c r="F410" s="30" t="s">
        <v>1756</v>
      </c>
      <c r="G410" s="178">
        <v>14.364000000000003</v>
      </c>
      <c r="H410" s="178">
        <v>8.8666666666666671</v>
      </c>
      <c r="I410" s="168">
        <v>120</v>
      </c>
      <c r="J410" s="228">
        <f>_xlfn.XLOOKUP($I410,Inputs!$C$6:$C$23,Inputs!$D$6:$D$23)*$G410</f>
        <v>6.0431400000000011</v>
      </c>
      <c r="K410" s="229">
        <f t="shared" si="6"/>
        <v>3</v>
      </c>
      <c r="L410" s="274"/>
      <c r="M410" s="274"/>
      <c r="N410" s="274"/>
      <c r="O410" s="274"/>
      <c r="P410" s="274"/>
      <c r="Q410" s="230">
        <f>_xlfn.XLOOKUP($I410,Inputs!$G$6:$G$23,Inputs!$J$6:$J$23)*$K410</f>
        <v>107.19602977667495</v>
      </c>
      <c r="R410" s="230">
        <f>_xlfn.XLOOKUP($I410,Inputs!$G$6:$G$23,Inputs!$K$6:$K$23)*$K410</f>
        <v>118.03278688524591</v>
      </c>
      <c r="S410" s="147" t="s">
        <v>1589</v>
      </c>
      <c r="T410" s="30" t="s">
        <v>2552</v>
      </c>
      <c r="U410" s="147" t="s">
        <v>306</v>
      </c>
      <c r="V410" s="30" t="s">
        <v>2347</v>
      </c>
      <c r="W410" s="12"/>
      <c r="X410" s="12"/>
      <c r="Y410" s="12">
        <v>203</v>
      </c>
    </row>
    <row r="411" spans="2:25" s="57" customFormat="1" ht="18">
      <c r="B411" s="167" t="s">
        <v>1596</v>
      </c>
      <c r="C411" s="168" t="s">
        <v>297</v>
      </c>
      <c r="D411" s="30" t="s">
        <v>349</v>
      </c>
      <c r="E411" s="147">
        <v>1</v>
      </c>
      <c r="F411" s="30" t="s">
        <v>1756</v>
      </c>
      <c r="G411" s="178">
        <v>14.364000000000003</v>
      </c>
      <c r="H411" s="178">
        <v>8.8666666666666671</v>
      </c>
      <c r="I411" s="168">
        <v>120</v>
      </c>
      <c r="J411" s="228">
        <f>_xlfn.XLOOKUP($I411,Inputs!$C$6:$C$23,Inputs!$D$6:$D$23)*$G411</f>
        <v>6.0431400000000011</v>
      </c>
      <c r="K411" s="229">
        <f t="shared" si="6"/>
        <v>3</v>
      </c>
      <c r="L411" s="274"/>
      <c r="M411" s="274"/>
      <c r="N411" s="274"/>
      <c r="O411" s="274"/>
      <c r="P411" s="274"/>
      <c r="Q411" s="230">
        <f>_xlfn.XLOOKUP($I411,Inputs!$G$6:$G$23,Inputs!$J$6:$J$23)*$K411</f>
        <v>107.19602977667495</v>
      </c>
      <c r="R411" s="230">
        <f>_xlfn.XLOOKUP($I411,Inputs!$G$6:$G$23,Inputs!$K$6:$K$23)*$K411</f>
        <v>118.03278688524591</v>
      </c>
      <c r="S411" s="147" t="s">
        <v>1589</v>
      </c>
      <c r="T411" s="30" t="s">
        <v>2552</v>
      </c>
      <c r="U411" s="147" t="s">
        <v>306</v>
      </c>
      <c r="V411" s="30" t="s">
        <v>2347</v>
      </c>
      <c r="W411" s="12"/>
      <c r="X411" s="12"/>
      <c r="Y411" s="12">
        <v>204</v>
      </c>
    </row>
    <row r="412" spans="2:25" s="57" customFormat="1" ht="18">
      <c r="B412" s="167" t="s">
        <v>1597</v>
      </c>
      <c r="C412" s="168" t="s">
        <v>297</v>
      </c>
      <c r="D412" s="30" t="s">
        <v>349</v>
      </c>
      <c r="E412" s="147">
        <v>1</v>
      </c>
      <c r="F412" s="30" t="s">
        <v>1756</v>
      </c>
      <c r="G412" s="178">
        <v>14.364000000000003</v>
      </c>
      <c r="H412" s="178">
        <v>8.8666666666666671</v>
      </c>
      <c r="I412" s="168">
        <v>120</v>
      </c>
      <c r="J412" s="228">
        <f>_xlfn.XLOOKUP($I412,Inputs!$C$6:$C$23,Inputs!$D$6:$D$23)*$G412</f>
        <v>6.0431400000000011</v>
      </c>
      <c r="K412" s="229">
        <f t="shared" si="6"/>
        <v>3</v>
      </c>
      <c r="L412" s="274"/>
      <c r="M412" s="274"/>
      <c r="N412" s="274"/>
      <c r="O412" s="274"/>
      <c r="P412" s="274"/>
      <c r="Q412" s="230">
        <f>_xlfn.XLOOKUP($I412,Inputs!$G$6:$G$23,Inputs!$J$6:$J$23)*$K412</f>
        <v>107.19602977667495</v>
      </c>
      <c r="R412" s="230">
        <f>_xlfn.XLOOKUP($I412,Inputs!$G$6:$G$23,Inputs!$K$6:$K$23)*$K412</f>
        <v>118.03278688524591</v>
      </c>
      <c r="S412" s="147" t="s">
        <v>1589</v>
      </c>
      <c r="T412" s="30" t="s">
        <v>2552</v>
      </c>
      <c r="U412" s="147" t="s">
        <v>306</v>
      </c>
      <c r="V412" s="30" t="s">
        <v>2347</v>
      </c>
      <c r="W412" s="12"/>
      <c r="X412" s="12"/>
      <c r="Y412" s="12">
        <v>205</v>
      </c>
    </row>
    <row r="413" spans="2:25" s="57" customFormat="1" ht="18">
      <c r="B413" s="167" t="s">
        <v>1597</v>
      </c>
      <c r="C413" s="168" t="s">
        <v>297</v>
      </c>
      <c r="D413" s="30" t="s">
        <v>349</v>
      </c>
      <c r="E413" s="147">
        <v>1</v>
      </c>
      <c r="F413" s="30" t="s">
        <v>1756</v>
      </c>
      <c r="G413" s="178">
        <v>11.172000000000001</v>
      </c>
      <c r="H413" s="178">
        <v>6.8962962962962964</v>
      </c>
      <c r="I413" s="168">
        <v>120</v>
      </c>
      <c r="J413" s="228">
        <f>_xlfn.XLOOKUP($I413,Inputs!$C$6:$C$23,Inputs!$D$6:$D$23)*$G413</f>
        <v>4.7002199999999998</v>
      </c>
      <c r="K413" s="229">
        <f t="shared" si="6"/>
        <v>3</v>
      </c>
      <c r="L413" s="274"/>
      <c r="M413" s="274"/>
      <c r="N413" s="274"/>
      <c r="O413" s="274"/>
      <c r="P413" s="274"/>
      <c r="Q413" s="230">
        <f>_xlfn.XLOOKUP($I413,Inputs!$G$6:$G$23,Inputs!$J$6:$J$23)*$K413</f>
        <v>107.19602977667495</v>
      </c>
      <c r="R413" s="230">
        <f>_xlfn.XLOOKUP($I413,Inputs!$G$6:$G$23,Inputs!$K$6:$K$23)*$K413</f>
        <v>118.03278688524591</v>
      </c>
      <c r="S413" s="147" t="s">
        <v>306</v>
      </c>
      <c r="T413" s="30" t="s">
        <v>2347</v>
      </c>
      <c r="U413" s="147" t="s">
        <v>1593</v>
      </c>
      <c r="V413" s="30" t="s">
        <v>2479</v>
      </c>
      <c r="W413" s="12"/>
      <c r="X413" s="12"/>
      <c r="Y413" s="12">
        <v>206</v>
      </c>
    </row>
    <row r="414" spans="2:25" s="57" customFormat="1" ht="18">
      <c r="B414" s="167" t="s">
        <v>1352</v>
      </c>
      <c r="C414" s="168" t="s">
        <v>297</v>
      </c>
      <c r="D414" s="30" t="s">
        <v>349</v>
      </c>
      <c r="E414" s="147">
        <v>1</v>
      </c>
      <c r="F414" s="30" t="s">
        <v>1756</v>
      </c>
      <c r="G414" s="178">
        <v>13.125</v>
      </c>
      <c r="H414" s="178">
        <v>8.1018518518518512</v>
      </c>
      <c r="I414" s="168">
        <v>120</v>
      </c>
      <c r="J414" s="228">
        <f>_xlfn.XLOOKUP($I414,Inputs!$C$6:$C$23,Inputs!$D$6:$D$23)*$G414</f>
        <v>5.5218749999999996</v>
      </c>
      <c r="K414" s="229">
        <f t="shared" si="6"/>
        <v>3</v>
      </c>
      <c r="L414" s="274"/>
      <c r="M414" s="274"/>
      <c r="N414" s="274"/>
      <c r="O414" s="274"/>
      <c r="P414" s="274"/>
      <c r="Q414" s="230">
        <f>_xlfn.XLOOKUP($I414,Inputs!$G$6:$G$23,Inputs!$J$6:$J$23)*$K414</f>
        <v>107.19602977667495</v>
      </c>
      <c r="R414" s="230">
        <f>_xlfn.XLOOKUP($I414,Inputs!$G$6:$G$23,Inputs!$K$6:$K$23)*$K414</f>
        <v>118.03278688524591</v>
      </c>
      <c r="S414" s="147" t="s">
        <v>757</v>
      </c>
      <c r="T414" s="30" t="s">
        <v>2239</v>
      </c>
      <c r="U414" s="147" t="s">
        <v>329</v>
      </c>
      <c r="V414" s="30" t="s">
        <v>2596</v>
      </c>
      <c r="W414" s="12"/>
      <c r="X414" s="12"/>
      <c r="Y414" s="12">
        <v>207</v>
      </c>
    </row>
    <row r="415" spans="2:25" s="57" customFormat="1" ht="18">
      <c r="B415" s="167" t="s">
        <v>1540</v>
      </c>
      <c r="C415" s="168" t="s">
        <v>297</v>
      </c>
      <c r="D415" s="30" t="s">
        <v>349</v>
      </c>
      <c r="E415" s="147">
        <v>1</v>
      </c>
      <c r="F415" s="30" t="s">
        <v>1756</v>
      </c>
      <c r="G415" s="178">
        <v>6.3840000000000003</v>
      </c>
      <c r="H415" s="178">
        <v>3.9407407407407407</v>
      </c>
      <c r="I415" s="168">
        <v>120</v>
      </c>
      <c r="J415" s="228">
        <f>_xlfn.XLOOKUP($I415,Inputs!$C$6:$C$23,Inputs!$D$6:$D$23)*$G415</f>
        <v>2.6858400000000002</v>
      </c>
      <c r="K415" s="229">
        <f t="shared" si="6"/>
        <v>3</v>
      </c>
      <c r="L415" s="274"/>
      <c r="M415" s="274"/>
      <c r="N415" s="274"/>
      <c r="O415" s="274"/>
      <c r="P415" s="274"/>
      <c r="Q415" s="230">
        <f>_xlfn.XLOOKUP($I415,Inputs!$G$6:$G$23,Inputs!$J$6:$J$23)*$K415</f>
        <v>107.19602977667495</v>
      </c>
      <c r="R415" s="230">
        <f>_xlfn.XLOOKUP($I415,Inputs!$G$6:$G$23,Inputs!$K$6:$K$23)*$K415</f>
        <v>118.03278688524591</v>
      </c>
      <c r="S415" s="147" t="s">
        <v>1527</v>
      </c>
      <c r="T415" s="30" t="s">
        <v>2348</v>
      </c>
      <c r="U415" s="147" t="s">
        <v>1537</v>
      </c>
      <c r="V415" s="30" t="s">
        <v>2349</v>
      </c>
      <c r="W415" s="12"/>
      <c r="X415" s="12"/>
      <c r="Y415" s="12">
        <v>212</v>
      </c>
    </row>
    <row r="416" spans="2:25" s="57" customFormat="1" ht="18">
      <c r="B416" s="167" t="s">
        <v>1540</v>
      </c>
      <c r="C416" s="168" t="s">
        <v>297</v>
      </c>
      <c r="D416" s="30" t="s">
        <v>349</v>
      </c>
      <c r="E416" s="147">
        <v>1</v>
      </c>
      <c r="F416" s="30" t="s">
        <v>1756</v>
      </c>
      <c r="G416" s="178">
        <v>4.7880000000000003</v>
      </c>
      <c r="H416" s="178">
        <v>2.9555555555555557</v>
      </c>
      <c r="I416" s="168">
        <v>120</v>
      </c>
      <c r="J416" s="228">
        <f>_xlfn.XLOOKUP($I416,Inputs!$C$6:$C$23,Inputs!$D$6:$D$23)*$G416</f>
        <v>2.0143800000000001</v>
      </c>
      <c r="K416" s="229">
        <f t="shared" si="6"/>
        <v>3</v>
      </c>
      <c r="L416" s="274"/>
      <c r="M416" s="274"/>
      <c r="N416" s="274"/>
      <c r="O416" s="274"/>
      <c r="P416" s="274"/>
      <c r="Q416" s="230">
        <f>_xlfn.XLOOKUP($I416,Inputs!$G$6:$G$23,Inputs!$J$6:$J$23)*$K416</f>
        <v>107.19602977667495</v>
      </c>
      <c r="R416" s="230">
        <f>_xlfn.XLOOKUP($I416,Inputs!$G$6:$G$23,Inputs!$K$6:$K$23)*$K416</f>
        <v>118.03278688524591</v>
      </c>
      <c r="S416" s="147" t="s">
        <v>1537</v>
      </c>
      <c r="T416" s="30" t="s">
        <v>2349</v>
      </c>
      <c r="U416" s="147" t="s">
        <v>1539</v>
      </c>
      <c r="V416" s="30" t="s">
        <v>2351</v>
      </c>
      <c r="W416" s="12"/>
      <c r="X416" s="12"/>
      <c r="Y416" s="12">
        <v>213</v>
      </c>
    </row>
    <row r="417" spans="2:25" s="57" customFormat="1" ht="18">
      <c r="B417" s="167" t="s">
        <v>1368</v>
      </c>
      <c r="C417" s="168" t="s">
        <v>297</v>
      </c>
      <c r="D417" s="30" t="s">
        <v>349</v>
      </c>
      <c r="E417" s="147">
        <v>1</v>
      </c>
      <c r="F417" s="30" t="s">
        <v>1756</v>
      </c>
      <c r="G417" s="178">
        <v>13.125</v>
      </c>
      <c r="H417" s="178">
        <v>8.1018518518518512</v>
      </c>
      <c r="I417" s="168">
        <v>120</v>
      </c>
      <c r="J417" s="228">
        <f>_xlfn.XLOOKUP($I417,Inputs!$C$6:$C$23,Inputs!$D$6:$D$23)*$G417</f>
        <v>5.5218749999999996</v>
      </c>
      <c r="K417" s="229">
        <f t="shared" si="6"/>
        <v>3</v>
      </c>
      <c r="L417" s="274"/>
      <c r="M417" s="274"/>
      <c r="N417" s="274"/>
      <c r="O417" s="274"/>
      <c r="P417" s="274"/>
      <c r="Q417" s="230">
        <f>_xlfn.XLOOKUP($I417,Inputs!$G$6:$G$23,Inputs!$J$6:$J$23)*$K417</f>
        <v>107.19602977667495</v>
      </c>
      <c r="R417" s="230">
        <f>_xlfn.XLOOKUP($I417,Inputs!$G$6:$G$23,Inputs!$K$6:$K$23)*$K417</f>
        <v>118.03278688524591</v>
      </c>
      <c r="S417" s="147" t="s">
        <v>329</v>
      </c>
      <c r="T417" s="30" t="s">
        <v>2596</v>
      </c>
      <c r="U417" s="147" t="s">
        <v>1367</v>
      </c>
      <c r="V417" s="30" t="s">
        <v>2321</v>
      </c>
      <c r="W417" s="12"/>
      <c r="X417" s="12"/>
      <c r="Y417" s="12">
        <v>214</v>
      </c>
    </row>
    <row r="418" spans="2:25" s="57" customFormat="1" ht="18">
      <c r="B418" s="167" t="s">
        <v>1368</v>
      </c>
      <c r="C418" s="168" t="s">
        <v>297</v>
      </c>
      <c r="D418" s="30" t="s">
        <v>349</v>
      </c>
      <c r="E418" s="147">
        <v>1</v>
      </c>
      <c r="F418" s="30" t="s">
        <v>1756</v>
      </c>
      <c r="G418" s="178">
        <v>15.75</v>
      </c>
      <c r="H418" s="178">
        <v>9.7222222222222214</v>
      </c>
      <c r="I418" s="168">
        <v>120</v>
      </c>
      <c r="J418" s="228">
        <f>_xlfn.XLOOKUP($I418,Inputs!$C$6:$C$23,Inputs!$D$6:$D$23)*$G418</f>
        <v>6.6262499999999998</v>
      </c>
      <c r="K418" s="229">
        <f t="shared" si="6"/>
        <v>3</v>
      </c>
      <c r="L418" s="274"/>
      <c r="M418" s="274"/>
      <c r="N418" s="274"/>
      <c r="O418" s="274"/>
      <c r="P418" s="274"/>
      <c r="Q418" s="230">
        <f>_xlfn.XLOOKUP($I418,Inputs!$G$6:$G$23,Inputs!$J$6:$J$23)*$K418</f>
        <v>107.19602977667495</v>
      </c>
      <c r="R418" s="230">
        <f>_xlfn.XLOOKUP($I418,Inputs!$G$6:$G$23,Inputs!$K$6:$K$23)*$K418</f>
        <v>118.03278688524591</v>
      </c>
      <c r="S418" s="147" t="s">
        <v>1367</v>
      </c>
      <c r="T418" s="30" t="s">
        <v>2321</v>
      </c>
      <c r="U418" s="147" t="s">
        <v>1370</v>
      </c>
      <c r="V418" s="30" t="s">
        <v>2432</v>
      </c>
      <c r="W418" s="12"/>
      <c r="X418" s="12"/>
      <c r="Y418" s="12">
        <v>215</v>
      </c>
    </row>
    <row r="419" spans="2:25" s="57" customFormat="1" ht="18">
      <c r="B419" s="167" t="s">
        <v>1567</v>
      </c>
      <c r="C419" s="168" t="s">
        <v>297</v>
      </c>
      <c r="D419" s="30" t="s">
        <v>349</v>
      </c>
      <c r="E419" s="147">
        <v>1</v>
      </c>
      <c r="F419" s="30" t="s">
        <v>1756</v>
      </c>
      <c r="G419" s="178">
        <v>1.1970000000000001</v>
      </c>
      <c r="H419" s="178">
        <v>0.73888888888888893</v>
      </c>
      <c r="I419" s="168">
        <v>120</v>
      </c>
      <c r="J419" s="228">
        <f>_xlfn.XLOOKUP($I419,Inputs!$C$6:$C$23,Inputs!$D$6:$D$23)*$G419</f>
        <v>0.50359500000000001</v>
      </c>
      <c r="K419" s="229">
        <f t="shared" si="6"/>
        <v>3</v>
      </c>
      <c r="L419" s="274"/>
      <c r="M419" s="274"/>
      <c r="N419" s="274"/>
      <c r="O419" s="274"/>
      <c r="P419" s="274"/>
      <c r="Q419" s="230">
        <f>_xlfn.XLOOKUP($I419,Inputs!$G$6:$G$23,Inputs!$J$6:$J$23)*$K419</f>
        <v>107.19602977667495</v>
      </c>
      <c r="R419" s="230">
        <f>_xlfn.XLOOKUP($I419,Inputs!$G$6:$G$23,Inputs!$K$6:$K$23)*$K419</f>
        <v>118.03278688524591</v>
      </c>
      <c r="S419" s="147" t="s">
        <v>1568</v>
      </c>
      <c r="T419" s="30" t="s">
        <v>2345</v>
      </c>
      <c r="U419" s="147" t="s">
        <v>1559</v>
      </c>
      <c r="V419" s="30" t="s">
        <v>2462</v>
      </c>
      <c r="W419" s="12"/>
      <c r="X419" s="12"/>
      <c r="Y419" s="12">
        <v>216</v>
      </c>
    </row>
    <row r="420" spans="2:25" s="57" customFormat="1" ht="18">
      <c r="B420" s="167" t="s">
        <v>1541</v>
      </c>
      <c r="C420" s="168" t="s">
        <v>297</v>
      </c>
      <c r="D420" s="30" t="s">
        <v>349</v>
      </c>
      <c r="E420" s="147">
        <v>1</v>
      </c>
      <c r="F420" s="30" t="s">
        <v>1756</v>
      </c>
      <c r="G420" s="178">
        <v>6.3840000000000003</v>
      </c>
      <c r="H420" s="178">
        <v>3.9407407407407407</v>
      </c>
      <c r="I420" s="168">
        <v>120</v>
      </c>
      <c r="J420" s="228">
        <f>_xlfn.XLOOKUP($I420,Inputs!$C$6:$C$23,Inputs!$D$6:$D$23)*$G420</f>
        <v>2.6858400000000002</v>
      </c>
      <c r="K420" s="229">
        <f t="shared" si="6"/>
        <v>3</v>
      </c>
      <c r="L420" s="274"/>
      <c r="M420" s="274"/>
      <c r="N420" s="274"/>
      <c r="O420" s="274"/>
      <c r="P420" s="274"/>
      <c r="Q420" s="230">
        <f>_xlfn.XLOOKUP($I420,Inputs!$G$6:$G$23,Inputs!$J$6:$J$23)*$K420</f>
        <v>107.19602977667495</v>
      </c>
      <c r="R420" s="230">
        <f>_xlfn.XLOOKUP($I420,Inputs!$G$6:$G$23,Inputs!$K$6:$K$23)*$K420</f>
        <v>118.03278688524591</v>
      </c>
      <c r="S420" s="147" t="s">
        <v>1539</v>
      </c>
      <c r="T420" s="30" t="s">
        <v>2351</v>
      </c>
      <c r="U420" s="147" t="s">
        <v>1527</v>
      </c>
      <c r="V420" s="30" t="s">
        <v>2348</v>
      </c>
      <c r="W420" s="12"/>
      <c r="X420" s="12"/>
      <c r="Y420" s="12">
        <v>217</v>
      </c>
    </row>
    <row r="421" spans="2:25" s="57" customFormat="1" ht="18">
      <c r="B421" s="167" t="s">
        <v>1569</v>
      </c>
      <c r="C421" s="168" t="s">
        <v>297</v>
      </c>
      <c r="D421" s="30" t="s">
        <v>349</v>
      </c>
      <c r="E421" s="147">
        <v>1</v>
      </c>
      <c r="F421" s="30" t="s">
        <v>1756</v>
      </c>
      <c r="G421" s="178">
        <v>3.99</v>
      </c>
      <c r="H421" s="178">
        <v>2.4629629629629628</v>
      </c>
      <c r="I421" s="168">
        <v>120</v>
      </c>
      <c r="J421" s="228">
        <f>_xlfn.XLOOKUP($I421,Inputs!$C$6:$C$23,Inputs!$D$6:$D$23)*$G421</f>
        <v>1.67865</v>
      </c>
      <c r="K421" s="229">
        <f t="shared" si="6"/>
        <v>3</v>
      </c>
      <c r="L421" s="274"/>
      <c r="M421" s="274"/>
      <c r="N421" s="274"/>
      <c r="O421" s="274"/>
      <c r="P421" s="274"/>
      <c r="Q421" s="230">
        <f>_xlfn.XLOOKUP($I421,Inputs!$G$6:$G$23,Inputs!$J$6:$J$23)*$K421</f>
        <v>107.19602977667495</v>
      </c>
      <c r="R421" s="230">
        <f>_xlfn.XLOOKUP($I421,Inputs!$G$6:$G$23,Inputs!$K$6:$K$23)*$K421</f>
        <v>118.03278688524591</v>
      </c>
      <c r="S421" s="147" t="s">
        <v>1527</v>
      </c>
      <c r="T421" s="30" t="s">
        <v>2348</v>
      </c>
      <c r="U421" s="147" t="s">
        <v>1573</v>
      </c>
      <c r="V421" s="30" t="s">
        <v>2352</v>
      </c>
      <c r="W421" s="12"/>
      <c r="X421" s="12"/>
      <c r="Y421" s="12">
        <v>218</v>
      </c>
    </row>
    <row r="422" spans="2:25" s="57" customFormat="1" ht="18">
      <c r="B422" s="167" t="s">
        <v>1570</v>
      </c>
      <c r="C422" s="168" t="s">
        <v>297</v>
      </c>
      <c r="D422" s="30" t="s">
        <v>349</v>
      </c>
      <c r="E422" s="147">
        <v>1</v>
      </c>
      <c r="F422" s="30" t="s">
        <v>1756</v>
      </c>
      <c r="G422" s="178">
        <v>3.99</v>
      </c>
      <c r="H422" s="178">
        <v>2.4629629629629628</v>
      </c>
      <c r="I422" s="168">
        <v>120</v>
      </c>
      <c r="J422" s="228">
        <f>_xlfn.XLOOKUP($I422,Inputs!$C$6:$C$23,Inputs!$D$6:$D$23)*$G422</f>
        <v>1.67865</v>
      </c>
      <c r="K422" s="229">
        <f t="shared" si="6"/>
        <v>3</v>
      </c>
      <c r="L422" s="274"/>
      <c r="M422" s="274"/>
      <c r="N422" s="274"/>
      <c r="O422" s="274"/>
      <c r="P422" s="274"/>
      <c r="Q422" s="230">
        <f>_xlfn.XLOOKUP($I422,Inputs!$G$6:$G$23,Inputs!$J$6:$J$23)*$K422</f>
        <v>107.19602977667495</v>
      </c>
      <c r="R422" s="230">
        <f>_xlfn.XLOOKUP($I422,Inputs!$G$6:$G$23,Inputs!$K$6:$K$23)*$K422</f>
        <v>118.03278688524591</v>
      </c>
      <c r="S422" s="147" t="s">
        <v>1527</v>
      </c>
      <c r="T422" s="30" t="s">
        <v>2348</v>
      </c>
      <c r="U422" s="147" t="s">
        <v>1573</v>
      </c>
      <c r="V422" s="30" t="s">
        <v>2352</v>
      </c>
      <c r="W422" s="12"/>
      <c r="X422" s="12"/>
      <c r="Y422" s="12">
        <v>219</v>
      </c>
    </row>
    <row r="423" spans="2:25" s="57" customFormat="1" ht="18">
      <c r="B423" s="167" t="s">
        <v>1571</v>
      </c>
      <c r="C423" s="168" t="s">
        <v>297</v>
      </c>
      <c r="D423" s="30" t="s">
        <v>349</v>
      </c>
      <c r="E423" s="147">
        <v>1</v>
      </c>
      <c r="F423" s="30" t="s">
        <v>1756</v>
      </c>
      <c r="G423" s="178">
        <v>4.7880000000000003</v>
      </c>
      <c r="H423" s="178">
        <v>2.9555555555555557</v>
      </c>
      <c r="I423" s="168">
        <v>120</v>
      </c>
      <c r="J423" s="228">
        <f>_xlfn.XLOOKUP($I423,Inputs!$C$6:$C$23,Inputs!$D$6:$D$23)*$G423</f>
        <v>2.0143800000000001</v>
      </c>
      <c r="K423" s="229">
        <f t="shared" si="6"/>
        <v>3</v>
      </c>
      <c r="L423" s="274"/>
      <c r="M423" s="274"/>
      <c r="N423" s="274"/>
      <c r="O423" s="274"/>
      <c r="P423" s="274"/>
      <c r="Q423" s="230">
        <f>_xlfn.XLOOKUP($I423,Inputs!$G$6:$G$23,Inputs!$J$6:$J$23)*$K423</f>
        <v>107.19602977667495</v>
      </c>
      <c r="R423" s="230">
        <f>_xlfn.XLOOKUP($I423,Inputs!$G$6:$G$23,Inputs!$K$6:$K$23)*$K423</f>
        <v>118.03278688524591</v>
      </c>
      <c r="S423" s="147" t="s">
        <v>1573</v>
      </c>
      <c r="T423" s="30" t="s">
        <v>2352</v>
      </c>
      <c r="U423" s="147" t="s">
        <v>1566</v>
      </c>
      <c r="V423" s="30" t="s">
        <v>2447</v>
      </c>
      <c r="W423" s="12"/>
      <c r="X423" s="12"/>
      <c r="Y423" s="12">
        <v>220</v>
      </c>
    </row>
    <row r="424" spans="2:25" s="171" customFormat="1" ht="18">
      <c r="B424" s="167" t="s">
        <v>1572</v>
      </c>
      <c r="C424" s="168" t="s">
        <v>297</v>
      </c>
      <c r="D424" s="30" t="s">
        <v>349</v>
      </c>
      <c r="E424" s="147">
        <v>1</v>
      </c>
      <c r="F424" s="30" t="s">
        <v>1756</v>
      </c>
      <c r="G424" s="178">
        <v>4.7880000000000003</v>
      </c>
      <c r="H424" s="178">
        <v>2.9555555555555557</v>
      </c>
      <c r="I424" s="168">
        <v>120</v>
      </c>
      <c r="J424" s="228">
        <f>_xlfn.XLOOKUP($I424,Inputs!$C$6:$C$23,Inputs!$D$6:$D$23)*$G424</f>
        <v>2.0143800000000001</v>
      </c>
      <c r="K424" s="229">
        <f t="shared" si="6"/>
        <v>3</v>
      </c>
      <c r="L424" s="274"/>
      <c r="M424" s="274"/>
      <c r="N424" s="274"/>
      <c r="O424" s="274"/>
      <c r="P424" s="274"/>
      <c r="Q424" s="230">
        <f>_xlfn.XLOOKUP($I424,Inputs!$G$6:$G$23,Inputs!$J$6:$J$23)*$K424</f>
        <v>107.19602977667495</v>
      </c>
      <c r="R424" s="230">
        <f>_xlfn.XLOOKUP($I424,Inputs!$G$6:$G$23,Inputs!$K$6:$K$23)*$K424</f>
        <v>118.03278688524591</v>
      </c>
      <c r="S424" s="147" t="s">
        <v>1573</v>
      </c>
      <c r="T424" s="30" t="s">
        <v>2352</v>
      </c>
      <c r="U424" s="147" t="s">
        <v>1566</v>
      </c>
      <c r="V424" s="30" t="s">
        <v>2447</v>
      </c>
      <c r="W424" s="12"/>
      <c r="X424" s="12"/>
      <c r="Y424" s="12">
        <v>221</v>
      </c>
    </row>
    <row r="425" spans="2:25" s="57" customFormat="1" ht="18">
      <c r="B425" s="167" t="s">
        <v>1354</v>
      </c>
      <c r="C425" s="168" t="s">
        <v>297</v>
      </c>
      <c r="D425" s="30" t="s">
        <v>349</v>
      </c>
      <c r="E425" s="147">
        <v>1</v>
      </c>
      <c r="F425" s="30" t="s">
        <v>1756</v>
      </c>
      <c r="G425" s="178">
        <v>23.625</v>
      </c>
      <c r="H425" s="178">
        <v>14.583333333333332</v>
      </c>
      <c r="I425" s="168">
        <v>120</v>
      </c>
      <c r="J425" s="228">
        <f>_xlfn.XLOOKUP($I425,Inputs!$C$6:$C$23,Inputs!$D$6:$D$23)*$G425</f>
        <v>9.9393750000000001</v>
      </c>
      <c r="K425" s="229">
        <f t="shared" si="6"/>
        <v>3</v>
      </c>
      <c r="L425" s="274"/>
      <c r="M425" s="274"/>
      <c r="N425" s="274"/>
      <c r="O425" s="274"/>
      <c r="P425" s="274"/>
      <c r="Q425" s="230">
        <f>_xlfn.XLOOKUP($I425,Inputs!$G$6:$G$23,Inputs!$J$6:$J$23)*$K425</f>
        <v>107.19602977667495</v>
      </c>
      <c r="R425" s="230">
        <f>_xlfn.XLOOKUP($I425,Inputs!$G$6:$G$23,Inputs!$K$6:$K$23)*$K425</f>
        <v>118.03278688524591</v>
      </c>
      <c r="S425" s="179" t="s">
        <v>1351</v>
      </c>
      <c r="T425" s="30" t="s">
        <v>2277</v>
      </c>
      <c r="U425" s="147" t="s">
        <v>1355</v>
      </c>
      <c r="V425" s="30" t="s">
        <v>2264</v>
      </c>
      <c r="W425" s="12"/>
      <c r="X425" s="12"/>
      <c r="Y425" s="12">
        <v>222</v>
      </c>
    </row>
    <row r="426" spans="2:25" s="171" customFormat="1" ht="18">
      <c r="B426" s="167" t="s">
        <v>1546</v>
      </c>
      <c r="C426" s="168" t="s">
        <v>297</v>
      </c>
      <c r="D426" s="30" t="s">
        <v>349</v>
      </c>
      <c r="E426" s="147">
        <v>1</v>
      </c>
      <c r="F426" s="30" t="s">
        <v>1756</v>
      </c>
      <c r="G426" s="178">
        <v>3.99</v>
      </c>
      <c r="H426" s="178">
        <v>2.4629629629629628</v>
      </c>
      <c r="I426" s="168">
        <v>120</v>
      </c>
      <c r="J426" s="228">
        <f>_xlfn.XLOOKUP($I426,Inputs!$C$6:$C$23,Inputs!$D$6:$D$23)*$G426</f>
        <v>1.67865</v>
      </c>
      <c r="K426" s="229">
        <f t="shared" si="6"/>
        <v>3</v>
      </c>
      <c r="L426" s="274"/>
      <c r="M426" s="274"/>
      <c r="N426" s="274"/>
      <c r="O426" s="274"/>
      <c r="P426" s="274"/>
      <c r="Q426" s="230">
        <f>_xlfn.XLOOKUP($I426,Inputs!$G$6:$G$23,Inputs!$J$6:$J$23)*$K426</f>
        <v>107.19602977667495</v>
      </c>
      <c r="R426" s="230">
        <f>_xlfn.XLOOKUP($I426,Inputs!$G$6:$G$23,Inputs!$K$6:$K$23)*$K426</f>
        <v>118.03278688524591</v>
      </c>
      <c r="S426" s="147" t="s">
        <v>1544</v>
      </c>
      <c r="T426" s="30" t="s">
        <v>2330</v>
      </c>
      <c r="U426" s="147" t="s">
        <v>1542</v>
      </c>
      <c r="V426" s="30" t="s">
        <v>2331</v>
      </c>
      <c r="W426" s="12"/>
      <c r="X426" s="12"/>
      <c r="Y426" s="12">
        <v>223</v>
      </c>
    </row>
    <row r="427" spans="2:25" s="171" customFormat="1" ht="18">
      <c r="B427" s="167" t="s">
        <v>1546</v>
      </c>
      <c r="C427" s="168" t="s">
        <v>297</v>
      </c>
      <c r="D427" s="30" t="s">
        <v>349</v>
      </c>
      <c r="E427" s="147">
        <v>1</v>
      </c>
      <c r="F427" s="30" t="s">
        <v>1756</v>
      </c>
      <c r="G427" s="178">
        <v>3.99</v>
      </c>
      <c r="H427" s="178">
        <v>2.4629629629629628</v>
      </c>
      <c r="I427" s="168">
        <v>120</v>
      </c>
      <c r="J427" s="228">
        <f>_xlfn.XLOOKUP($I427,Inputs!$C$6:$C$23,Inputs!$D$6:$D$23)*$G427</f>
        <v>1.67865</v>
      </c>
      <c r="K427" s="229">
        <f t="shared" si="6"/>
        <v>3</v>
      </c>
      <c r="L427" s="274"/>
      <c r="M427" s="274"/>
      <c r="N427" s="274"/>
      <c r="O427" s="274"/>
      <c r="P427" s="274"/>
      <c r="Q427" s="230">
        <f>_xlfn.XLOOKUP($I427,Inputs!$G$6:$G$23,Inputs!$J$6:$J$23)*$K427</f>
        <v>107.19602977667495</v>
      </c>
      <c r="R427" s="230">
        <f>_xlfn.XLOOKUP($I427,Inputs!$G$6:$G$23,Inputs!$K$6:$K$23)*$K427</f>
        <v>118.03278688524591</v>
      </c>
      <c r="S427" s="147" t="s">
        <v>1542</v>
      </c>
      <c r="T427" s="30" t="s">
        <v>2331</v>
      </c>
      <c r="U427" s="147" t="s">
        <v>1346</v>
      </c>
      <c r="V427" s="30" t="s">
        <v>2545</v>
      </c>
      <c r="W427" s="12"/>
      <c r="X427" s="12"/>
      <c r="Y427" s="12">
        <v>224</v>
      </c>
    </row>
    <row r="428" spans="2:25" s="57" customFormat="1" ht="18">
      <c r="B428" s="167" t="s">
        <v>1553</v>
      </c>
      <c r="C428" s="168" t="s">
        <v>297</v>
      </c>
      <c r="D428" s="30" t="s">
        <v>349</v>
      </c>
      <c r="E428" s="147">
        <v>1</v>
      </c>
      <c r="F428" s="30" t="s">
        <v>1756</v>
      </c>
      <c r="G428" s="178">
        <v>2.3940000000000001</v>
      </c>
      <c r="H428" s="178">
        <v>1.4777777777777779</v>
      </c>
      <c r="I428" s="168">
        <v>120</v>
      </c>
      <c r="J428" s="228">
        <f>_xlfn.XLOOKUP($I428,Inputs!$C$6:$C$23,Inputs!$D$6:$D$23)*$G428</f>
        <v>1.00719</v>
      </c>
      <c r="K428" s="229">
        <f t="shared" si="6"/>
        <v>3</v>
      </c>
      <c r="L428" s="274"/>
      <c r="M428" s="274"/>
      <c r="N428" s="274"/>
      <c r="O428" s="274"/>
      <c r="P428" s="274"/>
      <c r="Q428" s="230">
        <f>_xlfn.XLOOKUP($I428,Inputs!$G$6:$G$23,Inputs!$J$6:$J$23)*$K428</f>
        <v>107.19602977667495</v>
      </c>
      <c r="R428" s="230">
        <f>_xlfn.XLOOKUP($I428,Inputs!$G$6:$G$23,Inputs!$K$6:$K$23)*$K428</f>
        <v>118.03278688524591</v>
      </c>
      <c r="S428" s="147" t="s">
        <v>1551</v>
      </c>
      <c r="T428" s="30" t="s">
        <v>2353</v>
      </c>
      <c r="U428" s="147" t="s">
        <v>1633</v>
      </c>
      <c r="V428" s="30" t="s">
        <v>2690</v>
      </c>
      <c r="W428" s="12"/>
      <c r="X428" s="12"/>
      <c r="Y428" s="12">
        <v>225</v>
      </c>
    </row>
    <row r="429" spans="2:25" s="57" customFormat="1" ht="18">
      <c r="B429" s="167" t="s">
        <v>1553</v>
      </c>
      <c r="C429" s="168" t="s">
        <v>297</v>
      </c>
      <c r="D429" s="30" t="s">
        <v>349</v>
      </c>
      <c r="E429" s="147">
        <v>1</v>
      </c>
      <c r="F429" s="30" t="s">
        <v>1756</v>
      </c>
      <c r="G429" s="178">
        <v>0.79800000000000004</v>
      </c>
      <c r="H429" s="178">
        <v>0.49259259259259258</v>
      </c>
      <c r="I429" s="168">
        <v>120</v>
      </c>
      <c r="J429" s="228">
        <f>_xlfn.XLOOKUP($I429,Inputs!$C$6:$C$23,Inputs!$D$6:$D$23)*$G429</f>
        <v>0.33573000000000003</v>
      </c>
      <c r="K429" s="229">
        <f t="shared" si="6"/>
        <v>3</v>
      </c>
      <c r="L429" s="274"/>
      <c r="M429" s="274"/>
      <c r="N429" s="274"/>
      <c r="O429" s="274"/>
      <c r="P429" s="274"/>
      <c r="Q429" s="230">
        <f>_xlfn.XLOOKUP($I429,Inputs!$G$6:$G$23,Inputs!$J$6:$J$23)*$K429</f>
        <v>107.19602977667495</v>
      </c>
      <c r="R429" s="230">
        <f>_xlfn.XLOOKUP($I429,Inputs!$G$6:$G$23,Inputs!$K$6:$K$23)*$K429</f>
        <v>118.03278688524591</v>
      </c>
      <c r="S429" s="147" t="s">
        <v>1633</v>
      </c>
      <c r="T429" s="30" t="s">
        <v>2690</v>
      </c>
      <c r="U429" s="147" t="s">
        <v>1547</v>
      </c>
      <c r="V429" s="30" t="s">
        <v>2339</v>
      </c>
      <c r="W429" s="12"/>
      <c r="X429" s="12"/>
      <c r="Y429" s="12">
        <v>226</v>
      </c>
    </row>
    <row r="430" spans="2:25" s="57" customFormat="1" ht="18">
      <c r="B430" s="167" t="s">
        <v>1340</v>
      </c>
      <c r="C430" s="168" t="s">
        <v>297</v>
      </c>
      <c r="D430" s="30" t="s">
        <v>349</v>
      </c>
      <c r="E430" s="147">
        <v>1</v>
      </c>
      <c r="F430" s="30" t="s">
        <v>1756</v>
      </c>
      <c r="G430" s="178">
        <v>8</v>
      </c>
      <c r="H430" s="178">
        <v>4.9382716049382713</v>
      </c>
      <c r="I430" s="168">
        <v>120</v>
      </c>
      <c r="J430" s="228">
        <f>_xlfn.XLOOKUP($I430,Inputs!$C$6:$C$23,Inputs!$D$6:$D$23)*$G430</f>
        <v>3.3657142857142857</v>
      </c>
      <c r="K430" s="229">
        <f t="shared" si="6"/>
        <v>3</v>
      </c>
      <c r="L430" s="274"/>
      <c r="M430" s="274"/>
      <c r="N430" s="274"/>
      <c r="O430" s="274"/>
      <c r="P430" s="274"/>
      <c r="Q430" s="230">
        <f>_xlfn.XLOOKUP($I430,Inputs!$G$6:$G$23,Inputs!$J$6:$J$23)*$K430</f>
        <v>107.19602977667495</v>
      </c>
      <c r="R430" s="230">
        <f>_xlfn.XLOOKUP($I430,Inputs!$G$6:$G$23,Inputs!$K$6:$K$23)*$K430</f>
        <v>118.03278688524591</v>
      </c>
      <c r="S430" s="147" t="s">
        <v>333</v>
      </c>
      <c r="T430" s="30" t="s">
        <v>2601</v>
      </c>
      <c r="U430" s="147" t="s">
        <v>2987</v>
      </c>
      <c r="V430" s="30" t="s">
        <v>2568</v>
      </c>
      <c r="W430" s="12"/>
      <c r="X430" s="12"/>
      <c r="Y430" s="12">
        <v>227</v>
      </c>
    </row>
    <row r="431" spans="2:25" s="57" customFormat="1" ht="18">
      <c r="B431" s="167" t="s">
        <v>1340</v>
      </c>
      <c r="C431" s="168" t="s">
        <v>297</v>
      </c>
      <c r="D431" s="30" t="s">
        <v>349</v>
      </c>
      <c r="E431" s="147">
        <v>1</v>
      </c>
      <c r="F431" s="30" t="s">
        <v>1756</v>
      </c>
      <c r="G431" s="178">
        <v>1</v>
      </c>
      <c r="H431" s="178">
        <v>0.61728395061728392</v>
      </c>
      <c r="I431" s="168">
        <v>120</v>
      </c>
      <c r="J431" s="228">
        <f>_xlfn.XLOOKUP($I431,Inputs!$C$6:$C$23,Inputs!$D$6:$D$23)*$G431</f>
        <v>0.42071428571428571</v>
      </c>
      <c r="K431" s="229">
        <f t="shared" si="6"/>
        <v>3</v>
      </c>
      <c r="L431" s="274"/>
      <c r="M431" s="274"/>
      <c r="N431" s="274"/>
      <c r="O431" s="274"/>
      <c r="P431" s="274"/>
      <c r="Q431" s="230">
        <f>_xlfn.XLOOKUP($I431,Inputs!$G$6:$G$23,Inputs!$J$6:$J$23)*$K431</f>
        <v>107.19602977667495</v>
      </c>
      <c r="R431" s="230">
        <f>_xlfn.XLOOKUP($I431,Inputs!$G$6:$G$23,Inputs!$K$6:$K$23)*$K431</f>
        <v>118.03278688524591</v>
      </c>
      <c r="S431" s="147" t="s">
        <v>2987</v>
      </c>
      <c r="T431" s="30" t="s">
        <v>2568</v>
      </c>
      <c r="U431" s="147" t="s">
        <v>1335</v>
      </c>
      <c r="V431" s="30" t="s">
        <v>2678</v>
      </c>
      <c r="W431" s="12"/>
      <c r="X431" s="12"/>
      <c r="Y431" s="12">
        <v>228</v>
      </c>
    </row>
    <row r="432" spans="2:25" s="57" customFormat="1" ht="18">
      <c r="B432" s="167" t="s">
        <v>1584</v>
      </c>
      <c r="C432" s="168" t="s">
        <v>297</v>
      </c>
      <c r="D432" s="30" t="s">
        <v>349</v>
      </c>
      <c r="E432" s="147">
        <v>1</v>
      </c>
      <c r="F432" s="30" t="s">
        <v>1756</v>
      </c>
      <c r="G432" s="178">
        <v>1.5960000000000001</v>
      </c>
      <c r="H432" s="178">
        <v>0.98518518518518516</v>
      </c>
      <c r="I432" s="168">
        <v>120</v>
      </c>
      <c r="J432" s="228">
        <f>_xlfn.XLOOKUP($I432,Inputs!$C$6:$C$23,Inputs!$D$6:$D$23)*$G432</f>
        <v>0.67146000000000006</v>
      </c>
      <c r="K432" s="229">
        <f t="shared" si="6"/>
        <v>3</v>
      </c>
      <c r="L432" s="274"/>
      <c r="M432" s="274"/>
      <c r="N432" s="274"/>
      <c r="O432" s="274"/>
      <c r="P432" s="274"/>
      <c r="Q432" s="230">
        <f>_xlfn.XLOOKUP($I432,Inputs!$G$6:$G$23,Inputs!$J$6:$J$23)*$K432</f>
        <v>107.19602977667495</v>
      </c>
      <c r="R432" s="230">
        <f>_xlfn.XLOOKUP($I432,Inputs!$G$6:$G$23,Inputs!$K$6:$K$23)*$K432</f>
        <v>118.03278688524591</v>
      </c>
      <c r="S432" s="147" t="s">
        <v>1581</v>
      </c>
      <c r="T432" s="30" t="s">
        <v>2354</v>
      </c>
      <c r="U432" s="147" t="s">
        <v>345</v>
      </c>
      <c r="V432" s="30" t="s">
        <v>2628</v>
      </c>
      <c r="W432" s="12"/>
      <c r="X432" s="12"/>
      <c r="Y432" s="12">
        <v>229</v>
      </c>
    </row>
    <row r="433" spans="2:25" s="57" customFormat="1" ht="18">
      <c r="B433" s="167" t="s">
        <v>1585</v>
      </c>
      <c r="C433" s="168" t="s">
        <v>297</v>
      </c>
      <c r="D433" s="30" t="s">
        <v>349</v>
      </c>
      <c r="E433" s="147">
        <v>1</v>
      </c>
      <c r="F433" s="30" t="s">
        <v>1756</v>
      </c>
      <c r="G433" s="178">
        <v>1.5960000000000001</v>
      </c>
      <c r="H433" s="178">
        <v>0.98518518518518516</v>
      </c>
      <c r="I433" s="168">
        <v>120</v>
      </c>
      <c r="J433" s="228">
        <f>_xlfn.XLOOKUP($I433,Inputs!$C$6:$C$23,Inputs!$D$6:$D$23)*$G433</f>
        <v>0.67146000000000006</v>
      </c>
      <c r="K433" s="229">
        <f t="shared" si="6"/>
        <v>3</v>
      </c>
      <c r="L433" s="274"/>
      <c r="M433" s="274"/>
      <c r="N433" s="274"/>
      <c r="O433" s="274"/>
      <c r="P433" s="274"/>
      <c r="Q433" s="230">
        <f>_xlfn.XLOOKUP($I433,Inputs!$G$6:$G$23,Inputs!$J$6:$J$23)*$K433</f>
        <v>107.19602977667495</v>
      </c>
      <c r="R433" s="230">
        <f>_xlfn.XLOOKUP($I433,Inputs!$G$6:$G$23,Inputs!$K$6:$K$23)*$K433</f>
        <v>118.03278688524591</v>
      </c>
      <c r="S433" s="147" t="s">
        <v>1581</v>
      </c>
      <c r="T433" s="30" t="s">
        <v>2354</v>
      </c>
      <c r="U433" s="147" t="s">
        <v>345</v>
      </c>
      <c r="V433" s="30" t="s">
        <v>2628</v>
      </c>
      <c r="W433" s="12"/>
      <c r="X433" s="12"/>
      <c r="Y433" s="12">
        <v>230</v>
      </c>
    </row>
    <row r="434" spans="2:25" s="57" customFormat="1" ht="18">
      <c r="B434" s="167" t="s">
        <v>1533</v>
      </c>
      <c r="C434" s="168" t="s">
        <v>297</v>
      </c>
      <c r="D434" s="30" t="s">
        <v>349</v>
      </c>
      <c r="E434" s="147">
        <v>1</v>
      </c>
      <c r="F434" s="30" t="s">
        <v>1756</v>
      </c>
      <c r="G434" s="178">
        <v>6.3840000000000003</v>
      </c>
      <c r="H434" s="178">
        <v>3.9407407407407407</v>
      </c>
      <c r="I434" s="168">
        <v>120</v>
      </c>
      <c r="J434" s="228">
        <f>_xlfn.XLOOKUP($I434,Inputs!$C$6:$C$23,Inputs!$D$6:$D$23)*$G434</f>
        <v>2.6858400000000002</v>
      </c>
      <c r="K434" s="229">
        <f t="shared" si="6"/>
        <v>3</v>
      </c>
      <c r="L434" s="274"/>
      <c r="M434" s="274"/>
      <c r="N434" s="274"/>
      <c r="O434" s="274"/>
      <c r="P434" s="274"/>
      <c r="Q434" s="230">
        <f>_xlfn.XLOOKUP($I434,Inputs!$G$6:$G$23,Inputs!$J$6:$J$23)*$K434</f>
        <v>107.19602977667495</v>
      </c>
      <c r="R434" s="230">
        <f>_xlfn.XLOOKUP($I434,Inputs!$G$6:$G$23,Inputs!$K$6:$K$23)*$K434</f>
        <v>118.03278688524591</v>
      </c>
      <c r="S434" s="147" t="s">
        <v>1527</v>
      </c>
      <c r="T434" s="30" t="s">
        <v>2348</v>
      </c>
      <c r="U434" s="147" t="s">
        <v>1537</v>
      </c>
      <c r="V434" s="30" t="s">
        <v>2349</v>
      </c>
      <c r="W434" s="12"/>
      <c r="X434" s="12"/>
      <c r="Y434" s="12">
        <v>231</v>
      </c>
    </row>
    <row r="435" spans="2:25" s="57" customFormat="1" ht="18">
      <c r="B435" s="167" t="s">
        <v>1538</v>
      </c>
      <c r="C435" s="168" t="s">
        <v>297</v>
      </c>
      <c r="D435" s="30" t="s">
        <v>349</v>
      </c>
      <c r="E435" s="147">
        <v>1</v>
      </c>
      <c r="F435" s="30" t="s">
        <v>1756</v>
      </c>
      <c r="G435" s="178">
        <v>4.7880000000000003</v>
      </c>
      <c r="H435" s="178">
        <v>2.9555555555555557</v>
      </c>
      <c r="I435" s="168">
        <v>120</v>
      </c>
      <c r="J435" s="228">
        <f>_xlfn.XLOOKUP($I435,Inputs!$C$6:$C$23,Inputs!$D$6:$D$23)*$G435</f>
        <v>2.0143800000000001</v>
      </c>
      <c r="K435" s="229">
        <f t="shared" si="6"/>
        <v>3</v>
      </c>
      <c r="L435" s="274"/>
      <c r="M435" s="274"/>
      <c r="N435" s="274"/>
      <c r="O435" s="274"/>
      <c r="P435" s="274"/>
      <c r="Q435" s="230">
        <f>_xlfn.XLOOKUP($I435,Inputs!$G$6:$G$23,Inputs!$J$6:$J$23)*$K435</f>
        <v>107.19602977667495</v>
      </c>
      <c r="R435" s="230">
        <f>_xlfn.XLOOKUP($I435,Inputs!$G$6:$G$23,Inputs!$K$6:$K$23)*$K435</f>
        <v>118.03278688524591</v>
      </c>
      <c r="S435" s="147" t="s">
        <v>1537</v>
      </c>
      <c r="T435" s="30" t="s">
        <v>2349</v>
      </c>
      <c r="U435" s="147" t="s">
        <v>1539</v>
      </c>
      <c r="V435" s="30" t="s">
        <v>2351</v>
      </c>
      <c r="W435" s="12"/>
      <c r="X435" s="12"/>
      <c r="Y435" s="12">
        <v>232</v>
      </c>
    </row>
    <row r="436" spans="2:25" s="57" customFormat="1" ht="18">
      <c r="B436" s="167" t="s">
        <v>1534</v>
      </c>
      <c r="C436" s="168" t="s">
        <v>297</v>
      </c>
      <c r="D436" s="30" t="s">
        <v>349</v>
      </c>
      <c r="E436" s="147">
        <v>1</v>
      </c>
      <c r="F436" s="30" t="s">
        <v>1756</v>
      </c>
      <c r="G436" s="178">
        <v>6.3840000000000003</v>
      </c>
      <c r="H436" s="178">
        <v>3.9407407407407407</v>
      </c>
      <c r="I436" s="168">
        <v>120</v>
      </c>
      <c r="J436" s="228">
        <f>_xlfn.XLOOKUP($I436,Inputs!$C$6:$C$23,Inputs!$D$6:$D$23)*$G436</f>
        <v>2.6858400000000002</v>
      </c>
      <c r="K436" s="229">
        <f t="shared" si="6"/>
        <v>3</v>
      </c>
      <c r="L436" s="274"/>
      <c r="M436" s="274"/>
      <c r="N436" s="274"/>
      <c r="O436" s="274"/>
      <c r="P436" s="274"/>
      <c r="Q436" s="230">
        <f>_xlfn.XLOOKUP($I436,Inputs!$G$6:$G$23,Inputs!$J$6:$J$23)*$K436</f>
        <v>107.19602977667495</v>
      </c>
      <c r="R436" s="230">
        <f>_xlfn.XLOOKUP($I436,Inputs!$G$6:$G$23,Inputs!$K$6:$K$23)*$K436</f>
        <v>118.03278688524591</v>
      </c>
      <c r="S436" s="147" t="s">
        <v>1527</v>
      </c>
      <c r="T436" s="30" t="s">
        <v>2348</v>
      </c>
      <c r="U436" s="147" t="s">
        <v>1537</v>
      </c>
      <c r="V436" s="30" t="s">
        <v>2349</v>
      </c>
      <c r="W436" s="12"/>
      <c r="X436" s="12"/>
      <c r="Y436" s="12">
        <v>233</v>
      </c>
    </row>
    <row r="437" spans="2:25" s="57" customFormat="1" ht="18">
      <c r="B437" s="167" t="s">
        <v>1578</v>
      </c>
      <c r="C437" s="168" t="s">
        <v>297</v>
      </c>
      <c r="D437" s="30" t="s">
        <v>349</v>
      </c>
      <c r="E437" s="147">
        <v>1</v>
      </c>
      <c r="F437" s="30" t="s">
        <v>1756</v>
      </c>
      <c r="G437" s="178">
        <v>9.5760000000000005</v>
      </c>
      <c r="H437" s="178">
        <v>5.9111111111111114</v>
      </c>
      <c r="I437" s="168">
        <v>120</v>
      </c>
      <c r="J437" s="228">
        <f>_xlfn.XLOOKUP($I437,Inputs!$C$6:$C$23,Inputs!$D$6:$D$23)*$G437</f>
        <v>4.0287600000000001</v>
      </c>
      <c r="K437" s="229">
        <f t="shared" si="6"/>
        <v>3</v>
      </c>
      <c r="L437" s="274"/>
      <c r="M437" s="274"/>
      <c r="N437" s="274"/>
      <c r="O437" s="274"/>
      <c r="P437" s="274"/>
      <c r="Q437" s="230">
        <f>_xlfn.XLOOKUP($I437,Inputs!$G$6:$G$23,Inputs!$J$6:$J$23)*$K437</f>
        <v>107.19602977667495</v>
      </c>
      <c r="R437" s="230">
        <f>_xlfn.XLOOKUP($I437,Inputs!$G$6:$G$23,Inputs!$K$6:$K$23)*$K437</f>
        <v>118.03278688524591</v>
      </c>
      <c r="S437" s="147" t="s">
        <v>1568</v>
      </c>
      <c r="T437" s="30" t="s">
        <v>2345</v>
      </c>
      <c r="U437" s="147" t="s">
        <v>345</v>
      </c>
      <c r="V437" s="30" t="s">
        <v>2628</v>
      </c>
      <c r="W437" s="12"/>
      <c r="X437" s="12"/>
      <c r="Y437" s="12">
        <v>234</v>
      </c>
    </row>
    <row r="438" spans="2:25" s="57" customFormat="1" ht="18">
      <c r="B438" s="167" t="s">
        <v>1353</v>
      </c>
      <c r="C438" s="168" t="s">
        <v>297</v>
      </c>
      <c r="D438" s="30" t="s">
        <v>349</v>
      </c>
      <c r="E438" s="147">
        <v>1</v>
      </c>
      <c r="F438" s="30" t="s">
        <v>1756</v>
      </c>
      <c r="G438" s="178">
        <v>13.125</v>
      </c>
      <c r="H438" s="178">
        <v>8.1018518518518512</v>
      </c>
      <c r="I438" s="168">
        <v>120</v>
      </c>
      <c r="J438" s="228">
        <f>_xlfn.XLOOKUP($I438,Inputs!$C$6:$C$23,Inputs!$D$6:$D$23)*$G438</f>
        <v>5.5218749999999996</v>
      </c>
      <c r="K438" s="229">
        <f t="shared" si="6"/>
        <v>3</v>
      </c>
      <c r="L438" s="274"/>
      <c r="M438" s="274"/>
      <c r="N438" s="274"/>
      <c r="O438" s="274"/>
      <c r="P438" s="274"/>
      <c r="Q438" s="230">
        <f>_xlfn.XLOOKUP($I438,Inputs!$G$6:$G$23,Inputs!$J$6:$J$23)*$K438</f>
        <v>107.19602977667495</v>
      </c>
      <c r="R438" s="230">
        <f>_xlfn.XLOOKUP($I438,Inputs!$G$6:$G$23,Inputs!$K$6:$K$23)*$K438</f>
        <v>118.03278688524591</v>
      </c>
      <c r="S438" s="147" t="s">
        <v>757</v>
      </c>
      <c r="T438" s="30" t="s">
        <v>2239</v>
      </c>
      <c r="U438" s="147" t="s">
        <v>329</v>
      </c>
      <c r="V438" s="30" t="s">
        <v>2596</v>
      </c>
      <c r="W438" s="12"/>
      <c r="X438" s="12"/>
      <c r="Y438" s="12">
        <v>235</v>
      </c>
    </row>
    <row r="439" spans="2:25" s="57" customFormat="1" ht="18">
      <c r="B439" s="167" t="s">
        <v>1536</v>
      </c>
      <c r="C439" s="168" t="s">
        <v>297</v>
      </c>
      <c r="D439" s="30" t="s">
        <v>349</v>
      </c>
      <c r="E439" s="147">
        <v>1</v>
      </c>
      <c r="F439" s="30" t="s">
        <v>1756</v>
      </c>
      <c r="G439" s="178">
        <v>7.1820000000000013</v>
      </c>
      <c r="H439" s="178">
        <v>4.4333333333333336</v>
      </c>
      <c r="I439" s="168">
        <v>120</v>
      </c>
      <c r="J439" s="228">
        <f>_xlfn.XLOOKUP($I439,Inputs!$C$6:$C$23,Inputs!$D$6:$D$23)*$G439</f>
        <v>3.0215700000000005</v>
      </c>
      <c r="K439" s="229">
        <f t="shared" si="6"/>
        <v>3</v>
      </c>
      <c r="L439" s="274"/>
      <c r="M439" s="274"/>
      <c r="N439" s="274"/>
      <c r="O439" s="274"/>
      <c r="P439" s="274"/>
      <c r="Q439" s="230">
        <f>_xlfn.XLOOKUP($I439,Inputs!$G$6:$G$23,Inputs!$J$6:$J$23)*$K439</f>
        <v>107.19602977667495</v>
      </c>
      <c r="R439" s="230">
        <f>_xlfn.XLOOKUP($I439,Inputs!$G$6:$G$23,Inputs!$K$6:$K$23)*$K439</f>
        <v>118.03278688524591</v>
      </c>
      <c r="S439" s="147" t="s">
        <v>1532</v>
      </c>
      <c r="T439" s="30" t="s">
        <v>2355</v>
      </c>
      <c r="U439" s="147" t="s">
        <v>1535</v>
      </c>
      <c r="V439" s="150" t="s">
        <v>2356</v>
      </c>
      <c r="W439" s="12"/>
      <c r="X439" s="12"/>
      <c r="Y439" s="12">
        <v>236</v>
      </c>
    </row>
    <row r="440" spans="2:25" s="57" customFormat="1" ht="18">
      <c r="B440" s="167" t="s">
        <v>1536</v>
      </c>
      <c r="C440" s="168" t="s">
        <v>297</v>
      </c>
      <c r="D440" s="30" t="s">
        <v>349</v>
      </c>
      <c r="E440" s="147">
        <v>1</v>
      </c>
      <c r="F440" s="30" t="s">
        <v>1756</v>
      </c>
      <c r="G440" s="178">
        <v>0.79800000000000004</v>
      </c>
      <c r="H440" s="178">
        <v>0.49259259259259258</v>
      </c>
      <c r="I440" s="168">
        <v>120</v>
      </c>
      <c r="J440" s="228">
        <f>_xlfn.XLOOKUP($I440,Inputs!$C$6:$C$23,Inputs!$D$6:$D$23)*$G440</f>
        <v>0.33573000000000003</v>
      </c>
      <c r="K440" s="229">
        <f t="shared" si="6"/>
        <v>3</v>
      </c>
      <c r="L440" s="274"/>
      <c r="M440" s="274"/>
      <c r="N440" s="274"/>
      <c r="O440" s="274"/>
      <c r="P440" s="274"/>
      <c r="Q440" s="230">
        <f>_xlfn.XLOOKUP($I440,Inputs!$G$6:$G$23,Inputs!$J$6:$J$23)*$K440</f>
        <v>107.19602977667495</v>
      </c>
      <c r="R440" s="230">
        <f>_xlfn.XLOOKUP($I440,Inputs!$G$6:$G$23,Inputs!$K$6:$K$23)*$K440</f>
        <v>118.03278688524591</v>
      </c>
      <c r="S440" s="147" t="s">
        <v>1535</v>
      </c>
      <c r="T440" s="30" t="s">
        <v>2356</v>
      </c>
      <c r="U440" s="147" t="s">
        <v>1527</v>
      </c>
      <c r="V440" s="30" t="s">
        <v>2348</v>
      </c>
      <c r="W440" s="12"/>
      <c r="X440" s="12"/>
      <c r="Y440" s="12">
        <v>237</v>
      </c>
    </row>
    <row r="441" spans="2:25" s="57" customFormat="1" ht="18">
      <c r="B441" s="167" t="s">
        <v>1530</v>
      </c>
      <c r="C441" s="168" t="s">
        <v>297</v>
      </c>
      <c r="D441" s="30" t="s">
        <v>349</v>
      </c>
      <c r="E441" s="147">
        <v>1</v>
      </c>
      <c r="F441" s="30" t="s">
        <v>1756</v>
      </c>
      <c r="G441" s="178">
        <v>10.374000000000001</v>
      </c>
      <c r="H441" s="178">
        <v>6.4037037037037035</v>
      </c>
      <c r="I441" s="168">
        <v>120</v>
      </c>
      <c r="J441" s="228">
        <f>_xlfn.XLOOKUP($I441,Inputs!$C$6:$C$23,Inputs!$D$6:$D$23)*$G441</f>
        <v>4.36449</v>
      </c>
      <c r="K441" s="229">
        <f t="shared" ref="K441:K504" si="7">IF((42.4*(H441)^(-0.6595))&gt;=3,3,(IF(42.4*(H441)^(-0.6595)&lt;=0.5,0.5,(42.4*(H441)^(-0.6595)))))</f>
        <v>3</v>
      </c>
      <c r="L441" s="274"/>
      <c r="M441" s="274"/>
      <c r="N441" s="274"/>
      <c r="O441" s="274"/>
      <c r="P441" s="274"/>
      <c r="Q441" s="230">
        <f>_xlfn.XLOOKUP($I441,Inputs!$G$6:$G$23,Inputs!$J$6:$J$23)*$K441</f>
        <v>107.19602977667495</v>
      </c>
      <c r="R441" s="230">
        <f>_xlfn.XLOOKUP($I441,Inputs!$G$6:$G$23,Inputs!$K$6:$K$23)*$K441</f>
        <v>118.03278688524591</v>
      </c>
      <c r="S441" s="147" t="s">
        <v>1343</v>
      </c>
      <c r="T441" s="30" t="s">
        <v>2357</v>
      </c>
      <c r="U441" s="147" t="s">
        <v>1532</v>
      </c>
      <c r="V441" s="30" t="s">
        <v>2355</v>
      </c>
      <c r="W441" s="12"/>
      <c r="X441" s="12"/>
      <c r="Y441" s="12">
        <v>238</v>
      </c>
    </row>
    <row r="442" spans="2:25" s="57" customFormat="1" ht="18">
      <c r="B442" s="167" t="s">
        <v>1530</v>
      </c>
      <c r="C442" s="168" t="s">
        <v>297</v>
      </c>
      <c r="D442" s="30" t="s">
        <v>349</v>
      </c>
      <c r="E442" s="147">
        <v>1</v>
      </c>
      <c r="F442" s="30" t="s">
        <v>1756</v>
      </c>
      <c r="G442" s="178">
        <v>7.1820000000000013</v>
      </c>
      <c r="H442" s="178">
        <v>4.4333333333333336</v>
      </c>
      <c r="I442" s="168">
        <v>120</v>
      </c>
      <c r="J442" s="228">
        <f>_xlfn.XLOOKUP($I442,Inputs!$C$6:$C$23,Inputs!$D$6:$D$23)*$G442</f>
        <v>3.0215700000000005</v>
      </c>
      <c r="K442" s="229">
        <f t="shared" si="7"/>
        <v>3</v>
      </c>
      <c r="L442" s="274"/>
      <c r="M442" s="274"/>
      <c r="N442" s="274"/>
      <c r="O442" s="274"/>
      <c r="P442" s="274"/>
      <c r="Q442" s="230">
        <f>_xlfn.XLOOKUP($I442,Inputs!$G$6:$G$23,Inputs!$J$6:$J$23)*$K442</f>
        <v>107.19602977667495</v>
      </c>
      <c r="R442" s="230">
        <f>_xlfn.XLOOKUP($I442,Inputs!$G$6:$G$23,Inputs!$K$6:$K$23)*$K442</f>
        <v>118.03278688524591</v>
      </c>
      <c r="S442" s="147" t="s">
        <v>1532</v>
      </c>
      <c r="T442" s="30" t="s">
        <v>2355</v>
      </c>
      <c r="U442" s="147" t="s">
        <v>1535</v>
      </c>
      <c r="V442" s="30" t="s">
        <v>2356</v>
      </c>
      <c r="W442" s="12"/>
      <c r="X442" s="12"/>
      <c r="Y442" s="12">
        <v>239</v>
      </c>
    </row>
    <row r="443" spans="2:25" s="57" customFormat="1" ht="18">
      <c r="B443" s="167" t="s">
        <v>1530</v>
      </c>
      <c r="C443" s="168" t="s">
        <v>297</v>
      </c>
      <c r="D443" s="30" t="s">
        <v>349</v>
      </c>
      <c r="E443" s="147">
        <v>1</v>
      </c>
      <c r="F443" s="30" t="s">
        <v>1756</v>
      </c>
      <c r="G443" s="178">
        <v>0.79800000000000004</v>
      </c>
      <c r="H443" s="178">
        <v>0.49259259259259258</v>
      </c>
      <c r="I443" s="168">
        <v>120</v>
      </c>
      <c r="J443" s="228">
        <f>_xlfn.XLOOKUP($I443,Inputs!$C$6:$C$23,Inputs!$D$6:$D$23)*$G443</f>
        <v>0.33573000000000003</v>
      </c>
      <c r="K443" s="229">
        <f t="shared" si="7"/>
        <v>3</v>
      </c>
      <c r="L443" s="274"/>
      <c r="M443" s="274"/>
      <c r="N443" s="274"/>
      <c r="O443" s="274"/>
      <c r="P443" s="274"/>
      <c r="Q443" s="230">
        <f>_xlfn.XLOOKUP($I443,Inputs!$G$6:$G$23,Inputs!$J$6:$J$23)*$K443</f>
        <v>107.19602977667495</v>
      </c>
      <c r="R443" s="230">
        <f>_xlfn.XLOOKUP($I443,Inputs!$G$6:$G$23,Inputs!$K$6:$K$23)*$K443</f>
        <v>118.03278688524591</v>
      </c>
      <c r="S443" s="147" t="s">
        <v>1535</v>
      </c>
      <c r="T443" s="30" t="s">
        <v>2356</v>
      </c>
      <c r="U443" s="147" t="s">
        <v>1527</v>
      </c>
      <c r="V443" s="30" t="s">
        <v>2348</v>
      </c>
      <c r="W443" s="12"/>
      <c r="X443" s="12"/>
      <c r="Y443" s="12">
        <v>240</v>
      </c>
    </row>
    <row r="444" spans="2:25" s="57" customFormat="1" ht="18">
      <c r="B444" s="167" t="s">
        <v>1531</v>
      </c>
      <c r="C444" s="168" t="s">
        <v>297</v>
      </c>
      <c r="D444" s="30" t="s">
        <v>349</v>
      </c>
      <c r="E444" s="147">
        <v>1</v>
      </c>
      <c r="F444" s="30" t="s">
        <v>1756</v>
      </c>
      <c r="G444" s="178">
        <v>10.374000000000001</v>
      </c>
      <c r="H444" s="178">
        <v>6.4037037037037035</v>
      </c>
      <c r="I444" s="168">
        <v>120</v>
      </c>
      <c r="J444" s="228">
        <f>_xlfn.XLOOKUP($I444,Inputs!$C$6:$C$23,Inputs!$D$6:$D$23)*$G444</f>
        <v>4.36449</v>
      </c>
      <c r="K444" s="229">
        <f t="shared" si="7"/>
        <v>3</v>
      </c>
      <c r="L444" s="274"/>
      <c r="M444" s="274"/>
      <c r="N444" s="274"/>
      <c r="O444" s="274"/>
      <c r="P444" s="274"/>
      <c r="Q444" s="230">
        <f>_xlfn.XLOOKUP($I444,Inputs!$G$6:$G$23,Inputs!$J$6:$J$23)*$K444</f>
        <v>107.19602977667495</v>
      </c>
      <c r="R444" s="230">
        <f>_xlfn.XLOOKUP($I444,Inputs!$G$6:$G$23,Inputs!$K$6:$K$23)*$K444</f>
        <v>118.03278688524591</v>
      </c>
      <c r="S444" s="147" t="s">
        <v>1343</v>
      </c>
      <c r="T444" s="30" t="s">
        <v>2357</v>
      </c>
      <c r="U444" s="147" t="s">
        <v>1532</v>
      </c>
      <c r="V444" s="30" t="s">
        <v>2355</v>
      </c>
      <c r="W444" s="12"/>
      <c r="X444" s="12"/>
      <c r="Y444" s="12">
        <v>241</v>
      </c>
    </row>
    <row r="445" spans="2:25" s="57" customFormat="1" ht="18">
      <c r="B445" s="167" t="s">
        <v>1332</v>
      </c>
      <c r="C445" s="168" t="s">
        <v>297</v>
      </c>
      <c r="D445" s="30" t="s">
        <v>349</v>
      </c>
      <c r="E445" s="147">
        <v>1</v>
      </c>
      <c r="F445" s="30" t="s">
        <v>1756</v>
      </c>
      <c r="G445" s="178">
        <v>8</v>
      </c>
      <c r="H445" s="178">
        <v>4.9382716049382713</v>
      </c>
      <c r="I445" s="168">
        <v>120</v>
      </c>
      <c r="J445" s="228">
        <f>_xlfn.XLOOKUP($I445,Inputs!$C$6:$C$23,Inputs!$D$6:$D$23)*$G445</f>
        <v>3.3657142857142857</v>
      </c>
      <c r="K445" s="229">
        <f t="shared" si="7"/>
        <v>3</v>
      </c>
      <c r="L445" s="274"/>
      <c r="M445" s="274"/>
      <c r="N445" s="274"/>
      <c r="O445" s="274"/>
      <c r="P445" s="274"/>
      <c r="Q445" s="230">
        <f>_xlfn.XLOOKUP($I445,Inputs!$G$6:$G$23,Inputs!$J$6:$J$23)*$K445</f>
        <v>107.19602977667495</v>
      </c>
      <c r="R445" s="230">
        <f>_xlfn.XLOOKUP($I445,Inputs!$G$6:$G$23,Inputs!$K$6:$K$23)*$K445</f>
        <v>118.03278688524591</v>
      </c>
      <c r="S445" s="179" t="s">
        <v>333</v>
      </c>
      <c r="T445" s="30" t="s">
        <v>2601</v>
      </c>
      <c r="U445" s="147" t="s">
        <v>1333</v>
      </c>
      <c r="V445" s="30" t="s">
        <v>2480</v>
      </c>
      <c r="W445" s="12"/>
      <c r="X445" s="12"/>
      <c r="Y445" s="12">
        <v>246</v>
      </c>
    </row>
    <row r="446" spans="2:25" s="57" customFormat="1" ht="18">
      <c r="B446" s="167" t="s">
        <v>383</v>
      </c>
      <c r="C446" s="168" t="s">
        <v>297</v>
      </c>
      <c r="D446" s="30" t="s">
        <v>349</v>
      </c>
      <c r="E446" s="147">
        <v>1</v>
      </c>
      <c r="F446" s="30" t="s">
        <v>1756</v>
      </c>
      <c r="G446" s="178">
        <v>2.5</v>
      </c>
      <c r="H446" s="178">
        <v>1.5432098765432098</v>
      </c>
      <c r="I446" s="168">
        <v>120</v>
      </c>
      <c r="J446" s="228">
        <f>_xlfn.XLOOKUP($I446,Inputs!$C$6:$C$23,Inputs!$D$6:$D$23)*$G446</f>
        <v>1.0517857142857143</v>
      </c>
      <c r="K446" s="229">
        <f t="shared" si="7"/>
        <v>3</v>
      </c>
      <c r="L446" s="274"/>
      <c r="M446" s="274"/>
      <c r="N446" s="274"/>
      <c r="O446" s="274"/>
      <c r="P446" s="274"/>
      <c r="Q446" s="230">
        <f>_xlfn.XLOOKUP($I446,Inputs!$G$6:$G$23,Inputs!$J$6:$J$23)*$K446</f>
        <v>107.19602977667495</v>
      </c>
      <c r="R446" s="230">
        <f>_xlfn.XLOOKUP($I446,Inputs!$G$6:$G$23,Inputs!$K$6:$K$23)*$K446</f>
        <v>118.03278688524591</v>
      </c>
      <c r="S446" s="147" t="s">
        <v>191</v>
      </c>
      <c r="T446" s="30" t="s">
        <v>2192</v>
      </c>
      <c r="U446" s="147" t="s">
        <v>333</v>
      </c>
      <c r="V446" s="30" t="s">
        <v>2601</v>
      </c>
      <c r="W446" s="12"/>
      <c r="X446" s="12"/>
      <c r="Y446" s="12">
        <v>247</v>
      </c>
    </row>
    <row r="447" spans="2:25" s="57" customFormat="1" ht="18">
      <c r="B447" s="167" t="s">
        <v>1334</v>
      </c>
      <c r="C447" s="168" t="s">
        <v>297</v>
      </c>
      <c r="D447" s="30" t="s">
        <v>349</v>
      </c>
      <c r="E447" s="147">
        <v>1</v>
      </c>
      <c r="F447" s="30" t="s">
        <v>1756</v>
      </c>
      <c r="G447" s="178">
        <v>8</v>
      </c>
      <c r="H447" s="178">
        <v>4.9382716049382713</v>
      </c>
      <c r="I447" s="168">
        <v>120</v>
      </c>
      <c r="J447" s="228">
        <f>_xlfn.XLOOKUP($I447,Inputs!$C$6:$C$23,Inputs!$D$6:$D$23)*$G447</f>
        <v>3.3657142857142857</v>
      </c>
      <c r="K447" s="229">
        <f t="shared" si="7"/>
        <v>3</v>
      </c>
      <c r="L447" s="274"/>
      <c r="M447" s="274"/>
      <c r="N447" s="274"/>
      <c r="O447" s="274"/>
      <c r="P447" s="274"/>
      <c r="Q447" s="230">
        <f>_xlfn.XLOOKUP($I447,Inputs!$G$6:$G$23,Inputs!$J$6:$J$23)*$K447</f>
        <v>107.19602977667495</v>
      </c>
      <c r="R447" s="230">
        <f>_xlfn.XLOOKUP($I447,Inputs!$G$6:$G$23,Inputs!$K$6:$K$23)*$K447</f>
        <v>118.03278688524591</v>
      </c>
      <c r="S447" s="147" t="s">
        <v>333</v>
      </c>
      <c r="T447" s="30" t="s">
        <v>2601</v>
      </c>
      <c r="U447" s="147" t="s">
        <v>754</v>
      </c>
      <c r="V447" s="30" t="s">
        <v>2284</v>
      </c>
      <c r="W447" s="12"/>
      <c r="X447" s="12"/>
      <c r="Y447" s="12">
        <v>248</v>
      </c>
    </row>
    <row r="448" spans="2:25" s="57" customFormat="1" ht="18">
      <c r="B448" s="167" t="s">
        <v>1334</v>
      </c>
      <c r="C448" s="168" t="s">
        <v>297</v>
      </c>
      <c r="D448" s="30" t="s">
        <v>349</v>
      </c>
      <c r="E448" s="147">
        <v>1</v>
      </c>
      <c r="F448" s="30" t="s">
        <v>1756</v>
      </c>
      <c r="G448" s="178">
        <v>2.5</v>
      </c>
      <c r="H448" s="178">
        <v>1.5432098765432098</v>
      </c>
      <c r="I448" s="168">
        <v>120</v>
      </c>
      <c r="J448" s="228">
        <f>_xlfn.XLOOKUP($I448,Inputs!$C$6:$C$23,Inputs!$D$6:$D$23)*$G448</f>
        <v>1.0517857142857143</v>
      </c>
      <c r="K448" s="229">
        <f t="shared" si="7"/>
        <v>3</v>
      </c>
      <c r="L448" s="274"/>
      <c r="M448" s="274"/>
      <c r="N448" s="274"/>
      <c r="O448" s="274"/>
      <c r="P448" s="274"/>
      <c r="Q448" s="230">
        <f>_xlfn.XLOOKUP($I448,Inputs!$G$6:$G$23,Inputs!$J$6:$J$23)*$K448</f>
        <v>107.19602977667495</v>
      </c>
      <c r="R448" s="230">
        <f>_xlfn.XLOOKUP($I448,Inputs!$G$6:$G$23,Inputs!$K$6:$K$23)*$K448</f>
        <v>118.03278688524591</v>
      </c>
      <c r="S448" s="147" t="s">
        <v>754</v>
      </c>
      <c r="T448" s="30" t="s">
        <v>2284</v>
      </c>
      <c r="U448" s="147" t="s">
        <v>1335</v>
      </c>
      <c r="V448" s="30" t="s">
        <v>2678</v>
      </c>
      <c r="W448" s="12"/>
      <c r="X448" s="12"/>
      <c r="Y448" s="12">
        <v>249</v>
      </c>
    </row>
    <row r="449" spans="2:25" s="57" customFormat="1" ht="18">
      <c r="B449" s="167" t="s">
        <v>1334</v>
      </c>
      <c r="C449" s="168" t="s">
        <v>297</v>
      </c>
      <c r="D449" s="30" t="s">
        <v>349</v>
      </c>
      <c r="E449" s="147">
        <v>1</v>
      </c>
      <c r="F449" s="30" t="s">
        <v>1756</v>
      </c>
      <c r="G449" s="178">
        <v>0.5</v>
      </c>
      <c r="H449" s="178">
        <v>0.30864197530864196</v>
      </c>
      <c r="I449" s="168">
        <v>120</v>
      </c>
      <c r="J449" s="228">
        <f>_xlfn.XLOOKUP($I449,Inputs!$C$6:$C$23,Inputs!$D$6:$D$23)*$G449</f>
        <v>0.21035714285714285</v>
      </c>
      <c r="K449" s="229">
        <f t="shared" si="7"/>
        <v>3</v>
      </c>
      <c r="L449" s="274"/>
      <c r="M449" s="274"/>
      <c r="N449" s="274"/>
      <c r="O449" s="274"/>
      <c r="P449" s="274"/>
      <c r="Q449" s="230">
        <f>_xlfn.XLOOKUP($I449,Inputs!$G$6:$G$23,Inputs!$J$6:$J$23)*$K449</f>
        <v>107.19602977667495</v>
      </c>
      <c r="R449" s="230">
        <f>_xlfn.XLOOKUP($I449,Inputs!$G$6:$G$23,Inputs!$K$6:$K$23)*$K449</f>
        <v>118.03278688524591</v>
      </c>
      <c r="S449" s="147" t="s">
        <v>1335</v>
      </c>
      <c r="T449" s="30" t="s">
        <v>2678</v>
      </c>
      <c r="U449" s="147" t="s">
        <v>1336</v>
      </c>
      <c r="V449" s="30" t="s">
        <v>2597</v>
      </c>
      <c r="W449" s="12"/>
      <c r="X449" s="12"/>
      <c r="Y449" s="12">
        <v>250</v>
      </c>
    </row>
    <row r="450" spans="2:25" s="57" customFormat="1" ht="18">
      <c r="B450" s="167" t="s">
        <v>1516</v>
      </c>
      <c r="C450" s="168" t="s">
        <v>297</v>
      </c>
      <c r="D450" s="30" t="s">
        <v>349</v>
      </c>
      <c r="E450" s="147">
        <v>1</v>
      </c>
      <c r="F450" s="30" t="s">
        <v>1756</v>
      </c>
      <c r="G450" s="178">
        <v>34.125</v>
      </c>
      <c r="H450" s="178">
        <v>21.064814814814813</v>
      </c>
      <c r="I450" s="168">
        <v>120</v>
      </c>
      <c r="J450" s="228">
        <f>_xlfn.XLOOKUP($I450,Inputs!$C$6:$C$23,Inputs!$D$6:$D$23)*$G450</f>
        <v>14.356875</v>
      </c>
      <c r="K450" s="229">
        <f t="shared" si="7"/>
        <v>3</v>
      </c>
      <c r="L450" s="274"/>
      <c r="M450" s="274"/>
      <c r="N450" s="274"/>
      <c r="O450" s="274"/>
      <c r="P450" s="274"/>
      <c r="Q450" s="230">
        <f>_xlfn.XLOOKUP($I450,Inputs!$G$6:$G$23,Inputs!$J$6:$J$23)*$K450</f>
        <v>107.19602977667495</v>
      </c>
      <c r="R450" s="230">
        <f>_xlfn.XLOOKUP($I450,Inputs!$G$6:$G$23,Inputs!$K$6:$K$23)*$K450</f>
        <v>118.03278688524591</v>
      </c>
      <c r="S450" s="147" t="s">
        <v>181</v>
      </c>
      <c r="T450" s="30" t="s">
        <v>2519</v>
      </c>
      <c r="U450" s="147" t="s">
        <v>1517</v>
      </c>
      <c r="V450" s="30" t="s">
        <v>2481</v>
      </c>
      <c r="W450" s="12"/>
      <c r="X450" s="12"/>
      <c r="Y450" s="12">
        <v>251</v>
      </c>
    </row>
    <row r="451" spans="2:25" s="57" customFormat="1" ht="18">
      <c r="B451" s="167" t="s">
        <v>1518</v>
      </c>
      <c r="C451" s="168" t="s">
        <v>297</v>
      </c>
      <c r="D451" s="30" t="s">
        <v>349</v>
      </c>
      <c r="E451" s="147">
        <v>1</v>
      </c>
      <c r="F451" s="30" t="s">
        <v>1756</v>
      </c>
      <c r="G451" s="178">
        <v>10.5</v>
      </c>
      <c r="H451" s="178">
        <v>6.481481481481481</v>
      </c>
      <c r="I451" s="168">
        <v>120</v>
      </c>
      <c r="J451" s="228">
        <f>_xlfn.XLOOKUP($I451,Inputs!$C$6:$C$23,Inputs!$D$6:$D$23)*$G451</f>
        <v>4.4174999999999995</v>
      </c>
      <c r="K451" s="229">
        <f t="shared" si="7"/>
        <v>3</v>
      </c>
      <c r="L451" s="274"/>
      <c r="M451" s="274"/>
      <c r="N451" s="274"/>
      <c r="O451" s="274"/>
      <c r="P451" s="274"/>
      <c r="Q451" s="230">
        <f>_xlfn.XLOOKUP($I451,Inputs!$G$6:$G$23,Inputs!$J$6:$J$23)*$K451</f>
        <v>107.19602977667495</v>
      </c>
      <c r="R451" s="230">
        <f>_xlfn.XLOOKUP($I451,Inputs!$G$6:$G$23,Inputs!$K$6:$K$23)*$K451</f>
        <v>118.03278688524591</v>
      </c>
      <c r="S451" s="147" t="s">
        <v>1519</v>
      </c>
      <c r="T451" s="30" t="s">
        <v>2359</v>
      </c>
      <c r="U451" s="147" t="s">
        <v>316</v>
      </c>
      <c r="V451" s="30" t="s">
        <v>2561</v>
      </c>
      <c r="W451" s="12"/>
      <c r="X451" s="12"/>
      <c r="Y451" s="12">
        <v>253</v>
      </c>
    </row>
    <row r="452" spans="2:25" s="57" customFormat="1" ht="18">
      <c r="B452" s="167" t="s">
        <v>1521</v>
      </c>
      <c r="C452" s="168" t="s">
        <v>297</v>
      </c>
      <c r="D452" s="30" t="s">
        <v>349</v>
      </c>
      <c r="E452" s="147">
        <v>1</v>
      </c>
      <c r="F452" s="30" t="s">
        <v>1756</v>
      </c>
      <c r="G452" s="178">
        <v>39.375</v>
      </c>
      <c r="H452" s="178">
        <v>24.305555555555554</v>
      </c>
      <c r="I452" s="168">
        <v>120</v>
      </c>
      <c r="J452" s="228">
        <f>_xlfn.XLOOKUP($I452,Inputs!$C$6:$C$23,Inputs!$D$6:$D$23)*$G452</f>
        <v>16.565625000000001</v>
      </c>
      <c r="K452" s="229">
        <f t="shared" si="7"/>
        <v>3</v>
      </c>
      <c r="L452" s="274"/>
      <c r="M452" s="274"/>
      <c r="N452" s="274"/>
      <c r="O452" s="274"/>
      <c r="P452" s="274"/>
      <c r="Q452" s="230">
        <f>_xlfn.XLOOKUP($I452,Inputs!$G$6:$G$23,Inputs!$J$6:$J$23)*$K452</f>
        <v>107.19602977667495</v>
      </c>
      <c r="R452" s="230">
        <f>_xlfn.XLOOKUP($I452,Inputs!$G$6:$G$23,Inputs!$K$6:$K$23)*$K452</f>
        <v>118.03278688524591</v>
      </c>
      <c r="S452" s="147" t="s">
        <v>181</v>
      </c>
      <c r="T452" s="30" t="s">
        <v>2519</v>
      </c>
      <c r="U452" s="147" t="s">
        <v>1523</v>
      </c>
      <c r="V452" s="30" t="s">
        <v>2360</v>
      </c>
      <c r="W452" s="12"/>
      <c r="X452" s="12"/>
      <c r="Y452" s="12">
        <v>254</v>
      </c>
    </row>
    <row r="453" spans="2:25" s="57" customFormat="1" ht="18">
      <c r="B453" s="167" t="s">
        <v>1521</v>
      </c>
      <c r="C453" s="168" t="s">
        <v>297</v>
      </c>
      <c r="D453" s="30" t="s">
        <v>349</v>
      </c>
      <c r="E453" s="147">
        <v>1</v>
      </c>
      <c r="F453" s="30" t="s">
        <v>1756</v>
      </c>
      <c r="G453" s="178">
        <v>13.125</v>
      </c>
      <c r="H453" s="178">
        <v>8.1018518518518512</v>
      </c>
      <c r="I453" s="168">
        <v>120</v>
      </c>
      <c r="J453" s="228">
        <f>_xlfn.XLOOKUP($I453,Inputs!$C$6:$C$23,Inputs!$D$6:$D$23)*$G453</f>
        <v>5.5218749999999996</v>
      </c>
      <c r="K453" s="229">
        <f t="shared" si="7"/>
        <v>3</v>
      </c>
      <c r="L453" s="274"/>
      <c r="M453" s="274"/>
      <c r="N453" s="274"/>
      <c r="O453" s="274"/>
      <c r="P453" s="274"/>
      <c r="Q453" s="230">
        <f>_xlfn.XLOOKUP($I453,Inputs!$G$6:$G$23,Inputs!$J$6:$J$23)*$K453</f>
        <v>107.19602977667495</v>
      </c>
      <c r="R453" s="230">
        <f>_xlfn.XLOOKUP($I453,Inputs!$G$6:$G$23,Inputs!$K$6:$K$23)*$K453</f>
        <v>118.03278688524591</v>
      </c>
      <c r="S453" s="179" t="s">
        <v>1523</v>
      </c>
      <c r="T453" s="30" t="s">
        <v>2360</v>
      </c>
      <c r="U453" s="147" t="s">
        <v>1522</v>
      </c>
      <c r="V453" s="30" t="s">
        <v>2487</v>
      </c>
      <c r="W453" s="12"/>
      <c r="X453" s="12"/>
      <c r="Y453" s="12">
        <v>255</v>
      </c>
    </row>
    <row r="454" spans="2:25" s="57" customFormat="1" ht="18">
      <c r="B454" s="167" t="s">
        <v>1524</v>
      </c>
      <c r="C454" s="168" t="s">
        <v>297</v>
      </c>
      <c r="D454" s="30" t="s">
        <v>349</v>
      </c>
      <c r="E454" s="147">
        <v>1</v>
      </c>
      <c r="F454" s="30" t="s">
        <v>1756</v>
      </c>
      <c r="G454" s="178">
        <v>39.375</v>
      </c>
      <c r="H454" s="178">
        <v>24.305555555555554</v>
      </c>
      <c r="I454" s="168">
        <v>120</v>
      </c>
      <c r="J454" s="228">
        <f>_xlfn.XLOOKUP($I454,Inputs!$C$6:$C$23,Inputs!$D$6:$D$23)*$G454</f>
        <v>16.565625000000001</v>
      </c>
      <c r="K454" s="229">
        <f t="shared" si="7"/>
        <v>3</v>
      </c>
      <c r="L454" s="274"/>
      <c r="M454" s="274"/>
      <c r="N454" s="274"/>
      <c r="O454" s="274"/>
      <c r="P454" s="274"/>
      <c r="Q454" s="230">
        <f>_xlfn.XLOOKUP($I454,Inputs!$G$6:$G$23,Inputs!$J$6:$J$23)*$K454</f>
        <v>107.19602977667495</v>
      </c>
      <c r="R454" s="230">
        <f>_xlfn.XLOOKUP($I454,Inputs!$G$6:$G$23,Inputs!$K$6:$K$23)*$K454</f>
        <v>118.03278688524591</v>
      </c>
      <c r="S454" s="147" t="s">
        <v>181</v>
      </c>
      <c r="T454" s="30" t="s">
        <v>2519</v>
      </c>
      <c r="U454" s="147" t="s">
        <v>1523</v>
      </c>
      <c r="V454" s="30" t="s">
        <v>2360</v>
      </c>
      <c r="W454" s="12"/>
      <c r="X454" s="12"/>
      <c r="Y454" s="12">
        <v>256</v>
      </c>
    </row>
    <row r="455" spans="2:25" s="57" customFormat="1" ht="18">
      <c r="B455" s="167" t="s">
        <v>1524</v>
      </c>
      <c r="C455" s="168" t="s">
        <v>297</v>
      </c>
      <c r="D455" s="30" t="s">
        <v>349</v>
      </c>
      <c r="E455" s="147">
        <v>1</v>
      </c>
      <c r="F455" s="30" t="s">
        <v>1756</v>
      </c>
      <c r="G455" s="178">
        <v>13.125</v>
      </c>
      <c r="H455" s="178">
        <v>8.1018518518518512</v>
      </c>
      <c r="I455" s="168">
        <v>120</v>
      </c>
      <c r="J455" s="228">
        <f>_xlfn.XLOOKUP($I455,Inputs!$C$6:$C$23,Inputs!$D$6:$D$23)*$G455</f>
        <v>5.5218749999999996</v>
      </c>
      <c r="K455" s="229">
        <f t="shared" si="7"/>
        <v>3</v>
      </c>
      <c r="L455" s="274"/>
      <c r="M455" s="274"/>
      <c r="N455" s="274"/>
      <c r="O455" s="274"/>
      <c r="P455" s="274"/>
      <c r="Q455" s="230">
        <f>_xlfn.XLOOKUP($I455,Inputs!$G$6:$G$23,Inputs!$J$6:$J$23)*$K455</f>
        <v>107.19602977667495</v>
      </c>
      <c r="R455" s="230">
        <f>_xlfn.XLOOKUP($I455,Inputs!$G$6:$G$23,Inputs!$K$6:$K$23)*$K455</f>
        <v>118.03278688524591</v>
      </c>
      <c r="S455" s="147" t="s">
        <v>1523</v>
      </c>
      <c r="T455" s="30" t="s">
        <v>2360</v>
      </c>
      <c r="U455" s="147" t="s">
        <v>1522</v>
      </c>
      <c r="V455" s="30" t="s">
        <v>2487</v>
      </c>
      <c r="W455" s="12"/>
      <c r="X455" s="12"/>
      <c r="Y455" s="12">
        <v>257</v>
      </c>
    </row>
    <row r="456" spans="2:25" s="57" customFormat="1" ht="18">
      <c r="B456" s="167" t="s">
        <v>1338</v>
      </c>
      <c r="C456" s="168" t="s">
        <v>297</v>
      </c>
      <c r="D456" s="30" t="s">
        <v>349</v>
      </c>
      <c r="E456" s="147">
        <v>1</v>
      </c>
      <c r="F456" s="30" t="s">
        <v>1756</v>
      </c>
      <c r="G456" s="178">
        <v>4.5</v>
      </c>
      <c r="H456" s="178">
        <v>2.7777777777777777</v>
      </c>
      <c r="I456" s="168">
        <v>120</v>
      </c>
      <c r="J456" s="228">
        <f>_xlfn.XLOOKUP($I456,Inputs!$C$6:$C$23,Inputs!$D$6:$D$23)*$G456</f>
        <v>1.8932142857142857</v>
      </c>
      <c r="K456" s="229">
        <f t="shared" si="7"/>
        <v>3</v>
      </c>
      <c r="L456" s="274"/>
      <c r="M456" s="274"/>
      <c r="N456" s="274"/>
      <c r="O456" s="274"/>
      <c r="P456" s="274"/>
      <c r="Q456" s="230">
        <f>_xlfn.XLOOKUP($I456,Inputs!$G$6:$G$23,Inputs!$J$6:$J$23)*$K456</f>
        <v>107.19602977667495</v>
      </c>
      <c r="R456" s="230">
        <f>_xlfn.XLOOKUP($I456,Inputs!$G$6:$G$23,Inputs!$K$6:$K$23)*$K456</f>
        <v>118.03278688524591</v>
      </c>
      <c r="S456" s="147" t="s">
        <v>1339</v>
      </c>
      <c r="T456" s="30" t="s">
        <v>2579</v>
      </c>
      <c r="U456" s="147" t="s">
        <v>754</v>
      </c>
      <c r="V456" s="30" t="s">
        <v>2284</v>
      </c>
      <c r="W456" s="12"/>
      <c r="X456" s="12"/>
      <c r="Y456" s="12">
        <v>258</v>
      </c>
    </row>
    <row r="457" spans="2:25" s="57" customFormat="1" ht="18">
      <c r="B457" s="167" t="s">
        <v>1325</v>
      </c>
      <c r="C457" s="168" t="s">
        <v>297</v>
      </c>
      <c r="D457" s="30" t="s">
        <v>349</v>
      </c>
      <c r="E457" s="147">
        <v>1</v>
      </c>
      <c r="F457" s="30" t="s">
        <v>1756</v>
      </c>
      <c r="G457" s="178">
        <v>36.75</v>
      </c>
      <c r="H457" s="178">
        <v>22.685185185185183</v>
      </c>
      <c r="I457" s="168">
        <v>120</v>
      </c>
      <c r="J457" s="228">
        <f>_xlfn.XLOOKUP($I457,Inputs!$C$6:$C$23,Inputs!$D$6:$D$23)*$G457</f>
        <v>15.46125</v>
      </c>
      <c r="K457" s="229">
        <f t="shared" si="7"/>
        <v>3</v>
      </c>
      <c r="L457" s="274"/>
      <c r="M457" s="274"/>
      <c r="N457" s="274"/>
      <c r="O457" s="274"/>
      <c r="P457" s="274"/>
      <c r="Q457" s="230">
        <f>_xlfn.XLOOKUP($I457,Inputs!$G$6:$G$23,Inputs!$J$6:$J$23)*$K457</f>
        <v>107.19602977667495</v>
      </c>
      <c r="R457" s="230">
        <f>_xlfn.XLOOKUP($I457,Inputs!$G$6:$G$23,Inputs!$K$6:$K$23)*$K457</f>
        <v>118.03278688524591</v>
      </c>
      <c r="S457" s="147" t="s">
        <v>1326</v>
      </c>
      <c r="T457" s="30" t="s">
        <v>2361</v>
      </c>
      <c r="U457" s="147" t="s">
        <v>1327</v>
      </c>
      <c r="V457" s="30" t="s">
        <v>2362</v>
      </c>
      <c r="W457" s="12"/>
      <c r="X457" s="12"/>
      <c r="Y457" s="12">
        <v>259</v>
      </c>
    </row>
    <row r="458" spans="2:25" s="57" customFormat="1" ht="18">
      <c r="B458" s="167" t="s">
        <v>1325</v>
      </c>
      <c r="C458" s="168" t="s">
        <v>297</v>
      </c>
      <c r="D458" s="30" t="s">
        <v>349</v>
      </c>
      <c r="E458" s="147">
        <v>1</v>
      </c>
      <c r="F458" s="30" t="s">
        <v>1756</v>
      </c>
      <c r="G458" s="178">
        <v>26.25</v>
      </c>
      <c r="H458" s="178">
        <v>16.203703703703702</v>
      </c>
      <c r="I458" s="168">
        <v>120</v>
      </c>
      <c r="J458" s="228">
        <f>_xlfn.XLOOKUP($I458,Inputs!$C$6:$C$23,Inputs!$D$6:$D$23)*$G458</f>
        <v>11.043749999999999</v>
      </c>
      <c r="K458" s="229">
        <f t="shared" si="7"/>
        <v>3</v>
      </c>
      <c r="L458" s="274"/>
      <c r="M458" s="274"/>
      <c r="N458" s="274"/>
      <c r="O458" s="274"/>
      <c r="P458" s="274"/>
      <c r="Q458" s="230">
        <f>_xlfn.XLOOKUP($I458,Inputs!$G$6:$G$23,Inputs!$J$6:$J$23)*$K458</f>
        <v>107.19602977667495</v>
      </c>
      <c r="R458" s="230">
        <f>_xlfn.XLOOKUP($I458,Inputs!$G$6:$G$23,Inputs!$K$6:$K$23)*$K458</f>
        <v>118.03278688524591</v>
      </c>
      <c r="S458" s="147" t="s">
        <v>1327</v>
      </c>
      <c r="T458" s="30" t="s">
        <v>2362</v>
      </c>
      <c r="U458" s="147" t="s">
        <v>1328</v>
      </c>
      <c r="V458" s="30" t="s">
        <v>2482</v>
      </c>
      <c r="W458" s="12"/>
      <c r="X458" s="12"/>
      <c r="Y458" s="12">
        <v>260</v>
      </c>
    </row>
    <row r="459" spans="2:25" s="57" customFormat="1" ht="18">
      <c r="B459" s="167" t="s">
        <v>1591</v>
      </c>
      <c r="C459" s="168" t="s">
        <v>297</v>
      </c>
      <c r="D459" s="30" t="s">
        <v>349</v>
      </c>
      <c r="E459" s="147">
        <v>1</v>
      </c>
      <c r="F459" s="30" t="s">
        <v>1756</v>
      </c>
      <c r="G459" s="178">
        <v>14.364000000000003</v>
      </c>
      <c r="H459" s="178">
        <v>8.8666666666666671</v>
      </c>
      <c r="I459" s="168">
        <v>120</v>
      </c>
      <c r="J459" s="228">
        <f>_xlfn.XLOOKUP($I459,Inputs!$C$6:$C$23,Inputs!$D$6:$D$23)*$G459</f>
        <v>6.0431400000000011</v>
      </c>
      <c r="K459" s="229">
        <f t="shared" si="7"/>
        <v>3</v>
      </c>
      <c r="L459" s="274"/>
      <c r="M459" s="274"/>
      <c r="N459" s="274"/>
      <c r="O459" s="274"/>
      <c r="P459" s="274"/>
      <c r="Q459" s="230">
        <f>_xlfn.XLOOKUP($I459,Inputs!$G$6:$G$23,Inputs!$J$6:$J$23)*$K459</f>
        <v>107.19602977667495</v>
      </c>
      <c r="R459" s="230">
        <f>_xlfn.XLOOKUP($I459,Inputs!$G$6:$G$23,Inputs!$K$6:$K$23)*$K459</f>
        <v>118.03278688524591</v>
      </c>
      <c r="S459" s="147" t="s">
        <v>316</v>
      </c>
      <c r="T459" s="30" t="s">
        <v>2561</v>
      </c>
      <c r="U459" s="147" t="s">
        <v>1566</v>
      </c>
      <c r="V459" s="30" t="s">
        <v>2447</v>
      </c>
      <c r="W459" s="12"/>
      <c r="X459" s="12"/>
      <c r="Y459" s="12">
        <v>261</v>
      </c>
    </row>
    <row r="460" spans="2:25" s="57" customFormat="1" ht="18">
      <c r="B460" s="167" t="s">
        <v>1626</v>
      </c>
      <c r="C460" s="168" t="s">
        <v>297</v>
      </c>
      <c r="D460" s="30" t="s">
        <v>349</v>
      </c>
      <c r="E460" s="147">
        <v>1</v>
      </c>
      <c r="F460" s="30" t="s">
        <v>1756</v>
      </c>
      <c r="G460" s="178">
        <v>14.364000000000003</v>
      </c>
      <c r="H460" s="178">
        <v>8.8666666666666671</v>
      </c>
      <c r="I460" s="168">
        <v>120</v>
      </c>
      <c r="J460" s="228">
        <f>_xlfn.XLOOKUP($I460,Inputs!$C$6:$C$23,Inputs!$D$6:$D$23)*$G460</f>
        <v>6.0431400000000011</v>
      </c>
      <c r="K460" s="229">
        <f t="shared" si="7"/>
        <v>3</v>
      </c>
      <c r="L460" s="274"/>
      <c r="M460" s="274"/>
      <c r="N460" s="274"/>
      <c r="O460" s="274"/>
      <c r="P460" s="274"/>
      <c r="Q460" s="230">
        <f>_xlfn.XLOOKUP($I460,Inputs!$G$6:$G$23,Inputs!$J$6:$J$23)*$K460</f>
        <v>107.19602977667495</v>
      </c>
      <c r="R460" s="230">
        <f>_xlfn.XLOOKUP($I460,Inputs!$G$6:$G$23,Inputs!$K$6:$K$23)*$K460</f>
        <v>118.03278688524591</v>
      </c>
      <c r="S460" s="147" t="s">
        <v>316</v>
      </c>
      <c r="T460" s="30" t="s">
        <v>2561</v>
      </c>
      <c r="U460" s="147" t="s">
        <v>1566</v>
      </c>
      <c r="V460" s="30" t="s">
        <v>2447</v>
      </c>
      <c r="W460" s="12"/>
      <c r="X460" s="12"/>
      <c r="Y460" s="12">
        <v>262</v>
      </c>
    </row>
    <row r="461" spans="2:25" s="57" customFormat="1" ht="18">
      <c r="B461" s="167" t="s">
        <v>1627</v>
      </c>
      <c r="C461" s="168" t="s">
        <v>297</v>
      </c>
      <c r="D461" s="30" t="s">
        <v>349</v>
      </c>
      <c r="E461" s="147">
        <v>1</v>
      </c>
      <c r="F461" s="30" t="s">
        <v>1756</v>
      </c>
      <c r="G461" s="178">
        <v>14.364000000000003</v>
      </c>
      <c r="H461" s="178">
        <v>8.8666666666666671</v>
      </c>
      <c r="I461" s="168">
        <v>120</v>
      </c>
      <c r="J461" s="228">
        <f>_xlfn.XLOOKUP($I461,Inputs!$C$6:$C$23,Inputs!$D$6:$D$23)*$G461</f>
        <v>6.0431400000000011</v>
      </c>
      <c r="K461" s="229">
        <f t="shared" si="7"/>
        <v>3</v>
      </c>
      <c r="L461" s="274"/>
      <c r="M461" s="274"/>
      <c r="N461" s="274"/>
      <c r="O461" s="274"/>
      <c r="P461" s="274"/>
      <c r="Q461" s="230">
        <f>_xlfn.XLOOKUP($I461,Inputs!$G$6:$G$23,Inputs!$J$6:$J$23)*$K461</f>
        <v>107.19602977667495</v>
      </c>
      <c r="R461" s="230">
        <f>_xlfn.XLOOKUP($I461,Inputs!$G$6:$G$23,Inputs!$K$6:$K$23)*$K461</f>
        <v>118.03278688524591</v>
      </c>
      <c r="S461" s="147" t="s">
        <v>316</v>
      </c>
      <c r="T461" s="30" t="s">
        <v>2561</v>
      </c>
      <c r="U461" s="147" t="s">
        <v>1566</v>
      </c>
      <c r="V461" s="30" t="s">
        <v>2447</v>
      </c>
      <c r="W461" s="12"/>
      <c r="X461" s="12"/>
      <c r="Y461" s="12">
        <v>263</v>
      </c>
    </row>
    <row r="462" spans="2:25" s="57" customFormat="1" ht="18">
      <c r="B462" s="167" t="s">
        <v>1628</v>
      </c>
      <c r="C462" s="168" t="s">
        <v>297</v>
      </c>
      <c r="D462" s="30" t="s">
        <v>349</v>
      </c>
      <c r="E462" s="147">
        <v>1</v>
      </c>
      <c r="F462" s="30" t="s">
        <v>1756</v>
      </c>
      <c r="G462" s="178">
        <v>14.364000000000003</v>
      </c>
      <c r="H462" s="178">
        <v>8.8666666666666671</v>
      </c>
      <c r="I462" s="168">
        <v>120</v>
      </c>
      <c r="J462" s="228">
        <f>_xlfn.XLOOKUP($I462,Inputs!$C$6:$C$23,Inputs!$D$6:$D$23)*$G462</f>
        <v>6.0431400000000011</v>
      </c>
      <c r="K462" s="229">
        <f t="shared" si="7"/>
        <v>3</v>
      </c>
      <c r="L462" s="274"/>
      <c r="M462" s="274"/>
      <c r="N462" s="274"/>
      <c r="O462" s="274"/>
      <c r="P462" s="274"/>
      <c r="Q462" s="230">
        <f>_xlfn.XLOOKUP($I462,Inputs!$G$6:$G$23,Inputs!$J$6:$J$23)*$K462</f>
        <v>107.19602977667495</v>
      </c>
      <c r="R462" s="230">
        <f>_xlfn.XLOOKUP($I462,Inputs!$G$6:$G$23,Inputs!$K$6:$K$23)*$K462</f>
        <v>118.03278688524591</v>
      </c>
      <c r="S462" s="147" t="s">
        <v>316</v>
      </c>
      <c r="T462" s="30" t="s">
        <v>2561</v>
      </c>
      <c r="U462" s="147" t="s">
        <v>1566</v>
      </c>
      <c r="V462" s="30" t="s">
        <v>2447</v>
      </c>
      <c r="W462" s="12"/>
      <c r="X462" s="12"/>
      <c r="Y462" s="12">
        <v>264</v>
      </c>
    </row>
    <row r="463" spans="2:25" s="57" customFormat="1" ht="18">
      <c r="B463" s="167" t="s">
        <v>1637</v>
      </c>
      <c r="C463" s="168" t="s">
        <v>297</v>
      </c>
      <c r="D463" s="30" t="s">
        <v>349</v>
      </c>
      <c r="E463" s="147">
        <v>1</v>
      </c>
      <c r="F463" s="30" t="s">
        <v>1756</v>
      </c>
      <c r="G463" s="178">
        <v>10.5</v>
      </c>
      <c r="H463" s="178">
        <v>6.481481481481481</v>
      </c>
      <c r="I463" s="168">
        <v>120</v>
      </c>
      <c r="J463" s="228">
        <f>_xlfn.XLOOKUP($I463,Inputs!$C$6:$C$23,Inputs!$D$6:$D$23)*$G463</f>
        <v>4.4174999999999995</v>
      </c>
      <c r="K463" s="229">
        <f t="shared" si="7"/>
        <v>3</v>
      </c>
      <c r="L463" s="274"/>
      <c r="M463" s="274"/>
      <c r="N463" s="274"/>
      <c r="O463" s="274"/>
      <c r="P463" s="274"/>
      <c r="Q463" s="230">
        <f>_xlfn.XLOOKUP($I463,Inputs!$G$6:$G$23,Inputs!$J$6:$J$23)*$K463</f>
        <v>107.19602977667495</v>
      </c>
      <c r="R463" s="230">
        <f>_xlfn.XLOOKUP($I463,Inputs!$G$6:$G$23,Inputs!$K$6:$K$23)*$K463</f>
        <v>118.03278688524591</v>
      </c>
      <c r="S463" s="147" t="s">
        <v>329</v>
      </c>
      <c r="T463" s="30" t="s">
        <v>2596</v>
      </c>
      <c r="U463" s="147" t="s">
        <v>1364</v>
      </c>
      <c r="V463" s="30" t="s">
        <v>2276</v>
      </c>
      <c r="W463" s="12"/>
      <c r="X463" s="12"/>
      <c r="Y463" s="12">
        <v>265</v>
      </c>
    </row>
    <row r="464" spans="2:25" s="57" customFormat="1" ht="18">
      <c r="B464" s="167" t="s">
        <v>1638</v>
      </c>
      <c r="C464" s="168" t="s">
        <v>297</v>
      </c>
      <c r="D464" s="30" t="s">
        <v>349</v>
      </c>
      <c r="E464" s="147">
        <v>1</v>
      </c>
      <c r="F464" s="30" t="s">
        <v>1756</v>
      </c>
      <c r="G464" s="178">
        <v>10.5</v>
      </c>
      <c r="H464" s="178">
        <v>6.481481481481481</v>
      </c>
      <c r="I464" s="168">
        <v>120</v>
      </c>
      <c r="J464" s="228">
        <f>_xlfn.XLOOKUP($I464,Inputs!$C$6:$C$23,Inputs!$D$6:$D$23)*$G464</f>
        <v>4.4174999999999995</v>
      </c>
      <c r="K464" s="229">
        <f t="shared" si="7"/>
        <v>3</v>
      </c>
      <c r="L464" s="274"/>
      <c r="M464" s="274"/>
      <c r="N464" s="274"/>
      <c r="O464" s="274"/>
      <c r="P464" s="274"/>
      <c r="Q464" s="230">
        <f>_xlfn.XLOOKUP($I464,Inputs!$G$6:$G$23,Inputs!$J$6:$J$23)*$K464</f>
        <v>107.19602977667495</v>
      </c>
      <c r="R464" s="230">
        <f>_xlfn.XLOOKUP($I464,Inputs!$G$6:$G$23,Inputs!$K$6:$K$23)*$K464</f>
        <v>118.03278688524591</v>
      </c>
      <c r="S464" s="147" t="s">
        <v>329</v>
      </c>
      <c r="T464" s="30" t="s">
        <v>2596</v>
      </c>
      <c r="U464" s="147" t="s">
        <v>1364</v>
      </c>
      <c r="V464" s="30" t="s">
        <v>2276</v>
      </c>
      <c r="W464" s="12"/>
      <c r="X464" s="12"/>
      <c r="Y464" s="12">
        <v>266</v>
      </c>
    </row>
    <row r="465" spans="2:25" s="57" customFormat="1" ht="18">
      <c r="B465" s="167" t="s">
        <v>1554</v>
      </c>
      <c r="C465" s="168" t="s">
        <v>297</v>
      </c>
      <c r="D465" s="30" t="s">
        <v>349</v>
      </c>
      <c r="E465" s="147">
        <v>1</v>
      </c>
      <c r="F465" s="30" t="s">
        <v>1756</v>
      </c>
      <c r="G465" s="178">
        <v>2.3940000000000001</v>
      </c>
      <c r="H465" s="178">
        <v>1.4777777777777779</v>
      </c>
      <c r="I465" s="168">
        <v>120</v>
      </c>
      <c r="J465" s="228">
        <f>_xlfn.XLOOKUP($I465,Inputs!$C$6:$C$23,Inputs!$D$6:$D$23)*$G465</f>
        <v>1.00719</v>
      </c>
      <c r="K465" s="229">
        <f t="shared" si="7"/>
        <v>3</v>
      </c>
      <c r="L465" s="274"/>
      <c r="M465" s="274"/>
      <c r="N465" s="274"/>
      <c r="O465" s="274"/>
      <c r="P465" s="274"/>
      <c r="Q465" s="230">
        <f>_xlfn.XLOOKUP($I465,Inputs!$G$6:$G$23,Inputs!$J$6:$J$23)*$K465</f>
        <v>107.19602977667495</v>
      </c>
      <c r="R465" s="230">
        <f>_xlfn.XLOOKUP($I465,Inputs!$G$6:$G$23,Inputs!$K$6:$K$23)*$K465</f>
        <v>118.03278688524591</v>
      </c>
      <c r="S465" s="147" t="s">
        <v>1547</v>
      </c>
      <c r="T465" s="30" t="s">
        <v>2339</v>
      </c>
      <c r="U465" s="147" t="s">
        <v>1548</v>
      </c>
      <c r="V465" s="30" t="s">
        <v>2342</v>
      </c>
      <c r="W465" s="12"/>
      <c r="X465" s="12"/>
      <c r="Y465" s="12">
        <v>270</v>
      </c>
    </row>
    <row r="466" spans="2:25" s="57" customFormat="1" ht="18">
      <c r="B466" s="167" t="s">
        <v>1560</v>
      </c>
      <c r="C466" s="168" t="s">
        <v>297</v>
      </c>
      <c r="D466" s="30" t="s">
        <v>349</v>
      </c>
      <c r="E466" s="147">
        <v>1</v>
      </c>
      <c r="F466" s="30" t="s">
        <v>1756</v>
      </c>
      <c r="G466" s="178">
        <v>5.1870000000000003</v>
      </c>
      <c r="H466" s="178">
        <v>3.2018518518518517</v>
      </c>
      <c r="I466" s="168">
        <v>120</v>
      </c>
      <c r="J466" s="228">
        <f>_xlfn.XLOOKUP($I466,Inputs!$C$6:$C$23,Inputs!$D$6:$D$23)*$G466</f>
        <v>2.182245</v>
      </c>
      <c r="K466" s="229">
        <f t="shared" si="7"/>
        <v>3</v>
      </c>
      <c r="L466" s="274"/>
      <c r="M466" s="274"/>
      <c r="N466" s="274"/>
      <c r="O466" s="274"/>
      <c r="P466" s="274"/>
      <c r="Q466" s="230">
        <f>_xlfn.XLOOKUP($I466,Inputs!$G$6:$G$23,Inputs!$J$6:$J$23)*$K466</f>
        <v>107.19602977667495</v>
      </c>
      <c r="R466" s="230">
        <f>_xlfn.XLOOKUP($I466,Inputs!$G$6:$G$23,Inputs!$K$6:$K$23)*$K466</f>
        <v>118.03278688524591</v>
      </c>
      <c r="S466" s="147" t="s">
        <v>177</v>
      </c>
      <c r="T466" s="30" t="s">
        <v>2363</v>
      </c>
      <c r="U466" s="147" t="s">
        <v>1559</v>
      </c>
      <c r="V466" s="30" t="s">
        <v>2462</v>
      </c>
      <c r="W466" s="12"/>
      <c r="X466" s="12"/>
      <c r="Y466" s="12">
        <v>272</v>
      </c>
    </row>
    <row r="467" spans="2:25" s="57" customFormat="1" ht="18">
      <c r="B467" s="167" t="s">
        <v>1561</v>
      </c>
      <c r="C467" s="168" t="s">
        <v>297</v>
      </c>
      <c r="D467" s="30" t="s">
        <v>349</v>
      </c>
      <c r="E467" s="147">
        <v>1</v>
      </c>
      <c r="F467" s="30" t="s">
        <v>1756</v>
      </c>
      <c r="G467" s="178">
        <v>5.1870000000000003</v>
      </c>
      <c r="H467" s="178">
        <v>3.2018518518518517</v>
      </c>
      <c r="I467" s="168">
        <v>120</v>
      </c>
      <c r="J467" s="228">
        <f>_xlfn.XLOOKUP($I467,Inputs!$C$6:$C$23,Inputs!$D$6:$D$23)*$G467</f>
        <v>2.182245</v>
      </c>
      <c r="K467" s="229">
        <f t="shared" si="7"/>
        <v>3</v>
      </c>
      <c r="L467" s="274"/>
      <c r="M467" s="274"/>
      <c r="N467" s="274"/>
      <c r="O467" s="274"/>
      <c r="P467" s="274"/>
      <c r="Q467" s="230">
        <f>_xlfn.XLOOKUP($I467,Inputs!$G$6:$G$23,Inputs!$J$6:$J$23)*$K467</f>
        <v>107.19602977667495</v>
      </c>
      <c r="R467" s="230">
        <f>_xlfn.XLOOKUP($I467,Inputs!$G$6:$G$23,Inputs!$K$6:$K$23)*$K467</f>
        <v>118.03278688524591</v>
      </c>
      <c r="S467" s="147" t="s">
        <v>177</v>
      </c>
      <c r="T467" s="30" t="s">
        <v>2363</v>
      </c>
      <c r="U467" s="147" t="s">
        <v>1559</v>
      </c>
      <c r="V467" s="30" t="s">
        <v>2462</v>
      </c>
      <c r="W467" s="12"/>
      <c r="X467" s="12"/>
      <c r="Y467" s="12">
        <v>273</v>
      </c>
    </row>
    <row r="468" spans="2:25" s="57" customFormat="1" ht="18">
      <c r="B468" s="167" t="s">
        <v>1562</v>
      </c>
      <c r="C468" s="168" t="s">
        <v>297</v>
      </c>
      <c r="D468" s="30" t="s">
        <v>349</v>
      </c>
      <c r="E468" s="147">
        <v>1</v>
      </c>
      <c r="F468" s="30" t="s">
        <v>1756</v>
      </c>
      <c r="G468" s="178">
        <v>3.99</v>
      </c>
      <c r="H468" s="178">
        <v>2.4629629629629628</v>
      </c>
      <c r="I468" s="168">
        <v>120</v>
      </c>
      <c r="J468" s="228">
        <f>_xlfn.XLOOKUP($I468,Inputs!$C$6:$C$23,Inputs!$D$6:$D$23)*$G468</f>
        <v>1.67865</v>
      </c>
      <c r="K468" s="229">
        <f t="shared" si="7"/>
        <v>3</v>
      </c>
      <c r="L468" s="274"/>
      <c r="M468" s="274"/>
      <c r="N468" s="274"/>
      <c r="O468" s="274"/>
      <c r="P468" s="274"/>
      <c r="Q468" s="230">
        <f>_xlfn.XLOOKUP($I468,Inputs!$G$6:$G$23,Inputs!$J$6:$J$23)*$K468</f>
        <v>107.19602977667495</v>
      </c>
      <c r="R468" s="230">
        <f>_xlfn.XLOOKUP($I468,Inputs!$G$6:$G$23,Inputs!$K$6:$K$23)*$K468</f>
        <v>118.03278688524591</v>
      </c>
      <c r="S468" s="147" t="s">
        <v>177</v>
      </c>
      <c r="T468" s="30" t="s">
        <v>2363</v>
      </c>
      <c r="U468" s="147" t="s">
        <v>1566</v>
      </c>
      <c r="V468" s="30" t="s">
        <v>2447</v>
      </c>
      <c r="W468" s="12"/>
      <c r="X468" s="12"/>
      <c r="Y468" s="12">
        <v>274</v>
      </c>
    </row>
    <row r="469" spans="2:25" s="57" customFormat="1" ht="18">
      <c r="B469" s="167" t="s">
        <v>1563</v>
      </c>
      <c r="C469" s="168" t="s">
        <v>297</v>
      </c>
      <c r="D469" s="30" t="s">
        <v>349</v>
      </c>
      <c r="E469" s="147">
        <v>1</v>
      </c>
      <c r="F469" s="30" t="s">
        <v>1756</v>
      </c>
      <c r="G469" s="178">
        <v>3.99</v>
      </c>
      <c r="H469" s="178">
        <v>2.4629629629629628</v>
      </c>
      <c r="I469" s="168">
        <v>120</v>
      </c>
      <c r="J469" s="228">
        <f>_xlfn.XLOOKUP($I469,Inputs!$C$6:$C$23,Inputs!$D$6:$D$23)*$G469</f>
        <v>1.67865</v>
      </c>
      <c r="K469" s="229">
        <f t="shared" si="7"/>
        <v>3</v>
      </c>
      <c r="L469" s="274"/>
      <c r="M469" s="274"/>
      <c r="N469" s="274"/>
      <c r="O469" s="274"/>
      <c r="P469" s="274"/>
      <c r="Q469" s="230">
        <f>_xlfn.XLOOKUP($I469,Inputs!$G$6:$G$23,Inputs!$J$6:$J$23)*$K469</f>
        <v>107.19602977667495</v>
      </c>
      <c r="R469" s="230">
        <f>_xlfn.XLOOKUP($I469,Inputs!$G$6:$G$23,Inputs!$K$6:$K$23)*$K469</f>
        <v>118.03278688524591</v>
      </c>
      <c r="S469" s="147" t="s">
        <v>177</v>
      </c>
      <c r="T469" s="30" t="s">
        <v>2363</v>
      </c>
      <c r="U469" s="147" t="s">
        <v>1566</v>
      </c>
      <c r="V469" s="30" t="s">
        <v>2447</v>
      </c>
      <c r="W469" s="12"/>
      <c r="X469" s="12"/>
      <c r="Y469" s="12">
        <v>275</v>
      </c>
    </row>
    <row r="470" spans="2:25" s="57" customFormat="1" ht="18">
      <c r="B470" s="167" t="s">
        <v>1350</v>
      </c>
      <c r="C470" s="168" t="s">
        <v>297</v>
      </c>
      <c r="D470" s="30" t="s">
        <v>349</v>
      </c>
      <c r="E470" s="147">
        <v>1</v>
      </c>
      <c r="F470" s="30" t="s">
        <v>1756</v>
      </c>
      <c r="G470" s="178">
        <v>15.75</v>
      </c>
      <c r="H470" s="178">
        <v>9.7222222222222214</v>
      </c>
      <c r="I470" s="168">
        <v>120</v>
      </c>
      <c r="J470" s="228">
        <f>_xlfn.XLOOKUP($I470,Inputs!$C$6:$C$23,Inputs!$D$6:$D$23)*$G470</f>
        <v>6.6262499999999998</v>
      </c>
      <c r="K470" s="229">
        <f t="shared" si="7"/>
        <v>3</v>
      </c>
      <c r="L470" s="274"/>
      <c r="M470" s="274"/>
      <c r="N470" s="274"/>
      <c r="O470" s="274"/>
      <c r="P470" s="274"/>
      <c r="Q470" s="230">
        <f>_xlfn.XLOOKUP($I470,Inputs!$G$6:$G$23,Inputs!$J$6:$J$23)*$K470</f>
        <v>107.19602977667495</v>
      </c>
      <c r="R470" s="230">
        <f>_xlfn.XLOOKUP($I470,Inputs!$G$6:$G$23,Inputs!$K$6:$K$23)*$K470</f>
        <v>118.03278688524591</v>
      </c>
      <c r="S470" s="147" t="s">
        <v>1331</v>
      </c>
      <c r="T470" s="30" t="s">
        <v>2604</v>
      </c>
      <c r="U470" s="147" t="s">
        <v>268</v>
      </c>
      <c r="V470" s="30" t="s">
        <v>2258</v>
      </c>
      <c r="W470" s="12"/>
      <c r="X470" s="12"/>
      <c r="Y470" s="12">
        <v>276</v>
      </c>
    </row>
    <row r="471" spans="2:25" s="57" customFormat="1" ht="18">
      <c r="B471" s="167" t="s">
        <v>1350</v>
      </c>
      <c r="C471" s="168" t="s">
        <v>297</v>
      </c>
      <c r="D471" s="30" t="s">
        <v>349</v>
      </c>
      <c r="E471" s="147">
        <v>1</v>
      </c>
      <c r="F471" s="30" t="s">
        <v>1756</v>
      </c>
      <c r="G471" s="178">
        <v>15.75</v>
      </c>
      <c r="H471" s="178">
        <v>9.7222222222222214</v>
      </c>
      <c r="I471" s="168">
        <v>120</v>
      </c>
      <c r="J471" s="228">
        <f>_xlfn.XLOOKUP($I471,Inputs!$C$6:$C$23,Inputs!$D$6:$D$23)*$G471</f>
        <v>6.6262499999999998</v>
      </c>
      <c r="K471" s="229">
        <f t="shared" si="7"/>
        <v>3</v>
      </c>
      <c r="L471" s="274"/>
      <c r="M471" s="274"/>
      <c r="N471" s="274"/>
      <c r="O471" s="274"/>
      <c r="P471" s="274"/>
      <c r="Q471" s="230">
        <f>_xlfn.XLOOKUP($I471,Inputs!$G$6:$G$23,Inputs!$J$6:$J$23)*$K471</f>
        <v>107.19602977667495</v>
      </c>
      <c r="R471" s="230">
        <f>_xlfn.XLOOKUP($I471,Inputs!$G$6:$G$23,Inputs!$K$6:$K$23)*$K471</f>
        <v>118.03278688524591</v>
      </c>
      <c r="S471" s="147" t="s">
        <v>268</v>
      </c>
      <c r="T471" s="30" t="s">
        <v>2258</v>
      </c>
      <c r="U471" s="147" t="s">
        <v>1351</v>
      </c>
      <c r="V471" s="30" t="s">
        <v>2277</v>
      </c>
      <c r="W471" s="12"/>
      <c r="X471" s="12"/>
      <c r="Y471" s="12">
        <v>277</v>
      </c>
    </row>
    <row r="472" spans="2:25" s="138" customFormat="1" ht="18">
      <c r="B472" s="167" t="s">
        <v>1350</v>
      </c>
      <c r="C472" s="168" t="s">
        <v>297</v>
      </c>
      <c r="D472" s="30" t="s">
        <v>349</v>
      </c>
      <c r="E472" s="147">
        <v>1</v>
      </c>
      <c r="F472" s="30" t="s">
        <v>1756</v>
      </c>
      <c r="G472" s="178">
        <v>21</v>
      </c>
      <c r="H472" s="178">
        <v>12.962962962962962</v>
      </c>
      <c r="I472" s="168">
        <v>120</v>
      </c>
      <c r="J472" s="228">
        <f>_xlfn.XLOOKUP($I472,Inputs!$C$6:$C$23,Inputs!$D$6:$D$23)*$G472</f>
        <v>8.8349999999999991</v>
      </c>
      <c r="K472" s="229">
        <f t="shared" si="7"/>
        <v>3</v>
      </c>
      <c r="L472" s="274"/>
      <c r="M472" s="274"/>
      <c r="N472" s="274"/>
      <c r="O472" s="274"/>
      <c r="P472" s="274"/>
      <c r="Q472" s="230">
        <f>_xlfn.XLOOKUP($I472,Inputs!$G$6:$G$23,Inputs!$J$6:$J$23)*$K472</f>
        <v>107.19602977667495</v>
      </c>
      <c r="R472" s="230">
        <f>_xlfn.XLOOKUP($I472,Inputs!$G$6:$G$23,Inputs!$K$6:$K$23)*$K472</f>
        <v>118.03278688524591</v>
      </c>
      <c r="S472" s="147" t="s">
        <v>1351</v>
      </c>
      <c r="T472" s="30" t="s">
        <v>2277</v>
      </c>
      <c r="U472" s="147" t="s">
        <v>757</v>
      </c>
      <c r="V472" s="30" t="s">
        <v>2239</v>
      </c>
      <c r="W472" s="12"/>
      <c r="X472" s="12"/>
      <c r="Y472" s="12">
        <v>278</v>
      </c>
    </row>
    <row r="473" spans="2:25" s="57" customFormat="1" ht="18">
      <c r="B473" s="167" t="s">
        <v>1564</v>
      </c>
      <c r="C473" s="168" t="s">
        <v>297</v>
      </c>
      <c r="D473" s="30" t="s">
        <v>349</v>
      </c>
      <c r="E473" s="147">
        <v>1</v>
      </c>
      <c r="F473" s="30" t="s">
        <v>1756</v>
      </c>
      <c r="G473" s="178">
        <v>3.99</v>
      </c>
      <c r="H473" s="178">
        <v>2.4629629629629628</v>
      </c>
      <c r="I473" s="168">
        <v>120</v>
      </c>
      <c r="J473" s="228">
        <f>_xlfn.XLOOKUP($I473,Inputs!$C$6:$C$23,Inputs!$D$6:$D$23)*$G473</f>
        <v>1.67865</v>
      </c>
      <c r="K473" s="229">
        <f t="shared" si="7"/>
        <v>3</v>
      </c>
      <c r="L473" s="274"/>
      <c r="M473" s="274"/>
      <c r="N473" s="274"/>
      <c r="O473" s="274"/>
      <c r="P473" s="274"/>
      <c r="Q473" s="230">
        <f>_xlfn.XLOOKUP($I473,Inputs!$G$6:$G$23,Inputs!$J$6:$J$23)*$K473</f>
        <v>107.19602977667495</v>
      </c>
      <c r="R473" s="230">
        <f>_xlfn.XLOOKUP($I473,Inputs!$G$6:$G$23,Inputs!$K$6:$K$23)*$K473</f>
        <v>118.03278688524591</v>
      </c>
      <c r="S473" s="147" t="s">
        <v>177</v>
      </c>
      <c r="T473" s="30" t="s">
        <v>2363</v>
      </c>
      <c r="U473" s="147" t="s">
        <v>1566</v>
      </c>
      <c r="V473" s="30" t="s">
        <v>2447</v>
      </c>
      <c r="W473" s="12"/>
      <c r="X473" s="12"/>
      <c r="Y473" s="12">
        <v>279</v>
      </c>
    </row>
    <row r="474" spans="2:25" s="57" customFormat="1" ht="18">
      <c r="B474" s="167" t="s">
        <v>1565</v>
      </c>
      <c r="C474" s="168" t="s">
        <v>297</v>
      </c>
      <c r="D474" s="30" t="s">
        <v>349</v>
      </c>
      <c r="E474" s="147">
        <v>1</v>
      </c>
      <c r="F474" s="30" t="s">
        <v>1756</v>
      </c>
      <c r="G474" s="178">
        <v>3.99</v>
      </c>
      <c r="H474" s="178">
        <v>2.4629629629629628</v>
      </c>
      <c r="I474" s="168">
        <v>120</v>
      </c>
      <c r="J474" s="228">
        <f>_xlfn.XLOOKUP($I474,Inputs!$C$6:$C$23,Inputs!$D$6:$D$23)*$G474</f>
        <v>1.67865</v>
      </c>
      <c r="K474" s="229">
        <f t="shared" si="7"/>
        <v>3</v>
      </c>
      <c r="L474" s="274"/>
      <c r="M474" s="274"/>
      <c r="N474" s="274"/>
      <c r="O474" s="274"/>
      <c r="P474" s="274"/>
      <c r="Q474" s="230">
        <f>_xlfn.XLOOKUP($I474,Inputs!$G$6:$G$23,Inputs!$J$6:$J$23)*$K474</f>
        <v>107.19602977667495</v>
      </c>
      <c r="R474" s="230">
        <f>_xlfn.XLOOKUP($I474,Inputs!$G$6:$G$23,Inputs!$K$6:$K$23)*$K474</f>
        <v>118.03278688524591</v>
      </c>
      <c r="S474" s="147" t="s">
        <v>177</v>
      </c>
      <c r="T474" s="30" t="s">
        <v>2363</v>
      </c>
      <c r="U474" s="147" t="s">
        <v>1566</v>
      </c>
      <c r="V474" s="30" t="s">
        <v>2447</v>
      </c>
      <c r="W474" s="12"/>
      <c r="X474" s="12"/>
      <c r="Y474" s="12">
        <v>280</v>
      </c>
    </row>
    <row r="475" spans="2:25" s="57" customFormat="1" ht="18">
      <c r="B475" s="167" t="s">
        <v>1629</v>
      </c>
      <c r="C475" s="168" t="s">
        <v>297</v>
      </c>
      <c r="D475" s="30" t="s">
        <v>349</v>
      </c>
      <c r="E475" s="147">
        <v>1</v>
      </c>
      <c r="F475" s="30" t="s">
        <v>1756</v>
      </c>
      <c r="G475" s="178">
        <v>5.5860000000000003</v>
      </c>
      <c r="H475" s="178">
        <v>3.4481481481481482</v>
      </c>
      <c r="I475" s="168">
        <v>120</v>
      </c>
      <c r="J475" s="228">
        <f>_xlfn.XLOOKUP($I475,Inputs!$C$6:$C$23,Inputs!$D$6:$D$23)*$G475</f>
        <v>2.3501099999999999</v>
      </c>
      <c r="K475" s="229">
        <f t="shared" si="7"/>
        <v>3</v>
      </c>
      <c r="L475" s="274"/>
      <c r="M475" s="274"/>
      <c r="N475" s="274"/>
      <c r="O475" s="274"/>
      <c r="P475" s="274"/>
      <c r="Q475" s="230">
        <f>_xlfn.XLOOKUP($I475,Inputs!$G$6:$G$23,Inputs!$J$6:$J$23)*$K475</f>
        <v>107.19602977667495</v>
      </c>
      <c r="R475" s="230">
        <f>_xlfn.XLOOKUP($I475,Inputs!$G$6:$G$23,Inputs!$K$6:$K$23)*$K475</f>
        <v>118.03278688524591</v>
      </c>
      <c r="S475" s="147" t="s">
        <v>316</v>
      </c>
      <c r="T475" s="30" t="s">
        <v>2561</v>
      </c>
      <c r="U475" s="147" t="s">
        <v>1630</v>
      </c>
      <c r="V475" s="30" t="s">
        <v>2483</v>
      </c>
      <c r="W475" s="12"/>
      <c r="X475" s="12"/>
      <c r="Y475" s="12">
        <v>281</v>
      </c>
    </row>
    <row r="476" spans="2:25" s="57" customFormat="1" ht="18">
      <c r="B476" s="167" t="s">
        <v>1631</v>
      </c>
      <c r="C476" s="168" t="s">
        <v>297</v>
      </c>
      <c r="D476" s="30" t="s">
        <v>349</v>
      </c>
      <c r="E476" s="147">
        <v>1</v>
      </c>
      <c r="F476" s="30" t="s">
        <v>1756</v>
      </c>
      <c r="G476" s="178">
        <v>5.5860000000000003</v>
      </c>
      <c r="H476" s="178">
        <v>3.4481481481481482</v>
      </c>
      <c r="I476" s="168">
        <v>120</v>
      </c>
      <c r="J476" s="228">
        <f>_xlfn.XLOOKUP($I476,Inputs!$C$6:$C$23,Inputs!$D$6:$D$23)*$G476</f>
        <v>2.3501099999999999</v>
      </c>
      <c r="K476" s="229">
        <f t="shared" si="7"/>
        <v>3</v>
      </c>
      <c r="L476" s="274"/>
      <c r="M476" s="274"/>
      <c r="N476" s="274"/>
      <c r="O476" s="274"/>
      <c r="P476" s="274"/>
      <c r="Q476" s="230">
        <f>_xlfn.XLOOKUP($I476,Inputs!$G$6:$G$23,Inputs!$J$6:$J$23)*$K476</f>
        <v>107.19602977667495</v>
      </c>
      <c r="R476" s="230">
        <f>_xlfn.XLOOKUP($I476,Inputs!$G$6:$G$23,Inputs!$K$6:$K$23)*$K476</f>
        <v>118.03278688524591</v>
      </c>
      <c r="S476" s="147" t="s">
        <v>316</v>
      </c>
      <c r="T476" s="30" t="s">
        <v>2561</v>
      </c>
      <c r="U476" s="147" t="s">
        <v>1630</v>
      </c>
      <c r="V476" s="30" t="s">
        <v>2483</v>
      </c>
      <c r="W476" s="12"/>
      <c r="X476" s="12"/>
      <c r="Y476" s="12">
        <v>282</v>
      </c>
    </row>
    <row r="477" spans="2:25" s="57" customFormat="1" ht="18">
      <c r="B477" s="167" t="s">
        <v>1586</v>
      </c>
      <c r="C477" s="168" t="s">
        <v>297</v>
      </c>
      <c r="D477" s="30" t="s">
        <v>349</v>
      </c>
      <c r="E477" s="147">
        <v>1</v>
      </c>
      <c r="F477" s="30" t="s">
        <v>1756</v>
      </c>
      <c r="G477" s="178">
        <v>4.7880000000000003</v>
      </c>
      <c r="H477" s="178">
        <v>2.9555555555555557</v>
      </c>
      <c r="I477" s="168">
        <v>120</v>
      </c>
      <c r="J477" s="228">
        <f>_xlfn.XLOOKUP($I477,Inputs!$C$6:$C$23,Inputs!$D$6:$D$23)*$G477</f>
        <v>2.0143800000000001</v>
      </c>
      <c r="K477" s="229">
        <f t="shared" si="7"/>
        <v>3</v>
      </c>
      <c r="L477" s="274"/>
      <c r="M477" s="274"/>
      <c r="N477" s="274"/>
      <c r="O477" s="274"/>
      <c r="P477" s="274"/>
      <c r="Q477" s="230">
        <f>_xlfn.XLOOKUP($I477,Inputs!$G$6:$G$23,Inputs!$J$6:$J$23)*$K477</f>
        <v>107.19602977667495</v>
      </c>
      <c r="R477" s="230">
        <f>_xlfn.XLOOKUP($I477,Inputs!$G$6:$G$23,Inputs!$K$6:$K$23)*$K477</f>
        <v>118.03278688524591</v>
      </c>
      <c r="S477" s="147" t="s">
        <v>1588</v>
      </c>
      <c r="T477" s="30" t="s">
        <v>2364</v>
      </c>
      <c r="U477" s="147" t="s">
        <v>1589</v>
      </c>
      <c r="V477" s="30" t="s">
        <v>2552</v>
      </c>
      <c r="W477" s="12"/>
      <c r="X477" s="12"/>
      <c r="Y477" s="12">
        <v>287</v>
      </c>
    </row>
    <row r="478" spans="2:25" s="57" customFormat="1" ht="18">
      <c r="B478" s="167" t="s">
        <v>1587</v>
      </c>
      <c r="C478" s="168" t="s">
        <v>297</v>
      </c>
      <c r="D478" s="30" t="s">
        <v>349</v>
      </c>
      <c r="E478" s="147">
        <v>1</v>
      </c>
      <c r="F478" s="30" t="s">
        <v>1756</v>
      </c>
      <c r="G478" s="178">
        <v>4.7880000000000003</v>
      </c>
      <c r="H478" s="178">
        <v>2.9555555555555557</v>
      </c>
      <c r="I478" s="168">
        <v>120</v>
      </c>
      <c r="J478" s="228">
        <f>_xlfn.XLOOKUP($I478,Inputs!$C$6:$C$23,Inputs!$D$6:$D$23)*$G478</f>
        <v>2.0143800000000001</v>
      </c>
      <c r="K478" s="229">
        <f t="shared" si="7"/>
        <v>3</v>
      </c>
      <c r="L478" s="274"/>
      <c r="M478" s="274"/>
      <c r="N478" s="274"/>
      <c r="O478" s="274"/>
      <c r="P478" s="274"/>
      <c r="Q478" s="230">
        <f>_xlfn.XLOOKUP($I478,Inputs!$G$6:$G$23,Inputs!$J$6:$J$23)*$K478</f>
        <v>107.19602977667495</v>
      </c>
      <c r="R478" s="230">
        <f>_xlfn.XLOOKUP($I478,Inputs!$G$6:$G$23,Inputs!$K$6:$K$23)*$K478</f>
        <v>118.03278688524591</v>
      </c>
      <c r="S478" s="147" t="s">
        <v>1588</v>
      </c>
      <c r="T478" s="30" t="s">
        <v>2364</v>
      </c>
      <c r="U478" s="147" t="s">
        <v>1589</v>
      </c>
      <c r="V478" s="30" t="s">
        <v>2552</v>
      </c>
      <c r="W478" s="12"/>
      <c r="X478" s="12"/>
      <c r="Y478" s="12">
        <v>288</v>
      </c>
    </row>
    <row r="479" spans="2:25" s="57" customFormat="1" ht="18">
      <c r="B479" s="167" t="s">
        <v>1576</v>
      </c>
      <c r="C479" s="168" t="s">
        <v>297</v>
      </c>
      <c r="D479" s="30" t="s">
        <v>349</v>
      </c>
      <c r="E479" s="147">
        <v>1</v>
      </c>
      <c r="F479" s="30" t="s">
        <v>1756</v>
      </c>
      <c r="G479" s="178">
        <v>3.1920000000000002</v>
      </c>
      <c r="H479" s="178">
        <v>1.9703703703703703</v>
      </c>
      <c r="I479" s="168">
        <v>120</v>
      </c>
      <c r="J479" s="228">
        <f>_xlfn.XLOOKUP($I479,Inputs!$C$6:$C$23,Inputs!$D$6:$D$23)*$G479</f>
        <v>1.3429200000000001</v>
      </c>
      <c r="K479" s="229">
        <f t="shared" si="7"/>
        <v>3</v>
      </c>
      <c r="L479" s="274"/>
      <c r="M479" s="274"/>
      <c r="N479" s="274"/>
      <c r="O479" s="274"/>
      <c r="P479" s="274"/>
      <c r="Q479" s="230">
        <f>_xlfn.XLOOKUP($I479,Inputs!$G$6:$G$23,Inputs!$J$6:$J$23)*$K479</f>
        <v>107.19602977667495</v>
      </c>
      <c r="R479" s="230">
        <f>_xlfn.XLOOKUP($I479,Inputs!$G$6:$G$23,Inputs!$K$6:$K$23)*$K479</f>
        <v>118.03278688524591</v>
      </c>
      <c r="S479" s="147" t="s">
        <v>1577</v>
      </c>
      <c r="T479" s="30" t="s">
        <v>2365</v>
      </c>
      <c r="U479" s="147" t="s">
        <v>1575</v>
      </c>
      <c r="V479" s="30" t="s">
        <v>2409</v>
      </c>
      <c r="W479" s="12"/>
      <c r="X479" s="12"/>
      <c r="Y479" s="12">
        <v>289</v>
      </c>
    </row>
    <row r="480" spans="2:25" s="57" customFormat="1" ht="18">
      <c r="B480" s="167" t="s">
        <v>1582</v>
      </c>
      <c r="C480" s="168" t="s">
        <v>297</v>
      </c>
      <c r="D480" s="30" t="s">
        <v>349</v>
      </c>
      <c r="E480" s="147">
        <v>1</v>
      </c>
      <c r="F480" s="30" t="s">
        <v>1756</v>
      </c>
      <c r="G480" s="178">
        <v>4.7880000000000003</v>
      </c>
      <c r="H480" s="178">
        <v>2.9555555555555557</v>
      </c>
      <c r="I480" s="168">
        <v>120</v>
      </c>
      <c r="J480" s="228">
        <f>_xlfn.XLOOKUP($I480,Inputs!$C$6:$C$23,Inputs!$D$6:$D$23)*$G480</f>
        <v>2.0143800000000001</v>
      </c>
      <c r="K480" s="229">
        <f t="shared" si="7"/>
        <v>3</v>
      </c>
      <c r="L480" s="274"/>
      <c r="M480" s="274"/>
      <c r="N480" s="274"/>
      <c r="O480" s="274"/>
      <c r="P480" s="274"/>
      <c r="Q480" s="230">
        <f>_xlfn.XLOOKUP($I480,Inputs!$G$6:$G$23,Inputs!$J$6:$J$23)*$K480</f>
        <v>107.19602977667495</v>
      </c>
      <c r="R480" s="230">
        <f>_xlfn.XLOOKUP($I480,Inputs!$G$6:$G$23,Inputs!$K$6:$K$23)*$K480</f>
        <v>118.03278688524591</v>
      </c>
      <c r="S480" s="147" t="s">
        <v>1577</v>
      </c>
      <c r="T480" s="30" t="s">
        <v>2365</v>
      </c>
      <c r="U480" s="147" t="s">
        <v>345</v>
      </c>
      <c r="V480" s="30" t="s">
        <v>2628</v>
      </c>
      <c r="W480" s="12"/>
      <c r="X480" s="12"/>
      <c r="Y480" s="12">
        <v>290</v>
      </c>
    </row>
    <row r="481" spans="1:25" s="57" customFormat="1" ht="18">
      <c r="B481" s="167" t="s">
        <v>1583</v>
      </c>
      <c r="C481" s="168" t="s">
        <v>297</v>
      </c>
      <c r="D481" s="30" t="s">
        <v>349</v>
      </c>
      <c r="E481" s="147">
        <v>1</v>
      </c>
      <c r="F481" s="30" t="s">
        <v>1756</v>
      </c>
      <c r="G481" s="178">
        <v>4.7880000000000003</v>
      </c>
      <c r="H481" s="178">
        <v>2.9555555555555557</v>
      </c>
      <c r="I481" s="168">
        <v>120</v>
      </c>
      <c r="J481" s="228">
        <f>_xlfn.XLOOKUP($I481,Inputs!$C$6:$C$23,Inputs!$D$6:$D$23)*$G481</f>
        <v>2.0143800000000001</v>
      </c>
      <c r="K481" s="229">
        <f t="shared" si="7"/>
        <v>3</v>
      </c>
      <c r="L481" s="274"/>
      <c r="M481" s="274"/>
      <c r="N481" s="274"/>
      <c r="O481" s="274"/>
      <c r="P481" s="274"/>
      <c r="Q481" s="230">
        <f>_xlfn.XLOOKUP($I481,Inputs!$G$6:$G$23,Inputs!$J$6:$J$23)*$K481</f>
        <v>107.19602977667495</v>
      </c>
      <c r="R481" s="230">
        <f>_xlfn.XLOOKUP($I481,Inputs!$G$6:$G$23,Inputs!$K$6:$K$23)*$K481</f>
        <v>118.03278688524591</v>
      </c>
      <c r="S481" s="147" t="s">
        <v>1577</v>
      </c>
      <c r="T481" s="30" t="s">
        <v>2365</v>
      </c>
      <c r="U481" s="147" t="s">
        <v>345</v>
      </c>
      <c r="V481" s="30" t="s">
        <v>2628</v>
      </c>
      <c r="W481" s="12"/>
      <c r="X481" s="12"/>
      <c r="Y481" s="12">
        <v>291</v>
      </c>
    </row>
    <row r="482" spans="1:25" s="57" customFormat="1" ht="18">
      <c r="B482" s="167" t="s">
        <v>1160</v>
      </c>
      <c r="C482" s="168" t="s">
        <v>297</v>
      </c>
      <c r="D482" s="30" t="s">
        <v>349</v>
      </c>
      <c r="E482" s="147">
        <v>1</v>
      </c>
      <c r="F482" s="30" t="s">
        <v>1756</v>
      </c>
      <c r="G482" s="178">
        <v>61.599999999999994</v>
      </c>
      <c r="H482" s="178">
        <v>38.024691358024683</v>
      </c>
      <c r="I482" s="168">
        <v>161</v>
      </c>
      <c r="J482" s="228">
        <f>_xlfn.XLOOKUP($I482,Inputs!$C$6:$C$23,Inputs!$D$6:$D$23)*$G482</f>
        <v>27.72</v>
      </c>
      <c r="K482" s="229">
        <f t="shared" si="7"/>
        <v>3</v>
      </c>
      <c r="L482" s="274"/>
      <c r="M482" s="274"/>
      <c r="N482" s="274"/>
      <c r="O482" s="274"/>
      <c r="P482" s="274"/>
      <c r="Q482" s="230">
        <f>_xlfn.XLOOKUP($I482,Inputs!$G$6:$G$23,Inputs!$J$6:$J$23)*$K482</f>
        <v>192.96029776674939</v>
      </c>
      <c r="R482" s="230">
        <f>_xlfn.XLOOKUP($I482,Inputs!$G$6:$G$23,Inputs!$K$6:$K$23)*$K482</f>
        <v>212.46721311475409</v>
      </c>
      <c r="S482" s="180" t="s">
        <v>1165</v>
      </c>
      <c r="T482" s="30" t="s">
        <v>2594</v>
      </c>
      <c r="U482" s="147" t="s">
        <v>2993</v>
      </c>
      <c r="V482" s="30" t="s">
        <v>2608</v>
      </c>
      <c r="W482" s="12"/>
      <c r="X482" s="12"/>
      <c r="Y482" s="12">
        <v>292</v>
      </c>
    </row>
    <row r="483" spans="1:25" s="57" customFormat="1" ht="18">
      <c r="B483" s="167" t="s">
        <v>1160</v>
      </c>
      <c r="C483" s="168" t="s">
        <v>297</v>
      </c>
      <c r="D483" s="30" t="s">
        <v>349</v>
      </c>
      <c r="E483" s="147">
        <v>1</v>
      </c>
      <c r="F483" s="30" t="s">
        <v>1756</v>
      </c>
      <c r="G483" s="178">
        <v>1.9599999999999997</v>
      </c>
      <c r="H483" s="178">
        <v>1.2098765432098764</v>
      </c>
      <c r="I483" s="168">
        <v>161</v>
      </c>
      <c r="J483" s="228">
        <f>_xlfn.XLOOKUP($I483,Inputs!$C$6:$C$23,Inputs!$D$6:$D$23)*$G483</f>
        <v>0.8819999999999999</v>
      </c>
      <c r="K483" s="229">
        <f t="shared" si="7"/>
        <v>3</v>
      </c>
      <c r="L483" s="274"/>
      <c r="M483" s="274"/>
      <c r="N483" s="274"/>
      <c r="O483" s="274"/>
      <c r="P483" s="274"/>
      <c r="Q483" s="230">
        <f>_xlfn.XLOOKUP($I483,Inputs!$G$6:$G$23,Inputs!$J$6:$J$23)*$K483</f>
        <v>192.96029776674939</v>
      </c>
      <c r="R483" s="230">
        <f>_xlfn.XLOOKUP($I483,Inputs!$G$6:$G$23,Inputs!$K$6:$K$23)*$K483</f>
        <v>212.46721311475409</v>
      </c>
      <c r="S483" s="147" t="s">
        <v>2993</v>
      </c>
      <c r="T483" s="30" t="s">
        <v>2608</v>
      </c>
      <c r="U483" s="147" t="s">
        <v>1167</v>
      </c>
      <c r="V483" s="30" t="s">
        <v>2543</v>
      </c>
      <c r="W483" s="12"/>
      <c r="X483" s="12"/>
      <c r="Y483" s="12">
        <v>293</v>
      </c>
    </row>
    <row r="484" spans="1:25" s="57" customFormat="1" ht="18">
      <c r="B484" s="167" t="s">
        <v>1160</v>
      </c>
      <c r="C484" s="168" t="s">
        <v>297</v>
      </c>
      <c r="D484" s="30" t="s">
        <v>349</v>
      </c>
      <c r="E484" s="147">
        <v>1</v>
      </c>
      <c r="F484" s="30" t="s">
        <v>1756</v>
      </c>
      <c r="G484" s="178">
        <v>0.27999999999999997</v>
      </c>
      <c r="H484" s="178">
        <v>0.17283950617283947</v>
      </c>
      <c r="I484" s="168">
        <v>161</v>
      </c>
      <c r="J484" s="228">
        <f>_xlfn.XLOOKUP($I484,Inputs!$C$6:$C$23,Inputs!$D$6:$D$23)*$G484</f>
        <v>0.126</v>
      </c>
      <c r="K484" s="229">
        <f t="shared" si="7"/>
        <v>3</v>
      </c>
      <c r="L484" s="274"/>
      <c r="M484" s="274"/>
      <c r="N484" s="274"/>
      <c r="O484" s="274"/>
      <c r="P484" s="274"/>
      <c r="Q484" s="230">
        <f>_xlfn.XLOOKUP($I484,Inputs!$G$6:$G$23,Inputs!$J$6:$J$23)*$K484</f>
        <v>192.96029776674939</v>
      </c>
      <c r="R484" s="230">
        <f>_xlfn.XLOOKUP($I484,Inputs!$G$6:$G$23,Inputs!$K$6:$K$23)*$K484</f>
        <v>212.46721311475409</v>
      </c>
      <c r="S484" s="147" t="s">
        <v>1167</v>
      </c>
      <c r="T484" s="30" t="s">
        <v>2543</v>
      </c>
      <c r="U484" s="147" t="s">
        <v>1166</v>
      </c>
      <c r="V484" s="30" t="s">
        <v>2484</v>
      </c>
      <c r="W484" s="12"/>
      <c r="X484" s="12"/>
      <c r="Y484" s="12">
        <v>294</v>
      </c>
    </row>
    <row r="485" spans="1:25" s="57" customFormat="1" ht="18">
      <c r="B485" s="167" t="s">
        <v>1075</v>
      </c>
      <c r="C485" s="168" t="s">
        <v>297</v>
      </c>
      <c r="D485" s="30" t="s">
        <v>349</v>
      </c>
      <c r="E485" s="147">
        <v>1</v>
      </c>
      <c r="F485" s="30" t="s">
        <v>1756</v>
      </c>
      <c r="G485" s="178">
        <v>68.400000000000006</v>
      </c>
      <c r="H485" s="178">
        <v>42.222222222222221</v>
      </c>
      <c r="I485" s="168">
        <v>120</v>
      </c>
      <c r="J485" s="228">
        <f>_xlfn.XLOOKUP($I485,Inputs!$C$6:$C$23,Inputs!$D$6:$D$23)*$G485</f>
        <v>28.776857142857146</v>
      </c>
      <c r="K485" s="229">
        <f t="shared" si="7"/>
        <v>3</v>
      </c>
      <c r="L485" s="274"/>
      <c r="M485" s="274"/>
      <c r="N485" s="274"/>
      <c r="O485" s="274"/>
      <c r="P485" s="274"/>
      <c r="Q485" s="230">
        <f>_xlfn.XLOOKUP($I485,Inputs!$G$6:$G$23,Inputs!$J$6:$J$23)*$K485</f>
        <v>107.19602977667495</v>
      </c>
      <c r="R485" s="230">
        <f>_xlfn.XLOOKUP($I485,Inputs!$G$6:$G$23,Inputs!$K$6:$K$23)*$K485</f>
        <v>118.03278688524591</v>
      </c>
      <c r="S485" s="147" t="s">
        <v>1076</v>
      </c>
      <c r="T485" s="30" t="s">
        <v>2366</v>
      </c>
      <c r="U485" s="147" t="s">
        <v>1074</v>
      </c>
      <c r="V485" s="30" t="s">
        <v>2485</v>
      </c>
      <c r="W485" s="12"/>
      <c r="X485" s="12"/>
      <c r="Y485" s="12">
        <v>295</v>
      </c>
    </row>
    <row r="486" spans="1:25" s="57" customFormat="1" ht="18">
      <c r="B486" s="167" t="s">
        <v>1118</v>
      </c>
      <c r="C486" s="168" t="s">
        <v>297</v>
      </c>
      <c r="D486" s="30" t="s">
        <v>349</v>
      </c>
      <c r="E486" s="147">
        <v>1</v>
      </c>
      <c r="F486" s="30" t="s">
        <v>1756</v>
      </c>
      <c r="G486" s="178">
        <v>5.7</v>
      </c>
      <c r="H486" s="178">
        <v>3.5185185185185186</v>
      </c>
      <c r="I486" s="168">
        <v>120</v>
      </c>
      <c r="J486" s="228">
        <f>_xlfn.XLOOKUP($I486,Inputs!$C$6:$C$23,Inputs!$D$6:$D$23)*$G486</f>
        <v>2.3980714285714284</v>
      </c>
      <c r="K486" s="229">
        <f t="shared" si="7"/>
        <v>3</v>
      </c>
      <c r="L486" s="274"/>
      <c r="M486" s="274"/>
      <c r="N486" s="274"/>
      <c r="O486" s="274"/>
      <c r="P486" s="274"/>
      <c r="Q486" s="230">
        <f>_xlfn.XLOOKUP($I486,Inputs!$G$6:$G$23,Inputs!$J$6:$J$23)*$K486</f>
        <v>107.19602977667495</v>
      </c>
      <c r="R486" s="230">
        <f>_xlfn.XLOOKUP($I486,Inputs!$G$6:$G$23,Inputs!$K$6:$K$23)*$K486</f>
        <v>118.03278688524591</v>
      </c>
      <c r="S486" s="147" t="s">
        <v>1120</v>
      </c>
      <c r="T486" s="30" t="s">
        <v>2292</v>
      </c>
      <c r="U486" s="147" t="s">
        <v>1117</v>
      </c>
      <c r="V486" s="30" t="s">
        <v>2204</v>
      </c>
      <c r="W486" s="12"/>
      <c r="X486" s="12"/>
      <c r="Y486" s="12">
        <v>296</v>
      </c>
    </row>
    <row r="487" spans="1:25" s="57" customFormat="1" ht="18">
      <c r="B487" s="167" t="s">
        <v>1104</v>
      </c>
      <c r="C487" s="168" t="s">
        <v>297</v>
      </c>
      <c r="D487" s="30" t="s">
        <v>349</v>
      </c>
      <c r="E487" s="147">
        <v>1</v>
      </c>
      <c r="F487" s="30" t="s">
        <v>1756</v>
      </c>
      <c r="G487" s="178">
        <v>57</v>
      </c>
      <c r="H487" s="178">
        <v>35.185185185185183</v>
      </c>
      <c r="I487" s="168">
        <v>120</v>
      </c>
      <c r="J487" s="228">
        <f>_xlfn.XLOOKUP($I487,Inputs!$C$6:$C$23,Inputs!$D$6:$D$23)*$G487</f>
        <v>23.980714285714285</v>
      </c>
      <c r="K487" s="229">
        <f t="shared" si="7"/>
        <v>3</v>
      </c>
      <c r="L487" s="274"/>
      <c r="M487" s="274"/>
      <c r="N487" s="274"/>
      <c r="O487" s="274"/>
      <c r="P487" s="274"/>
      <c r="Q487" s="230">
        <f>_xlfn.XLOOKUP($I487,Inputs!$G$6:$G$23,Inputs!$J$6:$J$23)*$K487</f>
        <v>107.19602977667495</v>
      </c>
      <c r="R487" s="230">
        <f>_xlfn.XLOOKUP($I487,Inputs!$G$6:$G$23,Inputs!$K$6:$K$23)*$K487</f>
        <v>118.03278688524591</v>
      </c>
      <c r="S487" s="147" t="s">
        <v>1102</v>
      </c>
      <c r="T487" s="30" t="s">
        <v>2367</v>
      </c>
      <c r="U487" s="147" t="s">
        <v>1085</v>
      </c>
      <c r="V487" s="30" t="s">
        <v>2486</v>
      </c>
      <c r="W487" s="12"/>
      <c r="X487" s="12"/>
      <c r="Y487" s="12">
        <v>297</v>
      </c>
    </row>
    <row r="488" spans="1:25" s="57" customFormat="1" ht="18">
      <c r="B488" s="167" t="s">
        <v>1077</v>
      </c>
      <c r="C488" s="168" t="s">
        <v>297</v>
      </c>
      <c r="D488" s="30" t="s">
        <v>349</v>
      </c>
      <c r="E488" s="147">
        <v>1</v>
      </c>
      <c r="F488" s="30" t="s">
        <v>1756</v>
      </c>
      <c r="G488" s="178">
        <v>22.8</v>
      </c>
      <c r="H488" s="178">
        <v>14.074074074074074</v>
      </c>
      <c r="I488" s="168">
        <v>120</v>
      </c>
      <c r="J488" s="228">
        <f>_xlfn.XLOOKUP($I488,Inputs!$C$6:$C$23,Inputs!$D$6:$D$23)*$G488</f>
        <v>9.5922857142857136</v>
      </c>
      <c r="K488" s="229">
        <f t="shared" si="7"/>
        <v>3</v>
      </c>
      <c r="L488" s="274"/>
      <c r="M488" s="274"/>
      <c r="N488" s="274"/>
      <c r="O488" s="274"/>
      <c r="P488" s="274"/>
      <c r="Q488" s="230">
        <f>_xlfn.XLOOKUP($I488,Inputs!$G$6:$G$23,Inputs!$J$6:$J$23)*$K488</f>
        <v>107.19602977667495</v>
      </c>
      <c r="R488" s="230">
        <f>_xlfn.XLOOKUP($I488,Inputs!$G$6:$G$23,Inputs!$K$6:$K$23)*$K488</f>
        <v>118.03278688524591</v>
      </c>
      <c r="S488" s="147" t="s">
        <v>1078</v>
      </c>
      <c r="T488" s="30" t="s">
        <v>2368</v>
      </c>
      <c r="U488" s="147" t="s">
        <v>1074</v>
      </c>
      <c r="V488" s="30" t="s">
        <v>2485</v>
      </c>
      <c r="W488" s="12"/>
      <c r="X488" s="12"/>
      <c r="Y488" s="12">
        <v>298</v>
      </c>
    </row>
    <row r="489" spans="1:25" s="57" customFormat="1" ht="18">
      <c r="B489" s="167" t="s">
        <v>1084</v>
      </c>
      <c r="C489" s="168" t="s">
        <v>297</v>
      </c>
      <c r="D489" s="30" t="s">
        <v>349</v>
      </c>
      <c r="E489" s="147">
        <v>1</v>
      </c>
      <c r="F489" s="30" t="s">
        <v>1756</v>
      </c>
      <c r="G489" s="178">
        <v>39.9</v>
      </c>
      <c r="H489" s="178">
        <v>24.629629629629626</v>
      </c>
      <c r="I489" s="168">
        <v>120</v>
      </c>
      <c r="J489" s="228">
        <f>_xlfn.XLOOKUP($I489,Inputs!$C$6:$C$23,Inputs!$D$6:$D$23)*$G489</f>
        <v>16.7865</v>
      </c>
      <c r="K489" s="229">
        <f t="shared" si="7"/>
        <v>3</v>
      </c>
      <c r="L489" s="274"/>
      <c r="M489" s="274"/>
      <c r="N489" s="274"/>
      <c r="O489" s="274"/>
      <c r="P489" s="274"/>
      <c r="Q489" s="230">
        <f>_xlfn.XLOOKUP($I489,Inputs!$G$6:$G$23,Inputs!$J$6:$J$23)*$K489</f>
        <v>107.19602977667495</v>
      </c>
      <c r="R489" s="230">
        <f>_xlfn.XLOOKUP($I489,Inputs!$G$6:$G$23,Inputs!$K$6:$K$23)*$K489</f>
        <v>118.03278688524591</v>
      </c>
      <c r="S489" s="147" t="s">
        <v>1076</v>
      </c>
      <c r="T489" s="30" t="s">
        <v>2366</v>
      </c>
      <c r="U489" s="147" t="s">
        <v>1085</v>
      </c>
      <c r="V489" s="30" t="s">
        <v>2486</v>
      </c>
      <c r="W489" s="12"/>
      <c r="X489" s="12"/>
      <c r="Y489" s="12">
        <v>299</v>
      </c>
    </row>
    <row r="490" spans="1:25" s="171" customFormat="1" ht="18">
      <c r="B490" s="167" t="s">
        <v>1109</v>
      </c>
      <c r="C490" s="168" t="s">
        <v>297</v>
      </c>
      <c r="D490" s="30" t="s">
        <v>349</v>
      </c>
      <c r="E490" s="147">
        <v>1</v>
      </c>
      <c r="F490" s="30" t="s">
        <v>1756</v>
      </c>
      <c r="G490" s="178">
        <v>45.6</v>
      </c>
      <c r="H490" s="178">
        <v>28.148148148148149</v>
      </c>
      <c r="I490" s="168">
        <v>120</v>
      </c>
      <c r="J490" s="228">
        <f>_xlfn.XLOOKUP($I490,Inputs!$C$6:$C$23,Inputs!$D$6:$D$23)*$G490</f>
        <v>19.184571428571427</v>
      </c>
      <c r="K490" s="229">
        <f t="shared" si="7"/>
        <v>3</v>
      </c>
      <c r="L490" s="274"/>
      <c r="M490" s="274"/>
      <c r="N490" s="274"/>
      <c r="O490" s="274"/>
      <c r="P490" s="274"/>
      <c r="Q490" s="230">
        <f>_xlfn.XLOOKUP($I490,Inputs!$G$6:$G$23,Inputs!$J$6:$J$23)*$K490</f>
        <v>107.19602977667495</v>
      </c>
      <c r="R490" s="230">
        <f>_xlfn.XLOOKUP($I490,Inputs!$G$6:$G$23,Inputs!$K$6:$K$23)*$K490</f>
        <v>118.03278688524591</v>
      </c>
      <c r="S490" s="147" t="s">
        <v>270</v>
      </c>
      <c r="T490" s="30" t="s">
        <v>2206</v>
      </c>
      <c r="U490" s="147" t="s">
        <v>1082</v>
      </c>
      <c r="V490" s="30" t="s">
        <v>2520</v>
      </c>
      <c r="W490" s="12"/>
      <c r="X490" s="12"/>
      <c r="Y490" s="12">
        <v>300</v>
      </c>
    </row>
    <row r="491" spans="1:25" s="57" customFormat="1" ht="18">
      <c r="B491" s="167" t="s">
        <v>1109</v>
      </c>
      <c r="C491" s="168" t="s">
        <v>297</v>
      </c>
      <c r="D491" s="30" t="s">
        <v>349</v>
      </c>
      <c r="E491" s="147">
        <v>1</v>
      </c>
      <c r="F491" s="30" t="s">
        <v>1756</v>
      </c>
      <c r="G491" s="178">
        <v>2.2800000000000002</v>
      </c>
      <c r="H491" s="178">
        <v>1.4074074074074074</v>
      </c>
      <c r="I491" s="168">
        <v>120</v>
      </c>
      <c r="J491" s="228">
        <f>_xlfn.XLOOKUP($I491,Inputs!$C$6:$C$23,Inputs!$D$6:$D$23)*$G491</f>
        <v>0.95922857142857154</v>
      </c>
      <c r="K491" s="229">
        <f t="shared" si="7"/>
        <v>3</v>
      </c>
      <c r="L491" s="274"/>
      <c r="M491" s="274"/>
      <c r="N491" s="274"/>
      <c r="O491" s="274"/>
      <c r="P491" s="274"/>
      <c r="Q491" s="230">
        <f>_xlfn.XLOOKUP($I491,Inputs!$G$6:$G$23,Inputs!$J$6:$J$23)*$K491</f>
        <v>107.19602977667495</v>
      </c>
      <c r="R491" s="230">
        <f>_xlfn.XLOOKUP($I491,Inputs!$G$6:$G$23,Inputs!$K$6:$K$23)*$K491</f>
        <v>118.03278688524591</v>
      </c>
      <c r="S491" s="147" t="s">
        <v>1082</v>
      </c>
      <c r="T491" s="30" t="s">
        <v>2520</v>
      </c>
      <c r="U491" s="147" t="s">
        <v>1085</v>
      </c>
      <c r="V491" s="30" t="s">
        <v>2486</v>
      </c>
      <c r="W491" s="12"/>
      <c r="X491" s="12"/>
      <c r="Y491" s="12">
        <v>301</v>
      </c>
    </row>
    <row r="492" spans="1:25" s="57" customFormat="1" ht="18">
      <c r="B492" s="167" t="s">
        <v>1109</v>
      </c>
      <c r="C492" s="168" t="s">
        <v>297</v>
      </c>
      <c r="D492" s="30" t="s">
        <v>349</v>
      </c>
      <c r="E492" s="147">
        <v>1</v>
      </c>
      <c r="F492" s="30" t="s">
        <v>1756</v>
      </c>
      <c r="G492" s="178">
        <v>45.6</v>
      </c>
      <c r="H492" s="178">
        <v>28.148148148148149</v>
      </c>
      <c r="I492" s="168">
        <v>120</v>
      </c>
      <c r="J492" s="228">
        <f>_xlfn.XLOOKUP($I492,Inputs!$C$6:$C$23,Inputs!$D$6:$D$23)*$G492</f>
        <v>19.184571428571427</v>
      </c>
      <c r="K492" s="229">
        <f t="shared" si="7"/>
        <v>3</v>
      </c>
      <c r="L492" s="274"/>
      <c r="M492" s="274"/>
      <c r="N492" s="274"/>
      <c r="O492" s="274"/>
      <c r="P492" s="274"/>
      <c r="Q492" s="230">
        <f>_xlfn.XLOOKUP($I492,Inputs!$G$6:$G$23,Inputs!$J$6:$J$23)*$K492</f>
        <v>107.19602977667495</v>
      </c>
      <c r="R492" s="230">
        <f>_xlfn.XLOOKUP($I492,Inputs!$G$6:$G$23,Inputs!$K$6:$K$23)*$K492</f>
        <v>118.03278688524591</v>
      </c>
      <c r="S492" s="147" t="s">
        <v>270</v>
      </c>
      <c r="T492" s="30" t="s">
        <v>2206</v>
      </c>
      <c r="U492" s="147" t="s">
        <v>1082</v>
      </c>
      <c r="V492" s="30" t="s">
        <v>2520</v>
      </c>
      <c r="W492" s="12"/>
      <c r="X492" s="12"/>
      <c r="Y492" s="12">
        <v>302</v>
      </c>
    </row>
    <row r="493" spans="1:25" s="57" customFormat="1" ht="18">
      <c r="B493" s="167" t="s">
        <v>1110</v>
      </c>
      <c r="C493" s="168" t="s">
        <v>297</v>
      </c>
      <c r="D493" s="30" t="s">
        <v>349</v>
      </c>
      <c r="E493" s="147">
        <v>1</v>
      </c>
      <c r="F493" s="30" t="s">
        <v>1756</v>
      </c>
      <c r="G493" s="178">
        <v>45.6</v>
      </c>
      <c r="H493" s="178">
        <v>28.148148148148149</v>
      </c>
      <c r="I493" s="168">
        <v>120</v>
      </c>
      <c r="J493" s="228">
        <f>_xlfn.XLOOKUP($I493,Inputs!$C$6:$C$23,Inputs!$D$6:$D$23)*$G493</f>
        <v>19.184571428571427</v>
      </c>
      <c r="K493" s="229">
        <f t="shared" si="7"/>
        <v>3</v>
      </c>
      <c r="L493" s="274"/>
      <c r="M493" s="274"/>
      <c r="N493" s="274"/>
      <c r="O493" s="274"/>
      <c r="P493" s="274"/>
      <c r="Q493" s="230">
        <f>_xlfn.XLOOKUP($I493,Inputs!$G$6:$G$23,Inputs!$J$6:$J$23)*$K493</f>
        <v>107.19602977667495</v>
      </c>
      <c r="R493" s="230">
        <f>_xlfn.XLOOKUP($I493,Inputs!$G$6:$G$23,Inputs!$K$6:$K$23)*$K493</f>
        <v>118.03278688524591</v>
      </c>
      <c r="S493" s="147" t="s">
        <v>270</v>
      </c>
      <c r="T493" s="30" t="s">
        <v>2206</v>
      </c>
      <c r="U493" s="147" t="s">
        <v>1082</v>
      </c>
      <c r="V493" s="30" t="s">
        <v>2520</v>
      </c>
      <c r="W493" s="12"/>
      <c r="X493" s="12"/>
      <c r="Y493" s="12">
        <v>303</v>
      </c>
    </row>
    <row r="494" spans="1:25" s="57" customFormat="1" ht="18">
      <c r="B494" s="167" t="s">
        <v>1110</v>
      </c>
      <c r="C494" s="168" t="s">
        <v>297</v>
      </c>
      <c r="D494" s="30" t="s">
        <v>349</v>
      </c>
      <c r="E494" s="147">
        <v>1</v>
      </c>
      <c r="F494" s="30" t="s">
        <v>1756</v>
      </c>
      <c r="G494" s="178">
        <v>2.2800000000000002</v>
      </c>
      <c r="H494" s="178">
        <v>1.4074074074074074</v>
      </c>
      <c r="I494" s="168">
        <v>120</v>
      </c>
      <c r="J494" s="228">
        <f>_xlfn.XLOOKUP($I494,Inputs!$C$6:$C$23,Inputs!$D$6:$D$23)*$G494</f>
        <v>0.95922857142857154</v>
      </c>
      <c r="K494" s="229">
        <f t="shared" si="7"/>
        <v>3</v>
      </c>
      <c r="L494" s="274"/>
      <c r="M494" s="274"/>
      <c r="N494" s="274"/>
      <c r="O494" s="274"/>
      <c r="P494" s="274"/>
      <c r="Q494" s="230">
        <f>_xlfn.XLOOKUP($I494,Inputs!$G$6:$G$23,Inputs!$J$6:$J$23)*$K494</f>
        <v>107.19602977667495</v>
      </c>
      <c r="R494" s="230">
        <f>_xlfn.XLOOKUP($I494,Inputs!$G$6:$G$23,Inputs!$K$6:$K$23)*$K494</f>
        <v>118.03278688524591</v>
      </c>
      <c r="S494" s="147" t="s">
        <v>1082</v>
      </c>
      <c r="T494" s="30" t="s">
        <v>2520</v>
      </c>
      <c r="U494" s="147" t="s">
        <v>1085</v>
      </c>
      <c r="V494" s="30" t="s">
        <v>2486</v>
      </c>
      <c r="W494" s="12"/>
      <c r="X494" s="12"/>
      <c r="Y494" s="12">
        <v>304</v>
      </c>
    </row>
    <row r="495" spans="1:25" s="57" customFormat="1" ht="18">
      <c r="B495" s="167" t="s">
        <v>1105</v>
      </c>
      <c r="C495" s="168" t="s">
        <v>297</v>
      </c>
      <c r="D495" s="30" t="s">
        <v>349</v>
      </c>
      <c r="E495" s="147">
        <v>1</v>
      </c>
      <c r="F495" s="30" t="s">
        <v>1756</v>
      </c>
      <c r="G495" s="178">
        <v>39.9</v>
      </c>
      <c r="H495" s="178">
        <v>24.629629629629626</v>
      </c>
      <c r="I495" s="168">
        <v>120</v>
      </c>
      <c r="J495" s="228">
        <f>_xlfn.XLOOKUP($I495,Inputs!$C$6:$C$23,Inputs!$D$6:$D$23)*$G495</f>
        <v>16.7865</v>
      </c>
      <c r="K495" s="229">
        <f t="shared" si="7"/>
        <v>3</v>
      </c>
      <c r="L495" s="274"/>
      <c r="M495" s="274"/>
      <c r="N495" s="274"/>
      <c r="O495" s="274"/>
      <c r="P495" s="274"/>
      <c r="Q495" s="230">
        <f>_xlfn.XLOOKUP($I495,Inputs!$G$6:$G$23,Inputs!$J$6:$J$23)*$K495</f>
        <v>107.19602977667495</v>
      </c>
      <c r="R495" s="230">
        <f>_xlfn.XLOOKUP($I495,Inputs!$G$6:$G$23,Inputs!$K$6:$K$23)*$K495</f>
        <v>118.03278688524591</v>
      </c>
      <c r="S495" s="147" t="s">
        <v>1102</v>
      </c>
      <c r="T495" s="30" t="s">
        <v>2367</v>
      </c>
      <c r="U495" s="147" t="s">
        <v>1106</v>
      </c>
      <c r="V495" s="30" t="s">
        <v>2612</v>
      </c>
      <c r="W495" s="12"/>
      <c r="X495" s="12"/>
      <c r="Y495" s="12">
        <v>305</v>
      </c>
    </row>
    <row r="496" spans="1:25" s="33" customFormat="1" ht="18">
      <c r="A496" s="57"/>
      <c r="B496" s="167" t="s">
        <v>1105</v>
      </c>
      <c r="C496" s="168" t="s">
        <v>297</v>
      </c>
      <c r="D496" s="30" t="s">
        <v>349</v>
      </c>
      <c r="E496" s="147">
        <v>1</v>
      </c>
      <c r="F496" s="30" t="s">
        <v>1756</v>
      </c>
      <c r="G496" s="178">
        <v>17.100000000000001</v>
      </c>
      <c r="H496" s="178">
        <v>10.555555555555555</v>
      </c>
      <c r="I496" s="168">
        <v>120</v>
      </c>
      <c r="J496" s="228">
        <f>_xlfn.XLOOKUP($I496,Inputs!$C$6:$C$23,Inputs!$D$6:$D$23)*$G496</f>
        <v>7.1942142857142866</v>
      </c>
      <c r="K496" s="229">
        <f t="shared" si="7"/>
        <v>3</v>
      </c>
      <c r="L496" s="274"/>
      <c r="M496" s="274"/>
      <c r="N496" s="274"/>
      <c r="O496" s="274"/>
      <c r="P496" s="274"/>
      <c r="Q496" s="230">
        <f>_xlfn.XLOOKUP($I496,Inputs!$G$6:$G$23,Inputs!$J$6:$J$23)*$K496</f>
        <v>107.19602977667495</v>
      </c>
      <c r="R496" s="230">
        <f>_xlfn.XLOOKUP($I496,Inputs!$G$6:$G$23,Inputs!$K$6:$K$23)*$K496</f>
        <v>118.03278688524591</v>
      </c>
      <c r="S496" s="179" t="s">
        <v>1106</v>
      </c>
      <c r="T496" s="30" t="s">
        <v>2612</v>
      </c>
      <c r="U496" s="147" t="s">
        <v>1085</v>
      </c>
      <c r="V496" s="30" t="s">
        <v>2486</v>
      </c>
      <c r="W496" s="12"/>
      <c r="X496" s="12"/>
      <c r="Y496" s="12">
        <v>306</v>
      </c>
    </row>
    <row r="497" spans="1:25" s="33" customFormat="1" ht="18">
      <c r="A497" s="57"/>
      <c r="B497" s="167" t="s">
        <v>1111</v>
      </c>
      <c r="C497" s="168" t="s">
        <v>297</v>
      </c>
      <c r="D497" s="30" t="s">
        <v>349</v>
      </c>
      <c r="E497" s="147">
        <v>1</v>
      </c>
      <c r="F497" s="30" t="s">
        <v>1756</v>
      </c>
      <c r="G497" s="178">
        <v>39.9</v>
      </c>
      <c r="H497" s="178">
        <v>24.629629629629626</v>
      </c>
      <c r="I497" s="168">
        <v>120</v>
      </c>
      <c r="J497" s="228">
        <f>_xlfn.XLOOKUP($I497,Inputs!$C$6:$C$23,Inputs!$D$6:$D$23)*$G497</f>
        <v>16.7865</v>
      </c>
      <c r="K497" s="229">
        <f t="shared" si="7"/>
        <v>3</v>
      </c>
      <c r="L497" s="274"/>
      <c r="M497" s="274"/>
      <c r="N497" s="274"/>
      <c r="O497" s="274"/>
      <c r="P497" s="274"/>
      <c r="Q497" s="230">
        <f>_xlfn.XLOOKUP($I497,Inputs!$G$6:$G$23,Inputs!$J$6:$J$23)*$K497</f>
        <v>107.19602977667495</v>
      </c>
      <c r="R497" s="230">
        <f>_xlfn.XLOOKUP($I497,Inputs!$G$6:$G$23,Inputs!$K$6:$K$23)*$K497</f>
        <v>118.03278688524591</v>
      </c>
      <c r="S497" s="179" t="s">
        <v>1082</v>
      </c>
      <c r="T497" s="30" t="s">
        <v>2520</v>
      </c>
      <c r="U497" s="147" t="s">
        <v>250</v>
      </c>
      <c r="V497" s="30" t="s">
        <v>2205</v>
      </c>
      <c r="W497" s="12"/>
      <c r="X497" s="12"/>
      <c r="Y497" s="12">
        <v>307</v>
      </c>
    </row>
    <row r="498" spans="1:25" s="57" customFormat="1" ht="18">
      <c r="B498" s="167" t="s">
        <v>1112</v>
      </c>
      <c r="C498" s="168" t="s">
        <v>297</v>
      </c>
      <c r="D498" s="30" t="s">
        <v>349</v>
      </c>
      <c r="E498" s="147">
        <v>1</v>
      </c>
      <c r="F498" s="30" t="s">
        <v>1756</v>
      </c>
      <c r="G498" s="178">
        <v>28.5</v>
      </c>
      <c r="H498" s="178">
        <v>17.592592592592592</v>
      </c>
      <c r="I498" s="168">
        <v>120</v>
      </c>
      <c r="J498" s="228">
        <f>_xlfn.XLOOKUP($I498,Inputs!$C$6:$C$23,Inputs!$D$6:$D$23)*$G498</f>
        <v>11.990357142857142</v>
      </c>
      <c r="K498" s="229">
        <f t="shared" si="7"/>
        <v>3</v>
      </c>
      <c r="L498" s="274"/>
      <c r="M498" s="274"/>
      <c r="N498" s="274"/>
      <c r="O498" s="274"/>
      <c r="P498" s="274"/>
      <c r="Q498" s="230">
        <f>_xlfn.XLOOKUP($I498,Inputs!$G$6:$G$23,Inputs!$J$6:$J$23)*$K498</f>
        <v>107.19602977667495</v>
      </c>
      <c r="R498" s="230">
        <f>_xlfn.XLOOKUP($I498,Inputs!$G$6:$G$23,Inputs!$K$6:$K$23)*$K498</f>
        <v>118.03278688524591</v>
      </c>
      <c r="S498" s="147" t="s">
        <v>250</v>
      </c>
      <c r="T498" s="30" t="s">
        <v>2205</v>
      </c>
      <c r="U498" s="147" t="s">
        <v>270</v>
      </c>
      <c r="V498" s="30" t="s">
        <v>2206</v>
      </c>
      <c r="W498" s="12"/>
      <c r="X498" s="12"/>
      <c r="Y498" s="12">
        <v>308</v>
      </c>
    </row>
    <row r="499" spans="1:25" s="57" customFormat="1" ht="18">
      <c r="B499" s="167" t="s">
        <v>1083</v>
      </c>
      <c r="C499" s="168" t="s">
        <v>297</v>
      </c>
      <c r="D499" s="30" t="s">
        <v>349</v>
      </c>
      <c r="E499" s="147">
        <v>1</v>
      </c>
      <c r="F499" s="30" t="s">
        <v>1756</v>
      </c>
      <c r="G499" s="178">
        <v>28.5</v>
      </c>
      <c r="H499" s="178">
        <v>17.592592592592592</v>
      </c>
      <c r="I499" s="168">
        <v>120</v>
      </c>
      <c r="J499" s="228">
        <f>_xlfn.XLOOKUP($I499,Inputs!$C$6:$C$23,Inputs!$D$6:$D$23)*$G499</f>
        <v>11.990357142857142</v>
      </c>
      <c r="K499" s="229">
        <f t="shared" si="7"/>
        <v>3</v>
      </c>
      <c r="L499" s="274"/>
      <c r="M499" s="274"/>
      <c r="N499" s="274"/>
      <c r="O499" s="274"/>
      <c r="P499" s="274"/>
      <c r="Q499" s="230">
        <f>_xlfn.XLOOKUP($I499,Inputs!$G$6:$G$23,Inputs!$J$6:$J$23)*$K499</f>
        <v>107.19602977667495</v>
      </c>
      <c r="R499" s="230">
        <f>_xlfn.XLOOKUP($I499,Inputs!$G$6:$G$23,Inputs!$K$6:$K$23)*$K499</f>
        <v>118.03278688524591</v>
      </c>
      <c r="S499" s="147" t="s">
        <v>1076</v>
      </c>
      <c r="T499" s="30" t="s">
        <v>2366</v>
      </c>
      <c r="U499" s="147" t="s">
        <v>1726</v>
      </c>
      <c r="V499" s="30" t="s">
        <v>2369</v>
      </c>
      <c r="W499" s="12"/>
      <c r="X499" s="12"/>
      <c r="Y499" s="12">
        <v>309</v>
      </c>
    </row>
    <row r="500" spans="1:25" s="57" customFormat="1" ht="18">
      <c r="B500" s="167" t="s">
        <v>1083</v>
      </c>
      <c r="C500" s="168" t="s">
        <v>297</v>
      </c>
      <c r="D500" s="30" t="s">
        <v>349</v>
      </c>
      <c r="E500" s="147">
        <v>1</v>
      </c>
      <c r="F500" s="30" t="s">
        <v>1756</v>
      </c>
      <c r="G500" s="178">
        <v>34.200000000000003</v>
      </c>
      <c r="H500" s="178">
        <v>21.111111111111111</v>
      </c>
      <c r="I500" s="168">
        <v>120</v>
      </c>
      <c r="J500" s="228">
        <f>_xlfn.XLOOKUP($I500,Inputs!$C$6:$C$23,Inputs!$D$6:$D$23)*$G500</f>
        <v>14.388428571428573</v>
      </c>
      <c r="K500" s="229">
        <f t="shared" si="7"/>
        <v>3</v>
      </c>
      <c r="L500" s="274"/>
      <c r="M500" s="274"/>
      <c r="N500" s="274"/>
      <c r="O500" s="274"/>
      <c r="P500" s="274"/>
      <c r="Q500" s="230">
        <f>_xlfn.XLOOKUP($I500,Inputs!$G$6:$G$23,Inputs!$J$6:$J$23)*$K500</f>
        <v>107.19602977667495</v>
      </c>
      <c r="R500" s="230">
        <f>_xlfn.XLOOKUP($I500,Inputs!$G$6:$G$23,Inputs!$K$6:$K$23)*$K500</f>
        <v>118.03278688524591</v>
      </c>
      <c r="S500" s="147" t="s">
        <v>1726</v>
      </c>
      <c r="T500" s="30" t="s">
        <v>2369</v>
      </c>
      <c r="U500" s="147" t="s">
        <v>105</v>
      </c>
      <c r="V500" s="30" t="s">
        <v>2281</v>
      </c>
      <c r="W500" s="12"/>
      <c r="X500" s="12"/>
      <c r="Y500" s="12">
        <v>310</v>
      </c>
    </row>
    <row r="501" spans="1:25" s="57" customFormat="1" ht="18">
      <c r="B501" s="167" t="s">
        <v>1083</v>
      </c>
      <c r="C501" s="168" t="s">
        <v>297</v>
      </c>
      <c r="D501" s="30" t="s">
        <v>349</v>
      </c>
      <c r="E501" s="147">
        <v>1</v>
      </c>
      <c r="F501" s="30" t="s">
        <v>1756</v>
      </c>
      <c r="G501" s="178">
        <v>1.1400000000000001</v>
      </c>
      <c r="H501" s="178">
        <v>0.70370370370370372</v>
      </c>
      <c r="I501" s="168">
        <v>120</v>
      </c>
      <c r="J501" s="228">
        <f>_xlfn.XLOOKUP($I501,Inputs!$C$6:$C$23,Inputs!$D$6:$D$23)*$G501</f>
        <v>0.47961428571428577</v>
      </c>
      <c r="K501" s="229">
        <f t="shared" si="7"/>
        <v>3</v>
      </c>
      <c r="L501" s="274"/>
      <c r="M501" s="274"/>
      <c r="N501" s="274"/>
      <c r="O501" s="274"/>
      <c r="P501" s="274"/>
      <c r="Q501" s="230">
        <f>_xlfn.XLOOKUP($I501,Inputs!$G$6:$G$23,Inputs!$J$6:$J$23)*$K501</f>
        <v>107.19602977667495</v>
      </c>
      <c r="R501" s="230">
        <f>_xlfn.XLOOKUP($I501,Inputs!$G$6:$G$23,Inputs!$K$6:$K$23)*$K501</f>
        <v>118.03278688524591</v>
      </c>
      <c r="S501" s="147" t="s">
        <v>105</v>
      </c>
      <c r="T501" s="30" t="s">
        <v>2281</v>
      </c>
      <c r="U501" s="147" t="s">
        <v>826</v>
      </c>
      <c r="V501" s="30" t="s">
        <v>2667</v>
      </c>
      <c r="W501" s="12"/>
      <c r="X501" s="12"/>
      <c r="Y501" s="12">
        <v>311</v>
      </c>
    </row>
    <row r="502" spans="1:25" s="171" customFormat="1" ht="18">
      <c r="B502" s="167" t="s">
        <v>1119</v>
      </c>
      <c r="C502" s="168" t="s">
        <v>297</v>
      </c>
      <c r="D502" s="30" t="s">
        <v>349</v>
      </c>
      <c r="E502" s="147">
        <v>1</v>
      </c>
      <c r="F502" s="30" t="s">
        <v>1756</v>
      </c>
      <c r="G502" s="178">
        <v>5.7</v>
      </c>
      <c r="H502" s="178">
        <v>3.5185185185185186</v>
      </c>
      <c r="I502" s="168">
        <v>120</v>
      </c>
      <c r="J502" s="228">
        <f>_xlfn.XLOOKUP($I502,Inputs!$C$6:$C$23,Inputs!$D$6:$D$23)*$G502</f>
        <v>2.3980714285714284</v>
      </c>
      <c r="K502" s="229">
        <f t="shared" si="7"/>
        <v>3</v>
      </c>
      <c r="L502" s="274"/>
      <c r="M502" s="274"/>
      <c r="N502" s="274"/>
      <c r="O502" s="274"/>
      <c r="P502" s="274"/>
      <c r="Q502" s="230">
        <f>_xlfn.XLOOKUP($I502,Inputs!$G$6:$G$23,Inputs!$J$6:$J$23)*$K502</f>
        <v>107.19602977667495</v>
      </c>
      <c r="R502" s="230">
        <f>_xlfn.XLOOKUP($I502,Inputs!$G$6:$G$23,Inputs!$K$6:$K$23)*$K502</f>
        <v>118.03278688524591</v>
      </c>
      <c r="S502" s="147" t="s">
        <v>1120</v>
      </c>
      <c r="T502" s="30" t="s">
        <v>2292</v>
      </c>
      <c r="U502" s="147" t="s">
        <v>1117</v>
      </c>
      <c r="V502" s="30" t="s">
        <v>2204</v>
      </c>
      <c r="W502" s="12"/>
      <c r="X502" s="12"/>
      <c r="Y502" s="12">
        <v>312</v>
      </c>
    </row>
    <row r="503" spans="1:25" s="57" customFormat="1" ht="18">
      <c r="B503" s="167" t="s">
        <v>1097</v>
      </c>
      <c r="C503" s="168" t="s">
        <v>297</v>
      </c>
      <c r="D503" s="30" t="s">
        <v>349</v>
      </c>
      <c r="E503" s="147">
        <v>1</v>
      </c>
      <c r="F503" s="30" t="s">
        <v>1756</v>
      </c>
      <c r="G503" s="178">
        <v>39.9</v>
      </c>
      <c r="H503" s="178">
        <v>24.629629629629626</v>
      </c>
      <c r="I503" s="168">
        <v>120</v>
      </c>
      <c r="J503" s="228">
        <f>_xlfn.XLOOKUP($I503,Inputs!$C$6:$C$23,Inputs!$D$6:$D$23)*$G503</f>
        <v>16.7865</v>
      </c>
      <c r="K503" s="229">
        <f t="shared" si="7"/>
        <v>3</v>
      </c>
      <c r="L503" s="274"/>
      <c r="M503" s="274"/>
      <c r="N503" s="274"/>
      <c r="O503" s="274"/>
      <c r="P503" s="274"/>
      <c r="Q503" s="230">
        <f>_xlfn.XLOOKUP($I503,Inputs!$G$6:$G$23,Inputs!$J$6:$J$23)*$K503</f>
        <v>107.19602977667495</v>
      </c>
      <c r="R503" s="230">
        <f>_xlfn.XLOOKUP($I503,Inputs!$G$6:$G$23,Inputs!$K$6:$K$23)*$K503</f>
        <v>118.03278688524591</v>
      </c>
      <c r="S503" s="179" t="s">
        <v>772</v>
      </c>
      <c r="T503" s="30" t="s">
        <v>2267</v>
      </c>
      <c r="U503" s="147" t="s">
        <v>1095</v>
      </c>
      <c r="V503" s="30" t="s">
        <v>2370</v>
      </c>
      <c r="W503" s="12"/>
      <c r="X503" s="12"/>
      <c r="Y503" s="12">
        <v>313</v>
      </c>
    </row>
    <row r="504" spans="1:25" s="171" customFormat="1" ht="18">
      <c r="B504" s="167" t="s">
        <v>1097</v>
      </c>
      <c r="C504" s="168" t="s">
        <v>297</v>
      </c>
      <c r="D504" s="30" t="s">
        <v>349</v>
      </c>
      <c r="E504" s="147">
        <v>1</v>
      </c>
      <c r="F504" s="30" t="s">
        <v>1756</v>
      </c>
      <c r="G504" s="178">
        <v>22.8</v>
      </c>
      <c r="H504" s="178">
        <v>14.1</v>
      </c>
      <c r="I504" s="168">
        <v>120</v>
      </c>
      <c r="J504" s="228">
        <f>_xlfn.XLOOKUP($I504,Inputs!$C$6:$C$23,Inputs!$D$6:$D$23)*$G504</f>
        <v>9.5922857142857136</v>
      </c>
      <c r="K504" s="229">
        <f t="shared" si="7"/>
        <v>3</v>
      </c>
      <c r="L504" s="274"/>
      <c r="M504" s="274"/>
      <c r="N504" s="274"/>
      <c r="O504" s="274"/>
      <c r="P504" s="274"/>
      <c r="Q504" s="230">
        <f>_xlfn.XLOOKUP($I504,Inputs!$G$6:$G$23,Inputs!$J$6:$J$23)*$K504</f>
        <v>107.19602977667495</v>
      </c>
      <c r="R504" s="230">
        <f>_xlfn.XLOOKUP($I504,Inputs!$G$6:$G$23,Inputs!$K$6:$K$23)*$K504</f>
        <v>118.03278688524591</v>
      </c>
      <c r="S504" s="147" t="s">
        <v>1095</v>
      </c>
      <c r="T504" s="30" t="s">
        <v>2370</v>
      </c>
      <c r="U504" s="147" t="s">
        <v>1102</v>
      </c>
      <c r="V504" s="30" t="s">
        <v>2367</v>
      </c>
      <c r="W504" s="12"/>
      <c r="X504" s="12"/>
      <c r="Y504" s="12">
        <v>314</v>
      </c>
    </row>
    <row r="505" spans="1:25" s="57" customFormat="1" ht="18">
      <c r="B505" s="167" t="s">
        <v>1086</v>
      </c>
      <c r="C505" s="168" t="s">
        <v>297</v>
      </c>
      <c r="D505" s="30" t="s">
        <v>349</v>
      </c>
      <c r="E505" s="147">
        <v>1</v>
      </c>
      <c r="F505" s="30" t="s">
        <v>1756</v>
      </c>
      <c r="G505" s="178">
        <v>68.400000000000006</v>
      </c>
      <c r="H505" s="178">
        <v>42.222222222222221</v>
      </c>
      <c r="I505" s="168">
        <v>120</v>
      </c>
      <c r="J505" s="228">
        <f>_xlfn.XLOOKUP($I505,Inputs!$C$6:$C$23,Inputs!$D$6:$D$23)*$G505</f>
        <v>28.776857142857146</v>
      </c>
      <c r="K505" s="229">
        <f t="shared" ref="K505:K568" si="8">IF((42.4*(H505)^(-0.6595))&gt;=3,3,(IF(42.4*(H505)^(-0.6595)&lt;=0.5,0.5,(42.4*(H505)^(-0.6595)))))</f>
        <v>3</v>
      </c>
      <c r="L505" s="274"/>
      <c r="M505" s="274"/>
      <c r="N505" s="274"/>
      <c r="O505" s="274"/>
      <c r="P505" s="274"/>
      <c r="Q505" s="230">
        <f>_xlfn.XLOOKUP($I505,Inputs!$G$6:$G$23,Inputs!$J$6:$J$23)*$K505</f>
        <v>107.19602977667495</v>
      </c>
      <c r="R505" s="230">
        <f>_xlfn.XLOOKUP($I505,Inputs!$G$6:$G$23,Inputs!$K$6:$K$23)*$K505</f>
        <v>118.03278688524591</v>
      </c>
      <c r="S505" s="147" t="s">
        <v>1076</v>
      </c>
      <c r="T505" s="30" t="s">
        <v>2366</v>
      </c>
      <c r="U505" s="147" t="s">
        <v>1087</v>
      </c>
      <c r="V505" s="30" t="s">
        <v>2371</v>
      </c>
      <c r="W505" s="12"/>
      <c r="X505" s="12"/>
      <c r="Y505" s="12">
        <v>315</v>
      </c>
    </row>
    <row r="506" spans="1:25" s="57" customFormat="1" ht="18">
      <c r="B506" s="167" t="s">
        <v>1086</v>
      </c>
      <c r="C506" s="168" t="s">
        <v>297</v>
      </c>
      <c r="D506" s="30" t="s">
        <v>349</v>
      </c>
      <c r="E506" s="147">
        <v>1</v>
      </c>
      <c r="F506" s="30" t="s">
        <v>1756</v>
      </c>
      <c r="G506" s="178">
        <v>45.6</v>
      </c>
      <c r="H506" s="178">
        <v>28.148148148148149</v>
      </c>
      <c r="I506" s="168">
        <v>120</v>
      </c>
      <c r="J506" s="228">
        <f>_xlfn.XLOOKUP($I506,Inputs!$C$6:$C$23,Inputs!$D$6:$D$23)*$G506</f>
        <v>19.184571428571427</v>
      </c>
      <c r="K506" s="229">
        <f t="shared" si="8"/>
        <v>3</v>
      </c>
      <c r="L506" s="274"/>
      <c r="M506" s="274"/>
      <c r="N506" s="274"/>
      <c r="O506" s="274"/>
      <c r="P506" s="274"/>
      <c r="Q506" s="230">
        <f>_xlfn.XLOOKUP($I506,Inputs!$G$6:$G$23,Inputs!$J$6:$J$23)*$K506</f>
        <v>107.19602977667495</v>
      </c>
      <c r="R506" s="230">
        <f>_xlfn.XLOOKUP($I506,Inputs!$G$6:$G$23,Inputs!$K$6:$K$23)*$K506</f>
        <v>118.03278688524591</v>
      </c>
      <c r="S506" s="147" t="s">
        <v>1087</v>
      </c>
      <c r="T506" s="30" t="s">
        <v>2371</v>
      </c>
      <c r="U506" s="147" t="s">
        <v>1088</v>
      </c>
      <c r="V506" s="30" t="s">
        <v>2372</v>
      </c>
      <c r="W506" s="12"/>
      <c r="X506" s="12"/>
      <c r="Y506" s="12">
        <v>316</v>
      </c>
    </row>
    <row r="507" spans="1:25" s="57" customFormat="1" ht="18">
      <c r="B507" s="167" t="s">
        <v>1086</v>
      </c>
      <c r="C507" s="168" t="s">
        <v>297</v>
      </c>
      <c r="D507" s="30" t="s">
        <v>349</v>
      </c>
      <c r="E507" s="147">
        <v>1</v>
      </c>
      <c r="F507" s="30" t="s">
        <v>1756</v>
      </c>
      <c r="G507" s="178">
        <v>11.4</v>
      </c>
      <c r="H507" s="178">
        <v>7.0370370370370372</v>
      </c>
      <c r="I507" s="168">
        <v>120</v>
      </c>
      <c r="J507" s="228">
        <f>_xlfn.XLOOKUP($I507,Inputs!$C$6:$C$23,Inputs!$D$6:$D$23)*$G507</f>
        <v>4.7961428571428568</v>
      </c>
      <c r="K507" s="229">
        <f t="shared" si="8"/>
        <v>3</v>
      </c>
      <c r="L507" s="274"/>
      <c r="M507" s="274"/>
      <c r="N507" s="274"/>
      <c r="O507" s="274"/>
      <c r="P507" s="274"/>
      <c r="Q507" s="230">
        <f>_xlfn.XLOOKUP($I507,Inputs!$G$6:$G$23,Inputs!$J$6:$J$23)*$K507</f>
        <v>107.19602977667495</v>
      </c>
      <c r="R507" s="230">
        <f>_xlfn.XLOOKUP($I507,Inputs!$G$6:$G$23,Inputs!$K$6:$K$23)*$K507</f>
        <v>118.03278688524591</v>
      </c>
      <c r="S507" s="147" t="s">
        <v>1088</v>
      </c>
      <c r="T507" s="30" t="s">
        <v>2372</v>
      </c>
      <c r="U507" s="147" t="s">
        <v>1089</v>
      </c>
      <c r="V507" s="30" t="s">
        <v>2675</v>
      </c>
      <c r="W507" s="12"/>
      <c r="X507" s="12"/>
      <c r="Y507" s="12">
        <v>317</v>
      </c>
    </row>
    <row r="508" spans="1:25" s="57" customFormat="1" ht="18">
      <c r="B508" s="167" t="s">
        <v>1107</v>
      </c>
      <c r="C508" s="168" t="s">
        <v>297</v>
      </c>
      <c r="D508" s="30" t="s">
        <v>349</v>
      </c>
      <c r="E508" s="147">
        <v>1</v>
      </c>
      <c r="F508" s="30" t="s">
        <v>1756</v>
      </c>
      <c r="G508" s="178">
        <v>45.6</v>
      </c>
      <c r="H508" s="178">
        <v>28.148148148148149</v>
      </c>
      <c r="I508" s="168">
        <v>120</v>
      </c>
      <c r="J508" s="228">
        <f>_xlfn.XLOOKUP($I508,Inputs!$C$6:$C$23,Inputs!$D$6:$D$23)*$G508</f>
        <v>19.184571428571427</v>
      </c>
      <c r="K508" s="229">
        <f t="shared" si="8"/>
        <v>3</v>
      </c>
      <c r="L508" s="274"/>
      <c r="M508" s="274"/>
      <c r="N508" s="274"/>
      <c r="O508" s="274"/>
      <c r="P508" s="274"/>
      <c r="Q508" s="230">
        <f>_xlfn.XLOOKUP($I508,Inputs!$G$6:$G$23,Inputs!$J$6:$J$23)*$K508</f>
        <v>107.19602977667495</v>
      </c>
      <c r="R508" s="230">
        <f>_xlfn.XLOOKUP($I508,Inputs!$G$6:$G$23,Inputs!$K$6:$K$23)*$K508</f>
        <v>118.03278688524591</v>
      </c>
      <c r="S508" s="147" t="s">
        <v>1102</v>
      </c>
      <c r="T508" s="30" t="s">
        <v>2367</v>
      </c>
      <c r="U508" s="147" t="s">
        <v>1108</v>
      </c>
      <c r="V508" s="30" t="s">
        <v>2615</v>
      </c>
      <c r="W508" s="12"/>
      <c r="X508" s="12"/>
      <c r="Y508" s="12">
        <v>318</v>
      </c>
    </row>
    <row r="509" spans="1:25" s="57" customFormat="1" ht="18">
      <c r="B509" s="167" t="s">
        <v>1107</v>
      </c>
      <c r="C509" s="168" t="s">
        <v>297</v>
      </c>
      <c r="D509" s="30" t="s">
        <v>349</v>
      </c>
      <c r="E509" s="147">
        <v>1</v>
      </c>
      <c r="F509" s="30" t="s">
        <v>1756</v>
      </c>
      <c r="G509" s="178">
        <v>11.4</v>
      </c>
      <c r="H509" s="178">
        <v>7.0370370370370372</v>
      </c>
      <c r="I509" s="168">
        <v>120</v>
      </c>
      <c r="J509" s="228">
        <f>_xlfn.XLOOKUP($I509,Inputs!$C$6:$C$23,Inputs!$D$6:$D$23)*$G509</f>
        <v>4.7961428571428568</v>
      </c>
      <c r="K509" s="229">
        <f t="shared" si="8"/>
        <v>3</v>
      </c>
      <c r="L509" s="274"/>
      <c r="M509" s="274"/>
      <c r="N509" s="274"/>
      <c r="O509" s="274"/>
      <c r="P509" s="274"/>
      <c r="Q509" s="230">
        <f>_xlfn.XLOOKUP($I509,Inputs!$G$6:$G$23,Inputs!$J$6:$J$23)*$K509</f>
        <v>107.19602977667495</v>
      </c>
      <c r="R509" s="230">
        <f>_xlfn.XLOOKUP($I509,Inputs!$G$6:$G$23,Inputs!$K$6:$K$23)*$K509</f>
        <v>118.03278688524591</v>
      </c>
      <c r="S509" s="179" t="s">
        <v>1108</v>
      </c>
      <c r="T509" s="30" t="s">
        <v>2615</v>
      </c>
      <c r="U509" s="147" t="s">
        <v>1085</v>
      </c>
      <c r="V509" s="30" t="s">
        <v>2486</v>
      </c>
      <c r="W509" s="12"/>
      <c r="X509" s="12"/>
      <c r="Y509" s="12">
        <v>319</v>
      </c>
    </row>
    <row r="510" spans="1:25" s="57" customFormat="1" ht="18">
      <c r="B510" s="167" t="s">
        <v>1113</v>
      </c>
      <c r="C510" s="168" t="s">
        <v>297</v>
      </c>
      <c r="D510" s="30" t="s">
        <v>349</v>
      </c>
      <c r="E510" s="147">
        <v>1</v>
      </c>
      <c r="F510" s="30" t="s">
        <v>1756</v>
      </c>
      <c r="G510" s="178">
        <v>78</v>
      </c>
      <c r="H510" s="178">
        <v>48.148148148148145</v>
      </c>
      <c r="I510" s="168">
        <v>120</v>
      </c>
      <c r="J510" s="228">
        <f>_xlfn.XLOOKUP($I510,Inputs!$C$6:$C$23,Inputs!$D$6:$D$23)*$G510</f>
        <v>32.815714285714286</v>
      </c>
      <c r="K510" s="229">
        <f t="shared" si="8"/>
        <v>3</v>
      </c>
      <c r="L510" s="274"/>
      <c r="M510" s="274"/>
      <c r="N510" s="274"/>
      <c r="O510" s="274"/>
      <c r="P510" s="274"/>
      <c r="Q510" s="230">
        <f>_xlfn.XLOOKUP($I510,Inputs!$G$6:$G$23,Inputs!$J$6:$J$23)*$K510</f>
        <v>107.19602977667495</v>
      </c>
      <c r="R510" s="230">
        <f>_xlfn.XLOOKUP($I510,Inputs!$G$6:$G$23,Inputs!$K$6:$K$23)*$K510</f>
        <v>118.03278688524591</v>
      </c>
      <c r="S510" s="147" t="s">
        <v>1102</v>
      </c>
      <c r="T510" s="30" t="s">
        <v>2367</v>
      </c>
      <c r="U510" s="147" t="s">
        <v>2714</v>
      </c>
      <c r="V510" s="30" t="s">
        <v>2715</v>
      </c>
      <c r="W510" s="12"/>
      <c r="X510" s="12"/>
      <c r="Y510" s="12">
        <v>320</v>
      </c>
    </row>
    <row r="511" spans="1:25" s="57" customFormat="1" ht="18">
      <c r="B511" s="167" t="s">
        <v>1113</v>
      </c>
      <c r="C511" s="168" t="s">
        <v>297</v>
      </c>
      <c r="D511" s="30" t="s">
        <v>349</v>
      </c>
      <c r="E511" s="147">
        <v>1</v>
      </c>
      <c r="F511" s="30" t="s">
        <v>1756</v>
      </c>
      <c r="G511" s="178">
        <v>1.8</v>
      </c>
      <c r="H511" s="178">
        <v>1.1111111111111112</v>
      </c>
      <c r="I511" s="168">
        <v>120</v>
      </c>
      <c r="J511" s="228">
        <f>_xlfn.XLOOKUP($I511,Inputs!$C$6:$C$23,Inputs!$D$6:$D$23)*$G511</f>
        <v>0.75728571428571434</v>
      </c>
      <c r="K511" s="229">
        <f t="shared" si="8"/>
        <v>3</v>
      </c>
      <c r="L511" s="274"/>
      <c r="M511" s="274"/>
      <c r="N511" s="274"/>
      <c r="O511" s="274"/>
      <c r="P511" s="274"/>
      <c r="Q511" s="230">
        <f>_xlfn.XLOOKUP($I511,Inputs!$G$6:$G$23,Inputs!$J$6:$J$23)*$K511</f>
        <v>107.19602977667495</v>
      </c>
      <c r="R511" s="230">
        <f>_xlfn.XLOOKUP($I511,Inputs!$G$6:$G$23,Inputs!$K$6:$K$23)*$K511</f>
        <v>118.03278688524591</v>
      </c>
      <c r="S511" s="147" t="s">
        <v>2714</v>
      </c>
      <c r="T511" s="30" t="s">
        <v>2715</v>
      </c>
      <c r="U511" s="147" t="s">
        <v>1115</v>
      </c>
      <c r="V511" s="30" t="s">
        <v>2208</v>
      </c>
      <c r="W511" s="12"/>
      <c r="X511" s="12"/>
      <c r="Y511" s="12">
        <v>321</v>
      </c>
    </row>
    <row r="512" spans="1:25" s="57" customFormat="1" ht="18">
      <c r="B512" s="167" t="s">
        <v>1114</v>
      </c>
      <c r="C512" s="168" t="s">
        <v>297</v>
      </c>
      <c r="D512" s="30" t="s">
        <v>349</v>
      </c>
      <c r="E512" s="147">
        <v>1</v>
      </c>
      <c r="F512" s="30" t="s">
        <v>1756</v>
      </c>
      <c r="G512" s="178">
        <v>78</v>
      </c>
      <c r="H512" s="178">
        <v>48.148148148148145</v>
      </c>
      <c r="I512" s="168">
        <v>120</v>
      </c>
      <c r="J512" s="228">
        <f>_xlfn.XLOOKUP($I512,Inputs!$C$6:$C$23,Inputs!$D$6:$D$23)*$G512</f>
        <v>32.815714285714286</v>
      </c>
      <c r="K512" s="229">
        <f t="shared" si="8"/>
        <v>3</v>
      </c>
      <c r="L512" s="274"/>
      <c r="M512" s="274"/>
      <c r="N512" s="274"/>
      <c r="O512" s="274"/>
      <c r="P512" s="274"/>
      <c r="Q512" s="230">
        <f>_xlfn.XLOOKUP($I512,Inputs!$G$6:$G$23,Inputs!$J$6:$J$23)*$K512</f>
        <v>107.19602977667495</v>
      </c>
      <c r="R512" s="230">
        <f>_xlfn.XLOOKUP($I512,Inputs!$G$6:$G$23,Inputs!$K$6:$K$23)*$K512</f>
        <v>118.03278688524591</v>
      </c>
      <c r="S512" s="147" t="s">
        <v>1102</v>
      </c>
      <c r="T512" s="30" t="s">
        <v>2367</v>
      </c>
      <c r="U512" s="147" t="s">
        <v>2714</v>
      </c>
      <c r="V512" s="30" t="s">
        <v>2715</v>
      </c>
      <c r="W512" s="12"/>
      <c r="X512" s="12"/>
      <c r="Y512" s="12">
        <v>322</v>
      </c>
    </row>
    <row r="513" spans="2:25" s="57" customFormat="1" ht="18">
      <c r="B513" s="167" t="s">
        <v>1114</v>
      </c>
      <c r="C513" s="168" t="s">
        <v>297</v>
      </c>
      <c r="D513" s="30" t="s">
        <v>349</v>
      </c>
      <c r="E513" s="147">
        <v>1</v>
      </c>
      <c r="F513" s="30" t="s">
        <v>1756</v>
      </c>
      <c r="G513" s="178">
        <v>1.8</v>
      </c>
      <c r="H513" s="178">
        <v>1.1111111111111112</v>
      </c>
      <c r="I513" s="168">
        <v>120</v>
      </c>
      <c r="J513" s="228">
        <f>_xlfn.XLOOKUP($I513,Inputs!$C$6:$C$23,Inputs!$D$6:$D$23)*$G513</f>
        <v>0.75728571428571434</v>
      </c>
      <c r="K513" s="229">
        <f t="shared" si="8"/>
        <v>3</v>
      </c>
      <c r="L513" s="274"/>
      <c r="M513" s="274"/>
      <c r="N513" s="274"/>
      <c r="O513" s="274"/>
      <c r="P513" s="274"/>
      <c r="Q513" s="230">
        <f>_xlfn.XLOOKUP($I513,Inputs!$G$6:$G$23,Inputs!$J$6:$J$23)*$K513</f>
        <v>107.19602977667495</v>
      </c>
      <c r="R513" s="230">
        <f>_xlfn.XLOOKUP($I513,Inputs!$G$6:$G$23,Inputs!$K$6:$K$23)*$K513</f>
        <v>118.03278688524591</v>
      </c>
      <c r="S513" s="147" t="s">
        <v>2714</v>
      </c>
      <c r="T513" s="30" t="s">
        <v>2715</v>
      </c>
      <c r="U513" s="147" t="s">
        <v>1115</v>
      </c>
      <c r="V513" s="30" t="s">
        <v>2208</v>
      </c>
      <c r="W513" s="12"/>
      <c r="X513" s="12"/>
      <c r="Y513" s="12">
        <v>323</v>
      </c>
    </row>
    <row r="514" spans="2:25" s="57" customFormat="1" ht="18">
      <c r="B514" s="167" t="s">
        <v>1116</v>
      </c>
      <c r="C514" s="168" t="s">
        <v>297</v>
      </c>
      <c r="D514" s="30" t="s">
        <v>349</v>
      </c>
      <c r="E514" s="147">
        <v>1</v>
      </c>
      <c r="F514" s="30" t="s">
        <v>1756</v>
      </c>
      <c r="G514" s="178">
        <v>11.4</v>
      </c>
      <c r="H514" s="178">
        <v>7.0370370370370372</v>
      </c>
      <c r="I514" s="168">
        <v>120</v>
      </c>
      <c r="J514" s="228">
        <f>_xlfn.XLOOKUP($I514,Inputs!$C$6:$C$23,Inputs!$D$6:$D$23)*$G514</f>
        <v>4.7961428571428568</v>
      </c>
      <c r="K514" s="229">
        <f t="shared" si="8"/>
        <v>3</v>
      </c>
      <c r="L514" s="274"/>
      <c r="M514" s="274"/>
      <c r="N514" s="274"/>
      <c r="O514" s="274"/>
      <c r="P514" s="274"/>
      <c r="Q514" s="230">
        <f>_xlfn.XLOOKUP($I514,Inputs!$G$6:$G$23,Inputs!$J$6:$J$23)*$K514</f>
        <v>107.19602977667495</v>
      </c>
      <c r="R514" s="230">
        <f>_xlfn.XLOOKUP($I514,Inputs!$G$6:$G$23,Inputs!$K$6:$K$23)*$K514</f>
        <v>118.03278688524591</v>
      </c>
      <c r="S514" s="147" t="s">
        <v>1117</v>
      </c>
      <c r="T514" s="30" t="s">
        <v>2204</v>
      </c>
      <c r="U514" s="147" t="s">
        <v>1115</v>
      </c>
      <c r="V514" s="30" t="s">
        <v>2208</v>
      </c>
      <c r="W514" s="12"/>
      <c r="X514" s="12"/>
      <c r="Y514" s="12">
        <v>324</v>
      </c>
    </row>
    <row r="515" spans="2:25" s="57" customFormat="1" ht="18">
      <c r="B515" s="167" t="s">
        <v>1079</v>
      </c>
      <c r="C515" s="168" t="s">
        <v>297</v>
      </c>
      <c r="D515" s="30" t="s">
        <v>349</v>
      </c>
      <c r="E515" s="147">
        <v>1</v>
      </c>
      <c r="F515" s="30" t="s">
        <v>1756</v>
      </c>
      <c r="G515" s="178">
        <v>11.4</v>
      </c>
      <c r="H515" s="178">
        <v>7.0370370370370372</v>
      </c>
      <c r="I515" s="168">
        <v>120</v>
      </c>
      <c r="J515" s="228">
        <f>_xlfn.XLOOKUP($I515,Inputs!$C$6:$C$23,Inputs!$D$6:$D$23)*$G515</f>
        <v>4.7961428571428568</v>
      </c>
      <c r="K515" s="229">
        <f t="shared" si="8"/>
        <v>3</v>
      </c>
      <c r="L515" s="274"/>
      <c r="M515" s="274"/>
      <c r="N515" s="274"/>
      <c r="O515" s="274"/>
      <c r="P515" s="274"/>
      <c r="Q515" s="230">
        <f>_xlfn.XLOOKUP($I515,Inputs!$G$6:$G$23,Inputs!$J$6:$J$23)*$K515</f>
        <v>107.19602977667495</v>
      </c>
      <c r="R515" s="230">
        <f>_xlfn.XLOOKUP($I515,Inputs!$G$6:$G$23,Inputs!$K$6:$K$23)*$K515</f>
        <v>118.03278688524591</v>
      </c>
      <c r="S515" s="147" t="s">
        <v>1081</v>
      </c>
      <c r="T515" s="30" t="s">
        <v>2521</v>
      </c>
      <c r="U515" s="147" t="s">
        <v>1082</v>
      </c>
      <c r="V515" s="30" t="s">
        <v>2520</v>
      </c>
      <c r="W515" s="12"/>
      <c r="X515" s="12"/>
      <c r="Y515" s="12">
        <v>325</v>
      </c>
    </row>
    <row r="516" spans="2:25" s="138" customFormat="1" ht="18">
      <c r="B516" s="167" t="s">
        <v>1080</v>
      </c>
      <c r="C516" s="168" t="s">
        <v>297</v>
      </c>
      <c r="D516" s="30" t="s">
        <v>349</v>
      </c>
      <c r="E516" s="147">
        <v>1</v>
      </c>
      <c r="F516" s="30" t="s">
        <v>1756</v>
      </c>
      <c r="G516" s="178">
        <v>22</v>
      </c>
      <c r="H516" s="178">
        <v>13.580246913580247</v>
      </c>
      <c r="I516" s="168">
        <v>120</v>
      </c>
      <c r="J516" s="228">
        <f>_xlfn.XLOOKUP($I516,Inputs!$C$6:$C$23,Inputs!$D$6:$D$23)*$G516</f>
        <v>9.2557142857142853</v>
      </c>
      <c r="K516" s="229">
        <f t="shared" si="8"/>
        <v>3</v>
      </c>
      <c r="L516" s="274"/>
      <c r="M516" s="274"/>
      <c r="N516" s="274"/>
      <c r="O516" s="274"/>
      <c r="P516" s="274"/>
      <c r="Q516" s="230">
        <f>_xlfn.XLOOKUP($I516,Inputs!$G$6:$G$23,Inputs!$J$6:$J$23)*$K516</f>
        <v>107.19602977667495</v>
      </c>
      <c r="R516" s="230">
        <f>_xlfn.XLOOKUP($I516,Inputs!$G$6:$G$23,Inputs!$K$6:$K$23)*$K516</f>
        <v>118.03278688524591</v>
      </c>
      <c r="S516" s="147" t="s">
        <v>1081</v>
      </c>
      <c r="T516" s="30" t="s">
        <v>2521</v>
      </c>
      <c r="U516" s="147" t="s">
        <v>2712</v>
      </c>
      <c r="V516" s="30" t="s">
        <v>2713</v>
      </c>
      <c r="W516" s="12"/>
      <c r="X516" s="12"/>
      <c r="Y516" s="12">
        <v>326</v>
      </c>
    </row>
    <row r="517" spans="2:25" s="57" customFormat="1" ht="18">
      <c r="B517" s="167" t="s">
        <v>1080</v>
      </c>
      <c r="C517" s="168" t="s">
        <v>297</v>
      </c>
      <c r="D517" s="30" t="s">
        <v>349</v>
      </c>
      <c r="E517" s="147">
        <v>1</v>
      </c>
      <c r="F517" s="30" t="s">
        <v>1756</v>
      </c>
      <c r="G517" s="178">
        <v>0.8</v>
      </c>
      <c r="H517" s="178">
        <v>0.49382716049382713</v>
      </c>
      <c r="I517" s="168">
        <v>120</v>
      </c>
      <c r="J517" s="228">
        <f>_xlfn.XLOOKUP($I517,Inputs!$C$6:$C$23,Inputs!$D$6:$D$23)*$G517</f>
        <v>0.33657142857142858</v>
      </c>
      <c r="K517" s="229">
        <f t="shared" si="8"/>
        <v>3</v>
      </c>
      <c r="L517" s="274"/>
      <c r="M517" s="274"/>
      <c r="N517" s="274"/>
      <c r="O517" s="274"/>
      <c r="P517" s="274"/>
      <c r="Q517" s="230">
        <f>_xlfn.XLOOKUP($I517,Inputs!$G$6:$G$23,Inputs!$J$6:$J$23)*$K517</f>
        <v>107.19602977667495</v>
      </c>
      <c r="R517" s="230">
        <f>_xlfn.XLOOKUP($I517,Inputs!$G$6:$G$23,Inputs!$K$6:$K$23)*$K517</f>
        <v>118.03278688524591</v>
      </c>
      <c r="S517" s="147" t="s">
        <v>2712</v>
      </c>
      <c r="T517" s="30" t="s">
        <v>2713</v>
      </c>
      <c r="U517" s="147" t="s">
        <v>1074</v>
      </c>
      <c r="V517" s="30" t="s">
        <v>2485</v>
      </c>
      <c r="W517" s="12"/>
      <c r="X517" s="12"/>
      <c r="Y517" s="12">
        <v>327</v>
      </c>
    </row>
    <row r="518" spans="2:25" s="57" customFormat="1" ht="18">
      <c r="B518" s="167" t="s">
        <v>1094</v>
      </c>
      <c r="C518" s="168" t="s">
        <v>297</v>
      </c>
      <c r="D518" s="30" t="s">
        <v>349</v>
      </c>
      <c r="E518" s="147">
        <v>1</v>
      </c>
      <c r="F518" s="30" t="s">
        <v>1756</v>
      </c>
      <c r="G518" s="178">
        <v>17.100000000000001</v>
      </c>
      <c r="H518" s="178">
        <f>G518/1.62</f>
        <v>10.555555555555555</v>
      </c>
      <c r="I518" s="168">
        <v>120</v>
      </c>
      <c r="J518" s="228">
        <f>_xlfn.XLOOKUP($I518,Inputs!$C$6:$C$23,Inputs!$D$6:$D$23)*$G518</f>
        <v>7.1942142857142866</v>
      </c>
      <c r="K518" s="229">
        <f t="shared" si="8"/>
        <v>3</v>
      </c>
      <c r="L518" s="274"/>
      <c r="M518" s="274"/>
      <c r="N518" s="274"/>
      <c r="O518" s="274"/>
      <c r="P518" s="274"/>
      <c r="Q518" s="230">
        <f>_xlfn.XLOOKUP($I518,Inputs!$G$6:$G$23,Inputs!$J$6:$J$23)*$K518</f>
        <v>107.19602977667495</v>
      </c>
      <c r="R518" s="230">
        <f>_xlfn.XLOOKUP($I518,Inputs!$G$6:$G$23,Inputs!$K$6:$K$23)*$K518</f>
        <v>118.03278688524591</v>
      </c>
      <c r="S518" s="147" t="s">
        <v>1102</v>
      </c>
      <c r="T518" s="30" t="s">
        <v>2367</v>
      </c>
      <c r="U518" s="147" t="s">
        <v>1725</v>
      </c>
      <c r="V518" s="30" t="s">
        <v>1734</v>
      </c>
      <c r="W518" s="12"/>
      <c r="X518" s="12"/>
      <c r="Y518" s="12">
        <v>328</v>
      </c>
    </row>
    <row r="519" spans="2:25" s="57" customFormat="1" ht="18">
      <c r="B519" s="167" t="s">
        <v>1094</v>
      </c>
      <c r="C519" s="168" t="s">
        <v>297</v>
      </c>
      <c r="D519" s="30" t="s">
        <v>349</v>
      </c>
      <c r="E519" s="147">
        <v>1</v>
      </c>
      <c r="F519" s="30" t="s">
        <v>1756</v>
      </c>
      <c r="G519" s="178">
        <v>11.4</v>
      </c>
      <c r="H519" s="178">
        <v>7.0370370370370372</v>
      </c>
      <c r="I519" s="168">
        <v>120</v>
      </c>
      <c r="J519" s="228">
        <f>_xlfn.XLOOKUP($I519,Inputs!$C$6:$C$23,Inputs!$D$6:$D$23)*$G519</f>
        <v>4.7961428571428568</v>
      </c>
      <c r="K519" s="229">
        <f t="shared" si="8"/>
        <v>3</v>
      </c>
      <c r="L519" s="274"/>
      <c r="M519" s="274"/>
      <c r="N519" s="274"/>
      <c r="O519" s="274"/>
      <c r="P519" s="274"/>
      <c r="Q519" s="230">
        <f>_xlfn.XLOOKUP($I519,Inputs!$G$6:$G$23,Inputs!$J$6:$J$23)*$K519</f>
        <v>107.19602977667495</v>
      </c>
      <c r="R519" s="230">
        <f>_xlfn.XLOOKUP($I519,Inputs!$G$6:$G$23,Inputs!$K$6:$K$23)*$K519</f>
        <v>118.03278688524591</v>
      </c>
      <c r="S519" s="147" t="s">
        <v>1725</v>
      </c>
      <c r="T519" s="30" t="s">
        <v>1734</v>
      </c>
      <c r="U519" s="147" t="s">
        <v>1103</v>
      </c>
      <c r="V519" s="30" t="s">
        <v>2611</v>
      </c>
      <c r="W519" s="12"/>
      <c r="X519" s="12"/>
      <c r="Y519" s="12">
        <v>329</v>
      </c>
    </row>
    <row r="520" spans="2:25" s="57" customFormat="1" ht="18">
      <c r="B520" s="167" t="s">
        <v>1094</v>
      </c>
      <c r="C520" s="168" t="s">
        <v>297</v>
      </c>
      <c r="D520" s="30" t="s">
        <v>349</v>
      </c>
      <c r="E520" s="147">
        <v>1</v>
      </c>
      <c r="F520" s="30" t="s">
        <v>1756</v>
      </c>
      <c r="G520" s="178">
        <v>5.7</v>
      </c>
      <c r="H520" s="178">
        <v>3.5185185185185186</v>
      </c>
      <c r="I520" s="168">
        <v>120</v>
      </c>
      <c r="J520" s="228">
        <f>_xlfn.XLOOKUP($I520,Inputs!$C$6:$C$23,Inputs!$D$6:$D$23)*$G520</f>
        <v>2.3980714285714284</v>
      </c>
      <c r="K520" s="229">
        <f t="shared" si="8"/>
        <v>3</v>
      </c>
      <c r="L520" s="274"/>
      <c r="M520" s="274"/>
      <c r="N520" s="274"/>
      <c r="O520" s="274"/>
      <c r="P520" s="274"/>
      <c r="Q520" s="230">
        <f>_xlfn.XLOOKUP($I520,Inputs!$G$6:$G$23,Inputs!$J$6:$J$23)*$K520</f>
        <v>107.19602977667495</v>
      </c>
      <c r="R520" s="230">
        <f>_xlfn.XLOOKUP($I520,Inputs!$G$6:$G$23,Inputs!$K$6:$K$23)*$K520</f>
        <v>118.03278688524591</v>
      </c>
      <c r="S520" s="147" t="s">
        <v>1725</v>
      </c>
      <c r="T520" s="30" t="s">
        <v>1734</v>
      </c>
      <c r="U520" s="147" t="s">
        <v>1095</v>
      </c>
      <c r="V520" s="30" t="s">
        <v>2370</v>
      </c>
      <c r="W520" s="12"/>
      <c r="X520" s="12"/>
      <c r="Y520" s="12">
        <v>330</v>
      </c>
    </row>
    <row r="521" spans="2:25" s="57" customFormat="1" ht="18">
      <c r="B521" s="167" t="s">
        <v>1094</v>
      </c>
      <c r="C521" s="168" t="s">
        <v>297</v>
      </c>
      <c r="D521" s="30" t="s">
        <v>349</v>
      </c>
      <c r="E521" s="147">
        <v>1</v>
      </c>
      <c r="F521" s="30" t="s">
        <v>1756</v>
      </c>
      <c r="G521" s="178">
        <v>84</v>
      </c>
      <c r="H521" s="178">
        <v>51.851851851851848</v>
      </c>
      <c r="I521" s="168">
        <v>120</v>
      </c>
      <c r="J521" s="228">
        <f>_xlfn.XLOOKUP($I521,Inputs!$C$6:$C$23,Inputs!$D$6:$D$23)*$G521</f>
        <v>35.339999999999996</v>
      </c>
      <c r="K521" s="229">
        <f t="shared" si="8"/>
        <v>3</v>
      </c>
      <c r="L521" s="274"/>
      <c r="M521" s="274"/>
      <c r="N521" s="274"/>
      <c r="O521" s="274"/>
      <c r="P521" s="274"/>
      <c r="Q521" s="230">
        <f>_xlfn.XLOOKUP($I521,Inputs!$G$6:$G$23,Inputs!$J$6:$J$23)*$K521</f>
        <v>107.19602977667495</v>
      </c>
      <c r="R521" s="230">
        <f>_xlfn.XLOOKUP($I521,Inputs!$G$6:$G$23,Inputs!$K$6:$K$23)*$K521</f>
        <v>118.03278688524591</v>
      </c>
      <c r="S521" s="147" t="s">
        <v>1095</v>
      </c>
      <c r="T521" s="30" t="s">
        <v>2370</v>
      </c>
      <c r="U521" s="147" t="s">
        <v>2717</v>
      </c>
      <c r="V521" s="30" t="s">
        <v>2716</v>
      </c>
      <c r="W521" s="12"/>
      <c r="X521" s="12"/>
      <c r="Y521" s="12">
        <v>331</v>
      </c>
    </row>
    <row r="522" spans="2:25" s="57" customFormat="1" ht="18">
      <c r="B522" s="167" t="s">
        <v>1094</v>
      </c>
      <c r="C522" s="168" t="s">
        <v>297</v>
      </c>
      <c r="D522" s="30" t="s">
        <v>349</v>
      </c>
      <c r="E522" s="147">
        <v>1</v>
      </c>
      <c r="F522" s="30" t="s">
        <v>1756</v>
      </c>
      <c r="G522" s="178">
        <v>1.5</v>
      </c>
      <c r="H522" s="178">
        <v>0.92592592592592582</v>
      </c>
      <c r="I522" s="168">
        <v>120</v>
      </c>
      <c r="J522" s="228">
        <f>_xlfn.XLOOKUP($I522,Inputs!$C$6:$C$23,Inputs!$D$6:$D$23)*$G522</f>
        <v>0.63107142857142851</v>
      </c>
      <c r="K522" s="229">
        <f t="shared" si="8"/>
        <v>3</v>
      </c>
      <c r="L522" s="274"/>
      <c r="M522" s="274"/>
      <c r="N522" s="274"/>
      <c r="O522" s="274"/>
      <c r="P522" s="274"/>
      <c r="Q522" s="230">
        <f>_xlfn.XLOOKUP($I522,Inputs!$G$6:$G$23,Inputs!$J$6:$J$23)*$K522</f>
        <v>107.19602977667495</v>
      </c>
      <c r="R522" s="230">
        <f>_xlfn.XLOOKUP($I522,Inputs!$G$6:$G$23,Inputs!$K$6:$K$23)*$K522</f>
        <v>118.03278688524591</v>
      </c>
      <c r="S522" s="147" t="s">
        <v>2717</v>
      </c>
      <c r="T522" s="30" t="s">
        <v>2716</v>
      </c>
      <c r="U522" s="147" t="s">
        <v>1076</v>
      </c>
      <c r="V522" s="30" t="s">
        <v>2366</v>
      </c>
      <c r="W522" s="12"/>
      <c r="X522" s="12"/>
      <c r="Y522" s="12">
        <v>332</v>
      </c>
    </row>
    <row r="523" spans="2:25" s="57" customFormat="1" ht="18">
      <c r="B523" s="167" t="s">
        <v>1096</v>
      </c>
      <c r="C523" s="168" t="s">
        <v>297</v>
      </c>
      <c r="D523" s="30" t="s">
        <v>349</v>
      </c>
      <c r="E523" s="147">
        <v>1</v>
      </c>
      <c r="F523" s="30" t="s">
        <v>1756</v>
      </c>
      <c r="G523" s="178">
        <v>84</v>
      </c>
      <c r="H523" s="178">
        <v>51.851851851851848</v>
      </c>
      <c r="I523" s="168">
        <v>120</v>
      </c>
      <c r="J523" s="228">
        <f>_xlfn.XLOOKUP($I523,Inputs!$C$6:$C$23,Inputs!$D$6:$D$23)*$G523</f>
        <v>35.339999999999996</v>
      </c>
      <c r="K523" s="229">
        <f t="shared" si="8"/>
        <v>3</v>
      </c>
      <c r="L523" s="274"/>
      <c r="M523" s="274"/>
      <c r="N523" s="274"/>
      <c r="O523" s="274"/>
      <c r="P523" s="274"/>
      <c r="Q523" s="230">
        <f>_xlfn.XLOOKUP($I523,Inputs!$G$6:$G$23,Inputs!$J$6:$J$23)*$K523</f>
        <v>107.19602977667495</v>
      </c>
      <c r="R523" s="230">
        <f>_xlfn.XLOOKUP($I523,Inputs!$G$6:$G$23,Inputs!$K$6:$K$23)*$K523</f>
        <v>118.03278688524591</v>
      </c>
      <c r="S523" s="147" t="s">
        <v>772</v>
      </c>
      <c r="T523" s="30" t="s">
        <v>2267</v>
      </c>
      <c r="U523" s="147" t="s">
        <v>2717</v>
      </c>
      <c r="V523" s="30" t="s">
        <v>2716</v>
      </c>
      <c r="W523" s="12"/>
      <c r="X523" s="12"/>
      <c r="Y523" s="12">
        <v>333</v>
      </c>
    </row>
    <row r="524" spans="2:25" s="57" customFormat="1" ht="18">
      <c r="B524" s="167" t="s">
        <v>1096</v>
      </c>
      <c r="C524" s="168" t="s">
        <v>297</v>
      </c>
      <c r="D524" s="30" t="s">
        <v>349</v>
      </c>
      <c r="E524" s="147">
        <v>1</v>
      </c>
      <c r="F524" s="30" t="s">
        <v>1756</v>
      </c>
      <c r="G524" s="178">
        <v>1.5</v>
      </c>
      <c r="H524" s="178">
        <v>0.92592592592592582</v>
      </c>
      <c r="I524" s="168">
        <v>120</v>
      </c>
      <c r="J524" s="228">
        <f>_xlfn.XLOOKUP($I524,Inputs!$C$6:$C$23,Inputs!$D$6:$D$23)*$G524</f>
        <v>0.63107142857142851</v>
      </c>
      <c r="K524" s="229">
        <f t="shared" si="8"/>
        <v>3</v>
      </c>
      <c r="L524" s="274"/>
      <c r="M524" s="274"/>
      <c r="N524" s="274"/>
      <c r="O524" s="274"/>
      <c r="P524" s="274"/>
      <c r="Q524" s="230">
        <f>_xlfn.XLOOKUP($I524,Inputs!$G$6:$G$23,Inputs!$J$6:$J$23)*$K524</f>
        <v>107.19602977667495</v>
      </c>
      <c r="R524" s="230">
        <f>_xlfn.XLOOKUP($I524,Inputs!$G$6:$G$23,Inputs!$K$6:$K$23)*$K524</f>
        <v>118.03278688524591</v>
      </c>
      <c r="S524" s="147" t="s">
        <v>2717</v>
      </c>
      <c r="T524" s="30" t="s">
        <v>2716</v>
      </c>
      <c r="U524" s="147" t="s">
        <v>1076</v>
      </c>
      <c r="V524" s="30" t="s">
        <v>2366</v>
      </c>
      <c r="W524" s="12"/>
      <c r="X524" s="12"/>
      <c r="Y524" s="12">
        <v>334</v>
      </c>
    </row>
    <row r="525" spans="2:25" s="57" customFormat="1" ht="18">
      <c r="B525" s="167" t="s">
        <v>386</v>
      </c>
      <c r="C525" s="168" t="s">
        <v>297</v>
      </c>
      <c r="D525" s="30" t="s">
        <v>349</v>
      </c>
      <c r="E525" s="147">
        <v>1</v>
      </c>
      <c r="F525" s="30" t="s">
        <v>1756</v>
      </c>
      <c r="G525" s="178">
        <v>74.100000000000009</v>
      </c>
      <c r="H525" s="178">
        <v>45.74074074074074</v>
      </c>
      <c r="I525" s="168">
        <v>120</v>
      </c>
      <c r="J525" s="228">
        <f>_xlfn.XLOOKUP($I525,Inputs!$C$6:$C$23,Inputs!$D$6:$D$23)*$G525</f>
        <v>31.174928571428573</v>
      </c>
      <c r="K525" s="229">
        <f t="shared" si="8"/>
        <v>3</v>
      </c>
      <c r="L525" s="274"/>
      <c r="M525" s="274"/>
      <c r="N525" s="274"/>
      <c r="O525" s="274"/>
      <c r="P525" s="274"/>
      <c r="Q525" s="230">
        <f>_xlfn.XLOOKUP($I525,Inputs!$G$6:$G$23,Inputs!$J$6:$J$23)*$K525</f>
        <v>107.19602977667495</v>
      </c>
      <c r="R525" s="230">
        <f>_xlfn.XLOOKUP($I525,Inputs!$G$6:$G$23,Inputs!$K$6:$K$23)*$K525</f>
        <v>118.03278688524591</v>
      </c>
      <c r="S525" s="147" t="s">
        <v>336</v>
      </c>
      <c r="T525" s="30" t="s">
        <v>2253</v>
      </c>
      <c r="U525" s="147" t="s">
        <v>103</v>
      </c>
      <c r="V525" s="30" t="s">
        <v>2293</v>
      </c>
      <c r="W525" s="12"/>
      <c r="X525" s="12"/>
      <c r="Y525" s="12">
        <v>335</v>
      </c>
    </row>
    <row r="526" spans="2:25" s="57" customFormat="1" ht="18">
      <c r="B526" s="167" t="s">
        <v>386</v>
      </c>
      <c r="C526" s="168" t="s">
        <v>297</v>
      </c>
      <c r="D526" s="30" t="s">
        <v>349</v>
      </c>
      <c r="E526" s="147">
        <v>1</v>
      </c>
      <c r="F526" s="30" t="s">
        <v>1756</v>
      </c>
      <c r="G526" s="178">
        <v>2.2800000000000002</v>
      </c>
      <c r="H526" s="178">
        <v>1.4074074074074074</v>
      </c>
      <c r="I526" s="168">
        <v>120</v>
      </c>
      <c r="J526" s="228">
        <f>_xlfn.XLOOKUP($I526,Inputs!$C$6:$C$23,Inputs!$D$6:$D$23)*$G526</f>
        <v>0.95922857142857154</v>
      </c>
      <c r="K526" s="229">
        <f t="shared" si="8"/>
        <v>3</v>
      </c>
      <c r="L526" s="274"/>
      <c r="M526" s="274"/>
      <c r="N526" s="274"/>
      <c r="O526" s="274"/>
      <c r="P526" s="274"/>
      <c r="Q526" s="230">
        <f>_xlfn.XLOOKUP($I526,Inputs!$G$6:$G$23,Inputs!$J$6:$J$23)*$K526</f>
        <v>107.19602977667495</v>
      </c>
      <c r="R526" s="230">
        <f>_xlfn.XLOOKUP($I526,Inputs!$G$6:$G$23,Inputs!$K$6:$K$23)*$K526</f>
        <v>118.03278688524591</v>
      </c>
      <c r="S526" s="147" t="s">
        <v>103</v>
      </c>
      <c r="T526" s="30" t="s">
        <v>2293</v>
      </c>
      <c r="U526" s="147" t="s">
        <v>1885</v>
      </c>
      <c r="V526" s="30" t="s">
        <v>2656</v>
      </c>
      <c r="W526" s="12"/>
      <c r="X526" s="12"/>
      <c r="Y526" s="12">
        <v>336</v>
      </c>
    </row>
    <row r="527" spans="2:25" s="57" customFormat="1" ht="18">
      <c r="B527" s="167" t="s">
        <v>386</v>
      </c>
      <c r="C527" s="168" t="s">
        <v>297</v>
      </c>
      <c r="D527" s="30" t="s">
        <v>349</v>
      </c>
      <c r="E527" s="147">
        <v>1</v>
      </c>
      <c r="F527" s="30" t="s">
        <v>1756</v>
      </c>
      <c r="G527" s="178">
        <v>2.2800000000000002</v>
      </c>
      <c r="H527" s="178">
        <v>1.4074074074074074</v>
      </c>
      <c r="I527" s="168">
        <v>120</v>
      </c>
      <c r="J527" s="228">
        <f>_xlfn.XLOOKUP($I527,Inputs!$C$6:$C$23,Inputs!$D$6:$D$23)*$G527</f>
        <v>0.95922857142857154</v>
      </c>
      <c r="K527" s="229">
        <f t="shared" si="8"/>
        <v>3</v>
      </c>
      <c r="L527" s="274"/>
      <c r="M527" s="274"/>
      <c r="N527" s="274"/>
      <c r="O527" s="274"/>
      <c r="P527" s="274"/>
      <c r="Q527" s="230">
        <f>_xlfn.XLOOKUP($I527,Inputs!$G$6:$G$23,Inputs!$J$6:$J$23)*$K527</f>
        <v>107.19602977667495</v>
      </c>
      <c r="R527" s="230">
        <f>_xlfn.XLOOKUP($I527,Inputs!$G$6:$G$23,Inputs!$K$6:$K$23)*$K527</f>
        <v>118.03278688524591</v>
      </c>
      <c r="S527" s="147" t="s">
        <v>1885</v>
      </c>
      <c r="T527" s="30" t="s">
        <v>2656</v>
      </c>
      <c r="U527" s="147" t="s">
        <v>3003</v>
      </c>
      <c r="V527" s="30" t="s">
        <v>2654</v>
      </c>
      <c r="W527" s="12"/>
      <c r="X527" s="12"/>
      <c r="Y527" s="12">
        <v>337</v>
      </c>
    </row>
    <row r="528" spans="2:25" s="138" customFormat="1" ht="18">
      <c r="B528" s="167" t="s">
        <v>387</v>
      </c>
      <c r="C528" s="168" t="s">
        <v>297</v>
      </c>
      <c r="D528" s="30" t="s">
        <v>349</v>
      </c>
      <c r="E528" s="147">
        <v>1</v>
      </c>
      <c r="F528" s="30" t="s">
        <v>1756</v>
      </c>
      <c r="G528" s="178">
        <v>22.8</v>
      </c>
      <c r="H528" s="178">
        <v>14.074074074074074</v>
      </c>
      <c r="I528" s="168">
        <v>120</v>
      </c>
      <c r="J528" s="228">
        <f>_xlfn.XLOOKUP($I528,Inputs!$C$6:$C$23,Inputs!$D$6:$D$23)*$G528</f>
        <v>9.5922857142857136</v>
      </c>
      <c r="K528" s="229">
        <f t="shared" si="8"/>
        <v>3</v>
      </c>
      <c r="L528" s="274"/>
      <c r="M528" s="274"/>
      <c r="N528" s="274"/>
      <c r="O528" s="274"/>
      <c r="P528" s="274"/>
      <c r="Q528" s="230">
        <f>_xlfn.XLOOKUP($I528,Inputs!$G$6:$G$23,Inputs!$J$6:$J$23)*$K528</f>
        <v>107.19602977667495</v>
      </c>
      <c r="R528" s="230">
        <f>_xlfn.XLOOKUP($I528,Inputs!$G$6:$G$23,Inputs!$K$6:$K$23)*$K528</f>
        <v>118.03278688524591</v>
      </c>
      <c r="S528" s="147" t="s">
        <v>336</v>
      </c>
      <c r="T528" s="30" t="s">
        <v>2253</v>
      </c>
      <c r="U528" s="147" t="s">
        <v>1115</v>
      </c>
      <c r="V528" s="30" t="s">
        <v>2208</v>
      </c>
      <c r="W528" s="12"/>
      <c r="X528" s="12"/>
      <c r="Y528" s="12">
        <v>338</v>
      </c>
    </row>
    <row r="529" spans="1:25" s="57" customFormat="1" ht="18">
      <c r="B529" s="167" t="s">
        <v>1073</v>
      </c>
      <c r="C529" s="168" t="s">
        <v>297</v>
      </c>
      <c r="D529" s="30" t="s">
        <v>349</v>
      </c>
      <c r="E529" s="147">
        <v>1</v>
      </c>
      <c r="F529" s="30" t="s">
        <v>1756</v>
      </c>
      <c r="G529" s="178">
        <v>51.300000000000004</v>
      </c>
      <c r="H529" s="178">
        <v>31.666666666666668</v>
      </c>
      <c r="I529" s="168">
        <v>120</v>
      </c>
      <c r="J529" s="228">
        <f>_xlfn.XLOOKUP($I529,Inputs!$C$6:$C$23,Inputs!$D$6:$D$23)*$G529</f>
        <v>21.582642857142858</v>
      </c>
      <c r="K529" s="229">
        <f t="shared" si="8"/>
        <v>3</v>
      </c>
      <c r="L529" s="274"/>
      <c r="M529" s="274"/>
      <c r="N529" s="274"/>
      <c r="O529" s="274"/>
      <c r="P529" s="274"/>
      <c r="Q529" s="230">
        <f>_xlfn.XLOOKUP($I529,Inputs!$G$6:$G$23,Inputs!$J$6:$J$23)*$K529</f>
        <v>107.19602977667495</v>
      </c>
      <c r="R529" s="230">
        <f>_xlfn.XLOOKUP($I529,Inputs!$G$6:$G$23,Inputs!$K$6:$K$23)*$K529</f>
        <v>118.03278688524591</v>
      </c>
      <c r="S529" s="147" t="s">
        <v>1071</v>
      </c>
      <c r="T529" s="30" t="s">
        <v>2270</v>
      </c>
      <c r="U529" s="147" t="s">
        <v>1726</v>
      </c>
      <c r="V529" s="30" t="s">
        <v>2369</v>
      </c>
      <c r="W529" s="12"/>
      <c r="X529" s="12"/>
      <c r="Y529" s="12">
        <v>339</v>
      </c>
    </row>
    <row r="530" spans="1:25" s="57" customFormat="1" ht="18">
      <c r="B530" s="167" t="s">
        <v>1073</v>
      </c>
      <c r="C530" s="168" t="s">
        <v>297</v>
      </c>
      <c r="D530" s="30" t="s">
        <v>349</v>
      </c>
      <c r="E530" s="147">
        <v>1</v>
      </c>
      <c r="F530" s="30" t="s">
        <v>1756</v>
      </c>
      <c r="G530" s="178">
        <v>74.100000000000009</v>
      </c>
      <c r="H530" s="178">
        <v>45.74074074074074</v>
      </c>
      <c r="I530" s="168">
        <v>120</v>
      </c>
      <c r="J530" s="228">
        <f>_xlfn.XLOOKUP($I530,Inputs!$C$6:$C$23,Inputs!$D$6:$D$23)*$G530</f>
        <v>31.174928571428573</v>
      </c>
      <c r="K530" s="229">
        <f t="shared" si="8"/>
        <v>3</v>
      </c>
      <c r="L530" s="274"/>
      <c r="M530" s="274"/>
      <c r="N530" s="274"/>
      <c r="O530" s="274"/>
      <c r="P530" s="274"/>
      <c r="Q530" s="230">
        <f>_xlfn.XLOOKUP($I530,Inputs!$G$6:$G$23,Inputs!$J$6:$J$23)*$K530</f>
        <v>107.19602977667495</v>
      </c>
      <c r="R530" s="230">
        <f>_xlfn.XLOOKUP($I530,Inputs!$G$6:$G$23,Inputs!$K$6:$K$23)*$K530</f>
        <v>118.03278688524591</v>
      </c>
      <c r="S530" s="179" t="s">
        <v>1726</v>
      </c>
      <c r="T530" s="30" t="s">
        <v>2369</v>
      </c>
      <c r="U530" s="147" t="s">
        <v>1074</v>
      </c>
      <c r="V530" s="30" t="s">
        <v>2485</v>
      </c>
      <c r="W530" s="12"/>
      <c r="X530" s="12"/>
      <c r="Y530" s="12">
        <v>340</v>
      </c>
    </row>
    <row r="531" spans="1:25" s="57" customFormat="1" ht="18">
      <c r="B531" s="167" t="s">
        <v>1881</v>
      </c>
      <c r="C531" s="168" t="s">
        <v>297</v>
      </c>
      <c r="D531" s="30" t="s">
        <v>349</v>
      </c>
      <c r="E531" s="147">
        <v>1</v>
      </c>
      <c r="F531" s="30" t="s">
        <v>1756</v>
      </c>
      <c r="G531" s="178">
        <v>13.68</v>
      </c>
      <c r="H531" s="178">
        <v>8.4444444444444429</v>
      </c>
      <c r="I531" s="168">
        <v>120</v>
      </c>
      <c r="J531" s="228">
        <f>_xlfn.XLOOKUP($I531,Inputs!$C$6:$C$23,Inputs!$D$6:$D$23)*$G531</f>
        <v>5.7553714285714284</v>
      </c>
      <c r="K531" s="229">
        <f t="shared" si="8"/>
        <v>3</v>
      </c>
      <c r="L531" s="274"/>
      <c r="M531" s="274"/>
      <c r="N531" s="274"/>
      <c r="O531" s="274"/>
      <c r="P531" s="274"/>
      <c r="Q531" s="230">
        <f>_xlfn.XLOOKUP($I531,Inputs!$G$6:$G$23,Inputs!$J$6:$J$23)*$K531</f>
        <v>107.19602977667495</v>
      </c>
      <c r="R531" s="230">
        <f>_xlfn.XLOOKUP($I531,Inputs!$G$6:$G$23,Inputs!$K$6:$K$23)*$K531</f>
        <v>118.03278688524591</v>
      </c>
      <c r="S531" s="147" t="s">
        <v>1115</v>
      </c>
      <c r="T531" s="30" t="s">
        <v>2208</v>
      </c>
      <c r="U531" s="147" t="s">
        <v>203</v>
      </c>
      <c r="V531" s="30" t="s">
        <v>2209</v>
      </c>
      <c r="W531" s="12"/>
      <c r="X531" s="12"/>
      <c r="Y531" s="12">
        <v>341</v>
      </c>
    </row>
    <row r="532" spans="1:25" s="57" customFormat="1" ht="18">
      <c r="B532" s="167" t="s">
        <v>1882</v>
      </c>
      <c r="C532" s="168" t="s">
        <v>297</v>
      </c>
      <c r="D532" s="30" t="s">
        <v>349</v>
      </c>
      <c r="E532" s="147">
        <v>1</v>
      </c>
      <c r="F532" s="30" t="s">
        <v>1756</v>
      </c>
      <c r="G532" s="178">
        <v>74.100000000000009</v>
      </c>
      <c r="H532" s="178">
        <v>45.74074074074074</v>
      </c>
      <c r="I532" s="168">
        <v>120</v>
      </c>
      <c r="J532" s="228">
        <f>_xlfn.XLOOKUP($I532,Inputs!$C$6:$C$23,Inputs!$D$6:$D$23)*$G532</f>
        <v>31.174928571428573</v>
      </c>
      <c r="K532" s="229">
        <f t="shared" si="8"/>
        <v>3</v>
      </c>
      <c r="L532" s="274"/>
      <c r="M532" s="274"/>
      <c r="N532" s="274"/>
      <c r="O532" s="274"/>
      <c r="P532" s="274"/>
      <c r="Q532" s="230">
        <f>_xlfn.XLOOKUP($I532,Inputs!$G$6:$G$23,Inputs!$J$6:$J$23)*$K532</f>
        <v>107.19602977667495</v>
      </c>
      <c r="R532" s="230">
        <f>_xlfn.XLOOKUP($I532,Inputs!$G$6:$G$23,Inputs!$K$6:$K$23)*$K532</f>
        <v>118.03278688524591</v>
      </c>
      <c r="S532" s="147" t="s">
        <v>203</v>
      </c>
      <c r="T532" s="30" t="s">
        <v>2209</v>
      </c>
      <c r="U532" s="147" t="s">
        <v>270</v>
      </c>
      <c r="V532" s="30" t="s">
        <v>2206</v>
      </c>
      <c r="W532" s="12"/>
      <c r="X532" s="12"/>
      <c r="Y532" s="12">
        <v>342</v>
      </c>
    </row>
    <row r="533" spans="1:25" s="57" customFormat="1" ht="18">
      <c r="B533" s="167" t="s">
        <v>1098</v>
      </c>
      <c r="C533" s="168" t="s">
        <v>297</v>
      </c>
      <c r="D533" s="30" t="s">
        <v>349</v>
      </c>
      <c r="E533" s="147">
        <v>1</v>
      </c>
      <c r="F533" s="30" t="s">
        <v>1756</v>
      </c>
      <c r="G533" s="178">
        <v>34.200000000000003</v>
      </c>
      <c r="H533" s="178">
        <v>21.111111111111111</v>
      </c>
      <c r="I533" s="168">
        <v>120</v>
      </c>
      <c r="J533" s="228">
        <f>_xlfn.XLOOKUP($I533,Inputs!$C$6:$C$23,Inputs!$D$6:$D$23)*$G533</f>
        <v>14.388428571428573</v>
      </c>
      <c r="K533" s="229">
        <f t="shared" si="8"/>
        <v>3</v>
      </c>
      <c r="L533" s="274"/>
      <c r="M533" s="274"/>
      <c r="N533" s="274"/>
      <c r="O533" s="274"/>
      <c r="P533" s="274"/>
      <c r="Q533" s="230">
        <f>_xlfn.XLOOKUP($I533,Inputs!$G$6:$G$23,Inputs!$J$6:$J$23)*$K533</f>
        <v>107.19602977667495</v>
      </c>
      <c r="R533" s="230">
        <f>_xlfn.XLOOKUP($I533,Inputs!$G$6:$G$23,Inputs!$K$6:$K$23)*$K533</f>
        <v>118.03278688524591</v>
      </c>
      <c r="S533" s="179" t="s">
        <v>772</v>
      </c>
      <c r="T533" s="30" t="s">
        <v>2267</v>
      </c>
      <c r="U533" s="147" t="s">
        <v>1099</v>
      </c>
      <c r="V533" s="30" t="s">
        <v>2373</v>
      </c>
      <c r="W533" s="12"/>
      <c r="X533" s="12"/>
      <c r="Y533" s="12">
        <v>343</v>
      </c>
    </row>
    <row r="534" spans="1:25" s="57" customFormat="1" ht="18">
      <c r="B534" s="167" t="s">
        <v>1100</v>
      </c>
      <c r="C534" s="168" t="s">
        <v>297</v>
      </c>
      <c r="D534" s="30" t="s">
        <v>349</v>
      </c>
      <c r="E534" s="147">
        <v>1</v>
      </c>
      <c r="F534" s="30" t="s">
        <v>1756</v>
      </c>
      <c r="G534" s="178">
        <v>85.5</v>
      </c>
      <c r="H534" s="178">
        <v>52.777777777777771</v>
      </c>
      <c r="I534" s="168">
        <v>120</v>
      </c>
      <c r="J534" s="228">
        <f>_xlfn.XLOOKUP($I534,Inputs!$C$6:$C$23,Inputs!$D$6:$D$23)*$G534</f>
        <v>35.971071428571427</v>
      </c>
      <c r="K534" s="229">
        <f t="shared" si="8"/>
        <v>3</v>
      </c>
      <c r="L534" s="274"/>
      <c r="M534" s="274"/>
      <c r="N534" s="274"/>
      <c r="O534" s="274"/>
      <c r="P534" s="274"/>
      <c r="Q534" s="230">
        <f>_xlfn.XLOOKUP($I534,Inputs!$G$6:$G$23,Inputs!$J$6:$J$23)*$K534</f>
        <v>107.19602977667495</v>
      </c>
      <c r="R534" s="230">
        <f>_xlfn.XLOOKUP($I534,Inputs!$G$6:$G$23,Inputs!$K$6:$K$23)*$K534</f>
        <v>118.03278688524591</v>
      </c>
      <c r="S534" s="147" t="s">
        <v>1099</v>
      </c>
      <c r="T534" s="30" t="s">
        <v>2373</v>
      </c>
      <c r="U534" s="147" t="s">
        <v>1101</v>
      </c>
      <c r="V534" s="30" t="s">
        <v>2616</v>
      </c>
      <c r="W534" s="12"/>
      <c r="X534" s="12"/>
      <c r="Y534" s="12">
        <v>344</v>
      </c>
    </row>
    <row r="535" spans="1:25" s="171" customFormat="1" ht="18">
      <c r="B535" s="167" t="s">
        <v>1090</v>
      </c>
      <c r="C535" s="168" t="s">
        <v>297</v>
      </c>
      <c r="D535" s="30" t="s">
        <v>349</v>
      </c>
      <c r="E535" s="147">
        <v>1</v>
      </c>
      <c r="F535" s="30" t="s">
        <v>1756</v>
      </c>
      <c r="G535" s="178">
        <v>68.400000000000006</v>
      </c>
      <c r="H535" s="178">
        <v>42.222222222222221</v>
      </c>
      <c r="I535" s="168">
        <v>120</v>
      </c>
      <c r="J535" s="228">
        <f>_xlfn.XLOOKUP($I535,Inputs!$C$6:$C$23,Inputs!$D$6:$D$23)*$G535</f>
        <v>28.776857142857146</v>
      </c>
      <c r="K535" s="229">
        <f t="shared" si="8"/>
        <v>3</v>
      </c>
      <c r="L535" s="274"/>
      <c r="M535" s="274"/>
      <c r="N535" s="274"/>
      <c r="O535" s="274"/>
      <c r="P535" s="274"/>
      <c r="Q535" s="230">
        <f>_xlfn.XLOOKUP($I535,Inputs!$G$6:$G$23,Inputs!$J$6:$J$23)*$K535</f>
        <v>107.19602977667495</v>
      </c>
      <c r="R535" s="230">
        <f>_xlfn.XLOOKUP($I535,Inputs!$G$6:$G$23,Inputs!$K$6:$K$23)*$K535</f>
        <v>118.03278688524591</v>
      </c>
      <c r="S535" s="147" t="s">
        <v>1092</v>
      </c>
      <c r="T535" s="30" t="s">
        <v>2617</v>
      </c>
      <c r="U535" s="147" t="s">
        <v>1089</v>
      </c>
      <c r="V535" s="30" t="s">
        <v>2675</v>
      </c>
      <c r="W535" s="12"/>
      <c r="X535" s="12"/>
      <c r="Y535" s="12">
        <v>345</v>
      </c>
    </row>
    <row r="536" spans="1:25" s="171" customFormat="1" ht="18">
      <c r="B536" s="167" t="s">
        <v>1091</v>
      </c>
      <c r="C536" s="168" t="s">
        <v>297</v>
      </c>
      <c r="D536" s="30" t="s">
        <v>349</v>
      </c>
      <c r="E536" s="147">
        <v>1</v>
      </c>
      <c r="F536" s="30" t="s">
        <v>1756</v>
      </c>
      <c r="G536" s="178">
        <v>39.9</v>
      </c>
      <c r="H536" s="178">
        <v>24.629629629629626</v>
      </c>
      <c r="I536" s="168">
        <v>120</v>
      </c>
      <c r="J536" s="228">
        <f>_xlfn.XLOOKUP($I536,Inputs!$C$6:$C$23,Inputs!$D$6:$D$23)*$G536</f>
        <v>16.7865</v>
      </c>
      <c r="K536" s="229">
        <f t="shared" si="8"/>
        <v>3</v>
      </c>
      <c r="L536" s="274"/>
      <c r="M536" s="274"/>
      <c r="N536" s="274"/>
      <c r="O536" s="274"/>
      <c r="P536" s="274"/>
      <c r="Q536" s="230">
        <f>_xlfn.XLOOKUP($I536,Inputs!$G$6:$G$23,Inputs!$J$6:$J$23)*$K536</f>
        <v>107.19602977667495</v>
      </c>
      <c r="R536" s="230">
        <f>_xlfn.XLOOKUP($I536,Inputs!$G$6:$G$23,Inputs!$K$6:$K$23)*$K536</f>
        <v>118.03278688524591</v>
      </c>
      <c r="S536" s="147" t="s">
        <v>1093</v>
      </c>
      <c r="T536" s="30" t="s">
        <v>2374</v>
      </c>
      <c r="U536" s="147" t="s">
        <v>1089</v>
      </c>
      <c r="V536" s="30" t="s">
        <v>2675</v>
      </c>
      <c r="W536" s="12"/>
      <c r="X536" s="12"/>
      <c r="Y536" s="12">
        <v>346</v>
      </c>
    </row>
    <row r="537" spans="1:25" s="57" customFormat="1" ht="18">
      <c r="B537" s="167" t="s">
        <v>1254</v>
      </c>
      <c r="C537" s="168" t="s">
        <v>297</v>
      </c>
      <c r="D537" s="30" t="s">
        <v>349</v>
      </c>
      <c r="E537" s="147">
        <v>1</v>
      </c>
      <c r="F537" s="30" t="s">
        <v>1756</v>
      </c>
      <c r="G537" s="178">
        <v>7.7000000000000011</v>
      </c>
      <c r="H537" s="178">
        <v>4.7530864197530871</v>
      </c>
      <c r="I537" s="168">
        <v>120</v>
      </c>
      <c r="J537" s="228">
        <f>_xlfn.XLOOKUP($I537,Inputs!$C$6:$C$23,Inputs!$D$6:$D$23)*$G537</f>
        <v>3.2395000000000005</v>
      </c>
      <c r="K537" s="229">
        <f t="shared" si="8"/>
        <v>3</v>
      </c>
      <c r="L537" s="274"/>
      <c r="M537" s="274"/>
      <c r="N537" s="274"/>
      <c r="O537" s="274"/>
      <c r="P537" s="274"/>
      <c r="Q537" s="230">
        <f>_xlfn.XLOOKUP($I537,Inputs!$G$6:$G$23,Inputs!$J$6:$J$23)*$K537</f>
        <v>107.19602977667495</v>
      </c>
      <c r="R537" s="230">
        <f>_xlfn.XLOOKUP($I537,Inputs!$G$6:$G$23,Inputs!$K$6:$K$23)*$K537</f>
        <v>118.03278688524591</v>
      </c>
      <c r="S537" s="147" t="s">
        <v>1252</v>
      </c>
      <c r="T537" s="30" t="s">
        <v>2301</v>
      </c>
      <c r="U537" s="147" t="s">
        <v>1253</v>
      </c>
      <c r="V537" s="30" t="s">
        <v>2682</v>
      </c>
      <c r="W537" s="12"/>
      <c r="X537" s="12"/>
      <c r="Y537" s="12">
        <v>347</v>
      </c>
    </row>
    <row r="538" spans="1:25" s="171" customFormat="1" ht="18">
      <c r="B538" s="167" t="s">
        <v>1520</v>
      </c>
      <c r="C538" s="168" t="s">
        <v>297</v>
      </c>
      <c r="D538" s="30" t="s">
        <v>349</v>
      </c>
      <c r="E538" s="147">
        <v>1</v>
      </c>
      <c r="F538" s="30" t="s">
        <v>1756</v>
      </c>
      <c r="G538" s="178">
        <v>28.875</v>
      </c>
      <c r="H538" s="178">
        <v>17.824074074074073</v>
      </c>
      <c r="I538" s="168">
        <v>120</v>
      </c>
      <c r="J538" s="228">
        <f>_xlfn.XLOOKUP($I538,Inputs!$C$6:$C$23,Inputs!$D$6:$D$23)*$G538</f>
        <v>12.148125</v>
      </c>
      <c r="K538" s="229">
        <f t="shared" si="8"/>
        <v>3</v>
      </c>
      <c r="L538" s="274"/>
      <c r="M538" s="274"/>
      <c r="N538" s="274"/>
      <c r="O538" s="274"/>
      <c r="P538" s="274"/>
      <c r="Q538" s="230">
        <f>_xlfn.XLOOKUP($I538,Inputs!$G$6:$G$23,Inputs!$J$6:$J$23)*$K538</f>
        <v>107.19602977667495</v>
      </c>
      <c r="R538" s="230">
        <f>_xlfn.XLOOKUP($I538,Inputs!$G$6:$G$23,Inputs!$K$6:$K$23)*$K538</f>
        <v>118.03278688524591</v>
      </c>
      <c r="S538" s="147" t="s">
        <v>316</v>
      </c>
      <c r="T538" s="30" t="s">
        <v>2561</v>
      </c>
      <c r="U538" s="147" t="s">
        <v>1517</v>
      </c>
      <c r="V538" s="30" t="s">
        <v>2481</v>
      </c>
      <c r="W538" s="12"/>
      <c r="X538" s="12"/>
      <c r="Y538" s="12">
        <v>348</v>
      </c>
    </row>
    <row r="539" spans="1:25" s="57" customFormat="1" ht="18">
      <c r="B539" s="167" t="s">
        <v>1525</v>
      </c>
      <c r="C539" s="168" t="s">
        <v>297</v>
      </c>
      <c r="D539" s="30" t="s">
        <v>349</v>
      </c>
      <c r="E539" s="147">
        <v>1</v>
      </c>
      <c r="F539" s="30" t="s">
        <v>1756</v>
      </c>
      <c r="G539" s="178">
        <v>10.374000000000001</v>
      </c>
      <c r="H539" s="178">
        <v>6.4037037037037035</v>
      </c>
      <c r="I539" s="168">
        <v>120</v>
      </c>
      <c r="J539" s="228">
        <f>_xlfn.XLOOKUP($I539,Inputs!$C$6:$C$23,Inputs!$D$6:$D$23)*$G539</f>
        <v>4.36449</v>
      </c>
      <c r="K539" s="229">
        <f t="shared" si="8"/>
        <v>3</v>
      </c>
      <c r="L539" s="274"/>
      <c r="M539" s="274"/>
      <c r="N539" s="274"/>
      <c r="O539" s="274"/>
      <c r="P539" s="274"/>
      <c r="Q539" s="230">
        <f>_xlfn.XLOOKUP($I539,Inputs!$G$6:$G$23,Inputs!$J$6:$J$23)*$K539</f>
        <v>107.19602977667495</v>
      </c>
      <c r="R539" s="230">
        <f>_xlfn.XLOOKUP($I539,Inputs!$G$6:$G$23,Inputs!$K$6:$K$23)*$K539</f>
        <v>118.03278688524591</v>
      </c>
      <c r="S539" s="147" t="s">
        <v>316</v>
      </c>
      <c r="T539" s="30" t="s">
        <v>2561</v>
      </c>
      <c r="U539" s="147" t="s">
        <v>1522</v>
      </c>
      <c r="V539" s="30" t="s">
        <v>2487</v>
      </c>
      <c r="W539" s="12"/>
      <c r="X539" s="12"/>
      <c r="Y539" s="12">
        <v>349</v>
      </c>
    </row>
    <row r="540" spans="1:25" s="33" customFormat="1" ht="18">
      <c r="A540" s="57"/>
      <c r="B540" s="167" t="s">
        <v>1413</v>
      </c>
      <c r="C540" s="168" t="s">
        <v>297</v>
      </c>
      <c r="D540" s="30" t="s">
        <v>349</v>
      </c>
      <c r="E540" s="147">
        <v>1</v>
      </c>
      <c r="F540" s="30" t="s">
        <v>1756</v>
      </c>
      <c r="G540" s="178">
        <v>26.25</v>
      </c>
      <c r="H540" s="178">
        <v>16.203703703703702</v>
      </c>
      <c r="I540" s="168">
        <v>120</v>
      </c>
      <c r="J540" s="228">
        <f>_xlfn.XLOOKUP($I540,Inputs!$C$6:$C$23,Inputs!$D$6:$D$23)*$G540</f>
        <v>11.043749999999999</v>
      </c>
      <c r="K540" s="229">
        <f t="shared" si="8"/>
        <v>3</v>
      </c>
      <c r="L540" s="274"/>
      <c r="M540" s="274"/>
      <c r="N540" s="274"/>
      <c r="O540" s="274"/>
      <c r="P540" s="274"/>
      <c r="Q540" s="230">
        <f>_xlfn.XLOOKUP($I540,Inputs!$G$6:$G$23,Inputs!$J$6:$J$23)*$K540</f>
        <v>107.19602977667495</v>
      </c>
      <c r="R540" s="230">
        <f>_xlfn.XLOOKUP($I540,Inputs!$G$6:$G$23,Inputs!$K$6:$K$23)*$K540</f>
        <v>118.03278688524591</v>
      </c>
      <c r="S540" s="147" t="s">
        <v>148</v>
      </c>
      <c r="T540" s="30" t="s">
        <v>2622</v>
      </c>
      <c r="U540" s="147" t="s">
        <v>1412</v>
      </c>
      <c r="V540" s="30" t="s">
        <v>2392</v>
      </c>
      <c r="W540" s="12"/>
      <c r="X540" s="12"/>
      <c r="Y540" s="12">
        <v>350</v>
      </c>
    </row>
    <row r="541" spans="1:25" s="33" customFormat="1" ht="18">
      <c r="A541" s="57"/>
      <c r="B541" s="167" t="s">
        <v>1293</v>
      </c>
      <c r="C541" s="168" t="s">
        <v>297</v>
      </c>
      <c r="D541" s="30" t="s">
        <v>349</v>
      </c>
      <c r="E541" s="147">
        <v>1</v>
      </c>
      <c r="F541" s="30" t="s">
        <v>1756</v>
      </c>
      <c r="G541" s="178">
        <v>39.9</v>
      </c>
      <c r="H541" s="178">
        <v>24.629629629629626</v>
      </c>
      <c r="I541" s="168">
        <v>120</v>
      </c>
      <c r="J541" s="228">
        <f>_xlfn.XLOOKUP($I541,Inputs!$C$6:$C$23,Inputs!$D$6:$D$23)*$G541</f>
        <v>16.7865</v>
      </c>
      <c r="K541" s="229">
        <f t="shared" si="8"/>
        <v>3</v>
      </c>
      <c r="L541" s="274"/>
      <c r="M541" s="274"/>
      <c r="N541" s="274"/>
      <c r="O541" s="274"/>
      <c r="P541" s="274"/>
      <c r="Q541" s="230">
        <f>_xlfn.XLOOKUP($I541,Inputs!$G$6:$G$23,Inputs!$J$6:$J$23)*$K541</f>
        <v>107.19602977667495</v>
      </c>
      <c r="R541" s="230">
        <f>_xlfn.XLOOKUP($I541,Inputs!$G$6:$G$23,Inputs!$K$6:$K$23)*$K541</f>
        <v>118.03278688524591</v>
      </c>
      <c r="S541" s="147" t="s">
        <v>1292</v>
      </c>
      <c r="T541" s="30" t="s">
        <v>2376</v>
      </c>
      <c r="U541" s="147" t="s">
        <v>1295</v>
      </c>
      <c r="V541" s="30" t="s">
        <v>2488</v>
      </c>
      <c r="W541" s="12"/>
      <c r="X541" s="12"/>
      <c r="Y541" s="12">
        <v>353</v>
      </c>
    </row>
    <row r="542" spans="1:25" s="57" customFormat="1" ht="18">
      <c r="B542" s="167" t="s">
        <v>1293</v>
      </c>
      <c r="C542" s="168" t="s">
        <v>297</v>
      </c>
      <c r="D542" s="30" t="s">
        <v>349</v>
      </c>
      <c r="E542" s="147">
        <v>1</v>
      </c>
      <c r="F542" s="30" t="s">
        <v>1756</v>
      </c>
      <c r="G542" s="178">
        <v>11.4</v>
      </c>
      <c r="H542" s="178">
        <v>7.0370370370370372</v>
      </c>
      <c r="I542" s="168">
        <v>120</v>
      </c>
      <c r="J542" s="228">
        <f>_xlfn.XLOOKUP($I542,Inputs!$C$6:$C$23,Inputs!$D$6:$D$23)*$G542</f>
        <v>4.7961428571428568</v>
      </c>
      <c r="K542" s="229">
        <f t="shared" si="8"/>
        <v>3</v>
      </c>
      <c r="L542" s="274"/>
      <c r="M542" s="274"/>
      <c r="N542" s="274"/>
      <c r="O542" s="274"/>
      <c r="P542" s="274"/>
      <c r="Q542" s="230">
        <f>_xlfn.XLOOKUP($I542,Inputs!$G$6:$G$23,Inputs!$J$6:$J$23)*$K542</f>
        <v>107.19602977667495</v>
      </c>
      <c r="R542" s="230">
        <f>_xlfn.XLOOKUP($I542,Inputs!$G$6:$G$23,Inputs!$K$6:$K$23)*$K542</f>
        <v>118.03278688524591</v>
      </c>
      <c r="S542" s="179" t="s">
        <v>1292</v>
      </c>
      <c r="T542" s="30" t="s">
        <v>2376</v>
      </c>
      <c r="U542" s="147" t="s">
        <v>1200</v>
      </c>
      <c r="V542" s="30" t="s">
        <v>2580</v>
      </c>
      <c r="W542" s="12"/>
      <c r="X542" s="12"/>
      <c r="Y542" s="12">
        <v>354</v>
      </c>
    </row>
    <row r="543" spans="1:25" s="57" customFormat="1" ht="18">
      <c r="B543" s="167" t="s">
        <v>1294</v>
      </c>
      <c r="C543" s="168" t="s">
        <v>297</v>
      </c>
      <c r="D543" s="30" t="s">
        <v>349</v>
      </c>
      <c r="E543" s="147">
        <v>1</v>
      </c>
      <c r="F543" s="30" t="s">
        <v>1756</v>
      </c>
      <c r="G543" s="178">
        <v>18.375</v>
      </c>
      <c r="H543" s="178">
        <v>11.342592592592592</v>
      </c>
      <c r="I543" s="168">
        <v>120</v>
      </c>
      <c r="J543" s="228">
        <f>_xlfn.XLOOKUP($I543,Inputs!$C$6:$C$23,Inputs!$D$6:$D$23)*$G543</f>
        <v>7.7306249999999999</v>
      </c>
      <c r="K543" s="229">
        <f t="shared" si="8"/>
        <v>3</v>
      </c>
      <c r="L543" s="274"/>
      <c r="M543" s="274"/>
      <c r="N543" s="274"/>
      <c r="O543" s="274"/>
      <c r="P543" s="274"/>
      <c r="Q543" s="230">
        <f>_xlfn.XLOOKUP($I543,Inputs!$G$6:$G$23,Inputs!$J$6:$J$23)*$K543</f>
        <v>107.19602977667495</v>
      </c>
      <c r="R543" s="230">
        <f>_xlfn.XLOOKUP($I543,Inputs!$G$6:$G$23,Inputs!$K$6:$K$23)*$K543</f>
        <v>118.03278688524591</v>
      </c>
      <c r="S543" s="147" t="s">
        <v>1303</v>
      </c>
      <c r="T543" s="30" t="s">
        <v>2311</v>
      </c>
      <c r="U543" s="147" t="s">
        <v>1301</v>
      </c>
      <c r="V543" s="30" t="s">
        <v>2980</v>
      </c>
      <c r="W543" s="12"/>
      <c r="X543" s="12"/>
      <c r="Y543" s="12">
        <v>355</v>
      </c>
    </row>
    <row r="544" spans="1:25" s="57" customFormat="1" ht="18">
      <c r="B544" s="167" t="s">
        <v>1294</v>
      </c>
      <c r="C544" s="168" t="s">
        <v>297</v>
      </c>
      <c r="D544" s="30" t="s">
        <v>349</v>
      </c>
      <c r="E544" s="147">
        <v>1</v>
      </c>
      <c r="F544" s="30" t="s">
        <v>1756</v>
      </c>
      <c r="G544" s="178">
        <v>39.9</v>
      </c>
      <c r="H544" s="178">
        <v>24.629629629629626</v>
      </c>
      <c r="I544" s="168">
        <v>120</v>
      </c>
      <c r="J544" s="228">
        <f>_xlfn.XLOOKUP($I544,Inputs!$C$6:$C$23,Inputs!$D$6:$D$23)*$G544</f>
        <v>16.7865</v>
      </c>
      <c r="K544" s="229">
        <f t="shared" si="8"/>
        <v>3</v>
      </c>
      <c r="L544" s="274"/>
      <c r="M544" s="274"/>
      <c r="N544" s="274"/>
      <c r="O544" s="274"/>
      <c r="P544" s="274"/>
      <c r="Q544" s="230">
        <f>_xlfn.XLOOKUP($I544,Inputs!$G$6:$G$23,Inputs!$J$6:$J$23)*$K544</f>
        <v>107.19602977667495</v>
      </c>
      <c r="R544" s="230">
        <f>_xlfn.XLOOKUP($I544,Inputs!$G$6:$G$23,Inputs!$K$6:$K$23)*$K544</f>
        <v>118.03278688524591</v>
      </c>
      <c r="S544" s="147" t="s">
        <v>1292</v>
      </c>
      <c r="T544" s="30" t="s">
        <v>2376</v>
      </c>
      <c r="U544" s="147" t="s">
        <v>1295</v>
      </c>
      <c r="V544" s="30" t="s">
        <v>2488</v>
      </c>
      <c r="W544" s="12"/>
      <c r="X544" s="12"/>
      <c r="Y544" s="12">
        <v>358</v>
      </c>
    </row>
    <row r="545" spans="1:25" s="57" customFormat="1" ht="18">
      <c r="B545" s="167" t="s">
        <v>1294</v>
      </c>
      <c r="C545" s="168" t="s">
        <v>297</v>
      </c>
      <c r="D545" s="30" t="s">
        <v>349</v>
      </c>
      <c r="E545" s="147">
        <v>1</v>
      </c>
      <c r="F545" s="30" t="s">
        <v>1756</v>
      </c>
      <c r="G545" s="178">
        <v>11.4</v>
      </c>
      <c r="H545" s="178">
        <v>7.0370370370370372</v>
      </c>
      <c r="I545" s="168">
        <v>120</v>
      </c>
      <c r="J545" s="228">
        <f>_xlfn.XLOOKUP($I545,Inputs!$C$6:$C$23,Inputs!$D$6:$D$23)*$G545</f>
        <v>4.7961428571428568</v>
      </c>
      <c r="K545" s="229">
        <f t="shared" si="8"/>
        <v>3</v>
      </c>
      <c r="L545" s="274"/>
      <c r="M545" s="274"/>
      <c r="N545" s="274"/>
      <c r="O545" s="274"/>
      <c r="P545" s="274"/>
      <c r="Q545" s="230">
        <f>_xlfn.XLOOKUP($I545,Inputs!$G$6:$G$23,Inputs!$J$6:$J$23)*$K545</f>
        <v>107.19602977667495</v>
      </c>
      <c r="R545" s="230">
        <f>_xlfn.XLOOKUP($I545,Inputs!$G$6:$G$23,Inputs!$K$6:$K$23)*$K545</f>
        <v>118.03278688524591</v>
      </c>
      <c r="S545" s="179" t="s">
        <v>1292</v>
      </c>
      <c r="T545" s="30" t="s">
        <v>2376</v>
      </c>
      <c r="U545" s="147" t="s">
        <v>1200</v>
      </c>
      <c r="V545" s="30" t="s">
        <v>2580</v>
      </c>
      <c r="W545" s="12"/>
      <c r="X545" s="12"/>
      <c r="Y545" s="12">
        <v>359</v>
      </c>
    </row>
    <row r="546" spans="1:25" s="138" customFormat="1" ht="18">
      <c r="B546" s="167" t="s">
        <v>1288</v>
      </c>
      <c r="C546" s="168" t="s">
        <v>297</v>
      </c>
      <c r="D546" s="30" t="s">
        <v>349</v>
      </c>
      <c r="E546" s="147">
        <v>1</v>
      </c>
      <c r="F546" s="30" t="s">
        <v>1756</v>
      </c>
      <c r="G546" s="178">
        <v>51.300000000000004</v>
      </c>
      <c r="H546" s="178">
        <v>31.666666666666668</v>
      </c>
      <c r="I546" s="168">
        <v>120</v>
      </c>
      <c r="J546" s="228">
        <f>_xlfn.XLOOKUP($I546,Inputs!$C$6:$C$23,Inputs!$D$6:$D$23)*$G546</f>
        <v>21.582642857142858</v>
      </c>
      <c r="K546" s="229">
        <f t="shared" si="8"/>
        <v>3</v>
      </c>
      <c r="L546" s="274"/>
      <c r="M546" s="274"/>
      <c r="N546" s="274"/>
      <c r="O546" s="274"/>
      <c r="P546" s="274"/>
      <c r="Q546" s="230">
        <f>_xlfn.XLOOKUP($I546,Inputs!$G$6:$G$23,Inputs!$J$6:$J$23)*$K546</f>
        <v>107.19602977667495</v>
      </c>
      <c r="R546" s="230">
        <f>_xlfn.XLOOKUP($I546,Inputs!$G$6:$G$23,Inputs!$K$6:$K$23)*$K546</f>
        <v>118.03278688524591</v>
      </c>
      <c r="S546" s="147" t="s">
        <v>781</v>
      </c>
      <c r="T546" s="30" t="s">
        <v>2261</v>
      </c>
      <c r="U546" s="147" t="s">
        <v>1289</v>
      </c>
      <c r="V546" s="30" t="s">
        <v>2377</v>
      </c>
      <c r="W546" s="12"/>
      <c r="X546" s="12"/>
      <c r="Y546" s="12">
        <v>360</v>
      </c>
    </row>
    <row r="547" spans="1:25" s="138" customFormat="1" ht="18">
      <c r="B547" s="167" t="s">
        <v>1288</v>
      </c>
      <c r="C547" s="168" t="s">
        <v>297</v>
      </c>
      <c r="D547" s="30" t="s">
        <v>349</v>
      </c>
      <c r="E547" s="147">
        <v>1</v>
      </c>
      <c r="F547" s="30" t="s">
        <v>1756</v>
      </c>
      <c r="G547" s="178">
        <v>22.8</v>
      </c>
      <c r="H547" s="178">
        <v>14.074074074074074</v>
      </c>
      <c r="I547" s="168">
        <v>120</v>
      </c>
      <c r="J547" s="228">
        <f>_xlfn.XLOOKUP($I547,Inputs!$C$6:$C$23,Inputs!$D$6:$D$23)*$G547</f>
        <v>9.5922857142857136</v>
      </c>
      <c r="K547" s="229">
        <f t="shared" si="8"/>
        <v>3</v>
      </c>
      <c r="L547" s="274"/>
      <c r="M547" s="274"/>
      <c r="N547" s="274"/>
      <c r="O547" s="274"/>
      <c r="P547" s="274"/>
      <c r="Q547" s="230">
        <f>_xlfn.XLOOKUP($I547,Inputs!$G$6:$G$23,Inputs!$J$6:$J$23)*$K547</f>
        <v>107.19602977667495</v>
      </c>
      <c r="R547" s="230">
        <f>_xlfn.XLOOKUP($I547,Inputs!$G$6:$G$23,Inputs!$K$6:$K$23)*$K547</f>
        <v>118.03278688524591</v>
      </c>
      <c r="S547" s="147" t="s">
        <v>1289</v>
      </c>
      <c r="T547" s="30" t="s">
        <v>2377</v>
      </c>
      <c r="U547" s="147" t="s">
        <v>1291</v>
      </c>
      <c r="V547" s="30" t="s">
        <v>2378</v>
      </c>
      <c r="W547" s="12"/>
      <c r="X547" s="12"/>
      <c r="Y547" s="12">
        <v>361</v>
      </c>
    </row>
    <row r="548" spans="1:25" s="57" customFormat="1" ht="18">
      <c r="B548" s="167" t="s">
        <v>1288</v>
      </c>
      <c r="C548" s="168" t="s">
        <v>297</v>
      </c>
      <c r="D548" s="30" t="s">
        <v>349</v>
      </c>
      <c r="E548" s="147">
        <v>1</v>
      </c>
      <c r="F548" s="30" t="s">
        <v>1756</v>
      </c>
      <c r="G548" s="178">
        <v>28.5</v>
      </c>
      <c r="H548" s="178">
        <v>17.592592592592592</v>
      </c>
      <c r="I548" s="168">
        <v>120</v>
      </c>
      <c r="J548" s="228">
        <f>_xlfn.XLOOKUP($I548,Inputs!$C$6:$C$23,Inputs!$D$6:$D$23)*$G548</f>
        <v>11.990357142857142</v>
      </c>
      <c r="K548" s="229">
        <f t="shared" si="8"/>
        <v>3</v>
      </c>
      <c r="L548" s="274"/>
      <c r="M548" s="274"/>
      <c r="N548" s="274"/>
      <c r="O548" s="274"/>
      <c r="P548" s="274"/>
      <c r="Q548" s="230">
        <f>_xlfn.XLOOKUP($I548,Inputs!$G$6:$G$23,Inputs!$J$6:$J$23)*$K548</f>
        <v>107.19602977667495</v>
      </c>
      <c r="R548" s="230">
        <f>_xlfn.XLOOKUP($I548,Inputs!$G$6:$G$23,Inputs!$K$6:$K$23)*$K548</f>
        <v>118.03278688524591</v>
      </c>
      <c r="S548" s="147" t="s">
        <v>1291</v>
      </c>
      <c r="T548" s="30" t="s">
        <v>2378</v>
      </c>
      <c r="U548" s="147" t="s">
        <v>1292</v>
      </c>
      <c r="V548" s="30" t="s">
        <v>2376</v>
      </c>
      <c r="W548" s="12"/>
      <c r="X548" s="12"/>
      <c r="Y548" s="12">
        <v>362</v>
      </c>
    </row>
    <row r="549" spans="1:25" s="57" customFormat="1" ht="18">
      <c r="B549" s="167" t="s">
        <v>1288</v>
      </c>
      <c r="C549" s="168" t="s">
        <v>297</v>
      </c>
      <c r="D549" s="30" t="s">
        <v>349</v>
      </c>
      <c r="E549" s="147">
        <v>1</v>
      </c>
      <c r="F549" s="30" t="s">
        <v>1756</v>
      </c>
      <c r="G549" s="178">
        <v>11.4</v>
      </c>
      <c r="H549" s="178">
        <v>7.0370370370370372</v>
      </c>
      <c r="I549" s="168">
        <v>120</v>
      </c>
      <c r="J549" s="228">
        <f>_xlfn.XLOOKUP($I549,Inputs!$C$6:$C$23,Inputs!$D$6:$D$23)*$G549</f>
        <v>4.7961428571428568</v>
      </c>
      <c r="K549" s="229">
        <f t="shared" si="8"/>
        <v>3</v>
      </c>
      <c r="L549" s="274"/>
      <c r="M549" s="274"/>
      <c r="N549" s="274"/>
      <c r="O549" s="274"/>
      <c r="P549" s="274"/>
      <c r="Q549" s="230">
        <f>_xlfn.XLOOKUP($I549,Inputs!$G$6:$G$23,Inputs!$J$6:$J$23)*$K549</f>
        <v>107.19602977667495</v>
      </c>
      <c r="R549" s="230">
        <f>_xlfn.XLOOKUP($I549,Inputs!$G$6:$G$23,Inputs!$K$6:$K$23)*$K549</f>
        <v>118.03278688524591</v>
      </c>
      <c r="S549" s="147" t="s">
        <v>1292</v>
      </c>
      <c r="T549" s="30" t="s">
        <v>2376</v>
      </c>
      <c r="U549" s="147" t="s">
        <v>1200</v>
      </c>
      <c r="V549" s="30" t="s">
        <v>2580</v>
      </c>
      <c r="W549" s="12"/>
      <c r="X549" s="12"/>
      <c r="Y549" s="12">
        <v>363</v>
      </c>
    </row>
    <row r="550" spans="1:25" s="57" customFormat="1" ht="18">
      <c r="B550" s="167" t="s">
        <v>1284</v>
      </c>
      <c r="C550" s="168" t="s">
        <v>297</v>
      </c>
      <c r="D550" s="30" t="s">
        <v>349</v>
      </c>
      <c r="E550" s="147">
        <v>1</v>
      </c>
      <c r="F550" s="30" t="s">
        <v>1756</v>
      </c>
      <c r="G550" s="178">
        <v>39.9</v>
      </c>
      <c r="H550" s="178">
        <v>24.629629629629626</v>
      </c>
      <c r="I550" s="168">
        <v>120</v>
      </c>
      <c r="J550" s="228">
        <f>_xlfn.XLOOKUP($I550,Inputs!$C$6:$C$23,Inputs!$D$6:$D$23)*$G550</f>
        <v>16.7865</v>
      </c>
      <c r="K550" s="229">
        <f t="shared" si="8"/>
        <v>3</v>
      </c>
      <c r="L550" s="274"/>
      <c r="M550" s="274"/>
      <c r="N550" s="274"/>
      <c r="O550" s="274"/>
      <c r="P550" s="274"/>
      <c r="Q550" s="230">
        <f>_xlfn.XLOOKUP($I550,Inputs!$G$6:$G$23,Inputs!$J$6:$J$23)*$K550</f>
        <v>107.19602977667495</v>
      </c>
      <c r="R550" s="230">
        <f>_xlfn.XLOOKUP($I550,Inputs!$G$6:$G$23,Inputs!$K$6:$K$23)*$K550</f>
        <v>118.03278688524591</v>
      </c>
      <c r="S550" s="147" t="s">
        <v>1283</v>
      </c>
      <c r="T550" s="30" t="s">
        <v>2379</v>
      </c>
      <c r="U550" s="147" t="s">
        <v>781</v>
      </c>
      <c r="V550" s="30" t="s">
        <v>2261</v>
      </c>
      <c r="W550" s="12"/>
      <c r="X550" s="12"/>
      <c r="Y550" s="12">
        <v>364</v>
      </c>
    </row>
    <row r="551" spans="1:25" s="33" customFormat="1" ht="18">
      <c r="A551" s="57"/>
      <c r="B551" s="167" t="s">
        <v>1290</v>
      </c>
      <c r="C551" s="168" t="s">
        <v>297</v>
      </c>
      <c r="D551" s="30" t="s">
        <v>349</v>
      </c>
      <c r="E551" s="147">
        <v>1</v>
      </c>
      <c r="F551" s="30" t="s">
        <v>1756</v>
      </c>
      <c r="G551" s="178">
        <v>51.300000000000004</v>
      </c>
      <c r="H551" s="178">
        <v>31.666666666666668</v>
      </c>
      <c r="I551" s="168">
        <v>120</v>
      </c>
      <c r="J551" s="228">
        <f>_xlfn.XLOOKUP($I551,Inputs!$C$6:$C$23,Inputs!$D$6:$D$23)*$G551</f>
        <v>21.582642857142858</v>
      </c>
      <c r="K551" s="229">
        <f t="shared" si="8"/>
        <v>3</v>
      </c>
      <c r="L551" s="274"/>
      <c r="M551" s="274"/>
      <c r="N551" s="274"/>
      <c r="O551" s="274"/>
      <c r="P551" s="274"/>
      <c r="Q551" s="230">
        <f>_xlfn.XLOOKUP($I551,Inputs!$G$6:$G$23,Inputs!$J$6:$J$23)*$K551</f>
        <v>107.19602977667495</v>
      </c>
      <c r="R551" s="230">
        <f>_xlfn.XLOOKUP($I551,Inputs!$G$6:$G$23,Inputs!$K$6:$K$23)*$K551</f>
        <v>118.03278688524591</v>
      </c>
      <c r="S551" s="147" t="s">
        <v>781</v>
      </c>
      <c r="T551" s="30" t="s">
        <v>2261</v>
      </c>
      <c r="U551" s="147" t="s">
        <v>1289</v>
      </c>
      <c r="V551" s="30" t="s">
        <v>2377</v>
      </c>
      <c r="W551" s="12"/>
      <c r="X551" s="12"/>
      <c r="Y551" s="12">
        <v>365</v>
      </c>
    </row>
    <row r="552" spans="1:25" s="33" customFormat="1" ht="18">
      <c r="A552" s="57"/>
      <c r="B552" s="167" t="s">
        <v>1290</v>
      </c>
      <c r="C552" s="168" t="s">
        <v>297</v>
      </c>
      <c r="D552" s="30" t="s">
        <v>349</v>
      </c>
      <c r="E552" s="147">
        <v>1</v>
      </c>
      <c r="F552" s="30" t="s">
        <v>1756</v>
      </c>
      <c r="G552" s="178">
        <v>22.8</v>
      </c>
      <c r="H552" s="178">
        <v>14.074074074074074</v>
      </c>
      <c r="I552" s="168">
        <v>120</v>
      </c>
      <c r="J552" s="228">
        <f>_xlfn.XLOOKUP($I552,Inputs!$C$6:$C$23,Inputs!$D$6:$D$23)*$G552</f>
        <v>9.5922857142857136</v>
      </c>
      <c r="K552" s="229">
        <f t="shared" si="8"/>
        <v>3</v>
      </c>
      <c r="L552" s="274"/>
      <c r="M552" s="274"/>
      <c r="N552" s="274"/>
      <c r="O552" s="274"/>
      <c r="P552" s="274"/>
      <c r="Q552" s="230">
        <f>_xlfn.XLOOKUP($I552,Inputs!$G$6:$G$23,Inputs!$J$6:$J$23)*$K552</f>
        <v>107.19602977667495</v>
      </c>
      <c r="R552" s="230">
        <f>_xlfn.XLOOKUP($I552,Inputs!$G$6:$G$23,Inputs!$K$6:$K$23)*$K552</f>
        <v>118.03278688524591</v>
      </c>
      <c r="S552" s="147" t="s">
        <v>1289</v>
      </c>
      <c r="T552" s="30" t="s">
        <v>2377</v>
      </c>
      <c r="U552" s="147" t="s">
        <v>1291</v>
      </c>
      <c r="V552" s="30" t="s">
        <v>2378</v>
      </c>
      <c r="W552" s="12"/>
      <c r="X552" s="12"/>
      <c r="Y552" s="12">
        <v>366</v>
      </c>
    </row>
    <row r="553" spans="1:25" s="57" customFormat="1" ht="18">
      <c r="B553" s="167" t="s">
        <v>1290</v>
      </c>
      <c r="C553" s="168" t="s">
        <v>297</v>
      </c>
      <c r="D553" s="30" t="s">
        <v>349</v>
      </c>
      <c r="E553" s="147">
        <v>1</v>
      </c>
      <c r="F553" s="30" t="s">
        <v>1756</v>
      </c>
      <c r="G553" s="178">
        <v>28.5</v>
      </c>
      <c r="H553" s="178">
        <v>17.592592592592592</v>
      </c>
      <c r="I553" s="168">
        <v>120</v>
      </c>
      <c r="J553" s="228">
        <f>_xlfn.XLOOKUP($I553,Inputs!$C$6:$C$23,Inputs!$D$6:$D$23)*$G553</f>
        <v>11.990357142857142</v>
      </c>
      <c r="K553" s="229">
        <f t="shared" si="8"/>
        <v>3</v>
      </c>
      <c r="L553" s="274"/>
      <c r="M553" s="274"/>
      <c r="N553" s="274"/>
      <c r="O553" s="274"/>
      <c r="P553" s="274"/>
      <c r="Q553" s="230">
        <f>_xlfn.XLOOKUP($I553,Inputs!$G$6:$G$23,Inputs!$J$6:$J$23)*$K553</f>
        <v>107.19602977667495</v>
      </c>
      <c r="R553" s="230">
        <f>_xlfn.XLOOKUP($I553,Inputs!$G$6:$G$23,Inputs!$K$6:$K$23)*$K553</f>
        <v>118.03278688524591</v>
      </c>
      <c r="S553" s="179" t="s">
        <v>1291</v>
      </c>
      <c r="T553" s="30" t="s">
        <v>2378</v>
      </c>
      <c r="U553" s="147" t="s">
        <v>1292</v>
      </c>
      <c r="V553" s="30" t="s">
        <v>2376</v>
      </c>
      <c r="W553" s="12"/>
      <c r="X553" s="12"/>
      <c r="Y553" s="12">
        <v>367</v>
      </c>
    </row>
    <row r="554" spans="1:25" s="33" customFormat="1" ht="18">
      <c r="A554" s="57"/>
      <c r="B554" s="167" t="s">
        <v>1290</v>
      </c>
      <c r="C554" s="168" t="s">
        <v>297</v>
      </c>
      <c r="D554" s="30" t="s">
        <v>349</v>
      </c>
      <c r="E554" s="147">
        <v>1</v>
      </c>
      <c r="F554" s="30" t="s">
        <v>1756</v>
      </c>
      <c r="G554" s="178">
        <v>11.4</v>
      </c>
      <c r="H554" s="178">
        <v>7.0370370370370372</v>
      </c>
      <c r="I554" s="168">
        <v>120</v>
      </c>
      <c r="J554" s="228">
        <f>_xlfn.XLOOKUP($I554,Inputs!$C$6:$C$23,Inputs!$D$6:$D$23)*$G554</f>
        <v>4.7961428571428568</v>
      </c>
      <c r="K554" s="229">
        <f t="shared" si="8"/>
        <v>3</v>
      </c>
      <c r="L554" s="274"/>
      <c r="M554" s="274"/>
      <c r="N554" s="274"/>
      <c r="O554" s="274"/>
      <c r="P554" s="274"/>
      <c r="Q554" s="230">
        <f>_xlfn.XLOOKUP($I554,Inputs!$G$6:$G$23,Inputs!$J$6:$J$23)*$K554</f>
        <v>107.19602977667495</v>
      </c>
      <c r="R554" s="230">
        <f>_xlfn.XLOOKUP($I554,Inputs!$G$6:$G$23,Inputs!$K$6:$K$23)*$K554</f>
        <v>118.03278688524591</v>
      </c>
      <c r="S554" s="147" t="s">
        <v>1292</v>
      </c>
      <c r="T554" s="30" t="s">
        <v>2376</v>
      </c>
      <c r="U554" s="147" t="s">
        <v>1200</v>
      </c>
      <c r="V554" s="30" t="s">
        <v>2580</v>
      </c>
      <c r="W554" s="12"/>
      <c r="X554" s="12"/>
      <c r="Y554" s="12">
        <v>368</v>
      </c>
    </row>
    <row r="555" spans="1:25" s="33" customFormat="1" ht="18">
      <c r="A555" s="57"/>
      <c r="B555" s="167" t="s">
        <v>1337</v>
      </c>
      <c r="C555" s="168" t="s">
        <v>297</v>
      </c>
      <c r="D555" s="30" t="s">
        <v>349</v>
      </c>
      <c r="E555" s="147">
        <v>1</v>
      </c>
      <c r="F555" s="30" t="s">
        <v>1756</v>
      </c>
      <c r="G555" s="178">
        <v>2.5</v>
      </c>
      <c r="H555" s="178">
        <v>1.5432098765432098</v>
      </c>
      <c r="I555" s="168">
        <v>120</v>
      </c>
      <c r="J555" s="228">
        <f>_xlfn.XLOOKUP($I555,Inputs!$C$6:$C$23,Inputs!$D$6:$D$23)*$G555</f>
        <v>1.0517857142857143</v>
      </c>
      <c r="K555" s="229">
        <f t="shared" si="8"/>
        <v>3</v>
      </c>
      <c r="L555" s="274"/>
      <c r="M555" s="274"/>
      <c r="N555" s="274"/>
      <c r="O555" s="274"/>
      <c r="P555" s="274"/>
      <c r="Q555" s="230">
        <f>_xlfn.XLOOKUP($I555,Inputs!$G$6:$G$23,Inputs!$J$6:$J$23)*$K555</f>
        <v>107.19602977667495</v>
      </c>
      <c r="R555" s="230">
        <f>_xlfn.XLOOKUP($I555,Inputs!$G$6:$G$23,Inputs!$K$6:$K$23)*$K555</f>
        <v>118.03278688524591</v>
      </c>
      <c r="S555" s="147" t="s">
        <v>754</v>
      </c>
      <c r="T555" s="30" t="s">
        <v>2284</v>
      </c>
      <c r="U555" s="147" t="s">
        <v>1335</v>
      </c>
      <c r="V555" s="30" t="s">
        <v>2678</v>
      </c>
      <c r="W555" s="12"/>
      <c r="X555" s="12"/>
      <c r="Y555" s="12">
        <v>369</v>
      </c>
    </row>
    <row r="556" spans="1:25" s="33" customFormat="1" ht="18">
      <c r="A556" s="57"/>
      <c r="B556" s="167" t="s">
        <v>1337</v>
      </c>
      <c r="C556" s="168" t="s">
        <v>297</v>
      </c>
      <c r="D556" s="30" t="s">
        <v>349</v>
      </c>
      <c r="E556" s="147">
        <v>1</v>
      </c>
      <c r="F556" s="30" t="s">
        <v>1756</v>
      </c>
      <c r="G556" s="178">
        <v>0.5</v>
      </c>
      <c r="H556" s="178">
        <v>0.30864197530864196</v>
      </c>
      <c r="I556" s="168">
        <v>120</v>
      </c>
      <c r="J556" s="228">
        <f>_xlfn.XLOOKUP($I556,Inputs!$C$6:$C$23,Inputs!$D$6:$D$23)*$G556</f>
        <v>0.21035714285714285</v>
      </c>
      <c r="K556" s="229">
        <f t="shared" si="8"/>
        <v>3</v>
      </c>
      <c r="L556" s="274"/>
      <c r="M556" s="274"/>
      <c r="N556" s="274"/>
      <c r="O556" s="274"/>
      <c r="P556" s="274"/>
      <c r="Q556" s="230">
        <f>_xlfn.XLOOKUP($I556,Inputs!$G$6:$G$23,Inputs!$J$6:$J$23)*$K556</f>
        <v>107.19602977667495</v>
      </c>
      <c r="R556" s="230">
        <f>_xlfn.XLOOKUP($I556,Inputs!$G$6:$G$23,Inputs!$K$6:$K$23)*$K556</f>
        <v>118.03278688524591</v>
      </c>
      <c r="S556" s="147" t="s">
        <v>1335</v>
      </c>
      <c r="T556" s="30" t="s">
        <v>2678</v>
      </c>
      <c r="U556" s="147" t="s">
        <v>1336</v>
      </c>
      <c r="V556" s="30" t="s">
        <v>2597</v>
      </c>
      <c r="W556" s="12"/>
      <c r="X556" s="12"/>
      <c r="Y556" s="12">
        <v>370</v>
      </c>
    </row>
    <row r="557" spans="1:25" s="33" customFormat="1" ht="18">
      <c r="A557" s="57"/>
      <c r="B557" s="167" t="s">
        <v>1279</v>
      </c>
      <c r="C557" s="168" t="s">
        <v>297</v>
      </c>
      <c r="D557" s="30" t="s">
        <v>349</v>
      </c>
      <c r="E557" s="147">
        <v>1</v>
      </c>
      <c r="F557" s="30" t="s">
        <v>1756</v>
      </c>
      <c r="G557" s="178">
        <v>5.25</v>
      </c>
      <c r="H557" s="178">
        <v>3.2407407407407405</v>
      </c>
      <c r="I557" s="168">
        <v>120</v>
      </c>
      <c r="J557" s="228">
        <f>_xlfn.XLOOKUP($I557,Inputs!$C$6:$C$23,Inputs!$D$6:$D$23)*$G557</f>
        <v>2.2087499999999998</v>
      </c>
      <c r="K557" s="229">
        <f t="shared" si="8"/>
        <v>3</v>
      </c>
      <c r="L557" s="274"/>
      <c r="M557" s="274"/>
      <c r="N557" s="274"/>
      <c r="O557" s="274"/>
      <c r="P557" s="274"/>
      <c r="Q557" s="230">
        <f>_xlfn.XLOOKUP($I557,Inputs!$G$6:$G$23,Inputs!$J$6:$J$23)*$K557</f>
        <v>107.19602977667495</v>
      </c>
      <c r="R557" s="230">
        <f>_xlfn.XLOOKUP($I557,Inputs!$G$6:$G$23,Inputs!$K$6:$K$23)*$K557</f>
        <v>118.03278688524591</v>
      </c>
      <c r="S557" s="179" t="s">
        <v>1306</v>
      </c>
      <c r="T557" s="30" t="s">
        <v>2305</v>
      </c>
      <c r="U557" s="147" t="s">
        <v>1307</v>
      </c>
      <c r="V557" s="30" t="s">
        <v>2306</v>
      </c>
      <c r="W557" s="12"/>
      <c r="X557" s="12"/>
      <c r="Y557" s="12">
        <v>373</v>
      </c>
    </row>
    <row r="558" spans="1:25" s="33" customFormat="1" ht="18">
      <c r="A558" s="57"/>
      <c r="B558" s="167" t="s">
        <v>1279</v>
      </c>
      <c r="C558" s="168" t="s">
        <v>297</v>
      </c>
      <c r="D558" s="30" t="s">
        <v>349</v>
      </c>
      <c r="E558" s="147">
        <v>1</v>
      </c>
      <c r="F558" s="30" t="s">
        <v>1756</v>
      </c>
      <c r="G558" s="178">
        <v>2.625</v>
      </c>
      <c r="H558" s="178">
        <v>1.6203703703703702</v>
      </c>
      <c r="I558" s="168">
        <v>120</v>
      </c>
      <c r="J558" s="228">
        <f>_xlfn.XLOOKUP($I558,Inputs!$C$6:$C$23,Inputs!$D$6:$D$23)*$G558</f>
        <v>1.1043749999999999</v>
      </c>
      <c r="K558" s="229">
        <f t="shared" si="8"/>
        <v>3</v>
      </c>
      <c r="L558" s="274"/>
      <c r="M558" s="274"/>
      <c r="N558" s="274"/>
      <c r="O558" s="274"/>
      <c r="P558" s="274"/>
      <c r="Q558" s="230">
        <f>_xlfn.XLOOKUP($I558,Inputs!$G$6:$G$23,Inputs!$J$6:$J$23)*$K558</f>
        <v>107.19602977667495</v>
      </c>
      <c r="R558" s="230">
        <f>_xlfn.XLOOKUP($I558,Inputs!$G$6:$G$23,Inputs!$K$6:$K$23)*$K558</f>
        <v>118.03278688524591</v>
      </c>
      <c r="S558" s="147" t="s">
        <v>1307</v>
      </c>
      <c r="T558" s="30" t="s">
        <v>2306</v>
      </c>
      <c r="U558" s="147" t="s">
        <v>1877</v>
      </c>
      <c r="V558" s="30" t="s">
        <v>2307</v>
      </c>
      <c r="W558" s="12"/>
      <c r="X558" s="12"/>
      <c r="Y558" s="12">
        <v>374</v>
      </c>
    </row>
    <row r="559" spans="1:25" s="33" customFormat="1" ht="18">
      <c r="A559" s="57"/>
      <c r="B559" s="167" t="s">
        <v>1279</v>
      </c>
      <c r="C559" s="168" t="s">
        <v>297</v>
      </c>
      <c r="D559" s="30" t="s">
        <v>349</v>
      </c>
      <c r="E559" s="147">
        <v>1</v>
      </c>
      <c r="F559" s="30" t="s">
        <v>1756</v>
      </c>
      <c r="G559" s="178">
        <v>2.625</v>
      </c>
      <c r="H559" s="178">
        <v>1.6203703703703702</v>
      </c>
      <c r="I559" s="168">
        <v>120</v>
      </c>
      <c r="J559" s="228">
        <f>_xlfn.XLOOKUP($I559,Inputs!$C$6:$C$23,Inputs!$D$6:$D$23)*$G559</f>
        <v>1.1043749999999999</v>
      </c>
      <c r="K559" s="229">
        <f t="shared" si="8"/>
        <v>3</v>
      </c>
      <c r="L559" s="274"/>
      <c r="M559" s="274"/>
      <c r="N559" s="274"/>
      <c r="O559" s="274"/>
      <c r="P559" s="274"/>
      <c r="Q559" s="230">
        <f>_xlfn.XLOOKUP($I559,Inputs!$G$6:$G$23,Inputs!$J$6:$J$23)*$K559</f>
        <v>107.19602977667495</v>
      </c>
      <c r="R559" s="230">
        <f>_xlfn.XLOOKUP($I559,Inputs!$G$6:$G$23,Inputs!$K$6:$K$23)*$K559</f>
        <v>118.03278688524591</v>
      </c>
      <c r="S559" s="147" t="s">
        <v>1877</v>
      </c>
      <c r="T559" s="30" t="s">
        <v>2307</v>
      </c>
      <c r="U559" s="147" t="s">
        <v>1309</v>
      </c>
      <c r="V559" s="30" t="s">
        <v>2558</v>
      </c>
      <c r="W559" s="12"/>
      <c r="X559" s="12"/>
      <c r="Y559" s="12">
        <v>375</v>
      </c>
    </row>
    <row r="560" spans="1:25" s="57" customFormat="1" ht="18">
      <c r="B560" s="167" t="s">
        <v>1279</v>
      </c>
      <c r="C560" s="168" t="s">
        <v>297</v>
      </c>
      <c r="D560" s="30" t="s">
        <v>349</v>
      </c>
      <c r="E560" s="147">
        <v>1</v>
      </c>
      <c r="F560" s="30" t="s">
        <v>1756</v>
      </c>
      <c r="G560" s="178">
        <v>1.05</v>
      </c>
      <c r="H560" s="178">
        <v>0.64814814814814814</v>
      </c>
      <c r="I560" s="168">
        <v>120</v>
      </c>
      <c r="J560" s="228">
        <f>_xlfn.XLOOKUP($I560,Inputs!$C$6:$C$23,Inputs!$D$6:$D$23)*$G560</f>
        <v>0.44175000000000003</v>
      </c>
      <c r="K560" s="229">
        <f t="shared" si="8"/>
        <v>3</v>
      </c>
      <c r="L560" s="274"/>
      <c r="M560" s="274"/>
      <c r="N560" s="274"/>
      <c r="O560" s="274"/>
      <c r="P560" s="274"/>
      <c r="Q560" s="230">
        <f>_xlfn.XLOOKUP($I560,Inputs!$G$6:$G$23,Inputs!$J$6:$J$23)*$K560</f>
        <v>107.19602977667495</v>
      </c>
      <c r="R560" s="230">
        <f>_xlfn.XLOOKUP($I560,Inputs!$G$6:$G$23,Inputs!$K$6:$K$23)*$K560</f>
        <v>118.03278688524591</v>
      </c>
      <c r="S560" s="147" t="s">
        <v>1309</v>
      </c>
      <c r="T560" s="30" t="s">
        <v>2558</v>
      </c>
      <c r="U560" s="147" t="s">
        <v>1310</v>
      </c>
      <c r="V560" s="30" t="s">
        <v>2308</v>
      </c>
      <c r="W560" s="12"/>
      <c r="X560" s="12"/>
      <c r="Y560" s="12">
        <v>376</v>
      </c>
    </row>
    <row r="561" spans="1:25" s="57" customFormat="1" ht="18">
      <c r="B561" s="167" t="s">
        <v>1279</v>
      </c>
      <c r="C561" s="168" t="s">
        <v>297</v>
      </c>
      <c r="D561" s="30" t="s">
        <v>349</v>
      </c>
      <c r="E561" s="147">
        <v>1</v>
      </c>
      <c r="F561" s="30" t="s">
        <v>1756</v>
      </c>
      <c r="G561" s="178">
        <v>5.25</v>
      </c>
      <c r="H561" s="178">
        <v>3.2407407407407405</v>
      </c>
      <c r="I561" s="168">
        <v>120</v>
      </c>
      <c r="J561" s="228">
        <f>_xlfn.XLOOKUP($I561,Inputs!$C$6:$C$23,Inputs!$D$6:$D$23)*$G561</f>
        <v>2.2087499999999998</v>
      </c>
      <c r="K561" s="229">
        <f t="shared" si="8"/>
        <v>3</v>
      </c>
      <c r="L561" s="274"/>
      <c r="M561" s="274"/>
      <c r="N561" s="274"/>
      <c r="O561" s="274"/>
      <c r="P561" s="274"/>
      <c r="Q561" s="230">
        <f>_xlfn.XLOOKUP($I561,Inputs!$G$6:$G$23,Inputs!$J$6:$J$23)*$K561</f>
        <v>107.19602977667495</v>
      </c>
      <c r="R561" s="230">
        <f>_xlfn.XLOOKUP($I561,Inputs!$G$6:$G$23,Inputs!$K$6:$K$23)*$K561</f>
        <v>118.03278688524591</v>
      </c>
      <c r="S561" s="147" t="s">
        <v>1310</v>
      </c>
      <c r="T561" s="30" t="s">
        <v>2308</v>
      </c>
      <c r="U561" s="147" t="s">
        <v>1311</v>
      </c>
      <c r="V561" s="30" t="s">
        <v>2599</v>
      </c>
      <c r="W561" s="12"/>
      <c r="X561" s="12"/>
      <c r="Y561" s="12">
        <v>377</v>
      </c>
    </row>
    <row r="562" spans="1:25" s="57" customFormat="1" ht="18">
      <c r="B562" s="167" t="s">
        <v>1257</v>
      </c>
      <c r="C562" s="168" t="s">
        <v>297</v>
      </c>
      <c r="D562" s="30" t="s">
        <v>349</v>
      </c>
      <c r="E562" s="147">
        <v>1</v>
      </c>
      <c r="F562" s="30" t="s">
        <v>1756</v>
      </c>
      <c r="G562" s="178">
        <v>3.3000000000000003</v>
      </c>
      <c r="H562" s="178">
        <v>2.0370370370370372</v>
      </c>
      <c r="I562" s="168">
        <v>120</v>
      </c>
      <c r="J562" s="228">
        <f>_xlfn.XLOOKUP($I562,Inputs!$C$6:$C$23,Inputs!$D$6:$D$23)*$G562</f>
        <v>1.3883571428571428</v>
      </c>
      <c r="K562" s="229">
        <f t="shared" si="8"/>
        <v>3</v>
      </c>
      <c r="L562" s="274"/>
      <c r="M562" s="274"/>
      <c r="N562" s="274"/>
      <c r="O562" s="274"/>
      <c r="P562" s="274"/>
      <c r="Q562" s="230">
        <f>_xlfn.XLOOKUP($I562,Inputs!$G$6:$G$23,Inputs!$J$6:$J$23)*$K562</f>
        <v>107.19602977667495</v>
      </c>
      <c r="R562" s="230">
        <f>_xlfn.XLOOKUP($I562,Inputs!$G$6:$G$23,Inputs!$K$6:$K$23)*$K562</f>
        <v>118.03278688524591</v>
      </c>
      <c r="S562" s="147" t="s">
        <v>1253</v>
      </c>
      <c r="T562" s="30" t="s">
        <v>2682</v>
      </c>
      <c r="U562" s="147" t="s">
        <v>1256</v>
      </c>
      <c r="V562" s="30" t="s">
        <v>2464</v>
      </c>
      <c r="W562" s="12"/>
      <c r="X562" s="12"/>
      <c r="Y562" s="12">
        <v>381</v>
      </c>
    </row>
    <row r="563" spans="1:25" s="57" customFormat="1" ht="18">
      <c r="B563" s="167" t="s">
        <v>1258</v>
      </c>
      <c r="C563" s="168" t="s">
        <v>297</v>
      </c>
      <c r="D563" s="30" t="s">
        <v>349</v>
      </c>
      <c r="E563" s="147">
        <v>1</v>
      </c>
      <c r="F563" s="30" t="s">
        <v>1756</v>
      </c>
      <c r="G563" s="178">
        <v>6.6000000000000005</v>
      </c>
      <c r="H563" s="178">
        <v>4.0740740740740744</v>
      </c>
      <c r="I563" s="168">
        <v>120</v>
      </c>
      <c r="J563" s="228">
        <f>_xlfn.XLOOKUP($I563,Inputs!$C$6:$C$23,Inputs!$D$6:$D$23)*$G563</f>
        <v>2.7767142857142857</v>
      </c>
      <c r="K563" s="229">
        <f t="shared" si="8"/>
        <v>3</v>
      </c>
      <c r="L563" s="274"/>
      <c r="M563" s="274"/>
      <c r="N563" s="274"/>
      <c r="O563" s="274"/>
      <c r="P563" s="274"/>
      <c r="Q563" s="230">
        <f>_xlfn.XLOOKUP($I563,Inputs!$G$6:$G$23,Inputs!$J$6:$J$23)*$K563</f>
        <v>107.19602977667495</v>
      </c>
      <c r="R563" s="230">
        <f>_xlfn.XLOOKUP($I563,Inputs!$G$6:$G$23,Inputs!$K$6:$K$23)*$K563</f>
        <v>118.03278688524591</v>
      </c>
      <c r="S563" s="147" t="s">
        <v>1260</v>
      </c>
      <c r="T563" s="30" t="s">
        <v>2302</v>
      </c>
      <c r="U563" s="147" t="s">
        <v>1253</v>
      </c>
      <c r="V563" s="30" t="s">
        <v>2682</v>
      </c>
      <c r="W563" s="12"/>
      <c r="X563" s="12"/>
      <c r="Y563" s="12">
        <v>382</v>
      </c>
    </row>
    <row r="564" spans="1:25" s="57" customFormat="1" ht="18">
      <c r="B564" s="167" t="s">
        <v>1258</v>
      </c>
      <c r="C564" s="168" t="s">
        <v>297</v>
      </c>
      <c r="D564" s="30" t="s">
        <v>349</v>
      </c>
      <c r="E564" s="147">
        <v>1</v>
      </c>
      <c r="F564" s="30" t="s">
        <v>1756</v>
      </c>
      <c r="G564" s="178">
        <v>7.15</v>
      </c>
      <c r="H564" s="178">
        <v>4.4135802469135799</v>
      </c>
      <c r="I564" s="168">
        <v>120</v>
      </c>
      <c r="J564" s="228">
        <f>_xlfn.XLOOKUP($I564,Inputs!$C$6:$C$23,Inputs!$D$6:$D$23)*$G564</f>
        <v>3.0081071428571429</v>
      </c>
      <c r="K564" s="229">
        <f t="shared" si="8"/>
        <v>3</v>
      </c>
      <c r="L564" s="274"/>
      <c r="M564" s="274"/>
      <c r="N564" s="274"/>
      <c r="O564" s="274"/>
      <c r="P564" s="274"/>
      <c r="Q564" s="230">
        <f>_xlfn.XLOOKUP($I564,Inputs!$G$6:$G$23,Inputs!$J$6:$J$23)*$K564</f>
        <v>107.19602977667495</v>
      </c>
      <c r="R564" s="230">
        <f>_xlfn.XLOOKUP($I564,Inputs!$G$6:$G$23,Inputs!$K$6:$K$23)*$K564</f>
        <v>118.03278688524591</v>
      </c>
      <c r="S564" s="147" t="s">
        <v>1253</v>
      </c>
      <c r="T564" s="30" t="s">
        <v>2682</v>
      </c>
      <c r="U564" s="147" t="s">
        <v>1263</v>
      </c>
      <c r="V564" s="30" t="s">
        <v>2210</v>
      </c>
      <c r="W564" s="12"/>
      <c r="X564" s="12"/>
      <c r="Y564" s="12">
        <v>383</v>
      </c>
    </row>
    <row r="565" spans="1:25" s="57" customFormat="1" ht="18">
      <c r="B565" s="167" t="s">
        <v>1259</v>
      </c>
      <c r="C565" s="168" t="s">
        <v>297</v>
      </c>
      <c r="D565" s="30" t="s">
        <v>349</v>
      </c>
      <c r="E565" s="147">
        <v>1</v>
      </c>
      <c r="F565" s="30" t="s">
        <v>1756</v>
      </c>
      <c r="G565" s="178">
        <v>6.6000000000000005</v>
      </c>
      <c r="H565" s="178">
        <v>4.0740740740740744</v>
      </c>
      <c r="I565" s="168">
        <v>120</v>
      </c>
      <c r="J565" s="228">
        <f>_xlfn.XLOOKUP($I565,Inputs!$C$6:$C$23,Inputs!$D$6:$D$23)*$G565</f>
        <v>2.7767142857142857</v>
      </c>
      <c r="K565" s="229">
        <f t="shared" si="8"/>
        <v>3</v>
      </c>
      <c r="L565" s="274"/>
      <c r="M565" s="274"/>
      <c r="N565" s="274"/>
      <c r="O565" s="274"/>
      <c r="P565" s="274"/>
      <c r="Q565" s="230">
        <f>_xlfn.XLOOKUP($I565,Inputs!$G$6:$G$23,Inputs!$J$6:$J$23)*$K565</f>
        <v>107.19602977667495</v>
      </c>
      <c r="R565" s="230">
        <f>_xlfn.XLOOKUP($I565,Inputs!$G$6:$G$23,Inputs!$K$6:$K$23)*$K565</f>
        <v>118.03278688524591</v>
      </c>
      <c r="S565" s="147" t="s">
        <v>1260</v>
      </c>
      <c r="T565" s="30" t="s">
        <v>2302</v>
      </c>
      <c r="U565" s="147" t="s">
        <v>1253</v>
      </c>
      <c r="V565" s="30" t="s">
        <v>2682</v>
      </c>
      <c r="W565" s="12"/>
      <c r="X565" s="12"/>
      <c r="Y565" s="12">
        <v>384</v>
      </c>
    </row>
    <row r="566" spans="1:25" s="57" customFormat="1" ht="18">
      <c r="B566" s="167" t="s">
        <v>1259</v>
      </c>
      <c r="C566" s="168" t="s">
        <v>297</v>
      </c>
      <c r="D566" s="30" t="s">
        <v>349</v>
      </c>
      <c r="E566" s="147">
        <v>1</v>
      </c>
      <c r="F566" s="30" t="s">
        <v>1756</v>
      </c>
      <c r="G566" s="178">
        <v>7.15</v>
      </c>
      <c r="H566" s="178">
        <v>4.4135802469135799</v>
      </c>
      <c r="I566" s="168">
        <v>120</v>
      </c>
      <c r="J566" s="228">
        <f>_xlfn.XLOOKUP($I566,Inputs!$C$6:$C$23,Inputs!$D$6:$D$23)*$G566</f>
        <v>3.0081071428571429</v>
      </c>
      <c r="K566" s="229">
        <f t="shared" si="8"/>
        <v>3</v>
      </c>
      <c r="L566" s="274"/>
      <c r="M566" s="274"/>
      <c r="N566" s="274"/>
      <c r="O566" s="274"/>
      <c r="P566" s="274"/>
      <c r="Q566" s="230">
        <f>_xlfn.XLOOKUP($I566,Inputs!$G$6:$G$23,Inputs!$J$6:$J$23)*$K566</f>
        <v>107.19602977667495</v>
      </c>
      <c r="R566" s="230">
        <f>_xlfn.XLOOKUP($I566,Inputs!$G$6:$G$23,Inputs!$K$6:$K$23)*$K566</f>
        <v>118.03278688524591</v>
      </c>
      <c r="S566" s="147" t="s">
        <v>1253</v>
      </c>
      <c r="T566" s="30" t="s">
        <v>2682</v>
      </c>
      <c r="U566" s="147" t="s">
        <v>1263</v>
      </c>
      <c r="V566" s="30" t="s">
        <v>2210</v>
      </c>
      <c r="W566" s="12"/>
      <c r="X566" s="12"/>
      <c r="Y566" s="12">
        <v>385</v>
      </c>
    </row>
    <row r="567" spans="1:25" s="57" customFormat="1" ht="18">
      <c r="B567" s="167" t="s">
        <v>1259</v>
      </c>
      <c r="C567" s="168" t="s">
        <v>297</v>
      </c>
      <c r="D567" s="30" t="s">
        <v>349</v>
      </c>
      <c r="E567" s="147">
        <v>1</v>
      </c>
      <c r="F567" s="30" t="s">
        <v>1756</v>
      </c>
      <c r="G567" s="178">
        <v>0.55000000000000004</v>
      </c>
      <c r="H567" s="178">
        <v>0.33950617283950618</v>
      </c>
      <c r="I567" s="168">
        <v>120</v>
      </c>
      <c r="J567" s="228">
        <f>_xlfn.XLOOKUP($I567,Inputs!$C$6:$C$23,Inputs!$D$6:$D$23)*$G567</f>
        <v>0.23139285714285715</v>
      </c>
      <c r="K567" s="229">
        <f t="shared" si="8"/>
        <v>3</v>
      </c>
      <c r="L567" s="274"/>
      <c r="M567" s="274"/>
      <c r="N567" s="274"/>
      <c r="O567" s="274"/>
      <c r="P567" s="274"/>
      <c r="Q567" s="230">
        <f>_xlfn.XLOOKUP($I567,Inputs!$G$6:$G$23,Inputs!$J$6:$J$23)*$K567</f>
        <v>107.19602977667495</v>
      </c>
      <c r="R567" s="230">
        <f>_xlfn.XLOOKUP($I567,Inputs!$G$6:$G$23,Inputs!$K$6:$K$23)*$K567</f>
        <v>118.03278688524591</v>
      </c>
      <c r="S567" s="147" t="s">
        <v>1263</v>
      </c>
      <c r="T567" s="30" t="s">
        <v>2210</v>
      </c>
      <c r="U567" s="147" t="s">
        <v>1264</v>
      </c>
      <c r="V567" s="30" t="s">
        <v>2299</v>
      </c>
      <c r="W567" s="60"/>
      <c r="X567" s="60"/>
      <c r="Y567" s="12">
        <v>386</v>
      </c>
    </row>
    <row r="568" spans="1:25" s="57" customFormat="1" ht="18">
      <c r="B568" s="167" t="s">
        <v>1259</v>
      </c>
      <c r="C568" s="168" t="s">
        <v>297</v>
      </c>
      <c r="D568" s="30" t="s">
        <v>349</v>
      </c>
      <c r="E568" s="147">
        <v>1</v>
      </c>
      <c r="F568" s="30" t="s">
        <v>1756</v>
      </c>
      <c r="G568" s="178">
        <v>4.4000000000000004</v>
      </c>
      <c r="H568" s="178">
        <v>2.7160493827160495</v>
      </c>
      <c r="I568" s="168">
        <v>120</v>
      </c>
      <c r="J568" s="228">
        <f>_xlfn.XLOOKUP($I568,Inputs!$C$6:$C$23,Inputs!$D$6:$D$23)*$G568</f>
        <v>1.8511428571428572</v>
      </c>
      <c r="K568" s="229">
        <f t="shared" si="8"/>
        <v>3</v>
      </c>
      <c r="L568" s="274"/>
      <c r="M568" s="274"/>
      <c r="N568" s="274"/>
      <c r="O568" s="274"/>
      <c r="P568" s="274"/>
      <c r="Q568" s="230">
        <f>_xlfn.XLOOKUP($I568,Inputs!$G$6:$G$23,Inputs!$J$6:$J$23)*$K568</f>
        <v>107.19602977667495</v>
      </c>
      <c r="R568" s="230">
        <f>_xlfn.XLOOKUP($I568,Inputs!$G$6:$G$23,Inputs!$K$6:$K$23)*$K568</f>
        <v>118.03278688524591</v>
      </c>
      <c r="S568" s="147" t="s">
        <v>1264</v>
      </c>
      <c r="T568" s="30" t="s">
        <v>2299</v>
      </c>
      <c r="U568" s="147" t="s">
        <v>1266</v>
      </c>
      <c r="V568" s="30" t="s">
        <v>2297</v>
      </c>
      <c r="W568" s="12"/>
      <c r="X568" s="12"/>
      <c r="Y568" s="12">
        <v>387</v>
      </c>
    </row>
    <row r="569" spans="1:25" s="57" customFormat="1" ht="18">
      <c r="B569" s="167" t="s">
        <v>1259</v>
      </c>
      <c r="C569" s="168" t="s">
        <v>297</v>
      </c>
      <c r="D569" s="30" t="s">
        <v>349</v>
      </c>
      <c r="E569" s="147">
        <v>1</v>
      </c>
      <c r="F569" s="30" t="s">
        <v>1756</v>
      </c>
      <c r="G569" s="178">
        <v>0.55000000000000004</v>
      </c>
      <c r="H569" s="178">
        <v>0.33950617283950618</v>
      </c>
      <c r="I569" s="168">
        <v>120</v>
      </c>
      <c r="J569" s="228">
        <f>_xlfn.XLOOKUP($I569,Inputs!$C$6:$C$23,Inputs!$D$6:$D$23)*$G569</f>
        <v>0.23139285714285715</v>
      </c>
      <c r="K569" s="229">
        <f t="shared" ref="K569:K632" si="9">IF((42.4*(H569)^(-0.6595))&gt;=3,3,(IF(42.4*(H569)^(-0.6595)&lt;=0.5,0.5,(42.4*(H569)^(-0.6595)))))</f>
        <v>3</v>
      </c>
      <c r="L569" s="274"/>
      <c r="M569" s="274"/>
      <c r="N569" s="274"/>
      <c r="O569" s="274"/>
      <c r="P569" s="274"/>
      <c r="Q569" s="230">
        <f>_xlfn.XLOOKUP($I569,Inputs!$G$6:$G$23,Inputs!$J$6:$J$23)*$K569</f>
        <v>107.19602977667495</v>
      </c>
      <c r="R569" s="230">
        <f>_xlfn.XLOOKUP($I569,Inputs!$G$6:$G$23,Inputs!$K$6:$K$23)*$K569</f>
        <v>118.03278688524591</v>
      </c>
      <c r="S569" s="147" t="s">
        <v>1266</v>
      </c>
      <c r="T569" s="30" t="s">
        <v>2297</v>
      </c>
      <c r="U569" s="147" t="s">
        <v>90</v>
      </c>
      <c r="V569" s="30" t="s">
        <v>2661</v>
      </c>
      <c r="W569" s="60"/>
      <c r="X569" s="60"/>
      <c r="Y569" s="12">
        <v>388</v>
      </c>
    </row>
    <row r="570" spans="1:25" s="57" customFormat="1" ht="18">
      <c r="B570" s="167" t="s">
        <v>1267</v>
      </c>
      <c r="C570" s="168" t="s">
        <v>297</v>
      </c>
      <c r="D570" s="30" t="s">
        <v>349</v>
      </c>
      <c r="E570" s="147">
        <v>1</v>
      </c>
      <c r="F570" s="30" t="s">
        <v>1756</v>
      </c>
      <c r="G570" s="178">
        <v>4.4000000000000004</v>
      </c>
      <c r="H570" s="178">
        <v>2.7160493827160495</v>
      </c>
      <c r="I570" s="168">
        <v>120</v>
      </c>
      <c r="J570" s="228">
        <f>_xlfn.XLOOKUP($I570,Inputs!$C$6:$C$23,Inputs!$D$6:$D$23)*$G570</f>
        <v>1.8511428571428572</v>
      </c>
      <c r="K570" s="229">
        <f t="shared" si="9"/>
        <v>3</v>
      </c>
      <c r="L570" s="274"/>
      <c r="M570" s="274"/>
      <c r="N570" s="274"/>
      <c r="O570" s="274"/>
      <c r="P570" s="274"/>
      <c r="Q570" s="230">
        <f>_xlfn.XLOOKUP($I570,Inputs!$G$6:$G$23,Inputs!$J$6:$J$23)*$K570</f>
        <v>107.19602977667495</v>
      </c>
      <c r="R570" s="230">
        <f>_xlfn.XLOOKUP($I570,Inputs!$G$6:$G$23,Inputs!$K$6:$K$23)*$K570</f>
        <v>118.03278688524591</v>
      </c>
      <c r="S570" s="147" t="s">
        <v>1264</v>
      </c>
      <c r="T570" s="30" t="s">
        <v>2299</v>
      </c>
      <c r="U570" s="147" t="s">
        <v>1266</v>
      </c>
      <c r="V570" s="30" t="s">
        <v>2297</v>
      </c>
      <c r="W570" s="12"/>
      <c r="X570" s="12"/>
      <c r="Y570" s="12">
        <v>389</v>
      </c>
    </row>
    <row r="571" spans="1:25" s="57" customFormat="1" ht="18">
      <c r="B571" s="167" t="s">
        <v>390</v>
      </c>
      <c r="C571" s="168" t="s">
        <v>297</v>
      </c>
      <c r="D571" s="30" t="s">
        <v>349</v>
      </c>
      <c r="E571" s="147">
        <v>1</v>
      </c>
      <c r="F571" s="30" t="s">
        <v>1756</v>
      </c>
      <c r="G571" s="178">
        <v>11.4</v>
      </c>
      <c r="H571" s="178">
        <v>7.0370370370370372</v>
      </c>
      <c r="I571" s="168">
        <v>120</v>
      </c>
      <c r="J571" s="228">
        <f>_xlfn.XLOOKUP($I571,Inputs!$C$6:$C$23,Inputs!$D$6:$D$23)*$G571</f>
        <v>4.7961428571428568</v>
      </c>
      <c r="K571" s="229">
        <f t="shared" si="9"/>
        <v>3</v>
      </c>
      <c r="L571" s="274"/>
      <c r="M571" s="274"/>
      <c r="N571" s="274"/>
      <c r="O571" s="274"/>
      <c r="P571" s="274"/>
      <c r="Q571" s="230">
        <f>_xlfn.XLOOKUP($I571,Inputs!$G$6:$G$23,Inputs!$J$6:$J$23)*$K571</f>
        <v>107.19602977667495</v>
      </c>
      <c r="R571" s="230">
        <f>_xlfn.XLOOKUP($I571,Inputs!$G$6:$G$23,Inputs!$K$6:$K$23)*$K571</f>
        <v>118.03278688524591</v>
      </c>
      <c r="S571" s="147" t="s">
        <v>350</v>
      </c>
      <c r="T571" s="30" t="s">
        <v>2637</v>
      </c>
      <c r="U571" s="147" t="s">
        <v>358</v>
      </c>
      <c r="V571" s="30" t="s">
        <v>2327</v>
      </c>
      <c r="W571" s="12"/>
      <c r="X571" s="12"/>
      <c r="Y571" s="12">
        <v>390</v>
      </c>
    </row>
    <row r="572" spans="1:25" s="57" customFormat="1" ht="18">
      <c r="B572" s="167" t="s">
        <v>1277</v>
      </c>
      <c r="C572" s="168" t="s">
        <v>297</v>
      </c>
      <c r="D572" s="30" t="s">
        <v>349</v>
      </c>
      <c r="E572" s="147">
        <v>1</v>
      </c>
      <c r="F572" s="30" t="s">
        <v>1756</v>
      </c>
      <c r="G572" s="178">
        <v>11.4</v>
      </c>
      <c r="H572" s="178">
        <v>7.0370370370370372</v>
      </c>
      <c r="I572" s="168">
        <v>120</v>
      </c>
      <c r="J572" s="228">
        <f>_xlfn.XLOOKUP($I572,Inputs!$C$6:$C$23,Inputs!$D$6:$D$23)*$G572</f>
        <v>4.7961428571428568</v>
      </c>
      <c r="K572" s="229">
        <f t="shared" si="9"/>
        <v>3</v>
      </c>
      <c r="L572" s="274"/>
      <c r="M572" s="274"/>
      <c r="N572" s="274"/>
      <c r="O572" s="274"/>
      <c r="P572" s="274"/>
      <c r="Q572" s="230">
        <f>_xlfn.XLOOKUP($I572,Inputs!$G$6:$G$23,Inputs!$J$6:$J$23)*$K572</f>
        <v>107.19602977667495</v>
      </c>
      <c r="R572" s="230">
        <f>_xlfn.XLOOKUP($I572,Inputs!$G$6:$G$23,Inputs!$K$6:$K$23)*$K572</f>
        <v>118.03278688524591</v>
      </c>
      <c r="S572" s="147" t="s">
        <v>1276</v>
      </c>
      <c r="T572" s="30" t="s">
        <v>2300</v>
      </c>
      <c r="U572" s="147" t="s">
        <v>199</v>
      </c>
      <c r="V572" s="30" t="s">
        <v>2202</v>
      </c>
      <c r="W572" s="12"/>
      <c r="X572" s="12"/>
      <c r="Y572" s="12">
        <v>391</v>
      </c>
    </row>
    <row r="573" spans="1:25" s="57" customFormat="1" ht="18">
      <c r="B573" s="167" t="s">
        <v>1391</v>
      </c>
      <c r="C573" s="168" t="s">
        <v>297</v>
      </c>
      <c r="D573" s="30" t="s">
        <v>349</v>
      </c>
      <c r="E573" s="147">
        <v>1</v>
      </c>
      <c r="F573" s="30" t="s">
        <v>1756</v>
      </c>
      <c r="G573" s="178">
        <v>18.375</v>
      </c>
      <c r="H573" s="178">
        <v>11.342592592592592</v>
      </c>
      <c r="I573" s="168">
        <v>120</v>
      </c>
      <c r="J573" s="228">
        <f>_xlfn.XLOOKUP($I573,Inputs!$C$6:$C$23,Inputs!$D$6:$D$23)*$G573</f>
        <v>7.7306249999999999</v>
      </c>
      <c r="K573" s="229">
        <f t="shared" si="9"/>
        <v>3</v>
      </c>
      <c r="L573" s="274"/>
      <c r="M573" s="274"/>
      <c r="N573" s="274"/>
      <c r="O573" s="274"/>
      <c r="P573" s="274"/>
      <c r="Q573" s="230">
        <f>_xlfn.XLOOKUP($I573,Inputs!$G$6:$G$23,Inputs!$J$6:$J$23)*$K573</f>
        <v>107.19602977667495</v>
      </c>
      <c r="R573" s="230">
        <f>_xlfn.XLOOKUP($I573,Inputs!$G$6:$G$23,Inputs!$K$6:$K$23)*$K573</f>
        <v>118.03278688524591</v>
      </c>
      <c r="S573" s="147" t="s">
        <v>352</v>
      </c>
      <c r="T573" s="30" t="s">
        <v>2333</v>
      </c>
      <c r="U573" s="147" t="s">
        <v>1389</v>
      </c>
      <c r="V573" s="30" t="s">
        <v>2335</v>
      </c>
      <c r="W573" s="12"/>
      <c r="X573" s="12"/>
      <c r="Y573" s="12">
        <v>392</v>
      </c>
    </row>
    <row r="574" spans="1:25" s="57" customFormat="1" ht="18">
      <c r="B574" s="167" t="s">
        <v>1391</v>
      </c>
      <c r="C574" s="168" t="s">
        <v>297</v>
      </c>
      <c r="D574" s="30" t="s">
        <v>349</v>
      </c>
      <c r="E574" s="147">
        <v>1</v>
      </c>
      <c r="F574" s="30" t="s">
        <v>1756</v>
      </c>
      <c r="G574" s="178">
        <v>7.875</v>
      </c>
      <c r="H574" s="178">
        <v>4.8611111111111107</v>
      </c>
      <c r="I574" s="168">
        <v>120</v>
      </c>
      <c r="J574" s="228">
        <f>_xlfn.XLOOKUP($I574,Inputs!$C$6:$C$23,Inputs!$D$6:$D$23)*$G574</f>
        <v>3.3131249999999999</v>
      </c>
      <c r="K574" s="229">
        <f t="shared" si="9"/>
        <v>3</v>
      </c>
      <c r="L574" s="274"/>
      <c r="M574" s="274"/>
      <c r="N574" s="274"/>
      <c r="O574" s="274"/>
      <c r="P574" s="274"/>
      <c r="Q574" s="230">
        <f>_xlfn.XLOOKUP($I574,Inputs!$G$6:$G$23,Inputs!$J$6:$J$23)*$K574</f>
        <v>107.19602977667495</v>
      </c>
      <c r="R574" s="230">
        <f>_xlfn.XLOOKUP($I574,Inputs!$G$6:$G$23,Inputs!$K$6:$K$23)*$K574</f>
        <v>118.03278688524591</v>
      </c>
      <c r="S574" s="147" t="s">
        <v>1389</v>
      </c>
      <c r="T574" s="30" t="s">
        <v>2335</v>
      </c>
      <c r="U574" s="147" t="s">
        <v>1390</v>
      </c>
      <c r="V574" s="30" t="s">
        <v>2325</v>
      </c>
      <c r="W574" s="12"/>
      <c r="X574" s="12"/>
      <c r="Y574" s="12">
        <v>393</v>
      </c>
    </row>
    <row r="575" spans="1:25" s="57" customFormat="1" ht="18">
      <c r="B575" s="167" t="s">
        <v>1392</v>
      </c>
      <c r="C575" s="168" t="s">
        <v>297</v>
      </c>
      <c r="D575" s="30" t="s">
        <v>349</v>
      </c>
      <c r="E575" s="147">
        <v>1</v>
      </c>
      <c r="F575" s="30" t="s">
        <v>1756</v>
      </c>
      <c r="G575" s="178">
        <v>18.375</v>
      </c>
      <c r="H575" s="178">
        <v>11.342592592592592</v>
      </c>
      <c r="I575" s="168">
        <v>120</v>
      </c>
      <c r="J575" s="228">
        <f>_xlfn.XLOOKUP($I575,Inputs!$C$6:$C$23,Inputs!$D$6:$D$23)*$G575</f>
        <v>7.7306249999999999</v>
      </c>
      <c r="K575" s="229">
        <f t="shared" si="9"/>
        <v>3</v>
      </c>
      <c r="L575" s="274"/>
      <c r="M575" s="274"/>
      <c r="N575" s="274"/>
      <c r="O575" s="274"/>
      <c r="P575" s="274"/>
      <c r="Q575" s="230">
        <f>_xlfn.XLOOKUP($I575,Inputs!$G$6:$G$23,Inputs!$J$6:$J$23)*$K575</f>
        <v>107.19602977667495</v>
      </c>
      <c r="R575" s="230">
        <f>_xlfn.XLOOKUP($I575,Inputs!$G$6:$G$23,Inputs!$K$6:$K$23)*$K575</f>
        <v>118.03278688524591</v>
      </c>
      <c r="S575" s="147" t="s">
        <v>352</v>
      </c>
      <c r="T575" s="30" t="s">
        <v>2333</v>
      </c>
      <c r="U575" s="147" t="s">
        <v>1389</v>
      </c>
      <c r="V575" s="30" t="s">
        <v>2335</v>
      </c>
      <c r="W575" s="12"/>
      <c r="X575" s="12"/>
      <c r="Y575" s="12">
        <v>394</v>
      </c>
    </row>
    <row r="576" spans="1:25" s="33" customFormat="1" ht="18">
      <c r="A576" s="57"/>
      <c r="B576" s="167" t="s">
        <v>1392</v>
      </c>
      <c r="C576" s="168" t="s">
        <v>297</v>
      </c>
      <c r="D576" s="30" t="s">
        <v>349</v>
      </c>
      <c r="E576" s="147">
        <v>1</v>
      </c>
      <c r="F576" s="30" t="s">
        <v>1756</v>
      </c>
      <c r="G576" s="178">
        <v>7.875</v>
      </c>
      <c r="H576" s="178">
        <v>4.8611111111111107</v>
      </c>
      <c r="I576" s="168">
        <v>120</v>
      </c>
      <c r="J576" s="228">
        <f>_xlfn.XLOOKUP($I576,Inputs!$C$6:$C$23,Inputs!$D$6:$D$23)*$G576</f>
        <v>3.3131249999999999</v>
      </c>
      <c r="K576" s="229">
        <f t="shared" si="9"/>
        <v>3</v>
      </c>
      <c r="L576" s="274"/>
      <c r="M576" s="274"/>
      <c r="N576" s="274"/>
      <c r="O576" s="274"/>
      <c r="P576" s="274"/>
      <c r="Q576" s="230">
        <f>_xlfn.XLOOKUP($I576,Inputs!$G$6:$G$23,Inputs!$J$6:$J$23)*$K576</f>
        <v>107.19602977667495</v>
      </c>
      <c r="R576" s="230">
        <f>_xlfn.XLOOKUP($I576,Inputs!$G$6:$G$23,Inputs!$K$6:$K$23)*$K576</f>
        <v>118.03278688524591</v>
      </c>
      <c r="S576" s="147" t="s">
        <v>1389</v>
      </c>
      <c r="T576" s="30" t="s">
        <v>2335</v>
      </c>
      <c r="U576" s="147" t="s">
        <v>1390</v>
      </c>
      <c r="V576" s="30" t="s">
        <v>2325</v>
      </c>
      <c r="W576" s="12"/>
      <c r="X576" s="12"/>
      <c r="Y576" s="12">
        <v>395</v>
      </c>
    </row>
    <row r="577" spans="1:25" s="57" customFormat="1" ht="18">
      <c r="B577" s="167" t="s">
        <v>1392</v>
      </c>
      <c r="C577" s="168" t="s">
        <v>297</v>
      </c>
      <c r="D577" s="30" t="s">
        <v>349</v>
      </c>
      <c r="E577" s="147">
        <v>1</v>
      </c>
      <c r="F577" s="30" t="s">
        <v>1756</v>
      </c>
      <c r="G577" s="178">
        <v>18.375</v>
      </c>
      <c r="H577" s="178">
        <v>11.342592592592592</v>
      </c>
      <c r="I577" s="168">
        <v>120</v>
      </c>
      <c r="J577" s="228">
        <f>_xlfn.XLOOKUP($I577,Inputs!$C$6:$C$23,Inputs!$D$6:$D$23)*$G577</f>
        <v>7.7306249999999999</v>
      </c>
      <c r="K577" s="229">
        <f t="shared" si="9"/>
        <v>3</v>
      </c>
      <c r="L577" s="274"/>
      <c r="M577" s="274"/>
      <c r="N577" s="274"/>
      <c r="O577" s="274"/>
      <c r="P577" s="274"/>
      <c r="Q577" s="230">
        <f>_xlfn.XLOOKUP($I577,Inputs!$G$6:$G$23,Inputs!$J$6:$J$23)*$K577</f>
        <v>107.19602977667495</v>
      </c>
      <c r="R577" s="230">
        <f>_xlfn.XLOOKUP($I577,Inputs!$G$6:$G$23,Inputs!$K$6:$K$23)*$K577</f>
        <v>118.03278688524591</v>
      </c>
      <c r="S577" s="147" t="s">
        <v>1390</v>
      </c>
      <c r="T577" s="30" t="s">
        <v>2325</v>
      </c>
      <c r="U577" s="147" t="s">
        <v>1395</v>
      </c>
      <c r="V577" s="30" t="s">
        <v>2472</v>
      </c>
      <c r="W577" s="12"/>
      <c r="X577" s="12"/>
      <c r="Y577" s="12">
        <v>396</v>
      </c>
    </row>
    <row r="578" spans="1:25" s="33" customFormat="1" ht="18">
      <c r="A578" s="57"/>
      <c r="B578" s="167" t="s">
        <v>1403</v>
      </c>
      <c r="C578" s="168" t="s">
        <v>297</v>
      </c>
      <c r="D578" s="30" t="s">
        <v>349</v>
      </c>
      <c r="E578" s="147">
        <v>1</v>
      </c>
      <c r="F578" s="30" t="s">
        <v>1756</v>
      </c>
      <c r="G578" s="178">
        <v>18.375</v>
      </c>
      <c r="H578" s="178">
        <v>11.342592592592592</v>
      </c>
      <c r="I578" s="168">
        <v>120</v>
      </c>
      <c r="J578" s="228">
        <f>_xlfn.XLOOKUP($I578,Inputs!$C$6:$C$23,Inputs!$D$6:$D$23)*$G578</f>
        <v>7.7306249999999999</v>
      </c>
      <c r="K578" s="229">
        <f t="shared" si="9"/>
        <v>3</v>
      </c>
      <c r="L578" s="274"/>
      <c r="M578" s="274"/>
      <c r="N578" s="274"/>
      <c r="O578" s="274"/>
      <c r="P578" s="274"/>
      <c r="Q578" s="230">
        <f>_xlfn.XLOOKUP($I578,Inputs!$G$6:$G$23,Inputs!$J$6:$J$23)*$K578</f>
        <v>107.19602977667495</v>
      </c>
      <c r="R578" s="230">
        <f>_xlfn.XLOOKUP($I578,Inputs!$G$6:$G$23,Inputs!$K$6:$K$23)*$K578</f>
        <v>118.03278688524591</v>
      </c>
      <c r="S578" s="147" t="s">
        <v>1402</v>
      </c>
      <c r="T578" s="30" t="s">
        <v>2380</v>
      </c>
      <c r="U578" s="147" t="s">
        <v>99</v>
      </c>
      <c r="V578" s="30" t="s">
        <v>2650</v>
      </c>
      <c r="W578" s="12"/>
      <c r="X578" s="12"/>
      <c r="Y578" s="12">
        <v>397</v>
      </c>
    </row>
    <row r="579" spans="1:25" s="33" customFormat="1" ht="18">
      <c r="A579" s="57"/>
      <c r="B579" s="167" t="s">
        <v>1404</v>
      </c>
      <c r="C579" s="168" t="s">
        <v>297</v>
      </c>
      <c r="D579" s="30" t="s">
        <v>349</v>
      </c>
      <c r="E579" s="147">
        <v>1</v>
      </c>
      <c r="F579" s="30" t="s">
        <v>1756</v>
      </c>
      <c r="G579" s="178">
        <v>18.375</v>
      </c>
      <c r="H579" s="178">
        <v>11.342592592592592</v>
      </c>
      <c r="I579" s="168">
        <v>120</v>
      </c>
      <c r="J579" s="228">
        <f>_xlfn.XLOOKUP($I579,Inputs!$C$6:$C$23,Inputs!$D$6:$D$23)*$G579</f>
        <v>7.7306249999999999</v>
      </c>
      <c r="K579" s="229">
        <f t="shared" si="9"/>
        <v>3</v>
      </c>
      <c r="L579" s="274"/>
      <c r="M579" s="274"/>
      <c r="N579" s="274"/>
      <c r="O579" s="274"/>
      <c r="P579" s="274"/>
      <c r="Q579" s="230">
        <f>_xlfn.XLOOKUP($I579,Inputs!$G$6:$G$23,Inputs!$J$6:$J$23)*$K579</f>
        <v>107.19602977667495</v>
      </c>
      <c r="R579" s="230">
        <f>_xlfn.XLOOKUP($I579,Inputs!$G$6:$G$23,Inputs!$K$6:$K$23)*$K579</f>
        <v>118.03278688524591</v>
      </c>
      <c r="S579" s="147" t="s">
        <v>99</v>
      </c>
      <c r="T579" s="30" t="s">
        <v>2650</v>
      </c>
      <c r="U579" s="147" t="s">
        <v>1402</v>
      </c>
      <c r="V579" s="150" t="s">
        <v>2380</v>
      </c>
      <c r="W579" s="12"/>
      <c r="X579" s="12"/>
      <c r="Y579" s="12">
        <v>398</v>
      </c>
    </row>
    <row r="580" spans="1:25" s="33" customFormat="1" ht="18">
      <c r="A580" s="57"/>
      <c r="B580" s="167" t="s">
        <v>1404</v>
      </c>
      <c r="C580" s="168" t="s">
        <v>297</v>
      </c>
      <c r="D580" s="30" t="s">
        <v>349</v>
      </c>
      <c r="E580" s="147">
        <v>1</v>
      </c>
      <c r="F580" s="30" t="s">
        <v>1756</v>
      </c>
      <c r="G580" s="178">
        <v>5.25</v>
      </c>
      <c r="H580" s="178">
        <v>3.2407407407407405</v>
      </c>
      <c r="I580" s="168">
        <v>120</v>
      </c>
      <c r="J580" s="228">
        <f>_xlfn.XLOOKUP($I580,Inputs!$C$6:$C$23,Inputs!$D$6:$D$23)*$G580</f>
        <v>2.2087499999999998</v>
      </c>
      <c r="K580" s="229">
        <f t="shared" si="9"/>
        <v>3</v>
      </c>
      <c r="L580" s="274"/>
      <c r="M580" s="274"/>
      <c r="N580" s="274"/>
      <c r="O580" s="274"/>
      <c r="P580" s="274"/>
      <c r="Q580" s="230">
        <f>_xlfn.XLOOKUP($I580,Inputs!$G$6:$G$23,Inputs!$J$6:$J$23)*$K580</f>
        <v>107.19602977667495</v>
      </c>
      <c r="R580" s="230">
        <f>_xlfn.XLOOKUP($I580,Inputs!$G$6:$G$23,Inputs!$K$6:$K$23)*$K580</f>
        <v>118.03278688524591</v>
      </c>
      <c r="S580" s="147" t="s">
        <v>1402</v>
      </c>
      <c r="T580" s="30" t="s">
        <v>2380</v>
      </c>
      <c r="U580" s="147" t="s">
        <v>3005</v>
      </c>
      <c r="V580" s="30" t="s">
        <v>2548</v>
      </c>
      <c r="W580" s="12"/>
      <c r="X580" s="12" t="s">
        <v>1151</v>
      </c>
      <c r="Y580" s="12">
        <v>399</v>
      </c>
    </row>
    <row r="581" spans="1:25" s="33" customFormat="1" ht="18">
      <c r="A581" s="57"/>
      <c r="B581" s="167" t="s">
        <v>1404</v>
      </c>
      <c r="C581" s="168" t="s">
        <v>297</v>
      </c>
      <c r="D581" s="30" t="s">
        <v>349</v>
      </c>
      <c r="E581" s="147">
        <v>1</v>
      </c>
      <c r="F581" s="30" t="s">
        <v>1756</v>
      </c>
      <c r="G581" s="178">
        <v>1.05</v>
      </c>
      <c r="H581" s="178">
        <v>0.64814814814814814</v>
      </c>
      <c r="I581" s="168">
        <v>120</v>
      </c>
      <c r="J581" s="228">
        <f>_xlfn.XLOOKUP($I581,Inputs!$C$6:$C$23,Inputs!$D$6:$D$23)*$G581</f>
        <v>0.44175000000000003</v>
      </c>
      <c r="K581" s="229">
        <f t="shared" si="9"/>
        <v>3</v>
      </c>
      <c r="L581" s="274"/>
      <c r="M581" s="274"/>
      <c r="N581" s="274"/>
      <c r="O581" s="274"/>
      <c r="P581" s="274"/>
      <c r="Q581" s="230">
        <f>_xlfn.XLOOKUP($I581,Inputs!$G$6:$G$23,Inputs!$J$6:$J$23)*$K581</f>
        <v>107.19602977667495</v>
      </c>
      <c r="R581" s="230">
        <f>_xlfn.XLOOKUP($I581,Inputs!$G$6:$G$23,Inputs!$K$6:$K$23)*$K581</f>
        <v>118.03278688524591</v>
      </c>
      <c r="S581" s="147" t="s">
        <v>3005</v>
      </c>
      <c r="T581" s="30" t="s">
        <v>2548</v>
      </c>
      <c r="U581" s="147" t="s">
        <v>2988</v>
      </c>
      <c r="V581" s="30" t="s">
        <v>2569</v>
      </c>
      <c r="W581" s="12"/>
      <c r="X581" s="12" t="s">
        <v>1151</v>
      </c>
      <c r="Y581" s="12">
        <v>400</v>
      </c>
    </row>
    <row r="582" spans="1:25" s="33" customFormat="1" ht="18">
      <c r="A582" s="57"/>
      <c r="B582" s="167" t="s">
        <v>1404</v>
      </c>
      <c r="C582" s="168" t="s">
        <v>297</v>
      </c>
      <c r="D582" s="30" t="s">
        <v>349</v>
      </c>
      <c r="E582" s="147">
        <v>1</v>
      </c>
      <c r="F582" s="30" t="s">
        <v>1756</v>
      </c>
      <c r="G582" s="178">
        <v>1.575</v>
      </c>
      <c r="H582" s="178">
        <v>0.9722222222222221</v>
      </c>
      <c r="I582" s="168">
        <v>120</v>
      </c>
      <c r="J582" s="228">
        <f>_xlfn.XLOOKUP($I582,Inputs!$C$6:$C$23,Inputs!$D$6:$D$23)*$G582</f>
        <v>0.66262500000000002</v>
      </c>
      <c r="K582" s="229">
        <f t="shared" si="9"/>
        <v>3</v>
      </c>
      <c r="L582" s="274"/>
      <c r="M582" s="274"/>
      <c r="N582" s="274"/>
      <c r="O582" s="274"/>
      <c r="P582" s="274"/>
      <c r="Q582" s="230">
        <f>_xlfn.XLOOKUP($I582,Inputs!$G$6:$G$23,Inputs!$J$6:$J$23)*$K582</f>
        <v>107.19602977667495</v>
      </c>
      <c r="R582" s="230">
        <f>_xlfn.XLOOKUP($I582,Inputs!$G$6:$G$23,Inputs!$K$6:$K$23)*$K582</f>
        <v>118.03278688524591</v>
      </c>
      <c r="S582" s="147" t="s">
        <v>2988</v>
      </c>
      <c r="T582" s="30" t="s">
        <v>2569</v>
      </c>
      <c r="U582" s="147" t="s">
        <v>845</v>
      </c>
      <c r="V582" s="30" t="s">
        <v>2285</v>
      </c>
      <c r="W582" s="12"/>
      <c r="X582" s="12" t="s">
        <v>1151</v>
      </c>
      <c r="Y582" s="12">
        <v>401</v>
      </c>
    </row>
    <row r="583" spans="1:25" s="33" customFormat="1" ht="18">
      <c r="A583" s="57"/>
      <c r="B583" s="167" t="s">
        <v>1405</v>
      </c>
      <c r="C583" s="168" t="s">
        <v>297</v>
      </c>
      <c r="D583" s="30" t="s">
        <v>349</v>
      </c>
      <c r="E583" s="147">
        <v>1</v>
      </c>
      <c r="F583" s="30" t="s">
        <v>1756</v>
      </c>
      <c r="G583" s="178">
        <v>18.375</v>
      </c>
      <c r="H583" s="178">
        <v>11.342592592592592</v>
      </c>
      <c r="I583" s="168">
        <v>120</v>
      </c>
      <c r="J583" s="228">
        <f>_xlfn.XLOOKUP($I583,Inputs!$C$6:$C$23,Inputs!$D$6:$D$23)*$G583</f>
        <v>7.7306249999999999</v>
      </c>
      <c r="K583" s="229">
        <f t="shared" si="9"/>
        <v>3</v>
      </c>
      <c r="L583" s="274"/>
      <c r="M583" s="274"/>
      <c r="N583" s="274"/>
      <c r="O583" s="274"/>
      <c r="P583" s="274"/>
      <c r="Q583" s="230">
        <f>_xlfn.XLOOKUP($I583,Inputs!$G$6:$G$23,Inputs!$J$6:$J$23)*$K583</f>
        <v>107.19602977667495</v>
      </c>
      <c r="R583" s="230">
        <f>_xlfn.XLOOKUP($I583,Inputs!$G$6:$G$23,Inputs!$K$6:$K$23)*$K583</f>
        <v>118.03278688524591</v>
      </c>
      <c r="S583" s="147" t="s">
        <v>99</v>
      </c>
      <c r="T583" s="30" t="s">
        <v>2650</v>
      </c>
      <c r="U583" s="147" t="s">
        <v>1402</v>
      </c>
      <c r="V583" s="30" t="s">
        <v>2380</v>
      </c>
      <c r="W583" s="12"/>
      <c r="X583" s="12"/>
      <c r="Y583" s="12">
        <v>402</v>
      </c>
    </row>
    <row r="584" spans="1:25" s="33" customFormat="1" ht="18">
      <c r="A584" s="57"/>
      <c r="B584" s="167" t="s">
        <v>1405</v>
      </c>
      <c r="C584" s="168" t="s">
        <v>297</v>
      </c>
      <c r="D584" s="30" t="s">
        <v>349</v>
      </c>
      <c r="E584" s="147">
        <v>1</v>
      </c>
      <c r="F584" s="30" t="s">
        <v>1756</v>
      </c>
      <c r="G584" s="178">
        <v>5.25</v>
      </c>
      <c r="H584" s="178">
        <v>3.2407407407407405</v>
      </c>
      <c r="I584" s="168">
        <v>120</v>
      </c>
      <c r="J584" s="228">
        <f>_xlfn.XLOOKUP($I584,Inputs!$C$6:$C$23,Inputs!$D$6:$D$23)*$G584</f>
        <v>2.2087499999999998</v>
      </c>
      <c r="K584" s="229">
        <f t="shared" si="9"/>
        <v>3</v>
      </c>
      <c r="L584" s="274"/>
      <c r="M584" s="274"/>
      <c r="N584" s="274"/>
      <c r="O584" s="274"/>
      <c r="P584" s="274"/>
      <c r="Q584" s="230">
        <f>_xlfn.XLOOKUP($I584,Inputs!$G$6:$G$23,Inputs!$J$6:$J$23)*$K584</f>
        <v>107.19602977667495</v>
      </c>
      <c r="R584" s="230">
        <f>_xlfn.XLOOKUP($I584,Inputs!$G$6:$G$23,Inputs!$K$6:$K$23)*$K584</f>
        <v>118.03278688524591</v>
      </c>
      <c r="S584" s="147" t="s">
        <v>1402</v>
      </c>
      <c r="T584" s="30" t="s">
        <v>2380</v>
      </c>
      <c r="U584" s="147" t="s">
        <v>3005</v>
      </c>
      <c r="V584" s="30" t="s">
        <v>2548</v>
      </c>
      <c r="W584" s="12"/>
      <c r="X584" s="12" t="s">
        <v>1151</v>
      </c>
      <c r="Y584" s="12">
        <v>403</v>
      </c>
    </row>
    <row r="585" spans="1:25" s="33" customFormat="1" ht="18">
      <c r="A585" s="57"/>
      <c r="B585" s="167" t="s">
        <v>1405</v>
      </c>
      <c r="C585" s="168" t="s">
        <v>297</v>
      </c>
      <c r="D585" s="30" t="s">
        <v>349</v>
      </c>
      <c r="E585" s="147">
        <v>1</v>
      </c>
      <c r="F585" s="30" t="s">
        <v>1756</v>
      </c>
      <c r="G585" s="178">
        <v>1.05</v>
      </c>
      <c r="H585" s="178">
        <v>0.64814814814814814</v>
      </c>
      <c r="I585" s="168">
        <v>120</v>
      </c>
      <c r="J585" s="228">
        <f>_xlfn.XLOOKUP($I585,Inputs!$C$6:$C$23,Inputs!$D$6:$D$23)*$G585</f>
        <v>0.44175000000000003</v>
      </c>
      <c r="K585" s="229">
        <f t="shared" si="9"/>
        <v>3</v>
      </c>
      <c r="L585" s="274"/>
      <c r="M585" s="274"/>
      <c r="N585" s="274"/>
      <c r="O585" s="274"/>
      <c r="P585" s="274"/>
      <c r="Q585" s="230">
        <f>_xlfn.XLOOKUP($I585,Inputs!$G$6:$G$23,Inputs!$J$6:$J$23)*$K585</f>
        <v>107.19602977667495</v>
      </c>
      <c r="R585" s="230">
        <f>_xlfn.XLOOKUP($I585,Inputs!$G$6:$G$23,Inputs!$K$6:$K$23)*$K585</f>
        <v>118.03278688524591</v>
      </c>
      <c r="S585" s="147" t="s">
        <v>3005</v>
      </c>
      <c r="T585" s="30" t="s">
        <v>2548</v>
      </c>
      <c r="U585" s="147" t="s">
        <v>2988</v>
      </c>
      <c r="V585" s="30" t="s">
        <v>2569</v>
      </c>
      <c r="W585" s="12"/>
      <c r="X585" s="12" t="s">
        <v>1151</v>
      </c>
      <c r="Y585" s="12">
        <v>404</v>
      </c>
    </row>
    <row r="586" spans="1:25" s="33" customFormat="1" ht="18">
      <c r="A586" s="57"/>
      <c r="B586" s="167" t="s">
        <v>1405</v>
      </c>
      <c r="C586" s="168" t="s">
        <v>297</v>
      </c>
      <c r="D586" s="30" t="s">
        <v>349</v>
      </c>
      <c r="E586" s="147">
        <v>1</v>
      </c>
      <c r="F586" s="30" t="s">
        <v>1756</v>
      </c>
      <c r="G586" s="178">
        <v>1.575</v>
      </c>
      <c r="H586" s="178">
        <v>0.9722222222222221</v>
      </c>
      <c r="I586" s="168">
        <v>120</v>
      </c>
      <c r="J586" s="228">
        <f>_xlfn.XLOOKUP($I586,Inputs!$C$6:$C$23,Inputs!$D$6:$D$23)*$G586</f>
        <v>0.66262500000000002</v>
      </c>
      <c r="K586" s="229">
        <f t="shared" si="9"/>
        <v>3</v>
      </c>
      <c r="L586" s="274"/>
      <c r="M586" s="274"/>
      <c r="N586" s="274"/>
      <c r="O586" s="274"/>
      <c r="P586" s="274"/>
      <c r="Q586" s="230">
        <f>_xlfn.XLOOKUP($I586,Inputs!$G$6:$G$23,Inputs!$J$6:$J$23)*$K586</f>
        <v>107.19602977667495</v>
      </c>
      <c r="R586" s="230">
        <f>_xlfn.XLOOKUP($I586,Inputs!$G$6:$G$23,Inputs!$K$6:$K$23)*$K586</f>
        <v>118.03278688524591</v>
      </c>
      <c r="S586" s="147" t="s">
        <v>2988</v>
      </c>
      <c r="T586" s="30" t="s">
        <v>2569</v>
      </c>
      <c r="U586" s="147" t="s">
        <v>845</v>
      </c>
      <c r="V586" s="30" t="s">
        <v>2285</v>
      </c>
      <c r="W586" s="12"/>
      <c r="X586" s="12" t="s">
        <v>1151</v>
      </c>
      <c r="Y586" s="12">
        <v>405</v>
      </c>
    </row>
    <row r="587" spans="1:25" s="57" customFormat="1" ht="18">
      <c r="B587" s="167" t="s">
        <v>1401</v>
      </c>
      <c r="C587" s="168" t="s">
        <v>297</v>
      </c>
      <c r="D587" s="30" t="s">
        <v>349</v>
      </c>
      <c r="E587" s="147">
        <v>1</v>
      </c>
      <c r="F587" s="30" t="s">
        <v>1756</v>
      </c>
      <c r="G587" s="178">
        <v>21</v>
      </c>
      <c r="H587" s="178">
        <v>12.962962962962962</v>
      </c>
      <c r="I587" s="168">
        <v>120</v>
      </c>
      <c r="J587" s="228">
        <f>_xlfn.XLOOKUP($I587,Inputs!$C$6:$C$23,Inputs!$D$6:$D$23)*$G587</f>
        <v>8.8349999999999991</v>
      </c>
      <c r="K587" s="229">
        <f t="shared" si="9"/>
        <v>3</v>
      </c>
      <c r="L587" s="274"/>
      <c r="M587" s="274"/>
      <c r="N587" s="274"/>
      <c r="O587" s="274"/>
      <c r="P587" s="274"/>
      <c r="Q587" s="230">
        <f>_xlfn.XLOOKUP($I587,Inputs!$G$6:$G$23,Inputs!$J$6:$J$23)*$K587</f>
        <v>107.19602977667495</v>
      </c>
      <c r="R587" s="230">
        <f>_xlfn.XLOOKUP($I587,Inputs!$G$6:$G$23,Inputs!$K$6:$K$23)*$K587</f>
        <v>118.03278688524591</v>
      </c>
      <c r="S587" s="147" t="s">
        <v>1400</v>
      </c>
      <c r="T587" s="30" t="s">
        <v>2336</v>
      </c>
      <c r="U587" s="147" t="s">
        <v>1402</v>
      </c>
      <c r="V587" s="30" t="s">
        <v>2380</v>
      </c>
      <c r="W587" s="12"/>
      <c r="X587" s="12"/>
      <c r="Y587" s="12">
        <v>406</v>
      </c>
    </row>
    <row r="588" spans="1:25" s="57" customFormat="1" ht="18">
      <c r="B588" s="167" t="s">
        <v>1397</v>
      </c>
      <c r="C588" s="168" t="s">
        <v>297</v>
      </c>
      <c r="D588" s="30" t="s">
        <v>349</v>
      </c>
      <c r="E588" s="147">
        <v>1</v>
      </c>
      <c r="F588" s="30" t="s">
        <v>1756</v>
      </c>
      <c r="G588" s="178">
        <v>15.75</v>
      </c>
      <c r="H588" s="178">
        <v>9.7222222222222214</v>
      </c>
      <c r="I588" s="168">
        <v>120</v>
      </c>
      <c r="J588" s="228">
        <f>_xlfn.XLOOKUP($I588,Inputs!$C$6:$C$23,Inputs!$D$6:$D$23)*$G588</f>
        <v>6.6262499999999998</v>
      </c>
      <c r="K588" s="229">
        <f t="shared" si="9"/>
        <v>3</v>
      </c>
      <c r="L588" s="274"/>
      <c r="M588" s="274"/>
      <c r="N588" s="274"/>
      <c r="O588" s="274"/>
      <c r="P588" s="274"/>
      <c r="Q588" s="230">
        <f>_xlfn.XLOOKUP($I588,Inputs!$G$6:$G$23,Inputs!$J$6:$J$23)*$K588</f>
        <v>107.19602977667495</v>
      </c>
      <c r="R588" s="230">
        <f>_xlfn.XLOOKUP($I588,Inputs!$G$6:$G$23,Inputs!$K$6:$K$23)*$K588</f>
        <v>118.03278688524591</v>
      </c>
      <c r="S588" s="147" t="s">
        <v>1390</v>
      </c>
      <c r="T588" s="30" t="s">
        <v>2325</v>
      </c>
      <c r="U588" s="147" t="s">
        <v>1398</v>
      </c>
      <c r="V588" s="30" t="s">
        <v>2473</v>
      </c>
      <c r="W588" s="12"/>
      <c r="X588" s="12"/>
      <c r="Y588" s="12">
        <v>407</v>
      </c>
    </row>
    <row r="589" spans="1:25" s="57" customFormat="1" ht="18">
      <c r="B589" s="167" t="s">
        <v>1441</v>
      </c>
      <c r="C589" s="168" t="s">
        <v>297</v>
      </c>
      <c r="D589" s="30" t="s">
        <v>349</v>
      </c>
      <c r="E589" s="147">
        <v>1</v>
      </c>
      <c r="F589" s="30" t="s">
        <v>1756</v>
      </c>
      <c r="G589" s="178">
        <v>28.875</v>
      </c>
      <c r="H589" s="178">
        <v>17.824074074074073</v>
      </c>
      <c r="I589" s="168">
        <v>120</v>
      </c>
      <c r="J589" s="228">
        <f>_xlfn.XLOOKUP($I589,Inputs!$C$6:$C$23,Inputs!$D$6:$D$23)*$G589</f>
        <v>12.148125</v>
      </c>
      <c r="K589" s="229">
        <f t="shared" si="9"/>
        <v>3</v>
      </c>
      <c r="L589" s="274"/>
      <c r="M589" s="274"/>
      <c r="N589" s="274"/>
      <c r="O589" s="274"/>
      <c r="P589" s="274"/>
      <c r="Q589" s="230">
        <f>_xlfn.XLOOKUP($I589,Inputs!$G$6:$G$23,Inputs!$J$6:$J$23)*$K589</f>
        <v>107.19602977667495</v>
      </c>
      <c r="R589" s="230">
        <f>_xlfn.XLOOKUP($I589,Inputs!$G$6:$G$23,Inputs!$K$6:$K$23)*$K589</f>
        <v>118.03278688524591</v>
      </c>
      <c r="S589" s="179" t="s">
        <v>1438</v>
      </c>
      <c r="T589" s="30" t="s">
        <v>2381</v>
      </c>
      <c r="U589" s="147" t="s">
        <v>107</v>
      </c>
      <c r="V589" s="30" t="s">
        <v>2551</v>
      </c>
      <c r="W589" s="12"/>
      <c r="X589" s="12"/>
      <c r="Y589" s="12">
        <v>408</v>
      </c>
    </row>
    <row r="590" spans="1:25" s="57" customFormat="1" ht="18">
      <c r="B590" s="167" t="s">
        <v>1441</v>
      </c>
      <c r="C590" s="168" t="s">
        <v>297</v>
      </c>
      <c r="D590" s="30" t="s">
        <v>349</v>
      </c>
      <c r="E590" s="147">
        <v>1</v>
      </c>
      <c r="F590" s="30" t="s">
        <v>1756</v>
      </c>
      <c r="G590" s="178">
        <v>1.5</v>
      </c>
      <c r="H590" s="178">
        <v>0.92592592592592582</v>
      </c>
      <c r="I590" s="168">
        <v>120</v>
      </c>
      <c r="J590" s="228">
        <f>_xlfn.XLOOKUP($I590,Inputs!$C$6:$C$23,Inputs!$D$6:$D$23)*$G590</f>
        <v>0.63107142857142851</v>
      </c>
      <c r="K590" s="229">
        <f t="shared" si="9"/>
        <v>3</v>
      </c>
      <c r="L590" s="274"/>
      <c r="M590" s="274"/>
      <c r="N590" s="274"/>
      <c r="O590" s="274"/>
      <c r="P590" s="274"/>
      <c r="Q590" s="230">
        <f>_xlfn.XLOOKUP($I590,Inputs!$G$6:$G$23,Inputs!$J$6:$J$23)*$K590</f>
        <v>107.19602977667495</v>
      </c>
      <c r="R590" s="230">
        <f>_xlfn.XLOOKUP($I590,Inputs!$G$6:$G$23,Inputs!$K$6:$K$23)*$K590</f>
        <v>118.03278688524591</v>
      </c>
      <c r="S590" s="147" t="s">
        <v>107</v>
      </c>
      <c r="T590" s="30" t="s">
        <v>2551</v>
      </c>
      <c r="U590" s="147" t="s">
        <v>1454</v>
      </c>
      <c r="V590" s="150" t="s">
        <v>2652</v>
      </c>
      <c r="W590" s="12"/>
      <c r="X590" s="12"/>
      <c r="Y590" s="12">
        <v>409</v>
      </c>
    </row>
    <row r="591" spans="1:25" s="33" customFormat="1" ht="18">
      <c r="A591" s="57"/>
      <c r="B591" s="167" t="s">
        <v>1441</v>
      </c>
      <c r="C591" s="168" t="s">
        <v>297</v>
      </c>
      <c r="D591" s="30" t="s">
        <v>349</v>
      </c>
      <c r="E591" s="147">
        <v>1</v>
      </c>
      <c r="F591" s="30" t="s">
        <v>1756</v>
      </c>
      <c r="G591" s="178">
        <v>0.5</v>
      </c>
      <c r="H591" s="178">
        <v>0.30864197530864196</v>
      </c>
      <c r="I591" s="168">
        <v>120</v>
      </c>
      <c r="J591" s="228">
        <f>_xlfn.XLOOKUP($I591,Inputs!$C$6:$C$23,Inputs!$D$6:$D$23)*$G591</f>
        <v>0.21035714285714285</v>
      </c>
      <c r="K591" s="229">
        <f t="shared" si="9"/>
        <v>3</v>
      </c>
      <c r="L591" s="274"/>
      <c r="M591" s="274"/>
      <c r="N591" s="274"/>
      <c r="O591" s="274"/>
      <c r="P591" s="274"/>
      <c r="Q591" s="230">
        <f>_xlfn.XLOOKUP($I591,Inputs!$G$6:$G$23,Inputs!$J$6:$J$23)*$K591</f>
        <v>107.19602977667495</v>
      </c>
      <c r="R591" s="230">
        <f>_xlfn.XLOOKUP($I591,Inputs!$G$6:$G$23,Inputs!$K$6:$K$23)*$K591</f>
        <v>118.03278688524591</v>
      </c>
      <c r="S591" s="147" t="s">
        <v>1454</v>
      </c>
      <c r="T591" s="30" t="s">
        <v>2652</v>
      </c>
      <c r="U591" s="147" t="s">
        <v>1455</v>
      </c>
      <c r="V591" s="30" t="s">
        <v>2382</v>
      </c>
      <c r="W591" s="12"/>
      <c r="X591" s="12"/>
      <c r="Y591" s="12">
        <v>410</v>
      </c>
    </row>
    <row r="592" spans="1:25" s="33" customFormat="1" ht="18">
      <c r="A592" s="57"/>
      <c r="B592" s="167" t="s">
        <v>1441</v>
      </c>
      <c r="C592" s="168" t="s">
        <v>297</v>
      </c>
      <c r="D592" s="30" t="s">
        <v>349</v>
      </c>
      <c r="E592" s="147">
        <v>1</v>
      </c>
      <c r="F592" s="30" t="s">
        <v>1756</v>
      </c>
      <c r="G592" s="178">
        <v>1.5</v>
      </c>
      <c r="H592" s="178">
        <v>0.92592592592592582</v>
      </c>
      <c r="I592" s="168">
        <v>120</v>
      </c>
      <c r="J592" s="228">
        <f>_xlfn.XLOOKUP($I592,Inputs!$C$6:$C$23,Inputs!$D$6:$D$23)*$G592</f>
        <v>0.63107142857142851</v>
      </c>
      <c r="K592" s="229">
        <f t="shared" si="9"/>
        <v>3</v>
      </c>
      <c r="L592" s="274"/>
      <c r="M592" s="274"/>
      <c r="N592" s="274"/>
      <c r="O592" s="274"/>
      <c r="P592" s="274"/>
      <c r="Q592" s="230">
        <f>_xlfn.XLOOKUP($I592,Inputs!$G$6:$G$23,Inputs!$J$6:$J$23)*$K592</f>
        <v>107.19602977667495</v>
      </c>
      <c r="R592" s="230">
        <f>_xlfn.XLOOKUP($I592,Inputs!$G$6:$G$23,Inputs!$K$6:$K$23)*$K592</f>
        <v>118.03278688524591</v>
      </c>
      <c r="S592" s="147" t="s">
        <v>1455</v>
      </c>
      <c r="T592" s="30" t="s">
        <v>2382</v>
      </c>
      <c r="U592" s="147" t="s">
        <v>2990</v>
      </c>
      <c r="V592" s="30" t="s">
        <v>2583</v>
      </c>
      <c r="W592" s="12"/>
      <c r="X592" s="12"/>
      <c r="Y592" s="12">
        <v>411</v>
      </c>
    </row>
    <row r="593" spans="2:25" s="57" customFormat="1" ht="18">
      <c r="B593" s="167" t="s">
        <v>1441</v>
      </c>
      <c r="C593" s="168" t="s">
        <v>297</v>
      </c>
      <c r="D593" s="30" t="s">
        <v>349</v>
      </c>
      <c r="E593" s="147">
        <v>1</v>
      </c>
      <c r="F593" s="30" t="s">
        <v>1756</v>
      </c>
      <c r="G593" s="178">
        <v>0.5</v>
      </c>
      <c r="H593" s="178">
        <v>0.30864197530864196</v>
      </c>
      <c r="I593" s="168">
        <v>120</v>
      </c>
      <c r="J593" s="228">
        <f>_xlfn.XLOOKUP($I593,Inputs!$C$6:$C$23,Inputs!$D$6:$D$23)*$G593</f>
        <v>0.21035714285714285</v>
      </c>
      <c r="K593" s="229">
        <f t="shared" si="9"/>
        <v>3</v>
      </c>
      <c r="L593" s="274"/>
      <c r="M593" s="274"/>
      <c r="N593" s="274"/>
      <c r="O593" s="274"/>
      <c r="P593" s="274"/>
      <c r="Q593" s="230">
        <f>_xlfn.XLOOKUP($I593,Inputs!$G$6:$G$23,Inputs!$J$6:$J$23)*$K593</f>
        <v>107.19602977667495</v>
      </c>
      <c r="R593" s="230">
        <f>_xlfn.XLOOKUP($I593,Inputs!$G$6:$G$23,Inputs!$K$6:$K$23)*$K593</f>
        <v>118.03278688524591</v>
      </c>
      <c r="S593" s="147" t="s">
        <v>2990</v>
      </c>
      <c r="T593" s="30" t="s">
        <v>2583</v>
      </c>
      <c r="U593" s="147" t="s">
        <v>2997</v>
      </c>
      <c r="V593" s="30" t="s">
        <v>2629</v>
      </c>
      <c r="W593" s="12"/>
      <c r="X593" s="12"/>
      <c r="Y593" s="12">
        <v>412</v>
      </c>
    </row>
    <row r="594" spans="2:25" s="57" customFormat="1" ht="18">
      <c r="B594" s="167" t="s">
        <v>1436</v>
      </c>
      <c r="C594" s="168" t="s">
        <v>297</v>
      </c>
      <c r="D594" s="30" t="s">
        <v>349</v>
      </c>
      <c r="E594" s="147">
        <v>1</v>
      </c>
      <c r="F594" s="30" t="s">
        <v>1756</v>
      </c>
      <c r="G594" s="178">
        <v>23.625</v>
      </c>
      <c r="H594" s="178">
        <v>14.583333333333332</v>
      </c>
      <c r="I594" s="168">
        <v>120</v>
      </c>
      <c r="J594" s="228">
        <f>_xlfn.XLOOKUP($I594,Inputs!$C$6:$C$23,Inputs!$D$6:$D$23)*$G594</f>
        <v>9.9393750000000001</v>
      </c>
      <c r="K594" s="229">
        <f t="shared" si="9"/>
        <v>3</v>
      </c>
      <c r="L594" s="274"/>
      <c r="M594" s="274"/>
      <c r="N594" s="274"/>
      <c r="O594" s="274"/>
      <c r="P594" s="274"/>
      <c r="Q594" s="230">
        <f>_xlfn.XLOOKUP($I594,Inputs!$G$6:$G$23,Inputs!$J$6:$J$23)*$K594</f>
        <v>107.19602977667495</v>
      </c>
      <c r="R594" s="230">
        <f>_xlfn.XLOOKUP($I594,Inputs!$G$6:$G$23,Inputs!$K$6:$K$23)*$K594</f>
        <v>118.03278688524591</v>
      </c>
      <c r="S594" s="147" t="s">
        <v>1434</v>
      </c>
      <c r="T594" s="30" t="s">
        <v>2383</v>
      </c>
      <c r="U594" s="147" t="s">
        <v>1437</v>
      </c>
      <c r="V594" s="30" t="s">
        <v>2384</v>
      </c>
      <c r="W594" s="12"/>
      <c r="X594" s="12"/>
      <c r="Y594" s="12">
        <v>413</v>
      </c>
    </row>
    <row r="595" spans="2:25" s="57" customFormat="1" ht="18">
      <c r="B595" s="167" t="s">
        <v>1436</v>
      </c>
      <c r="C595" s="168" t="s">
        <v>297</v>
      </c>
      <c r="D595" s="30" t="s">
        <v>349</v>
      </c>
      <c r="E595" s="147">
        <v>1</v>
      </c>
      <c r="F595" s="30" t="s">
        <v>1756</v>
      </c>
      <c r="G595" s="178">
        <v>21</v>
      </c>
      <c r="H595" s="178">
        <v>12.962962962962962</v>
      </c>
      <c r="I595" s="168">
        <v>120</v>
      </c>
      <c r="J595" s="228">
        <f>_xlfn.XLOOKUP($I595,Inputs!$C$6:$C$23,Inputs!$D$6:$D$23)*$G595</f>
        <v>8.8349999999999991</v>
      </c>
      <c r="K595" s="229">
        <f t="shared" si="9"/>
        <v>3</v>
      </c>
      <c r="L595" s="274"/>
      <c r="M595" s="274"/>
      <c r="N595" s="274"/>
      <c r="O595" s="274"/>
      <c r="P595" s="274"/>
      <c r="Q595" s="230">
        <f>_xlfn.XLOOKUP($I595,Inputs!$G$6:$G$23,Inputs!$J$6:$J$23)*$K595</f>
        <v>107.19602977667495</v>
      </c>
      <c r="R595" s="230">
        <f>_xlfn.XLOOKUP($I595,Inputs!$G$6:$G$23,Inputs!$K$6:$K$23)*$K595</f>
        <v>118.03278688524591</v>
      </c>
      <c r="S595" s="147" t="s">
        <v>1437</v>
      </c>
      <c r="T595" s="30" t="s">
        <v>2384</v>
      </c>
      <c r="U595" s="147" t="s">
        <v>1438</v>
      </c>
      <c r="V595" s="30" t="s">
        <v>2381</v>
      </c>
      <c r="W595" s="12"/>
      <c r="X595" s="12"/>
      <c r="Y595" s="12">
        <v>414</v>
      </c>
    </row>
    <row r="596" spans="2:25" s="57" customFormat="1" ht="18">
      <c r="B596" s="167" t="s">
        <v>1439</v>
      </c>
      <c r="C596" s="168" t="s">
        <v>297</v>
      </c>
      <c r="D596" s="30" t="s">
        <v>349</v>
      </c>
      <c r="E596" s="147">
        <v>1</v>
      </c>
      <c r="F596" s="30" t="s">
        <v>1756</v>
      </c>
      <c r="G596" s="178">
        <v>26.25</v>
      </c>
      <c r="H596" s="178">
        <v>16.203703703703702</v>
      </c>
      <c r="I596" s="168">
        <v>120</v>
      </c>
      <c r="J596" s="228">
        <f>_xlfn.XLOOKUP($I596,Inputs!$C$6:$C$23,Inputs!$D$6:$D$23)*$G596</f>
        <v>11.043749999999999</v>
      </c>
      <c r="K596" s="229">
        <f t="shared" si="9"/>
        <v>3</v>
      </c>
      <c r="L596" s="274"/>
      <c r="M596" s="274"/>
      <c r="N596" s="274"/>
      <c r="O596" s="274"/>
      <c r="P596" s="274"/>
      <c r="Q596" s="230">
        <f>_xlfn.XLOOKUP($I596,Inputs!$G$6:$G$23,Inputs!$J$6:$J$23)*$K596</f>
        <v>107.19602977667495</v>
      </c>
      <c r="R596" s="230">
        <f>_xlfn.XLOOKUP($I596,Inputs!$G$6:$G$23,Inputs!$K$6:$K$23)*$K596</f>
        <v>118.03278688524591</v>
      </c>
      <c r="S596" s="147" t="s">
        <v>1440</v>
      </c>
      <c r="T596" s="30" t="s">
        <v>2350</v>
      </c>
      <c r="U596" s="147" t="s">
        <v>107</v>
      </c>
      <c r="V596" s="30" t="s">
        <v>2551</v>
      </c>
      <c r="W596" s="12"/>
      <c r="X596" s="12"/>
      <c r="Y596" s="12">
        <v>415</v>
      </c>
    </row>
    <row r="597" spans="2:25" s="138" customFormat="1" ht="18">
      <c r="B597" s="167" t="s">
        <v>1161</v>
      </c>
      <c r="C597" s="168" t="s">
        <v>297</v>
      </c>
      <c r="D597" s="30" t="s">
        <v>349</v>
      </c>
      <c r="E597" s="147">
        <v>1</v>
      </c>
      <c r="F597" s="30" t="s">
        <v>1756</v>
      </c>
      <c r="G597" s="178">
        <v>61.599999999999994</v>
      </c>
      <c r="H597" s="178">
        <v>38.024691358024683</v>
      </c>
      <c r="I597" s="168">
        <v>161</v>
      </c>
      <c r="J597" s="228">
        <f>_xlfn.XLOOKUP($I597,Inputs!$C$6:$C$23,Inputs!$D$6:$D$23)*$G597</f>
        <v>27.72</v>
      </c>
      <c r="K597" s="229">
        <f t="shared" si="9"/>
        <v>3</v>
      </c>
      <c r="L597" s="274"/>
      <c r="M597" s="274"/>
      <c r="N597" s="274"/>
      <c r="O597" s="274"/>
      <c r="P597" s="274"/>
      <c r="Q597" s="230">
        <f>_xlfn.XLOOKUP($I597,Inputs!$G$6:$G$23,Inputs!$J$6:$J$23)*$K597</f>
        <v>192.96029776674939</v>
      </c>
      <c r="R597" s="230">
        <f>_xlfn.XLOOKUP($I597,Inputs!$G$6:$G$23,Inputs!$K$6:$K$23)*$K597</f>
        <v>212.46721311475409</v>
      </c>
      <c r="S597" s="180" t="s">
        <v>1165</v>
      </c>
      <c r="T597" s="30" t="s">
        <v>2594</v>
      </c>
      <c r="U597" s="147" t="s">
        <v>2993</v>
      </c>
      <c r="V597" s="30" t="s">
        <v>2608</v>
      </c>
      <c r="W597" s="12"/>
      <c r="X597" s="12"/>
      <c r="Y597" s="12">
        <v>418</v>
      </c>
    </row>
    <row r="598" spans="2:25" s="57" customFormat="1" ht="18">
      <c r="B598" s="167" t="s">
        <v>1161</v>
      </c>
      <c r="C598" s="168" t="s">
        <v>297</v>
      </c>
      <c r="D598" s="30" t="s">
        <v>349</v>
      </c>
      <c r="E598" s="147">
        <v>1</v>
      </c>
      <c r="F598" s="30" t="s">
        <v>1756</v>
      </c>
      <c r="G598" s="178">
        <v>1.9599999999999997</v>
      </c>
      <c r="H598" s="178">
        <v>1.2098765432098764</v>
      </c>
      <c r="I598" s="168">
        <v>161</v>
      </c>
      <c r="J598" s="228">
        <f>_xlfn.XLOOKUP($I598,Inputs!$C$6:$C$23,Inputs!$D$6:$D$23)*$G598</f>
        <v>0.8819999999999999</v>
      </c>
      <c r="K598" s="229">
        <f t="shared" si="9"/>
        <v>3</v>
      </c>
      <c r="L598" s="274"/>
      <c r="M598" s="274"/>
      <c r="N598" s="274"/>
      <c r="O598" s="274"/>
      <c r="P598" s="274"/>
      <c r="Q598" s="230">
        <f>_xlfn.XLOOKUP($I598,Inputs!$G$6:$G$23,Inputs!$J$6:$J$23)*$K598</f>
        <v>192.96029776674939</v>
      </c>
      <c r="R598" s="230">
        <f>_xlfn.XLOOKUP($I598,Inputs!$G$6:$G$23,Inputs!$K$6:$K$23)*$K598</f>
        <v>212.46721311475409</v>
      </c>
      <c r="S598" s="147" t="s">
        <v>2993</v>
      </c>
      <c r="T598" s="30" t="s">
        <v>2608</v>
      </c>
      <c r="U598" s="147" t="s">
        <v>1167</v>
      </c>
      <c r="V598" s="30" t="s">
        <v>2543</v>
      </c>
      <c r="W598" s="12"/>
      <c r="X598" s="12"/>
      <c r="Y598" s="12">
        <v>419</v>
      </c>
    </row>
    <row r="599" spans="2:25" s="57" customFormat="1" ht="18">
      <c r="B599" s="167" t="s">
        <v>1161</v>
      </c>
      <c r="C599" s="168" t="s">
        <v>297</v>
      </c>
      <c r="D599" s="30" t="s">
        <v>349</v>
      </c>
      <c r="E599" s="147">
        <v>1</v>
      </c>
      <c r="F599" s="30" t="s">
        <v>1756</v>
      </c>
      <c r="G599" s="178">
        <v>0.27999999999999997</v>
      </c>
      <c r="H599" s="178">
        <v>0.17283950617283947</v>
      </c>
      <c r="I599" s="168">
        <v>161</v>
      </c>
      <c r="J599" s="228">
        <f>_xlfn.XLOOKUP($I599,Inputs!$C$6:$C$23,Inputs!$D$6:$D$23)*$G599</f>
        <v>0.126</v>
      </c>
      <c r="K599" s="229">
        <f t="shared" si="9"/>
        <v>3</v>
      </c>
      <c r="L599" s="274"/>
      <c r="M599" s="274"/>
      <c r="N599" s="274"/>
      <c r="O599" s="274"/>
      <c r="P599" s="274"/>
      <c r="Q599" s="230">
        <f>_xlfn.XLOOKUP($I599,Inputs!$G$6:$G$23,Inputs!$J$6:$J$23)*$K599</f>
        <v>192.96029776674939</v>
      </c>
      <c r="R599" s="230">
        <f>_xlfn.XLOOKUP($I599,Inputs!$G$6:$G$23,Inputs!$K$6:$K$23)*$K599</f>
        <v>212.46721311475409</v>
      </c>
      <c r="S599" s="147" t="s">
        <v>1167</v>
      </c>
      <c r="T599" s="30" t="s">
        <v>2543</v>
      </c>
      <c r="U599" s="147" t="s">
        <v>1166</v>
      </c>
      <c r="V599" s="30" t="s">
        <v>2484</v>
      </c>
      <c r="W599" s="12"/>
      <c r="X599" s="12"/>
      <c r="Y599" s="12">
        <v>420</v>
      </c>
    </row>
    <row r="600" spans="2:25" s="57" customFormat="1" ht="18">
      <c r="B600" s="167" t="s">
        <v>393</v>
      </c>
      <c r="C600" s="168" t="s">
        <v>297</v>
      </c>
      <c r="D600" s="30" t="s">
        <v>349</v>
      </c>
      <c r="E600" s="147">
        <v>1</v>
      </c>
      <c r="F600" s="30" t="s">
        <v>1756</v>
      </c>
      <c r="G600" s="178">
        <v>3.42</v>
      </c>
      <c r="H600" s="178">
        <v>2.1111111111111107</v>
      </c>
      <c r="I600" s="168">
        <v>120</v>
      </c>
      <c r="J600" s="228">
        <f>_xlfn.XLOOKUP($I600,Inputs!$C$6:$C$23,Inputs!$D$6:$D$23)*$G600</f>
        <v>1.4388428571428571</v>
      </c>
      <c r="K600" s="229">
        <f t="shared" si="9"/>
        <v>3</v>
      </c>
      <c r="L600" s="274"/>
      <c r="M600" s="274"/>
      <c r="N600" s="274"/>
      <c r="O600" s="274"/>
      <c r="P600" s="274"/>
      <c r="Q600" s="281">
        <v>110</v>
      </c>
      <c r="R600" s="281">
        <v>110</v>
      </c>
      <c r="S600" s="147" t="s">
        <v>355</v>
      </c>
      <c r="T600" s="30" t="s">
        <v>2385</v>
      </c>
      <c r="U600" s="147" t="s">
        <v>2091</v>
      </c>
      <c r="V600" s="30" t="s">
        <v>1745</v>
      </c>
      <c r="W600" s="12"/>
      <c r="X600" s="12"/>
      <c r="Y600" s="12">
        <v>421</v>
      </c>
    </row>
    <row r="601" spans="2:25" s="57" customFormat="1" ht="18">
      <c r="B601" s="167" t="s">
        <v>394</v>
      </c>
      <c r="C601" s="168" t="s">
        <v>297</v>
      </c>
      <c r="D601" s="30" t="s">
        <v>349</v>
      </c>
      <c r="E601" s="147">
        <v>1</v>
      </c>
      <c r="F601" s="30" t="s">
        <v>1756</v>
      </c>
      <c r="G601" s="178">
        <v>60.375</v>
      </c>
      <c r="H601" s="178">
        <v>37.268518518518519</v>
      </c>
      <c r="I601" s="168">
        <v>120</v>
      </c>
      <c r="J601" s="228">
        <f>_xlfn.XLOOKUP($I601,Inputs!$C$6:$C$23,Inputs!$D$6:$D$23)*$G601</f>
        <v>25.400624999999998</v>
      </c>
      <c r="K601" s="229">
        <f t="shared" si="9"/>
        <v>3</v>
      </c>
      <c r="L601" s="274"/>
      <c r="M601" s="274"/>
      <c r="N601" s="274"/>
      <c r="O601" s="274"/>
      <c r="P601" s="274"/>
      <c r="Q601" s="230">
        <f>_xlfn.XLOOKUP($I601,Inputs!$G$6:$G$23,Inputs!$J$6:$J$23)*$K601</f>
        <v>107.19602977667495</v>
      </c>
      <c r="R601" s="230">
        <f>_xlfn.XLOOKUP($I601,Inputs!$G$6:$G$23,Inputs!$K$6:$K$23)*$K601</f>
        <v>118.03278688524591</v>
      </c>
      <c r="S601" s="147" t="s">
        <v>1406</v>
      </c>
      <c r="T601" s="30" t="s">
        <v>2346</v>
      </c>
      <c r="U601" s="147" t="s">
        <v>355</v>
      </c>
      <c r="V601" s="30" t="s">
        <v>2385</v>
      </c>
      <c r="W601" s="12"/>
      <c r="X601" s="12"/>
      <c r="Y601" s="12">
        <v>426</v>
      </c>
    </row>
    <row r="602" spans="2:25" s="57" customFormat="1" ht="18">
      <c r="B602" s="167" t="s">
        <v>395</v>
      </c>
      <c r="C602" s="168" t="s">
        <v>297</v>
      </c>
      <c r="D602" s="30" t="s">
        <v>349</v>
      </c>
      <c r="E602" s="147">
        <v>1</v>
      </c>
      <c r="F602" s="30" t="s">
        <v>1756</v>
      </c>
      <c r="G602" s="178">
        <v>42</v>
      </c>
      <c r="H602" s="178">
        <v>25.925925925925924</v>
      </c>
      <c r="I602" s="168">
        <v>120</v>
      </c>
      <c r="J602" s="228">
        <f>_xlfn.XLOOKUP($I602,Inputs!$C$6:$C$23,Inputs!$D$6:$D$23)*$G602</f>
        <v>17.669999999999998</v>
      </c>
      <c r="K602" s="229">
        <f t="shared" si="9"/>
        <v>3</v>
      </c>
      <c r="L602" s="274"/>
      <c r="M602" s="274"/>
      <c r="N602" s="274"/>
      <c r="O602" s="274"/>
      <c r="P602" s="274"/>
      <c r="Q602" s="230">
        <f>_xlfn.XLOOKUP($I602,Inputs!$G$6:$G$23,Inputs!$J$6:$J$23)*$K602</f>
        <v>107.19602977667495</v>
      </c>
      <c r="R602" s="230">
        <f>_xlfn.XLOOKUP($I602,Inputs!$G$6:$G$23,Inputs!$K$6:$K$23)*$K602</f>
        <v>118.03278688524591</v>
      </c>
      <c r="S602" s="147" t="s">
        <v>1406</v>
      </c>
      <c r="T602" s="30" t="s">
        <v>2346</v>
      </c>
      <c r="U602" s="147" t="s">
        <v>317</v>
      </c>
      <c r="V602" s="30" t="s">
        <v>2237</v>
      </c>
      <c r="W602" s="12"/>
      <c r="X602" s="12"/>
      <c r="Y602" s="12">
        <v>427</v>
      </c>
    </row>
    <row r="603" spans="2:25" s="57" customFormat="1" ht="18">
      <c r="B603" s="167" t="s">
        <v>1504</v>
      </c>
      <c r="C603" s="168" t="s">
        <v>297</v>
      </c>
      <c r="D603" s="30" t="s">
        <v>349</v>
      </c>
      <c r="E603" s="147">
        <v>1</v>
      </c>
      <c r="F603" s="30" t="s">
        <v>1756</v>
      </c>
      <c r="G603" s="178">
        <v>7.875</v>
      </c>
      <c r="H603" s="178">
        <v>4.8611111111111107</v>
      </c>
      <c r="I603" s="168">
        <v>120</v>
      </c>
      <c r="J603" s="228">
        <f>_xlfn.XLOOKUP($I603,Inputs!$C$6:$C$23,Inputs!$D$6:$D$23)*$G603</f>
        <v>3.3131249999999999</v>
      </c>
      <c r="K603" s="229">
        <f t="shared" si="9"/>
        <v>3</v>
      </c>
      <c r="L603" s="274"/>
      <c r="M603" s="274"/>
      <c r="N603" s="274"/>
      <c r="O603" s="274"/>
      <c r="P603" s="274"/>
      <c r="Q603" s="230">
        <f>_xlfn.XLOOKUP($I603,Inputs!$G$6:$G$23,Inputs!$J$6:$J$23)*$K603</f>
        <v>107.19602977667495</v>
      </c>
      <c r="R603" s="230">
        <f>_xlfn.XLOOKUP($I603,Inputs!$G$6:$G$23,Inputs!$K$6:$K$23)*$K603</f>
        <v>118.03278688524591</v>
      </c>
      <c r="S603" s="147" t="s">
        <v>1505</v>
      </c>
      <c r="T603" s="30" t="s">
        <v>2341</v>
      </c>
      <c r="U603" s="147" t="s">
        <v>2999</v>
      </c>
      <c r="V603" s="30" t="s">
        <v>2631</v>
      </c>
      <c r="W603" s="12"/>
      <c r="X603" s="12"/>
      <c r="Y603" s="12">
        <v>428</v>
      </c>
    </row>
    <row r="604" spans="2:25" s="57" customFormat="1" ht="18">
      <c r="B604" s="167" t="s">
        <v>1500</v>
      </c>
      <c r="C604" s="168" t="s">
        <v>297</v>
      </c>
      <c r="D604" s="30" t="s">
        <v>349</v>
      </c>
      <c r="E604" s="147">
        <v>1</v>
      </c>
      <c r="F604" s="30" t="s">
        <v>1756</v>
      </c>
      <c r="G604" s="178">
        <v>13.125</v>
      </c>
      <c r="H604" s="178">
        <v>8.1018518518518512</v>
      </c>
      <c r="I604" s="168">
        <v>120</v>
      </c>
      <c r="J604" s="228">
        <f>_xlfn.XLOOKUP($I604,Inputs!$C$6:$C$23,Inputs!$D$6:$D$23)*$G604</f>
        <v>5.5218749999999996</v>
      </c>
      <c r="K604" s="229">
        <f t="shared" si="9"/>
        <v>3</v>
      </c>
      <c r="L604" s="274"/>
      <c r="M604" s="274"/>
      <c r="N604" s="274"/>
      <c r="O604" s="274"/>
      <c r="P604" s="274"/>
      <c r="Q604" s="230">
        <f>_xlfn.XLOOKUP($I604,Inputs!$G$6:$G$23,Inputs!$J$6:$J$23)*$K604</f>
        <v>107.19602977667495</v>
      </c>
      <c r="R604" s="230">
        <f>_xlfn.XLOOKUP($I604,Inputs!$G$6:$G$23,Inputs!$K$6:$K$23)*$K604</f>
        <v>118.03278688524591</v>
      </c>
      <c r="S604" s="147" t="s">
        <v>1505</v>
      </c>
      <c r="T604" s="30" t="s">
        <v>2341</v>
      </c>
      <c r="U604" s="180" t="s">
        <v>1501</v>
      </c>
      <c r="V604" s="30" t="s">
        <v>2386</v>
      </c>
      <c r="W604" s="12"/>
      <c r="X604" s="12"/>
      <c r="Y604" s="12">
        <v>429</v>
      </c>
    </row>
    <row r="605" spans="2:25" s="57" customFormat="1" ht="18">
      <c r="B605" s="167" t="s">
        <v>1500</v>
      </c>
      <c r="C605" s="168" t="s">
        <v>297</v>
      </c>
      <c r="D605" s="30" t="s">
        <v>349</v>
      </c>
      <c r="E605" s="147">
        <v>1</v>
      </c>
      <c r="F605" s="30" t="s">
        <v>1756</v>
      </c>
      <c r="G605" s="178">
        <v>21</v>
      </c>
      <c r="H605" s="178">
        <v>12.962962962962962</v>
      </c>
      <c r="I605" s="168">
        <v>120</v>
      </c>
      <c r="J605" s="228">
        <f>_xlfn.XLOOKUP($I605,Inputs!$C$6:$C$23,Inputs!$D$6:$D$23)*$G605</f>
        <v>8.8349999999999991</v>
      </c>
      <c r="K605" s="229">
        <f t="shared" si="9"/>
        <v>3</v>
      </c>
      <c r="L605" s="274"/>
      <c r="M605" s="274"/>
      <c r="N605" s="274"/>
      <c r="O605" s="274"/>
      <c r="P605" s="274"/>
      <c r="Q605" s="230">
        <f>_xlfn.XLOOKUP($I605,Inputs!$G$6:$G$23,Inputs!$J$6:$J$23)*$K605</f>
        <v>107.19602977667495</v>
      </c>
      <c r="R605" s="230">
        <f>_xlfn.XLOOKUP($I605,Inputs!$G$6:$G$23,Inputs!$K$6:$K$23)*$K605</f>
        <v>118.03278688524591</v>
      </c>
      <c r="S605" s="179" t="s">
        <v>1501</v>
      </c>
      <c r="T605" s="30" t="s">
        <v>2386</v>
      </c>
      <c r="U605" s="147" t="s">
        <v>1498</v>
      </c>
      <c r="V605" s="30" t="s">
        <v>2387</v>
      </c>
      <c r="W605" s="12"/>
      <c r="X605" s="12"/>
      <c r="Y605" s="12">
        <v>430</v>
      </c>
    </row>
    <row r="606" spans="2:25" s="57" customFormat="1" ht="18">
      <c r="B606" s="167" t="s">
        <v>1500</v>
      </c>
      <c r="C606" s="168" t="s">
        <v>297</v>
      </c>
      <c r="D606" s="30" t="s">
        <v>349</v>
      </c>
      <c r="E606" s="147">
        <v>1</v>
      </c>
      <c r="F606" s="30" t="s">
        <v>1756</v>
      </c>
      <c r="G606" s="178">
        <v>21</v>
      </c>
      <c r="H606" s="178">
        <v>12.962962962962962</v>
      </c>
      <c r="I606" s="168">
        <v>120</v>
      </c>
      <c r="J606" s="228">
        <f>_xlfn.XLOOKUP($I606,Inputs!$C$6:$C$23,Inputs!$D$6:$D$23)*$G606</f>
        <v>8.8349999999999991</v>
      </c>
      <c r="K606" s="229">
        <f t="shared" si="9"/>
        <v>3</v>
      </c>
      <c r="L606" s="274"/>
      <c r="M606" s="274"/>
      <c r="N606" s="274"/>
      <c r="O606" s="274"/>
      <c r="P606" s="274"/>
      <c r="Q606" s="230">
        <f>_xlfn.XLOOKUP($I606,Inputs!$G$6:$G$23,Inputs!$J$6:$J$23)*$K606</f>
        <v>107.19602977667495</v>
      </c>
      <c r="R606" s="230">
        <f>_xlfn.XLOOKUP($I606,Inputs!$G$6:$G$23,Inputs!$K$6:$K$23)*$K606</f>
        <v>118.03278688524591</v>
      </c>
      <c r="S606" s="147" t="s">
        <v>1501</v>
      </c>
      <c r="T606" s="30" t="s">
        <v>2386</v>
      </c>
      <c r="U606" s="147" t="s">
        <v>1502</v>
      </c>
      <c r="V606" s="30" t="s">
        <v>2489</v>
      </c>
      <c r="W606" s="12"/>
      <c r="X606" s="12"/>
      <c r="Y606" s="12">
        <v>431</v>
      </c>
    </row>
    <row r="607" spans="2:25" s="57" customFormat="1" ht="18">
      <c r="B607" s="167" t="s">
        <v>1500</v>
      </c>
      <c r="C607" s="168" t="s">
        <v>297</v>
      </c>
      <c r="D607" s="30" t="s">
        <v>349</v>
      </c>
      <c r="E607" s="147">
        <v>1</v>
      </c>
      <c r="F607" s="30" t="s">
        <v>1756</v>
      </c>
      <c r="G607" s="178">
        <v>36.75</v>
      </c>
      <c r="H607" s="178">
        <v>22.685185185185183</v>
      </c>
      <c r="I607" s="168">
        <v>120</v>
      </c>
      <c r="J607" s="228">
        <f>_xlfn.XLOOKUP($I607,Inputs!$C$6:$C$23,Inputs!$D$6:$D$23)*$G607</f>
        <v>15.46125</v>
      </c>
      <c r="K607" s="229">
        <f t="shared" si="9"/>
        <v>3</v>
      </c>
      <c r="L607" s="274"/>
      <c r="M607" s="274"/>
      <c r="N607" s="274"/>
      <c r="O607" s="274"/>
      <c r="P607" s="274"/>
      <c r="Q607" s="230">
        <f>_xlfn.XLOOKUP($I607,Inputs!$G$6:$G$23,Inputs!$J$6:$J$23)*$K607</f>
        <v>107.19602977667495</v>
      </c>
      <c r="R607" s="230">
        <f>_xlfn.XLOOKUP($I607,Inputs!$G$6:$G$23,Inputs!$K$6:$K$23)*$K607</f>
        <v>118.03278688524591</v>
      </c>
      <c r="S607" s="147" t="s">
        <v>1501</v>
      </c>
      <c r="T607" s="30" t="s">
        <v>2386</v>
      </c>
      <c r="U607" s="147" t="s">
        <v>794</v>
      </c>
      <c r="V607" s="30" t="s">
        <v>2254</v>
      </c>
      <c r="W607" s="12"/>
      <c r="X607" s="12"/>
      <c r="Y607" s="12">
        <v>432</v>
      </c>
    </row>
    <row r="608" spans="2:25" s="57" customFormat="1" ht="18">
      <c r="B608" s="167" t="s">
        <v>1503</v>
      </c>
      <c r="C608" s="168" t="s">
        <v>297</v>
      </c>
      <c r="D608" s="30" t="s">
        <v>349</v>
      </c>
      <c r="E608" s="147">
        <v>1</v>
      </c>
      <c r="F608" s="30" t="s">
        <v>1756</v>
      </c>
      <c r="G608" s="178">
        <v>13.125</v>
      </c>
      <c r="H608" s="178">
        <v>8.1018518518518512</v>
      </c>
      <c r="I608" s="168">
        <v>120</v>
      </c>
      <c r="J608" s="228">
        <f>_xlfn.XLOOKUP($I608,Inputs!$C$6:$C$23,Inputs!$D$6:$D$23)*$G608</f>
        <v>5.5218749999999996</v>
      </c>
      <c r="K608" s="229">
        <f t="shared" si="9"/>
        <v>3</v>
      </c>
      <c r="L608" s="274"/>
      <c r="M608" s="274"/>
      <c r="N608" s="274"/>
      <c r="O608" s="274"/>
      <c r="P608" s="274"/>
      <c r="Q608" s="230">
        <f>_xlfn.XLOOKUP($I608,Inputs!$G$6:$G$23,Inputs!$J$6:$J$23)*$K608</f>
        <v>107.19602977667495</v>
      </c>
      <c r="R608" s="230">
        <f>_xlfn.XLOOKUP($I608,Inputs!$G$6:$G$23,Inputs!$K$6:$K$23)*$K608</f>
        <v>118.03278688524591</v>
      </c>
      <c r="S608" s="147" t="s">
        <v>1505</v>
      </c>
      <c r="T608" s="30" t="s">
        <v>2341</v>
      </c>
      <c r="U608" s="180" t="s">
        <v>1501</v>
      </c>
      <c r="V608" s="30" t="s">
        <v>2386</v>
      </c>
      <c r="W608" s="12"/>
      <c r="X608" s="12"/>
      <c r="Y608" s="12">
        <v>433</v>
      </c>
    </row>
    <row r="609" spans="1:25" s="57" customFormat="1" ht="18">
      <c r="B609" s="167" t="s">
        <v>1503</v>
      </c>
      <c r="C609" s="168" t="s">
        <v>297</v>
      </c>
      <c r="D609" s="30" t="s">
        <v>349</v>
      </c>
      <c r="E609" s="147">
        <v>1</v>
      </c>
      <c r="F609" s="30" t="s">
        <v>1756</v>
      </c>
      <c r="G609" s="178">
        <v>21</v>
      </c>
      <c r="H609" s="178">
        <v>12.962962962962962</v>
      </c>
      <c r="I609" s="168">
        <v>120</v>
      </c>
      <c r="J609" s="228">
        <f>_xlfn.XLOOKUP($I609,Inputs!$C$6:$C$23,Inputs!$D$6:$D$23)*$G609</f>
        <v>8.8349999999999991</v>
      </c>
      <c r="K609" s="229">
        <f t="shared" si="9"/>
        <v>3</v>
      </c>
      <c r="L609" s="274"/>
      <c r="M609" s="274"/>
      <c r="N609" s="274"/>
      <c r="O609" s="274"/>
      <c r="P609" s="274"/>
      <c r="Q609" s="230">
        <f>_xlfn.XLOOKUP($I609,Inputs!$G$6:$G$23,Inputs!$J$6:$J$23)*$K609</f>
        <v>107.19602977667495</v>
      </c>
      <c r="R609" s="230">
        <f>_xlfn.XLOOKUP($I609,Inputs!$G$6:$G$23,Inputs!$K$6:$K$23)*$K609</f>
        <v>118.03278688524591</v>
      </c>
      <c r="S609" s="179" t="s">
        <v>1501</v>
      </c>
      <c r="T609" s="30" t="s">
        <v>2386</v>
      </c>
      <c r="U609" s="147" t="s">
        <v>1498</v>
      </c>
      <c r="V609" s="30" t="s">
        <v>2387</v>
      </c>
      <c r="W609" s="12"/>
      <c r="X609" s="12"/>
      <c r="Y609" s="12">
        <v>434</v>
      </c>
    </row>
    <row r="610" spans="1:25" s="57" customFormat="1" ht="18">
      <c r="B610" s="167" t="s">
        <v>1503</v>
      </c>
      <c r="C610" s="168" t="s">
        <v>297</v>
      </c>
      <c r="D610" s="30" t="s">
        <v>349</v>
      </c>
      <c r="E610" s="147">
        <v>1</v>
      </c>
      <c r="F610" s="30" t="s">
        <v>1756</v>
      </c>
      <c r="G610" s="178">
        <v>21</v>
      </c>
      <c r="H610" s="178">
        <v>12.962962962962962</v>
      </c>
      <c r="I610" s="168">
        <v>120</v>
      </c>
      <c r="J610" s="228">
        <f>_xlfn.XLOOKUP($I610,Inputs!$C$6:$C$23,Inputs!$D$6:$D$23)*$G610</f>
        <v>8.8349999999999991</v>
      </c>
      <c r="K610" s="229">
        <f t="shared" si="9"/>
        <v>3</v>
      </c>
      <c r="L610" s="274"/>
      <c r="M610" s="274"/>
      <c r="N610" s="274"/>
      <c r="O610" s="274"/>
      <c r="P610" s="274"/>
      <c r="Q610" s="230">
        <f>_xlfn.XLOOKUP($I610,Inputs!$G$6:$G$23,Inputs!$J$6:$J$23)*$K610</f>
        <v>107.19602977667495</v>
      </c>
      <c r="R610" s="230">
        <f>_xlfn.XLOOKUP($I610,Inputs!$G$6:$G$23,Inputs!$K$6:$K$23)*$K610</f>
        <v>118.03278688524591</v>
      </c>
      <c r="S610" s="147" t="s">
        <v>1501</v>
      </c>
      <c r="T610" s="30" t="s">
        <v>2386</v>
      </c>
      <c r="U610" s="147" t="s">
        <v>1502</v>
      </c>
      <c r="V610" s="30" t="s">
        <v>2489</v>
      </c>
      <c r="W610" s="12"/>
      <c r="X610" s="12"/>
      <c r="Y610" s="12">
        <v>435</v>
      </c>
    </row>
    <row r="611" spans="1:25" s="57" customFormat="1" ht="18">
      <c r="B611" s="167" t="s">
        <v>1503</v>
      </c>
      <c r="C611" s="168" t="s">
        <v>297</v>
      </c>
      <c r="D611" s="30" t="s">
        <v>349</v>
      </c>
      <c r="E611" s="147">
        <v>1</v>
      </c>
      <c r="F611" s="30" t="s">
        <v>1756</v>
      </c>
      <c r="G611" s="178">
        <v>36.75</v>
      </c>
      <c r="H611" s="178">
        <v>22.685185185185183</v>
      </c>
      <c r="I611" s="168">
        <v>120</v>
      </c>
      <c r="J611" s="228">
        <f>_xlfn.XLOOKUP($I611,Inputs!$C$6:$C$23,Inputs!$D$6:$D$23)*$G611</f>
        <v>15.46125</v>
      </c>
      <c r="K611" s="229">
        <f t="shared" si="9"/>
        <v>3</v>
      </c>
      <c r="L611" s="274"/>
      <c r="M611" s="274"/>
      <c r="N611" s="274"/>
      <c r="O611" s="274"/>
      <c r="P611" s="274"/>
      <c r="Q611" s="230">
        <f>_xlfn.XLOOKUP($I611,Inputs!$G$6:$G$23,Inputs!$J$6:$J$23)*$K611</f>
        <v>107.19602977667495</v>
      </c>
      <c r="R611" s="230">
        <f>_xlfn.XLOOKUP($I611,Inputs!$G$6:$G$23,Inputs!$K$6:$K$23)*$K611</f>
        <v>118.03278688524591</v>
      </c>
      <c r="S611" s="147" t="s">
        <v>1501</v>
      </c>
      <c r="T611" s="30" t="s">
        <v>2386</v>
      </c>
      <c r="U611" s="147" t="s">
        <v>794</v>
      </c>
      <c r="V611" s="30" t="s">
        <v>2254</v>
      </c>
      <c r="W611" s="12"/>
      <c r="X611" s="12"/>
      <c r="Y611" s="12">
        <v>436</v>
      </c>
    </row>
    <row r="612" spans="1:25" s="57" customFormat="1" ht="18">
      <c r="B612" s="167" t="s">
        <v>1497</v>
      </c>
      <c r="C612" s="168" t="s">
        <v>297</v>
      </c>
      <c r="D612" s="30" t="s">
        <v>349</v>
      </c>
      <c r="E612" s="147">
        <v>1</v>
      </c>
      <c r="F612" s="30" t="s">
        <v>1756</v>
      </c>
      <c r="G612" s="178">
        <v>39.9</v>
      </c>
      <c r="H612" s="178">
        <v>24.629629629629626</v>
      </c>
      <c r="I612" s="168">
        <v>120</v>
      </c>
      <c r="J612" s="228">
        <f>_xlfn.XLOOKUP($I612,Inputs!$C$6:$C$23,Inputs!$D$6:$D$23)*$G612</f>
        <v>16.7865</v>
      </c>
      <c r="K612" s="229">
        <f t="shared" si="9"/>
        <v>3</v>
      </c>
      <c r="L612" s="274"/>
      <c r="M612" s="274"/>
      <c r="N612" s="274"/>
      <c r="O612" s="274"/>
      <c r="P612" s="274"/>
      <c r="Q612" s="230">
        <f>_xlfn.XLOOKUP($I612,Inputs!$G$6:$G$23,Inputs!$J$6:$J$23)*$K612</f>
        <v>107.19602977667495</v>
      </c>
      <c r="R612" s="230">
        <f>_xlfn.XLOOKUP($I612,Inputs!$G$6:$G$23,Inputs!$K$6:$K$23)*$K612</f>
        <v>118.03278688524591</v>
      </c>
      <c r="S612" s="147" t="s">
        <v>1498</v>
      </c>
      <c r="T612" s="30" t="s">
        <v>2387</v>
      </c>
      <c r="U612" s="147" t="s">
        <v>1499</v>
      </c>
      <c r="V612" s="30" t="s">
        <v>2490</v>
      </c>
      <c r="W612" s="12"/>
      <c r="X612" s="12"/>
      <c r="Y612" s="12">
        <v>437</v>
      </c>
    </row>
    <row r="613" spans="1:25" s="57" customFormat="1" ht="18">
      <c r="B613" s="167" t="s">
        <v>1510</v>
      </c>
      <c r="C613" s="168" t="s">
        <v>297</v>
      </c>
      <c r="D613" s="30" t="s">
        <v>349</v>
      </c>
      <c r="E613" s="147">
        <v>1</v>
      </c>
      <c r="F613" s="30" t="s">
        <v>1756</v>
      </c>
      <c r="G613" s="178">
        <v>10.5</v>
      </c>
      <c r="H613" s="178">
        <v>6.481481481481481</v>
      </c>
      <c r="I613" s="168">
        <v>120</v>
      </c>
      <c r="J613" s="228">
        <f>_xlfn.XLOOKUP($I613,Inputs!$C$6:$C$23,Inputs!$D$6:$D$23)*$G613</f>
        <v>4.4174999999999995</v>
      </c>
      <c r="K613" s="229">
        <f t="shared" si="9"/>
        <v>3</v>
      </c>
      <c r="L613" s="274"/>
      <c r="M613" s="274"/>
      <c r="N613" s="274"/>
      <c r="O613" s="274"/>
      <c r="P613" s="274"/>
      <c r="Q613" s="230">
        <f>_xlfn.XLOOKUP($I613,Inputs!$G$6:$G$23,Inputs!$J$6:$J$23)*$K613</f>
        <v>107.19602977667495</v>
      </c>
      <c r="R613" s="230">
        <f>_xlfn.XLOOKUP($I613,Inputs!$G$6:$G$23,Inputs!$K$6:$K$23)*$K613</f>
        <v>118.03278688524591</v>
      </c>
      <c r="S613" s="147" t="s">
        <v>332</v>
      </c>
      <c r="T613" s="30" t="s">
        <v>2600</v>
      </c>
      <c r="U613" s="147" t="s">
        <v>1511</v>
      </c>
      <c r="V613" s="30" t="s">
        <v>2388</v>
      </c>
      <c r="W613" s="12"/>
      <c r="X613" s="12"/>
      <c r="Y613" s="12">
        <v>438</v>
      </c>
    </row>
    <row r="614" spans="1:25" s="57" customFormat="1" ht="18">
      <c r="B614" s="167" t="s">
        <v>1510</v>
      </c>
      <c r="C614" s="168" t="s">
        <v>297</v>
      </c>
      <c r="D614" s="30" t="s">
        <v>349</v>
      </c>
      <c r="E614" s="147">
        <v>1</v>
      </c>
      <c r="F614" s="30" t="s">
        <v>1756</v>
      </c>
      <c r="G614" s="178">
        <v>21</v>
      </c>
      <c r="H614" s="178">
        <v>12.962962962962962</v>
      </c>
      <c r="I614" s="168">
        <v>120</v>
      </c>
      <c r="J614" s="228">
        <f>_xlfn.XLOOKUP($I614,Inputs!$C$6:$C$23,Inputs!$D$6:$D$23)*$G614</f>
        <v>8.8349999999999991</v>
      </c>
      <c r="K614" s="229">
        <f t="shared" si="9"/>
        <v>3</v>
      </c>
      <c r="L614" s="274"/>
      <c r="M614" s="274"/>
      <c r="N614" s="274"/>
      <c r="O614" s="274"/>
      <c r="P614" s="274"/>
      <c r="Q614" s="230">
        <f>_xlfn.XLOOKUP($I614,Inputs!$G$6:$G$23,Inputs!$J$6:$J$23)*$K614</f>
        <v>107.19602977667495</v>
      </c>
      <c r="R614" s="230">
        <f>_xlfn.XLOOKUP($I614,Inputs!$G$6:$G$23,Inputs!$K$6:$K$23)*$K614</f>
        <v>118.03278688524591</v>
      </c>
      <c r="S614" s="147" t="s">
        <v>807</v>
      </c>
      <c r="T614" s="30" t="s">
        <v>2223</v>
      </c>
      <c r="U614" s="147" t="s">
        <v>1511</v>
      </c>
      <c r="V614" s="30" t="s">
        <v>2388</v>
      </c>
      <c r="W614" s="12"/>
      <c r="X614" s="12"/>
      <c r="Y614" s="12">
        <v>439</v>
      </c>
    </row>
    <row r="615" spans="1:25" s="57" customFormat="1" ht="18">
      <c r="B615" s="167" t="s">
        <v>1510</v>
      </c>
      <c r="C615" s="168" t="s">
        <v>297</v>
      </c>
      <c r="D615" s="30" t="s">
        <v>349</v>
      </c>
      <c r="E615" s="147">
        <v>1</v>
      </c>
      <c r="F615" s="30" t="s">
        <v>1756</v>
      </c>
      <c r="G615" s="178">
        <v>10.5</v>
      </c>
      <c r="H615" s="178">
        <v>6.481481481481481</v>
      </c>
      <c r="I615" s="168">
        <v>120</v>
      </c>
      <c r="J615" s="228">
        <f>_xlfn.XLOOKUP($I615,Inputs!$C$6:$C$23,Inputs!$D$6:$D$23)*$G615</f>
        <v>4.4174999999999995</v>
      </c>
      <c r="K615" s="229">
        <f t="shared" si="9"/>
        <v>3</v>
      </c>
      <c r="L615" s="274"/>
      <c r="M615" s="274"/>
      <c r="N615" s="274"/>
      <c r="O615" s="274"/>
      <c r="P615" s="274"/>
      <c r="Q615" s="230">
        <f>_xlfn.XLOOKUP($I615,Inputs!$G$6:$G$23,Inputs!$J$6:$J$23)*$K615</f>
        <v>107.19602977667495</v>
      </c>
      <c r="R615" s="230">
        <f>_xlfn.XLOOKUP($I615,Inputs!$G$6:$G$23,Inputs!$K$6:$K$23)*$K615</f>
        <v>118.03278688524591</v>
      </c>
      <c r="S615" s="147" t="s">
        <v>1511</v>
      </c>
      <c r="T615" s="30" t="s">
        <v>2388</v>
      </c>
      <c r="U615" s="147" t="s">
        <v>1512</v>
      </c>
      <c r="V615" s="30" t="s">
        <v>2389</v>
      </c>
      <c r="W615" s="12"/>
      <c r="X615" s="12"/>
      <c r="Y615" s="12">
        <v>440</v>
      </c>
    </row>
    <row r="616" spans="1:25" s="57" customFormat="1" ht="18">
      <c r="B616" s="167" t="s">
        <v>1510</v>
      </c>
      <c r="C616" s="168" t="s">
        <v>297</v>
      </c>
      <c r="D616" s="30" t="s">
        <v>349</v>
      </c>
      <c r="E616" s="147">
        <v>1</v>
      </c>
      <c r="F616" s="30" t="s">
        <v>1756</v>
      </c>
      <c r="G616" s="178">
        <v>7.875</v>
      </c>
      <c r="H616" s="178">
        <v>4.8611111111111107</v>
      </c>
      <c r="I616" s="168">
        <v>120</v>
      </c>
      <c r="J616" s="228">
        <f>_xlfn.XLOOKUP($I616,Inputs!$C$6:$C$23,Inputs!$D$6:$D$23)*$G616</f>
        <v>3.3131249999999999</v>
      </c>
      <c r="K616" s="229">
        <f t="shared" si="9"/>
        <v>3</v>
      </c>
      <c r="L616" s="274"/>
      <c r="M616" s="274"/>
      <c r="N616" s="274"/>
      <c r="O616" s="274"/>
      <c r="P616" s="274"/>
      <c r="Q616" s="230">
        <f>_xlfn.XLOOKUP($I616,Inputs!$G$6:$G$23,Inputs!$J$6:$J$23)*$K616</f>
        <v>107.19602977667495</v>
      </c>
      <c r="R616" s="230">
        <f>_xlfn.XLOOKUP($I616,Inputs!$G$6:$G$23,Inputs!$K$6:$K$23)*$K616</f>
        <v>118.03278688524591</v>
      </c>
      <c r="S616" s="179" t="s">
        <v>1512</v>
      </c>
      <c r="T616" s="30" t="s">
        <v>2389</v>
      </c>
      <c r="U616" s="147" t="s">
        <v>1513</v>
      </c>
      <c r="V616" s="30" t="s">
        <v>2491</v>
      </c>
      <c r="W616" s="12"/>
      <c r="X616" s="12"/>
      <c r="Y616" s="12">
        <v>441</v>
      </c>
    </row>
    <row r="617" spans="1:25" s="57" customFormat="1" ht="18">
      <c r="B617" s="167" t="s">
        <v>1514</v>
      </c>
      <c r="C617" s="168" t="s">
        <v>297</v>
      </c>
      <c r="D617" s="30" t="s">
        <v>349</v>
      </c>
      <c r="E617" s="147">
        <v>1</v>
      </c>
      <c r="F617" s="30" t="s">
        <v>1756</v>
      </c>
      <c r="G617" s="178">
        <v>10.5</v>
      </c>
      <c r="H617" s="178">
        <v>6.481481481481481</v>
      </c>
      <c r="I617" s="168">
        <v>120</v>
      </c>
      <c r="J617" s="228">
        <f>_xlfn.XLOOKUP($I617,Inputs!$C$6:$C$23,Inputs!$D$6:$D$23)*$G617</f>
        <v>4.4174999999999995</v>
      </c>
      <c r="K617" s="229">
        <f t="shared" si="9"/>
        <v>3</v>
      </c>
      <c r="L617" s="274"/>
      <c r="M617" s="274"/>
      <c r="N617" s="274"/>
      <c r="O617" s="274"/>
      <c r="P617" s="274"/>
      <c r="Q617" s="230">
        <f>_xlfn.XLOOKUP($I617,Inputs!$G$6:$G$23,Inputs!$J$6:$J$23)*$K617</f>
        <v>107.19602977667495</v>
      </c>
      <c r="R617" s="230">
        <f>_xlfn.XLOOKUP($I617,Inputs!$G$6:$G$23,Inputs!$K$6:$K$23)*$K617</f>
        <v>118.03278688524591</v>
      </c>
      <c r="S617" s="147" t="s">
        <v>332</v>
      </c>
      <c r="T617" s="30" t="s">
        <v>2600</v>
      </c>
      <c r="U617" s="147" t="s">
        <v>1511</v>
      </c>
      <c r="V617" s="30" t="s">
        <v>2388</v>
      </c>
      <c r="W617" s="12"/>
      <c r="X617" s="12"/>
      <c r="Y617" s="12">
        <v>442</v>
      </c>
    </row>
    <row r="618" spans="1:25" s="57" customFormat="1" ht="18">
      <c r="B618" s="167" t="s">
        <v>1514</v>
      </c>
      <c r="C618" s="168" t="s">
        <v>297</v>
      </c>
      <c r="D618" s="30" t="s">
        <v>349</v>
      </c>
      <c r="E618" s="147">
        <v>1</v>
      </c>
      <c r="F618" s="30" t="s">
        <v>1756</v>
      </c>
      <c r="G618" s="178">
        <v>21</v>
      </c>
      <c r="H618" s="178">
        <v>12.962962962962962</v>
      </c>
      <c r="I618" s="168">
        <v>120</v>
      </c>
      <c r="J618" s="228">
        <f>_xlfn.XLOOKUP($I618,Inputs!$C$6:$C$23,Inputs!$D$6:$D$23)*$G618</f>
        <v>8.8349999999999991</v>
      </c>
      <c r="K618" s="229">
        <f t="shared" si="9"/>
        <v>3</v>
      </c>
      <c r="L618" s="274"/>
      <c r="M618" s="274"/>
      <c r="N618" s="274"/>
      <c r="O618" s="274"/>
      <c r="P618" s="274"/>
      <c r="Q618" s="230">
        <f>_xlfn.XLOOKUP($I618,Inputs!$G$6:$G$23,Inputs!$J$6:$J$23)*$K618</f>
        <v>107.19602977667495</v>
      </c>
      <c r="R618" s="230">
        <f>_xlfn.XLOOKUP($I618,Inputs!$G$6:$G$23,Inputs!$K$6:$K$23)*$K618</f>
        <v>118.03278688524591</v>
      </c>
      <c r="S618" s="147" t="s">
        <v>807</v>
      </c>
      <c r="T618" s="30" t="s">
        <v>2223</v>
      </c>
      <c r="U618" s="147" t="s">
        <v>1511</v>
      </c>
      <c r="V618" s="30" t="s">
        <v>2388</v>
      </c>
      <c r="W618" s="12"/>
      <c r="X618" s="12"/>
      <c r="Y618" s="12">
        <v>443</v>
      </c>
    </row>
    <row r="619" spans="1:25" s="57" customFormat="1" ht="18">
      <c r="B619" s="167" t="s">
        <v>1514</v>
      </c>
      <c r="C619" s="168" t="s">
        <v>297</v>
      </c>
      <c r="D619" s="30" t="s">
        <v>349</v>
      </c>
      <c r="E619" s="147">
        <v>1</v>
      </c>
      <c r="F619" s="30" t="s">
        <v>1756</v>
      </c>
      <c r="G619" s="178">
        <v>10.5</v>
      </c>
      <c r="H619" s="178">
        <v>6.481481481481481</v>
      </c>
      <c r="I619" s="168">
        <v>120</v>
      </c>
      <c r="J619" s="228">
        <f>_xlfn.XLOOKUP($I619,Inputs!$C$6:$C$23,Inputs!$D$6:$D$23)*$G619</f>
        <v>4.4174999999999995</v>
      </c>
      <c r="K619" s="229">
        <f t="shared" si="9"/>
        <v>3</v>
      </c>
      <c r="L619" s="274"/>
      <c r="M619" s="274"/>
      <c r="N619" s="274"/>
      <c r="O619" s="274"/>
      <c r="P619" s="274"/>
      <c r="Q619" s="230">
        <f>_xlfn.XLOOKUP($I619,Inputs!$G$6:$G$23,Inputs!$J$6:$J$23)*$K619</f>
        <v>107.19602977667495</v>
      </c>
      <c r="R619" s="230">
        <f>_xlfn.XLOOKUP($I619,Inputs!$G$6:$G$23,Inputs!$K$6:$K$23)*$K619</f>
        <v>118.03278688524591</v>
      </c>
      <c r="S619" s="147" t="s">
        <v>1511</v>
      </c>
      <c r="T619" s="30" t="s">
        <v>2388</v>
      </c>
      <c r="U619" s="147" t="s">
        <v>1512</v>
      </c>
      <c r="V619" s="30" t="s">
        <v>2389</v>
      </c>
      <c r="W619" s="12"/>
      <c r="X619" s="12"/>
      <c r="Y619" s="12">
        <v>444</v>
      </c>
    </row>
    <row r="620" spans="1:25" s="57" customFormat="1" ht="18">
      <c r="B620" s="167" t="s">
        <v>1514</v>
      </c>
      <c r="C620" s="168" t="s">
        <v>297</v>
      </c>
      <c r="D620" s="30" t="s">
        <v>349</v>
      </c>
      <c r="E620" s="147">
        <v>1</v>
      </c>
      <c r="F620" s="30" t="s">
        <v>1756</v>
      </c>
      <c r="G620" s="178">
        <v>7.875</v>
      </c>
      <c r="H620" s="178">
        <v>4.8611111111111107</v>
      </c>
      <c r="I620" s="168">
        <v>120</v>
      </c>
      <c r="J620" s="228">
        <f>_xlfn.XLOOKUP($I620,Inputs!$C$6:$C$23,Inputs!$D$6:$D$23)*$G620</f>
        <v>3.3131249999999999</v>
      </c>
      <c r="K620" s="229">
        <f t="shared" si="9"/>
        <v>3</v>
      </c>
      <c r="L620" s="274"/>
      <c r="M620" s="274"/>
      <c r="N620" s="274"/>
      <c r="O620" s="274"/>
      <c r="P620" s="274"/>
      <c r="Q620" s="230">
        <f>_xlfn.XLOOKUP($I620,Inputs!$G$6:$G$23,Inputs!$J$6:$J$23)*$K620</f>
        <v>107.19602977667495</v>
      </c>
      <c r="R620" s="230">
        <f>_xlfn.XLOOKUP($I620,Inputs!$G$6:$G$23,Inputs!$K$6:$K$23)*$K620</f>
        <v>118.03278688524591</v>
      </c>
      <c r="S620" s="147" t="s">
        <v>1512</v>
      </c>
      <c r="T620" s="30" t="s">
        <v>2389</v>
      </c>
      <c r="U620" s="147" t="s">
        <v>1513</v>
      </c>
      <c r="V620" s="30" t="s">
        <v>2491</v>
      </c>
      <c r="W620" s="12"/>
      <c r="X620" s="12"/>
      <c r="Y620" s="12">
        <v>445</v>
      </c>
    </row>
    <row r="621" spans="1:25" s="33" customFormat="1" ht="18">
      <c r="A621" s="57"/>
      <c r="B621" s="167" t="s">
        <v>1506</v>
      </c>
      <c r="C621" s="168" t="s">
        <v>297</v>
      </c>
      <c r="D621" s="30" t="s">
        <v>349</v>
      </c>
      <c r="E621" s="147">
        <v>1</v>
      </c>
      <c r="F621" s="30" t="s">
        <v>1756</v>
      </c>
      <c r="G621" s="178">
        <v>21</v>
      </c>
      <c r="H621" s="178">
        <v>12.962962962962962</v>
      </c>
      <c r="I621" s="168">
        <v>120</v>
      </c>
      <c r="J621" s="228">
        <f>_xlfn.XLOOKUP($I621,Inputs!$C$6:$C$23,Inputs!$D$6:$D$23)*$G621</f>
        <v>8.8349999999999991</v>
      </c>
      <c r="K621" s="229">
        <f t="shared" si="9"/>
        <v>3</v>
      </c>
      <c r="L621" s="274"/>
      <c r="M621" s="274"/>
      <c r="N621" s="274"/>
      <c r="O621" s="274"/>
      <c r="P621" s="274"/>
      <c r="Q621" s="230">
        <f>_xlfn.XLOOKUP($I621,Inputs!$G$6:$G$23,Inputs!$J$6:$J$23)*$K621</f>
        <v>107.19602977667495</v>
      </c>
      <c r="R621" s="230">
        <f>_xlfn.XLOOKUP($I621,Inputs!$G$6:$G$23,Inputs!$K$6:$K$23)*$K621</f>
        <v>118.03278688524591</v>
      </c>
      <c r="S621" s="147" t="s">
        <v>1505</v>
      </c>
      <c r="T621" s="30" t="s">
        <v>2341</v>
      </c>
      <c r="U621" s="147" t="s">
        <v>1508</v>
      </c>
      <c r="V621" s="30" t="s">
        <v>2492</v>
      </c>
      <c r="W621" s="12"/>
      <c r="X621" s="12"/>
      <c r="Y621" s="12">
        <v>446</v>
      </c>
    </row>
    <row r="622" spans="1:25" s="33" customFormat="1" ht="18">
      <c r="A622" s="57"/>
      <c r="B622" s="167" t="s">
        <v>1507</v>
      </c>
      <c r="C622" s="168" t="s">
        <v>297</v>
      </c>
      <c r="D622" s="30" t="s">
        <v>349</v>
      </c>
      <c r="E622" s="147">
        <v>1</v>
      </c>
      <c r="F622" s="30" t="s">
        <v>1756</v>
      </c>
      <c r="G622" s="178">
        <v>21</v>
      </c>
      <c r="H622" s="178">
        <v>12.962962962962962</v>
      </c>
      <c r="I622" s="168">
        <v>120</v>
      </c>
      <c r="J622" s="228">
        <f>_xlfn.XLOOKUP($I622,Inputs!$C$6:$C$23,Inputs!$D$6:$D$23)*$G622</f>
        <v>8.8349999999999991</v>
      </c>
      <c r="K622" s="229">
        <f t="shared" si="9"/>
        <v>3</v>
      </c>
      <c r="L622" s="274"/>
      <c r="M622" s="274"/>
      <c r="N622" s="274"/>
      <c r="O622" s="274"/>
      <c r="P622" s="274"/>
      <c r="Q622" s="230">
        <f>_xlfn.XLOOKUP($I622,Inputs!$G$6:$G$23,Inputs!$J$6:$J$23)*$K622</f>
        <v>107.19602977667495</v>
      </c>
      <c r="R622" s="230">
        <f>_xlfn.XLOOKUP($I622,Inputs!$G$6:$G$23,Inputs!$K$6:$K$23)*$K622</f>
        <v>118.03278688524591</v>
      </c>
      <c r="S622" s="147" t="s">
        <v>1505</v>
      </c>
      <c r="T622" s="30" t="s">
        <v>2341</v>
      </c>
      <c r="U622" s="147" t="s">
        <v>1508</v>
      </c>
      <c r="V622" s="30" t="s">
        <v>2492</v>
      </c>
      <c r="W622" s="12"/>
      <c r="X622" s="12"/>
      <c r="Y622" s="12">
        <v>447</v>
      </c>
    </row>
    <row r="623" spans="1:25" s="33" customFormat="1" ht="18">
      <c r="A623" s="57"/>
      <c r="B623" s="167" t="s">
        <v>1612</v>
      </c>
      <c r="C623" s="168" t="s">
        <v>297</v>
      </c>
      <c r="D623" s="30" t="s">
        <v>349</v>
      </c>
      <c r="E623" s="147">
        <v>1</v>
      </c>
      <c r="F623" s="30" t="s">
        <v>1756</v>
      </c>
      <c r="G623" s="178">
        <v>15.75</v>
      </c>
      <c r="H623" s="178">
        <v>9.7222222222222214</v>
      </c>
      <c r="I623" s="168">
        <v>120</v>
      </c>
      <c r="J623" s="228">
        <f>_xlfn.XLOOKUP($I623,Inputs!$C$6:$C$23,Inputs!$D$6:$D$23)*$G623</f>
        <v>6.6262499999999998</v>
      </c>
      <c r="K623" s="229">
        <f t="shared" si="9"/>
        <v>3</v>
      </c>
      <c r="L623" s="274"/>
      <c r="M623" s="274"/>
      <c r="N623" s="274"/>
      <c r="O623" s="274"/>
      <c r="P623" s="274"/>
      <c r="Q623" s="230">
        <f>_xlfn.XLOOKUP($I623,Inputs!$G$6:$G$23,Inputs!$J$6:$J$23)*$K623</f>
        <v>107.19602977667495</v>
      </c>
      <c r="R623" s="230">
        <f>_xlfn.XLOOKUP($I623,Inputs!$G$6:$G$23,Inputs!$K$6:$K$23)*$K623</f>
        <v>118.03278688524591</v>
      </c>
      <c r="S623" s="147" t="s">
        <v>320</v>
      </c>
      <c r="T623" s="30" t="s">
        <v>2567</v>
      </c>
      <c r="U623" s="147" t="s">
        <v>1613</v>
      </c>
      <c r="V623" s="30" t="s">
        <v>2390</v>
      </c>
      <c r="W623" s="12"/>
      <c r="X623" s="12"/>
      <c r="Y623" s="12">
        <v>448</v>
      </c>
    </row>
    <row r="624" spans="1:25" s="33" customFormat="1" ht="18">
      <c r="A624" s="57"/>
      <c r="B624" s="167" t="s">
        <v>1612</v>
      </c>
      <c r="C624" s="168" t="s">
        <v>297</v>
      </c>
      <c r="D624" s="30" t="s">
        <v>349</v>
      </c>
      <c r="E624" s="147">
        <v>1</v>
      </c>
      <c r="F624" s="30" t="s">
        <v>1756</v>
      </c>
      <c r="G624" s="178">
        <v>7.875</v>
      </c>
      <c r="H624" s="178">
        <v>4.8611111111111107</v>
      </c>
      <c r="I624" s="168">
        <v>120</v>
      </c>
      <c r="J624" s="228">
        <f>_xlfn.XLOOKUP($I624,Inputs!$C$6:$C$23,Inputs!$D$6:$D$23)*$G624</f>
        <v>3.3131249999999999</v>
      </c>
      <c r="K624" s="229">
        <f t="shared" si="9"/>
        <v>3</v>
      </c>
      <c r="L624" s="274"/>
      <c r="M624" s="274"/>
      <c r="N624" s="274"/>
      <c r="O624" s="274"/>
      <c r="P624" s="274"/>
      <c r="Q624" s="230">
        <f>_xlfn.XLOOKUP($I624,Inputs!$G$6:$G$23,Inputs!$J$6:$J$23)*$K624</f>
        <v>107.19602977667495</v>
      </c>
      <c r="R624" s="230">
        <f>_xlfn.XLOOKUP($I624,Inputs!$G$6:$G$23,Inputs!$K$6:$K$23)*$K624</f>
        <v>118.03278688524591</v>
      </c>
      <c r="S624" s="147" t="s">
        <v>1613</v>
      </c>
      <c r="T624" s="30" t="s">
        <v>2390</v>
      </c>
      <c r="U624" s="147" t="s">
        <v>1614</v>
      </c>
      <c r="V624" s="30" t="s">
        <v>2493</v>
      </c>
      <c r="W624" s="12"/>
      <c r="X624" s="12"/>
      <c r="Y624" s="12">
        <v>449</v>
      </c>
    </row>
    <row r="625" spans="2:25" s="57" customFormat="1" ht="18">
      <c r="B625" s="167" t="s">
        <v>1615</v>
      </c>
      <c r="C625" s="168" t="s">
        <v>297</v>
      </c>
      <c r="D625" s="30" t="s">
        <v>349</v>
      </c>
      <c r="E625" s="147">
        <v>1</v>
      </c>
      <c r="F625" s="30" t="s">
        <v>1756</v>
      </c>
      <c r="G625" s="178">
        <v>15.75</v>
      </c>
      <c r="H625" s="178">
        <v>9.7222222222222214</v>
      </c>
      <c r="I625" s="168">
        <v>120</v>
      </c>
      <c r="J625" s="228">
        <f>_xlfn.XLOOKUP($I625,Inputs!$C$6:$C$23,Inputs!$D$6:$D$23)*$G625</f>
        <v>6.6262499999999998</v>
      </c>
      <c r="K625" s="229">
        <f t="shared" si="9"/>
        <v>3</v>
      </c>
      <c r="L625" s="274"/>
      <c r="M625" s="274"/>
      <c r="N625" s="274"/>
      <c r="O625" s="274"/>
      <c r="P625" s="274"/>
      <c r="Q625" s="230">
        <f>_xlfn.XLOOKUP($I625,Inputs!$G$6:$G$23,Inputs!$J$6:$J$23)*$K625</f>
        <v>107.19602977667495</v>
      </c>
      <c r="R625" s="230">
        <f>_xlfn.XLOOKUP($I625,Inputs!$G$6:$G$23,Inputs!$K$6:$K$23)*$K625</f>
        <v>118.03278688524591</v>
      </c>
      <c r="S625" s="147" t="s">
        <v>320</v>
      </c>
      <c r="T625" s="30" t="s">
        <v>2567</v>
      </c>
      <c r="U625" s="147" t="s">
        <v>1613</v>
      </c>
      <c r="V625" s="30" t="s">
        <v>2390</v>
      </c>
      <c r="W625" s="12"/>
      <c r="X625" s="12"/>
      <c r="Y625" s="12">
        <v>450</v>
      </c>
    </row>
    <row r="626" spans="2:25" s="57" customFormat="1" ht="18">
      <c r="B626" s="167" t="s">
        <v>1615</v>
      </c>
      <c r="C626" s="168" t="s">
        <v>297</v>
      </c>
      <c r="D626" s="30" t="s">
        <v>349</v>
      </c>
      <c r="E626" s="147">
        <v>1</v>
      </c>
      <c r="F626" s="30" t="s">
        <v>1756</v>
      </c>
      <c r="G626" s="178">
        <v>7.875</v>
      </c>
      <c r="H626" s="178">
        <v>4.8611111111111107</v>
      </c>
      <c r="I626" s="168">
        <v>120</v>
      </c>
      <c r="J626" s="228">
        <f>_xlfn.XLOOKUP($I626,Inputs!$C$6:$C$23,Inputs!$D$6:$D$23)*$G626</f>
        <v>3.3131249999999999</v>
      </c>
      <c r="K626" s="229">
        <f t="shared" si="9"/>
        <v>3</v>
      </c>
      <c r="L626" s="274"/>
      <c r="M626" s="274"/>
      <c r="N626" s="274"/>
      <c r="O626" s="274"/>
      <c r="P626" s="274"/>
      <c r="Q626" s="230">
        <f>_xlfn.XLOOKUP($I626,Inputs!$G$6:$G$23,Inputs!$J$6:$J$23)*$K626</f>
        <v>107.19602977667495</v>
      </c>
      <c r="R626" s="230">
        <f>_xlfn.XLOOKUP($I626,Inputs!$G$6:$G$23,Inputs!$K$6:$K$23)*$K626</f>
        <v>118.03278688524591</v>
      </c>
      <c r="S626" s="147" t="s">
        <v>1613</v>
      </c>
      <c r="T626" s="30" t="s">
        <v>2390</v>
      </c>
      <c r="U626" s="147" t="s">
        <v>1614</v>
      </c>
      <c r="V626" s="30" t="s">
        <v>2493</v>
      </c>
      <c r="W626" s="12"/>
      <c r="X626" s="12"/>
      <c r="Y626" s="12">
        <v>451</v>
      </c>
    </row>
    <row r="627" spans="2:25" s="57" customFormat="1" ht="18">
      <c r="B627" s="167" t="s">
        <v>1414</v>
      </c>
      <c r="C627" s="168" t="s">
        <v>297</v>
      </c>
      <c r="D627" s="30" t="s">
        <v>349</v>
      </c>
      <c r="E627" s="147">
        <v>1</v>
      </c>
      <c r="F627" s="30" t="s">
        <v>1756</v>
      </c>
      <c r="G627" s="178">
        <v>23.625</v>
      </c>
      <c r="H627" s="178">
        <v>14.583333333333332</v>
      </c>
      <c r="I627" s="168">
        <v>120</v>
      </c>
      <c r="J627" s="228">
        <f>_xlfn.XLOOKUP($I627,Inputs!$C$6:$C$23,Inputs!$D$6:$D$23)*$G627</f>
        <v>9.9393750000000001</v>
      </c>
      <c r="K627" s="229">
        <f t="shared" si="9"/>
        <v>3</v>
      </c>
      <c r="L627" s="274"/>
      <c r="M627" s="274"/>
      <c r="N627" s="274"/>
      <c r="O627" s="274"/>
      <c r="P627" s="274"/>
      <c r="Q627" s="230">
        <f>_xlfn.XLOOKUP($I627,Inputs!$G$6:$G$23,Inputs!$J$6:$J$23)*$K627</f>
        <v>107.19602977667495</v>
      </c>
      <c r="R627" s="230">
        <f>_xlfn.XLOOKUP($I627,Inputs!$G$6:$G$23,Inputs!$K$6:$K$23)*$K627</f>
        <v>118.03278688524591</v>
      </c>
      <c r="S627" s="147" t="s">
        <v>148</v>
      </c>
      <c r="T627" s="30" t="s">
        <v>2622</v>
      </c>
      <c r="U627" s="147" t="s">
        <v>1412</v>
      </c>
      <c r="V627" s="30" t="s">
        <v>2392</v>
      </c>
      <c r="W627" s="12"/>
      <c r="X627" s="12"/>
      <c r="Y627" s="12">
        <v>454</v>
      </c>
    </row>
    <row r="628" spans="2:25" s="171" customFormat="1" ht="18">
      <c r="B628" s="167" t="s">
        <v>1414</v>
      </c>
      <c r="C628" s="168" t="s">
        <v>297</v>
      </c>
      <c r="D628" s="30" t="s">
        <v>349</v>
      </c>
      <c r="E628" s="147">
        <v>1</v>
      </c>
      <c r="F628" s="30" t="s">
        <v>1756</v>
      </c>
      <c r="G628" s="178">
        <v>21</v>
      </c>
      <c r="H628" s="178">
        <v>12.962962962962962</v>
      </c>
      <c r="I628" s="168">
        <v>120</v>
      </c>
      <c r="J628" s="228">
        <f>_xlfn.XLOOKUP($I628,Inputs!$C$6:$C$23,Inputs!$D$6:$D$23)*$G628</f>
        <v>8.8349999999999991</v>
      </c>
      <c r="K628" s="229">
        <f t="shared" si="9"/>
        <v>3</v>
      </c>
      <c r="L628" s="274"/>
      <c r="M628" s="274"/>
      <c r="N628" s="274"/>
      <c r="O628" s="274"/>
      <c r="P628" s="274"/>
      <c r="Q628" s="230">
        <f>_xlfn.XLOOKUP($I628,Inputs!$G$6:$G$23,Inputs!$J$6:$J$23)*$K628</f>
        <v>107.19602977667495</v>
      </c>
      <c r="R628" s="230">
        <f>_xlfn.XLOOKUP($I628,Inputs!$G$6:$G$23,Inputs!$K$6:$K$23)*$K628</f>
        <v>118.03278688524591</v>
      </c>
      <c r="S628" s="147" t="s">
        <v>1412</v>
      </c>
      <c r="T628" s="30" t="s">
        <v>2392</v>
      </c>
      <c r="U628" s="147" t="s">
        <v>1415</v>
      </c>
      <c r="V628" s="30" t="s">
        <v>2581</v>
      </c>
      <c r="W628" s="12"/>
      <c r="X628" s="12"/>
      <c r="Y628" s="12">
        <v>455</v>
      </c>
    </row>
    <row r="629" spans="2:25" s="171" customFormat="1" ht="18">
      <c r="B629" s="167" t="s">
        <v>1414</v>
      </c>
      <c r="C629" s="168" t="s">
        <v>297</v>
      </c>
      <c r="D629" s="30" t="s">
        <v>349</v>
      </c>
      <c r="E629" s="147">
        <v>1</v>
      </c>
      <c r="F629" s="30" t="s">
        <v>1756</v>
      </c>
      <c r="G629" s="178">
        <v>5.25</v>
      </c>
      <c r="H629" s="178">
        <v>3.2407407407407405</v>
      </c>
      <c r="I629" s="168">
        <v>120</v>
      </c>
      <c r="J629" s="228">
        <f>_xlfn.XLOOKUP($I629,Inputs!$C$6:$C$23,Inputs!$D$6:$D$23)*$G629</f>
        <v>2.2087499999999998</v>
      </c>
      <c r="K629" s="229">
        <f t="shared" si="9"/>
        <v>3</v>
      </c>
      <c r="L629" s="274"/>
      <c r="M629" s="274"/>
      <c r="N629" s="274"/>
      <c r="O629" s="274"/>
      <c r="P629" s="274"/>
      <c r="Q629" s="230">
        <f>_xlfn.XLOOKUP($I629,Inputs!$G$6:$G$23,Inputs!$J$6:$J$23)*$K629</f>
        <v>107.19602977667495</v>
      </c>
      <c r="R629" s="230">
        <f>_xlfn.XLOOKUP($I629,Inputs!$G$6:$G$23,Inputs!$K$6:$K$23)*$K629</f>
        <v>118.03278688524591</v>
      </c>
      <c r="S629" s="147" t="s">
        <v>1415</v>
      </c>
      <c r="T629" s="30" t="s">
        <v>2581</v>
      </c>
      <c r="U629" s="147" t="s">
        <v>802</v>
      </c>
      <c r="V629" s="30" t="s">
        <v>2255</v>
      </c>
      <c r="W629" s="12"/>
      <c r="X629" s="12"/>
      <c r="Y629" s="12">
        <v>456</v>
      </c>
    </row>
    <row r="630" spans="2:25" s="57" customFormat="1" ht="18">
      <c r="B630" s="167" t="s">
        <v>1411</v>
      </c>
      <c r="C630" s="168" t="s">
        <v>297</v>
      </c>
      <c r="D630" s="30" t="s">
        <v>349</v>
      </c>
      <c r="E630" s="147">
        <v>1</v>
      </c>
      <c r="F630" s="30" t="s">
        <v>1756</v>
      </c>
      <c r="G630" s="178">
        <v>63</v>
      </c>
      <c r="H630" s="178">
        <v>38.888888888888886</v>
      </c>
      <c r="I630" s="168">
        <v>120</v>
      </c>
      <c r="J630" s="228">
        <f>_xlfn.XLOOKUP($I630,Inputs!$C$6:$C$23,Inputs!$D$6:$D$23)*$G630</f>
        <v>26.504999999999999</v>
      </c>
      <c r="K630" s="229">
        <f t="shared" si="9"/>
        <v>3</v>
      </c>
      <c r="L630" s="274"/>
      <c r="M630" s="274"/>
      <c r="N630" s="274"/>
      <c r="O630" s="274"/>
      <c r="P630" s="274"/>
      <c r="Q630" s="230">
        <f>_xlfn.XLOOKUP($I630,Inputs!$G$6:$G$23,Inputs!$J$6:$J$23)*$K630</f>
        <v>107.19602977667495</v>
      </c>
      <c r="R630" s="230">
        <f>_xlfn.XLOOKUP($I630,Inputs!$G$6:$G$23,Inputs!$K$6:$K$23)*$K630</f>
        <v>118.03278688524591</v>
      </c>
      <c r="S630" s="147" t="s">
        <v>1385</v>
      </c>
      <c r="T630" s="30" t="s">
        <v>2314</v>
      </c>
      <c r="U630" s="147" t="s">
        <v>1412</v>
      </c>
      <c r="V630" s="30" t="s">
        <v>2392</v>
      </c>
      <c r="W630" s="12"/>
      <c r="X630" s="12"/>
      <c r="Y630" s="12">
        <v>457</v>
      </c>
    </row>
    <row r="631" spans="2:25" s="57" customFormat="1" ht="18">
      <c r="B631" s="167" t="s">
        <v>1393</v>
      </c>
      <c r="C631" s="168" t="s">
        <v>297</v>
      </c>
      <c r="D631" s="30" t="s">
        <v>349</v>
      </c>
      <c r="E631" s="147">
        <v>1</v>
      </c>
      <c r="F631" s="30" t="s">
        <v>1756</v>
      </c>
      <c r="G631" s="178">
        <v>7.875</v>
      </c>
      <c r="H631" s="178">
        <v>4.8611111111111107</v>
      </c>
      <c r="I631" s="168">
        <v>120</v>
      </c>
      <c r="J631" s="228">
        <f>_xlfn.XLOOKUP($I631,Inputs!$C$6:$C$23,Inputs!$D$6:$D$23)*$G631</f>
        <v>3.3131249999999999</v>
      </c>
      <c r="K631" s="229">
        <f t="shared" si="9"/>
        <v>3</v>
      </c>
      <c r="L631" s="274"/>
      <c r="M631" s="274"/>
      <c r="N631" s="274"/>
      <c r="O631" s="274"/>
      <c r="P631" s="274"/>
      <c r="Q631" s="230">
        <f>_xlfn.XLOOKUP($I631,Inputs!$G$6:$G$23,Inputs!$J$6:$J$23)*$K631</f>
        <v>107.19602977667495</v>
      </c>
      <c r="R631" s="230">
        <f>_xlfn.XLOOKUP($I631,Inputs!$G$6:$G$23,Inputs!$K$6:$K$23)*$K631</f>
        <v>118.03278688524591</v>
      </c>
      <c r="S631" s="147" t="s">
        <v>1389</v>
      </c>
      <c r="T631" s="30" t="s">
        <v>2335</v>
      </c>
      <c r="U631" s="147" t="s">
        <v>764</v>
      </c>
      <c r="V631" s="30" t="s">
        <v>2250</v>
      </c>
      <c r="W631" s="12"/>
      <c r="X631" s="12"/>
      <c r="Y631" s="12">
        <v>458</v>
      </c>
    </row>
    <row r="632" spans="2:25" s="57" customFormat="1" ht="18">
      <c r="B632" s="167" t="s">
        <v>1393</v>
      </c>
      <c r="C632" s="168" t="s">
        <v>297</v>
      </c>
      <c r="D632" s="30" t="s">
        <v>349</v>
      </c>
      <c r="E632" s="147">
        <v>1</v>
      </c>
      <c r="F632" s="30" t="s">
        <v>1756</v>
      </c>
      <c r="G632" s="178">
        <v>10.5</v>
      </c>
      <c r="H632" s="178">
        <v>6.481481481481481</v>
      </c>
      <c r="I632" s="168">
        <v>120</v>
      </c>
      <c r="J632" s="228">
        <f>_xlfn.XLOOKUP($I632,Inputs!$C$6:$C$23,Inputs!$D$6:$D$23)*$G632</f>
        <v>4.4174999999999995</v>
      </c>
      <c r="K632" s="229">
        <f t="shared" si="9"/>
        <v>3</v>
      </c>
      <c r="L632" s="274"/>
      <c r="M632" s="274"/>
      <c r="N632" s="274"/>
      <c r="O632" s="274"/>
      <c r="P632" s="274"/>
      <c r="Q632" s="230">
        <f>_xlfn.XLOOKUP($I632,Inputs!$G$6:$G$23,Inputs!$J$6:$J$23)*$K632</f>
        <v>107.19602977667495</v>
      </c>
      <c r="R632" s="230">
        <f>_xlfn.XLOOKUP($I632,Inputs!$G$6:$G$23,Inputs!$K$6:$K$23)*$K632</f>
        <v>118.03278688524591</v>
      </c>
      <c r="S632" s="147" t="s">
        <v>764</v>
      </c>
      <c r="T632" s="30" t="s">
        <v>2250</v>
      </c>
      <c r="U632" s="147" t="s">
        <v>148</v>
      </c>
      <c r="V632" s="30" t="s">
        <v>2622</v>
      </c>
      <c r="W632" s="12"/>
      <c r="X632" s="12"/>
      <c r="Y632" s="12">
        <v>459</v>
      </c>
    </row>
    <row r="633" spans="2:25" s="57" customFormat="1" ht="18">
      <c r="B633" s="167" t="s">
        <v>1394</v>
      </c>
      <c r="C633" s="168" t="s">
        <v>297</v>
      </c>
      <c r="D633" s="30" t="s">
        <v>349</v>
      </c>
      <c r="E633" s="147">
        <v>1</v>
      </c>
      <c r="F633" s="30" t="s">
        <v>1756</v>
      </c>
      <c r="G633" s="178">
        <v>7.875</v>
      </c>
      <c r="H633" s="178">
        <v>4.8611111111111107</v>
      </c>
      <c r="I633" s="168">
        <v>120</v>
      </c>
      <c r="J633" s="228">
        <f>_xlfn.XLOOKUP($I633,Inputs!$C$6:$C$23,Inputs!$D$6:$D$23)*$G633</f>
        <v>3.3131249999999999</v>
      </c>
      <c r="K633" s="229">
        <f t="shared" ref="K633:K696" si="10">IF((42.4*(H633)^(-0.6595))&gt;=3,3,(IF(42.4*(H633)^(-0.6595)&lt;=0.5,0.5,(42.4*(H633)^(-0.6595)))))</f>
        <v>3</v>
      </c>
      <c r="L633" s="274"/>
      <c r="M633" s="274"/>
      <c r="N633" s="274"/>
      <c r="O633" s="274"/>
      <c r="P633" s="274"/>
      <c r="Q633" s="230">
        <f>_xlfn.XLOOKUP($I633,Inputs!$G$6:$G$23,Inputs!$J$6:$J$23)*$K633</f>
        <v>107.19602977667495</v>
      </c>
      <c r="R633" s="230">
        <f>_xlfn.XLOOKUP($I633,Inputs!$G$6:$G$23,Inputs!$K$6:$K$23)*$K633</f>
        <v>118.03278688524591</v>
      </c>
      <c r="S633" s="147" t="s">
        <v>1389</v>
      </c>
      <c r="T633" s="30" t="s">
        <v>2335</v>
      </c>
      <c r="U633" s="147" t="s">
        <v>764</v>
      </c>
      <c r="V633" s="30" t="s">
        <v>2250</v>
      </c>
      <c r="W633" s="12"/>
      <c r="X633" s="12"/>
      <c r="Y633" s="12">
        <v>460</v>
      </c>
    </row>
    <row r="634" spans="2:25" s="57" customFormat="1" ht="18">
      <c r="B634" s="167" t="s">
        <v>1394</v>
      </c>
      <c r="C634" s="168" t="s">
        <v>297</v>
      </c>
      <c r="D634" s="30" t="s">
        <v>349</v>
      </c>
      <c r="E634" s="147">
        <v>1</v>
      </c>
      <c r="F634" s="30" t="s">
        <v>1756</v>
      </c>
      <c r="G634" s="178">
        <v>10.5</v>
      </c>
      <c r="H634" s="178">
        <v>6.481481481481481</v>
      </c>
      <c r="I634" s="168">
        <v>120</v>
      </c>
      <c r="J634" s="228">
        <f>_xlfn.XLOOKUP($I634,Inputs!$C$6:$C$23,Inputs!$D$6:$D$23)*$G634</f>
        <v>4.4174999999999995</v>
      </c>
      <c r="K634" s="229">
        <f t="shared" si="10"/>
        <v>3</v>
      </c>
      <c r="L634" s="274"/>
      <c r="M634" s="274"/>
      <c r="N634" s="274"/>
      <c r="O634" s="274"/>
      <c r="P634" s="274"/>
      <c r="Q634" s="230">
        <f>_xlfn.XLOOKUP($I634,Inputs!$G$6:$G$23,Inputs!$J$6:$J$23)*$K634</f>
        <v>107.19602977667495</v>
      </c>
      <c r="R634" s="230">
        <f>_xlfn.XLOOKUP($I634,Inputs!$G$6:$G$23,Inputs!$K$6:$K$23)*$K634</f>
        <v>118.03278688524591</v>
      </c>
      <c r="S634" s="147" t="s">
        <v>764</v>
      </c>
      <c r="T634" s="30" t="s">
        <v>2250</v>
      </c>
      <c r="U634" s="147" t="s">
        <v>148</v>
      </c>
      <c r="V634" s="30" t="s">
        <v>2622</v>
      </c>
      <c r="W634" s="12"/>
      <c r="X634" s="12"/>
      <c r="Y634" s="12">
        <v>461</v>
      </c>
    </row>
    <row r="635" spans="2:25" s="57" customFormat="1" ht="18">
      <c r="B635" s="167" t="s">
        <v>396</v>
      </c>
      <c r="C635" s="168" t="s">
        <v>297</v>
      </c>
      <c r="D635" s="30" t="s">
        <v>349</v>
      </c>
      <c r="E635" s="147">
        <v>1</v>
      </c>
      <c r="F635" s="30" t="s">
        <v>1756</v>
      </c>
      <c r="G635" s="178">
        <v>28.875</v>
      </c>
      <c r="H635" s="178">
        <v>17.824074074074073</v>
      </c>
      <c r="I635" s="168">
        <v>120</v>
      </c>
      <c r="J635" s="228">
        <f>_xlfn.XLOOKUP($I635,Inputs!$C$6:$C$23,Inputs!$D$6:$D$23)*$G635</f>
        <v>12.148125</v>
      </c>
      <c r="K635" s="229">
        <f t="shared" si="10"/>
        <v>3</v>
      </c>
      <c r="L635" s="274"/>
      <c r="M635" s="274"/>
      <c r="N635" s="274"/>
      <c r="O635" s="274"/>
      <c r="P635" s="274"/>
      <c r="Q635" s="230">
        <f>_xlfn.XLOOKUP($I635,Inputs!$G$6:$G$23,Inputs!$J$6:$J$23)*$K635</f>
        <v>107.19602977667495</v>
      </c>
      <c r="R635" s="230">
        <f>_xlfn.XLOOKUP($I635,Inputs!$G$6:$G$23,Inputs!$K$6:$K$23)*$K635</f>
        <v>118.03278688524591</v>
      </c>
      <c r="S635" s="147" t="s">
        <v>352</v>
      </c>
      <c r="T635" s="30" t="s">
        <v>2333</v>
      </c>
      <c r="U635" s="147" t="s">
        <v>326</v>
      </c>
      <c r="V635" s="30" t="s">
        <v>2393</v>
      </c>
      <c r="W635" s="12"/>
      <c r="X635" s="12"/>
      <c r="Y635" s="12">
        <v>462</v>
      </c>
    </row>
    <row r="636" spans="2:25" s="57" customFormat="1" ht="18">
      <c r="B636" s="167" t="s">
        <v>397</v>
      </c>
      <c r="C636" s="168" t="s">
        <v>297</v>
      </c>
      <c r="D636" s="30" t="s">
        <v>349</v>
      </c>
      <c r="E636" s="147">
        <v>1</v>
      </c>
      <c r="F636" s="30" t="s">
        <v>1756</v>
      </c>
      <c r="G636" s="178">
        <v>28.875</v>
      </c>
      <c r="H636" s="178">
        <v>17.824074074074073</v>
      </c>
      <c r="I636" s="168">
        <v>120</v>
      </c>
      <c r="J636" s="228">
        <f>_xlfn.XLOOKUP($I636,Inputs!$C$6:$C$23,Inputs!$D$6:$D$23)*$G636</f>
        <v>12.148125</v>
      </c>
      <c r="K636" s="229">
        <f t="shared" si="10"/>
        <v>3</v>
      </c>
      <c r="L636" s="274"/>
      <c r="M636" s="274"/>
      <c r="N636" s="274"/>
      <c r="O636" s="274"/>
      <c r="P636" s="274"/>
      <c r="Q636" s="230">
        <f>_xlfn.XLOOKUP($I636,Inputs!$G$6:$G$23,Inputs!$J$6:$J$23)*$K636</f>
        <v>107.19602977667495</v>
      </c>
      <c r="R636" s="230">
        <f>_xlfn.XLOOKUP($I636,Inputs!$G$6:$G$23,Inputs!$K$6:$K$23)*$K636</f>
        <v>118.03278688524591</v>
      </c>
      <c r="S636" s="147" t="s">
        <v>352</v>
      </c>
      <c r="T636" s="30" t="s">
        <v>2333</v>
      </c>
      <c r="U636" s="147" t="s">
        <v>326</v>
      </c>
      <c r="V636" s="30" t="s">
        <v>2393</v>
      </c>
      <c r="W636" s="12"/>
      <c r="X636" s="12"/>
      <c r="Y636" s="12">
        <v>463</v>
      </c>
    </row>
    <row r="637" spans="2:25" s="57" customFormat="1" ht="18">
      <c r="B637" s="167" t="s">
        <v>397</v>
      </c>
      <c r="C637" s="168" t="s">
        <v>297</v>
      </c>
      <c r="D637" s="30" t="s">
        <v>349</v>
      </c>
      <c r="E637" s="147">
        <v>1</v>
      </c>
      <c r="F637" s="30" t="s">
        <v>1756</v>
      </c>
      <c r="G637" s="178">
        <v>23.625</v>
      </c>
      <c r="H637" s="178">
        <v>14.583333333333332</v>
      </c>
      <c r="I637" s="168">
        <v>120</v>
      </c>
      <c r="J637" s="228">
        <f>_xlfn.XLOOKUP($I637,Inputs!$C$6:$C$23,Inputs!$D$6:$D$23)*$G637</f>
        <v>9.9393750000000001</v>
      </c>
      <c r="K637" s="229">
        <f t="shared" si="10"/>
        <v>3</v>
      </c>
      <c r="L637" s="274"/>
      <c r="M637" s="274"/>
      <c r="N637" s="274"/>
      <c r="O637" s="274"/>
      <c r="P637" s="274"/>
      <c r="Q637" s="230">
        <f>_xlfn.XLOOKUP($I637,Inputs!$G$6:$G$23,Inputs!$J$6:$J$23)*$K637</f>
        <v>107.19602977667495</v>
      </c>
      <c r="R637" s="230">
        <f>_xlfn.XLOOKUP($I637,Inputs!$G$6:$G$23,Inputs!$K$6:$K$23)*$K637</f>
        <v>118.03278688524591</v>
      </c>
      <c r="S637" s="147" t="s">
        <v>326</v>
      </c>
      <c r="T637" s="30" t="s">
        <v>2393</v>
      </c>
      <c r="U637" s="147" t="s">
        <v>354</v>
      </c>
      <c r="V637" s="30" t="s">
        <v>2395</v>
      </c>
      <c r="W637" s="12"/>
      <c r="X637" s="12"/>
      <c r="Y637" s="12">
        <v>464</v>
      </c>
    </row>
    <row r="638" spans="2:25" s="57" customFormat="1" ht="18">
      <c r="B638" s="167" t="s">
        <v>398</v>
      </c>
      <c r="C638" s="168" t="s">
        <v>297</v>
      </c>
      <c r="D638" s="30" t="s">
        <v>349</v>
      </c>
      <c r="E638" s="147">
        <v>1</v>
      </c>
      <c r="F638" s="30" t="s">
        <v>1756</v>
      </c>
      <c r="G638" s="178">
        <v>15.75</v>
      </c>
      <c r="H638" s="178">
        <v>9.7222222222222214</v>
      </c>
      <c r="I638" s="168">
        <v>120</v>
      </c>
      <c r="J638" s="228">
        <f>_xlfn.XLOOKUP($I638,Inputs!$C$6:$C$23,Inputs!$D$6:$D$23)*$G638</f>
        <v>6.6262499999999998</v>
      </c>
      <c r="K638" s="229">
        <f t="shared" si="10"/>
        <v>3</v>
      </c>
      <c r="L638" s="274"/>
      <c r="M638" s="274"/>
      <c r="N638" s="274"/>
      <c r="O638" s="274"/>
      <c r="P638" s="274"/>
      <c r="Q638" s="230">
        <f>_xlfn.XLOOKUP($I638,Inputs!$G$6:$G$23,Inputs!$J$6:$J$23)*$K638</f>
        <v>107.19602977667495</v>
      </c>
      <c r="R638" s="230">
        <f>_xlfn.XLOOKUP($I638,Inputs!$G$6:$G$23,Inputs!$K$6:$K$23)*$K638</f>
        <v>118.03278688524591</v>
      </c>
      <c r="S638" s="147" t="s">
        <v>352</v>
      </c>
      <c r="T638" s="30" t="s">
        <v>2333</v>
      </c>
      <c r="U638" s="147" t="s">
        <v>321</v>
      </c>
      <c r="V638" s="30" t="s">
        <v>2394</v>
      </c>
      <c r="W638" s="12"/>
      <c r="X638" s="12"/>
      <c r="Y638" s="12">
        <v>465</v>
      </c>
    </row>
    <row r="639" spans="2:25" s="57" customFormat="1" ht="18">
      <c r="B639" s="167" t="s">
        <v>399</v>
      </c>
      <c r="C639" s="168" t="s">
        <v>297</v>
      </c>
      <c r="D639" s="30" t="s">
        <v>349</v>
      </c>
      <c r="E639" s="147">
        <v>1</v>
      </c>
      <c r="F639" s="30" t="s">
        <v>1756</v>
      </c>
      <c r="G639" s="178">
        <v>21</v>
      </c>
      <c r="H639" s="178">
        <v>12.962962962962962</v>
      </c>
      <c r="I639" s="168">
        <v>120</v>
      </c>
      <c r="J639" s="228">
        <f>_xlfn.XLOOKUP($I639,Inputs!$C$6:$C$23,Inputs!$D$6:$D$23)*$G639</f>
        <v>8.8349999999999991</v>
      </c>
      <c r="K639" s="229">
        <f t="shared" si="10"/>
        <v>3</v>
      </c>
      <c r="L639" s="274"/>
      <c r="M639" s="274"/>
      <c r="N639" s="274"/>
      <c r="O639" s="274"/>
      <c r="P639" s="274"/>
      <c r="Q639" s="230">
        <f>_xlfn.XLOOKUP($I639,Inputs!$G$6:$G$23,Inputs!$J$6:$J$23)*$K639</f>
        <v>107.19602977667495</v>
      </c>
      <c r="R639" s="230">
        <f>_xlfn.XLOOKUP($I639,Inputs!$G$6:$G$23,Inputs!$K$6:$K$23)*$K639</f>
        <v>118.03278688524591</v>
      </c>
      <c r="S639" s="180" t="s">
        <v>321</v>
      </c>
      <c r="T639" s="30" t="s">
        <v>2394</v>
      </c>
      <c r="U639" s="147" t="s">
        <v>302</v>
      </c>
      <c r="V639" s="30" t="s">
        <v>2396</v>
      </c>
      <c r="W639" s="12"/>
      <c r="X639" s="12"/>
      <c r="Y639" s="12">
        <v>466</v>
      </c>
    </row>
    <row r="640" spans="2:25" s="57" customFormat="1" ht="18">
      <c r="B640" s="167" t="s">
        <v>400</v>
      </c>
      <c r="C640" s="168" t="s">
        <v>297</v>
      </c>
      <c r="D640" s="30" t="s">
        <v>349</v>
      </c>
      <c r="E640" s="147">
        <v>1</v>
      </c>
      <c r="F640" s="30" t="s">
        <v>1756</v>
      </c>
      <c r="G640" s="178">
        <v>15.75</v>
      </c>
      <c r="H640" s="178">
        <v>9.7222222222222214</v>
      </c>
      <c r="I640" s="168">
        <v>120</v>
      </c>
      <c r="J640" s="228">
        <f>_xlfn.XLOOKUP($I640,Inputs!$C$6:$C$23,Inputs!$D$6:$D$23)*$G640</f>
        <v>6.6262499999999998</v>
      </c>
      <c r="K640" s="229">
        <f t="shared" si="10"/>
        <v>3</v>
      </c>
      <c r="L640" s="274"/>
      <c r="M640" s="274"/>
      <c r="N640" s="274"/>
      <c r="O640" s="274"/>
      <c r="P640" s="274"/>
      <c r="Q640" s="230">
        <f>_xlfn.XLOOKUP($I640,Inputs!$G$6:$G$23,Inputs!$J$6:$J$23)*$K640</f>
        <v>107.19602977667495</v>
      </c>
      <c r="R640" s="230">
        <f>_xlfn.XLOOKUP($I640,Inputs!$G$6:$G$23,Inputs!$K$6:$K$23)*$K640</f>
        <v>118.03278688524591</v>
      </c>
      <c r="S640" s="147" t="s">
        <v>354</v>
      </c>
      <c r="T640" s="30" t="s">
        <v>2395</v>
      </c>
      <c r="U640" s="147" t="s">
        <v>302</v>
      </c>
      <c r="V640" s="30" t="s">
        <v>2396</v>
      </c>
      <c r="W640" s="12"/>
      <c r="X640" s="12"/>
      <c r="Y640" s="12">
        <v>467</v>
      </c>
    </row>
    <row r="641" spans="2:25" s="57" customFormat="1" ht="18">
      <c r="B641" s="167" t="s">
        <v>401</v>
      </c>
      <c r="C641" s="168" t="s">
        <v>297</v>
      </c>
      <c r="D641" s="30" t="s">
        <v>349</v>
      </c>
      <c r="E641" s="147">
        <v>1</v>
      </c>
      <c r="F641" s="30" t="s">
        <v>1756</v>
      </c>
      <c r="G641" s="178">
        <v>21</v>
      </c>
      <c r="H641" s="178">
        <v>12.962962962962962</v>
      </c>
      <c r="I641" s="168">
        <v>120</v>
      </c>
      <c r="J641" s="228">
        <f>_xlfn.XLOOKUP($I641,Inputs!$C$6:$C$23,Inputs!$D$6:$D$23)*$G641</f>
        <v>8.8349999999999991</v>
      </c>
      <c r="K641" s="229">
        <f t="shared" si="10"/>
        <v>3</v>
      </c>
      <c r="L641" s="274"/>
      <c r="M641" s="274"/>
      <c r="N641" s="274"/>
      <c r="O641" s="274"/>
      <c r="P641" s="274"/>
      <c r="Q641" s="281">
        <v>225</v>
      </c>
      <c r="R641" s="281">
        <v>225</v>
      </c>
      <c r="S641" s="147" t="s">
        <v>302</v>
      </c>
      <c r="T641" s="30" t="s">
        <v>2396</v>
      </c>
      <c r="U641" s="147" t="s">
        <v>2092</v>
      </c>
      <c r="V641" s="30" t="s">
        <v>1746</v>
      </c>
      <c r="W641" s="12"/>
      <c r="X641" s="12"/>
      <c r="Y641" s="12">
        <v>468</v>
      </c>
    </row>
    <row r="642" spans="2:25" s="57" customFormat="1" ht="18">
      <c r="B642" s="167" t="s">
        <v>1483</v>
      </c>
      <c r="C642" s="168" t="s">
        <v>297</v>
      </c>
      <c r="D642" s="30" t="s">
        <v>349</v>
      </c>
      <c r="E642" s="147">
        <v>1</v>
      </c>
      <c r="F642" s="30" t="s">
        <v>1756</v>
      </c>
      <c r="G642" s="178">
        <v>34.125</v>
      </c>
      <c r="H642" s="178">
        <v>21.064814814814813</v>
      </c>
      <c r="I642" s="168">
        <v>120</v>
      </c>
      <c r="J642" s="228">
        <f>_xlfn.XLOOKUP($I642,Inputs!$C$6:$C$23,Inputs!$D$6:$D$23)*$G642</f>
        <v>14.356875</v>
      </c>
      <c r="K642" s="229">
        <f t="shared" si="10"/>
        <v>3</v>
      </c>
      <c r="L642" s="274"/>
      <c r="M642" s="274"/>
      <c r="N642" s="274"/>
      <c r="O642" s="274"/>
      <c r="P642" s="274"/>
      <c r="Q642" s="230">
        <f>_xlfn.XLOOKUP($I642,Inputs!$G$6:$G$23,Inputs!$J$6:$J$23)*$K642</f>
        <v>107.19602977667495</v>
      </c>
      <c r="R642" s="230">
        <f>_xlfn.XLOOKUP($I642,Inputs!$G$6:$G$23,Inputs!$K$6:$K$23)*$K642</f>
        <v>118.03278688524591</v>
      </c>
      <c r="S642" s="147" t="s">
        <v>1479</v>
      </c>
      <c r="T642" s="30" t="s">
        <v>2278</v>
      </c>
      <c r="U642" s="147" t="s">
        <v>752</v>
      </c>
      <c r="V642" s="30" t="s">
        <v>2234</v>
      </c>
      <c r="W642" s="12"/>
      <c r="X642" s="12"/>
      <c r="Y642" s="12">
        <v>469</v>
      </c>
    </row>
    <row r="643" spans="2:25" s="57" customFormat="1" ht="18">
      <c r="B643" s="167" t="s">
        <v>1477</v>
      </c>
      <c r="C643" s="168" t="s">
        <v>297</v>
      </c>
      <c r="D643" s="30" t="s">
        <v>349</v>
      </c>
      <c r="E643" s="147">
        <v>1</v>
      </c>
      <c r="F643" s="30" t="s">
        <v>1756</v>
      </c>
      <c r="G643" s="178">
        <v>23.625</v>
      </c>
      <c r="H643" s="178">
        <v>14.583333333333332</v>
      </c>
      <c r="I643" s="168">
        <v>120</v>
      </c>
      <c r="J643" s="228">
        <f>_xlfn.XLOOKUP($I643,Inputs!$C$6:$C$23,Inputs!$D$6:$D$23)*$G643</f>
        <v>9.9393750000000001</v>
      </c>
      <c r="K643" s="229">
        <f t="shared" si="10"/>
        <v>3</v>
      </c>
      <c r="L643" s="274"/>
      <c r="M643" s="274"/>
      <c r="N643" s="274"/>
      <c r="O643" s="274"/>
      <c r="P643" s="274"/>
      <c r="Q643" s="230">
        <f>_xlfn.XLOOKUP($I643,Inputs!$G$6:$G$23,Inputs!$J$6:$J$23)*$K643</f>
        <v>107.19602977667495</v>
      </c>
      <c r="R643" s="230">
        <f>_xlfn.XLOOKUP($I643,Inputs!$G$6:$G$23,Inputs!$K$6:$K$23)*$K643</f>
        <v>118.03278688524591</v>
      </c>
      <c r="S643" s="180" t="s">
        <v>1476</v>
      </c>
      <c r="T643" s="30" t="s">
        <v>2398</v>
      </c>
      <c r="U643" s="147" t="s">
        <v>1478</v>
      </c>
      <c r="V643" s="30" t="s">
        <v>2279</v>
      </c>
      <c r="W643" s="12"/>
      <c r="X643" s="12"/>
      <c r="Y643" s="12">
        <v>472</v>
      </c>
    </row>
    <row r="644" spans="2:25" s="57" customFormat="1" ht="18">
      <c r="B644" s="167" t="s">
        <v>1475</v>
      </c>
      <c r="C644" s="168" t="s">
        <v>297</v>
      </c>
      <c r="D644" s="30" t="s">
        <v>349</v>
      </c>
      <c r="E644" s="147">
        <v>1</v>
      </c>
      <c r="F644" s="30" t="s">
        <v>1756</v>
      </c>
      <c r="G644" s="178">
        <v>10.5</v>
      </c>
      <c r="H644" s="178">
        <v>6.481481481481481</v>
      </c>
      <c r="I644" s="168">
        <v>120</v>
      </c>
      <c r="J644" s="228">
        <f>_xlfn.XLOOKUP($I644,Inputs!$C$6:$C$23,Inputs!$D$6:$D$23)*$G644</f>
        <v>4.4174999999999995</v>
      </c>
      <c r="K644" s="229">
        <f t="shared" si="10"/>
        <v>3</v>
      </c>
      <c r="L644" s="274"/>
      <c r="M644" s="274"/>
      <c r="N644" s="274"/>
      <c r="O644" s="274"/>
      <c r="P644" s="274"/>
      <c r="Q644" s="230">
        <f>_xlfn.XLOOKUP($I644,Inputs!$G$6:$G$23,Inputs!$J$6:$J$23)*$K644</f>
        <v>107.19602977667495</v>
      </c>
      <c r="R644" s="230">
        <f>_xlfn.XLOOKUP($I644,Inputs!$G$6:$G$23,Inputs!$K$6:$K$23)*$K644</f>
        <v>118.03278688524591</v>
      </c>
      <c r="S644" s="147" t="s">
        <v>130</v>
      </c>
      <c r="T644" s="30" t="s">
        <v>2550</v>
      </c>
      <c r="U644" s="147" t="s">
        <v>1476</v>
      </c>
      <c r="V644" s="30" t="s">
        <v>2398</v>
      </c>
      <c r="W644" s="12"/>
      <c r="X644" s="12"/>
      <c r="Y644" s="12">
        <v>473</v>
      </c>
    </row>
    <row r="645" spans="2:25" s="57" customFormat="1" ht="18">
      <c r="B645" s="167" t="s">
        <v>1481</v>
      </c>
      <c r="C645" s="168" t="s">
        <v>297</v>
      </c>
      <c r="D645" s="30" t="s">
        <v>349</v>
      </c>
      <c r="E645" s="147">
        <v>1</v>
      </c>
      <c r="F645" s="30" t="s">
        <v>1756</v>
      </c>
      <c r="G645" s="178">
        <v>10.5</v>
      </c>
      <c r="H645" s="178">
        <v>6.481481481481481</v>
      </c>
      <c r="I645" s="168">
        <v>120</v>
      </c>
      <c r="J645" s="228">
        <f>_xlfn.XLOOKUP($I645,Inputs!$C$6:$C$23,Inputs!$D$6:$D$23)*$G645</f>
        <v>4.4174999999999995</v>
      </c>
      <c r="K645" s="229">
        <f t="shared" si="10"/>
        <v>3</v>
      </c>
      <c r="L645" s="274"/>
      <c r="M645" s="274"/>
      <c r="N645" s="274"/>
      <c r="O645" s="274"/>
      <c r="P645" s="274"/>
      <c r="Q645" s="230">
        <f>_xlfn.XLOOKUP($I645,Inputs!$G$6:$G$23,Inputs!$J$6:$J$23)*$K645</f>
        <v>107.19602977667495</v>
      </c>
      <c r="R645" s="230">
        <f>_xlfn.XLOOKUP($I645,Inputs!$G$6:$G$23,Inputs!$K$6:$K$23)*$K645</f>
        <v>118.03278688524591</v>
      </c>
      <c r="S645" s="147" t="s">
        <v>1479</v>
      </c>
      <c r="T645" s="30" t="s">
        <v>2278</v>
      </c>
      <c r="U645" s="147" t="s">
        <v>1482</v>
      </c>
      <c r="V645" s="30" t="s">
        <v>2495</v>
      </c>
      <c r="W645" s="12"/>
      <c r="X645" s="12"/>
      <c r="Y645" s="12">
        <v>474</v>
      </c>
    </row>
    <row r="646" spans="2:25" s="57" customFormat="1" ht="18">
      <c r="B646" s="167" t="s">
        <v>1330</v>
      </c>
      <c r="C646" s="168" t="s">
        <v>297</v>
      </c>
      <c r="D646" s="30" t="s">
        <v>349</v>
      </c>
      <c r="E646" s="147">
        <v>1</v>
      </c>
      <c r="F646" s="30" t="s">
        <v>1756</v>
      </c>
      <c r="G646" s="178">
        <v>3</v>
      </c>
      <c r="H646" s="178">
        <v>1.8518518518518516</v>
      </c>
      <c r="I646" s="168">
        <v>120</v>
      </c>
      <c r="J646" s="228">
        <f>_xlfn.XLOOKUP($I646,Inputs!$C$6:$C$23,Inputs!$D$6:$D$23)*$G646</f>
        <v>1.262142857142857</v>
      </c>
      <c r="K646" s="229">
        <f t="shared" si="10"/>
        <v>3</v>
      </c>
      <c r="L646" s="274"/>
      <c r="M646" s="274"/>
      <c r="N646" s="274"/>
      <c r="O646" s="274"/>
      <c r="P646" s="274"/>
      <c r="Q646" s="230">
        <f>_xlfn.XLOOKUP($I646,Inputs!$G$6:$G$23,Inputs!$J$6:$J$23)*$K646</f>
        <v>107.19602977667495</v>
      </c>
      <c r="R646" s="230">
        <f>_xlfn.XLOOKUP($I646,Inputs!$G$6:$G$23,Inputs!$K$6:$K$23)*$K646</f>
        <v>118.03278688524591</v>
      </c>
      <c r="S646" s="147" t="s">
        <v>333</v>
      </c>
      <c r="T646" s="30" t="s">
        <v>2601</v>
      </c>
      <c r="U646" s="180" t="s">
        <v>191</v>
      </c>
      <c r="V646" s="30" t="s">
        <v>2192</v>
      </c>
      <c r="W646" s="12"/>
      <c r="X646" s="12"/>
      <c r="Y646" s="12">
        <v>475</v>
      </c>
    </row>
    <row r="647" spans="2:25" s="57" customFormat="1" ht="18">
      <c r="B647" s="167" t="s">
        <v>1330</v>
      </c>
      <c r="C647" s="168" t="s">
        <v>297</v>
      </c>
      <c r="D647" s="30" t="s">
        <v>349</v>
      </c>
      <c r="E647" s="147">
        <v>1</v>
      </c>
      <c r="F647" s="30" t="s">
        <v>1756</v>
      </c>
      <c r="G647" s="178">
        <v>7</v>
      </c>
      <c r="H647" s="178">
        <v>4.3209876543209873</v>
      </c>
      <c r="I647" s="168">
        <v>120</v>
      </c>
      <c r="J647" s="228">
        <f>_xlfn.XLOOKUP($I647,Inputs!$C$6:$C$23,Inputs!$D$6:$D$23)*$G647</f>
        <v>2.9449999999999998</v>
      </c>
      <c r="K647" s="229">
        <f t="shared" si="10"/>
        <v>3</v>
      </c>
      <c r="L647" s="274"/>
      <c r="M647" s="274"/>
      <c r="N647" s="274"/>
      <c r="O647" s="274"/>
      <c r="P647" s="274"/>
      <c r="Q647" s="230">
        <f>_xlfn.XLOOKUP($I647,Inputs!$G$6:$G$23,Inputs!$J$6:$J$23)*$K647</f>
        <v>107.19602977667495</v>
      </c>
      <c r="R647" s="230">
        <f>_xlfn.XLOOKUP($I647,Inputs!$G$6:$G$23,Inputs!$K$6:$K$23)*$K647</f>
        <v>118.03278688524591</v>
      </c>
      <c r="S647" s="179" t="s">
        <v>191</v>
      </c>
      <c r="T647" s="30" t="s">
        <v>2192</v>
      </c>
      <c r="U647" s="147" t="s">
        <v>1054</v>
      </c>
      <c r="V647" s="30" t="s">
        <v>2466</v>
      </c>
      <c r="W647" s="12"/>
      <c r="X647" s="12"/>
      <c r="Y647" s="12">
        <v>476</v>
      </c>
    </row>
    <row r="648" spans="2:25" s="57" customFormat="1" ht="18">
      <c r="B648" s="167" t="s">
        <v>1208</v>
      </c>
      <c r="C648" s="168" t="s">
        <v>297</v>
      </c>
      <c r="D648" s="30" t="s">
        <v>349</v>
      </c>
      <c r="E648" s="147">
        <v>1</v>
      </c>
      <c r="F648" s="30" t="s">
        <v>1756</v>
      </c>
      <c r="G648" s="178">
        <v>22.8</v>
      </c>
      <c r="H648" s="178">
        <v>14.074074074074074</v>
      </c>
      <c r="I648" s="168">
        <v>120</v>
      </c>
      <c r="J648" s="228">
        <f>_xlfn.XLOOKUP($I648,Inputs!$C$6:$C$23,Inputs!$D$6:$D$23)*$G648</f>
        <v>9.5922857142857136</v>
      </c>
      <c r="K648" s="229">
        <f t="shared" si="10"/>
        <v>3</v>
      </c>
      <c r="L648" s="274"/>
      <c r="M648" s="274"/>
      <c r="N648" s="274"/>
      <c r="O648" s="274"/>
      <c r="P648" s="274"/>
      <c r="Q648" s="230">
        <f>_xlfn.XLOOKUP($I648,Inputs!$G$6:$G$23,Inputs!$J$6:$J$23)*$K648</f>
        <v>107.19602977667495</v>
      </c>
      <c r="R648" s="230">
        <f>_xlfn.XLOOKUP($I648,Inputs!$G$6:$G$23,Inputs!$K$6:$K$23)*$K648</f>
        <v>118.03278688524591</v>
      </c>
      <c r="S648" s="147" t="s">
        <v>1209</v>
      </c>
      <c r="T648" s="30" t="s">
        <v>2399</v>
      </c>
      <c r="U648" s="147" t="s">
        <v>1210</v>
      </c>
      <c r="V648" s="30" t="s">
        <v>2400</v>
      </c>
      <c r="W648" s="12"/>
      <c r="X648" s="12"/>
      <c r="Y648" s="12">
        <v>484</v>
      </c>
    </row>
    <row r="649" spans="2:25" s="57" customFormat="1" ht="18">
      <c r="B649" s="167" t="s">
        <v>1208</v>
      </c>
      <c r="C649" s="168" t="s">
        <v>297</v>
      </c>
      <c r="D649" s="30" t="s">
        <v>349</v>
      </c>
      <c r="E649" s="147">
        <v>1</v>
      </c>
      <c r="F649" s="30" t="s">
        <v>1756</v>
      </c>
      <c r="G649" s="178">
        <v>22.8</v>
      </c>
      <c r="H649" s="178">
        <v>14.074074074074074</v>
      </c>
      <c r="I649" s="168">
        <v>120</v>
      </c>
      <c r="J649" s="228">
        <f>_xlfn.XLOOKUP($I649,Inputs!$C$6:$C$23,Inputs!$D$6:$D$23)*$G649</f>
        <v>9.5922857142857136</v>
      </c>
      <c r="K649" s="229">
        <f t="shared" si="10"/>
        <v>3</v>
      </c>
      <c r="L649" s="274"/>
      <c r="M649" s="274"/>
      <c r="N649" s="274"/>
      <c r="O649" s="274"/>
      <c r="P649" s="274"/>
      <c r="Q649" s="230">
        <f>_xlfn.XLOOKUP($I649,Inputs!$G$6:$G$23,Inputs!$J$6:$J$23)*$K649</f>
        <v>107.19602977667495</v>
      </c>
      <c r="R649" s="230">
        <f>_xlfn.XLOOKUP($I649,Inputs!$G$6:$G$23,Inputs!$K$6:$K$23)*$K649</f>
        <v>118.03278688524591</v>
      </c>
      <c r="S649" s="147" t="s">
        <v>1210</v>
      </c>
      <c r="T649" s="30" t="s">
        <v>2400</v>
      </c>
      <c r="U649" s="147" t="s">
        <v>1211</v>
      </c>
      <c r="V649" s="30" t="s">
        <v>2401</v>
      </c>
      <c r="W649" s="12"/>
      <c r="X649" s="12"/>
      <c r="Y649" s="12">
        <v>485</v>
      </c>
    </row>
    <row r="650" spans="2:25" s="57" customFormat="1" ht="18">
      <c r="B650" s="167" t="s">
        <v>1208</v>
      </c>
      <c r="C650" s="168" t="s">
        <v>297</v>
      </c>
      <c r="D650" s="30" t="s">
        <v>349</v>
      </c>
      <c r="E650" s="147">
        <v>1</v>
      </c>
      <c r="F650" s="30" t="s">
        <v>1756</v>
      </c>
      <c r="G650" s="178">
        <v>17.100000000000001</v>
      </c>
      <c r="H650" s="178">
        <v>10.555555555555555</v>
      </c>
      <c r="I650" s="168">
        <v>120</v>
      </c>
      <c r="J650" s="228">
        <f>_xlfn.XLOOKUP($I650,Inputs!$C$6:$C$23,Inputs!$D$6:$D$23)*$G650</f>
        <v>7.1942142857142866</v>
      </c>
      <c r="K650" s="229">
        <f t="shared" si="10"/>
        <v>3</v>
      </c>
      <c r="L650" s="274"/>
      <c r="M650" s="274"/>
      <c r="N650" s="274"/>
      <c r="O650" s="274"/>
      <c r="P650" s="274"/>
      <c r="Q650" s="230">
        <f>_xlfn.XLOOKUP($I650,Inputs!$G$6:$G$23,Inputs!$J$6:$J$23)*$K650</f>
        <v>107.19602977667495</v>
      </c>
      <c r="R650" s="230">
        <f>_xlfn.XLOOKUP($I650,Inputs!$G$6:$G$23,Inputs!$K$6:$K$23)*$K650</f>
        <v>118.03278688524591</v>
      </c>
      <c r="S650" s="147" t="s">
        <v>1211</v>
      </c>
      <c r="T650" s="30" t="s">
        <v>2401</v>
      </c>
      <c r="U650" s="147" t="s">
        <v>127</v>
      </c>
      <c r="V650" s="30" t="s">
        <v>2641</v>
      </c>
      <c r="W650" s="12"/>
      <c r="X650" s="12"/>
      <c r="Y650" s="12">
        <v>488</v>
      </c>
    </row>
    <row r="651" spans="2:25" s="57" customFormat="1" ht="18">
      <c r="B651" s="167" t="s">
        <v>1207</v>
      </c>
      <c r="C651" s="168" t="s">
        <v>297</v>
      </c>
      <c r="D651" s="30" t="s">
        <v>349</v>
      </c>
      <c r="E651" s="147">
        <v>1</v>
      </c>
      <c r="F651" s="30" t="s">
        <v>1756</v>
      </c>
      <c r="G651" s="178">
        <v>22.8</v>
      </c>
      <c r="H651" s="178">
        <v>14.074074074074074</v>
      </c>
      <c r="I651" s="168">
        <v>120</v>
      </c>
      <c r="J651" s="228">
        <f>_xlfn.XLOOKUP($I651,Inputs!$C$6:$C$23,Inputs!$D$6:$D$23)*$G651</f>
        <v>9.5922857142857136</v>
      </c>
      <c r="K651" s="229">
        <f t="shared" si="10"/>
        <v>3</v>
      </c>
      <c r="L651" s="274"/>
      <c r="M651" s="274"/>
      <c r="N651" s="274"/>
      <c r="O651" s="274"/>
      <c r="P651" s="274"/>
      <c r="Q651" s="230">
        <f>_xlfn.XLOOKUP($I651,Inputs!$G$6:$G$23,Inputs!$J$6:$J$23)*$K651</f>
        <v>107.19602977667495</v>
      </c>
      <c r="R651" s="230">
        <f>_xlfn.XLOOKUP($I651,Inputs!$G$6:$G$23,Inputs!$K$6:$K$23)*$K651</f>
        <v>118.03278688524591</v>
      </c>
      <c r="S651" s="147" t="s">
        <v>1209</v>
      </c>
      <c r="T651" s="30" t="s">
        <v>2399</v>
      </c>
      <c r="U651" s="147" t="s">
        <v>1210</v>
      </c>
      <c r="V651" s="30" t="s">
        <v>2400</v>
      </c>
      <c r="W651" s="12"/>
      <c r="X651" s="12"/>
      <c r="Y651" s="12">
        <v>490</v>
      </c>
    </row>
    <row r="652" spans="2:25" s="57" customFormat="1" ht="18">
      <c r="B652" s="167" t="s">
        <v>1207</v>
      </c>
      <c r="C652" s="168" t="s">
        <v>297</v>
      </c>
      <c r="D652" s="30" t="s">
        <v>349</v>
      </c>
      <c r="E652" s="147">
        <v>1</v>
      </c>
      <c r="F652" s="30" t="s">
        <v>1756</v>
      </c>
      <c r="G652" s="178">
        <v>22.8</v>
      </c>
      <c r="H652" s="178">
        <v>14.074074074074074</v>
      </c>
      <c r="I652" s="168">
        <v>120</v>
      </c>
      <c r="J652" s="228">
        <f>_xlfn.XLOOKUP($I652,Inputs!$C$6:$C$23,Inputs!$D$6:$D$23)*$G652</f>
        <v>9.5922857142857136</v>
      </c>
      <c r="K652" s="229">
        <f t="shared" si="10"/>
        <v>3</v>
      </c>
      <c r="L652" s="274"/>
      <c r="M652" s="274"/>
      <c r="N652" s="274"/>
      <c r="O652" s="274"/>
      <c r="P652" s="274"/>
      <c r="Q652" s="230">
        <f>_xlfn.XLOOKUP($I652,Inputs!$G$6:$G$23,Inputs!$J$6:$J$23)*$K652</f>
        <v>107.19602977667495</v>
      </c>
      <c r="R652" s="230">
        <f>_xlfn.XLOOKUP($I652,Inputs!$G$6:$G$23,Inputs!$K$6:$K$23)*$K652</f>
        <v>118.03278688524591</v>
      </c>
      <c r="S652" s="147" t="s">
        <v>1210</v>
      </c>
      <c r="T652" s="30" t="s">
        <v>2400</v>
      </c>
      <c r="U652" s="147" t="s">
        <v>1211</v>
      </c>
      <c r="V652" s="30" t="s">
        <v>2401</v>
      </c>
      <c r="W652" s="12"/>
      <c r="X652" s="12"/>
      <c r="Y652" s="12">
        <v>491</v>
      </c>
    </row>
    <row r="653" spans="2:25" s="57" customFormat="1" ht="18">
      <c r="B653" s="167" t="s">
        <v>1207</v>
      </c>
      <c r="C653" s="168" t="s">
        <v>297</v>
      </c>
      <c r="D653" s="30" t="s">
        <v>349</v>
      </c>
      <c r="E653" s="147">
        <v>1</v>
      </c>
      <c r="F653" s="30" t="s">
        <v>1756</v>
      </c>
      <c r="G653" s="178">
        <v>17.100000000000001</v>
      </c>
      <c r="H653" s="178">
        <v>10.555555555555555</v>
      </c>
      <c r="I653" s="168">
        <v>120</v>
      </c>
      <c r="J653" s="228">
        <f>_xlfn.XLOOKUP($I653,Inputs!$C$6:$C$23,Inputs!$D$6:$D$23)*$G653</f>
        <v>7.1942142857142866</v>
      </c>
      <c r="K653" s="229">
        <f t="shared" si="10"/>
        <v>3</v>
      </c>
      <c r="L653" s="274"/>
      <c r="M653" s="274"/>
      <c r="N653" s="274"/>
      <c r="O653" s="274"/>
      <c r="P653" s="274"/>
      <c r="Q653" s="230">
        <f>_xlfn.XLOOKUP($I653,Inputs!$G$6:$G$23,Inputs!$J$6:$J$23)*$K653</f>
        <v>107.19602977667495</v>
      </c>
      <c r="R653" s="230">
        <f>_xlfn.XLOOKUP($I653,Inputs!$G$6:$G$23,Inputs!$K$6:$K$23)*$K653</f>
        <v>118.03278688524591</v>
      </c>
      <c r="S653" s="147" t="s">
        <v>1211</v>
      </c>
      <c r="T653" s="30" t="s">
        <v>2401</v>
      </c>
      <c r="U653" s="147" t="s">
        <v>127</v>
      </c>
      <c r="V653" s="30" t="s">
        <v>2641</v>
      </c>
      <c r="W653" s="12"/>
      <c r="X653" s="12"/>
      <c r="Y653" s="12">
        <v>492</v>
      </c>
    </row>
    <row r="654" spans="2:25" s="57" customFormat="1" ht="18">
      <c r="B654" s="167" t="s">
        <v>2725</v>
      </c>
      <c r="C654" s="168" t="s">
        <v>297</v>
      </c>
      <c r="D654" s="30" t="s">
        <v>349</v>
      </c>
      <c r="E654" s="147">
        <v>1</v>
      </c>
      <c r="F654" s="30" t="s">
        <v>1756</v>
      </c>
      <c r="G654" s="178">
        <v>22.8</v>
      </c>
      <c r="H654" s="178">
        <v>14.074074074074074</v>
      </c>
      <c r="I654" s="168">
        <v>120</v>
      </c>
      <c r="J654" s="228">
        <f>_xlfn.XLOOKUP($I654,Inputs!$C$6:$C$23,Inputs!$D$6:$D$23)*$G654</f>
        <v>9.5922857142857136</v>
      </c>
      <c r="K654" s="229">
        <f t="shared" si="10"/>
        <v>3</v>
      </c>
      <c r="L654" s="274"/>
      <c r="M654" s="274"/>
      <c r="N654" s="274"/>
      <c r="O654" s="274"/>
      <c r="P654" s="274"/>
      <c r="Q654" s="230">
        <f>_xlfn.XLOOKUP($I654,Inputs!$G$6:$G$23,Inputs!$J$6:$J$23)*$K654</f>
        <v>107.19602977667495</v>
      </c>
      <c r="R654" s="230">
        <f>_xlfn.XLOOKUP($I654,Inputs!$G$6:$G$23,Inputs!$K$6:$K$23)*$K654</f>
        <v>118.03278688524591</v>
      </c>
      <c r="S654" s="147" t="s">
        <v>1214</v>
      </c>
      <c r="T654" s="30" t="s">
        <v>2402</v>
      </c>
      <c r="U654" s="180" t="s">
        <v>1215</v>
      </c>
      <c r="V654" s="30" t="s">
        <v>2497</v>
      </c>
      <c r="W654" s="12"/>
      <c r="X654" s="12"/>
      <c r="Y654" s="12">
        <v>497</v>
      </c>
    </row>
    <row r="655" spans="2:25" s="57" customFormat="1" ht="18">
      <c r="B655" s="167" t="s">
        <v>1232</v>
      </c>
      <c r="C655" s="168" t="s">
        <v>297</v>
      </c>
      <c r="D655" s="30" t="s">
        <v>349</v>
      </c>
      <c r="E655" s="147">
        <v>1</v>
      </c>
      <c r="F655" s="30" t="s">
        <v>1756</v>
      </c>
      <c r="G655" s="178">
        <v>17.100000000000001</v>
      </c>
      <c r="H655" s="178">
        <v>10.555555555555555</v>
      </c>
      <c r="I655" s="168">
        <v>120</v>
      </c>
      <c r="J655" s="228">
        <f>_xlfn.XLOOKUP($I655,Inputs!$C$6:$C$23,Inputs!$D$6:$D$23)*$G655</f>
        <v>7.1942142857142866</v>
      </c>
      <c r="K655" s="229">
        <f t="shared" si="10"/>
        <v>3</v>
      </c>
      <c r="L655" s="274"/>
      <c r="M655" s="274"/>
      <c r="N655" s="274"/>
      <c r="O655" s="274"/>
      <c r="P655" s="274"/>
      <c r="Q655" s="230">
        <f>_xlfn.XLOOKUP($I655,Inputs!$G$6:$G$23,Inputs!$J$6:$J$23)*$K655</f>
        <v>107.19602977667495</v>
      </c>
      <c r="R655" s="230">
        <f>_xlfn.XLOOKUP($I655,Inputs!$G$6:$G$23,Inputs!$K$6:$K$23)*$K655</f>
        <v>118.03278688524591</v>
      </c>
      <c r="S655" s="147" t="s">
        <v>1233</v>
      </c>
      <c r="T655" s="30" t="s">
        <v>2403</v>
      </c>
      <c r="U655" s="147" t="s">
        <v>162</v>
      </c>
      <c r="V655" s="30" t="s">
        <v>2231</v>
      </c>
      <c r="W655" s="12"/>
      <c r="X655" s="12"/>
      <c r="Y655" s="12">
        <v>498</v>
      </c>
    </row>
    <row r="656" spans="2:25" s="57" customFormat="1" ht="18">
      <c r="B656" s="167" t="s">
        <v>1466</v>
      </c>
      <c r="C656" s="168" t="s">
        <v>297</v>
      </c>
      <c r="D656" s="30" t="s">
        <v>349</v>
      </c>
      <c r="E656" s="147">
        <v>1</v>
      </c>
      <c r="F656" s="30" t="s">
        <v>1756</v>
      </c>
      <c r="G656" s="178">
        <v>2.625</v>
      </c>
      <c r="H656" s="178">
        <v>1.6203703703703702</v>
      </c>
      <c r="I656" s="168">
        <v>120</v>
      </c>
      <c r="J656" s="228">
        <f>_xlfn.XLOOKUP($I656,Inputs!$C$6:$C$23,Inputs!$D$6:$D$23)*$G656</f>
        <v>1.1043749999999999</v>
      </c>
      <c r="K656" s="229">
        <f t="shared" si="10"/>
        <v>3</v>
      </c>
      <c r="L656" s="274"/>
      <c r="M656" s="274"/>
      <c r="N656" s="274"/>
      <c r="O656" s="274"/>
      <c r="P656" s="274"/>
      <c r="Q656" s="230">
        <f>_xlfn.XLOOKUP($I656,Inputs!$G$6:$G$23,Inputs!$J$6:$J$23)*$K656</f>
        <v>107.19602977667495</v>
      </c>
      <c r="R656" s="230">
        <f>_xlfn.XLOOKUP($I656,Inputs!$G$6:$G$23,Inputs!$K$6:$K$23)*$K656</f>
        <v>118.03278688524591</v>
      </c>
      <c r="S656" s="147" t="s">
        <v>130</v>
      </c>
      <c r="T656" s="30" t="s">
        <v>2550</v>
      </c>
      <c r="U656" s="147" t="s">
        <v>1467</v>
      </c>
      <c r="V656" s="30" t="s">
        <v>2405</v>
      </c>
      <c r="W656" s="12"/>
      <c r="X656" s="12"/>
      <c r="Y656" s="12">
        <v>505</v>
      </c>
    </row>
    <row r="657" spans="1:25" s="57" customFormat="1" ht="18">
      <c r="B657" s="167" t="s">
        <v>1466</v>
      </c>
      <c r="C657" s="168" t="s">
        <v>297</v>
      </c>
      <c r="D657" s="30" t="s">
        <v>349</v>
      </c>
      <c r="E657" s="147">
        <v>1</v>
      </c>
      <c r="F657" s="30" t="s">
        <v>1756</v>
      </c>
      <c r="G657" s="178">
        <v>10.5</v>
      </c>
      <c r="H657" s="178">
        <v>6.481481481481481</v>
      </c>
      <c r="I657" s="168">
        <v>120</v>
      </c>
      <c r="J657" s="228">
        <f>_xlfn.XLOOKUP($I657,Inputs!$C$6:$C$23,Inputs!$D$6:$D$23)*$G657</f>
        <v>4.4174999999999995</v>
      </c>
      <c r="K657" s="229">
        <f t="shared" si="10"/>
        <v>3</v>
      </c>
      <c r="L657" s="274"/>
      <c r="M657" s="274"/>
      <c r="N657" s="274"/>
      <c r="O657" s="274"/>
      <c r="P657" s="274"/>
      <c r="Q657" s="230">
        <f>_xlfn.XLOOKUP($I657,Inputs!$G$6:$G$23,Inputs!$J$6:$J$23)*$K657</f>
        <v>107.19602977667495</v>
      </c>
      <c r="R657" s="230">
        <f>_xlfn.XLOOKUP($I657,Inputs!$G$6:$G$23,Inputs!$K$6:$K$23)*$K657</f>
        <v>118.03278688524591</v>
      </c>
      <c r="S657" s="147" t="s">
        <v>1467</v>
      </c>
      <c r="T657" s="30" t="s">
        <v>2405</v>
      </c>
      <c r="U657" s="147" t="s">
        <v>1468</v>
      </c>
      <c r="V657" s="30" t="s">
        <v>2982</v>
      </c>
      <c r="W657" s="12"/>
      <c r="X657" s="12"/>
      <c r="Y657" s="12">
        <v>506</v>
      </c>
    </row>
    <row r="658" spans="1:25" s="57" customFormat="1" ht="18">
      <c r="B658" s="167" t="s">
        <v>1466</v>
      </c>
      <c r="C658" s="168" t="s">
        <v>297</v>
      </c>
      <c r="D658" s="30" t="s">
        <v>349</v>
      </c>
      <c r="E658" s="147">
        <v>1</v>
      </c>
      <c r="F658" s="30" t="s">
        <v>1756</v>
      </c>
      <c r="G658" s="178">
        <v>26.25</v>
      </c>
      <c r="H658" s="178">
        <v>16.203703703703702</v>
      </c>
      <c r="I658" s="168">
        <v>120</v>
      </c>
      <c r="J658" s="228">
        <f>_xlfn.XLOOKUP($I658,Inputs!$C$6:$C$23,Inputs!$D$6:$D$23)*$G658</f>
        <v>11.043749999999999</v>
      </c>
      <c r="K658" s="229">
        <f t="shared" si="10"/>
        <v>3</v>
      </c>
      <c r="L658" s="274"/>
      <c r="M658" s="274"/>
      <c r="N658" s="274"/>
      <c r="O658" s="274"/>
      <c r="P658" s="274"/>
      <c r="Q658" s="230">
        <f>_xlfn.XLOOKUP($I658,Inputs!$G$6:$G$23,Inputs!$J$6:$J$23)*$K658</f>
        <v>107.19602977667495</v>
      </c>
      <c r="R658" s="230">
        <f>_xlfn.XLOOKUP($I658,Inputs!$G$6:$G$23,Inputs!$K$6:$K$23)*$K658</f>
        <v>118.03278688524591</v>
      </c>
      <c r="S658" s="147" t="s">
        <v>1468</v>
      </c>
      <c r="T658" s="30" t="s">
        <v>2982</v>
      </c>
      <c r="U658" s="147" t="s">
        <v>1469</v>
      </c>
      <c r="V658" s="30" t="s">
        <v>2499</v>
      </c>
      <c r="W658" s="12"/>
      <c r="X658" s="12"/>
      <c r="Y658" s="12">
        <v>507</v>
      </c>
    </row>
    <row r="659" spans="1:25" s="57" customFormat="1" ht="18">
      <c r="B659" s="167" t="s">
        <v>1464</v>
      </c>
      <c r="C659" s="168" t="s">
        <v>297</v>
      </c>
      <c r="D659" s="30" t="s">
        <v>349</v>
      </c>
      <c r="E659" s="147">
        <v>1</v>
      </c>
      <c r="F659" s="30" t="s">
        <v>1756</v>
      </c>
      <c r="G659" s="178">
        <v>18.375</v>
      </c>
      <c r="H659" s="178">
        <v>11.342592592592592</v>
      </c>
      <c r="I659" s="168">
        <v>120</v>
      </c>
      <c r="J659" s="228">
        <f>_xlfn.XLOOKUP($I659,Inputs!$C$6:$C$23,Inputs!$D$6:$D$23)*$G659</f>
        <v>7.7306249999999999</v>
      </c>
      <c r="K659" s="229">
        <f t="shared" si="10"/>
        <v>3</v>
      </c>
      <c r="L659" s="274"/>
      <c r="M659" s="274"/>
      <c r="N659" s="274"/>
      <c r="O659" s="274"/>
      <c r="P659" s="274"/>
      <c r="Q659" s="230">
        <f>_xlfn.XLOOKUP($I659,Inputs!$G$6:$G$23,Inputs!$J$6:$J$23)*$K659</f>
        <v>107.19602977667495</v>
      </c>
      <c r="R659" s="230">
        <f>_xlfn.XLOOKUP($I659,Inputs!$G$6:$G$23,Inputs!$K$6:$K$23)*$K659</f>
        <v>118.03278688524591</v>
      </c>
      <c r="S659" s="147" t="s">
        <v>130</v>
      </c>
      <c r="T659" s="30" t="s">
        <v>2550</v>
      </c>
      <c r="U659" s="147" t="s">
        <v>1465</v>
      </c>
      <c r="V659" s="30" t="s">
        <v>2500</v>
      </c>
      <c r="W659" s="12"/>
      <c r="X659" s="12"/>
      <c r="Y659" s="12">
        <v>508</v>
      </c>
    </row>
    <row r="660" spans="1:25" s="57" customFormat="1" ht="18">
      <c r="B660" s="167" t="s">
        <v>1463</v>
      </c>
      <c r="C660" s="168" t="s">
        <v>297</v>
      </c>
      <c r="D660" s="30" t="s">
        <v>349</v>
      </c>
      <c r="E660" s="147">
        <v>1</v>
      </c>
      <c r="F660" s="30" t="s">
        <v>1756</v>
      </c>
      <c r="G660" s="178">
        <v>36.75</v>
      </c>
      <c r="H660" s="178">
        <v>22.685185185185183</v>
      </c>
      <c r="I660" s="168">
        <v>120</v>
      </c>
      <c r="J660" s="228">
        <f>_xlfn.XLOOKUP($I660,Inputs!$C$6:$C$23,Inputs!$D$6:$D$23)*$G660</f>
        <v>15.46125</v>
      </c>
      <c r="K660" s="229">
        <f t="shared" si="10"/>
        <v>3</v>
      </c>
      <c r="L660" s="274"/>
      <c r="M660" s="274"/>
      <c r="N660" s="274"/>
      <c r="O660" s="274"/>
      <c r="P660" s="274"/>
      <c r="Q660" s="230">
        <f>_xlfn.XLOOKUP($I660,Inputs!$G$6:$G$23,Inputs!$J$6:$J$23)*$K660</f>
        <v>107.19602977667495</v>
      </c>
      <c r="R660" s="230">
        <f>_xlfn.XLOOKUP($I660,Inputs!$G$6:$G$23,Inputs!$K$6:$K$23)*$K660</f>
        <v>118.03278688524591</v>
      </c>
      <c r="S660" s="147" t="s">
        <v>1462</v>
      </c>
      <c r="T660" s="30" t="s">
        <v>2407</v>
      </c>
      <c r="U660" s="147" t="s">
        <v>130</v>
      </c>
      <c r="V660" s="30" t="s">
        <v>2550</v>
      </c>
      <c r="W660" s="12"/>
      <c r="X660" s="12"/>
      <c r="Y660" s="12">
        <v>509</v>
      </c>
    </row>
    <row r="661" spans="1:25" s="57" customFormat="1" ht="18">
      <c r="B661" s="167" t="s">
        <v>1470</v>
      </c>
      <c r="C661" s="168" t="s">
        <v>297</v>
      </c>
      <c r="D661" s="30" t="s">
        <v>349</v>
      </c>
      <c r="E661" s="147">
        <v>1</v>
      </c>
      <c r="F661" s="30" t="s">
        <v>1756</v>
      </c>
      <c r="G661" s="178">
        <v>15.75</v>
      </c>
      <c r="H661" s="178">
        <v>9.7222222222222214</v>
      </c>
      <c r="I661" s="168">
        <v>120</v>
      </c>
      <c r="J661" s="228">
        <f>_xlfn.XLOOKUP($I661,Inputs!$C$6:$C$23,Inputs!$D$6:$D$23)*$G661</f>
        <v>6.6262499999999998</v>
      </c>
      <c r="K661" s="229">
        <f t="shared" si="10"/>
        <v>3</v>
      </c>
      <c r="L661" s="274"/>
      <c r="M661" s="274"/>
      <c r="N661" s="274"/>
      <c r="O661" s="274"/>
      <c r="P661" s="274"/>
      <c r="Q661" s="230">
        <f>_xlfn.XLOOKUP($I661,Inputs!$G$6:$G$23,Inputs!$J$6:$J$23)*$K661</f>
        <v>107.19602977667495</v>
      </c>
      <c r="R661" s="230">
        <f>_xlfn.XLOOKUP($I661,Inputs!$G$6:$G$23,Inputs!$K$6:$K$23)*$K661</f>
        <v>118.03278688524591</v>
      </c>
      <c r="S661" s="147" t="s">
        <v>130</v>
      </c>
      <c r="T661" s="30" t="s">
        <v>2550</v>
      </c>
      <c r="U661" s="147" t="s">
        <v>1468</v>
      </c>
      <c r="V661" s="30" t="s">
        <v>2982</v>
      </c>
      <c r="W661" s="12"/>
      <c r="X661" s="12"/>
      <c r="Y661" s="12">
        <v>510</v>
      </c>
    </row>
    <row r="662" spans="1:25" s="57" customFormat="1" ht="18">
      <c r="B662" s="167" t="s">
        <v>1470</v>
      </c>
      <c r="C662" s="168" t="s">
        <v>297</v>
      </c>
      <c r="D662" s="30" t="s">
        <v>349</v>
      </c>
      <c r="E662" s="147">
        <v>1</v>
      </c>
      <c r="F662" s="30" t="s">
        <v>1756</v>
      </c>
      <c r="G662" s="178">
        <v>15.959999999999999</v>
      </c>
      <c r="H662" s="178">
        <v>9.8518518518518512</v>
      </c>
      <c r="I662" s="168">
        <v>120</v>
      </c>
      <c r="J662" s="228">
        <f>_xlfn.XLOOKUP($I662,Inputs!$C$6:$C$23,Inputs!$D$6:$D$23)*$G662</f>
        <v>6.7145999999999999</v>
      </c>
      <c r="K662" s="229">
        <f t="shared" si="10"/>
        <v>3</v>
      </c>
      <c r="L662" s="274"/>
      <c r="M662" s="274"/>
      <c r="N662" s="274"/>
      <c r="O662" s="274"/>
      <c r="P662" s="274"/>
      <c r="Q662" s="230">
        <f>_xlfn.XLOOKUP($I662,Inputs!$G$6:$G$23,Inputs!$J$6:$J$23)*$K662</f>
        <v>107.19602977667495</v>
      </c>
      <c r="R662" s="230">
        <f>_xlfn.XLOOKUP($I662,Inputs!$G$6:$G$23,Inputs!$K$6:$K$23)*$K662</f>
        <v>118.03278688524591</v>
      </c>
      <c r="S662" s="147" t="s">
        <v>1468</v>
      </c>
      <c r="T662" s="30" t="s">
        <v>2982</v>
      </c>
      <c r="U662" s="147" t="s">
        <v>1471</v>
      </c>
      <c r="V662" s="30" t="s">
        <v>2501</v>
      </c>
      <c r="W662" s="12"/>
      <c r="X662" s="12"/>
      <c r="Y662" s="12">
        <v>511</v>
      </c>
    </row>
    <row r="663" spans="1:25" s="57" customFormat="1" ht="18">
      <c r="B663" s="167" t="s">
        <v>1472</v>
      </c>
      <c r="C663" s="168" t="s">
        <v>297</v>
      </c>
      <c r="D663" s="30" t="s">
        <v>349</v>
      </c>
      <c r="E663" s="147">
        <v>1</v>
      </c>
      <c r="F663" s="30" t="s">
        <v>1756</v>
      </c>
      <c r="G663" s="178">
        <v>15.75</v>
      </c>
      <c r="H663" s="178">
        <v>9.7222222222222214</v>
      </c>
      <c r="I663" s="168">
        <v>120</v>
      </c>
      <c r="J663" s="228">
        <f>_xlfn.XLOOKUP($I663,Inputs!$C$6:$C$23,Inputs!$D$6:$D$23)*$G663</f>
        <v>6.6262499999999998</v>
      </c>
      <c r="K663" s="229">
        <f t="shared" si="10"/>
        <v>3</v>
      </c>
      <c r="L663" s="274"/>
      <c r="M663" s="274"/>
      <c r="N663" s="274"/>
      <c r="O663" s="274"/>
      <c r="P663" s="274"/>
      <c r="Q663" s="230">
        <f>_xlfn.XLOOKUP($I663,Inputs!$G$6:$G$23,Inputs!$J$6:$J$23)*$K663</f>
        <v>107.19602977667495</v>
      </c>
      <c r="R663" s="230">
        <f>_xlfn.XLOOKUP($I663,Inputs!$G$6:$G$23,Inputs!$K$6:$K$23)*$K663</f>
        <v>118.03278688524591</v>
      </c>
      <c r="S663" s="147" t="s">
        <v>130</v>
      </c>
      <c r="T663" s="30" t="s">
        <v>2550</v>
      </c>
      <c r="U663" s="147" t="s">
        <v>1468</v>
      </c>
      <c r="V663" s="30" t="s">
        <v>2982</v>
      </c>
      <c r="W663" s="12"/>
      <c r="X663" s="12"/>
      <c r="Y663" s="12">
        <v>512</v>
      </c>
    </row>
    <row r="664" spans="1:25" s="57" customFormat="1" ht="18">
      <c r="B664" s="167" t="s">
        <v>1473</v>
      </c>
      <c r="C664" s="168" t="s">
        <v>297</v>
      </c>
      <c r="D664" s="30" t="s">
        <v>349</v>
      </c>
      <c r="E664" s="147">
        <v>1</v>
      </c>
      <c r="F664" s="30" t="s">
        <v>1756</v>
      </c>
      <c r="G664" s="178">
        <v>39.9</v>
      </c>
      <c r="H664" s="178">
        <v>24.629629629629626</v>
      </c>
      <c r="I664" s="168">
        <v>120</v>
      </c>
      <c r="J664" s="228">
        <f>_xlfn.XLOOKUP($I664,Inputs!$C$6:$C$23,Inputs!$D$6:$D$23)*$G664</f>
        <v>16.7865</v>
      </c>
      <c r="K664" s="229">
        <f t="shared" si="10"/>
        <v>3</v>
      </c>
      <c r="L664" s="274"/>
      <c r="M664" s="274"/>
      <c r="N664" s="274"/>
      <c r="O664" s="274"/>
      <c r="P664" s="274"/>
      <c r="Q664" s="230">
        <f>_xlfn.XLOOKUP($I664,Inputs!$G$6:$G$23,Inputs!$J$6:$J$23)*$K664</f>
        <v>107.19602977667495</v>
      </c>
      <c r="R664" s="230">
        <f>_xlfn.XLOOKUP($I664,Inputs!$G$6:$G$23,Inputs!$K$6:$K$23)*$K664</f>
        <v>118.03278688524591</v>
      </c>
      <c r="S664" s="147" t="s">
        <v>1462</v>
      </c>
      <c r="T664" s="30" t="s">
        <v>2407</v>
      </c>
      <c r="U664" s="147" t="s">
        <v>130</v>
      </c>
      <c r="V664" s="30" t="s">
        <v>2550</v>
      </c>
      <c r="W664" s="12"/>
      <c r="X664" s="12"/>
      <c r="Y664" s="12">
        <v>513</v>
      </c>
    </row>
    <row r="665" spans="1:25" s="33" customFormat="1" ht="18">
      <c r="A665" s="57"/>
      <c r="B665" s="167" t="s">
        <v>1473</v>
      </c>
      <c r="C665" s="168" t="s">
        <v>297</v>
      </c>
      <c r="D665" s="30" t="s">
        <v>349</v>
      </c>
      <c r="E665" s="147">
        <v>1</v>
      </c>
      <c r="F665" s="30" t="s">
        <v>1756</v>
      </c>
      <c r="G665" s="178">
        <v>27.36</v>
      </c>
      <c r="H665" s="178">
        <v>16.888888888888886</v>
      </c>
      <c r="I665" s="168">
        <v>120</v>
      </c>
      <c r="J665" s="228">
        <f>_xlfn.XLOOKUP($I665,Inputs!$C$6:$C$23,Inputs!$D$6:$D$23)*$G665</f>
        <v>11.510742857142857</v>
      </c>
      <c r="K665" s="229">
        <f t="shared" si="10"/>
        <v>3</v>
      </c>
      <c r="L665" s="274"/>
      <c r="M665" s="274"/>
      <c r="N665" s="274"/>
      <c r="O665" s="274"/>
      <c r="P665" s="274"/>
      <c r="Q665" s="230">
        <f>_xlfn.XLOOKUP($I665,Inputs!$G$6:$G$23,Inputs!$J$6:$J$23)*$K665</f>
        <v>107.19602977667495</v>
      </c>
      <c r="R665" s="230">
        <f>_xlfn.XLOOKUP($I665,Inputs!$G$6:$G$23,Inputs!$K$6:$K$23)*$K665</f>
        <v>118.03278688524591</v>
      </c>
      <c r="S665" s="147" t="s">
        <v>130</v>
      </c>
      <c r="T665" s="30" t="s">
        <v>2550</v>
      </c>
      <c r="U665" s="147" t="s">
        <v>1474</v>
      </c>
      <c r="V665" s="30" t="s">
        <v>2406</v>
      </c>
      <c r="W665" s="12"/>
      <c r="X665" s="12"/>
      <c r="Y665" s="12">
        <v>514</v>
      </c>
    </row>
    <row r="666" spans="1:25" s="33" customFormat="1" ht="18">
      <c r="A666" s="57"/>
      <c r="B666" s="167" t="s">
        <v>1473</v>
      </c>
      <c r="C666" s="168" t="s">
        <v>297</v>
      </c>
      <c r="D666" s="30" t="s">
        <v>349</v>
      </c>
      <c r="E666" s="147">
        <v>1</v>
      </c>
      <c r="F666" s="30" t="s">
        <v>1756</v>
      </c>
      <c r="G666" s="178">
        <v>45.6</v>
      </c>
      <c r="H666" s="178">
        <v>28.148148148148149</v>
      </c>
      <c r="I666" s="168">
        <v>120</v>
      </c>
      <c r="J666" s="228">
        <f>_xlfn.XLOOKUP($I666,Inputs!$C$6:$C$23,Inputs!$D$6:$D$23)*$G666</f>
        <v>19.184571428571427</v>
      </c>
      <c r="K666" s="229">
        <f t="shared" si="10"/>
        <v>3</v>
      </c>
      <c r="L666" s="274"/>
      <c r="M666" s="274"/>
      <c r="N666" s="274"/>
      <c r="O666" s="274"/>
      <c r="P666" s="274"/>
      <c r="Q666" s="230">
        <f>_xlfn.XLOOKUP($I666,Inputs!$G$6:$G$23,Inputs!$J$6:$J$23)*$K666</f>
        <v>107.19602977667495</v>
      </c>
      <c r="R666" s="230">
        <f>_xlfn.XLOOKUP($I666,Inputs!$G$6:$G$23,Inputs!$K$6:$K$23)*$K666</f>
        <v>118.03278688524591</v>
      </c>
      <c r="S666" s="147" t="s">
        <v>1474</v>
      </c>
      <c r="T666" s="30" t="s">
        <v>2406</v>
      </c>
      <c r="U666" s="147" t="s">
        <v>1826</v>
      </c>
      <c r="V666" s="30" t="s">
        <v>2502</v>
      </c>
      <c r="W666" s="12"/>
      <c r="X666" s="12"/>
      <c r="Y666" s="12">
        <v>515</v>
      </c>
    </row>
    <row r="667" spans="1:25" s="57" customFormat="1" ht="18">
      <c r="B667" s="167" t="s">
        <v>1216</v>
      </c>
      <c r="C667" s="168" t="s">
        <v>297</v>
      </c>
      <c r="D667" s="30" t="s">
        <v>349</v>
      </c>
      <c r="E667" s="147">
        <v>1</v>
      </c>
      <c r="F667" s="30" t="s">
        <v>1756</v>
      </c>
      <c r="G667" s="178">
        <v>11.4</v>
      </c>
      <c r="H667" s="178">
        <v>7.0370370370370372</v>
      </c>
      <c r="I667" s="168">
        <v>120</v>
      </c>
      <c r="J667" s="228">
        <f>_xlfn.XLOOKUP($I667,Inputs!$C$6:$C$23,Inputs!$D$6:$D$23)*$G667</f>
        <v>4.7961428571428568</v>
      </c>
      <c r="K667" s="229">
        <f t="shared" si="10"/>
        <v>3</v>
      </c>
      <c r="L667" s="274"/>
      <c r="M667" s="274"/>
      <c r="N667" s="274"/>
      <c r="O667" s="274"/>
      <c r="P667" s="274"/>
      <c r="Q667" s="230">
        <f>_xlfn.XLOOKUP($I667,Inputs!$G$6:$G$23,Inputs!$J$6:$J$23)*$K667</f>
        <v>107.19602977667495</v>
      </c>
      <c r="R667" s="230">
        <f>_xlfn.XLOOKUP($I667,Inputs!$G$6:$G$23,Inputs!$K$6:$K$23)*$K667</f>
        <v>118.03278688524591</v>
      </c>
      <c r="S667" s="147" t="s">
        <v>127</v>
      </c>
      <c r="T667" s="30" t="s">
        <v>2641</v>
      </c>
      <c r="U667" s="180" t="s">
        <v>1217</v>
      </c>
      <c r="V667" s="30" t="s">
        <v>2408</v>
      </c>
      <c r="W667" s="12"/>
      <c r="X667" s="12"/>
      <c r="Y667" s="12">
        <v>516</v>
      </c>
    </row>
    <row r="668" spans="1:25" s="57" customFormat="1" ht="18">
      <c r="B668" s="167" t="s">
        <v>1216</v>
      </c>
      <c r="C668" s="168" t="s">
        <v>297</v>
      </c>
      <c r="D668" s="30" t="s">
        <v>349</v>
      </c>
      <c r="E668" s="147">
        <v>1</v>
      </c>
      <c r="F668" s="30" t="s">
        <v>1756</v>
      </c>
      <c r="G668" s="178">
        <v>28.5</v>
      </c>
      <c r="H668" s="178">
        <v>17.592592592592592</v>
      </c>
      <c r="I668" s="168">
        <v>120</v>
      </c>
      <c r="J668" s="228">
        <f>_xlfn.XLOOKUP($I668,Inputs!$C$6:$C$23,Inputs!$D$6:$D$23)*$G668</f>
        <v>11.990357142857142</v>
      </c>
      <c r="K668" s="229">
        <f t="shared" si="10"/>
        <v>3</v>
      </c>
      <c r="L668" s="274"/>
      <c r="M668" s="274"/>
      <c r="N668" s="274"/>
      <c r="O668" s="274"/>
      <c r="P668" s="274"/>
      <c r="Q668" s="230">
        <f>_xlfn.XLOOKUP($I668,Inputs!$G$6:$G$23,Inputs!$J$6:$J$23)*$K668</f>
        <v>107.19602977667495</v>
      </c>
      <c r="R668" s="230">
        <f>_xlfn.XLOOKUP($I668,Inputs!$G$6:$G$23,Inputs!$K$6:$K$23)*$K668</f>
        <v>118.03278688524591</v>
      </c>
      <c r="S668" s="180" t="s">
        <v>1217</v>
      </c>
      <c r="T668" s="30" t="s">
        <v>2408</v>
      </c>
      <c r="U668" s="180" t="s">
        <v>1218</v>
      </c>
      <c r="V668" s="30" t="s">
        <v>2981</v>
      </c>
      <c r="W668" s="12"/>
      <c r="X668" s="12"/>
      <c r="Y668" s="12">
        <v>517</v>
      </c>
    </row>
    <row r="669" spans="1:25" s="57" customFormat="1" ht="18">
      <c r="B669" s="167" t="s">
        <v>1590</v>
      </c>
      <c r="C669" s="168" t="s">
        <v>297</v>
      </c>
      <c r="D669" s="30" t="s">
        <v>349</v>
      </c>
      <c r="E669" s="147">
        <v>1</v>
      </c>
      <c r="F669" s="30" t="s">
        <v>1756</v>
      </c>
      <c r="G669" s="178">
        <v>4.7880000000000003</v>
      </c>
      <c r="H669" s="178">
        <v>2.9555555555555557</v>
      </c>
      <c r="I669" s="168">
        <v>120</v>
      </c>
      <c r="J669" s="228">
        <f>_xlfn.XLOOKUP($I669,Inputs!$C$6:$C$23,Inputs!$D$6:$D$23)*$G669</f>
        <v>2.0143800000000001</v>
      </c>
      <c r="K669" s="229">
        <f t="shared" si="10"/>
        <v>3</v>
      </c>
      <c r="L669" s="274"/>
      <c r="M669" s="274"/>
      <c r="N669" s="274"/>
      <c r="O669" s="274"/>
      <c r="P669" s="274"/>
      <c r="Q669" s="230">
        <f>_xlfn.XLOOKUP($I669,Inputs!$G$6:$G$23,Inputs!$J$6:$J$23)*$K669</f>
        <v>107.19602977667495</v>
      </c>
      <c r="R669" s="230">
        <f>_xlfn.XLOOKUP($I669,Inputs!$G$6:$G$23,Inputs!$K$6:$K$23)*$K669</f>
        <v>118.03278688524591</v>
      </c>
      <c r="S669" s="147" t="s">
        <v>1588</v>
      </c>
      <c r="T669" s="30" t="s">
        <v>2364</v>
      </c>
      <c r="U669" s="147" t="s">
        <v>1589</v>
      </c>
      <c r="V669" s="30" t="s">
        <v>2552</v>
      </c>
      <c r="W669" s="12"/>
      <c r="X669" s="12"/>
      <c r="Y669" s="12">
        <v>518</v>
      </c>
    </row>
    <row r="670" spans="1:25" s="57" customFormat="1" ht="18">
      <c r="B670" s="167" t="s">
        <v>1580</v>
      </c>
      <c r="C670" s="168" t="s">
        <v>297</v>
      </c>
      <c r="D670" s="30" t="s">
        <v>349</v>
      </c>
      <c r="E670" s="147">
        <v>1</v>
      </c>
      <c r="F670" s="30" t="s">
        <v>1756</v>
      </c>
      <c r="G670" s="178">
        <v>4.7880000000000003</v>
      </c>
      <c r="H670" s="178">
        <v>2.9555555555555557</v>
      </c>
      <c r="I670" s="168">
        <v>120</v>
      </c>
      <c r="J670" s="228">
        <f>_xlfn.XLOOKUP($I670,Inputs!$C$6:$C$23,Inputs!$D$6:$D$23)*$G670</f>
        <v>2.0143800000000001</v>
      </c>
      <c r="K670" s="229">
        <f t="shared" si="10"/>
        <v>3</v>
      </c>
      <c r="L670" s="274"/>
      <c r="M670" s="274"/>
      <c r="N670" s="274"/>
      <c r="O670" s="274"/>
      <c r="P670" s="274"/>
      <c r="Q670" s="230">
        <f>_xlfn.XLOOKUP($I670,Inputs!$G$6:$G$23,Inputs!$J$6:$J$23)*$K670</f>
        <v>107.19602977667495</v>
      </c>
      <c r="R670" s="230">
        <f>_xlfn.XLOOKUP($I670,Inputs!$G$6:$G$23,Inputs!$K$6:$K$23)*$K670</f>
        <v>118.03278688524591</v>
      </c>
      <c r="S670" s="147" t="s">
        <v>1577</v>
      </c>
      <c r="T670" s="30" t="s">
        <v>2365</v>
      </c>
      <c r="U670" s="147" t="s">
        <v>1581</v>
      </c>
      <c r="V670" s="30" t="s">
        <v>2354</v>
      </c>
      <c r="W670" s="12"/>
      <c r="X670" s="12"/>
      <c r="Y670" s="12">
        <v>519</v>
      </c>
    </row>
    <row r="671" spans="1:25" s="33" customFormat="1" ht="18">
      <c r="A671" s="57"/>
      <c r="B671" s="167" t="s">
        <v>1579</v>
      </c>
      <c r="C671" s="168" t="s">
        <v>297</v>
      </c>
      <c r="D671" s="30" t="s">
        <v>349</v>
      </c>
      <c r="E671" s="147">
        <v>1</v>
      </c>
      <c r="F671" s="30" t="s">
        <v>1756</v>
      </c>
      <c r="G671" s="178">
        <v>7.1820000000000013</v>
      </c>
      <c r="H671" s="178">
        <v>4.4333333333333336</v>
      </c>
      <c r="I671" s="168">
        <v>120</v>
      </c>
      <c r="J671" s="228">
        <f>_xlfn.XLOOKUP($I671,Inputs!$C$6:$C$23,Inputs!$D$6:$D$23)*$G671</f>
        <v>3.0215700000000005</v>
      </c>
      <c r="K671" s="229">
        <f t="shared" si="10"/>
        <v>3</v>
      </c>
      <c r="L671" s="274"/>
      <c r="M671" s="274"/>
      <c r="N671" s="274"/>
      <c r="O671" s="274"/>
      <c r="P671" s="274"/>
      <c r="Q671" s="230">
        <f>_xlfn.XLOOKUP($I671,Inputs!$G$6:$G$23,Inputs!$J$6:$J$23)*$K671</f>
        <v>107.19602977667495</v>
      </c>
      <c r="R671" s="230">
        <f>_xlfn.XLOOKUP($I671,Inputs!$G$6:$G$23,Inputs!$K$6:$K$23)*$K671</f>
        <v>118.03278688524591</v>
      </c>
      <c r="S671" s="147" t="s">
        <v>1575</v>
      </c>
      <c r="T671" s="30" t="s">
        <v>2409</v>
      </c>
      <c r="U671" s="147" t="s">
        <v>345</v>
      </c>
      <c r="V671" s="30" t="s">
        <v>2628</v>
      </c>
      <c r="W671" s="12"/>
      <c r="X671" s="12"/>
      <c r="Y671" s="12">
        <v>520</v>
      </c>
    </row>
    <row r="672" spans="1:25" s="33" customFormat="1" ht="18">
      <c r="A672" s="57"/>
      <c r="B672" s="167" t="s">
        <v>405</v>
      </c>
      <c r="C672" s="168" t="s">
        <v>297</v>
      </c>
      <c r="D672" s="30" t="s">
        <v>349</v>
      </c>
      <c r="E672" s="147">
        <v>1</v>
      </c>
      <c r="F672" s="30" t="s">
        <v>1756</v>
      </c>
      <c r="G672" s="178">
        <v>2.5</v>
      </c>
      <c r="H672" s="178">
        <v>1.5432098765432098</v>
      </c>
      <c r="I672" s="168">
        <v>120</v>
      </c>
      <c r="J672" s="228">
        <f>_xlfn.XLOOKUP($I672,Inputs!$C$6:$C$23,Inputs!$D$6:$D$23)*$G672</f>
        <v>1.0517857142857143</v>
      </c>
      <c r="K672" s="229">
        <f t="shared" si="10"/>
        <v>3</v>
      </c>
      <c r="L672" s="274"/>
      <c r="M672" s="274"/>
      <c r="N672" s="274"/>
      <c r="O672" s="274"/>
      <c r="P672" s="274"/>
      <c r="Q672" s="230">
        <f>_xlfn.XLOOKUP($I672,Inputs!$G$6:$G$23,Inputs!$J$6:$J$23)*$K672</f>
        <v>107.19602977667495</v>
      </c>
      <c r="R672" s="230">
        <f>_xlfn.XLOOKUP($I672,Inputs!$G$6:$G$23,Inputs!$K$6:$K$23)*$K672</f>
        <v>118.03278688524591</v>
      </c>
      <c r="S672" s="147" t="s">
        <v>191</v>
      </c>
      <c r="T672" s="30" t="s">
        <v>2192</v>
      </c>
      <c r="U672" s="147" t="s">
        <v>333</v>
      </c>
      <c r="V672" s="30" t="s">
        <v>2601</v>
      </c>
      <c r="W672" s="12"/>
      <c r="X672" s="12"/>
      <c r="Y672" s="12">
        <v>521</v>
      </c>
    </row>
    <row r="673" spans="1:25" s="33" customFormat="1" ht="18">
      <c r="A673" s="57"/>
      <c r="B673" s="167" t="s">
        <v>1341</v>
      </c>
      <c r="C673" s="168" t="s">
        <v>297</v>
      </c>
      <c r="D673" s="30" t="s">
        <v>349</v>
      </c>
      <c r="E673" s="147">
        <v>1</v>
      </c>
      <c r="F673" s="30" t="s">
        <v>1756</v>
      </c>
      <c r="G673" s="178">
        <v>8</v>
      </c>
      <c r="H673" s="178">
        <v>4.9382716049382713</v>
      </c>
      <c r="I673" s="168">
        <v>120</v>
      </c>
      <c r="J673" s="228">
        <f>_xlfn.XLOOKUP($I673,Inputs!$C$6:$C$23,Inputs!$D$6:$D$23)*$G673</f>
        <v>3.3657142857142857</v>
      </c>
      <c r="K673" s="229">
        <f t="shared" si="10"/>
        <v>3</v>
      </c>
      <c r="L673" s="274"/>
      <c r="M673" s="274"/>
      <c r="N673" s="274"/>
      <c r="O673" s="274"/>
      <c r="P673" s="274"/>
      <c r="Q673" s="230">
        <f>_xlfn.XLOOKUP($I673,Inputs!$G$6:$G$23,Inputs!$J$6:$J$23)*$K673</f>
        <v>107.19602977667495</v>
      </c>
      <c r="R673" s="230">
        <f>_xlfn.XLOOKUP($I673,Inputs!$G$6:$G$23,Inputs!$K$6:$K$23)*$K673</f>
        <v>118.03278688524591</v>
      </c>
      <c r="S673" s="147" t="s">
        <v>333</v>
      </c>
      <c r="T673" s="30" t="s">
        <v>2601</v>
      </c>
      <c r="U673" s="147" t="s">
        <v>2987</v>
      </c>
      <c r="V673" s="30" t="s">
        <v>2568</v>
      </c>
      <c r="W673" s="12"/>
      <c r="X673" s="12"/>
      <c r="Y673" s="12">
        <v>522</v>
      </c>
    </row>
    <row r="674" spans="1:25" s="57" customFormat="1" ht="18">
      <c r="B674" s="167" t="s">
        <v>1341</v>
      </c>
      <c r="C674" s="168" t="s">
        <v>297</v>
      </c>
      <c r="D674" s="30" t="s">
        <v>349</v>
      </c>
      <c r="E674" s="147">
        <v>1</v>
      </c>
      <c r="F674" s="30" t="s">
        <v>1756</v>
      </c>
      <c r="G674" s="178">
        <v>0.5</v>
      </c>
      <c r="H674" s="178">
        <v>0.30864197530864196</v>
      </c>
      <c r="I674" s="168">
        <v>120</v>
      </c>
      <c r="J674" s="228">
        <f>_xlfn.XLOOKUP($I674,Inputs!$C$6:$C$23,Inputs!$D$6:$D$23)*$G674</f>
        <v>0.21035714285714285</v>
      </c>
      <c r="K674" s="229">
        <f t="shared" si="10"/>
        <v>3</v>
      </c>
      <c r="L674" s="274"/>
      <c r="M674" s="274"/>
      <c r="N674" s="274"/>
      <c r="O674" s="274"/>
      <c r="P674" s="274"/>
      <c r="Q674" s="230">
        <f>_xlfn.XLOOKUP($I674,Inputs!$G$6:$G$23,Inputs!$J$6:$J$23)*$K674</f>
        <v>107.19602977667495</v>
      </c>
      <c r="R674" s="230">
        <f>_xlfn.XLOOKUP($I674,Inputs!$G$6:$G$23,Inputs!$K$6:$K$23)*$K674</f>
        <v>118.03278688524591</v>
      </c>
      <c r="S674" s="147" t="s">
        <v>2987</v>
      </c>
      <c r="T674" s="30" t="s">
        <v>2568</v>
      </c>
      <c r="U674" s="147" t="s">
        <v>1335</v>
      </c>
      <c r="V674" s="30" t="s">
        <v>2678</v>
      </c>
      <c r="W674" s="12"/>
      <c r="X674" s="12"/>
      <c r="Y674" s="12">
        <v>523</v>
      </c>
    </row>
    <row r="675" spans="1:25" s="57" customFormat="1" ht="18">
      <c r="B675" s="167" t="s">
        <v>406</v>
      </c>
      <c r="C675" s="168" t="s">
        <v>297</v>
      </c>
      <c r="D675" s="30" t="s">
        <v>349</v>
      </c>
      <c r="E675" s="147">
        <v>2</v>
      </c>
      <c r="F675" s="30" t="s">
        <v>1756</v>
      </c>
      <c r="G675" s="178">
        <v>9</v>
      </c>
      <c r="H675" s="178">
        <v>5.5555555555555554</v>
      </c>
      <c r="I675" s="168">
        <v>120</v>
      </c>
      <c r="J675" s="228">
        <f>_xlfn.XLOOKUP($I675,Inputs!$C$6:$C$23,Inputs!$D$6:$D$23)*$G675</f>
        <v>3.7864285714285715</v>
      </c>
      <c r="K675" s="229">
        <f t="shared" si="10"/>
        <v>3</v>
      </c>
      <c r="L675" s="274"/>
      <c r="M675" s="274"/>
      <c r="N675" s="274"/>
      <c r="O675" s="274"/>
      <c r="P675" s="274"/>
      <c r="Q675" s="230">
        <f>_xlfn.XLOOKUP($I675,Inputs!$G$6:$G$23,Inputs!$J$6:$J$23)*$K675</f>
        <v>107.19602977667495</v>
      </c>
      <c r="R675" s="230">
        <f>_xlfn.XLOOKUP($I675,Inputs!$G$6:$G$23,Inputs!$K$6:$K$23)*$K675</f>
        <v>118.03278688524591</v>
      </c>
      <c r="S675" s="147" t="s">
        <v>333</v>
      </c>
      <c r="T675" s="30" t="s">
        <v>2601</v>
      </c>
      <c r="U675" s="147" t="s">
        <v>1320</v>
      </c>
      <c r="V675" s="30" t="s">
        <v>2664</v>
      </c>
      <c r="W675" s="12"/>
      <c r="X675" s="12"/>
      <c r="Y675" s="12">
        <v>524</v>
      </c>
    </row>
    <row r="676" spans="1:25" s="33" customFormat="1" ht="18">
      <c r="A676" s="57"/>
      <c r="B676" s="167" t="s">
        <v>1459</v>
      </c>
      <c r="C676" s="168" t="s">
        <v>297</v>
      </c>
      <c r="D676" s="30" t="s">
        <v>349</v>
      </c>
      <c r="E676" s="147">
        <v>1</v>
      </c>
      <c r="F676" s="30" t="s">
        <v>1756</v>
      </c>
      <c r="G676" s="178">
        <v>52.5</v>
      </c>
      <c r="H676" s="178">
        <v>32.407407407407405</v>
      </c>
      <c r="I676" s="168">
        <v>120</v>
      </c>
      <c r="J676" s="228">
        <f>_xlfn.XLOOKUP($I676,Inputs!$C$6:$C$23,Inputs!$D$6:$D$23)*$G676</f>
        <v>22.087499999999999</v>
      </c>
      <c r="K676" s="229">
        <f t="shared" si="10"/>
        <v>3</v>
      </c>
      <c r="L676" s="274"/>
      <c r="M676" s="274"/>
      <c r="N676" s="274"/>
      <c r="O676" s="274"/>
      <c r="P676" s="274"/>
      <c r="Q676" s="230">
        <f>_xlfn.XLOOKUP($I676,Inputs!$G$6:$G$23,Inputs!$J$6:$J$23)*$K676</f>
        <v>107.19602977667495</v>
      </c>
      <c r="R676" s="230">
        <f>_xlfn.XLOOKUP($I676,Inputs!$G$6:$G$23,Inputs!$K$6:$K$23)*$K676</f>
        <v>118.03278688524591</v>
      </c>
      <c r="S676" s="147" t="s">
        <v>1457</v>
      </c>
      <c r="T676" s="30" t="s">
        <v>2324</v>
      </c>
      <c r="U676" s="147" t="s">
        <v>1460</v>
      </c>
      <c r="V676" s="30" t="s">
        <v>2410</v>
      </c>
      <c r="W676" s="12"/>
      <c r="X676" s="12"/>
      <c r="Y676" s="12">
        <v>526</v>
      </c>
    </row>
    <row r="677" spans="1:25" s="57" customFormat="1" ht="18">
      <c r="B677" s="167" t="s">
        <v>1876</v>
      </c>
      <c r="C677" s="168" t="s">
        <v>297</v>
      </c>
      <c r="D677" s="30" t="s">
        <v>349</v>
      </c>
      <c r="E677" s="147">
        <v>1</v>
      </c>
      <c r="F677" s="30" t="s">
        <v>1756</v>
      </c>
      <c r="G677" s="178">
        <v>57</v>
      </c>
      <c r="H677" s="178">
        <v>35.185185185185183</v>
      </c>
      <c r="I677" s="168">
        <v>120</v>
      </c>
      <c r="J677" s="228">
        <f>_xlfn.XLOOKUP($I677,Inputs!$C$6:$C$23,Inputs!$D$6:$D$23)*$G677</f>
        <v>23.980714285714285</v>
      </c>
      <c r="K677" s="229">
        <f t="shared" si="10"/>
        <v>3</v>
      </c>
      <c r="L677" s="274"/>
      <c r="M677" s="274"/>
      <c r="N677" s="274"/>
      <c r="O677" s="274"/>
      <c r="P677" s="274"/>
      <c r="Q677" s="230">
        <f>_xlfn.XLOOKUP($I677,Inputs!$G$6:$G$23,Inputs!$J$6:$J$23)*$K677</f>
        <v>107.19602977667495</v>
      </c>
      <c r="R677" s="230">
        <f>_xlfn.XLOOKUP($I677,Inputs!$G$6:$G$23,Inputs!$K$6:$K$23)*$K677</f>
        <v>118.03278688524591</v>
      </c>
      <c r="S677" s="147" t="s">
        <v>330</v>
      </c>
      <c r="T677" s="30" t="s">
        <v>2598</v>
      </c>
      <c r="U677" s="180" t="s">
        <v>1847</v>
      </c>
      <c r="V677" s="30" t="s">
        <v>2503</v>
      </c>
      <c r="W677" s="12"/>
      <c r="X677" s="12"/>
      <c r="Y677" s="12">
        <v>527</v>
      </c>
    </row>
    <row r="678" spans="1:25" s="57" customFormat="1" ht="18">
      <c r="B678" s="167" t="s">
        <v>1490</v>
      </c>
      <c r="C678" s="168" t="s">
        <v>297</v>
      </c>
      <c r="D678" s="30" t="s">
        <v>349</v>
      </c>
      <c r="E678" s="147">
        <v>1</v>
      </c>
      <c r="F678" s="30" t="s">
        <v>1756</v>
      </c>
      <c r="G678" s="178">
        <v>1.5</v>
      </c>
      <c r="H678" s="178">
        <v>0.92592592592592582</v>
      </c>
      <c r="I678" s="168">
        <v>120</v>
      </c>
      <c r="J678" s="228">
        <f>_xlfn.XLOOKUP($I678,Inputs!$C$6:$C$23,Inputs!$D$6:$D$23)*$G678</f>
        <v>0.63107142857142851</v>
      </c>
      <c r="K678" s="229">
        <f t="shared" si="10"/>
        <v>3</v>
      </c>
      <c r="L678" s="274"/>
      <c r="M678" s="274"/>
      <c r="N678" s="274"/>
      <c r="O678" s="274"/>
      <c r="P678" s="274"/>
      <c r="Q678" s="230">
        <f>_xlfn.XLOOKUP($I678,Inputs!$G$6:$G$23,Inputs!$J$6:$J$23)*$K678</f>
        <v>107.19602977667495</v>
      </c>
      <c r="R678" s="230">
        <f>_xlfn.XLOOKUP($I678,Inputs!$G$6:$G$23,Inputs!$K$6:$K$23)*$K678</f>
        <v>118.03278688524591</v>
      </c>
      <c r="S678" s="147" t="s">
        <v>1300</v>
      </c>
      <c r="T678" s="30" t="s">
        <v>2411</v>
      </c>
      <c r="U678" s="147" t="s">
        <v>813</v>
      </c>
      <c r="V678" s="30" t="s">
        <v>2283</v>
      </c>
      <c r="W678" s="12"/>
      <c r="X678" s="12"/>
      <c r="Y678" s="12">
        <v>528</v>
      </c>
    </row>
    <row r="679" spans="1:25" s="57" customFormat="1" ht="18">
      <c r="B679" s="167" t="s">
        <v>1490</v>
      </c>
      <c r="C679" s="168" t="s">
        <v>297</v>
      </c>
      <c r="D679" s="30" t="s">
        <v>349</v>
      </c>
      <c r="E679" s="147">
        <v>1</v>
      </c>
      <c r="F679" s="30" t="s">
        <v>1756</v>
      </c>
      <c r="G679" s="178">
        <v>5</v>
      </c>
      <c r="H679" s="178">
        <v>3.0864197530864197</v>
      </c>
      <c r="I679" s="168">
        <v>120</v>
      </c>
      <c r="J679" s="228">
        <f>_xlfn.XLOOKUP($I679,Inputs!$C$6:$C$23,Inputs!$D$6:$D$23)*$G679</f>
        <v>2.1035714285714286</v>
      </c>
      <c r="K679" s="229">
        <f t="shared" si="10"/>
        <v>3</v>
      </c>
      <c r="L679" s="274"/>
      <c r="M679" s="274"/>
      <c r="N679" s="274"/>
      <c r="O679" s="274"/>
      <c r="P679" s="274"/>
      <c r="Q679" s="230">
        <f>_xlfn.XLOOKUP($I679,Inputs!$G$6:$G$23,Inputs!$J$6:$J$23)*$K679</f>
        <v>107.19602977667495</v>
      </c>
      <c r="R679" s="230">
        <f>_xlfn.XLOOKUP($I679,Inputs!$G$6:$G$23,Inputs!$K$6:$K$23)*$K679</f>
        <v>118.03278688524591</v>
      </c>
      <c r="S679" s="147" t="s">
        <v>813</v>
      </c>
      <c r="T679" s="30" t="s">
        <v>2283</v>
      </c>
      <c r="U679" s="147" t="s">
        <v>1492</v>
      </c>
      <c r="V679" s="30" t="s">
        <v>2680</v>
      </c>
      <c r="W679" s="12"/>
      <c r="X679" s="12"/>
      <c r="Y679" s="12">
        <v>529</v>
      </c>
    </row>
    <row r="680" spans="1:25" s="57" customFormat="1" ht="18">
      <c r="B680" s="167" t="s">
        <v>1490</v>
      </c>
      <c r="C680" s="168" t="s">
        <v>297</v>
      </c>
      <c r="D680" s="30" t="s">
        <v>349</v>
      </c>
      <c r="E680" s="147">
        <v>1</v>
      </c>
      <c r="F680" s="30" t="s">
        <v>1756</v>
      </c>
      <c r="G680" s="178">
        <v>2.5</v>
      </c>
      <c r="H680" s="178">
        <v>1.5432098765432098</v>
      </c>
      <c r="I680" s="168">
        <v>120</v>
      </c>
      <c r="J680" s="228">
        <f>_xlfn.XLOOKUP($I680,Inputs!$C$6:$C$23,Inputs!$D$6:$D$23)*$G680</f>
        <v>1.0517857142857143</v>
      </c>
      <c r="K680" s="229">
        <f t="shared" si="10"/>
        <v>3</v>
      </c>
      <c r="L680" s="274"/>
      <c r="M680" s="274"/>
      <c r="N680" s="274"/>
      <c r="O680" s="274"/>
      <c r="P680" s="274"/>
      <c r="Q680" s="230">
        <f>_xlfn.XLOOKUP($I680,Inputs!$G$6:$G$23,Inputs!$J$6:$J$23)*$K680</f>
        <v>107.19602977667495</v>
      </c>
      <c r="R680" s="230">
        <f>_xlfn.XLOOKUP($I680,Inputs!$G$6:$G$23,Inputs!$K$6:$K$23)*$K680</f>
        <v>118.03278688524591</v>
      </c>
      <c r="S680" s="147" t="s">
        <v>1492</v>
      </c>
      <c r="T680" s="30" t="s">
        <v>2680</v>
      </c>
      <c r="U680" s="147" t="s">
        <v>1494</v>
      </c>
      <c r="V680" s="30" t="s">
        <v>2504</v>
      </c>
      <c r="W680" s="12"/>
      <c r="X680" s="12" t="s">
        <v>1151</v>
      </c>
      <c r="Y680" s="12">
        <v>530</v>
      </c>
    </row>
    <row r="681" spans="1:25" s="138" customFormat="1" ht="18">
      <c r="B681" s="167" t="s">
        <v>1491</v>
      </c>
      <c r="C681" s="168" t="s">
        <v>297</v>
      </c>
      <c r="D681" s="30" t="s">
        <v>349</v>
      </c>
      <c r="E681" s="147">
        <v>1</v>
      </c>
      <c r="F681" s="30" t="s">
        <v>1756</v>
      </c>
      <c r="G681" s="178">
        <v>1.5</v>
      </c>
      <c r="H681" s="178">
        <v>0.92592592592592582</v>
      </c>
      <c r="I681" s="168">
        <v>120</v>
      </c>
      <c r="J681" s="228">
        <f>_xlfn.XLOOKUP($I681,Inputs!$C$6:$C$23,Inputs!$D$6:$D$23)*$G681</f>
        <v>0.63107142857142851</v>
      </c>
      <c r="K681" s="229">
        <f t="shared" si="10"/>
        <v>3</v>
      </c>
      <c r="L681" s="274"/>
      <c r="M681" s="274"/>
      <c r="N681" s="274"/>
      <c r="O681" s="274"/>
      <c r="P681" s="274"/>
      <c r="Q681" s="230">
        <f>_xlfn.XLOOKUP($I681,Inputs!$G$6:$G$23,Inputs!$J$6:$J$23)*$K681</f>
        <v>107.19602977667495</v>
      </c>
      <c r="R681" s="230">
        <f>_xlfn.XLOOKUP($I681,Inputs!$G$6:$G$23,Inputs!$K$6:$K$23)*$K681</f>
        <v>118.03278688524591</v>
      </c>
      <c r="S681" s="147" t="s">
        <v>1300</v>
      </c>
      <c r="T681" s="30" t="s">
        <v>2411</v>
      </c>
      <c r="U681" s="147" t="s">
        <v>813</v>
      </c>
      <c r="V681" s="30" t="s">
        <v>2283</v>
      </c>
      <c r="W681" s="12"/>
      <c r="X681" s="12"/>
      <c r="Y681" s="12">
        <v>531</v>
      </c>
    </row>
    <row r="682" spans="1:25" s="57" customFormat="1" ht="18">
      <c r="B682" s="167" t="s">
        <v>1493</v>
      </c>
      <c r="C682" s="168" t="s">
        <v>297</v>
      </c>
      <c r="D682" s="30" t="s">
        <v>349</v>
      </c>
      <c r="E682" s="147">
        <v>1</v>
      </c>
      <c r="F682" s="30" t="s">
        <v>1756</v>
      </c>
      <c r="G682" s="178">
        <v>6</v>
      </c>
      <c r="H682" s="178">
        <v>3.7037037037037033</v>
      </c>
      <c r="I682" s="168">
        <v>120</v>
      </c>
      <c r="J682" s="228">
        <f>_xlfn.XLOOKUP($I682,Inputs!$C$6:$C$23,Inputs!$D$6:$D$23)*$G682</f>
        <v>2.524285714285714</v>
      </c>
      <c r="K682" s="229">
        <f t="shared" si="10"/>
        <v>3</v>
      </c>
      <c r="L682" s="274"/>
      <c r="M682" s="274"/>
      <c r="N682" s="274"/>
      <c r="O682" s="274"/>
      <c r="P682" s="274"/>
      <c r="Q682" s="230">
        <f>_xlfn.XLOOKUP($I682,Inputs!$G$6:$G$23,Inputs!$J$6:$J$23)*$K682</f>
        <v>107.19602977667495</v>
      </c>
      <c r="R682" s="230">
        <f>_xlfn.XLOOKUP($I682,Inputs!$G$6:$G$23,Inputs!$K$6:$K$23)*$K682</f>
        <v>118.03278688524591</v>
      </c>
      <c r="S682" s="147" t="s">
        <v>813</v>
      </c>
      <c r="T682" s="30" t="s">
        <v>2283</v>
      </c>
      <c r="U682" s="147" t="s">
        <v>1492</v>
      </c>
      <c r="V682" s="30" t="s">
        <v>2680</v>
      </c>
      <c r="W682" s="12"/>
      <c r="X682" s="12"/>
      <c r="Y682" s="12">
        <v>532</v>
      </c>
    </row>
    <row r="683" spans="1:25" s="57" customFormat="1" ht="18">
      <c r="B683" s="167" t="s">
        <v>1493</v>
      </c>
      <c r="C683" s="168" t="s">
        <v>297</v>
      </c>
      <c r="D683" s="30" t="s">
        <v>349</v>
      </c>
      <c r="E683" s="147">
        <v>1</v>
      </c>
      <c r="F683" s="30" t="s">
        <v>1756</v>
      </c>
      <c r="G683" s="178">
        <v>2.5</v>
      </c>
      <c r="H683" s="178">
        <v>1.5432098765432098</v>
      </c>
      <c r="I683" s="168">
        <v>120</v>
      </c>
      <c r="J683" s="228">
        <f>_xlfn.XLOOKUP($I683,Inputs!$C$6:$C$23,Inputs!$D$6:$D$23)*$G683</f>
        <v>1.0517857142857143</v>
      </c>
      <c r="K683" s="229">
        <f t="shared" si="10"/>
        <v>3</v>
      </c>
      <c r="L683" s="274"/>
      <c r="M683" s="274"/>
      <c r="N683" s="274"/>
      <c r="O683" s="274"/>
      <c r="P683" s="274"/>
      <c r="Q683" s="230">
        <f>_xlfn.XLOOKUP($I683,Inputs!$G$6:$G$23,Inputs!$J$6:$J$23)*$K683</f>
        <v>107.19602977667495</v>
      </c>
      <c r="R683" s="230">
        <f>_xlfn.XLOOKUP($I683,Inputs!$G$6:$G$23,Inputs!$K$6:$K$23)*$K683</f>
        <v>118.03278688524591</v>
      </c>
      <c r="S683" s="147" t="s">
        <v>1492</v>
      </c>
      <c r="T683" s="30" t="s">
        <v>2680</v>
      </c>
      <c r="U683" s="147" t="s">
        <v>1494</v>
      </c>
      <c r="V683" s="30" t="s">
        <v>2504</v>
      </c>
      <c r="W683" s="12"/>
      <c r="X683" s="12" t="s">
        <v>1151</v>
      </c>
      <c r="Y683" s="12">
        <v>533</v>
      </c>
    </row>
    <row r="684" spans="1:25" s="57" customFormat="1" ht="18">
      <c r="B684" s="167" t="s">
        <v>1070</v>
      </c>
      <c r="C684" s="168" t="s">
        <v>297</v>
      </c>
      <c r="D684" s="30" t="s">
        <v>349</v>
      </c>
      <c r="E684" s="147">
        <v>1</v>
      </c>
      <c r="F684" s="30" t="s">
        <v>1756</v>
      </c>
      <c r="G684" s="178">
        <v>28.5</v>
      </c>
      <c r="H684" s="178">
        <v>17.592592592592592</v>
      </c>
      <c r="I684" s="168">
        <v>120</v>
      </c>
      <c r="J684" s="228">
        <f>_xlfn.XLOOKUP($I684,Inputs!$C$6:$C$23,Inputs!$D$6:$D$23)*$G684</f>
        <v>11.990357142857142</v>
      </c>
      <c r="K684" s="229">
        <f t="shared" si="10"/>
        <v>3</v>
      </c>
      <c r="L684" s="274"/>
      <c r="M684" s="274"/>
      <c r="N684" s="274"/>
      <c r="O684" s="274"/>
      <c r="P684" s="274"/>
      <c r="Q684" s="230">
        <f>_xlfn.XLOOKUP($I684,Inputs!$G$6:$G$23,Inputs!$J$6:$J$23)*$K684</f>
        <v>107.19602977667495</v>
      </c>
      <c r="R684" s="230">
        <f>_xlfn.XLOOKUP($I684,Inputs!$G$6:$G$23,Inputs!$K$6:$K$23)*$K684</f>
        <v>118.03278688524591</v>
      </c>
      <c r="S684" s="147" t="s">
        <v>1071</v>
      </c>
      <c r="T684" s="30" t="s">
        <v>2270</v>
      </c>
      <c r="U684" s="147" t="s">
        <v>2721</v>
      </c>
      <c r="V684" s="30" t="s">
        <v>2722</v>
      </c>
      <c r="W684" s="12"/>
      <c r="X684" s="12"/>
      <c r="Y684" s="12">
        <v>534</v>
      </c>
    </row>
    <row r="685" spans="1:25" s="57" customFormat="1" ht="18">
      <c r="B685" s="167" t="s">
        <v>1070</v>
      </c>
      <c r="C685" s="168" t="s">
        <v>297</v>
      </c>
      <c r="D685" s="30" t="s">
        <v>349</v>
      </c>
      <c r="E685" s="147">
        <v>1</v>
      </c>
      <c r="F685" s="30" t="s">
        <v>1756</v>
      </c>
      <c r="G685" s="178">
        <v>4.5</v>
      </c>
      <c r="H685" s="178">
        <f>4.5/1.62</f>
        <v>2.7777777777777777</v>
      </c>
      <c r="I685" s="168">
        <v>120</v>
      </c>
      <c r="J685" s="228">
        <f>_xlfn.XLOOKUP($I685,Inputs!$C$6:$C$23,Inputs!$D$6:$D$23)*$G685</f>
        <v>1.8932142857142857</v>
      </c>
      <c r="K685" s="229">
        <f t="shared" si="10"/>
        <v>3</v>
      </c>
      <c r="L685" s="274"/>
      <c r="M685" s="274"/>
      <c r="N685" s="274"/>
      <c r="O685" s="274"/>
      <c r="P685" s="274"/>
      <c r="Q685" s="230">
        <f>_xlfn.XLOOKUP($I685,Inputs!$G$6:$G$23,Inputs!$J$6:$J$23)*$K685</f>
        <v>107.19602977667495</v>
      </c>
      <c r="R685" s="230">
        <f>_xlfn.XLOOKUP($I685,Inputs!$G$6:$G$23,Inputs!$K$6:$K$23)*$K685</f>
        <v>118.03278688524591</v>
      </c>
      <c r="S685" s="147" t="s">
        <v>2721</v>
      </c>
      <c r="T685" s="30" t="s">
        <v>2722</v>
      </c>
      <c r="U685" s="147" t="s">
        <v>1072</v>
      </c>
      <c r="V685" s="30" t="s">
        <v>2613</v>
      </c>
      <c r="W685" s="12"/>
      <c r="X685" s="12"/>
      <c r="Y685" s="12">
        <v>535</v>
      </c>
    </row>
    <row r="686" spans="1:25" s="57" customFormat="1" ht="18">
      <c r="B686" s="167" t="s">
        <v>1219</v>
      </c>
      <c r="C686" s="168" t="s">
        <v>297</v>
      </c>
      <c r="D686" s="30" t="s">
        <v>349</v>
      </c>
      <c r="E686" s="147">
        <v>1</v>
      </c>
      <c r="F686" s="30" t="s">
        <v>1756</v>
      </c>
      <c r="G686" s="178">
        <v>22.8</v>
      </c>
      <c r="H686" s="178">
        <v>14.074074074074074</v>
      </c>
      <c r="I686" s="168">
        <v>120</v>
      </c>
      <c r="J686" s="228">
        <f>_xlfn.XLOOKUP($I686,Inputs!$C$6:$C$23,Inputs!$D$6:$D$23)*$G686</f>
        <v>9.5922857142857136</v>
      </c>
      <c r="K686" s="229">
        <f t="shared" si="10"/>
        <v>3</v>
      </c>
      <c r="L686" s="274"/>
      <c r="M686" s="274"/>
      <c r="N686" s="274"/>
      <c r="O686" s="274"/>
      <c r="P686" s="274"/>
      <c r="Q686" s="230">
        <f>_xlfn.XLOOKUP($I686,Inputs!$G$6:$G$23,Inputs!$J$6:$J$23)*$K686</f>
        <v>107.19602977667495</v>
      </c>
      <c r="R686" s="230">
        <f>_xlfn.XLOOKUP($I686,Inputs!$G$6:$G$23,Inputs!$K$6:$K$23)*$K686</f>
        <v>118.03278688524591</v>
      </c>
      <c r="S686" s="180" t="s">
        <v>1218</v>
      </c>
      <c r="T686" s="30" t="s">
        <v>2981</v>
      </c>
      <c r="U686" s="147" t="s">
        <v>1220</v>
      </c>
      <c r="V686" s="30" t="s">
        <v>2496</v>
      </c>
      <c r="W686" s="12"/>
      <c r="X686" s="12"/>
      <c r="Y686" s="12">
        <v>536</v>
      </c>
    </row>
    <row r="687" spans="1:25" s="57" customFormat="1" ht="18">
      <c r="B687" s="167" t="s">
        <v>1060</v>
      </c>
      <c r="C687" s="168" t="s">
        <v>297</v>
      </c>
      <c r="D687" s="30" t="s">
        <v>349</v>
      </c>
      <c r="E687" s="147">
        <v>1</v>
      </c>
      <c r="F687" s="30" t="s">
        <v>1756</v>
      </c>
      <c r="G687" s="178">
        <v>22.8</v>
      </c>
      <c r="H687" s="178">
        <v>14.074074074074074</v>
      </c>
      <c r="I687" s="168">
        <v>120</v>
      </c>
      <c r="J687" s="228">
        <f>_xlfn.XLOOKUP($I687,Inputs!$C$6:$C$23,Inputs!$D$6:$D$23)*$G687</f>
        <v>9.5922857142857136</v>
      </c>
      <c r="K687" s="229">
        <f t="shared" si="10"/>
        <v>3</v>
      </c>
      <c r="L687" s="274"/>
      <c r="M687" s="274"/>
      <c r="N687" s="274"/>
      <c r="O687" s="274"/>
      <c r="P687" s="274"/>
      <c r="Q687" s="230">
        <f>_xlfn.XLOOKUP($I687,Inputs!$G$6:$G$23,Inputs!$J$6:$J$23)*$K687</f>
        <v>107.19602977667495</v>
      </c>
      <c r="R687" s="230">
        <f>_xlfn.XLOOKUP($I687,Inputs!$G$6:$G$23,Inputs!$K$6:$K$23)*$K687</f>
        <v>118.03278688524591</v>
      </c>
      <c r="S687" s="147" t="s">
        <v>186</v>
      </c>
      <c r="T687" s="30" t="s">
        <v>2185</v>
      </c>
      <c r="U687" s="147" t="s">
        <v>1062</v>
      </c>
      <c r="V687" s="30" t="s">
        <v>2505</v>
      </c>
      <c r="W687" s="12"/>
      <c r="X687" s="12"/>
      <c r="Y687" s="12">
        <v>537</v>
      </c>
    </row>
    <row r="688" spans="1:25" s="57" customFormat="1" ht="18">
      <c r="B688" s="167" t="s">
        <v>1061</v>
      </c>
      <c r="C688" s="168" t="s">
        <v>297</v>
      </c>
      <c r="D688" s="30" t="s">
        <v>349</v>
      </c>
      <c r="E688" s="147">
        <v>1</v>
      </c>
      <c r="F688" s="30" t="s">
        <v>1756</v>
      </c>
      <c r="G688" s="178">
        <v>79.8</v>
      </c>
      <c r="H688" s="178">
        <v>49.259259259259252</v>
      </c>
      <c r="I688" s="168">
        <v>120</v>
      </c>
      <c r="J688" s="228">
        <f>_xlfn.XLOOKUP($I688,Inputs!$C$6:$C$23,Inputs!$D$6:$D$23)*$G688</f>
        <v>33.573</v>
      </c>
      <c r="K688" s="229">
        <f t="shared" si="10"/>
        <v>3</v>
      </c>
      <c r="L688" s="274"/>
      <c r="M688" s="274"/>
      <c r="N688" s="274"/>
      <c r="O688" s="274"/>
      <c r="P688" s="274"/>
      <c r="Q688" s="230">
        <f>_xlfn.XLOOKUP($I688,Inputs!$G$6:$G$23,Inputs!$J$6:$J$23)*$K688</f>
        <v>107.19602977667495</v>
      </c>
      <c r="R688" s="230">
        <f>_xlfn.XLOOKUP($I688,Inputs!$G$6:$G$23,Inputs!$K$6:$K$23)*$K688</f>
        <v>118.03278688524591</v>
      </c>
      <c r="S688" s="147" t="s">
        <v>186</v>
      </c>
      <c r="T688" s="30" t="s">
        <v>2185</v>
      </c>
      <c r="U688" s="147" t="s">
        <v>774</v>
      </c>
      <c r="V688" s="30" t="s">
        <v>2289</v>
      </c>
      <c r="W688" s="12"/>
      <c r="X688" s="12"/>
      <c r="Y688" s="12">
        <v>538</v>
      </c>
    </row>
    <row r="689" spans="1:25" s="33" customFormat="1" ht="18">
      <c r="A689" s="57"/>
      <c r="B689" s="167" t="s">
        <v>1162</v>
      </c>
      <c r="C689" s="168" t="s">
        <v>297</v>
      </c>
      <c r="D689" s="30" t="s">
        <v>349</v>
      </c>
      <c r="E689" s="147">
        <v>1</v>
      </c>
      <c r="F689" s="30" t="s">
        <v>1756</v>
      </c>
      <c r="G689" s="178">
        <v>61.599999999999994</v>
      </c>
      <c r="H689" s="178">
        <v>38.024691358024683</v>
      </c>
      <c r="I689" s="168">
        <v>161</v>
      </c>
      <c r="J689" s="228">
        <f>_xlfn.XLOOKUP($I689,Inputs!$C$6:$C$23,Inputs!$D$6:$D$23)*$G689</f>
        <v>27.72</v>
      </c>
      <c r="K689" s="229">
        <f t="shared" si="10"/>
        <v>3</v>
      </c>
      <c r="L689" s="274"/>
      <c r="M689" s="274"/>
      <c r="N689" s="274"/>
      <c r="O689" s="274"/>
      <c r="P689" s="274"/>
      <c r="Q689" s="230">
        <f>_xlfn.XLOOKUP($I689,Inputs!$G$6:$G$23,Inputs!$J$6:$J$23)*$K689</f>
        <v>192.96029776674939</v>
      </c>
      <c r="R689" s="230">
        <f>_xlfn.XLOOKUP($I689,Inputs!$G$6:$G$23,Inputs!$K$6:$K$23)*$K689</f>
        <v>212.46721311475409</v>
      </c>
      <c r="S689" s="180" t="s">
        <v>1165</v>
      </c>
      <c r="T689" s="30" t="s">
        <v>2594</v>
      </c>
      <c r="U689" s="147" t="s">
        <v>1168</v>
      </c>
      <c r="V689" s="30" t="s">
        <v>2506</v>
      </c>
      <c r="W689" s="12"/>
      <c r="X689" s="12"/>
      <c r="Y689" s="12">
        <v>539</v>
      </c>
    </row>
    <row r="690" spans="1:25" s="57" customFormat="1" ht="18">
      <c r="B690" s="167" t="s">
        <v>1163</v>
      </c>
      <c r="C690" s="168" t="s">
        <v>297</v>
      </c>
      <c r="D690" s="30" t="s">
        <v>349</v>
      </c>
      <c r="E690" s="147">
        <v>1</v>
      </c>
      <c r="F690" s="30" t="s">
        <v>1756</v>
      </c>
      <c r="G690" s="178">
        <v>61.599999999999994</v>
      </c>
      <c r="H690" s="178">
        <v>38.024691358024683</v>
      </c>
      <c r="I690" s="168">
        <v>161</v>
      </c>
      <c r="J690" s="228">
        <f>_xlfn.XLOOKUP($I690,Inputs!$C$6:$C$23,Inputs!$D$6:$D$23)*$G690</f>
        <v>27.72</v>
      </c>
      <c r="K690" s="229">
        <f t="shared" si="10"/>
        <v>3</v>
      </c>
      <c r="L690" s="274"/>
      <c r="M690" s="274"/>
      <c r="N690" s="274"/>
      <c r="O690" s="274"/>
      <c r="P690" s="274"/>
      <c r="Q690" s="230">
        <f>_xlfn.XLOOKUP($I690,Inputs!$G$6:$G$23,Inputs!$J$6:$J$23)*$K690</f>
        <v>192.96029776674939</v>
      </c>
      <c r="R690" s="230">
        <f>_xlfn.XLOOKUP($I690,Inputs!$G$6:$G$23,Inputs!$K$6:$K$23)*$K690</f>
        <v>212.46721311475409</v>
      </c>
      <c r="S690" s="180" t="s">
        <v>1165</v>
      </c>
      <c r="T690" s="30" t="s">
        <v>2594</v>
      </c>
      <c r="U690" s="147" t="s">
        <v>1168</v>
      </c>
      <c r="V690" s="30" t="s">
        <v>2506</v>
      </c>
      <c r="W690" s="12"/>
      <c r="X690" s="12"/>
      <c r="Y690" s="12">
        <v>545</v>
      </c>
    </row>
    <row r="691" spans="1:25" s="33" customFormat="1" ht="18">
      <c r="A691" s="57"/>
      <c r="B691" s="167" t="s">
        <v>1235</v>
      </c>
      <c r="C691" s="168" t="s">
        <v>297</v>
      </c>
      <c r="D691" s="30" t="s">
        <v>349</v>
      </c>
      <c r="E691" s="147">
        <v>1</v>
      </c>
      <c r="F691" s="30" t="s">
        <v>1756</v>
      </c>
      <c r="G691" s="178">
        <v>34.200000000000003</v>
      </c>
      <c r="H691" s="178">
        <v>21.111111111111111</v>
      </c>
      <c r="I691" s="168">
        <v>161</v>
      </c>
      <c r="J691" s="228">
        <f>_xlfn.XLOOKUP($I691,Inputs!$C$6:$C$23,Inputs!$D$6:$D$23)*$G691</f>
        <v>15.390000000000002</v>
      </c>
      <c r="K691" s="229">
        <f t="shared" si="10"/>
        <v>3</v>
      </c>
      <c r="L691" s="274"/>
      <c r="M691" s="274"/>
      <c r="N691" s="274"/>
      <c r="O691" s="274"/>
      <c r="P691" s="274"/>
      <c r="Q691" s="230">
        <f>_xlfn.XLOOKUP($I691,Inputs!$G$6:$G$23,Inputs!$J$6:$J$23)*$K691</f>
        <v>192.96029776674939</v>
      </c>
      <c r="R691" s="230">
        <f>_xlfn.XLOOKUP($I691,Inputs!$G$6:$G$23,Inputs!$K$6:$K$23)*$K691</f>
        <v>212.46721311475409</v>
      </c>
      <c r="S691" s="147" t="s">
        <v>124</v>
      </c>
      <c r="T691" s="30" t="s">
        <v>2578</v>
      </c>
      <c r="U691" s="147" t="s">
        <v>1236</v>
      </c>
      <c r="V691" s="30" t="s">
        <v>2413</v>
      </c>
      <c r="W691" s="12"/>
      <c r="X691" s="12"/>
      <c r="Y691" s="12">
        <v>546</v>
      </c>
    </row>
    <row r="692" spans="1:25" s="171" customFormat="1" ht="18">
      <c r="B692" s="167" t="s">
        <v>1235</v>
      </c>
      <c r="C692" s="168" t="s">
        <v>297</v>
      </c>
      <c r="D692" s="30" t="s">
        <v>349</v>
      </c>
      <c r="E692" s="147">
        <v>1</v>
      </c>
      <c r="F692" s="30" t="s">
        <v>1756</v>
      </c>
      <c r="G692" s="178">
        <v>57</v>
      </c>
      <c r="H692" s="178">
        <v>35.185185185185183</v>
      </c>
      <c r="I692" s="168">
        <v>161</v>
      </c>
      <c r="J692" s="228">
        <f>_xlfn.XLOOKUP($I692,Inputs!$C$6:$C$23,Inputs!$D$6:$D$23)*$G692</f>
        <v>25.650000000000002</v>
      </c>
      <c r="K692" s="229">
        <f t="shared" si="10"/>
        <v>3</v>
      </c>
      <c r="L692" s="274"/>
      <c r="M692" s="274"/>
      <c r="N692" s="274"/>
      <c r="O692" s="274"/>
      <c r="P692" s="274"/>
      <c r="Q692" s="230">
        <f>_xlfn.XLOOKUP($I692,Inputs!$G$6:$G$23,Inputs!$J$6:$J$23)*$K692</f>
        <v>192.96029776674939</v>
      </c>
      <c r="R692" s="230">
        <f>_xlfn.XLOOKUP($I692,Inputs!$G$6:$G$23,Inputs!$K$6:$K$23)*$K692</f>
        <v>212.46721311475409</v>
      </c>
      <c r="S692" s="147" t="s">
        <v>1236</v>
      </c>
      <c r="T692" s="30" t="s">
        <v>2413</v>
      </c>
      <c r="U692" s="147" t="s">
        <v>140</v>
      </c>
      <c r="V692" s="30" t="s">
        <v>2238</v>
      </c>
      <c r="W692" s="12"/>
      <c r="X692" s="12"/>
      <c r="Y692" s="12">
        <v>547</v>
      </c>
    </row>
    <row r="693" spans="1:25" s="33" customFormat="1" ht="18">
      <c r="A693" s="57"/>
      <c r="B693" s="167" t="s">
        <v>1237</v>
      </c>
      <c r="C693" s="168" t="s">
        <v>297</v>
      </c>
      <c r="D693" s="30" t="s">
        <v>349</v>
      </c>
      <c r="E693" s="147">
        <v>1</v>
      </c>
      <c r="F693" s="30" t="s">
        <v>1756</v>
      </c>
      <c r="G693" s="178">
        <v>91.2</v>
      </c>
      <c r="H693" s="178">
        <v>56.296296296296298</v>
      </c>
      <c r="I693" s="168">
        <v>161</v>
      </c>
      <c r="J693" s="228">
        <f>_xlfn.XLOOKUP($I693,Inputs!$C$6:$C$23,Inputs!$D$6:$D$23)*$G693</f>
        <v>41.04</v>
      </c>
      <c r="K693" s="229">
        <f t="shared" si="10"/>
        <v>2.9711488703182423</v>
      </c>
      <c r="L693" s="274"/>
      <c r="M693" s="274"/>
      <c r="N693" s="274"/>
      <c r="O693" s="274"/>
      <c r="P693" s="274"/>
      <c r="Q693" s="230">
        <f>_xlfn.XLOOKUP($I693,Inputs!$G$6:$G$23,Inputs!$J$6:$J$23)*$K693</f>
        <v>191.10459024198303</v>
      </c>
      <c r="R693" s="230">
        <f>_xlfn.XLOOKUP($I693,Inputs!$G$6:$G$23,Inputs!$K$6:$K$23)*$K693</f>
        <v>210.4239067418556</v>
      </c>
      <c r="S693" s="147" t="s">
        <v>140</v>
      </c>
      <c r="T693" s="30" t="s">
        <v>2238</v>
      </c>
      <c r="U693" s="147" t="s">
        <v>1238</v>
      </c>
      <c r="V693" s="30" t="s">
        <v>2414</v>
      </c>
      <c r="W693" s="12"/>
      <c r="X693" s="12"/>
      <c r="Y693" s="12">
        <v>548</v>
      </c>
    </row>
    <row r="694" spans="1:25" s="57" customFormat="1" ht="18">
      <c r="B694" s="167" t="s">
        <v>1239</v>
      </c>
      <c r="C694" s="168" t="s">
        <v>297</v>
      </c>
      <c r="D694" s="30" t="s">
        <v>349</v>
      </c>
      <c r="E694" s="147">
        <v>1</v>
      </c>
      <c r="F694" s="30" t="s">
        <v>1756</v>
      </c>
      <c r="G694" s="178">
        <v>34.200000000000003</v>
      </c>
      <c r="H694" s="178">
        <v>21.111111111111111</v>
      </c>
      <c r="I694" s="168">
        <v>161</v>
      </c>
      <c r="J694" s="228">
        <f>_xlfn.XLOOKUP($I694,Inputs!$C$6:$C$23,Inputs!$D$6:$D$23)*$G694</f>
        <v>15.390000000000002</v>
      </c>
      <c r="K694" s="229">
        <f t="shared" si="10"/>
        <v>3</v>
      </c>
      <c r="L694" s="274"/>
      <c r="M694" s="274"/>
      <c r="N694" s="274"/>
      <c r="O694" s="274"/>
      <c r="P694" s="274"/>
      <c r="Q694" s="230">
        <f>_xlfn.XLOOKUP($I694,Inputs!$G$6:$G$23,Inputs!$J$6:$J$23)*$K694</f>
        <v>192.96029776674939</v>
      </c>
      <c r="R694" s="230">
        <f>_xlfn.XLOOKUP($I694,Inputs!$G$6:$G$23,Inputs!$K$6:$K$23)*$K694</f>
        <v>212.46721311475409</v>
      </c>
      <c r="S694" s="147" t="s">
        <v>1238</v>
      </c>
      <c r="T694" s="30" t="s">
        <v>2414</v>
      </c>
      <c r="U694" s="147" t="s">
        <v>1242</v>
      </c>
      <c r="V694" s="30" t="s">
        <v>2509</v>
      </c>
      <c r="W694" s="12"/>
      <c r="X694" s="12"/>
      <c r="Y694" s="12">
        <v>549</v>
      </c>
    </row>
    <row r="695" spans="1:25" s="57" customFormat="1" ht="18">
      <c r="B695" s="167" t="s">
        <v>1243</v>
      </c>
      <c r="C695" s="168" t="s">
        <v>297</v>
      </c>
      <c r="D695" s="30" t="s">
        <v>349</v>
      </c>
      <c r="E695" s="147">
        <v>1</v>
      </c>
      <c r="F695" s="30" t="s">
        <v>1756</v>
      </c>
      <c r="G695" s="178">
        <v>45.6</v>
      </c>
      <c r="H695" s="178">
        <v>28.148148148148149</v>
      </c>
      <c r="I695" s="168">
        <v>161</v>
      </c>
      <c r="J695" s="228">
        <f>_xlfn.XLOOKUP($I695,Inputs!$C$6:$C$23,Inputs!$D$6:$D$23)*$G695</f>
        <v>20.52</v>
      </c>
      <c r="K695" s="229">
        <f t="shared" si="10"/>
        <v>3</v>
      </c>
      <c r="L695" s="274"/>
      <c r="M695" s="274"/>
      <c r="N695" s="274"/>
      <c r="O695" s="274"/>
      <c r="P695" s="274"/>
      <c r="Q695" s="230">
        <f>_xlfn.XLOOKUP($I695,Inputs!$G$6:$G$23,Inputs!$J$6:$J$23)*$K695</f>
        <v>192.96029776674939</v>
      </c>
      <c r="R695" s="230">
        <f>_xlfn.XLOOKUP($I695,Inputs!$G$6:$G$23,Inputs!$K$6:$K$23)*$K695</f>
        <v>212.46721311475409</v>
      </c>
      <c r="S695" s="179" t="s">
        <v>1247</v>
      </c>
      <c r="T695" s="30" t="s">
        <v>2415</v>
      </c>
      <c r="U695" s="147" t="s">
        <v>1242</v>
      </c>
      <c r="V695" s="30" t="s">
        <v>2509</v>
      </c>
      <c r="W695" s="12"/>
      <c r="X695" s="12"/>
      <c r="Y695" s="12">
        <v>550</v>
      </c>
    </row>
    <row r="696" spans="1:25" s="33" customFormat="1" ht="18">
      <c r="A696" s="57"/>
      <c r="B696" s="167" t="s">
        <v>1244</v>
      </c>
      <c r="C696" s="168" t="s">
        <v>297</v>
      </c>
      <c r="D696" s="30" t="s">
        <v>349</v>
      </c>
      <c r="E696" s="147">
        <v>1</v>
      </c>
      <c r="F696" s="30" t="s">
        <v>1756</v>
      </c>
      <c r="G696" s="178">
        <v>28.5</v>
      </c>
      <c r="H696" s="178">
        <v>17.592592592592592</v>
      </c>
      <c r="I696" s="168">
        <v>161</v>
      </c>
      <c r="J696" s="228">
        <f>_xlfn.XLOOKUP($I696,Inputs!$C$6:$C$23,Inputs!$D$6:$D$23)*$G696</f>
        <v>12.825000000000001</v>
      </c>
      <c r="K696" s="229">
        <f t="shared" si="10"/>
        <v>3</v>
      </c>
      <c r="L696" s="274"/>
      <c r="M696" s="274"/>
      <c r="N696" s="274"/>
      <c r="O696" s="274"/>
      <c r="P696" s="274"/>
      <c r="Q696" s="230">
        <f>_xlfn.XLOOKUP($I696,Inputs!$G$6:$G$23,Inputs!$J$6:$J$23)*$K696</f>
        <v>192.96029776674939</v>
      </c>
      <c r="R696" s="230">
        <f>_xlfn.XLOOKUP($I696,Inputs!$G$6:$G$23,Inputs!$K$6:$K$23)*$K696</f>
        <v>212.46721311475409</v>
      </c>
      <c r="S696" s="147" t="s">
        <v>109</v>
      </c>
      <c r="T696" s="79" t="s">
        <v>2979</v>
      </c>
      <c r="U696" s="147" t="s">
        <v>1247</v>
      </c>
      <c r="V696" s="30" t="s">
        <v>2415</v>
      </c>
      <c r="W696" s="12"/>
      <c r="X696" s="12"/>
      <c r="Y696" s="12">
        <v>551</v>
      </c>
    </row>
    <row r="697" spans="1:25" s="33" customFormat="1" ht="18">
      <c r="A697" s="57"/>
      <c r="B697" s="167" t="s">
        <v>1245</v>
      </c>
      <c r="C697" s="168" t="s">
        <v>297</v>
      </c>
      <c r="D697" s="30" t="s">
        <v>349</v>
      </c>
      <c r="E697" s="147">
        <v>1</v>
      </c>
      <c r="F697" s="30" t="s">
        <v>1756</v>
      </c>
      <c r="G697" s="178">
        <v>51.300000000000004</v>
      </c>
      <c r="H697" s="178">
        <v>31.666666666666668</v>
      </c>
      <c r="I697" s="168">
        <v>161</v>
      </c>
      <c r="J697" s="228">
        <f>_xlfn.XLOOKUP($I697,Inputs!$C$6:$C$23,Inputs!$D$6:$D$23)*$G697</f>
        <v>23.085000000000001</v>
      </c>
      <c r="K697" s="229">
        <f t="shared" ref="K697:K760" si="11">IF((42.4*(H697)^(-0.6595))&gt;=3,3,(IF(42.4*(H697)^(-0.6595)&lt;=0.5,0.5,(42.4*(H697)^(-0.6595)))))</f>
        <v>3</v>
      </c>
      <c r="L697" s="274"/>
      <c r="M697" s="274"/>
      <c r="N697" s="274"/>
      <c r="O697" s="274"/>
      <c r="P697" s="274"/>
      <c r="Q697" s="230">
        <f>_xlfn.XLOOKUP($I697,Inputs!$G$6:$G$23,Inputs!$J$6:$J$23)*$K697</f>
        <v>192.96029776674939</v>
      </c>
      <c r="R697" s="230">
        <f>_xlfn.XLOOKUP($I697,Inputs!$G$6:$G$23,Inputs!$K$6:$K$23)*$K697</f>
        <v>212.46721311475409</v>
      </c>
      <c r="S697" s="147" t="s">
        <v>1238</v>
      </c>
      <c r="T697" s="30" t="s">
        <v>2414</v>
      </c>
      <c r="U697" s="147" t="s">
        <v>1247</v>
      </c>
      <c r="V697" s="30" t="s">
        <v>2415</v>
      </c>
      <c r="W697" s="12"/>
      <c r="X697" s="12"/>
      <c r="Y697" s="12">
        <v>553</v>
      </c>
    </row>
    <row r="698" spans="1:25" s="57" customFormat="1" ht="18">
      <c r="B698" s="167" t="s">
        <v>1149</v>
      </c>
      <c r="C698" s="168" t="s">
        <v>297</v>
      </c>
      <c r="D698" s="30" t="s">
        <v>349</v>
      </c>
      <c r="E698" s="147">
        <v>1</v>
      </c>
      <c r="F698" s="30" t="s">
        <v>1756</v>
      </c>
      <c r="G698" s="178">
        <v>23.94</v>
      </c>
      <c r="H698" s="178">
        <v>14.777777777777777</v>
      </c>
      <c r="I698" s="168">
        <v>161</v>
      </c>
      <c r="J698" s="228">
        <f>_xlfn.XLOOKUP($I698,Inputs!$C$6:$C$23,Inputs!$D$6:$D$23)*$G698</f>
        <v>10.773000000000001</v>
      </c>
      <c r="K698" s="229">
        <f t="shared" si="11"/>
        <v>3</v>
      </c>
      <c r="L698" s="274"/>
      <c r="M698" s="274"/>
      <c r="N698" s="274"/>
      <c r="O698" s="274"/>
      <c r="P698" s="274"/>
      <c r="Q698" s="230">
        <f>_xlfn.XLOOKUP($I698,Inputs!$G$6:$G$23,Inputs!$J$6:$J$23)*$K698</f>
        <v>192.96029776674939</v>
      </c>
      <c r="R698" s="230">
        <f>_xlfn.XLOOKUP($I698,Inputs!$G$6:$G$23,Inputs!$K$6:$K$23)*$K698</f>
        <v>212.46721311475409</v>
      </c>
      <c r="S698" s="147" t="s">
        <v>1148</v>
      </c>
      <c r="T698" s="30" t="s">
        <v>2539</v>
      </c>
      <c r="U698" s="147" t="s">
        <v>324</v>
      </c>
      <c r="V698" s="30" t="s">
        <v>2243</v>
      </c>
      <c r="W698" s="12"/>
      <c r="X698" s="12"/>
      <c r="Y698" s="12">
        <v>554</v>
      </c>
    </row>
    <row r="699" spans="1:25" s="57" customFormat="1" ht="18">
      <c r="B699" s="167" t="s">
        <v>1671</v>
      </c>
      <c r="C699" s="168" t="s">
        <v>297</v>
      </c>
      <c r="D699" s="30" t="s">
        <v>349</v>
      </c>
      <c r="E699" s="147">
        <v>1</v>
      </c>
      <c r="F699" s="30" t="s">
        <v>1756</v>
      </c>
      <c r="G699" s="178">
        <v>23.94</v>
      </c>
      <c r="H699" s="178">
        <v>14.777777777777777</v>
      </c>
      <c r="I699" s="168">
        <v>161</v>
      </c>
      <c r="J699" s="228">
        <f>_xlfn.XLOOKUP($I699,Inputs!$C$6:$C$23,Inputs!$D$6:$D$23)*$G699</f>
        <v>10.773000000000001</v>
      </c>
      <c r="K699" s="229">
        <f t="shared" si="11"/>
        <v>3</v>
      </c>
      <c r="L699" s="274"/>
      <c r="M699" s="274"/>
      <c r="N699" s="274"/>
      <c r="O699" s="274"/>
      <c r="P699" s="274"/>
      <c r="Q699" s="230">
        <f>_xlfn.XLOOKUP($I699,Inputs!$G$6:$G$23,Inputs!$J$6:$J$23)*$K699</f>
        <v>192.96029776674939</v>
      </c>
      <c r="R699" s="230">
        <f>_xlfn.XLOOKUP($I699,Inputs!$G$6:$G$23,Inputs!$K$6:$K$23)*$K699</f>
        <v>212.46721311475409</v>
      </c>
      <c r="S699" s="147" t="s">
        <v>1148</v>
      </c>
      <c r="T699" s="30" t="s">
        <v>2539</v>
      </c>
      <c r="U699" s="147" t="s">
        <v>324</v>
      </c>
      <c r="V699" s="30" t="s">
        <v>2243</v>
      </c>
      <c r="W699" s="12"/>
      <c r="X699" s="12"/>
      <c r="Y699" s="12">
        <v>555</v>
      </c>
    </row>
    <row r="700" spans="1:25" s="57" customFormat="1" ht="18">
      <c r="B700" s="167" t="s">
        <v>1670</v>
      </c>
      <c r="C700" s="168" t="s">
        <v>297</v>
      </c>
      <c r="D700" s="30" t="s">
        <v>349</v>
      </c>
      <c r="E700" s="147">
        <v>1</v>
      </c>
      <c r="F700" s="30" t="s">
        <v>1756</v>
      </c>
      <c r="G700" s="178">
        <v>2.2800000000000002</v>
      </c>
      <c r="H700" s="178">
        <v>1.4074074074074074</v>
      </c>
      <c r="I700" s="168">
        <v>120</v>
      </c>
      <c r="J700" s="228">
        <f>_xlfn.XLOOKUP($I700,Inputs!$C$6:$C$23,Inputs!$D$6:$D$23)*$G700</f>
        <v>0.95922857142857154</v>
      </c>
      <c r="K700" s="229">
        <f t="shared" si="11"/>
        <v>3</v>
      </c>
      <c r="L700" s="274"/>
      <c r="M700" s="274"/>
      <c r="N700" s="274"/>
      <c r="O700" s="274"/>
      <c r="P700" s="274"/>
      <c r="Q700" s="230">
        <f>_xlfn.XLOOKUP($I700,Inputs!$G$6:$G$23,Inputs!$J$6:$J$23)*$K700</f>
        <v>107.19602977667495</v>
      </c>
      <c r="R700" s="230">
        <f>_xlfn.XLOOKUP($I700,Inputs!$G$6:$G$23,Inputs!$K$6:$K$23)*$K700</f>
        <v>118.03278688524591</v>
      </c>
      <c r="S700" s="147" t="s">
        <v>324</v>
      </c>
      <c r="T700" s="30" t="s">
        <v>2243</v>
      </c>
      <c r="U700" s="147" t="s">
        <v>1150</v>
      </c>
      <c r="V700" s="30" t="s">
        <v>2510</v>
      </c>
      <c r="W700" s="12"/>
      <c r="X700" s="12"/>
      <c r="Y700" s="12">
        <v>556</v>
      </c>
    </row>
    <row r="701" spans="1:25" s="57" customFormat="1" ht="18">
      <c r="B701" s="167" t="s">
        <v>701</v>
      </c>
      <c r="C701" s="168" t="s">
        <v>700</v>
      </c>
      <c r="D701" s="30" t="s">
        <v>349</v>
      </c>
      <c r="E701" s="147">
        <v>1</v>
      </c>
      <c r="F701" s="30" t="s">
        <v>1756</v>
      </c>
      <c r="G701" s="178">
        <v>11.4</v>
      </c>
      <c r="H701" s="178">
        <v>7.0370370370370372</v>
      </c>
      <c r="I701" s="168">
        <v>120</v>
      </c>
      <c r="J701" s="228">
        <f>_xlfn.XLOOKUP($I701,Inputs!$C$6:$C$23,Inputs!$D$6:$D$23)*$G701</f>
        <v>4.7961428571428568</v>
      </c>
      <c r="K701" s="229">
        <f t="shared" si="11"/>
        <v>3</v>
      </c>
      <c r="L701" s="274"/>
      <c r="M701" s="274"/>
      <c r="N701" s="274"/>
      <c r="O701" s="274"/>
      <c r="P701" s="274"/>
      <c r="Q701" s="230">
        <f>_xlfn.XLOOKUP($I701,Inputs!$G$6:$G$23,Inputs!$J$6:$J$23)*$K701</f>
        <v>107.19602977667495</v>
      </c>
      <c r="R701" s="230">
        <f>_xlfn.XLOOKUP($I701,Inputs!$G$6:$G$23,Inputs!$K$6:$K$23)*$K701</f>
        <v>118.03278688524591</v>
      </c>
      <c r="S701" s="147" t="s">
        <v>324</v>
      </c>
      <c r="T701" s="30" t="s">
        <v>2243</v>
      </c>
      <c r="U701" s="147" t="s">
        <v>193</v>
      </c>
      <c r="V701" s="30" t="s">
        <v>2193</v>
      </c>
      <c r="W701" s="12"/>
      <c r="X701" s="12"/>
      <c r="Y701" s="12">
        <v>557</v>
      </c>
    </row>
    <row r="702" spans="1:25" s="57" customFormat="1" ht="18">
      <c r="B702" s="167" t="s">
        <v>701</v>
      </c>
      <c r="C702" s="168" t="s">
        <v>700</v>
      </c>
      <c r="D702" s="30" t="s">
        <v>349</v>
      </c>
      <c r="E702" s="147">
        <v>1</v>
      </c>
      <c r="F702" s="30" t="s">
        <v>1756</v>
      </c>
      <c r="G702" s="178">
        <v>2.2800000000000002</v>
      </c>
      <c r="H702" s="178">
        <v>1.4074074074074074</v>
      </c>
      <c r="I702" s="168">
        <v>120</v>
      </c>
      <c r="J702" s="228">
        <f>_xlfn.XLOOKUP($I702,Inputs!$C$6:$C$23,Inputs!$D$6:$D$23)*$G702</f>
        <v>0.95922857142857154</v>
      </c>
      <c r="K702" s="229">
        <f t="shared" si="11"/>
        <v>3</v>
      </c>
      <c r="L702" s="274"/>
      <c r="M702" s="274"/>
      <c r="N702" s="274"/>
      <c r="O702" s="274"/>
      <c r="P702" s="274"/>
      <c r="Q702" s="230">
        <f>_xlfn.XLOOKUP($I702,Inputs!$G$6:$G$23,Inputs!$J$6:$J$23)*$K702</f>
        <v>107.19602977667495</v>
      </c>
      <c r="R702" s="230">
        <f>_xlfn.XLOOKUP($I702,Inputs!$G$6:$G$23,Inputs!$K$6:$K$23)*$K702</f>
        <v>118.03278688524591</v>
      </c>
      <c r="S702" s="147" t="s">
        <v>193</v>
      </c>
      <c r="T702" s="30" t="s">
        <v>2193</v>
      </c>
      <c r="U702" s="147" t="s">
        <v>194</v>
      </c>
      <c r="V702" s="30" t="s">
        <v>2198</v>
      </c>
      <c r="W702" s="12"/>
      <c r="X702" s="12"/>
      <c r="Y702" s="12">
        <v>558</v>
      </c>
    </row>
    <row r="703" spans="1:25" s="33" customFormat="1" ht="18">
      <c r="A703" s="57"/>
      <c r="B703" s="167" t="s">
        <v>702</v>
      </c>
      <c r="C703" s="168" t="s">
        <v>700</v>
      </c>
      <c r="D703" s="30" t="s">
        <v>349</v>
      </c>
      <c r="E703" s="147">
        <v>1</v>
      </c>
      <c r="F703" s="30" t="s">
        <v>1756</v>
      </c>
      <c r="G703" s="178">
        <v>11.4</v>
      </c>
      <c r="H703" s="178">
        <v>7.0370370370370372</v>
      </c>
      <c r="I703" s="168">
        <v>120</v>
      </c>
      <c r="J703" s="228">
        <f>_xlfn.XLOOKUP($I703,Inputs!$C$6:$C$23,Inputs!$D$6:$D$23)*$G703</f>
        <v>4.7961428571428568</v>
      </c>
      <c r="K703" s="229">
        <f t="shared" si="11"/>
        <v>3</v>
      </c>
      <c r="L703" s="274"/>
      <c r="M703" s="274"/>
      <c r="N703" s="274"/>
      <c r="O703" s="274"/>
      <c r="P703" s="274"/>
      <c r="Q703" s="230">
        <f>_xlfn.XLOOKUP($I703,Inputs!$G$6:$G$23,Inputs!$J$6:$J$23)*$K703</f>
        <v>107.19602977667495</v>
      </c>
      <c r="R703" s="230">
        <f>_xlfn.XLOOKUP($I703,Inputs!$G$6:$G$23,Inputs!$K$6:$K$23)*$K703</f>
        <v>118.03278688524591</v>
      </c>
      <c r="S703" s="147" t="s">
        <v>324</v>
      </c>
      <c r="T703" s="30" t="s">
        <v>2243</v>
      </c>
      <c r="U703" s="147" t="s">
        <v>193</v>
      </c>
      <c r="V703" s="30" t="s">
        <v>2193</v>
      </c>
      <c r="W703" s="12"/>
      <c r="X703" s="12"/>
      <c r="Y703" s="12">
        <v>559</v>
      </c>
    </row>
    <row r="704" spans="1:25" s="33" customFormat="1" ht="18">
      <c r="A704" s="57"/>
      <c r="B704" s="167" t="s">
        <v>702</v>
      </c>
      <c r="C704" s="168" t="s">
        <v>700</v>
      </c>
      <c r="D704" s="30" t="s">
        <v>349</v>
      </c>
      <c r="E704" s="147">
        <v>1</v>
      </c>
      <c r="F704" s="30" t="s">
        <v>1756</v>
      </c>
      <c r="G704" s="178">
        <v>2.2800000000000002</v>
      </c>
      <c r="H704" s="178">
        <v>1.4074074074074074</v>
      </c>
      <c r="I704" s="168">
        <v>120</v>
      </c>
      <c r="J704" s="228">
        <f>_xlfn.XLOOKUP($I704,Inputs!$C$6:$C$23,Inputs!$D$6:$D$23)*$G704</f>
        <v>0.95922857142857154</v>
      </c>
      <c r="K704" s="229">
        <f t="shared" si="11"/>
        <v>3</v>
      </c>
      <c r="L704" s="274"/>
      <c r="M704" s="274"/>
      <c r="N704" s="274"/>
      <c r="O704" s="274"/>
      <c r="P704" s="274"/>
      <c r="Q704" s="230">
        <f>_xlfn.XLOOKUP($I704,Inputs!$G$6:$G$23,Inputs!$J$6:$J$23)*$K704</f>
        <v>107.19602977667495</v>
      </c>
      <c r="R704" s="230">
        <f>_xlfn.XLOOKUP($I704,Inputs!$G$6:$G$23,Inputs!$K$6:$K$23)*$K704</f>
        <v>118.03278688524591</v>
      </c>
      <c r="S704" s="147" t="s">
        <v>193</v>
      </c>
      <c r="T704" s="30" t="s">
        <v>2193</v>
      </c>
      <c r="U704" s="147" t="s">
        <v>194</v>
      </c>
      <c r="V704" s="30" t="s">
        <v>2198</v>
      </c>
      <c r="W704" s="12"/>
      <c r="X704" s="12"/>
      <c r="Y704" s="12">
        <v>560</v>
      </c>
    </row>
    <row r="705" spans="1:25" s="57" customFormat="1" ht="18">
      <c r="B705" s="167" t="s">
        <v>1675</v>
      </c>
      <c r="C705" s="168" t="s">
        <v>297</v>
      </c>
      <c r="D705" s="30" t="s">
        <v>349</v>
      </c>
      <c r="E705" s="147">
        <v>1</v>
      </c>
      <c r="F705" s="30" t="s">
        <v>1756</v>
      </c>
      <c r="G705" s="178">
        <v>4.5600000000000005</v>
      </c>
      <c r="H705" s="178">
        <v>2.8148148148148149</v>
      </c>
      <c r="I705" s="168">
        <v>161</v>
      </c>
      <c r="J705" s="228">
        <f>_xlfn.XLOOKUP($I705,Inputs!$C$6:$C$23,Inputs!$D$6:$D$23)*$G705</f>
        <v>2.0520000000000005</v>
      </c>
      <c r="K705" s="229">
        <f t="shared" si="11"/>
        <v>3</v>
      </c>
      <c r="L705" s="274"/>
      <c r="M705" s="274"/>
      <c r="N705" s="274"/>
      <c r="O705" s="274"/>
      <c r="P705" s="274"/>
      <c r="Q705" s="230">
        <f>_xlfn.XLOOKUP($I705,Inputs!$G$6:$G$23,Inputs!$J$6:$J$23)*$K705</f>
        <v>192.96029776674939</v>
      </c>
      <c r="R705" s="230">
        <f>_xlfn.XLOOKUP($I705,Inputs!$G$6:$G$23,Inputs!$K$6:$K$23)*$K705</f>
        <v>212.46721311475409</v>
      </c>
      <c r="S705" s="147" t="s">
        <v>140</v>
      </c>
      <c r="T705" s="30" t="s">
        <v>2238</v>
      </c>
      <c r="U705" s="147" t="s">
        <v>1240</v>
      </c>
      <c r="V705" s="30" t="s">
        <v>2626</v>
      </c>
      <c r="W705" s="12"/>
      <c r="X705" s="12"/>
      <c r="Y705" s="12">
        <v>561</v>
      </c>
    </row>
    <row r="706" spans="1:25" s="57" customFormat="1" ht="18">
      <c r="B706" s="167" t="s">
        <v>1675</v>
      </c>
      <c r="C706" s="168" t="s">
        <v>297</v>
      </c>
      <c r="D706" s="30" t="s">
        <v>349</v>
      </c>
      <c r="E706" s="147">
        <v>1</v>
      </c>
      <c r="F706" s="30" t="s">
        <v>1756</v>
      </c>
      <c r="G706" s="178">
        <v>1.1400000000000001</v>
      </c>
      <c r="H706" s="178">
        <v>0.70370370370370372</v>
      </c>
      <c r="I706" s="168">
        <v>161</v>
      </c>
      <c r="J706" s="228">
        <f>_xlfn.XLOOKUP($I706,Inputs!$C$6:$C$23,Inputs!$D$6:$D$23)*$G706</f>
        <v>0.51300000000000012</v>
      </c>
      <c r="K706" s="229">
        <f t="shared" si="11"/>
        <v>3</v>
      </c>
      <c r="L706" s="274"/>
      <c r="M706" s="274"/>
      <c r="N706" s="274"/>
      <c r="O706" s="274"/>
      <c r="P706" s="274"/>
      <c r="Q706" s="230">
        <f>_xlfn.XLOOKUP($I706,Inputs!$G$6:$G$23,Inputs!$J$6:$J$23)*$K706</f>
        <v>192.96029776674939</v>
      </c>
      <c r="R706" s="230">
        <f>_xlfn.XLOOKUP($I706,Inputs!$G$6:$G$23,Inputs!$K$6:$K$23)*$K706</f>
        <v>212.46721311475409</v>
      </c>
      <c r="S706" s="147" t="s">
        <v>1240</v>
      </c>
      <c r="T706" s="30" t="s">
        <v>2626</v>
      </c>
      <c r="U706" s="147" t="s">
        <v>138</v>
      </c>
      <c r="V706" s="30" t="s">
        <v>2522</v>
      </c>
      <c r="W706" s="12"/>
      <c r="X706" s="12"/>
      <c r="Y706" s="12">
        <v>562</v>
      </c>
    </row>
    <row r="707" spans="1:25" s="33" customFormat="1" ht="18">
      <c r="A707" s="57"/>
      <c r="B707" s="167" t="s">
        <v>1675</v>
      </c>
      <c r="C707" s="168" t="s">
        <v>297</v>
      </c>
      <c r="D707" s="30" t="s">
        <v>349</v>
      </c>
      <c r="E707" s="147">
        <v>1</v>
      </c>
      <c r="F707" s="30" t="s">
        <v>1756</v>
      </c>
      <c r="G707" s="178">
        <v>5.7</v>
      </c>
      <c r="H707" s="178">
        <v>3.5185185185185186</v>
      </c>
      <c r="I707" s="168">
        <v>161</v>
      </c>
      <c r="J707" s="228">
        <f>_xlfn.XLOOKUP($I707,Inputs!$C$6:$C$23,Inputs!$D$6:$D$23)*$G707</f>
        <v>2.5649999999999999</v>
      </c>
      <c r="K707" s="229">
        <f t="shared" si="11"/>
        <v>3</v>
      </c>
      <c r="L707" s="274"/>
      <c r="M707" s="274"/>
      <c r="N707" s="274"/>
      <c r="O707" s="274"/>
      <c r="P707" s="274"/>
      <c r="Q707" s="230">
        <f>_xlfn.XLOOKUP($I707,Inputs!$G$6:$G$23,Inputs!$J$6:$J$23)*$K707</f>
        <v>192.96029776674939</v>
      </c>
      <c r="R707" s="230">
        <f>_xlfn.XLOOKUP($I707,Inputs!$G$6:$G$23,Inputs!$K$6:$K$23)*$K707</f>
        <v>212.46721311475409</v>
      </c>
      <c r="S707" s="147" t="s">
        <v>138</v>
      </c>
      <c r="T707" s="30" t="s">
        <v>2522</v>
      </c>
      <c r="U707" s="179" t="s">
        <v>1241</v>
      </c>
      <c r="V707" s="30" t="s">
        <v>2532</v>
      </c>
      <c r="W707" s="12"/>
      <c r="X707" s="12"/>
      <c r="Y707" s="12">
        <v>563</v>
      </c>
    </row>
    <row r="708" spans="1:25" s="33" customFormat="1" ht="18">
      <c r="A708" s="57"/>
      <c r="B708" s="167" t="s">
        <v>1144</v>
      </c>
      <c r="C708" s="168" t="s">
        <v>297</v>
      </c>
      <c r="D708" s="30" t="s">
        <v>349</v>
      </c>
      <c r="E708" s="147">
        <v>1</v>
      </c>
      <c r="F708" s="30" t="s">
        <v>1756</v>
      </c>
      <c r="G708" s="178">
        <v>39.9</v>
      </c>
      <c r="H708" s="178">
        <v>24.629629629629626</v>
      </c>
      <c r="I708" s="168">
        <v>120</v>
      </c>
      <c r="J708" s="228">
        <f>_xlfn.XLOOKUP($I708,Inputs!$C$6:$C$23,Inputs!$D$6:$D$23)*$G708</f>
        <v>16.7865</v>
      </c>
      <c r="K708" s="229">
        <f t="shared" si="11"/>
        <v>3</v>
      </c>
      <c r="L708" s="274"/>
      <c r="M708" s="274"/>
      <c r="N708" s="274"/>
      <c r="O708" s="274"/>
      <c r="P708" s="274"/>
      <c r="Q708" s="230">
        <f>_xlfn.XLOOKUP($I708,Inputs!$G$6:$G$23,Inputs!$J$6:$J$23)*$K708</f>
        <v>107.19602977667495</v>
      </c>
      <c r="R708" s="230">
        <f>_xlfn.XLOOKUP($I708,Inputs!$G$6:$G$23,Inputs!$K$6:$K$23)*$K708</f>
        <v>118.03278688524591</v>
      </c>
      <c r="S708" s="147" t="s">
        <v>1140</v>
      </c>
      <c r="T708" s="30" t="s">
        <v>2271</v>
      </c>
      <c r="U708" s="147" t="s">
        <v>783</v>
      </c>
      <c r="V708" s="30" t="s">
        <v>2269</v>
      </c>
      <c r="W708" s="12"/>
      <c r="X708" s="12"/>
      <c r="Y708" s="12">
        <v>564</v>
      </c>
    </row>
    <row r="709" spans="1:25" s="57" customFormat="1" ht="18">
      <c r="B709" s="167" t="s">
        <v>1144</v>
      </c>
      <c r="C709" s="168" t="s">
        <v>297</v>
      </c>
      <c r="D709" s="30" t="s">
        <v>349</v>
      </c>
      <c r="E709" s="147">
        <v>1</v>
      </c>
      <c r="F709" s="30" t="s">
        <v>1756</v>
      </c>
      <c r="G709" s="178">
        <v>39.9</v>
      </c>
      <c r="H709" s="178">
        <v>24.629629629629626</v>
      </c>
      <c r="I709" s="168">
        <v>120</v>
      </c>
      <c r="J709" s="228">
        <f>_xlfn.XLOOKUP($I709,Inputs!$C$6:$C$23,Inputs!$D$6:$D$23)*$G709</f>
        <v>16.7865</v>
      </c>
      <c r="K709" s="229">
        <f t="shared" si="11"/>
        <v>3</v>
      </c>
      <c r="L709" s="274"/>
      <c r="M709" s="274"/>
      <c r="N709" s="274"/>
      <c r="O709" s="274"/>
      <c r="P709" s="274"/>
      <c r="Q709" s="230">
        <f>_xlfn.XLOOKUP($I709,Inputs!$G$6:$G$23,Inputs!$J$6:$J$23)*$K709</f>
        <v>107.19602977667495</v>
      </c>
      <c r="R709" s="230">
        <f>_xlfn.XLOOKUP($I709,Inputs!$G$6:$G$23,Inputs!$K$6:$K$23)*$K709</f>
        <v>118.03278688524591</v>
      </c>
      <c r="S709" s="147" t="s">
        <v>783</v>
      </c>
      <c r="T709" s="30" t="s">
        <v>2269</v>
      </c>
      <c r="U709" s="147" t="s">
        <v>1145</v>
      </c>
      <c r="V709" s="30" t="s">
        <v>2416</v>
      </c>
      <c r="W709" s="12"/>
      <c r="X709" s="12"/>
      <c r="Y709" s="12">
        <v>565</v>
      </c>
    </row>
    <row r="710" spans="1:25" s="57" customFormat="1" ht="18">
      <c r="B710" s="167" t="s">
        <v>1144</v>
      </c>
      <c r="C710" s="168" t="s">
        <v>297</v>
      </c>
      <c r="D710" s="30" t="s">
        <v>349</v>
      </c>
      <c r="E710" s="147">
        <v>1</v>
      </c>
      <c r="F710" s="30" t="s">
        <v>1756</v>
      </c>
      <c r="G710" s="178">
        <v>28.5</v>
      </c>
      <c r="H710" s="178">
        <v>17.592592592592592</v>
      </c>
      <c r="I710" s="168">
        <v>120</v>
      </c>
      <c r="J710" s="228">
        <f>_xlfn.XLOOKUP($I710,Inputs!$C$6:$C$23,Inputs!$D$6:$D$23)*$G710</f>
        <v>11.990357142857142</v>
      </c>
      <c r="K710" s="229">
        <f t="shared" si="11"/>
        <v>3</v>
      </c>
      <c r="L710" s="274"/>
      <c r="M710" s="274"/>
      <c r="N710" s="274"/>
      <c r="O710" s="274"/>
      <c r="P710" s="274"/>
      <c r="Q710" s="230">
        <f>_xlfn.XLOOKUP($I710,Inputs!$G$6:$G$23,Inputs!$J$6:$J$23)*$K710</f>
        <v>107.19602977667495</v>
      </c>
      <c r="R710" s="230">
        <f>_xlfn.XLOOKUP($I710,Inputs!$G$6:$G$23,Inputs!$K$6:$K$23)*$K710</f>
        <v>118.03278688524591</v>
      </c>
      <c r="S710" s="147" t="s">
        <v>1145</v>
      </c>
      <c r="T710" s="30" t="s">
        <v>2416</v>
      </c>
      <c r="U710" s="147" t="s">
        <v>1146</v>
      </c>
      <c r="V710" s="30" t="s">
        <v>2417</v>
      </c>
      <c r="W710" s="12"/>
      <c r="X710" s="12"/>
      <c r="Y710" s="12">
        <v>566</v>
      </c>
    </row>
    <row r="711" spans="1:25" s="33" customFormat="1" ht="18">
      <c r="A711" s="57"/>
      <c r="B711" s="167" t="s">
        <v>1144</v>
      </c>
      <c r="C711" s="168" t="s">
        <v>297</v>
      </c>
      <c r="D711" s="30" t="s">
        <v>349</v>
      </c>
      <c r="E711" s="147">
        <v>1</v>
      </c>
      <c r="F711" s="30" t="s">
        <v>1756</v>
      </c>
      <c r="G711" s="178">
        <v>28.5</v>
      </c>
      <c r="H711" s="178">
        <v>17.592592592592592</v>
      </c>
      <c r="I711" s="168">
        <v>120</v>
      </c>
      <c r="J711" s="228">
        <f>_xlfn.XLOOKUP($I711,Inputs!$C$6:$C$23,Inputs!$D$6:$D$23)*$G711</f>
        <v>11.990357142857142</v>
      </c>
      <c r="K711" s="229">
        <f t="shared" si="11"/>
        <v>3</v>
      </c>
      <c r="L711" s="274"/>
      <c r="M711" s="274"/>
      <c r="N711" s="274"/>
      <c r="O711" s="274"/>
      <c r="P711" s="274"/>
      <c r="Q711" s="230">
        <f>_xlfn.XLOOKUP($I711,Inputs!$G$6:$G$23,Inputs!$J$6:$J$23)*$K711</f>
        <v>107.19602977667495</v>
      </c>
      <c r="R711" s="230">
        <f>_xlfn.XLOOKUP($I711,Inputs!$G$6:$G$23,Inputs!$K$6:$K$23)*$K711</f>
        <v>118.03278688524591</v>
      </c>
      <c r="S711" s="147" t="s">
        <v>1146</v>
      </c>
      <c r="T711" s="30" t="s">
        <v>2417</v>
      </c>
      <c r="U711" s="147" t="s">
        <v>1147</v>
      </c>
      <c r="V711" s="30" t="s">
        <v>2418</v>
      </c>
      <c r="W711" s="12"/>
      <c r="X711" s="12"/>
      <c r="Y711" s="12">
        <v>567</v>
      </c>
    </row>
    <row r="712" spans="1:25" s="33" customFormat="1" ht="18">
      <c r="A712" s="57"/>
      <c r="B712" s="167" t="s">
        <v>1144</v>
      </c>
      <c r="C712" s="168" t="s">
        <v>297</v>
      </c>
      <c r="D712" s="30" t="s">
        <v>349</v>
      </c>
      <c r="E712" s="147">
        <v>1</v>
      </c>
      <c r="F712" s="30" t="s">
        <v>1756</v>
      </c>
      <c r="G712" s="178">
        <v>5.7</v>
      </c>
      <c r="H712" s="178">
        <v>3.5185185185185186</v>
      </c>
      <c r="I712" s="168">
        <v>120</v>
      </c>
      <c r="J712" s="228">
        <f>_xlfn.XLOOKUP($I712,Inputs!$C$6:$C$23,Inputs!$D$6:$D$23)*$G712</f>
        <v>2.3980714285714284</v>
      </c>
      <c r="K712" s="229">
        <f t="shared" si="11"/>
        <v>3</v>
      </c>
      <c r="L712" s="274"/>
      <c r="M712" s="274"/>
      <c r="N712" s="274"/>
      <c r="O712" s="274"/>
      <c r="P712" s="274"/>
      <c r="Q712" s="230">
        <f>_xlfn.XLOOKUP($I712,Inputs!$G$6:$G$23,Inputs!$J$6:$J$23)*$K712</f>
        <v>107.19602977667495</v>
      </c>
      <c r="R712" s="230">
        <f>_xlfn.XLOOKUP($I712,Inputs!$G$6:$G$23,Inputs!$K$6:$K$23)*$K712</f>
        <v>118.03278688524591</v>
      </c>
      <c r="S712" s="147" t="s">
        <v>1147</v>
      </c>
      <c r="T712" s="30" t="s">
        <v>2418</v>
      </c>
      <c r="U712" s="147" t="s">
        <v>1148</v>
      </c>
      <c r="V712" s="30" t="s">
        <v>2539</v>
      </c>
      <c r="W712" s="12"/>
      <c r="X712" s="12"/>
      <c r="Y712" s="12">
        <v>568</v>
      </c>
    </row>
    <row r="713" spans="1:25" s="57" customFormat="1" ht="18">
      <c r="B713" s="167" t="s">
        <v>1144</v>
      </c>
      <c r="C713" s="168" t="s">
        <v>297</v>
      </c>
      <c r="D713" s="30" t="s">
        <v>349</v>
      </c>
      <c r="E713" s="147">
        <v>1</v>
      </c>
      <c r="F713" s="30" t="s">
        <v>1756</v>
      </c>
      <c r="G713" s="178">
        <v>11.4</v>
      </c>
      <c r="H713" s="178">
        <v>7.0370370370370372</v>
      </c>
      <c r="I713" s="168">
        <v>120</v>
      </c>
      <c r="J713" s="228">
        <f>_xlfn.XLOOKUP($I713,Inputs!$C$6:$C$23,Inputs!$D$6:$D$23)*$G713</f>
        <v>4.7961428571428568</v>
      </c>
      <c r="K713" s="229">
        <f t="shared" si="11"/>
        <v>3</v>
      </c>
      <c r="L713" s="274"/>
      <c r="M713" s="274"/>
      <c r="N713" s="274"/>
      <c r="O713" s="274"/>
      <c r="P713" s="274"/>
      <c r="Q713" s="230">
        <f>_xlfn.XLOOKUP($I713,Inputs!$G$6:$G$23,Inputs!$J$6:$J$23)*$K713</f>
        <v>107.19602977667495</v>
      </c>
      <c r="R713" s="230">
        <f>_xlfn.XLOOKUP($I713,Inputs!$G$6:$G$23,Inputs!$K$6:$K$23)*$K713</f>
        <v>118.03278688524591</v>
      </c>
      <c r="S713" s="147" t="s">
        <v>1148</v>
      </c>
      <c r="T713" s="30" t="s">
        <v>2539</v>
      </c>
      <c r="U713" s="147" t="s">
        <v>194</v>
      </c>
      <c r="V713" s="30" t="s">
        <v>2198</v>
      </c>
      <c r="W713" s="12"/>
      <c r="X713" s="12"/>
      <c r="Y713" s="12">
        <v>569</v>
      </c>
    </row>
    <row r="714" spans="1:25" s="57" customFormat="1" ht="18">
      <c r="B714" s="167" t="s">
        <v>1144</v>
      </c>
      <c r="C714" s="168" t="s">
        <v>297</v>
      </c>
      <c r="D714" s="30" t="s">
        <v>349</v>
      </c>
      <c r="E714" s="147">
        <v>1</v>
      </c>
      <c r="F714" s="30" t="s">
        <v>1756</v>
      </c>
      <c r="G714" s="178">
        <v>3.42</v>
      </c>
      <c r="H714" s="178">
        <v>2.1111111111111107</v>
      </c>
      <c r="I714" s="168">
        <v>120</v>
      </c>
      <c r="J714" s="228">
        <f>_xlfn.XLOOKUP($I714,Inputs!$C$6:$C$23,Inputs!$D$6:$D$23)*$G714</f>
        <v>1.4388428571428571</v>
      </c>
      <c r="K714" s="229">
        <f t="shared" si="11"/>
        <v>3</v>
      </c>
      <c r="L714" s="274"/>
      <c r="M714" s="274"/>
      <c r="N714" s="274"/>
      <c r="O714" s="274"/>
      <c r="P714" s="274"/>
      <c r="Q714" s="230">
        <f>_xlfn.XLOOKUP($I714,Inputs!$G$6:$G$23,Inputs!$J$6:$J$23)*$K714</f>
        <v>107.19602977667495</v>
      </c>
      <c r="R714" s="230">
        <f>_xlfn.XLOOKUP($I714,Inputs!$G$6:$G$23,Inputs!$K$6:$K$23)*$K714</f>
        <v>118.03278688524591</v>
      </c>
      <c r="S714" s="147" t="s">
        <v>194</v>
      </c>
      <c r="T714" s="30" t="s">
        <v>2198</v>
      </c>
      <c r="U714" s="147" t="s">
        <v>324</v>
      </c>
      <c r="V714" s="30" t="s">
        <v>2243</v>
      </c>
      <c r="W714" s="12"/>
      <c r="X714" s="12"/>
      <c r="Y714" s="12">
        <v>570</v>
      </c>
    </row>
    <row r="715" spans="1:25" s="33" customFormat="1" ht="18">
      <c r="A715" s="57"/>
      <c r="B715" s="167" t="s">
        <v>1126</v>
      </c>
      <c r="C715" s="168" t="s">
        <v>297</v>
      </c>
      <c r="D715" s="30" t="s">
        <v>349</v>
      </c>
      <c r="E715" s="147">
        <v>1</v>
      </c>
      <c r="F715" s="30" t="s">
        <v>1756</v>
      </c>
      <c r="G715" s="178">
        <v>22.8</v>
      </c>
      <c r="H715" s="178">
        <v>14.074074074074074</v>
      </c>
      <c r="I715" s="168">
        <v>120</v>
      </c>
      <c r="J715" s="228">
        <f>_xlfn.XLOOKUP($I715,Inputs!$C$6:$C$23,Inputs!$D$6:$D$23)*$G715</f>
        <v>9.5922857142857136</v>
      </c>
      <c r="K715" s="229">
        <f t="shared" si="11"/>
        <v>3</v>
      </c>
      <c r="L715" s="274"/>
      <c r="M715" s="274"/>
      <c r="N715" s="274"/>
      <c r="O715" s="274"/>
      <c r="P715" s="274"/>
      <c r="Q715" s="230">
        <f>_xlfn.XLOOKUP($I715,Inputs!$G$6:$G$23,Inputs!$J$6:$J$23)*$K715</f>
        <v>107.19602977667495</v>
      </c>
      <c r="R715" s="230">
        <f>_xlfn.XLOOKUP($I715,Inputs!$G$6:$G$23,Inputs!$K$6:$K$23)*$K715</f>
        <v>118.03278688524591</v>
      </c>
      <c r="S715" s="147" t="s">
        <v>796</v>
      </c>
      <c r="T715" s="30" t="s">
        <v>2249</v>
      </c>
      <c r="U715" s="147" t="s">
        <v>1139</v>
      </c>
      <c r="V715" s="30" t="s">
        <v>2689</v>
      </c>
      <c r="W715" s="12"/>
      <c r="X715" s="12"/>
      <c r="Y715" s="12">
        <v>571</v>
      </c>
    </row>
    <row r="716" spans="1:25" s="33" customFormat="1" ht="18">
      <c r="A716" s="57"/>
      <c r="B716" s="167" t="s">
        <v>1126</v>
      </c>
      <c r="C716" s="168" t="s">
        <v>297</v>
      </c>
      <c r="D716" s="30" t="s">
        <v>349</v>
      </c>
      <c r="E716" s="147">
        <v>1</v>
      </c>
      <c r="F716" s="30" t="s">
        <v>1756</v>
      </c>
      <c r="G716" s="178">
        <v>2.2800000000000002</v>
      </c>
      <c r="H716" s="178">
        <v>1.4074074074074074</v>
      </c>
      <c r="I716" s="168">
        <v>120</v>
      </c>
      <c r="J716" s="228">
        <f>_xlfn.XLOOKUP($I716,Inputs!$C$6:$C$23,Inputs!$D$6:$D$23)*$G716</f>
        <v>0.95922857142857154</v>
      </c>
      <c r="K716" s="229">
        <f t="shared" si="11"/>
        <v>3</v>
      </c>
      <c r="L716" s="274"/>
      <c r="M716" s="274"/>
      <c r="N716" s="274"/>
      <c r="O716" s="274"/>
      <c r="P716" s="274"/>
      <c r="Q716" s="230">
        <f>_xlfn.XLOOKUP($I716,Inputs!$G$6:$G$23,Inputs!$J$6:$J$23)*$K716</f>
        <v>107.19602977667495</v>
      </c>
      <c r="R716" s="230">
        <f>_xlfn.XLOOKUP($I716,Inputs!$G$6:$G$23,Inputs!$K$6:$K$23)*$K716</f>
        <v>118.03278688524591</v>
      </c>
      <c r="S716" s="147" t="s">
        <v>1139</v>
      </c>
      <c r="T716" s="30" t="s">
        <v>2689</v>
      </c>
      <c r="U716" s="147" t="s">
        <v>1143</v>
      </c>
      <c r="V716" s="30" t="s">
        <v>2564</v>
      </c>
      <c r="W716" s="12"/>
      <c r="X716" s="12"/>
      <c r="Y716" s="12">
        <v>572</v>
      </c>
    </row>
    <row r="717" spans="1:25" s="33" customFormat="1" ht="18">
      <c r="A717" s="57"/>
      <c r="B717" s="167" t="s">
        <v>1126</v>
      </c>
      <c r="C717" s="168" t="s">
        <v>297</v>
      </c>
      <c r="D717" s="30" t="s">
        <v>349</v>
      </c>
      <c r="E717" s="147">
        <v>1</v>
      </c>
      <c r="F717" s="30" t="s">
        <v>1756</v>
      </c>
      <c r="G717" s="178">
        <v>2.2800000000000002</v>
      </c>
      <c r="H717" s="178">
        <v>1.4074074074074074</v>
      </c>
      <c r="I717" s="168">
        <v>120</v>
      </c>
      <c r="J717" s="228">
        <f>_xlfn.XLOOKUP($I717,Inputs!$C$6:$C$23,Inputs!$D$6:$D$23)*$G717</f>
        <v>0.95922857142857154</v>
      </c>
      <c r="K717" s="229">
        <f t="shared" si="11"/>
        <v>3</v>
      </c>
      <c r="L717" s="274"/>
      <c r="M717" s="274"/>
      <c r="N717" s="274"/>
      <c r="O717" s="274"/>
      <c r="P717" s="274"/>
      <c r="Q717" s="230">
        <f>_xlfn.XLOOKUP($I717,Inputs!$G$6:$G$23,Inputs!$J$6:$J$23)*$K717</f>
        <v>107.19602977667495</v>
      </c>
      <c r="R717" s="230">
        <f>_xlfn.XLOOKUP($I717,Inputs!$G$6:$G$23,Inputs!$K$6:$K$23)*$K717</f>
        <v>118.03278688524591</v>
      </c>
      <c r="S717" s="147" t="s">
        <v>1143</v>
      </c>
      <c r="T717" s="30" t="s">
        <v>2564</v>
      </c>
      <c r="U717" s="147" t="s">
        <v>1728</v>
      </c>
      <c r="V717" s="30" t="s">
        <v>2590</v>
      </c>
      <c r="W717" s="12"/>
      <c r="X717" s="12"/>
      <c r="Y717" s="12">
        <v>573</v>
      </c>
    </row>
    <row r="718" spans="1:25" s="33" customFormat="1" ht="18">
      <c r="A718" s="57"/>
      <c r="B718" s="167" t="s">
        <v>1126</v>
      </c>
      <c r="C718" s="168" t="s">
        <v>297</v>
      </c>
      <c r="D718" s="30" t="s">
        <v>349</v>
      </c>
      <c r="E718" s="147">
        <v>1</v>
      </c>
      <c r="F718" s="30" t="s">
        <v>1756</v>
      </c>
      <c r="G718" s="178">
        <v>5.7</v>
      </c>
      <c r="H718" s="178">
        <v>3.5185185185185186</v>
      </c>
      <c r="I718" s="168">
        <v>120</v>
      </c>
      <c r="J718" s="228">
        <f>_xlfn.XLOOKUP($I718,Inputs!$C$6:$C$23,Inputs!$D$6:$D$23)*$G718</f>
        <v>2.3980714285714284</v>
      </c>
      <c r="K718" s="229">
        <f t="shared" si="11"/>
        <v>3</v>
      </c>
      <c r="L718" s="274"/>
      <c r="M718" s="274"/>
      <c r="N718" s="274"/>
      <c r="O718" s="274"/>
      <c r="P718" s="274"/>
      <c r="Q718" s="230">
        <f>_xlfn.XLOOKUP($I718,Inputs!$G$6:$G$23,Inputs!$J$6:$J$23)*$K718</f>
        <v>107.19602977667495</v>
      </c>
      <c r="R718" s="230">
        <f>_xlfn.XLOOKUP($I718,Inputs!$G$6:$G$23,Inputs!$K$6:$K$23)*$K718</f>
        <v>118.03278688524591</v>
      </c>
      <c r="S718" s="147" t="s">
        <v>1728</v>
      </c>
      <c r="T718" s="30" t="s">
        <v>2590</v>
      </c>
      <c r="U718" s="147" t="s">
        <v>1140</v>
      </c>
      <c r="V718" s="30" t="s">
        <v>2271</v>
      </c>
      <c r="W718" s="12"/>
      <c r="X718" s="12"/>
      <c r="Y718" s="12">
        <v>574</v>
      </c>
    </row>
    <row r="719" spans="1:25" s="57" customFormat="1" ht="18">
      <c r="B719" s="167" t="s">
        <v>1127</v>
      </c>
      <c r="C719" s="168" t="s">
        <v>297</v>
      </c>
      <c r="D719" s="30" t="s">
        <v>349</v>
      </c>
      <c r="E719" s="147">
        <v>1</v>
      </c>
      <c r="F719" s="30" t="s">
        <v>1756</v>
      </c>
      <c r="G719" s="178">
        <v>1.1400000000000001</v>
      </c>
      <c r="H719" s="178">
        <v>0.70370370370370372</v>
      </c>
      <c r="I719" s="168">
        <v>161</v>
      </c>
      <c r="J719" s="228">
        <f>_xlfn.XLOOKUP($I719,Inputs!$C$6:$C$23,Inputs!$D$6:$D$23)*$G719</f>
        <v>0.51300000000000012</v>
      </c>
      <c r="K719" s="229">
        <f t="shared" si="11"/>
        <v>3</v>
      </c>
      <c r="L719" s="274"/>
      <c r="M719" s="274"/>
      <c r="N719" s="274"/>
      <c r="O719" s="274"/>
      <c r="P719" s="274"/>
      <c r="Q719" s="230">
        <f>_xlfn.XLOOKUP($I719,Inputs!$G$6:$G$23,Inputs!$J$6:$J$23)*$K719</f>
        <v>192.96029776674939</v>
      </c>
      <c r="R719" s="230">
        <f>_xlfn.XLOOKUP($I719,Inputs!$G$6:$G$23,Inputs!$K$6:$K$23)*$K719</f>
        <v>212.46721311475409</v>
      </c>
      <c r="S719" s="147" t="s">
        <v>223</v>
      </c>
      <c r="T719" s="30" t="s">
        <v>2547</v>
      </c>
      <c r="U719" s="147" t="s">
        <v>796</v>
      </c>
      <c r="V719" s="30" t="s">
        <v>2249</v>
      </c>
      <c r="W719" s="12"/>
      <c r="X719" s="12" t="s">
        <v>2970</v>
      </c>
      <c r="Y719" s="12">
        <v>575</v>
      </c>
    </row>
    <row r="720" spans="1:25" s="57" customFormat="1" ht="18">
      <c r="B720" s="167" t="s">
        <v>1127</v>
      </c>
      <c r="C720" s="168" t="s">
        <v>297</v>
      </c>
      <c r="D720" s="30" t="s">
        <v>349</v>
      </c>
      <c r="E720" s="147">
        <v>1</v>
      </c>
      <c r="F720" s="30" t="s">
        <v>1756</v>
      </c>
      <c r="G720" s="178">
        <v>22.8</v>
      </c>
      <c r="H720" s="178">
        <v>14.074074074074074</v>
      </c>
      <c r="I720" s="168">
        <v>161</v>
      </c>
      <c r="J720" s="228">
        <f>_xlfn.XLOOKUP($I720,Inputs!$C$6:$C$23,Inputs!$D$6:$D$23)*$G720</f>
        <v>10.26</v>
      </c>
      <c r="K720" s="229">
        <f t="shared" si="11"/>
        <v>3</v>
      </c>
      <c r="L720" s="274"/>
      <c r="M720" s="274"/>
      <c r="N720" s="274"/>
      <c r="O720" s="274"/>
      <c r="P720" s="274"/>
      <c r="Q720" s="230">
        <f>_xlfn.XLOOKUP($I720,Inputs!$G$6:$G$23,Inputs!$J$6:$J$23)*$K720</f>
        <v>192.96029776674939</v>
      </c>
      <c r="R720" s="230">
        <f>_xlfn.XLOOKUP($I720,Inputs!$G$6:$G$23,Inputs!$K$6:$K$23)*$K720</f>
        <v>212.46721311475409</v>
      </c>
      <c r="S720" s="147" t="s">
        <v>796</v>
      </c>
      <c r="T720" s="30" t="s">
        <v>2249</v>
      </c>
      <c r="U720" s="147" t="s">
        <v>1135</v>
      </c>
      <c r="V720" s="30" t="s">
        <v>2419</v>
      </c>
      <c r="W720" s="12"/>
      <c r="X720" s="12"/>
      <c r="Y720" s="12">
        <v>576</v>
      </c>
    </row>
    <row r="721" spans="1:25" s="33" customFormat="1" ht="18">
      <c r="A721" s="57"/>
      <c r="B721" s="167" t="s">
        <v>1127</v>
      </c>
      <c r="C721" s="168" t="s">
        <v>297</v>
      </c>
      <c r="D721" s="30" t="s">
        <v>349</v>
      </c>
      <c r="E721" s="147">
        <v>1</v>
      </c>
      <c r="F721" s="30" t="s">
        <v>1756</v>
      </c>
      <c r="G721" s="178">
        <v>1.1400000000000001</v>
      </c>
      <c r="H721" s="178">
        <v>0.70370370370370372</v>
      </c>
      <c r="I721" s="168">
        <v>161</v>
      </c>
      <c r="J721" s="228">
        <f>_xlfn.XLOOKUP($I721,Inputs!$C$6:$C$23,Inputs!$D$6:$D$23)*$G721</f>
        <v>0.51300000000000012</v>
      </c>
      <c r="K721" s="229">
        <f t="shared" si="11"/>
        <v>3</v>
      </c>
      <c r="L721" s="274"/>
      <c r="M721" s="274"/>
      <c r="N721" s="274"/>
      <c r="O721" s="274"/>
      <c r="P721" s="274"/>
      <c r="Q721" s="230">
        <f>_xlfn.XLOOKUP($I721,Inputs!$G$6:$G$23,Inputs!$J$6:$J$23)*$K721</f>
        <v>192.96029776674939</v>
      </c>
      <c r="R721" s="230">
        <f>_xlfn.XLOOKUP($I721,Inputs!$G$6:$G$23,Inputs!$K$6:$K$23)*$K721</f>
        <v>212.46721311475409</v>
      </c>
      <c r="S721" s="147" t="s">
        <v>1135</v>
      </c>
      <c r="T721" s="30" t="s">
        <v>2419</v>
      </c>
      <c r="U721" s="147" t="s">
        <v>1130</v>
      </c>
      <c r="V721" s="30" t="s">
        <v>2587</v>
      </c>
      <c r="W721" s="12"/>
      <c r="X721" s="12"/>
      <c r="Y721" s="12">
        <v>577</v>
      </c>
    </row>
    <row r="722" spans="1:25" s="57" customFormat="1" ht="18">
      <c r="B722" s="167" t="s">
        <v>1131</v>
      </c>
      <c r="C722" s="168" t="s">
        <v>297</v>
      </c>
      <c r="D722" s="30" t="s">
        <v>349</v>
      </c>
      <c r="E722" s="147">
        <v>1</v>
      </c>
      <c r="F722" s="30" t="s">
        <v>1756</v>
      </c>
      <c r="G722" s="178">
        <v>39.9</v>
      </c>
      <c r="H722" s="178">
        <v>24.629629629629626</v>
      </c>
      <c r="I722" s="168">
        <v>161</v>
      </c>
      <c r="J722" s="228">
        <f>_xlfn.XLOOKUP($I722,Inputs!$C$6:$C$23,Inputs!$D$6:$D$23)*$G722</f>
        <v>17.954999999999998</v>
      </c>
      <c r="K722" s="229">
        <f t="shared" si="11"/>
        <v>3</v>
      </c>
      <c r="L722" s="274"/>
      <c r="M722" s="274"/>
      <c r="N722" s="274"/>
      <c r="O722" s="274"/>
      <c r="P722" s="274"/>
      <c r="Q722" s="230">
        <f>_xlfn.XLOOKUP($I722,Inputs!$G$6:$G$23,Inputs!$J$6:$J$23)*$K722</f>
        <v>192.96029776674939</v>
      </c>
      <c r="R722" s="230">
        <f>_xlfn.XLOOKUP($I722,Inputs!$G$6:$G$23,Inputs!$K$6:$K$23)*$K722</f>
        <v>212.46721311475409</v>
      </c>
      <c r="S722" s="147" t="s">
        <v>1132</v>
      </c>
      <c r="T722" s="30" t="s">
        <v>2420</v>
      </c>
      <c r="U722" s="147" t="s">
        <v>2695</v>
      </c>
      <c r="V722" s="30" t="s">
        <v>2421</v>
      </c>
      <c r="W722" s="12"/>
      <c r="X722" s="12"/>
      <c r="Y722" s="12">
        <v>581</v>
      </c>
    </row>
    <row r="723" spans="1:25" s="57" customFormat="1" ht="18">
      <c r="B723" s="167" t="s">
        <v>1131</v>
      </c>
      <c r="C723" s="168" t="s">
        <v>297</v>
      </c>
      <c r="D723" s="30" t="s">
        <v>349</v>
      </c>
      <c r="E723" s="147">
        <v>1</v>
      </c>
      <c r="F723" s="30" t="s">
        <v>1756</v>
      </c>
      <c r="G723" s="178">
        <v>17.100000000000001</v>
      </c>
      <c r="H723" s="178">
        <v>10.555555555555555</v>
      </c>
      <c r="I723" s="168">
        <v>161</v>
      </c>
      <c r="J723" s="228">
        <f>_xlfn.XLOOKUP($I723,Inputs!$C$6:$C$23,Inputs!$D$6:$D$23)*$G723</f>
        <v>7.6950000000000012</v>
      </c>
      <c r="K723" s="229">
        <f t="shared" si="11"/>
        <v>3</v>
      </c>
      <c r="L723" s="274"/>
      <c r="M723" s="274"/>
      <c r="N723" s="274"/>
      <c r="O723" s="274"/>
      <c r="P723" s="274"/>
      <c r="Q723" s="230">
        <f>_xlfn.XLOOKUP($I723,Inputs!$G$6:$G$23,Inputs!$J$6:$J$23)*$K723</f>
        <v>192.96029776674939</v>
      </c>
      <c r="R723" s="230">
        <f>_xlfn.XLOOKUP($I723,Inputs!$G$6:$G$23,Inputs!$K$6:$K$23)*$K723</f>
        <v>212.46721311475409</v>
      </c>
      <c r="S723" s="147" t="s">
        <v>2695</v>
      </c>
      <c r="T723" s="30" t="s">
        <v>2421</v>
      </c>
      <c r="U723" s="147" t="s">
        <v>1133</v>
      </c>
      <c r="V723" s="30" t="s">
        <v>2272</v>
      </c>
      <c r="W723" s="12"/>
      <c r="X723" s="12"/>
      <c r="Y723" s="12">
        <v>582</v>
      </c>
    </row>
    <row r="724" spans="1:25" s="33" customFormat="1" ht="18">
      <c r="A724" s="57"/>
      <c r="B724" s="167" t="s">
        <v>1131</v>
      </c>
      <c r="C724" s="168" t="s">
        <v>297</v>
      </c>
      <c r="D724" s="30" t="s">
        <v>349</v>
      </c>
      <c r="E724" s="147">
        <v>1</v>
      </c>
      <c r="F724" s="30" t="s">
        <v>1756</v>
      </c>
      <c r="G724" s="178">
        <v>22.8</v>
      </c>
      <c r="H724" s="178">
        <v>14.074074074074074</v>
      </c>
      <c r="I724" s="168">
        <v>161</v>
      </c>
      <c r="J724" s="228">
        <f>_xlfn.XLOOKUP($I724,Inputs!$C$6:$C$23,Inputs!$D$6:$D$23)*$G724</f>
        <v>10.26</v>
      </c>
      <c r="K724" s="229">
        <f t="shared" si="11"/>
        <v>3</v>
      </c>
      <c r="L724" s="274"/>
      <c r="M724" s="274"/>
      <c r="N724" s="274"/>
      <c r="O724" s="274"/>
      <c r="P724" s="274"/>
      <c r="Q724" s="230">
        <f>_xlfn.XLOOKUP($I724,Inputs!$G$6:$G$23,Inputs!$J$6:$J$23)*$K724</f>
        <v>192.96029776674939</v>
      </c>
      <c r="R724" s="230">
        <f>_xlfn.XLOOKUP($I724,Inputs!$G$6:$G$23,Inputs!$K$6:$K$23)*$K724</f>
        <v>212.46721311475409</v>
      </c>
      <c r="S724" s="147" t="s">
        <v>1133</v>
      </c>
      <c r="T724" s="30" t="s">
        <v>2272</v>
      </c>
      <c r="U724" s="147" t="s">
        <v>222</v>
      </c>
      <c r="V724" s="30" t="s">
        <v>2523</v>
      </c>
      <c r="W724" s="12"/>
      <c r="X724" s="12"/>
      <c r="Y724" s="12">
        <v>583</v>
      </c>
    </row>
    <row r="725" spans="1:25" s="33" customFormat="1" ht="18">
      <c r="A725" s="57"/>
      <c r="B725" s="167" t="s">
        <v>1131</v>
      </c>
      <c r="C725" s="168" t="s">
        <v>297</v>
      </c>
      <c r="D725" s="30" t="s">
        <v>349</v>
      </c>
      <c r="E725" s="147">
        <v>1</v>
      </c>
      <c r="F725" s="30" t="s">
        <v>1756</v>
      </c>
      <c r="G725" s="178">
        <v>62.7</v>
      </c>
      <c r="H725" s="178">
        <v>38.703703703703702</v>
      </c>
      <c r="I725" s="168">
        <v>161</v>
      </c>
      <c r="J725" s="228">
        <f>_xlfn.XLOOKUP($I725,Inputs!$C$6:$C$23,Inputs!$D$6:$D$23)*$G725</f>
        <v>28.215000000000003</v>
      </c>
      <c r="K725" s="229">
        <f t="shared" si="11"/>
        <v>3</v>
      </c>
      <c r="L725" s="274"/>
      <c r="M725" s="274"/>
      <c r="N725" s="274"/>
      <c r="O725" s="274"/>
      <c r="P725" s="274"/>
      <c r="Q725" s="230">
        <f>_xlfn.XLOOKUP($I725,Inputs!$G$6:$G$23,Inputs!$J$6:$J$23)*$K725</f>
        <v>192.96029776674939</v>
      </c>
      <c r="R725" s="230">
        <f>_xlfn.XLOOKUP($I725,Inputs!$G$6:$G$23,Inputs!$K$6:$K$23)*$K725</f>
        <v>212.46721311475409</v>
      </c>
      <c r="S725" s="147" t="s">
        <v>222</v>
      </c>
      <c r="T725" s="30" t="s">
        <v>2523</v>
      </c>
      <c r="U725" s="147" t="s">
        <v>1134</v>
      </c>
      <c r="V725" s="30" t="s">
        <v>2424</v>
      </c>
      <c r="W725" s="12"/>
      <c r="X725" s="12"/>
      <c r="Y725" s="12">
        <v>584</v>
      </c>
    </row>
    <row r="726" spans="1:25" s="57" customFormat="1" ht="18">
      <c r="B726" s="167" t="s">
        <v>1129</v>
      </c>
      <c r="C726" s="168" t="s">
        <v>297</v>
      </c>
      <c r="D726" s="30" t="s">
        <v>349</v>
      </c>
      <c r="E726" s="147">
        <v>1</v>
      </c>
      <c r="F726" s="30" t="s">
        <v>1756</v>
      </c>
      <c r="G726" s="178">
        <v>22.8</v>
      </c>
      <c r="H726" s="178">
        <v>14.074074074074074</v>
      </c>
      <c r="I726" s="168">
        <v>120</v>
      </c>
      <c r="J726" s="228">
        <f>_xlfn.XLOOKUP($I726,Inputs!$C$6:$C$23,Inputs!$D$6:$D$23)*$G726</f>
        <v>9.5922857142857136</v>
      </c>
      <c r="K726" s="229">
        <f t="shared" si="11"/>
        <v>3</v>
      </c>
      <c r="L726" s="274"/>
      <c r="M726" s="274"/>
      <c r="N726" s="274"/>
      <c r="O726" s="274"/>
      <c r="P726" s="274"/>
      <c r="Q726" s="230">
        <f>_xlfn.XLOOKUP($I726,Inputs!$G$6:$G$23,Inputs!$J$6:$J$23)*$K726</f>
        <v>107.19602977667495</v>
      </c>
      <c r="R726" s="230">
        <f>_xlfn.XLOOKUP($I726,Inputs!$G$6:$G$23,Inputs!$K$6:$K$23)*$K726</f>
        <v>118.03278688524591</v>
      </c>
      <c r="S726" s="147" t="s">
        <v>796</v>
      </c>
      <c r="T726" s="30" t="s">
        <v>2249</v>
      </c>
      <c r="U726" s="147" t="s">
        <v>1139</v>
      </c>
      <c r="V726" s="30" t="s">
        <v>2689</v>
      </c>
      <c r="W726" s="12"/>
      <c r="X726" s="12"/>
      <c r="Y726" s="12">
        <v>585</v>
      </c>
    </row>
    <row r="727" spans="1:25" s="57" customFormat="1" ht="18">
      <c r="B727" s="167" t="s">
        <v>1129</v>
      </c>
      <c r="C727" s="168" t="s">
        <v>297</v>
      </c>
      <c r="D727" s="30" t="s">
        <v>349</v>
      </c>
      <c r="E727" s="147">
        <v>1</v>
      </c>
      <c r="F727" s="30" t="s">
        <v>1756</v>
      </c>
      <c r="G727" s="178">
        <v>2.2800000000000002</v>
      </c>
      <c r="H727" s="178">
        <v>1.4074074074074074</v>
      </c>
      <c r="I727" s="168">
        <v>120</v>
      </c>
      <c r="J727" s="228">
        <f>_xlfn.XLOOKUP($I727,Inputs!$C$6:$C$23,Inputs!$D$6:$D$23)*$G727</f>
        <v>0.95922857142857154</v>
      </c>
      <c r="K727" s="229">
        <f t="shared" si="11"/>
        <v>3</v>
      </c>
      <c r="L727" s="274"/>
      <c r="M727" s="274"/>
      <c r="N727" s="274"/>
      <c r="O727" s="274"/>
      <c r="P727" s="274"/>
      <c r="Q727" s="230">
        <f>_xlfn.XLOOKUP($I727,Inputs!$G$6:$G$23,Inputs!$J$6:$J$23)*$K727</f>
        <v>107.19602977667495</v>
      </c>
      <c r="R727" s="230">
        <f>_xlfn.XLOOKUP($I727,Inputs!$G$6:$G$23,Inputs!$K$6:$K$23)*$K727</f>
        <v>118.03278688524591</v>
      </c>
      <c r="S727" s="147" t="s">
        <v>1139</v>
      </c>
      <c r="T727" s="30" t="s">
        <v>2689</v>
      </c>
      <c r="U727" s="147" t="s">
        <v>1143</v>
      </c>
      <c r="V727" s="30" t="s">
        <v>2564</v>
      </c>
      <c r="W727" s="12"/>
      <c r="X727" s="12"/>
      <c r="Y727" s="12">
        <v>586</v>
      </c>
    </row>
    <row r="728" spans="1:25" s="171" customFormat="1" ht="18">
      <c r="B728" s="167" t="s">
        <v>1129</v>
      </c>
      <c r="C728" s="168" t="s">
        <v>297</v>
      </c>
      <c r="D728" s="30" t="s">
        <v>349</v>
      </c>
      <c r="E728" s="147">
        <v>1</v>
      </c>
      <c r="F728" s="30" t="s">
        <v>1756</v>
      </c>
      <c r="G728" s="178">
        <v>2.2800000000000002</v>
      </c>
      <c r="H728" s="178">
        <v>1.4074074074074074</v>
      </c>
      <c r="I728" s="168">
        <v>120</v>
      </c>
      <c r="J728" s="228">
        <f>_xlfn.XLOOKUP($I728,Inputs!$C$6:$C$23,Inputs!$D$6:$D$23)*$G728</f>
        <v>0.95922857142857154</v>
      </c>
      <c r="K728" s="229">
        <f t="shared" si="11"/>
        <v>3</v>
      </c>
      <c r="L728" s="274"/>
      <c r="M728" s="274"/>
      <c r="N728" s="274"/>
      <c r="O728" s="274"/>
      <c r="P728" s="274"/>
      <c r="Q728" s="230">
        <f>_xlfn.XLOOKUP($I728,Inputs!$G$6:$G$23,Inputs!$J$6:$J$23)*$K728</f>
        <v>107.19602977667495</v>
      </c>
      <c r="R728" s="230">
        <f>_xlfn.XLOOKUP($I728,Inputs!$G$6:$G$23,Inputs!$K$6:$K$23)*$K728</f>
        <v>118.03278688524591</v>
      </c>
      <c r="S728" s="147" t="s">
        <v>1143</v>
      </c>
      <c r="T728" s="30" t="s">
        <v>2564</v>
      </c>
      <c r="U728" s="147" t="s">
        <v>1728</v>
      </c>
      <c r="V728" s="30" t="s">
        <v>2590</v>
      </c>
      <c r="W728" s="12"/>
      <c r="X728" s="12"/>
      <c r="Y728" s="12">
        <v>587</v>
      </c>
    </row>
    <row r="729" spans="1:25" s="57" customFormat="1" ht="18">
      <c r="B729" s="167" t="s">
        <v>1129</v>
      </c>
      <c r="C729" s="168" t="s">
        <v>297</v>
      </c>
      <c r="D729" s="30" t="s">
        <v>349</v>
      </c>
      <c r="E729" s="147">
        <v>1</v>
      </c>
      <c r="F729" s="30" t="s">
        <v>1756</v>
      </c>
      <c r="G729" s="178">
        <v>5.7</v>
      </c>
      <c r="H729" s="178">
        <v>3.5185185185185186</v>
      </c>
      <c r="I729" s="168">
        <v>120</v>
      </c>
      <c r="J729" s="228">
        <f>_xlfn.XLOOKUP($I729,Inputs!$C$6:$C$23,Inputs!$D$6:$D$23)*$G729</f>
        <v>2.3980714285714284</v>
      </c>
      <c r="K729" s="229">
        <f t="shared" si="11"/>
        <v>3</v>
      </c>
      <c r="L729" s="274"/>
      <c r="M729" s="274"/>
      <c r="N729" s="274"/>
      <c r="O729" s="274"/>
      <c r="P729" s="274"/>
      <c r="Q729" s="230">
        <f>_xlfn.XLOOKUP($I729,Inputs!$G$6:$G$23,Inputs!$J$6:$J$23)*$K729</f>
        <v>107.19602977667495</v>
      </c>
      <c r="R729" s="230">
        <f>_xlfn.XLOOKUP($I729,Inputs!$G$6:$G$23,Inputs!$K$6:$K$23)*$K729</f>
        <v>118.03278688524591</v>
      </c>
      <c r="S729" s="147" t="s">
        <v>1728</v>
      </c>
      <c r="T729" s="30" t="s">
        <v>2590</v>
      </c>
      <c r="U729" s="147" t="s">
        <v>1140</v>
      </c>
      <c r="V729" s="30" t="s">
        <v>2271</v>
      </c>
      <c r="W729" s="12"/>
      <c r="X729" s="12"/>
      <c r="Y729" s="12">
        <v>588</v>
      </c>
    </row>
    <row r="730" spans="1:25" s="57" customFormat="1" ht="18">
      <c r="B730" s="167" t="s">
        <v>1188</v>
      </c>
      <c r="C730" s="168" t="s">
        <v>297</v>
      </c>
      <c r="D730" s="30" t="s">
        <v>349</v>
      </c>
      <c r="E730" s="147">
        <v>1</v>
      </c>
      <c r="F730" s="30" t="s">
        <v>1756</v>
      </c>
      <c r="G730" s="178">
        <v>17.100000000000001</v>
      </c>
      <c r="H730" s="178">
        <v>10.555555555555555</v>
      </c>
      <c r="I730" s="168">
        <v>120</v>
      </c>
      <c r="J730" s="228">
        <f>_xlfn.XLOOKUP($I730,Inputs!$C$6:$C$23,Inputs!$D$6:$D$23)*$G730</f>
        <v>7.1942142857142866</v>
      </c>
      <c r="K730" s="229">
        <f t="shared" si="11"/>
        <v>3</v>
      </c>
      <c r="L730" s="274"/>
      <c r="M730" s="274"/>
      <c r="N730" s="274"/>
      <c r="O730" s="274"/>
      <c r="P730" s="274"/>
      <c r="Q730" s="230">
        <f>_xlfn.XLOOKUP($I730,Inputs!$G$6:$G$23,Inputs!$J$6:$J$23)*$K730</f>
        <v>107.19602977667495</v>
      </c>
      <c r="R730" s="230">
        <f>_xlfn.XLOOKUP($I730,Inputs!$G$6:$G$23,Inputs!$K$6:$K$23)*$K730</f>
        <v>118.03278688524591</v>
      </c>
      <c r="S730" s="147" t="s">
        <v>236</v>
      </c>
      <c r="T730" s="30" t="s">
        <v>2273</v>
      </c>
      <c r="U730" s="147" t="s">
        <v>1189</v>
      </c>
      <c r="V730" s="30" t="s">
        <v>2524</v>
      </c>
      <c r="W730" s="12"/>
      <c r="X730" s="12"/>
      <c r="Y730" s="12">
        <v>589</v>
      </c>
    </row>
    <row r="731" spans="1:25" s="57" customFormat="1" ht="18">
      <c r="B731" s="167" t="s">
        <v>1188</v>
      </c>
      <c r="C731" s="168" t="s">
        <v>297</v>
      </c>
      <c r="D731" s="30" t="s">
        <v>349</v>
      </c>
      <c r="E731" s="147">
        <v>1</v>
      </c>
      <c r="F731" s="30" t="s">
        <v>1756</v>
      </c>
      <c r="G731" s="178">
        <v>5.7</v>
      </c>
      <c r="H731" s="178">
        <v>3.5185185185185186</v>
      </c>
      <c r="I731" s="168">
        <v>120</v>
      </c>
      <c r="J731" s="228">
        <f>_xlfn.XLOOKUP($I731,Inputs!$C$6:$C$23,Inputs!$D$6:$D$23)*$G731</f>
        <v>2.3980714285714284</v>
      </c>
      <c r="K731" s="229">
        <f t="shared" si="11"/>
        <v>3</v>
      </c>
      <c r="L731" s="274"/>
      <c r="M731" s="274"/>
      <c r="N731" s="274"/>
      <c r="O731" s="274"/>
      <c r="P731" s="274"/>
      <c r="Q731" s="230">
        <f>_xlfn.XLOOKUP($I731,Inputs!$G$6:$G$23,Inputs!$J$6:$J$23)*$K731</f>
        <v>107.19602977667495</v>
      </c>
      <c r="R731" s="230">
        <f>_xlfn.XLOOKUP($I731,Inputs!$G$6:$G$23,Inputs!$K$6:$K$23)*$K731</f>
        <v>118.03278688524591</v>
      </c>
      <c r="S731" s="147" t="s">
        <v>1189</v>
      </c>
      <c r="T731" s="30" t="s">
        <v>2524</v>
      </c>
      <c r="U731" s="147" t="s">
        <v>1190</v>
      </c>
      <c r="V731" s="30" t="s">
        <v>2275</v>
      </c>
      <c r="W731" s="12"/>
      <c r="X731" s="12"/>
      <c r="Y731" s="12">
        <v>590</v>
      </c>
    </row>
    <row r="732" spans="1:25" s="33" customFormat="1" ht="18">
      <c r="A732" s="57"/>
      <c r="B732" s="167" t="s">
        <v>1187</v>
      </c>
      <c r="C732" s="168" t="s">
        <v>297</v>
      </c>
      <c r="D732" s="30" t="s">
        <v>349</v>
      </c>
      <c r="E732" s="147">
        <v>1</v>
      </c>
      <c r="F732" s="30" t="s">
        <v>1756</v>
      </c>
      <c r="G732" s="178">
        <v>22.8</v>
      </c>
      <c r="H732" s="178">
        <v>14.074074074074074</v>
      </c>
      <c r="I732" s="168">
        <v>120</v>
      </c>
      <c r="J732" s="228">
        <f>_xlfn.XLOOKUP($I732,Inputs!$C$6:$C$23,Inputs!$D$6:$D$23)*$G732</f>
        <v>9.5922857142857136</v>
      </c>
      <c r="K732" s="229">
        <f t="shared" si="11"/>
        <v>3</v>
      </c>
      <c r="L732" s="274"/>
      <c r="M732" s="274"/>
      <c r="N732" s="274"/>
      <c r="O732" s="274"/>
      <c r="P732" s="274"/>
      <c r="Q732" s="230">
        <f>_xlfn.XLOOKUP($I732,Inputs!$G$6:$G$23,Inputs!$J$6:$J$23)*$K732</f>
        <v>107.19602977667495</v>
      </c>
      <c r="R732" s="230">
        <f>_xlfn.XLOOKUP($I732,Inputs!$G$6:$G$23,Inputs!$K$6:$K$23)*$K732</f>
        <v>118.03278688524591</v>
      </c>
      <c r="S732" s="147" t="s">
        <v>236</v>
      </c>
      <c r="T732" s="30" t="s">
        <v>2273</v>
      </c>
      <c r="U732" s="147" t="s">
        <v>1186</v>
      </c>
      <c r="V732" s="30" t="s">
        <v>2511</v>
      </c>
      <c r="W732" s="12"/>
      <c r="X732" s="12"/>
      <c r="Y732" s="12">
        <v>591</v>
      </c>
    </row>
    <row r="733" spans="1:25" s="57" customFormat="1" ht="18">
      <c r="A733" s="9"/>
      <c r="B733" s="167" t="s">
        <v>1185</v>
      </c>
      <c r="C733" s="168" t="s">
        <v>297</v>
      </c>
      <c r="D733" s="30" t="s">
        <v>349</v>
      </c>
      <c r="E733" s="147">
        <v>1</v>
      </c>
      <c r="F733" s="30" t="s">
        <v>1756</v>
      </c>
      <c r="G733" s="178">
        <v>37.799999999999997</v>
      </c>
      <c r="H733" s="178">
        <v>23.333333333333329</v>
      </c>
      <c r="I733" s="168">
        <v>120</v>
      </c>
      <c r="J733" s="228">
        <f>_xlfn.XLOOKUP($I733,Inputs!$C$6:$C$23,Inputs!$D$6:$D$23)*$G733</f>
        <v>15.902999999999999</v>
      </c>
      <c r="K733" s="229">
        <f t="shared" si="11"/>
        <v>3</v>
      </c>
      <c r="L733" s="274"/>
      <c r="M733" s="274"/>
      <c r="N733" s="274"/>
      <c r="O733" s="274"/>
      <c r="P733" s="274"/>
      <c r="Q733" s="230">
        <f>_xlfn.XLOOKUP($I733,Inputs!$G$6:$G$23,Inputs!$J$6:$J$23)*$K733</f>
        <v>107.19602977667495</v>
      </c>
      <c r="R733" s="230">
        <f>_xlfn.XLOOKUP($I733,Inputs!$G$6:$G$23,Inputs!$K$6:$K$23)*$K733</f>
        <v>118.03278688524591</v>
      </c>
      <c r="S733" s="147" t="s">
        <v>1165</v>
      </c>
      <c r="T733" s="30" t="s">
        <v>2594</v>
      </c>
      <c r="U733" s="147" t="s">
        <v>1186</v>
      </c>
      <c r="V733" s="30" t="s">
        <v>2511</v>
      </c>
      <c r="W733" s="12"/>
      <c r="X733" s="12"/>
      <c r="Y733" s="12">
        <v>592</v>
      </c>
    </row>
    <row r="734" spans="1:25" s="138" customFormat="1" ht="18">
      <c r="A734" s="9"/>
      <c r="B734" s="167" t="s">
        <v>1067</v>
      </c>
      <c r="C734" s="168" t="s">
        <v>297</v>
      </c>
      <c r="D734" s="30" t="s">
        <v>349</v>
      </c>
      <c r="E734" s="147">
        <v>1</v>
      </c>
      <c r="F734" s="30" t="s">
        <v>1756</v>
      </c>
      <c r="G734" s="178">
        <v>125.4</v>
      </c>
      <c r="H734" s="178">
        <v>77.407407407407405</v>
      </c>
      <c r="I734" s="168">
        <v>161</v>
      </c>
      <c r="J734" s="228">
        <f>_xlfn.XLOOKUP($I734,Inputs!$C$6:$C$23,Inputs!$D$6:$D$23)*$G734</f>
        <v>56.430000000000007</v>
      </c>
      <c r="K734" s="229">
        <f t="shared" si="11"/>
        <v>2.4083177322896758</v>
      </c>
      <c r="L734" s="274"/>
      <c r="M734" s="274"/>
      <c r="N734" s="274"/>
      <c r="O734" s="274"/>
      <c r="P734" s="274"/>
      <c r="Q734" s="230">
        <f>_xlfn.XLOOKUP($I734,Inputs!$G$6:$G$23,Inputs!$J$6:$J$23)*$K734</f>
        <v>154.90323557985283</v>
      </c>
      <c r="R734" s="230">
        <f>_xlfn.XLOOKUP($I734,Inputs!$G$6:$G$23,Inputs!$K$6:$K$23)*$K734</f>
        <v>170.56285229147727</v>
      </c>
      <c r="S734" s="147" t="s">
        <v>1064</v>
      </c>
      <c r="T734" s="30" t="s">
        <v>2422</v>
      </c>
      <c r="U734" s="147" t="s">
        <v>2718</v>
      </c>
      <c r="V734" s="30" t="s">
        <v>2562</v>
      </c>
      <c r="W734" s="12"/>
      <c r="X734" s="12"/>
      <c r="Y734" s="12">
        <v>593</v>
      </c>
    </row>
    <row r="735" spans="1:25" s="33" customFormat="1" ht="18">
      <c r="A735" s="9"/>
      <c r="B735" s="167" t="s">
        <v>1192</v>
      </c>
      <c r="C735" s="168" t="s">
        <v>297</v>
      </c>
      <c r="D735" s="30" t="s">
        <v>349</v>
      </c>
      <c r="E735" s="147">
        <v>1</v>
      </c>
      <c r="F735" s="30" t="s">
        <v>1756</v>
      </c>
      <c r="G735" s="178">
        <v>17.100000000000001</v>
      </c>
      <c r="H735" s="178">
        <v>10.555555555555555</v>
      </c>
      <c r="I735" s="168">
        <v>120</v>
      </c>
      <c r="J735" s="228">
        <f>_xlfn.XLOOKUP($I735,Inputs!$C$6:$C$23,Inputs!$D$6:$D$23)*$G735</f>
        <v>7.1942142857142866</v>
      </c>
      <c r="K735" s="229">
        <f t="shared" si="11"/>
        <v>3</v>
      </c>
      <c r="L735" s="274"/>
      <c r="M735" s="274"/>
      <c r="N735" s="274"/>
      <c r="O735" s="274"/>
      <c r="P735" s="274"/>
      <c r="Q735" s="230">
        <f>_xlfn.XLOOKUP($I735,Inputs!$G$6:$G$23,Inputs!$J$6:$J$23)*$K735</f>
        <v>107.19602977667495</v>
      </c>
      <c r="R735" s="230">
        <f>_xlfn.XLOOKUP($I735,Inputs!$G$6:$G$23,Inputs!$K$6:$K$23)*$K735</f>
        <v>118.03278688524591</v>
      </c>
      <c r="S735" s="147" t="s">
        <v>236</v>
      </c>
      <c r="T735" s="30" t="s">
        <v>2273</v>
      </c>
      <c r="U735" s="147" t="s">
        <v>1189</v>
      </c>
      <c r="V735" s="30" t="s">
        <v>2524</v>
      </c>
      <c r="W735" s="12"/>
      <c r="X735" s="12"/>
      <c r="Y735" s="12">
        <v>595</v>
      </c>
    </row>
    <row r="736" spans="1:25" s="57" customFormat="1" ht="18">
      <c r="B736" s="167" t="s">
        <v>1192</v>
      </c>
      <c r="C736" s="168" t="s">
        <v>297</v>
      </c>
      <c r="D736" s="30" t="s">
        <v>349</v>
      </c>
      <c r="E736" s="147">
        <v>1</v>
      </c>
      <c r="F736" s="30" t="s">
        <v>1756</v>
      </c>
      <c r="G736" s="178">
        <v>5.7</v>
      </c>
      <c r="H736" s="178">
        <v>3.5185185185185186</v>
      </c>
      <c r="I736" s="168">
        <v>120</v>
      </c>
      <c r="J736" s="228">
        <f>_xlfn.XLOOKUP($I736,Inputs!$C$6:$C$23,Inputs!$D$6:$D$23)*$G736</f>
        <v>2.3980714285714284</v>
      </c>
      <c r="K736" s="229">
        <f t="shared" si="11"/>
        <v>3</v>
      </c>
      <c r="L736" s="274"/>
      <c r="M736" s="274"/>
      <c r="N736" s="274"/>
      <c r="O736" s="274"/>
      <c r="P736" s="274"/>
      <c r="Q736" s="230">
        <f>_xlfn.XLOOKUP($I736,Inputs!$G$6:$G$23,Inputs!$J$6:$J$23)*$K736</f>
        <v>107.19602977667495</v>
      </c>
      <c r="R736" s="230">
        <f>_xlfn.XLOOKUP($I736,Inputs!$G$6:$G$23,Inputs!$K$6:$K$23)*$K736</f>
        <v>118.03278688524591</v>
      </c>
      <c r="S736" s="147" t="s">
        <v>1189</v>
      </c>
      <c r="T736" s="30" t="s">
        <v>2524</v>
      </c>
      <c r="U736" s="147" t="s">
        <v>1190</v>
      </c>
      <c r="V736" s="30" t="s">
        <v>2275</v>
      </c>
      <c r="W736" s="12"/>
      <c r="X736" s="12"/>
      <c r="Y736" s="12">
        <v>596</v>
      </c>
    </row>
    <row r="737" spans="1:25" s="57" customFormat="1" ht="18">
      <c r="B737" s="167" t="s">
        <v>1063</v>
      </c>
      <c r="C737" s="168" t="s">
        <v>297</v>
      </c>
      <c r="D737" s="30" t="s">
        <v>349</v>
      </c>
      <c r="E737" s="147">
        <v>1</v>
      </c>
      <c r="F737" s="30" t="s">
        <v>1756</v>
      </c>
      <c r="G737" s="178">
        <v>17.100000000000001</v>
      </c>
      <c r="H737" s="178">
        <v>10.555555555555555</v>
      </c>
      <c r="I737" s="168">
        <v>120</v>
      </c>
      <c r="J737" s="228">
        <f>_xlfn.XLOOKUP($I737,Inputs!$C$6:$C$23,Inputs!$D$6:$D$23)*$G737</f>
        <v>7.1942142857142866</v>
      </c>
      <c r="K737" s="229">
        <f t="shared" si="11"/>
        <v>3</v>
      </c>
      <c r="L737" s="274"/>
      <c r="M737" s="274"/>
      <c r="N737" s="274"/>
      <c r="O737" s="274"/>
      <c r="P737" s="274"/>
      <c r="Q737" s="230">
        <f>_xlfn.XLOOKUP($I737,Inputs!$G$6:$G$23,Inputs!$J$6:$J$23)*$K737</f>
        <v>107.19602977667495</v>
      </c>
      <c r="R737" s="230">
        <f>_xlfn.XLOOKUP($I737,Inputs!$G$6:$G$23,Inputs!$K$6:$K$23)*$K737</f>
        <v>118.03278688524591</v>
      </c>
      <c r="S737" s="147" t="s">
        <v>738</v>
      </c>
      <c r="T737" s="30" t="s">
        <v>2232</v>
      </c>
      <c r="U737" s="147" t="s">
        <v>314</v>
      </c>
      <c r="V737" s="30" t="s">
        <v>2560</v>
      </c>
      <c r="W737" s="12"/>
      <c r="X737" s="12"/>
      <c r="Y737" s="12">
        <v>597</v>
      </c>
    </row>
    <row r="738" spans="1:25" s="57" customFormat="1" ht="18">
      <c r="B738" s="167" t="s">
        <v>1063</v>
      </c>
      <c r="C738" s="168" t="s">
        <v>297</v>
      </c>
      <c r="D738" s="30" t="s">
        <v>349</v>
      </c>
      <c r="E738" s="147">
        <v>1</v>
      </c>
      <c r="F738" s="30" t="s">
        <v>1756</v>
      </c>
      <c r="G738" s="178">
        <v>22.8</v>
      </c>
      <c r="H738" s="178">
        <v>14.074074074074074</v>
      </c>
      <c r="I738" s="168">
        <v>120</v>
      </c>
      <c r="J738" s="228">
        <f>_xlfn.XLOOKUP($I738,Inputs!$C$6:$C$23,Inputs!$D$6:$D$23)*$G738</f>
        <v>9.5922857142857136</v>
      </c>
      <c r="K738" s="229">
        <f t="shared" si="11"/>
        <v>3</v>
      </c>
      <c r="L738" s="274"/>
      <c r="M738" s="274"/>
      <c r="N738" s="274"/>
      <c r="O738" s="274"/>
      <c r="P738" s="274"/>
      <c r="Q738" s="230">
        <f>_xlfn.XLOOKUP($I738,Inputs!$G$6:$G$23,Inputs!$J$6:$J$23)*$K738</f>
        <v>107.19602977667495</v>
      </c>
      <c r="R738" s="230">
        <f>_xlfn.XLOOKUP($I738,Inputs!$G$6:$G$23,Inputs!$K$6:$K$23)*$K738</f>
        <v>118.03278688524591</v>
      </c>
      <c r="S738" s="147" t="s">
        <v>314</v>
      </c>
      <c r="T738" s="30" t="s">
        <v>2560</v>
      </c>
      <c r="U738" s="147" t="s">
        <v>1064</v>
      </c>
      <c r="V738" s="30" t="s">
        <v>2422</v>
      </c>
      <c r="W738" s="12"/>
      <c r="X738" s="12"/>
      <c r="Y738" s="12">
        <v>598</v>
      </c>
    </row>
    <row r="739" spans="1:25" s="57" customFormat="1" ht="18">
      <c r="B739" s="167" t="s">
        <v>1063</v>
      </c>
      <c r="C739" s="168" t="s">
        <v>297</v>
      </c>
      <c r="D739" s="30" t="s">
        <v>349</v>
      </c>
      <c r="E739" s="147">
        <v>1</v>
      </c>
      <c r="F739" s="30" t="s">
        <v>1756</v>
      </c>
      <c r="G739" s="178">
        <v>39.9</v>
      </c>
      <c r="H739" s="178">
        <v>24.629629629629626</v>
      </c>
      <c r="I739" s="168">
        <v>120</v>
      </c>
      <c r="J739" s="228">
        <f>_xlfn.XLOOKUP($I739,Inputs!$C$6:$C$23,Inputs!$D$6:$D$23)*$G739</f>
        <v>16.7865</v>
      </c>
      <c r="K739" s="229">
        <f t="shared" si="11"/>
        <v>3</v>
      </c>
      <c r="L739" s="274"/>
      <c r="M739" s="274"/>
      <c r="N739" s="274"/>
      <c r="O739" s="274"/>
      <c r="P739" s="274"/>
      <c r="Q739" s="230">
        <f>_xlfn.XLOOKUP($I739,Inputs!$G$6:$G$23,Inputs!$J$6:$J$23)*$K739</f>
        <v>107.19602977667495</v>
      </c>
      <c r="R739" s="230">
        <f>_xlfn.XLOOKUP($I739,Inputs!$G$6:$G$23,Inputs!$K$6:$K$23)*$K739</f>
        <v>118.03278688524591</v>
      </c>
      <c r="S739" s="147" t="s">
        <v>1064</v>
      </c>
      <c r="T739" s="30" t="s">
        <v>2422</v>
      </c>
      <c r="U739" s="147" t="s">
        <v>1066</v>
      </c>
      <c r="V739" s="30" t="s">
        <v>2513</v>
      </c>
      <c r="W739" s="12"/>
      <c r="X739" s="12"/>
      <c r="Y739" s="12">
        <v>599</v>
      </c>
    </row>
    <row r="740" spans="1:25" s="33" customFormat="1" ht="18">
      <c r="A740" s="57"/>
      <c r="B740" s="167" t="s">
        <v>1065</v>
      </c>
      <c r="C740" s="168" t="s">
        <v>297</v>
      </c>
      <c r="D740" s="30" t="s">
        <v>349</v>
      </c>
      <c r="E740" s="147">
        <v>1</v>
      </c>
      <c r="F740" s="30" t="s">
        <v>1756</v>
      </c>
      <c r="G740" s="178">
        <v>22.8</v>
      </c>
      <c r="H740" s="178">
        <v>14.074074074074074</v>
      </c>
      <c r="I740" s="168">
        <v>120</v>
      </c>
      <c r="J740" s="228">
        <f>_xlfn.XLOOKUP($I740,Inputs!$C$6:$C$23,Inputs!$D$6:$D$23)*$G740</f>
        <v>9.5922857142857136</v>
      </c>
      <c r="K740" s="229">
        <f t="shared" si="11"/>
        <v>3</v>
      </c>
      <c r="L740" s="274"/>
      <c r="M740" s="274"/>
      <c r="N740" s="274"/>
      <c r="O740" s="274"/>
      <c r="P740" s="274"/>
      <c r="Q740" s="230">
        <f>_xlfn.XLOOKUP($I740,Inputs!$G$6:$G$23,Inputs!$J$6:$J$23)*$K740</f>
        <v>107.19602977667495</v>
      </c>
      <c r="R740" s="230">
        <f>_xlfn.XLOOKUP($I740,Inputs!$G$6:$G$23,Inputs!$K$6:$K$23)*$K740</f>
        <v>118.03278688524591</v>
      </c>
      <c r="S740" s="147" t="s">
        <v>314</v>
      </c>
      <c r="T740" s="30" t="s">
        <v>2560</v>
      </c>
      <c r="U740" s="147" t="s">
        <v>1064</v>
      </c>
      <c r="V740" s="30" t="s">
        <v>2422</v>
      </c>
      <c r="W740" s="12"/>
      <c r="X740" s="12"/>
      <c r="Y740" s="12">
        <v>600</v>
      </c>
    </row>
    <row r="741" spans="1:25" s="33" customFormat="1" ht="18">
      <c r="A741" s="57"/>
      <c r="B741" s="167" t="s">
        <v>1198</v>
      </c>
      <c r="C741" s="168" t="s">
        <v>297</v>
      </c>
      <c r="D741" s="30" t="s">
        <v>349</v>
      </c>
      <c r="E741" s="147">
        <v>1</v>
      </c>
      <c r="F741" s="30" t="s">
        <v>1756</v>
      </c>
      <c r="G741" s="178">
        <v>68.400000000000006</v>
      </c>
      <c r="H741" s="178">
        <v>42.222222222222221</v>
      </c>
      <c r="I741" s="168">
        <v>161</v>
      </c>
      <c r="J741" s="228">
        <f>_xlfn.XLOOKUP($I741,Inputs!$C$6:$C$23,Inputs!$D$6:$D$23)*$G741</f>
        <v>30.780000000000005</v>
      </c>
      <c r="K741" s="229">
        <f t="shared" si="11"/>
        <v>3</v>
      </c>
      <c r="L741" s="274"/>
      <c r="M741" s="274"/>
      <c r="N741" s="274"/>
      <c r="O741" s="274"/>
      <c r="P741" s="274"/>
      <c r="Q741" s="230">
        <f>_xlfn.XLOOKUP($I741,Inputs!$G$6:$G$23,Inputs!$J$6:$J$23)*$K741</f>
        <v>192.96029776674939</v>
      </c>
      <c r="R741" s="230">
        <f>_xlfn.XLOOKUP($I741,Inputs!$G$6:$G$23,Inputs!$K$6:$K$23)*$K741</f>
        <v>212.46721311475409</v>
      </c>
      <c r="S741" s="180" t="s">
        <v>1190</v>
      </c>
      <c r="T741" s="30" t="s">
        <v>2275</v>
      </c>
      <c r="U741" s="147" t="s">
        <v>1199</v>
      </c>
      <c r="V741" s="30" t="s">
        <v>2514</v>
      </c>
      <c r="W741" s="12"/>
      <c r="X741" s="12"/>
      <c r="Y741" s="12">
        <v>601</v>
      </c>
    </row>
    <row r="742" spans="1:25" s="57" customFormat="1" ht="18">
      <c r="B742" s="167" t="s">
        <v>1193</v>
      </c>
      <c r="C742" s="168" t="s">
        <v>297</v>
      </c>
      <c r="D742" s="30" t="s">
        <v>349</v>
      </c>
      <c r="E742" s="147">
        <v>1</v>
      </c>
      <c r="F742" s="30" t="s">
        <v>1756</v>
      </c>
      <c r="G742" s="178">
        <v>28.5</v>
      </c>
      <c r="H742" s="178">
        <v>17.592592592592592</v>
      </c>
      <c r="I742" s="168">
        <v>161</v>
      </c>
      <c r="J742" s="228">
        <f>_xlfn.XLOOKUP($I742,Inputs!$C$6:$C$23,Inputs!$D$6:$D$23)*$G742</f>
        <v>12.825000000000001</v>
      </c>
      <c r="K742" s="229">
        <f t="shared" si="11"/>
        <v>3</v>
      </c>
      <c r="L742" s="274"/>
      <c r="M742" s="274"/>
      <c r="N742" s="274"/>
      <c r="O742" s="274"/>
      <c r="P742" s="274"/>
      <c r="Q742" s="230">
        <f>_xlfn.XLOOKUP($I742,Inputs!$G$6:$G$23,Inputs!$J$6:$J$23)*$K742</f>
        <v>192.96029776674939</v>
      </c>
      <c r="R742" s="230">
        <f>_xlfn.XLOOKUP($I742,Inputs!$G$6:$G$23,Inputs!$K$6:$K$23)*$K742</f>
        <v>212.46721311475409</v>
      </c>
      <c r="S742" s="180" t="s">
        <v>1190</v>
      </c>
      <c r="T742" s="30" t="s">
        <v>2275</v>
      </c>
      <c r="U742" s="147" t="s">
        <v>92</v>
      </c>
      <c r="V742" s="30" t="s">
        <v>2259</v>
      </c>
      <c r="W742" s="12"/>
      <c r="X742" s="12"/>
      <c r="Y742" s="12">
        <v>602</v>
      </c>
    </row>
    <row r="743" spans="1:25" s="57" customFormat="1" ht="18">
      <c r="B743" s="167" t="s">
        <v>1196</v>
      </c>
      <c r="C743" s="168" t="s">
        <v>297</v>
      </c>
      <c r="D743" s="30" t="s">
        <v>349</v>
      </c>
      <c r="E743" s="147">
        <v>1</v>
      </c>
      <c r="F743" s="30" t="s">
        <v>1756</v>
      </c>
      <c r="G743" s="178">
        <v>7.9799999999999995</v>
      </c>
      <c r="H743" s="178">
        <v>4.9259259259259256</v>
      </c>
      <c r="I743" s="168">
        <v>161</v>
      </c>
      <c r="J743" s="228">
        <f>_xlfn.XLOOKUP($I743,Inputs!$C$6:$C$23,Inputs!$D$6:$D$23)*$G743</f>
        <v>3.5909999999999997</v>
      </c>
      <c r="K743" s="229">
        <f t="shared" si="11"/>
        <v>3</v>
      </c>
      <c r="L743" s="274"/>
      <c r="M743" s="274"/>
      <c r="N743" s="274"/>
      <c r="O743" s="274"/>
      <c r="P743" s="274"/>
      <c r="Q743" s="230">
        <f>_xlfn.XLOOKUP($I743,Inputs!$G$6:$G$23,Inputs!$J$6:$J$23)*$K743</f>
        <v>192.96029776674939</v>
      </c>
      <c r="R743" s="230">
        <f>_xlfn.XLOOKUP($I743,Inputs!$G$6:$G$23,Inputs!$K$6:$K$23)*$K743</f>
        <v>212.46721311475409</v>
      </c>
      <c r="S743" s="180" t="s">
        <v>1190</v>
      </c>
      <c r="T743" s="30" t="s">
        <v>2275</v>
      </c>
      <c r="U743" s="180" t="s">
        <v>1197</v>
      </c>
      <c r="V743" s="30" t="s">
        <v>2648</v>
      </c>
      <c r="W743" s="12"/>
      <c r="X743" s="12"/>
      <c r="Y743" s="12">
        <v>603</v>
      </c>
    </row>
    <row r="744" spans="1:25" s="33" customFormat="1" ht="18">
      <c r="A744" s="57"/>
      <c r="B744" s="167" t="s">
        <v>1196</v>
      </c>
      <c r="C744" s="168" t="s">
        <v>297</v>
      </c>
      <c r="D744" s="30" t="s">
        <v>349</v>
      </c>
      <c r="E744" s="147">
        <v>1</v>
      </c>
      <c r="F744" s="30" t="s">
        <v>1756</v>
      </c>
      <c r="G744" s="178">
        <v>7.9799999999999995</v>
      </c>
      <c r="H744" s="178">
        <v>4.9259259259259256</v>
      </c>
      <c r="I744" s="168">
        <v>161</v>
      </c>
      <c r="J744" s="228">
        <f>_xlfn.XLOOKUP($I744,Inputs!$C$6:$C$23,Inputs!$D$6:$D$23)*$G744</f>
        <v>3.5909999999999997</v>
      </c>
      <c r="K744" s="229">
        <f t="shared" si="11"/>
        <v>3</v>
      </c>
      <c r="L744" s="274"/>
      <c r="M744" s="274"/>
      <c r="N744" s="274"/>
      <c r="O744" s="274"/>
      <c r="P744" s="274"/>
      <c r="Q744" s="230">
        <f>_xlfn.XLOOKUP($I744,Inputs!$G$6:$G$23,Inputs!$J$6:$J$23)*$K744</f>
        <v>192.96029776674939</v>
      </c>
      <c r="R744" s="230">
        <f>_xlfn.XLOOKUP($I744,Inputs!$G$6:$G$23,Inputs!$K$6:$K$23)*$K744</f>
        <v>212.46721311475409</v>
      </c>
      <c r="S744" s="180" t="s">
        <v>1197</v>
      </c>
      <c r="T744" s="30" t="s">
        <v>2648</v>
      </c>
      <c r="U744" s="147" t="s">
        <v>780</v>
      </c>
      <c r="V744" s="30" t="s">
        <v>2265</v>
      </c>
      <c r="W744" s="12"/>
      <c r="X744" s="12"/>
      <c r="Y744" s="12">
        <v>604</v>
      </c>
    </row>
    <row r="745" spans="1:25" s="33" customFormat="1" ht="18">
      <c r="A745" s="57"/>
      <c r="B745" s="167" t="s">
        <v>1194</v>
      </c>
      <c r="C745" s="168" t="s">
        <v>297</v>
      </c>
      <c r="D745" s="30" t="s">
        <v>349</v>
      </c>
      <c r="E745" s="147">
        <v>1</v>
      </c>
      <c r="F745" s="30" t="s">
        <v>1756</v>
      </c>
      <c r="G745" s="178">
        <v>22.8</v>
      </c>
      <c r="H745" s="178">
        <v>14.074074074074074</v>
      </c>
      <c r="I745" s="168">
        <v>161</v>
      </c>
      <c r="J745" s="228">
        <f>_xlfn.XLOOKUP($I745,Inputs!$C$6:$C$23,Inputs!$D$6:$D$23)*$G745</f>
        <v>10.26</v>
      </c>
      <c r="K745" s="229">
        <f t="shared" si="11"/>
        <v>3</v>
      </c>
      <c r="L745" s="274"/>
      <c r="M745" s="274"/>
      <c r="N745" s="274"/>
      <c r="O745" s="274"/>
      <c r="P745" s="274"/>
      <c r="Q745" s="230">
        <f>_xlfn.XLOOKUP($I745,Inputs!$G$6:$G$23,Inputs!$J$6:$J$23)*$K745</f>
        <v>192.96029776674939</v>
      </c>
      <c r="R745" s="230">
        <f>_xlfn.XLOOKUP($I745,Inputs!$G$6:$G$23,Inputs!$K$6:$K$23)*$K745</f>
        <v>212.46721311475409</v>
      </c>
      <c r="S745" s="180" t="s">
        <v>1190</v>
      </c>
      <c r="T745" s="30" t="s">
        <v>2275</v>
      </c>
      <c r="U745" s="147" t="s">
        <v>1195</v>
      </c>
      <c r="V745" s="30" t="s">
        <v>2554</v>
      </c>
      <c r="W745" s="12"/>
      <c r="X745" s="12"/>
      <c r="Y745" s="12">
        <v>605</v>
      </c>
    </row>
    <row r="746" spans="1:25" s="57" customFormat="1" ht="18">
      <c r="B746" s="167" t="s">
        <v>1194</v>
      </c>
      <c r="C746" s="168" t="s">
        <v>297</v>
      </c>
      <c r="D746" s="30" t="s">
        <v>349</v>
      </c>
      <c r="E746" s="147">
        <v>1</v>
      </c>
      <c r="F746" s="30" t="s">
        <v>1756</v>
      </c>
      <c r="G746" s="178">
        <v>5.7</v>
      </c>
      <c r="H746" s="178">
        <v>3.5185185185185186</v>
      </c>
      <c r="I746" s="168">
        <v>161</v>
      </c>
      <c r="J746" s="228">
        <f>_xlfn.XLOOKUP($I746,Inputs!$C$6:$C$23,Inputs!$D$6:$D$23)*$G746</f>
        <v>2.5649999999999999</v>
      </c>
      <c r="K746" s="229">
        <f t="shared" si="11"/>
        <v>3</v>
      </c>
      <c r="L746" s="274"/>
      <c r="M746" s="274"/>
      <c r="N746" s="274"/>
      <c r="O746" s="274"/>
      <c r="P746" s="274"/>
      <c r="Q746" s="230">
        <f>_xlfn.XLOOKUP($I746,Inputs!$G$6:$G$23,Inputs!$J$6:$J$23)*$K746</f>
        <v>192.96029776674939</v>
      </c>
      <c r="R746" s="230">
        <f>_xlfn.XLOOKUP($I746,Inputs!$G$6:$G$23,Inputs!$K$6:$K$23)*$K746</f>
        <v>212.46721311475409</v>
      </c>
      <c r="S746" s="147" t="s">
        <v>1195</v>
      </c>
      <c r="T746" s="30" t="s">
        <v>2554</v>
      </c>
      <c r="U746" s="147" t="s">
        <v>92</v>
      </c>
      <c r="V746" s="30" t="s">
        <v>2259</v>
      </c>
      <c r="W746" s="12"/>
      <c r="X746" s="12"/>
      <c r="Y746" s="12">
        <v>606</v>
      </c>
    </row>
    <row r="747" spans="1:25" s="57" customFormat="1" ht="18">
      <c r="B747" s="167" t="s">
        <v>1156</v>
      </c>
      <c r="C747" s="168" t="s">
        <v>2702</v>
      </c>
      <c r="D747" s="30" t="s">
        <v>349</v>
      </c>
      <c r="E747" s="147">
        <v>1</v>
      </c>
      <c r="F747" s="30" t="s">
        <v>1756</v>
      </c>
      <c r="G747" s="178">
        <v>22.4</v>
      </c>
      <c r="H747" s="178">
        <v>13.827160493827158</v>
      </c>
      <c r="I747" s="168">
        <v>161</v>
      </c>
      <c r="J747" s="228">
        <f>_xlfn.XLOOKUP($I747,Inputs!$C$6:$C$23,Inputs!$D$6:$D$23)*$G747</f>
        <v>10.08</v>
      </c>
      <c r="K747" s="229">
        <f t="shared" si="11"/>
        <v>3</v>
      </c>
      <c r="L747" s="274"/>
      <c r="M747" s="274"/>
      <c r="N747" s="274"/>
      <c r="O747" s="274"/>
      <c r="P747" s="274"/>
      <c r="Q747" s="230">
        <f>_xlfn.XLOOKUP($I747,Inputs!$G$6:$G$23,Inputs!$J$6:$J$23)*$K747</f>
        <v>192.96029776674939</v>
      </c>
      <c r="R747" s="230">
        <f>_xlfn.XLOOKUP($I747,Inputs!$G$6:$G$23,Inputs!$K$6:$K$23)*$K747</f>
        <v>212.46721311475409</v>
      </c>
      <c r="S747" s="147" t="s">
        <v>279</v>
      </c>
      <c r="T747" s="30" t="s">
        <v>2644</v>
      </c>
      <c r="U747" s="147" t="s">
        <v>240</v>
      </c>
      <c r="V747" s="30" t="s">
        <v>2235</v>
      </c>
      <c r="W747" s="12"/>
      <c r="X747" s="12"/>
      <c r="Y747" s="12">
        <v>607</v>
      </c>
    </row>
    <row r="748" spans="1:25" s="57" customFormat="1" ht="18">
      <c r="B748" s="167" t="s">
        <v>2708</v>
      </c>
      <c r="C748" s="168" t="s">
        <v>297</v>
      </c>
      <c r="D748" s="30" t="s">
        <v>349</v>
      </c>
      <c r="E748" s="147">
        <v>1</v>
      </c>
      <c r="F748" s="30" t="s">
        <v>1756</v>
      </c>
      <c r="G748" s="178">
        <v>15</v>
      </c>
      <c r="H748" s="178">
        <v>9.2592592592592595</v>
      </c>
      <c r="I748" s="168">
        <v>161</v>
      </c>
      <c r="J748" s="228">
        <f>_xlfn.XLOOKUP($I748,Inputs!$C$6:$C$23,Inputs!$D$6:$D$23)*$G748</f>
        <v>6.75</v>
      </c>
      <c r="K748" s="229">
        <f t="shared" si="11"/>
        <v>3</v>
      </c>
      <c r="L748" s="274"/>
      <c r="M748" s="274"/>
      <c r="N748" s="274"/>
      <c r="O748" s="274"/>
      <c r="P748" s="274"/>
      <c r="Q748" s="230">
        <f>_xlfn.XLOOKUP($I748,Inputs!$G$6:$G$23,Inputs!$J$6:$J$23)*$K748</f>
        <v>192.96029776674939</v>
      </c>
      <c r="R748" s="230">
        <f>_xlfn.XLOOKUP($I748,Inputs!$G$6:$G$23,Inputs!$K$6:$K$23)*$K748</f>
        <v>212.46721311475409</v>
      </c>
      <c r="S748" s="147" t="s">
        <v>279</v>
      </c>
      <c r="T748" s="30" t="s">
        <v>2644</v>
      </c>
      <c r="U748" s="147" t="s">
        <v>2706</v>
      </c>
      <c r="V748" s="30" t="s">
        <v>2541</v>
      </c>
      <c r="W748" s="12"/>
      <c r="X748" s="12"/>
      <c r="Y748" s="12">
        <v>608</v>
      </c>
    </row>
    <row r="749" spans="1:25" s="57" customFormat="1" ht="18">
      <c r="B749" s="167" t="s">
        <v>1157</v>
      </c>
      <c r="C749" s="168" t="s">
        <v>2702</v>
      </c>
      <c r="D749" s="30" t="s">
        <v>349</v>
      </c>
      <c r="E749" s="147">
        <v>1</v>
      </c>
      <c r="F749" s="30" t="s">
        <v>1756</v>
      </c>
      <c r="G749" s="178">
        <v>22.4</v>
      </c>
      <c r="H749" s="178">
        <v>13.827160493827158</v>
      </c>
      <c r="I749" s="168">
        <v>161</v>
      </c>
      <c r="J749" s="228">
        <f>_xlfn.XLOOKUP($I749,Inputs!$C$6:$C$23,Inputs!$D$6:$D$23)*$G749</f>
        <v>10.08</v>
      </c>
      <c r="K749" s="229">
        <f t="shared" si="11"/>
        <v>3</v>
      </c>
      <c r="L749" s="274"/>
      <c r="M749" s="274"/>
      <c r="N749" s="274"/>
      <c r="O749" s="274"/>
      <c r="P749" s="274"/>
      <c r="Q749" s="230">
        <f>_xlfn.XLOOKUP($I749,Inputs!$G$6:$G$23,Inputs!$J$6:$J$23)*$K749</f>
        <v>192.96029776674939</v>
      </c>
      <c r="R749" s="230">
        <f>_xlfn.XLOOKUP($I749,Inputs!$G$6:$G$23,Inputs!$K$6:$K$23)*$K749</f>
        <v>212.46721311475409</v>
      </c>
      <c r="S749" s="147" t="s">
        <v>279</v>
      </c>
      <c r="T749" s="30" t="s">
        <v>2644</v>
      </c>
      <c r="U749" s="147" t="s">
        <v>240</v>
      </c>
      <c r="V749" s="30" t="s">
        <v>2235</v>
      </c>
      <c r="W749" s="12"/>
      <c r="X749" s="12"/>
      <c r="Y749" s="12">
        <v>609</v>
      </c>
    </row>
    <row r="750" spans="1:25" s="57" customFormat="1" ht="18">
      <c r="B750" s="167" t="s">
        <v>2709</v>
      </c>
      <c r="C750" s="168" t="s">
        <v>297</v>
      </c>
      <c r="D750" s="30" t="s">
        <v>349</v>
      </c>
      <c r="E750" s="147">
        <v>1</v>
      </c>
      <c r="F750" s="30" t="s">
        <v>1756</v>
      </c>
      <c r="G750" s="178">
        <v>15</v>
      </c>
      <c r="H750" s="178">
        <v>9.2592592592592595</v>
      </c>
      <c r="I750" s="168">
        <v>161</v>
      </c>
      <c r="J750" s="228">
        <f>_xlfn.XLOOKUP($I750,Inputs!$C$6:$C$23,Inputs!$D$6:$D$23)*$G750</f>
        <v>6.75</v>
      </c>
      <c r="K750" s="229">
        <f t="shared" si="11"/>
        <v>3</v>
      </c>
      <c r="L750" s="274"/>
      <c r="M750" s="274"/>
      <c r="N750" s="274"/>
      <c r="O750" s="274"/>
      <c r="P750" s="274"/>
      <c r="Q750" s="230">
        <f>_xlfn.XLOOKUP($I750,Inputs!$G$6:$G$23,Inputs!$J$6:$J$23)*$K750</f>
        <v>192.96029776674939</v>
      </c>
      <c r="R750" s="230">
        <f>_xlfn.XLOOKUP($I750,Inputs!$G$6:$G$23,Inputs!$K$6:$K$23)*$K750</f>
        <v>212.46721311475409</v>
      </c>
      <c r="S750" s="147" t="s">
        <v>279</v>
      </c>
      <c r="T750" s="30" t="s">
        <v>2644</v>
      </c>
      <c r="U750" s="147" t="s">
        <v>2706</v>
      </c>
      <c r="V750" s="30" t="s">
        <v>2541</v>
      </c>
      <c r="W750" s="12"/>
      <c r="X750" s="12"/>
      <c r="Y750" s="12">
        <v>610</v>
      </c>
    </row>
    <row r="751" spans="1:25" s="57" customFormat="1" ht="18">
      <c r="B751" s="167" t="s">
        <v>1169</v>
      </c>
      <c r="C751" s="168" t="s">
        <v>297</v>
      </c>
      <c r="D751" s="30" t="s">
        <v>349</v>
      </c>
      <c r="E751" s="147">
        <v>1</v>
      </c>
      <c r="F751" s="30" t="s">
        <v>1756</v>
      </c>
      <c r="G751" s="178">
        <v>7</v>
      </c>
      <c r="H751" s="178">
        <v>4.3209876543209873</v>
      </c>
      <c r="I751" s="168">
        <v>161</v>
      </c>
      <c r="J751" s="228">
        <f>_xlfn.XLOOKUP($I751,Inputs!$C$6:$C$23,Inputs!$D$6:$D$23)*$G751</f>
        <v>3.15</v>
      </c>
      <c r="K751" s="229">
        <f t="shared" si="11"/>
        <v>3</v>
      </c>
      <c r="L751" s="274"/>
      <c r="M751" s="274"/>
      <c r="N751" s="274"/>
      <c r="O751" s="274"/>
      <c r="P751" s="274"/>
      <c r="Q751" s="230">
        <f>_xlfn.XLOOKUP($I751,Inputs!$G$6:$G$23,Inputs!$J$6:$J$23)*$K751</f>
        <v>192.96029776674939</v>
      </c>
      <c r="R751" s="230">
        <f>_xlfn.XLOOKUP($I751,Inputs!$G$6:$G$23,Inputs!$K$6:$K$23)*$K751</f>
        <v>212.46721311475409</v>
      </c>
      <c r="S751" s="147" t="s">
        <v>279</v>
      </c>
      <c r="T751" s="30" t="s">
        <v>2644</v>
      </c>
      <c r="U751" s="147" t="s">
        <v>2986</v>
      </c>
      <c r="V751" s="30" t="s">
        <v>2557</v>
      </c>
      <c r="W751" s="12"/>
      <c r="X751" s="12"/>
      <c r="Y751" s="12">
        <v>611</v>
      </c>
    </row>
    <row r="752" spans="1:25" s="57" customFormat="1" ht="18">
      <c r="B752" s="167" t="s">
        <v>1153</v>
      </c>
      <c r="C752" s="168" t="s">
        <v>297</v>
      </c>
      <c r="D752" s="30" t="s">
        <v>349</v>
      </c>
      <c r="E752" s="147">
        <v>1</v>
      </c>
      <c r="F752" s="30" t="s">
        <v>1756</v>
      </c>
      <c r="G752" s="178">
        <v>108.3</v>
      </c>
      <c r="H752" s="178">
        <v>66.851851851851848</v>
      </c>
      <c r="I752" s="168">
        <v>161</v>
      </c>
      <c r="J752" s="228">
        <f>_xlfn.XLOOKUP($I752,Inputs!$C$6:$C$23,Inputs!$D$6:$D$23)*$G752</f>
        <v>48.734999999999999</v>
      </c>
      <c r="K752" s="229">
        <f t="shared" si="11"/>
        <v>2.6527940912609447</v>
      </c>
      <c r="L752" s="274"/>
      <c r="M752" s="274"/>
      <c r="N752" s="274"/>
      <c r="O752" s="274"/>
      <c r="P752" s="274"/>
      <c r="Q752" s="230">
        <f>_xlfn.XLOOKUP($I752,Inputs!$G$6:$G$23,Inputs!$J$6:$J$23)*$K752</f>
        <v>170.62797925452841</v>
      </c>
      <c r="R752" s="230">
        <f>_xlfn.XLOOKUP($I752,Inputs!$G$6:$G$23,Inputs!$K$6:$K$23)*$K752</f>
        <v>187.87725584583319</v>
      </c>
      <c r="S752" s="147" t="s">
        <v>1155</v>
      </c>
      <c r="T752" s="79" t="s">
        <v>3012</v>
      </c>
      <c r="U752" s="147" t="s">
        <v>200</v>
      </c>
      <c r="V752" s="30" t="s">
        <v>2203</v>
      </c>
      <c r="W752" s="12"/>
      <c r="X752" s="12"/>
      <c r="Y752" s="12">
        <v>632</v>
      </c>
    </row>
    <row r="753" spans="1:25" s="57" customFormat="1" ht="18">
      <c r="B753" s="167" t="s">
        <v>1154</v>
      </c>
      <c r="C753" s="168" t="s">
        <v>297</v>
      </c>
      <c r="D753" s="30" t="s">
        <v>349</v>
      </c>
      <c r="E753" s="147">
        <v>1</v>
      </c>
      <c r="F753" s="30" t="s">
        <v>1756</v>
      </c>
      <c r="G753" s="178">
        <v>108.3</v>
      </c>
      <c r="H753" s="178">
        <v>66.851851851851848</v>
      </c>
      <c r="I753" s="168">
        <v>161</v>
      </c>
      <c r="J753" s="228">
        <f>_xlfn.XLOOKUP($I753,Inputs!$C$6:$C$23,Inputs!$D$6:$D$23)*$G753</f>
        <v>48.734999999999999</v>
      </c>
      <c r="K753" s="229">
        <f t="shared" si="11"/>
        <v>2.6527940912609447</v>
      </c>
      <c r="L753" s="274"/>
      <c r="M753" s="274"/>
      <c r="N753" s="274"/>
      <c r="O753" s="274"/>
      <c r="P753" s="274"/>
      <c r="Q753" s="230">
        <f>_xlfn.XLOOKUP($I753,Inputs!$G$6:$G$23,Inputs!$J$6:$J$23)*$K753</f>
        <v>170.62797925452841</v>
      </c>
      <c r="R753" s="230">
        <f>_xlfn.XLOOKUP($I753,Inputs!$G$6:$G$23,Inputs!$K$6:$K$23)*$K753</f>
        <v>187.87725584583319</v>
      </c>
      <c r="S753" s="147" t="s">
        <v>1155</v>
      </c>
      <c r="T753" s="79" t="s">
        <v>3012</v>
      </c>
      <c r="U753" s="147" t="s">
        <v>200</v>
      </c>
      <c r="V753" s="30" t="s">
        <v>2203</v>
      </c>
      <c r="W753" s="12"/>
      <c r="X753" s="12"/>
      <c r="Y753" s="12">
        <v>633</v>
      </c>
    </row>
    <row r="754" spans="1:25" s="57" customFormat="1" ht="18">
      <c r="B754" s="167" t="s">
        <v>1136</v>
      </c>
      <c r="C754" s="168" t="s">
        <v>297</v>
      </c>
      <c r="D754" s="30" t="s">
        <v>349</v>
      </c>
      <c r="E754" s="147">
        <v>1</v>
      </c>
      <c r="F754" s="30" t="s">
        <v>1756</v>
      </c>
      <c r="G754" s="178">
        <v>62.7</v>
      </c>
      <c r="H754" s="178">
        <v>38.703703703703702</v>
      </c>
      <c r="I754" s="168">
        <v>120</v>
      </c>
      <c r="J754" s="228">
        <f>_xlfn.XLOOKUP($I754,Inputs!$C$6:$C$23,Inputs!$D$6:$D$23)*$G754</f>
        <v>26.378785714285716</v>
      </c>
      <c r="K754" s="229">
        <f t="shared" si="11"/>
        <v>3</v>
      </c>
      <c r="L754" s="274"/>
      <c r="M754" s="274"/>
      <c r="N754" s="274"/>
      <c r="O754" s="274"/>
      <c r="P754" s="274"/>
      <c r="Q754" s="230">
        <f>_xlfn.XLOOKUP($I754,Inputs!$G$6:$G$23,Inputs!$J$6:$J$23)*$K754</f>
        <v>107.19602977667495</v>
      </c>
      <c r="R754" s="230">
        <f>_xlfn.XLOOKUP($I754,Inputs!$G$6:$G$23,Inputs!$K$6:$K$23)*$K754</f>
        <v>118.03278688524591</v>
      </c>
      <c r="S754" s="147" t="s">
        <v>1137</v>
      </c>
      <c r="T754" s="30" t="s">
        <v>2425</v>
      </c>
      <c r="U754" s="147" t="s">
        <v>1138</v>
      </c>
      <c r="V754" s="30" t="s">
        <v>2515</v>
      </c>
      <c r="W754" s="12"/>
      <c r="X754" s="12"/>
      <c r="Y754" s="12">
        <v>637</v>
      </c>
    </row>
    <row r="755" spans="1:25" s="57" customFormat="1" ht="18">
      <c r="B755" s="167" t="s">
        <v>1248</v>
      </c>
      <c r="C755" s="168" t="s">
        <v>297</v>
      </c>
      <c r="D755" s="30" t="s">
        <v>349</v>
      </c>
      <c r="E755" s="147">
        <v>1</v>
      </c>
      <c r="F755" s="30" t="s">
        <v>1756</v>
      </c>
      <c r="G755" s="178">
        <v>11.4</v>
      </c>
      <c r="H755" s="178">
        <v>7.0370370370370372</v>
      </c>
      <c r="I755" s="168">
        <v>161</v>
      </c>
      <c r="J755" s="228">
        <f>_xlfn.XLOOKUP($I755,Inputs!$C$6:$C$23,Inputs!$D$6:$D$23)*$G755</f>
        <v>5.13</v>
      </c>
      <c r="K755" s="229">
        <f t="shared" si="11"/>
        <v>3</v>
      </c>
      <c r="L755" s="274"/>
      <c r="M755" s="274"/>
      <c r="N755" s="274"/>
      <c r="O755" s="274"/>
      <c r="P755" s="274"/>
      <c r="Q755" s="230">
        <f>_xlfn.XLOOKUP($I755,Inputs!$G$6:$G$23,Inputs!$J$6:$J$23)*$K755</f>
        <v>192.96029776674939</v>
      </c>
      <c r="R755" s="230">
        <f>_xlfn.XLOOKUP($I755,Inputs!$G$6:$G$23,Inputs!$K$6:$K$23)*$K755</f>
        <v>212.46721311475409</v>
      </c>
      <c r="S755" s="147" t="s">
        <v>109</v>
      </c>
      <c r="T755" s="79" t="s">
        <v>2979</v>
      </c>
      <c r="U755" s="147" t="s">
        <v>108</v>
      </c>
      <c r="V755" s="30" t="s">
        <v>2693</v>
      </c>
      <c r="W755" s="12"/>
      <c r="X755" s="12"/>
      <c r="Y755" s="12">
        <v>638</v>
      </c>
    </row>
    <row r="756" spans="1:25" s="57" customFormat="1" ht="18">
      <c r="B756" s="167" t="s">
        <v>1248</v>
      </c>
      <c r="C756" s="168" t="s">
        <v>297</v>
      </c>
      <c r="D756" s="30" t="s">
        <v>349</v>
      </c>
      <c r="E756" s="147">
        <v>1</v>
      </c>
      <c r="F756" s="30" t="s">
        <v>1756</v>
      </c>
      <c r="G756" s="178">
        <v>17.100000000000001</v>
      </c>
      <c r="H756" s="178">
        <v>10.555555555555555</v>
      </c>
      <c r="I756" s="168">
        <v>161</v>
      </c>
      <c r="J756" s="228">
        <f>_xlfn.XLOOKUP($I756,Inputs!$C$6:$C$23,Inputs!$D$6:$D$23)*$G756</f>
        <v>7.6950000000000012</v>
      </c>
      <c r="K756" s="229">
        <f t="shared" si="11"/>
        <v>3</v>
      </c>
      <c r="L756" s="274"/>
      <c r="M756" s="274"/>
      <c r="N756" s="274"/>
      <c r="O756" s="274"/>
      <c r="P756" s="274"/>
      <c r="Q756" s="230">
        <f>_xlfn.XLOOKUP($I756,Inputs!$G$6:$G$23,Inputs!$J$6:$J$23)*$K756</f>
        <v>192.96029776674939</v>
      </c>
      <c r="R756" s="230">
        <f>_xlfn.XLOOKUP($I756,Inputs!$G$6:$G$23,Inputs!$K$6:$K$23)*$K756</f>
        <v>212.46721311475409</v>
      </c>
      <c r="S756" s="147" t="s">
        <v>108</v>
      </c>
      <c r="T756" s="30" t="s">
        <v>2693</v>
      </c>
      <c r="U756" s="147" t="s">
        <v>1249</v>
      </c>
      <c r="V756" s="30" t="s">
        <v>2684</v>
      </c>
      <c r="W756" s="12"/>
      <c r="X756" s="12"/>
      <c r="Y756" s="12">
        <v>639</v>
      </c>
    </row>
    <row r="757" spans="1:25" s="57" customFormat="1" ht="18">
      <c r="B757" s="167" t="s">
        <v>1122</v>
      </c>
      <c r="C757" s="168" t="s">
        <v>297</v>
      </c>
      <c r="D757" s="30" t="s">
        <v>349</v>
      </c>
      <c r="E757" s="147">
        <v>1</v>
      </c>
      <c r="F757" s="30" t="s">
        <v>1756</v>
      </c>
      <c r="G757" s="178">
        <v>27.36</v>
      </c>
      <c r="H757" s="178">
        <v>16.888888888888886</v>
      </c>
      <c r="I757" s="168">
        <v>120</v>
      </c>
      <c r="J757" s="228">
        <f>_xlfn.XLOOKUP($I757,Inputs!$C$6:$C$23,Inputs!$D$6:$D$23)*$G757</f>
        <v>11.510742857142857</v>
      </c>
      <c r="K757" s="229">
        <f t="shared" si="11"/>
        <v>3</v>
      </c>
      <c r="L757" s="274"/>
      <c r="M757" s="274"/>
      <c r="N757" s="274"/>
      <c r="O757" s="274"/>
      <c r="P757" s="274"/>
      <c r="Q757" s="230">
        <f>_xlfn.XLOOKUP($I757,Inputs!$G$6:$G$23,Inputs!$J$6:$J$23)*$K757</f>
        <v>107.19602977667495</v>
      </c>
      <c r="R757" s="230">
        <f>_xlfn.XLOOKUP($I757,Inputs!$G$6:$G$23,Inputs!$K$6:$K$23)*$K757</f>
        <v>118.03278688524591</v>
      </c>
      <c r="S757" s="147" t="s">
        <v>1121</v>
      </c>
      <c r="T757" s="30" t="s">
        <v>2426</v>
      </c>
      <c r="U757" s="147" t="s">
        <v>1123</v>
      </c>
      <c r="V757" s="30" t="s">
        <v>2642</v>
      </c>
      <c r="W757" s="12"/>
      <c r="X757" s="12"/>
      <c r="Y757" s="12">
        <v>640</v>
      </c>
    </row>
    <row r="758" spans="1:25" s="57" customFormat="1" ht="18">
      <c r="B758" s="167" t="s">
        <v>1122</v>
      </c>
      <c r="C758" s="168" t="s">
        <v>297</v>
      </c>
      <c r="D758" s="30" t="s">
        <v>349</v>
      </c>
      <c r="E758" s="147">
        <v>1</v>
      </c>
      <c r="F758" s="30" t="s">
        <v>1756</v>
      </c>
      <c r="G758" s="178">
        <v>1.1400000000000001</v>
      </c>
      <c r="H758" s="178">
        <v>0.70370370370370372</v>
      </c>
      <c r="I758" s="168">
        <v>120</v>
      </c>
      <c r="J758" s="228">
        <f>_xlfn.XLOOKUP($I758,Inputs!$C$6:$C$23,Inputs!$D$6:$D$23)*$G758</f>
        <v>0.47961428571428577</v>
      </c>
      <c r="K758" s="229">
        <f t="shared" si="11"/>
        <v>3</v>
      </c>
      <c r="L758" s="274"/>
      <c r="M758" s="274"/>
      <c r="N758" s="274"/>
      <c r="O758" s="274"/>
      <c r="P758" s="274"/>
      <c r="Q758" s="230">
        <f>_xlfn.XLOOKUP($I758,Inputs!$G$6:$G$23,Inputs!$J$6:$J$23)*$K758</f>
        <v>107.19602977667495</v>
      </c>
      <c r="R758" s="230">
        <f>_xlfn.XLOOKUP($I758,Inputs!$G$6:$G$23,Inputs!$K$6:$K$23)*$K758</f>
        <v>118.03278688524591</v>
      </c>
      <c r="S758" s="147" t="s">
        <v>1123</v>
      </c>
      <c r="T758" s="30" t="s">
        <v>2642</v>
      </c>
      <c r="U758" s="147" t="s">
        <v>1124</v>
      </c>
      <c r="V758" s="30" t="s">
        <v>2643</v>
      </c>
      <c r="W758" s="12"/>
      <c r="X758" s="12"/>
      <c r="Y758" s="12">
        <v>641</v>
      </c>
    </row>
    <row r="759" spans="1:25" s="57" customFormat="1" ht="18">
      <c r="B759" s="167" t="s">
        <v>1122</v>
      </c>
      <c r="C759" s="168" t="s">
        <v>297</v>
      </c>
      <c r="D759" s="30" t="s">
        <v>349</v>
      </c>
      <c r="E759" s="147">
        <v>1</v>
      </c>
      <c r="F759" s="30" t="s">
        <v>1756</v>
      </c>
      <c r="G759" s="178">
        <v>28.5</v>
      </c>
      <c r="H759" s="178">
        <v>17.592592592592592</v>
      </c>
      <c r="I759" s="168">
        <v>120</v>
      </c>
      <c r="J759" s="228">
        <f>_xlfn.XLOOKUP($I759,Inputs!$C$6:$C$23,Inputs!$D$6:$D$23)*$G759</f>
        <v>11.990357142857142</v>
      </c>
      <c r="K759" s="229">
        <f t="shared" si="11"/>
        <v>3</v>
      </c>
      <c r="L759" s="274"/>
      <c r="M759" s="274"/>
      <c r="N759" s="274"/>
      <c r="O759" s="274"/>
      <c r="P759" s="274"/>
      <c r="Q759" s="230">
        <f>_xlfn.XLOOKUP($I759,Inputs!$G$6:$G$23,Inputs!$J$6:$J$23)*$K759</f>
        <v>107.19602977667495</v>
      </c>
      <c r="R759" s="230">
        <f>_xlfn.XLOOKUP($I759,Inputs!$G$6:$G$23,Inputs!$K$6:$K$23)*$K759</f>
        <v>118.03278688524591</v>
      </c>
      <c r="S759" s="147" t="s">
        <v>1124</v>
      </c>
      <c r="T759" s="30" t="s">
        <v>2643</v>
      </c>
      <c r="U759" s="147" t="s">
        <v>1125</v>
      </c>
      <c r="V759" s="30" t="s">
        <v>2427</v>
      </c>
      <c r="W759" s="12"/>
      <c r="X759" s="12"/>
      <c r="Y759" s="12">
        <v>642</v>
      </c>
    </row>
    <row r="760" spans="1:25" s="57" customFormat="1" ht="18">
      <c r="B760" s="167" t="s">
        <v>1122</v>
      </c>
      <c r="C760" s="168" t="s">
        <v>297</v>
      </c>
      <c r="D760" s="30" t="s">
        <v>349</v>
      </c>
      <c r="E760" s="147">
        <v>1</v>
      </c>
      <c r="F760" s="30" t="s">
        <v>1756</v>
      </c>
      <c r="G760" s="178">
        <v>68.400000000000006</v>
      </c>
      <c r="H760" s="178">
        <v>42.222222222222221</v>
      </c>
      <c r="I760" s="168">
        <v>120</v>
      </c>
      <c r="J760" s="228">
        <f>_xlfn.XLOOKUP($I760,Inputs!$C$6:$C$23,Inputs!$D$6:$D$23)*$G760</f>
        <v>28.776857142857146</v>
      </c>
      <c r="K760" s="229">
        <f t="shared" si="11"/>
        <v>3</v>
      </c>
      <c r="L760" s="274"/>
      <c r="M760" s="274"/>
      <c r="N760" s="274"/>
      <c r="O760" s="274"/>
      <c r="P760" s="274"/>
      <c r="Q760" s="230">
        <f>_xlfn.XLOOKUP($I760,Inputs!$G$6:$G$23,Inputs!$J$6:$J$23)*$K760</f>
        <v>107.19602977667495</v>
      </c>
      <c r="R760" s="230">
        <f>_xlfn.XLOOKUP($I760,Inputs!$G$6:$G$23,Inputs!$K$6:$K$23)*$K760</f>
        <v>118.03278688524591</v>
      </c>
      <c r="S760" s="147" t="s">
        <v>1125</v>
      </c>
      <c r="T760" s="30" t="s">
        <v>2427</v>
      </c>
      <c r="U760" s="147" t="s">
        <v>261</v>
      </c>
      <c r="V760" s="30" t="s">
        <v>2183</v>
      </c>
      <c r="W760" s="12"/>
      <c r="X760" s="12"/>
      <c r="Y760" s="12">
        <v>643</v>
      </c>
    </row>
    <row r="761" spans="1:25" s="57" customFormat="1" ht="18">
      <c r="B761" s="167" t="s">
        <v>1176</v>
      </c>
      <c r="C761" s="168" t="s">
        <v>297</v>
      </c>
      <c r="D761" s="30" t="s">
        <v>349</v>
      </c>
      <c r="E761" s="147">
        <v>1</v>
      </c>
      <c r="F761" s="30" t="s">
        <v>1756</v>
      </c>
      <c r="G761" s="178">
        <v>22.4</v>
      </c>
      <c r="H761" s="178">
        <v>13.827160493827158</v>
      </c>
      <c r="I761" s="168">
        <v>161</v>
      </c>
      <c r="J761" s="228">
        <f>_xlfn.XLOOKUP($I761,Inputs!$C$6:$C$23,Inputs!$D$6:$D$23)*$G761</f>
        <v>10.08</v>
      </c>
      <c r="K761" s="229">
        <f t="shared" ref="K761:K824" si="12">IF((42.4*(H761)^(-0.6595))&gt;=3,3,(IF(42.4*(H761)^(-0.6595)&lt;=0.5,0.5,(42.4*(H761)^(-0.6595)))))</f>
        <v>3</v>
      </c>
      <c r="L761" s="274"/>
      <c r="M761" s="274"/>
      <c r="N761" s="274"/>
      <c r="O761" s="274"/>
      <c r="P761" s="274"/>
      <c r="Q761" s="230">
        <f>_xlfn.XLOOKUP($I761,Inputs!$G$6:$G$23,Inputs!$J$6:$J$23)*$K761</f>
        <v>192.96029776674939</v>
      </c>
      <c r="R761" s="230">
        <f>_xlfn.XLOOKUP($I761,Inputs!$G$6:$G$23,Inputs!$K$6:$K$23)*$K761</f>
        <v>212.46721311475409</v>
      </c>
      <c r="S761" s="180" t="s">
        <v>1178</v>
      </c>
      <c r="T761" s="30" t="s">
        <v>2180</v>
      </c>
      <c r="U761" s="180" t="s">
        <v>1165</v>
      </c>
      <c r="V761" s="30" t="s">
        <v>2594</v>
      </c>
      <c r="W761" s="12"/>
      <c r="X761" s="12"/>
      <c r="Y761" s="12">
        <v>644</v>
      </c>
    </row>
    <row r="762" spans="1:25" s="57" customFormat="1" ht="18">
      <c r="B762" s="167" t="s">
        <v>1177</v>
      </c>
      <c r="C762" s="168" t="s">
        <v>297</v>
      </c>
      <c r="D762" s="30" t="s">
        <v>349</v>
      </c>
      <c r="E762" s="147">
        <v>1</v>
      </c>
      <c r="F762" s="30" t="s">
        <v>1756</v>
      </c>
      <c r="G762" s="178">
        <v>22.4</v>
      </c>
      <c r="H762" s="178">
        <v>13.827160493827158</v>
      </c>
      <c r="I762" s="168">
        <v>161</v>
      </c>
      <c r="J762" s="228">
        <f>_xlfn.XLOOKUP($I762,Inputs!$C$6:$C$23,Inputs!$D$6:$D$23)*$G762</f>
        <v>10.08</v>
      </c>
      <c r="K762" s="229">
        <f t="shared" si="12"/>
        <v>3</v>
      </c>
      <c r="L762" s="274"/>
      <c r="M762" s="274"/>
      <c r="N762" s="274"/>
      <c r="O762" s="274"/>
      <c r="P762" s="274"/>
      <c r="Q762" s="230">
        <f>_xlfn.XLOOKUP($I762,Inputs!$G$6:$G$23,Inputs!$J$6:$J$23)*$K762</f>
        <v>192.96029776674939</v>
      </c>
      <c r="R762" s="230">
        <f>_xlfn.XLOOKUP($I762,Inputs!$G$6:$G$23,Inputs!$K$6:$K$23)*$K762</f>
        <v>212.46721311475409</v>
      </c>
      <c r="S762" s="180" t="s">
        <v>1178</v>
      </c>
      <c r="T762" s="30" t="s">
        <v>2180</v>
      </c>
      <c r="U762" s="180" t="s">
        <v>1165</v>
      </c>
      <c r="V762" s="30" t="s">
        <v>2594</v>
      </c>
      <c r="W762" s="12"/>
      <c r="X762" s="12"/>
      <c r="Y762" s="12">
        <v>645</v>
      </c>
    </row>
    <row r="763" spans="1:25" s="57" customFormat="1" ht="18">
      <c r="B763" s="167" t="s">
        <v>1179</v>
      </c>
      <c r="C763" s="168" t="s">
        <v>297</v>
      </c>
      <c r="D763" s="30" t="s">
        <v>349</v>
      </c>
      <c r="E763" s="147">
        <v>1</v>
      </c>
      <c r="F763" s="30" t="s">
        <v>1756</v>
      </c>
      <c r="G763" s="178">
        <v>16.799999999999997</v>
      </c>
      <c r="H763" s="178">
        <v>10.370370370370368</v>
      </c>
      <c r="I763" s="168">
        <v>161</v>
      </c>
      <c r="J763" s="228">
        <f>_xlfn.XLOOKUP($I763,Inputs!$C$6:$C$23,Inputs!$D$6:$D$23)*$G763</f>
        <v>7.5599999999999987</v>
      </c>
      <c r="K763" s="229">
        <f t="shared" si="12"/>
        <v>3</v>
      </c>
      <c r="L763" s="274"/>
      <c r="M763" s="274"/>
      <c r="N763" s="274"/>
      <c r="O763" s="274"/>
      <c r="P763" s="274"/>
      <c r="Q763" s="230">
        <f>_xlfn.XLOOKUP($I763,Inputs!$G$6:$G$23,Inputs!$J$6:$J$23)*$K763</f>
        <v>192.96029776674939</v>
      </c>
      <c r="R763" s="230">
        <f>_xlfn.XLOOKUP($I763,Inputs!$G$6:$G$23,Inputs!$K$6:$K$23)*$K763</f>
        <v>212.46721311475409</v>
      </c>
      <c r="S763" s="180" t="s">
        <v>167</v>
      </c>
      <c r="T763" s="30" t="s">
        <v>2178</v>
      </c>
      <c r="U763" s="180" t="s">
        <v>1183</v>
      </c>
      <c r="V763" s="30" t="s">
        <v>2428</v>
      </c>
      <c r="W763" s="12"/>
      <c r="X763" s="12"/>
      <c r="Y763" s="12">
        <v>646</v>
      </c>
    </row>
    <row r="764" spans="1:25" s="57" customFormat="1" ht="18">
      <c r="B764" s="167" t="s">
        <v>1179</v>
      </c>
      <c r="C764" s="168" t="s">
        <v>297</v>
      </c>
      <c r="D764" s="30" t="s">
        <v>349</v>
      </c>
      <c r="E764" s="147">
        <v>1</v>
      </c>
      <c r="F764" s="30" t="s">
        <v>1756</v>
      </c>
      <c r="G764" s="178">
        <v>8.3999999999999986</v>
      </c>
      <c r="H764" s="178">
        <v>5.1851851851851842</v>
      </c>
      <c r="I764" s="168">
        <v>161</v>
      </c>
      <c r="J764" s="228">
        <f>_xlfn.XLOOKUP($I764,Inputs!$C$6:$C$23,Inputs!$D$6:$D$23)*$G764</f>
        <v>3.7799999999999994</v>
      </c>
      <c r="K764" s="229">
        <f t="shared" si="12"/>
        <v>3</v>
      </c>
      <c r="L764" s="274"/>
      <c r="M764" s="274"/>
      <c r="N764" s="274"/>
      <c r="O764" s="274"/>
      <c r="P764" s="274"/>
      <c r="Q764" s="230">
        <f>_xlfn.XLOOKUP($I764,Inputs!$G$6:$G$23,Inputs!$J$6:$J$23)*$K764</f>
        <v>192.96029776674939</v>
      </c>
      <c r="R764" s="230">
        <f>_xlfn.XLOOKUP($I764,Inputs!$G$6:$G$23,Inputs!$K$6:$K$23)*$K764</f>
        <v>212.46721311475409</v>
      </c>
      <c r="S764" s="180" t="s">
        <v>1183</v>
      </c>
      <c r="T764" s="30" t="s">
        <v>2428</v>
      </c>
      <c r="U764" s="180" t="s">
        <v>1165</v>
      </c>
      <c r="V764" s="30" t="s">
        <v>2594</v>
      </c>
      <c r="W764" s="12"/>
      <c r="X764" s="12"/>
      <c r="Y764" s="12">
        <v>647</v>
      </c>
    </row>
    <row r="765" spans="1:25" s="57" customFormat="1" ht="18">
      <c r="B765" s="167" t="s">
        <v>407</v>
      </c>
      <c r="C765" s="168" t="s">
        <v>297</v>
      </c>
      <c r="D765" s="30" t="s">
        <v>349</v>
      </c>
      <c r="E765" s="147">
        <v>1</v>
      </c>
      <c r="F765" s="30" t="s">
        <v>1756</v>
      </c>
      <c r="G765" s="178">
        <v>2.2800000000000002</v>
      </c>
      <c r="H765" s="178">
        <v>1.4074074074074074</v>
      </c>
      <c r="I765" s="168">
        <v>230</v>
      </c>
      <c r="J765" s="228">
        <f>_xlfn.XLOOKUP($I765,Inputs!$C$6:$C$23,Inputs!$D$6:$D$23)*$G765</f>
        <v>1.0944</v>
      </c>
      <c r="K765" s="229">
        <f t="shared" si="12"/>
        <v>3</v>
      </c>
      <c r="L765" s="274"/>
      <c r="M765" s="274"/>
      <c r="N765" s="274"/>
      <c r="O765" s="274"/>
      <c r="P765" s="274"/>
      <c r="Q765" s="230">
        <f>_xlfn.XLOOKUP($I765,Inputs!$G$6:$G$23,Inputs!$J$6:$J$23)*$K765</f>
        <v>402</v>
      </c>
      <c r="R765" s="230">
        <f>_xlfn.XLOOKUP($I765,Inputs!$G$6:$G$23,Inputs!$K$6:$K$23)*$K765</f>
        <v>435</v>
      </c>
      <c r="S765" s="147" t="s">
        <v>133</v>
      </c>
      <c r="T765" s="30" t="s">
        <v>2257</v>
      </c>
      <c r="U765" s="147" t="s">
        <v>2087</v>
      </c>
      <c r="V765" s="30" t="s">
        <v>1742</v>
      </c>
      <c r="W765" s="12"/>
      <c r="X765" s="12"/>
      <c r="Y765" s="12">
        <v>648</v>
      </c>
    </row>
    <row r="766" spans="1:25" s="57" customFormat="1" ht="18">
      <c r="B766" s="167" t="s">
        <v>408</v>
      </c>
      <c r="C766" s="168" t="s">
        <v>297</v>
      </c>
      <c r="D766" s="30" t="s">
        <v>349</v>
      </c>
      <c r="E766" s="147">
        <v>1</v>
      </c>
      <c r="F766" s="30" t="s">
        <v>1756</v>
      </c>
      <c r="G766" s="178">
        <v>2.2800000000000002</v>
      </c>
      <c r="H766" s="178">
        <v>1.4074074074074074</v>
      </c>
      <c r="I766" s="168">
        <v>230</v>
      </c>
      <c r="J766" s="228">
        <f>_xlfn.XLOOKUP($I766,Inputs!$C$6:$C$23,Inputs!$D$6:$D$23)*$G766</f>
        <v>1.0944</v>
      </c>
      <c r="K766" s="229">
        <f t="shared" si="12"/>
        <v>3</v>
      </c>
      <c r="L766" s="274"/>
      <c r="M766" s="274"/>
      <c r="N766" s="274"/>
      <c r="O766" s="274"/>
      <c r="P766" s="274"/>
      <c r="Q766" s="230">
        <f>_xlfn.XLOOKUP($I766,Inputs!$G$6:$G$23,Inputs!$J$6:$J$23)*$K766</f>
        <v>402</v>
      </c>
      <c r="R766" s="230">
        <f>_xlfn.XLOOKUP($I766,Inputs!$G$6:$G$23,Inputs!$K$6:$K$23)*$K766</f>
        <v>435</v>
      </c>
      <c r="S766" s="147" t="s">
        <v>133</v>
      </c>
      <c r="T766" s="30" t="s">
        <v>2257</v>
      </c>
      <c r="U766" s="147" t="s">
        <v>2087</v>
      </c>
      <c r="V766" s="30" t="s">
        <v>1742</v>
      </c>
      <c r="W766" s="12"/>
      <c r="X766" s="12"/>
      <c r="Y766" s="12">
        <v>649</v>
      </c>
    </row>
    <row r="767" spans="1:25" s="57" customFormat="1" ht="18">
      <c r="B767" s="167" t="s">
        <v>1180</v>
      </c>
      <c r="C767" s="168" t="s">
        <v>297</v>
      </c>
      <c r="D767" s="30" t="s">
        <v>349</v>
      </c>
      <c r="E767" s="147">
        <v>1</v>
      </c>
      <c r="F767" s="30" t="s">
        <v>1756</v>
      </c>
      <c r="G767" s="178">
        <v>16.799999999999997</v>
      </c>
      <c r="H767" s="178">
        <v>10.370370370370368</v>
      </c>
      <c r="I767" s="168">
        <v>161</v>
      </c>
      <c r="J767" s="228">
        <f>_xlfn.XLOOKUP($I767,Inputs!$C$6:$C$23,Inputs!$D$6:$D$23)*$G767</f>
        <v>7.5599999999999987</v>
      </c>
      <c r="K767" s="229">
        <f t="shared" si="12"/>
        <v>3</v>
      </c>
      <c r="L767" s="274"/>
      <c r="M767" s="274"/>
      <c r="N767" s="274"/>
      <c r="O767" s="274"/>
      <c r="P767" s="274"/>
      <c r="Q767" s="230">
        <f>_xlfn.XLOOKUP($I767,Inputs!$G$6:$G$23,Inputs!$J$6:$J$23)*$K767</f>
        <v>192.96029776674939</v>
      </c>
      <c r="R767" s="230">
        <f>_xlfn.XLOOKUP($I767,Inputs!$G$6:$G$23,Inputs!$K$6:$K$23)*$K767</f>
        <v>212.46721311475409</v>
      </c>
      <c r="S767" s="180" t="s">
        <v>167</v>
      </c>
      <c r="T767" s="30" t="s">
        <v>2178</v>
      </c>
      <c r="U767" s="180" t="s">
        <v>1183</v>
      </c>
      <c r="V767" s="30" t="s">
        <v>2428</v>
      </c>
      <c r="W767" s="12"/>
      <c r="X767" s="12"/>
      <c r="Y767" s="12">
        <v>650</v>
      </c>
    </row>
    <row r="768" spans="1:25" s="33" customFormat="1" ht="18">
      <c r="A768" s="57"/>
      <c r="B768" s="167" t="s">
        <v>1180</v>
      </c>
      <c r="C768" s="168" t="s">
        <v>297</v>
      </c>
      <c r="D768" s="30" t="s">
        <v>349</v>
      </c>
      <c r="E768" s="147">
        <v>1</v>
      </c>
      <c r="F768" s="30" t="s">
        <v>1756</v>
      </c>
      <c r="G768" s="178">
        <v>8.3999999999999986</v>
      </c>
      <c r="H768" s="178">
        <v>5.1851851851851842</v>
      </c>
      <c r="I768" s="168">
        <v>161</v>
      </c>
      <c r="J768" s="228">
        <f>_xlfn.XLOOKUP($I768,Inputs!$C$6:$C$23,Inputs!$D$6:$D$23)*$G768</f>
        <v>3.7799999999999994</v>
      </c>
      <c r="K768" s="229">
        <f t="shared" si="12"/>
        <v>3</v>
      </c>
      <c r="L768" s="274"/>
      <c r="M768" s="274"/>
      <c r="N768" s="274"/>
      <c r="O768" s="274"/>
      <c r="P768" s="274"/>
      <c r="Q768" s="230">
        <f>_xlfn.XLOOKUP($I768,Inputs!$G$6:$G$23,Inputs!$J$6:$J$23)*$K768</f>
        <v>192.96029776674939</v>
      </c>
      <c r="R768" s="230">
        <f>_xlfn.XLOOKUP($I768,Inputs!$G$6:$G$23,Inputs!$K$6:$K$23)*$K768</f>
        <v>212.46721311475409</v>
      </c>
      <c r="S768" s="180" t="s">
        <v>1183</v>
      </c>
      <c r="T768" s="30" t="s">
        <v>2428</v>
      </c>
      <c r="U768" s="180" t="s">
        <v>1165</v>
      </c>
      <c r="V768" s="30" t="s">
        <v>2594</v>
      </c>
      <c r="W768" s="12"/>
      <c r="X768" s="12"/>
      <c r="Y768" s="12">
        <v>651</v>
      </c>
    </row>
    <row r="769" spans="1:25" s="33" customFormat="1" ht="18">
      <c r="A769" s="57"/>
      <c r="B769" s="167" t="s">
        <v>409</v>
      </c>
      <c r="C769" s="168" t="s">
        <v>297</v>
      </c>
      <c r="D769" s="30" t="s">
        <v>349</v>
      </c>
      <c r="E769" s="147">
        <v>1</v>
      </c>
      <c r="F769" s="30" t="s">
        <v>1756</v>
      </c>
      <c r="G769" s="178">
        <v>22.8</v>
      </c>
      <c r="H769" s="178">
        <v>14.074074074074074</v>
      </c>
      <c r="I769" s="168">
        <v>230</v>
      </c>
      <c r="J769" s="228">
        <f>_xlfn.XLOOKUP($I769,Inputs!$C$6:$C$23,Inputs!$D$6:$D$23)*$G769</f>
        <v>10.943999999999999</v>
      </c>
      <c r="K769" s="229">
        <f t="shared" si="12"/>
        <v>3</v>
      </c>
      <c r="L769" s="274"/>
      <c r="M769" s="274"/>
      <c r="N769" s="274"/>
      <c r="O769" s="274"/>
      <c r="P769" s="274"/>
      <c r="Q769" s="230">
        <f>_xlfn.XLOOKUP($I769,Inputs!$G$6:$G$23,Inputs!$J$6:$J$23)*$K769</f>
        <v>402</v>
      </c>
      <c r="R769" s="230">
        <f>_xlfn.XLOOKUP($I769,Inputs!$G$6:$G$23,Inputs!$K$6:$K$23)*$K769</f>
        <v>435</v>
      </c>
      <c r="S769" s="147" t="s">
        <v>241</v>
      </c>
      <c r="T769" s="30" t="s">
        <v>2179</v>
      </c>
      <c r="U769" s="147" t="s">
        <v>1299</v>
      </c>
      <c r="V769" s="30" t="s">
        <v>2207</v>
      </c>
      <c r="W769" s="12"/>
      <c r="X769" s="12"/>
      <c r="Y769" s="12">
        <v>652</v>
      </c>
    </row>
    <row r="770" spans="1:25" s="57" customFormat="1" ht="18">
      <c r="B770" s="167" t="s">
        <v>410</v>
      </c>
      <c r="C770" s="168" t="s">
        <v>297</v>
      </c>
      <c r="D770" s="30" t="s">
        <v>349</v>
      </c>
      <c r="E770" s="147">
        <v>1</v>
      </c>
      <c r="F770" s="30" t="s">
        <v>1756</v>
      </c>
      <c r="G770" s="178">
        <v>28.5</v>
      </c>
      <c r="H770" s="178">
        <v>17.592592592592592</v>
      </c>
      <c r="I770" s="168">
        <v>230</v>
      </c>
      <c r="J770" s="228">
        <f>_xlfn.XLOOKUP($I770,Inputs!$C$6:$C$23,Inputs!$D$6:$D$23)*$G770</f>
        <v>13.68</v>
      </c>
      <c r="K770" s="229">
        <f t="shared" si="12"/>
        <v>3</v>
      </c>
      <c r="L770" s="274"/>
      <c r="M770" s="274"/>
      <c r="N770" s="274"/>
      <c r="O770" s="274"/>
      <c r="P770" s="274"/>
      <c r="Q770" s="230">
        <f>_xlfn.XLOOKUP($I770,Inputs!$G$6:$G$23,Inputs!$J$6:$J$23)*$K770</f>
        <v>402</v>
      </c>
      <c r="R770" s="230">
        <f>_xlfn.XLOOKUP($I770,Inputs!$G$6:$G$23,Inputs!$K$6:$K$23)*$K770</f>
        <v>435</v>
      </c>
      <c r="S770" s="147" t="s">
        <v>1299</v>
      </c>
      <c r="T770" s="30" t="s">
        <v>2207</v>
      </c>
      <c r="U770" s="147" t="s">
        <v>271</v>
      </c>
      <c r="V770" s="30" t="s">
        <v>2639</v>
      </c>
      <c r="W770" s="12"/>
      <c r="X770" s="12"/>
      <c r="Y770" s="12">
        <v>653</v>
      </c>
    </row>
    <row r="771" spans="1:25" s="33" customFormat="1" ht="18">
      <c r="A771" s="57"/>
      <c r="B771" s="167" t="s">
        <v>411</v>
      </c>
      <c r="C771" s="168" t="s">
        <v>297</v>
      </c>
      <c r="D771" s="30" t="s">
        <v>349</v>
      </c>
      <c r="E771" s="147">
        <v>1</v>
      </c>
      <c r="F771" s="30" t="s">
        <v>1756</v>
      </c>
      <c r="G771" s="178">
        <v>21</v>
      </c>
      <c r="H771" s="178">
        <v>12.962962962962962</v>
      </c>
      <c r="I771" s="168">
        <v>230</v>
      </c>
      <c r="J771" s="228">
        <f>_xlfn.XLOOKUP($I771,Inputs!$C$6:$C$23,Inputs!$D$6:$D$23)*$G771</f>
        <v>10.08</v>
      </c>
      <c r="K771" s="229">
        <f t="shared" si="12"/>
        <v>3</v>
      </c>
      <c r="L771" s="274"/>
      <c r="M771" s="274"/>
      <c r="N771" s="274"/>
      <c r="O771" s="274"/>
      <c r="P771" s="274"/>
      <c r="Q771" s="230">
        <f>_xlfn.XLOOKUP($I771,Inputs!$G$6:$G$23,Inputs!$J$6:$J$23)*$K771</f>
        <v>402</v>
      </c>
      <c r="R771" s="230">
        <f>_xlfn.XLOOKUP($I771,Inputs!$G$6:$G$23,Inputs!$K$6:$K$23)*$K771</f>
        <v>435</v>
      </c>
      <c r="S771" s="147" t="s">
        <v>99</v>
      </c>
      <c r="T771" s="30" t="s">
        <v>2650</v>
      </c>
      <c r="U771" s="147" t="s">
        <v>94</v>
      </c>
      <c r="V771" s="30" t="s">
        <v>2565</v>
      </c>
      <c r="W771" s="12"/>
      <c r="X771" s="12"/>
      <c r="Y771" s="12">
        <v>654</v>
      </c>
    </row>
    <row r="772" spans="1:25" s="33" customFormat="1" ht="18">
      <c r="A772" s="57"/>
      <c r="B772" s="167" t="s">
        <v>412</v>
      </c>
      <c r="C772" s="168" t="s">
        <v>297</v>
      </c>
      <c r="D772" s="30" t="s">
        <v>349</v>
      </c>
      <c r="E772" s="147">
        <v>1</v>
      </c>
      <c r="F772" s="30" t="s">
        <v>1756</v>
      </c>
      <c r="G772" s="178">
        <v>21</v>
      </c>
      <c r="H772" s="178">
        <v>12.962962962962962</v>
      </c>
      <c r="I772" s="168">
        <v>230</v>
      </c>
      <c r="J772" s="228">
        <f>_xlfn.XLOOKUP($I772,Inputs!$C$6:$C$23,Inputs!$D$6:$D$23)*$G772</f>
        <v>10.08</v>
      </c>
      <c r="K772" s="229">
        <f t="shared" si="12"/>
        <v>3</v>
      </c>
      <c r="L772" s="274"/>
      <c r="M772" s="274"/>
      <c r="N772" s="274"/>
      <c r="O772" s="274"/>
      <c r="P772" s="274"/>
      <c r="Q772" s="230">
        <f>_xlfn.XLOOKUP($I772,Inputs!$G$6:$G$23,Inputs!$J$6:$J$23)*$K772</f>
        <v>402</v>
      </c>
      <c r="R772" s="230">
        <f>_xlfn.XLOOKUP($I772,Inputs!$G$6:$G$23,Inputs!$K$6:$K$23)*$K772</f>
        <v>435</v>
      </c>
      <c r="S772" s="147" t="s">
        <v>99</v>
      </c>
      <c r="T772" s="30" t="s">
        <v>2650</v>
      </c>
      <c r="U772" s="147" t="s">
        <v>94</v>
      </c>
      <c r="V772" s="30" t="s">
        <v>2565</v>
      </c>
      <c r="W772" s="12"/>
      <c r="X772" s="12"/>
      <c r="Y772" s="12">
        <v>655</v>
      </c>
    </row>
    <row r="773" spans="1:25" s="138" customFormat="1" ht="18">
      <c r="B773" s="167" t="s">
        <v>413</v>
      </c>
      <c r="C773" s="168" t="s">
        <v>297</v>
      </c>
      <c r="D773" s="30" t="s">
        <v>349</v>
      </c>
      <c r="E773" s="147">
        <v>1</v>
      </c>
      <c r="F773" s="30" t="s">
        <v>1756</v>
      </c>
      <c r="G773" s="178">
        <v>21</v>
      </c>
      <c r="H773" s="178">
        <v>12.962962962962962</v>
      </c>
      <c r="I773" s="168">
        <v>230</v>
      </c>
      <c r="J773" s="228">
        <f>_xlfn.XLOOKUP($I773,Inputs!$C$6:$C$23,Inputs!$D$6:$D$23)*$G773</f>
        <v>10.08</v>
      </c>
      <c r="K773" s="229">
        <f t="shared" si="12"/>
        <v>3</v>
      </c>
      <c r="L773" s="274"/>
      <c r="M773" s="274"/>
      <c r="N773" s="274"/>
      <c r="O773" s="274"/>
      <c r="P773" s="274"/>
      <c r="Q773" s="230">
        <f>_xlfn.XLOOKUP($I773,Inputs!$G$6:$G$23,Inputs!$J$6:$J$23)*$K773</f>
        <v>402</v>
      </c>
      <c r="R773" s="230">
        <f>_xlfn.XLOOKUP($I773,Inputs!$G$6:$G$23,Inputs!$K$6:$K$23)*$K773</f>
        <v>435</v>
      </c>
      <c r="S773" s="147" t="s">
        <v>99</v>
      </c>
      <c r="T773" s="30" t="s">
        <v>2650</v>
      </c>
      <c r="U773" s="147" t="s">
        <v>94</v>
      </c>
      <c r="V773" s="30" t="s">
        <v>2565</v>
      </c>
      <c r="W773" s="12"/>
      <c r="X773" s="12"/>
      <c r="Y773" s="12">
        <v>656</v>
      </c>
    </row>
    <row r="774" spans="1:25" s="33" customFormat="1" ht="18">
      <c r="A774" s="57"/>
      <c r="B774" s="167" t="s">
        <v>414</v>
      </c>
      <c r="C774" s="168" t="s">
        <v>297</v>
      </c>
      <c r="D774" s="30" t="s">
        <v>349</v>
      </c>
      <c r="E774" s="147">
        <v>1</v>
      </c>
      <c r="F774" s="30" t="s">
        <v>1756</v>
      </c>
      <c r="G774" s="178">
        <v>11.4</v>
      </c>
      <c r="H774" s="178">
        <v>7.0370370370370372</v>
      </c>
      <c r="I774" s="168">
        <v>230</v>
      </c>
      <c r="J774" s="228">
        <f>_xlfn.XLOOKUP($I774,Inputs!$C$6:$C$23,Inputs!$D$6:$D$23)*$G774</f>
        <v>5.4719999999999995</v>
      </c>
      <c r="K774" s="229">
        <f t="shared" si="12"/>
        <v>3</v>
      </c>
      <c r="L774" s="274"/>
      <c r="M774" s="274"/>
      <c r="N774" s="274"/>
      <c r="O774" s="274"/>
      <c r="P774" s="274"/>
      <c r="Q774" s="230">
        <f>_xlfn.XLOOKUP($I774,Inputs!$G$6:$G$23,Inputs!$J$6:$J$23)*$K774</f>
        <v>402</v>
      </c>
      <c r="R774" s="230">
        <f>_xlfn.XLOOKUP($I774,Inputs!$G$6:$G$23,Inputs!$K$6:$K$23)*$K774</f>
        <v>435</v>
      </c>
      <c r="S774" s="179" t="s">
        <v>335</v>
      </c>
      <c r="T774" s="30" t="s">
        <v>2429</v>
      </c>
      <c r="U774" s="147" t="s">
        <v>1204</v>
      </c>
      <c r="V774" s="30" t="s">
        <v>2430</v>
      </c>
      <c r="W774" s="12"/>
      <c r="X774" s="12"/>
      <c r="Y774" s="12">
        <v>657</v>
      </c>
    </row>
    <row r="775" spans="1:25" s="33" customFormat="1" ht="18">
      <c r="A775" s="57"/>
      <c r="B775" s="167" t="s">
        <v>414</v>
      </c>
      <c r="C775" s="168" t="s">
        <v>297</v>
      </c>
      <c r="D775" s="30" t="s">
        <v>349</v>
      </c>
      <c r="E775" s="147">
        <v>1</v>
      </c>
      <c r="F775" s="30" t="s">
        <v>1756</v>
      </c>
      <c r="G775" s="178">
        <v>22.8</v>
      </c>
      <c r="H775" s="178">
        <v>14.074074074074074</v>
      </c>
      <c r="I775" s="168">
        <v>230</v>
      </c>
      <c r="J775" s="228">
        <f>_xlfn.XLOOKUP($I775,Inputs!$C$6:$C$23,Inputs!$D$6:$D$23)*$G775</f>
        <v>10.943999999999999</v>
      </c>
      <c r="K775" s="229">
        <f t="shared" si="12"/>
        <v>3</v>
      </c>
      <c r="L775" s="274"/>
      <c r="M775" s="274"/>
      <c r="N775" s="274"/>
      <c r="O775" s="274"/>
      <c r="P775" s="274"/>
      <c r="Q775" s="230">
        <f>_xlfn.XLOOKUP($I775,Inputs!$G$6:$G$23,Inputs!$J$6:$J$23)*$K775</f>
        <v>402</v>
      </c>
      <c r="R775" s="230">
        <f>_xlfn.XLOOKUP($I775,Inputs!$G$6:$G$23,Inputs!$K$6:$K$23)*$K775</f>
        <v>435</v>
      </c>
      <c r="S775" s="147" t="s">
        <v>1204</v>
      </c>
      <c r="T775" s="30" t="s">
        <v>2430</v>
      </c>
      <c r="U775" s="147" t="s">
        <v>805</v>
      </c>
      <c r="V775" s="30" t="s">
        <v>2245</v>
      </c>
      <c r="W775" s="12"/>
      <c r="X775" s="12"/>
      <c r="Y775" s="12">
        <v>658</v>
      </c>
    </row>
    <row r="776" spans="1:25" s="57" customFormat="1" ht="18">
      <c r="B776" s="167" t="s">
        <v>414</v>
      </c>
      <c r="C776" s="168" t="s">
        <v>297</v>
      </c>
      <c r="D776" s="30" t="s">
        <v>349</v>
      </c>
      <c r="E776" s="147">
        <v>1</v>
      </c>
      <c r="F776" s="30" t="s">
        <v>1756</v>
      </c>
      <c r="G776" s="178">
        <v>28.5</v>
      </c>
      <c r="H776" s="178">
        <v>17.592592592592592</v>
      </c>
      <c r="I776" s="168">
        <v>230</v>
      </c>
      <c r="J776" s="228">
        <f>_xlfn.XLOOKUP($I776,Inputs!$C$6:$C$23,Inputs!$D$6:$D$23)*$G776</f>
        <v>13.68</v>
      </c>
      <c r="K776" s="229">
        <f t="shared" si="12"/>
        <v>3</v>
      </c>
      <c r="L776" s="274"/>
      <c r="M776" s="274"/>
      <c r="N776" s="274"/>
      <c r="O776" s="274"/>
      <c r="P776" s="274"/>
      <c r="Q776" s="230">
        <f>_xlfn.XLOOKUP($I776,Inputs!$G$6:$G$23,Inputs!$J$6:$J$23)*$K776</f>
        <v>402</v>
      </c>
      <c r="R776" s="230">
        <f>_xlfn.XLOOKUP($I776,Inputs!$G$6:$G$23,Inputs!$K$6:$K$23)*$K776</f>
        <v>435</v>
      </c>
      <c r="S776" s="147" t="s">
        <v>805</v>
      </c>
      <c r="T776" s="30" t="s">
        <v>2245</v>
      </c>
      <c r="U776" s="147" t="s">
        <v>782</v>
      </c>
      <c r="V776" s="30" t="s">
        <v>2262</v>
      </c>
      <c r="W776" s="12"/>
      <c r="X776" s="12"/>
      <c r="Y776" s="12">
        <v>659</v>
      </c>
    </row>
    <row r="777" spans="1:25" s="57" customFormat="1" ht="18">
      <c r="B777" s="167" t="s">
        <v>415</v>
      </c>
      <c r="C777" s="168" t="s">
        <v>297</v>
      </c>
      <c r="D777" s="30" t="s">
        <v>349</v>
      </c>
      <c r="E777" s="147">
        <v>1</v>
      </c>
      <c r="F777" s="30" t="s">
        <v>1756</v>
      </c>
      <c r="G777" s="178">
        <v>11.4</v>
      </c>
      <c r="H777" s="178">
        <v>7.0370370370370372</v>
      </c>
      <c r="I777" s="168">
        <v>230</v>
      </c>
      <c r="J777" s="228">
        <f>_xlfn.XLOOKUP($I777,Inputs!$C$6:$C$23,Inputs!$D$6:$D$23)*$G777</f>
        <v>5.4719999999999995</v>
      </c>
      <c r="K777" s="229">
        <f t="shared" si="12"/>
        <v>3</v>
      </c>
      <c r="L777" s="274"/>
      <c r="M777" s="274"/>
      <c r="N777" s="274"/>
      <c r="O777" s="274"/>
      <c r="P777" s="274"/>
      <c r="Q777" s="230">
        <f>_xlfn.XLOOKUP($I777,Inputs!$G$6:$G$23,Inputs!$J$6:$J$23)*$K777</f>
        <v>402</v>
      </c>
      <c r="R777" s="230">
        <f>_xlfn.XLOOKUP($I777,Inputs!$G$6:$G$23,Inputs!$K$6:$K$23)*$K777</f>
        <v>435</v>
      </c>
      <c r="S777" s="147" t="s">
        <v>335</v>
      </c>
      <c r="T777" s="30" t="s">
        <v>2429</v>
      </c>
      <c r="U777" s="147" t="s">
        <v>1204</v>
      </c>
      <c r="V777" s="30" t="s">
        <v>2430</v>
      </c>
      <c r="W777" s="12"/>
      <c r="X777" s="12"/>
      <c r="Y777" s="12">
        <v>660</v>
      </c>
    </row>
    <row r="778" spans="1:25" s="33" customFormat="1" ht="18">
      <c r="A778" s="57"/>
      <c r="B778" s="167" t="s">
        <v>415</v>
      </c>
      <c r="C778" s="168" t="s">
        <v>297</v>
      </c>
      <c r="D778" s="30" t="s">
        <v>349</v>
      </c>
      <c r="E778" s="147">
        <v>1</v>
      </c>
      <c r="F778" s="30" t="s">
        <v>1756</v>
      </c>
      <c r="G778" s="178">
        <v>22.8</v>
      </c>
      <c r="H778" s="178">
        <v>14.074074074074074</v>
      </c>
      <c r="I778" s="168">
        <v>230</v>
      </c>
      <c r="J778" s="228">
        <f>_xlfn.XLOOKUP($I778,Inputs!$C$6:$C$23,Inputs!$D$6:$D$23)*$G778</f>
        <v>10.943999999999999</v>
      </c>
      <c r="K778" s="229">
        <f t="shared" si="12"/>
        <v>3</v>
      </c>
      <c r="L778" s="274"/>
      <c r="M778" s="274"/>
      <c r="N778" s="274"/>
      <c r="O778" s="274"/>
      <c r="P778" s="274"/>
      <c r="Q778" s="230">
        <f>_xlfn.XLOOKUP($I778,Inputs!$G$6:$G$23,Inputs!$J$6:$J$23)*$K778</f>
        <v>402</v>
      </c>
      <c r="R778" s="230">
        <f>_xlfn.XLOOKUP($I778,Inputs!$G$6:$G$23,Inputs!$K$6:$K$23)*$K778</f>
        <v>435</v>
      </c>
      <c r="S778" s="147" t="s">
        <v>1204</v>
      </c>
      <c r="T778" s="30" t="s">
        <v>2430</v>
      </c>
      <c r="U778" s="147" t="s">
        <v>805</v>
      </c>
      <c r="V778" s="30" t="s">
        <v>2245</v>
      </c>
      <c r="W778" s="12"/>
      <c r="X778" s="12"/>
      <c r="Y778" s="12">
        <v>661</v>
      </c>
    </row>
    <row r="779" spans="1:25" s="57" customFormat="1" ht="18">
      <c r="B779" s="167" t="s">
        <v>415</v>
      </c>
      <c r="C779" s="168" t="s">
        <v>297</v>
      </c>
      <c r="D779" s="30" t="s">
        <v>349</v>
      </c>
      <c r="E779" s="147">
        <v>1</v>
      </c>
      <c r="F779" s="30" t="s">
        <v>1756</v>
      </c>
      <c r="G779" s="178">
        <v>28.5</v>
      </c>
      <c r="H779" s="178">
        <v>17.592592592592592</v>
      </c>
      <c r="I779" s="168">
        <v>230</v>
      </c>
      <c r="J779" s="228">
        <f>_xlfn.XLOOKUP($I779,Inputs!$C$6:$C$23,Inputs!$D$6:$D$23)*$G779</f>
        <v>13.68</v>
      </c>
      <c r="K779" s="229">
        <f t="shared" si="12"/>
        <v>3</v>
      </c>
      <c r="L779" s="274"/>
      <c r="M779" s="274"/>
      <c r="N779" s="274"/>
      <c r="O779" s="274"/>
      <c r="P779" s="274"/>
      <c r="Q779" s="230">
        <f>_xlfn.XLOOKUP($I779,Inputs!$G$6:$G$23,Inputs!$J$6:$J$23)*$K779</f>
        <v>402</v>
      </c>
      <c r="R779" s="230">
        <f>_xlfn.XLOOKUP($I779,Inputs!$G$6:$G$23,Inputs!$K$6:$K$23)*$K779</f>
        <v>435</v>
      </c>
      <c r="S779" s="147" t="s">
        <v>805</v>
      </c>
      <c r="T779" s="30" t="s">
        <v>2245</v>
      </c>
      <c r="U779" s="147" t="s">
        <v>782</v>
      </c>
      <c r="V779" s="30" t="s">
        <v>2262</v>
      </c>
      <c r="W779" s="12"/>
      <c r="X779" s="12"/>
      <c r="Y779" s="12">
        <v>662</v>
      </c>
    </row>
    <row r="780" spans="1:25" s="57" customFormat="1" ht="18">
      <c r="B780" s="167" t="s">
        <v>416</v>
      </c>
      <c r="C780" s="168" t="s">
        <v>297</v>
      </c>
      <c r="D780" s="30" t="s">
        <v>349</v>
      </c>
      <c r="E780" s="147">
        <v>1</v>
      </c>
      <c r="F780" s="30" t="s">
        <v>1756</v>
      </c>
      <c r="G780" s="178">
        <v>39.9</v>
      </c>
      <c r="H780" s="178">
        <v>24.629629629629626</v>
      </c>
      <c r="I780" s="168">
        <v>230</v>
      </c>
      <c r="J780" s="228">
        <f>_xlfn.XLOOKUP($I780,Inputs!$C$6:$C$23,Inputs!$D$6:$D$23)*$G780</f>
        <v>19.151999999999997</v>
      </c>
      <c r="K780" s="229">
        <f t="shared" si="12"/>
        <v>3</v>
      </c>
      <c r="L780" s="274"/>
      <c r="M780" s="274"/>
      <c r="N780" s="274"/>
      <c r="O780" s="274"/>
      <c r="P780" s="274"/>
      <c r="Q780" s="230">
        <f>_xlfn.XLOOKUP($I780,Inputs!$G$6:$G$23,Inputs!$J$6:$J$23)*$K780</f>
        <v>402</v>
      </c>
      <c r="R780" s="230">
        <f>_xlfn.XLOOKUP($I780,Inputs!$G$6:$G$23,Inputs!$K$6:$K$23)*$K780</f>
        <v>435</v>
      </c>
      <c r="S780" s="147" t="s">
        <v>127</v>
      </c>
      <c r="T780" s="30" t="s">
        <v>2641</v>
      </c>
      <c r="U780" s="147" t="s">
        <v>1223</v>
      </c>
      <c r="V780" s="30" t="s">
        <v>2431</v>
      </c>
      <c r="W780" s="12"/>
      <c r="X780" s="12"/>
      <c r="Y780" s="12">
        <v>663</v>
      </c>
    </row>
    <row r="781" spans="1:25" s="57" customFormat="1" ht="18">
      <c r="B781" s="167" t="s">
        <v>416</v>
      </c>
      <c r="C781" s="168" t="s">
        <v>297</v>
      </c>
      <c r="D781" s="30" t="s">
        <v>349</v>
      </c>
      <c r="E781" s="147">
        <v>1</v>
      </c>
      <c r="F781" s="30" t="s">
        <v>1756</v>
      </c>
      <c r="G781" s="178">
        <v>57</v>
      </c>
      <c r="H781" s="178">
        <v>35.185185185185183</v>
      </c>
      <c r="I781" s="168">
        <v>230</v>
      </c>
      <c r="J781" s="228">
        <f>_xlfn.XLOOKUP($I781,Inputs!$C$6:$C$23,Inputs!$D$6:$D$23)*$G781</f>
        <v>27.36</v>
      </c>
      <c r="K781" s="229">
        <f t="shared" si="12"/>
        <v>3</v>
      </c>
      <c r="L781" s="274"/>
      <c r="M781" s="274"/>
      <c r="N781" s="274"/>
      <c r="O781" s="274"/>
      <c r="P781" s="274"/>
      <c r="Q781" s="230">
        <f>_xlfn.XLOOKUP($I781,Inputs!$G$6:$G$23,Inputs!$J$6:$J$23)*$K781</f>
        <v>402</v>
      </c>
      <c r="R781" s="230">
        <f>_xlfn.XLOOKUP($I781,Inputs!$G$6:$G$23,Inputs!$K$6:$K$23)*$K781</f>
        <v>435</v>
      </c>
      <c r="S781" s="181" t="s">
        <v>1223</v>
      </c>
      <c r="T781" s="30" t="s">
        <v>2431</v>
      </c>
      <c r="U781" s="147" t="s">
        <v>134</v>
      </c>
      <c r="V781" s="30" t="s">
        <v>2640</v>
      </c>
      <c r="W781" s="12"/>
      <c r="X781" s="12"/>
      <c r="Y781" s="12">
        <v>664</v>
      </c>
    </row>
    <row r="782" spans="1:25" s="57" customFormat="1" ht="18">
      <c r="B782" s="167" t="s">
        <v>417</v>
      </c>
      <c r="C782" s="168" t="s">
        <v>297</v>
      </c>
      <c r="D782" s="30" t="s">
        <v>349</v>
      </c>
      <c r="E782" s="147">
        <v>1</v>
      </c>
      <c r="F782" s="30" t="s">
        <v>1756</v>
      </c>
      <c r="G782" s="178">
        <v>39.9</v>
      </c>
      <c r="H782" s="178">
        <v>24.629629629629626</v>
      </c>
      <c r="I782" s="168">
        <v>230</v>
      </c>
      <c r="J782" s="228">
        <f>_xlfn.XLOOKUP($I782,Inputs!$C$6:$C$23,Inputs!$D$6:$D$23)*$G782</f>
        <v>19.151999999999997</v>
      </c>
      <c r="K782" s="229">
        <f t="shared" si="12"/>
        <v>3</v>
      </c>
      <c r="L782" s="274"/>
      <c r="M782" s="274"/>
      <c r="N782" s="274"/>
      <c r="O782" s="274"/>
      <c r="P782" s="274"/>
      <c r="Q782" s="230">
        <f>_xlfn.XLOOKUP($I782,Inputs!$G$6:$G$23,Inputs!$J$6:$J$23)*$K782</f>
        <v>402</v>
      </c>
      <c r="R782" s="230">
        <f>_xlfn.XLOOKUP($I782,Inputs!$G$6:$G$23,Inputs!$K$6:$K$23)*$K782</f>
        <v>435</v>
      </c>
      <c r="S782" s="147" t="s">
        <v>127</v>
      </c>
      <c r="T782" s="30" t="s">
        <v>2641</v>
      </c>
      <c r="U782" s="180" t="s">
        <v>1223</v>
      </c>
      <c r="V782" s="30" t="s">
        <v>2431</v>
      </c>
      <c r="W782" s="12"/>
      <c r="X782" s="12"/>
      <c r="Y782" s="12">
        <v>665</v>
      </c>
    </row>
    <row r="783" spans="1:25" s="33" customFormat="1" ht="18">
      <c r="A783" s="57"/>
      <c r="B783" s="167" t="s">
        <v>417</v>
      </c>
      <c r="C783" s="168" t="s">
        <v>297</v>
      </c>
      <c r="D783" s="30" t="s">
        <v>349</v>
      </c>
      <c r="E783" s="147">
        <v>1</v>
      </c>
      <c r="F783" s="30" t="s">
        <v>1756</v>
      </c>
      <c r="G783" s="178">
        <v>57</v>
      </c>
      <c r="H783" s="178">
        <v>35.185185185185183</v>
      </c>
      <c r="I783" s="168">
        <v>230</v>
      </c>
      <c r="J783" s="228">
        <f>_xlfn.XLOOKUP($I783,Inputs!$C$6:$C$23,Inputs!$D$6:$D$23)*$G783</f>
        <v>27.36</v>
      </c>
      <c r="K783" s="229">
        <f t="shared" si="12"/>
        <v>3</v>
      </c>
      <c r="L783" s="274"/>
      <c r="M783" s="274"/>
      <c r="N783" s="274"/>
      <c r="O783" s="274"/>
      <c r="P783" s="274"/>
      <c r="Q783" s="230">
        <f>_xlfn.XLOOKUP($I783,Inputs!$G$6:$G$23,Inputs!$J$6:$J$23)*$K783</f>
        <v>402</v>
      </c>
      <c r="R783" s="230">
        <f>_xlfn.XLOOKUP($I783,Inputs!$G$6:$G$23,Inputs!$K$6:$K$23)*$K783</f>
        <v>435</v>
      </c>
      <c r="S783" s="180" t="s">
        <v>1223</v>
      </c>
      <c r="T783" s="30" t="s">
        <v>2431</v>
      </c>
      <c r="U783" s="147" t="s">
        <v>134</v>
      </c>
      <c r="V783" s="30" t="s">
        <v>2640</v>
      </c>
      <c r="W783" s="12"/>
      <c r="X783" s="12"/>
      <c r="Y783" s="12">
        <v>666</v>
      </c>
    </row>
    <row r="784" spans="1:25" s="57" customFormat="1" ht="18">
      <c r="B784" s="167" t="s">
        <v>418</v>
      </c>
      <c r="C784" s="168" t="s">
        <v>297</v>
      </c>
      <c r="D784" s="30" t="s">
        <v>349</v>
      </c>
      <c r="E784" s="147">
        <v>1</v>
      </c>
      <c r="F784" s="30" t="s">
        <v>1756</v>
      </c>
      <c r="G784" s="178">
        <v>28.875</v>
      </c>
      <c r="H784" s="178">
        <v>17.824074074074073</v>
      </c>
      <c r="I784" s="168">
        <v>230</v>
      </c>
      <c r="J784" s="228">
        <f>_xlfn.XLOOKUP($I784,Inputs!$C$6:$C$23,Inputs!$D$6:$D$23)*$G784</f>
        <v>13.86</v>
      </c>
      <c r="K784" s="229">
        <f t="shared" si="12"/>
        <v>3</v>
      </c>
      <c r="L784" s="274"/>
      <c r="M784" s="274"/>
      <c r="N784" s="274"/>
      <c r="O784" s="274"/>
      <c r="P784" s="274"/>
      <c r="Q784" s="230">
        <f>_xlfn.XLOOKUP($I784,Inputs!$G$6:$G$23,Inputs!$J$6:$J$23)*$K784</f>
        <v>402</v>
      </c>
      <c r="R784" s="230">
        <f>_xlfn.XLOOKUP($I784,Inputs!$G$6:$G$23,Inputs!$K$6:$K$23)*$K784</f>
        <v>435</v>
      </c>
      <c r="S784" s="179" t="s">
        <v>352</v>
      </c>
      <c r="T784" s="30" t="s">
        <v>2333</v>
      </c>
      <c r="U784" s="147" t="s">
        <v>1370</v>
      </c>
      <c r="V784" s="30" t="s">
        <v>2432</v>
      </c>
      <c r="W784" s="12"/>
      <c r="X784" s="12"/>
      <c r="Y784" s="12">
        <v>667</v>
      </c>
    </row>
    <row r="785" spans="1:25" s="33" customFormat="1" ht="18">
      <c r="A785" s="57"/>
      <c r="B785" s="167" t="s">
        <v>418</v>
      </c>
      <c r="C785" s="168" t="s">
        <v>297</v>
      </c>
      <c r="D785" s="30" t="s">
        <v>349</v>
      </c>
      <c r="E785" s="147">
        <v>1</v>
      </c>
      <c r="F785" s="30" t="s">
        <v>1756</v>
      </c>
      <c r="G785" s="178">
        <v>13.125</v>
      </c>
      <c r="H785" s="178">
        <v>8.1018518518518512</v>
      </c>
      <c r="I785" s="168">
        <v>230</v>
      </c>
      <c r="J785" s="228">
        <f>_xlfn.XLOOKUP($I785,Inputs!$C$6:$C$23,Inputs!$D$6:$D$23)*$G785</f>
        <v>6.3</v>
      </c>
      <c r="K785" s="229">
        <f t="shared" si="12"/>
        <v>3</v>
      </c>
      <c r="L785" s="274"/>
      <c r="M785" s="274"/>
      <c r="N785" s="274"/>
      <c r="O785" s="274"/>
      <c r="P785" s="274"/>
      <c r="Q785" s="230">
        <f>_xlfn.XLOOKUP($I785,Inputs!$G$6:$G$23,Inputs!$J$6:$J$23)*$K785</f>
        <v>402</v>
      </c>
      <c r="R785" s="230">
        <f>_xlfn.XLOOKUP($I785,Inputs!$G$6:$G$23,Inputs!$K$6:$K$23)*$K785</f>
        <v>435</v>
      </c>
      <c r="S785" s="147" t="s">
        <v>1370</v>
      </c>
      <c r="T785" s="30" t="s">
        <v>2432</v>
      </c>
      <c r="U785" s="147" t="s">
        <v>305</v>
      </c>
      <c r="V785" s="30" t="s">
        <v>2553</v>
      </c>
      <c r="W785" s="12"/>
      <c r="X785" s="12"/>
      <c r="Y785" s="12">
        <v>668</v>
      </c>
    </row>
    <row r="786" spans="1:25" s="57" customFormat="1" ht="18">
      <c r="B786" s="167" t="s">
        <v>419</v>
      </c>
      <c r="C786" s="168" t="s">
        <v>297</v>
      </c>
      <c r="D786" s="30" t="s">
        <v>349</v>
      </c>
      <c r="E786" s="147">
        <v>1</v>
      </c>
      <c r="F786" s="30" t="s">
        <v>1756</v>
      </c>
      <c r="G786" s="178">
        <v>47.25</v>
      </c>
      <c r="H786" s="178">
        <v>29.166666666666664</v>
      </c>
      <c r="I786" s="168">
        <v>230</v>
      </c>
      <c r="J786" s="228">
        <f>_xlfn.XLOOKUP($I786,Inputs!$C$6:$C$23,Inputs!$D$6:$D$23)*$G786</f>
        <v>22.68</v>
      </c>
      <c r="K786" s="229">
        <f t="shared" si="12"/>
        <v>3</v>
      </c>
      <c r="L786" s="274"/>
      <c r="M786" s="274"/>
      <c r="N786" s="274"/>
      <c r="O786" s="274"/>
      <c r="P786" s="274"/>
      <c r="Q786" s="230">
        <f>_xlfn.XLOOKUP($I786,Inputs!$G$6:$G$23,Inputs!$J$6:$J$23)*$K786</f>
        <v>402</v>
      </c>
      <c r="R786" s="230">
        <f>_xlfn.XLOOKUP($I786,Inputs!$G$6:$G$23,Inputs!$K$6:$K$23)*$K786</f>
        <v>435</v>
      </c>
      <c r="S786" s="147" t="s">
        <v>1376</v>
      </c>
      <c r="T786" s="30" t="s">
        <v>2322</v>
      </c>
      <c r="U786" s="147" t="s">
        <v>1383</v>
      </c>
      <c r="V786" s="30" t="s">
        <v>2317</v>
      </c>
      <c r="W786" s="12"/>
      <c r="X786" s="12"/>
      <c r="Y786" s="12">
        <v>669</v>
      </c>
    </row>
    <row r="787" spans="1:25" s="57" customFormat="1" ht="18">
      <c r="B787" s="167" t="s">
        <v>420</v>
      </c>
      <c r="C787" s="168" t="s">
        <v>297</v>
      </c>
      <c r="D787" s="30" t="s">
        <v>349</v>
      </c>
      <c r="E787" s="147">
        <v>1</v>
      </c>
      <c r="F787" s="30" t="s">
        <v>1756</v>
      </c>
      <c r="G787" s="178">
        <v>13.125</v>
      </c>
      <c r="H787" s="178">
        <v>8.1018518518518512</v>
      </c>
      <c r="I787" s="168">
        <v>230</v>
      </c>
      <c r="J787" s="228">
        <f>_xlfn.XLOOKUP($I787,Inputs!$C$6:$C$23,Inputs!$D$6:$D$23)*$G787</f>
        <v>6.3</v>
      </c>
      <c r="K787" s="229">
        <f t="shared" si="12"/>
        <v>3</v>
      </c>
      <c r="L787" s="274"/>
      <c r="M787" s="274"/>
      <c r="N787" s="274"/>
      <c r="O787" s="274"/>
      <c r="P787" s="274"/>
      <c r="Q787" s="230">
        <f>_xlfn.XLOOKUP($I787,Inputs!$G$6:$G$23,Inputs!$J$6:$J$23)*$K787</f>
        <v>402</v>
      </c>
      <c r="R787" s="230">
        <f>_xlfn.XLOOKUP($I787,Inputs!$G$6:$G$23,Inputs!$K$6:$K$23)*$K787</f>
        <v>435</v>
      </c>
      <c r="S787" s="147" t="s">
        <v>305</v>
      </c>
      <c r="T787" s="30" t="s">
        <v>2553</v>
      </c>
      <c r="U787" s="147" t="s">
        <v>1376</v>
      </c>
      <c r="V787" s="30" t="s">
        <v>2322</v>
      </c>
      <c r="W787" s="12"/>
      <c r="X787" s="12"/>
      <c r="Y787" s="12">
        <v>670</v>
      </c>
    </row>
    <row r="788" spans="1:25" s="57" customFormat="1" ht="18">
      <c r="B788" s="167" t="s">
        <v>421</v>
      </c>
      <c r="C788" s="168" t="s">
        <v>297</v>
      </c>
      <c r="D788" s="30" t="s">
        <v>349</v>
      </c>
      <c r="E788" s="147">
        <v>1</v>
      </c>
      <c r="F788" s="30" t="s">
        <v>1756</v>
      </c>
      <c r="G788" s="178">
        <v>18.375</v>
      </c>
      <c r="H788" s="178">
        <v>11.342592592592592</v>
      </c>
      <c r="I788" s="168">
        <v>230</v>
      </c>
      <c r="J788" s="228">
        <f>_xlfn.XLOOKUP($I788,Inputs!$C$6:$C$23,Inputs!$D$6:$D$23)*$G788</f>
        <v>8.82</v>
      </c>
      <c r="K788" s="229">
        <f t="shared" si="12"/>
        <v>3</v>
      </c>
      <c r="L788" s="274"/>
      <c r="M788" s="274"/>
      <c r="N788" s="274"/>
      <c r="O788" s="274"/>
      <c r="P788" s="274"/>
      <c r="Q788" s="230">
        <f>_xlfn.XLOOKUP($I788,Inputs!$G$6:$G$23,Inputs!$J$6:$J$23)*$K788</f>
        <v>402</v>
      </c>
      <c r="R788" s="230">
        <f>_xlfn.XLOOKUP($I788,Inputs!$G$6:$G$23,Inputs!$K$6:$K$23)*$K788</f>
        <v>435</v>
      </c>
      <c r="S788" s="147" t="s">
        <v>1382</v>
      </c>
      <c r="T788" s="30" t="s">
        <v>2651</v>
      </c>
      <c r="U788" s="147" t="s">
        <v>309</v>
      </c>
      <c r="V788" s="30" t="s">
        <v>2556</v>
      </c>
      <c r="W788" s="12"/>
      <c r="X788" s="12"/>
      <c r="Y788" s="12">
        <v>671</v>
      </c>
    </row>
    <row r="789" spans="1:25" s="33" customFormat="1" ht="18">
      <c r="A789" s="57"/>
      <c r="B789" s="167" t="s">
        <v>431</v>
      </c>
      <c r="C789" s="168" t="s">
        <v>297</v>
      </c>
      <c r="D789" s="30" t="s">
        <v>349</v>
      </c>
      <c r="E789" s="147">
        <v>1</v>
      </c>
      <c r="F789" s="30" t="s">
        <v>1756</v>
      </c>
      <c r="G789" s="178">
        <v>8.6</v>
      </c>
      <c r="H789" s="178">
        <v>5.3</v>
      </c>
      <c r="I789" s="168">
        <v>230</v>
      </c>
      <c r="J789" s="228">
        <f>_xlfn.XLOOKUP($I789,Inputs!$C$6:$C$23,Inputs!$D$6:$D$23)*$G789</f>
        <v>4.1280000000000001</v>
      </c>
      <c r="K789" s="229">
        <f t="shared" si="12"/>
        <v>3</v>
      </c>
      <c r="L789" s="274"/>
      <c r="M789" s="274"/>
      <c r="N789" s="274"/>
      <c r="O789" s="274"/>
      <c r="P789" s="274"/>
      <c r="Q789" s="230">
        <f>_xlfn.XLOOKUP($I789,Inputs!$G$6:$G$23,Inputs!$J$6:$J$23)*$K789</f>
        <v>402</v>
      </c>
      <c r="R789" s="230">
        <f>_xlfn.XLOOKUP($I789,Inputs!$G$6:$G$23,Inputs!$K$6:$K$23)*$K789</f>
        <v>435</v>
      </c>
      <c r="S789" s="147" t="s">
        <v>309</v>
      </c>
      <c r="T789" s="30" t="s">
        <v>2556</v>
      </c>
      <c r="U789" s="147" t="s">
        <v>1381</v>
      </c>
      <c r="V789" s="30" t="s">
        <v>2983</v>
      </c>
      <c r="W789" s="12"/>
      <c r="X789" s="12"/>
      <c r="Y789" s="12">
        <v>672</v>
      </c>
    </row>
    <row r="790" spans="1:25" s="57" customFormat="1" ht="18">
      <c r="B790" s="167" t="s">
        <v>431</v>
      </c>
      <c r="C790" s="168" t="s">
        <v>297</v>
      </c>
      <c r="D790" s="30" t="s">
        <v>349</v>
      </c>
      <c r="E790" s="147">
        <v>1</v>
      </c>
      <c r="F790" s="30" t="s">
        <v>1756</v>
      </c>
      <c r="G790" s="178">
        <v>1</v>
      </c>
      <c r="H790" s="178">
        <v>0.6</v>
      </c>
      <c r="I790" s="168">
        <v>230</v>
      </c>
      <c r="J790" s="228">
        <f>_xlfn.XLOOKUP($I790,Inputs!$C$6:$C$23,Inputs!$D$6:$D$23)*$G790</f>
        <v>0.48</v>
      </c>
      <c r="K790" s="229">
        <f t="shared" si="12"/>
        <v>3</v>
      </c>
      <c r="L790" s="274"/>
      <c r="M790" s="274"/>
      <c r="N790" s="274"/>
      <c r="O790" s="274"/>
      <c r="P790" s="274"/>
      <c r="Q790" s="230">
        <f>_xlfn.XLOOKUP($I790,Inputs!$G$6:$G$23,Inputs!$J$6:$J$23)*$K790</f>
        <v>402</v>
      </c>
      <c r="R790" s="230">
        <f>_xlfn.XLOOKUP($I790,Inputs!$G$6:$G$23,Inputs!$K$6:$K$23)*$K790</f>
        <v>435</v>
      </c>
      <c r="S790" s="147" t="s">
        <v>1381</v>
      </c>
      <c r="T790" s="30" t="s">
        <v>2983</v>
      </c>
      <c r="U790" s="147" t="s">
        <v>2730</v>
      </c>
      <c r="V790" s="30" t="s">
        <v>2731</v>
      </c>
      <c r="W790" s="12"/>
      <c r="X790" s="12" t="s">
        <v>1151</v>
      </c>
      <c r="Y790" s="12">
        <v>673</v>
      </c>
    </row>
    <row r="791" spans="1:25" s="57" customFormat="1" ht="18">
      <c r="B791" s="167" t="s">
        <v>422</v>
      </c>
      <c r="C791" s="168" t="s">
        <v>297</v>
      </c>
      <c r="D791" s="30" t="s">
        <v>349</v>
      </c>
      <c r="E791" s="147">
        <v>1</v>
      </c>
      <c r="F791" s="30" t="s">
        <v>1756</v>
      </c>
      <c r="G791" s="178">
        <v>18.375</v>
      </c>
      <c r="H791" s="178">
        <v>11.342592592592592</v>
      </c>
      <c r="I791" s="168">
        <v>230</v>
      </c>
      <c r="J791" s="228">
        <f>_xlfn.XLOOKUP($I791,Inputs!$C$6:$C$23,Inputs!$D$6:$D$23)*$G791</f>
        <v>8.82</v>
      </c>
      <c r="K791" s="229">
        <f t="shared" si="12"/>
        <v>3</v>
      </c>
      <c r="L791" s="274"/>
      <c r="M791" s="274"/>
      <c r="N791" s="274"/>
      <c r="O791" s="274"/>
      <c r="P791" s="274"/>
      <c r="Q791" s="230">
        <f>_xlfn.XLOOKUP($I791,Inputs!$G$6:$G$23,Inputs!$J$6:$J$23)*$K791</f>
        <v>402</v>
      </c>
      <c r="R791" s="230">
        <f>_xlfn.XLOOKUP($I791,Inputs!$G$6:$G$23,Inputs!$K$6:$K$23)*$K791</f>
        <v>435</v>
      </c>
      <c r="S791" s="179" t="s">
        <v>1376</v>
      </c>
      <c r="T791" s="30" t="s">
        <v>2322</v>
      </c>
      <c r="U791" s="147" t="s">
        <v>2996</v>
      </c>
      <c r="V791" s="30" t="s">
        <v>2620</v>
      </c>
      <c r="W791" s="12"/>
      <c r="X791" s="12"/>
      <c r="Y791" s="12">
        <v>674</v>
      </c>
    </row>
    <row r="792" spans="1:25" s="33" customFormat="1" ht="18">
      <c r="A792" s="57"/>
      <c r="B792" s="167" t="s">
        <v>422</v>
      </c>
      <c r="C792" s="168" t="s">
        <v>297</v>
      </c>
      <c r="D792" s="30" t="s">
        <v>349</v>
      </c>
      <c r="E792" s="147">
        <v>1</v>
      </c>
      <c r="F792" s="30" t="s">
        <v>1756</v>
      </c>
      <c r="G792" s="178">
        <v>4.2</v>
      </c>
      <c r="H792" s="178">
        <v>2.5925925925925926</v>
      </c>
      <c r="I792" s="168">
        <v>230</v>
      </c>
      <c r="J792" s="228">
        <f>_xlfn.XLOOKUP($I792,Inputs!$C$6:$C$23,Inputs!$D$6:$D$23)*$G792</f>
        <v>2.016</v>
      </c>
      <c r="K792" s="229">
        <f t="shared" si="12"/>
        <v>3</v>
      </c>
      <c r="L792" s="274"/>
      <c r="M792" s="274"/>
      <c r="N792" s="274"/>
      <c r="O792" s="274"/>
      <c r="P792" s="274"/>
      <c r="Q792" s="230">
        <f>_xlfn.XLOOKUP($I792,Inputs!$G$6:$G$23,Inputs!$J$6:$J$23)*$K792</f>
        <v>402</v>
      </c>
      <c r="R792" s="230">
        <f>_xlfn.XLOOKUP($I792,Inputs!$G$6:$G$23,Inputs!$K$6:$K$23)*$K792</f>
        <v>435</v>
      </c>
      <c r="S792" s="147" t="s">
        <v>2996</v>
      </c>
      <c r="T792" s="30" t="s">
        <v>2620</v>
      </c>
      <c r="U792" s="147" t="s">
        <v>1382</v>
      </c>
      <c r="V792" s="30" t="s">
        <v>2651</v>
      </c>
      <c r="W792" s="12"/>
      <c r="X792" s="12"/>
      <c r="Y792" s="12">
        <v>675</v>
      </c>
    </row>
    <row r="793" spans="1:25" s="33" customFormat="1" ht="18">
      <c r="A793" s="57"/>
      <c r="B793" s="167" t="s">
        <v>423</v>
      </c>
      <c r="C793" s="168" t="s">
        <v>297</v>
      </c>
      <c r="D793" s="30" t="s">
        <v>349</v>
      </c>
      <c r="E793" s="147">
        <v>1</v>
      </c>
      <c r="F793" s="30" t="s">
        <v>1756</v>
      </c>
      <c r="G793" s="178">
        <v>28.875</v>
      </c>
      <c r="H793" s="178">
        <v>17.824074074074073</v>
      </c>
      <c r="I793" s="168">
        <v>230</v>
      </c>
      <c r="J793" s="228">
        <f>_xlfn.XLOOKUP($I793,Inputs!$C$6:$C$23,Inputs!$D$6:$D$23)*$G793</f>
        <v>13.86</v>
      </c>
      <c r="K793" s="229">
        <f t="shared" si="12"/>
        <v>3</v>
      </c>
      <c r="L793" s="274"/>
      <c r="M793" s="274"/>
      <c r="N793" s="274"/>
      <c r="O793" s="274"/>
      <c r="P793" s="274"/>
      <c r="Q793" s="230">
        <f>_xlfn.XLOOKUP($I793,Inputs!$G$6:$G$23,Inputs!$J$6:$J$23)*$K793</f>
        <v>402</v>
      </c>
      <c r="R793" s="230">
        <f>_xlfn.XLOOKUP($I793,Inputs!$G$6:$G$23,Inputs!$K$6:$K$23)*$K793</f>
        <v>435</v>
      </c>
      <c r="S793" s="147" t="s">
        <v>352</v>
      </c>
      <c r="T793" s="30" t="s">
        <v>2333</v>
      </c>
      <c r="U793" s="147" t="s">
        <v>1370</v>
      </c>
      <c r="V793" s="30" t="s">
        <v>2432</v>
      </c>
      <c r="W793" s="12"/>
      <c r="X793" s="12"/>
      <c r="Y793" s="12">
        <v>676</v>
      </c>
    </row>
    <row r="794" spans="1:25" s="33" customFormat="1" ht="18">
      <c r="A794" s="57"/>
      <c r="B794" s="167" t="s">
        <v>423</v>
      </c>
      <c r="C794" s="168" t="s">
        <v>297</v>
      </c>
      <c r="D794" s="30" t="s">
        <v>349</v>
      </c>
      <c r="E794" s="147">
        <v>1</v>
      </c>
      <c r="F794" s="30" t="s">
        <v>1756</v>
      </c>
      <c r="G794" s="178">
        <v>13.125</v>
      </c>
      <c r="H794" s="178">
        <v>8.1018518518518512</v>
      </c>
      <c r="I794" s="168">
        <v>230</v>
      </c>
      <c r="J794" s="228">
        <f>_xlfn.XLOOKUP($I794,Inputs!$C$6:$C$23,Inputs!$D$6:$D$23)*$G794</f>
        <v>6.3</v>
      </c>
      <c r="K794" s="229">
        <f t="shared" si="12"/>
        <v>3</v>
      </c>
      <c r="L794" s="274"/>
      <c r="M794" s="274"/>
      <c r="N794" s="274"/>
      <c r="O794" s="274"/>
      <c r="P794" s="274"/>
      <c r="Q794" s="230">
        <f>_xlfn.XLOOKUP($I794,Inputs!$G$6:$G$23,Inputs!$J$6:$J$23)*$K794</f>
        <v>402</v>
      </c>
      <c r="R794" s="230">
        <f>_xlfn.XLOOKUP($I794,Inputs!$G$6:$G$23,Inputs!$K$6:$K$23)*$K794</f>
        <v>435</v>
      </c>
      <c r="S794" s="147" t="s">
        <v>1370</v>
      </c>
      <c r="T794" s="30" t="s">
        <v>2432</v>
      </c>
      <c r="U794" s="147" t="s">
        <v>305</v>
      </c>
      <c r="V794" s="30" t="s">
        <v>2553</v>
      </c>
      <c r="W794" s="12"/>
      <c r="X794" s="12"/>
      <c r="Y794" s="12">
        <v>677</v>
      </c>
    </row>
    <row r="795" spans="1:25" s="57" customFormat="1" ht="18">
      <c r="B795" s="167" t="s">
        <v>424</v>
      </c>
      <c r="C795" s="168" t="s">
        <v>297</v>
      </c>
      <c r="D795" s="30" t="s">
        <v>349</v>
      </c>
      <c r="E795" s="147">
        <v>1</v>
      </c>
      <c r="F795" s="30" t="s">
        <v>1756</v>
      </c>
      <c r="G795" s="178">
        <v>5.7</v>
      </c>
      <c r="H795" s="178">
        <v>3.5185185185185186</v>
      </c>
      <c r="I795" s="168">
        <v>230</v>
      </c>
      <c r="J795" s="228">
        <f>_xlfn.XLOOKUP($I795,Inputs!$C$6:$C$23,Inputs!$D$6:$D$23)*$G795</f>
        <v>2.7359999999999998</v>
      </c>
      <c r="K795" s="229">
        <f t="shared" si="12"/>
        <v>3</v>
      </c>
      <c r="L795" s="274"/>
      <c r="M795" s="274"/>
      <c r="N795" s="274"/>
      <c r="O795" s="274"/>
      <c r="P795" s="274"/>
      <c r="Q795" s="230">
        <f>_xlfn.XLOOKUP($I795,Inputs!$G$6:$G$23,Inputs!$J$6:$J$23)*$K795</f>
        <v>402</v>
      </c>
      <c r="R795" s="230">
        <f>_xlfn.XLOOKUP($I795,Inputs!$G$6:$G$23,Inputs!$K$6:$K$23)*$K795</f>
        <v>435</v>
      </c>
      <c r="S795" s="147" t="s">
        <v>1165</v>
      </c>
      <c r="T795" s="30" t="s">
        <v>2594</v>
      </c>
      <c r="U795" s="147" t="s">
        <v>300</v>
      </c>
      <c r="V795" s="30" t="s">
        <v>2220</v>
      </c>
      <c r="W795" s="12"/>
      <c r="X795" s="12"/>
      <c r="Y795" s="12">
        <v>678</v>
      </c>
    </row>
    <row r="796" spans="1:25" s="33" customFormat="1" ht="18">
      <c r="A796" s="57"/>
      <c r="B796" s="167" t="s">
        <v>425</v>
      </c>
      <c r="C796" s="168" t="s">
        <v>297</v>
      </c>
      <c r="D796" s="30" t="s">
        <v>349</v>
      </c>
      <c r="E796" s="147">
        <v>1</v>
      </c>
      <c r="F796" s="30" t="s">
        <v>1756</v>
      </c>
      <c r="G796" s="178">
        <v>5.7</v>
      </c>
      <c r="H796" s="178">
        <v>3.5185185185185186</v>
      </c>
      <c r="I796" s="168">
        <v>230</v>
      </c>
      <c r="J796" s="228">
        <f>_xlfn.XLOOKUP($I796,Inputs!$C$6:$C$23,Inputs!$D$6:$D$23)*$G796</f>
        <v>2.7359999999999998</v>
      </c>
      <c r="K796" s="229">
        <f t="shared" si="12"/>
        <v>3</v>
      </c>
      <c r="L796" s="274"/>
      <c r="M796" s="274"/>
      <c r="N796" s="274"/>
      <c r="O796" s="274"/>
      <c r="P796" s="274"/>
      <c r="Q796" s="230">
        <f>_xlfn.XLOOKUP($I796,Inputs!$G$6:$G$23,Inputs!$J$6:$J$23)*$K796</f>
        <v>402</v>
      </c>
      <c r="R796" s="230">
        <f>_xlfn.XLOOKUP($I796,Inputs!$G$6:$G$23,Inputs!$K$6:$K$23)*$K796</f>
        <v>435</v>
      </c>
      <c r="S796" s="147" t="s">
        <v>1165</v>
      </c>
      <c r="T796" s="30" t="s">
        <v>2594</v>
      </c>
      <c r="U796" s="147" t="s">
        <v>300</v>
      </c>
      <c r="V796" s="30" t="s">
        <v>2220</v>
      </c>
      <c r="W796" s="12"/>
      <c r="X796" s="12"/>
      <c r="Y796" s="12">
        <v>681</v>
      </c>
    </row>
    <row r="797" spans="1:25" s="57" customFormat="1" ht="18">
      <c r="B797" s="167" t="s">
        <v>425</v>
      </c>
      <c r="C797" s="168" t="s">
        <v>297</v>
      </c>
      <c r="D797" s="30" t="s">
        <v>349</v>
      </c>
      <c r="E797" s="147">
        <v>1</v>
      </c>
      <c r="F797" s="30" t="s">
        <v>1756</v>
      </c>
      <c r="G797" s="178">
        <v>216.6</v>
      </c>
      <c r="H797" s="178">
        <v>133.7037037037037</v>
      </c>
      <c r="I797" s="168">
        <v>230</v>
      </c>
      <c r="J797" s="228">
        <f>_xlfn.XLOOKUP($I797,Inputs!$C$6:$C$23,Inputs!$D$6:$D$23)*$G797</f>
        <v>103.96799999999999</v>
      </c>
      <c r="K797" s="229">
        <f t="shared" si="12"/>
        <v>1.6794777685173803</v>
      </c>
      <c r="L797" s="274"/>
      <c r="M797" s="274"/>
      <c r="N797" s="274"/>
      <c r="O797" s="274"/>
      <c r="P797" s="274"/>
      <c r="Q797" s="230">
        <f>_xlfn.XLOOKUP($I797,Inputs!$G$6:$G$23,Inputs!$J$6:$J$23)*$K797</f>
        <v>225.05002098132897</v>
      </c>
      <c r="R797" s="230">
        <f>_xlfn.XLOOKUP($I797,Inputs!$G$6:$G$23,Inputs!$K$6:$K$23)*$K797</f>
        <v>243.52427643502014</v>
      </c>
      <c r="S797" s="147" t="s">
        <v>300</v>
      </c>
      <c r="T797" s="30" t="s">
        <v>2220</v>
      </c>
      <c r="U797" s="147" t="s">
        <v>349</v>
      </c>
      <c r="V797" s="30" t="s">
        <v>2636</v>
      </c>
      <c r="W797" s="12"/>
      <c r="X797" s="12"/>
      <c r="Y797" s="12">
        <v>682</v>
      </c>
    </row>
    <row r="798" spans="1:25" s="57" customFormat="1" ht="18">
      <c r="B798" s="167" t="s">
        <v>426</v>
      </c>
      <c r="C798" s="168" t="s">
        <v>297</v>
      </c>
      <c r="D798" s="30" t="s">
        <v>349</v>
      </c>
      <c r="E798" s="147">
        <v>1</v>
      </c>
      <c r="F798" s="30" t="s">
        <v>1756</v>
      </c>
      <c r="G798" s="178">
        <v>13.125</v>
      </c>
      <c r="H798" s="178">
        <v>8.1018518518518512</v>
      </c>
      <c r="I798" s="168">
        <v>230</v>
      </c>
      <c r="J798" s="228">
        <f>_xlfn.XLOOKUP($I798,Inputs!$C$6:$C$23,Inputs!$D$6:$D$23)*$G798</f>
        <v>6.3</v>
      </c>
      <c r="K798" s="229">
        <f t="shared" si="12"/>
        <v>3</v>
      </c>
      <c r="L798" s="274"/>
      <c r="M798" s="274"/>
      <c r="N798" s="274"/>
      <c r="O798" s="274"/>
      <c r="P798" s="274"/>
      <c r="Q798" s="230">
        <f>_xlfn.XLOOKUP($I798,Inputs!$G$6:$G$23,Inputs!$J$6:$J$23)*$K798</f>
        <v>402</v>
      </c>
      <c r="R798" s="230">
        <f>_xlfn.XLOOKUP($I798,Inputs!$G$6:$G$23,Inputs!$K$6:$K$23)*$K798</f>
        <v>435</v>
      </c>
      <c r="S798" s="147" t="s">
        <v>305</v>
      </c>
      <c r="T798" s="30" t="s">
        <v>2553</v>
      </c>
      <c r="U798" s="147" t="s">
        <v>1376</v>
      </c>
      <c r="V798" s="30" t="s">
        <v>2322</v>
      </c>
      <c r="W798" s="12"/>
      <c r="X798" s="12"/>
      <c r="Y798" s="12">
        <v>683</v>
      </c>
    </row>
    <row r="799" spans="1:25" s="33" customFormat="1" ht="18">
      <c r="A799" s="57"/>
      <c r="B799" s="167" t="s">
        <v>426</v>
      </c>
      <c r="C799" s="168" t="s">
        <v>297</v>
      </c>
      <c r="D799" s="30" t="s">
        <v>349</v>
      </c>
      <c r="E799" s="147">
        <v>1</v>
      </c>
      <c r="F799" s="30" t="s">
        <v>1756</v>
      </c>
      <c r="G799" s="178">
        <v>1.05</v>
      </c>
      <c r="H799" s="178">
        <v>0.64814814814814814</v>
      </c>
      <c r="I799" s="168">
        <v>230</v>
      </c>
      <c r="J799" s="228">
        <f>_xlfn.XLOOKUP($I799,Inputs!$C$6:$C$23,Inputs!$D$6:$D$23)*$G799</f>
        <v>0.504</v>
      </c>
      <c r="K799" s="229">
        <f t="shared" si="12"/>
        <v>3</v>
      </c>
      <c r="L799" s="274"/>
      <c r="M799" s="274"/>
      <c r="N799" s="274"/>
      <c r="O799" s="274"/>
      <c r="P799" s="274"/>
      <c r="Q799" s="230">
        <f>_xlfn.XLOOKUP($I799,Inputs!$G$6:$G$23,Inputs!$J$6:$J$23)*$K799</f>
        <v>402</v>
      </c>
      <c r="R799" s="230">
        <f>_xlfn.XLOOKUP($I799,Inputs!$G$6:$G$23,Inputs!$K$6:$K$23)*$K799</f>
        <v>435</v>
      </c>
      <c r="S799" s="147" t="s">
        <v>1376</v>
      </c>
      <c r="T799" s="30" t="s">
        <v>2322</v>
      </c>
      <c r="U799" s="180" t="s">
        <v>3000</v>
      </c>
      <c r="V799" s="30" t="s">
        <v>2687</v>
      </c>
      <c r="W799" s="12"/>
      <c r="X799" s="12"/>
      <c r="Y799" s="12">
        <v>684</v>
      </c>
    </row>
    <row r="800" spans="1:25" s="33" customFormat="1" ht="18">
      <c r="A800" s="57"/>
      <c r="B800" s="167" t="s">
        <v>427</v>
      </c>
      <c r="C800" s="168" t="s">
        <v>297</v>
      </c>
      <c r="D800" s="30" t="s">
        <v>349</v>
      </c>
      <c r="E800" s="147">
        <v>2</v>
      </c>
      <c r="F800" s="30" t="s">
        <v>1756</v>
      </c>
      <c r="G800" s="178">
        <v>23.625</v>
      </c>
      <c r="H800" s="178">
        <v>14.583333333333332</v>
      </c>
      <c r="I800" s="168">
        <v>230</v>
      </c>
      <c r="J800" s="228">
        <f>_xlfn.XLOOKUP($I800,Inputs!$C$6:$C$23,Inputs!$D$6:$D$23)*$G800</f>
        <v>11.34</v>
      </c>
      <c r="K800" s="229">
        <f t="shared" si="12"/>
        <v>3</v>
      </c>
      <c r="L800" s="274"/>
      <c r="M800" s="274"/>
      <c r="N800" s="274"/>
      <c r="O800" s="274"/>
      <c r="P800" s="274"/>
      <c r="Q800" s="230">
        <f>_xlfn.XLOOKUP($I800,Inputs!$G$6:$G$23,Inputs!$J$6:$J$23)*$K800</f>
        <v>402</v>
      </c>
      <c r="R800" s="230">
        <f>_xlfn.XLOOKUP($I800,Inputs!$G$6:$G$23,Inputs!$K$6:$K$23)*$K800</f>
        <v>435</v>
      </c>
      <c r="S800" s="147" t="s">
        <v>352</v>
      </c>
      <c r="T800" s="30" t="s">
        <v>2333</v>
      </c>
      <c r="U800" s="147" t="s">
        <v>1372</v>
      </c>
      <c r="V800" s="30" t="s">
        <v>2433</v>
      </c>
      <c r="W800" s="12"/>
      <c r="X800" s="12"/>
      <c r="Y800" s="12">
        <v>685</v>
      </c>
    </row>
    <row r="801" spans="1:25" s="33" customFormat="1" ht="18">
      <c r="A801" s="57"/>
      <c r="B801" s="167" t="s">
        <v>427</v>
      </c>
      <c r="C801" s="168" t="s">
        <v>297</v>
      </c>
      <c r="D801" s="30" t="s">
        <v>349</v>
      </c>
      <c r="E801" s="147">
        <v>2</v>
      </c>
      <c r="F801" s="30" t="s">
        <v>1756</v>
      </c>
      <c r="G801" s="178">
        <v>18.375</v>
      </c>
      <c r="H801" s="178">
        <v>11.342592592592592</v>
      </c>
      <c r="I801" s="168">
        <v>230</v>
      </c>
      <c r="J801" s="228">
        <f>_xlfn.XLOOKUP($I801,Inputs!$C$6:$C$23,Inputs!$D$6:$D$23)*$G801</f>
        <v>8.82</v>
      </c>
      <c r="K801" s="229">
        <f t="shared" si="12"/>
        <v>3</v>
      </c>
      <c r="L801" s="274"/>
      <c r="M801" s="274"/>
      <c r="N801" s="274"/>
      <c r="O801" s="274"/>
      <c r="P801" s="274"/>
      <c r="Q801" s="230">
        <f>_xlfn.XLOOKUP($I801,Inputs!$G$6:$G$23,Inputs!$J$6:$J$23)*$K801</f>
        <v>402</v>
      </c>
      <c r="R801" s="230">
        <f>_xlfn.XLOOKUP($I801,Inputs!$G$6:$G$23,Inputs!$K$6:$K$23)*$K801</f>
        <v>435</v>
      </c>
      <c r="S801" s="179" t="s">
        <v>1372</v>
      </c>
      <c r="T801" s="30" t="s">
        <v>2433</v>
      </c>
      <c r="U801" s="147" t="s">
        <v>305</v>
      </c>
      <c r="V801" s="30" t="s">
        <v>2553</v>
      </c>
      <c r="W801" s="12"/>
      <c r="X801" s="12"/>
      <c r="Y801" s="12">
        <v>686</v>
      </c>
    </row>
    <row r="802" spans="1:25" s="57" customFormat="1" ht="18">
      <c r="B802" s="167" t="s">
        <v>429</v>
      </c>
      <c r="C802" s="168" t="s">
        <v>297</v>
      </c>
      <c r="D802" s="30" t="s">
        <v>349</v>
      </c>
      <c r="E802" s="147">
        <v>1</v>
      </c>
      <c r="F802" s="30" t="s">
        <v>1756</v>
      </c>
      <c r="G802" s="178">
        <v>8</v>
      </c>
      <c r="H802" s="178">
        <v>4.9382716049382713</v>
      </c>
      <c r="I802" s="168">
        <v>230</v>
      </c>
      <c r="J802" s="228">
        <f>_xlfn.XLOOKUP($I802,Inputs!$C$6:$C$23,Inputs!$D$6:$D$23)*$G802</f>
        <v>3.84</v>
      </c>
      <c r="K802" s="229">
        <f t="shared" si="12"/>
        <v>3</v>
      </c>
      <c r="L802" s="274"/>
      <c r="M802" s="274"/>
      <c r="N802" s="274"/>
      <c r="O802" s="274"/>
      <c r="P802" s="274"/>
      <c r="Q802" s="230">
        <f>_xlfn.XLOOKUP($I802,Inputs!$G$6:$G$23,Inputs!$J$6:$J$23)*$K802</f>
        <v>402</v>
      </c>
      <c r="R802" s="230">
        <f>_xlfn.XLOOKUP($I802,Inputs!$G$6:$G$23,Inputs!$K$6:$K$23)*$K802</f>
        <v>435</v>
      </c>
      <c r="S802" s="147" t="s">
        <v>349</v>
      </c>
      <c r="T802" s="30" t="s">
        <v>2636</v>
      </c>
      <c r="U802" s="147" t="s">
        <v>1203</v>
      </c>
      <c r="V802" s="30" t="s">
        <v>2440</v>
      </c>
      <c r="W802" s="12"/>
      <c r="X802" s="12"/>
      <c r="Y802" s="12">
        <v>688</v>
      </c>
    </row>
    <row r="803" spans="1:25" s="57" customFormat="1" ht="18">
      <c r="B803" s="167" t="s">
        <v>430</v>
      </c>
      <c r="C803" s="168" t="s">
        <v>297</v>
      </c>
      <c r="D803" s="30" t="s">
        <v>349</v>
      </c>
      <c r="E803" s="147">
        <v>1</v>
      </c>
      <c r="F803" s="30" t="s">
        <v>1756</v>
      </c>
      <c r="G803" s="178">
        <v>153.9</v>
      </c>
      <c r="H803" s="178">
        <v>95</v>
      </c>
      <c r="I803" s="168">
        <v>230</v>
      </c>
      <c r="J803" s="228">
        <f>_xlfn.XLOOKUP($I803,Inputs!$C$6:$C$23,Inputs!$D$6:$D$23)*$G803</f>
        <v>73.872</v>
      </c>
      <c r="K803" s="229">
        <f t="shared" si="12"/>
        <v>2.104055246193687</v>
      </c>
      <c r="L803" s="274"/>
      <c r="M803" s="274"/>
      <c r="N803" s="274"/>
      <c r="O803" s="274"/>
      <c r="P803" s="274"/>
      <c r="Q803" s="230">
        <f>_xlfn.XLOOKUP($I803,Inputs!$G$6:$G$23,Inputs!$J$6:$J$23)*$K803</f>
        <v>281.94340298995405</v>
      </c>
      <c r="R803" s="230">
        <f>_xlfn.XLOOKUP($I803,Inputs!$G$6:$G$23,Inputs!$K$6:$K$23)*$K803</f>
        <v>305.08801069808459</v>
      </c>
      <c r="S803" s="147" t="s">
        <v>271</v>
      </c>
      <c r="T803" s="30" t="s">
        <v>2639</v>
      </c>
      <c r="U803" s="147" t="s">
        <v>1300</v>
      </c>
      <c r="V803" s="30" t="s">
        <v>2411</v>
      </c>
      <c r="W803" s="12"/>
      <c r="X803" s="12"/>
      <c r="Y803" s="12">
        <v>689</v>
      </c>
    </row>
    <row r="804" spans="1:25" s="57" customFormat="1" ht="18">
      <c r="B804" s="167" t="s">
        <v>432</v>
      </c>
      <c r="C804" s="168" t="s">
        <v>297</v>
      </c>
      <c r="D804" s="30" t="s">
        <v>349</v>
      </c>
      <c r="E804" s="147">
        <v>1</v>
      </c>
      <c r="F804" s="30" t="s">
        <v>1756</v>
      </c>
      <c r="G804" s="178">
        <v>10</v>
      </c>
      <c r="H804" s="178">
        <v>6.1728395061728394</v>
      </c>
      <c r="I804" s="168">
        <v>230</v>
      </c>
      <c r="J804" s="228">
        <f>_xlfn.XLOOKUP($I804,Inputs!$C$6:$C$23,Inputs!$D$6:$D$23)*$G804</f>
        <v>4.8</v>
      </c>
      <c r="K804" s="229">
        <f t="shared" si="12"/>
        <v>3</v>
      </c>
      <c r="L804" s="274"/>
      <c r="M804" s="274"/>
      <c r="N804" s="274"/>
      <c r="O804" s="274"/>
      <c r="P804" s="274"/>
      <c r="Q804" s="230">
        <f>_xlfn.XLOOKUP($I804,Inputs!$G$6:$G$23,Inputs!$J$6:$J$23)*$K804</f>
        <v>402</v>
      </c>
      <c r="R804" s="230">
        <f>_xlfn.XLOOKUP($I804,Inputs!$G$6:$G$23,Inputs!$K$6:$K$23)*$K804</f>
        <v>435</v>
      </c>
      <c r="S804" s="179" t="s">
        <v>752</v>
      </c>
      <c r="T804" s="30" t="s">
        <v>2234</v>
      </c>
      <c r="U804" s="147" t="s">
        <v>335</v>
      </c>
      <c r="V804" s="30" t="s">
        <v>2429</v>
      </c>
      <c r="W804" s="12"/>
      <c r="X804" s="12"/>
      <c r="Y804" s="12">
        <v>690</v>
      </c>
    </row>
    <row r="805" spans="1:25" s="57" customFormat="1" ht="18">
      <c r="B805" s="167" t="s">
        <v>433</v>
      </c>
      <c r="C805" s="168" t="s">
        <v>297</v>
      </c>
      <c r="D805" s="30" t="s">
        <v>349</v>
      </c>
      <c r="E805" s="147">
        <v>1</v>
      </c>
      <c r="F805" s="30" t="s">
        <v>1756</v>
      </c>
      <c r="G805" s="178">
        <v>5</v>
      </c>
      <c r="H805" s="178">
        <v>3.0864197530864197</v>
      </c>
      <c r="I805" s="168">
        <v>230</v>
      </c>
      <c r="J805" s="228">
        <f>_xlfn.XLOOKUP($I805,Inputs!$C$6:$C$23,Inputs!$D$6:$D$23)*$G805</f>
        <v>2.4</v>
      </c>
      <c r="K805" s="229">
        <f t="shared" si="12"/>
        <v>3</v>
      </c>
      <c r="L805" s="274"/>
      <c r="M805" s="274"/>
      <c r="N805" s="274"/>
      <c r="O805" s="274"/>
      <c r="P805" s="274"/>
      <c r="Q805" s="230">
        <f>_xlfn.XLOOKUP($I805,Inputs!$G$6:$G$23,Inputs!$J$6:$J$23)*$K805</f>
        <v>402</v>
      </c>
      <c r="R805" s="230">
        <f>_xlfn.XLOOKUP($I805,Inputs!$G$6:$G$23,Inputs!$K$6:$K$23)*$K805</f>
        <v>435</v>
      </c>
      <c r="S805" s="147" t="s">
        <v>1449</v>
      </c>
      <c r="T805" s="30" t="s">
        <v>2436</v>
      </c>
      <c r="U805" s="147" t="s">
        <v>357</v>
      </c>
      <c r="V805" s="30" t="s">
        <v>2658</v>
      </c>
      <c r="W805" s="12"/>
      <c r="X805" s="12"/>
      <c r="Y805" s="12">
        <v>691</v>
      </c>
    </row>
    <row r="806" spans="1:25" s="33" customFormat="1" ht="18">
      <c r="A806" s="57"/>
      <c r="B806" s="167" t="s">
        <v>433</v>
      </c>
      <c r="C806" s="168" t="s">
        <v>297</v>
      </c>
      <c r="D806" s="30" t="s">
        <v>349</v>
      </c>
      <c r="E806" s="147">
        <v>1</v>
      </c>
      <c r="F806" s="30" t="s">
        <v>1756</v>
      </c>
      <c r="G806" s="178">
        <v>7</v>
      </c>
      <c r="H806" s="178">
        <v>4.3209876543209873</v>
      </c>
      <c r="I806" s="168">
        <v>230</v>
      </c>
      <c r="J806" s="228">
        <f>_xlfn.XLOOKUP($I806,Inputs!$C$6:$C$23,Inputs!$D$6:$D$23)*$G806</f>
        <v>3.36</v>
      </c>
      <c r="K806" s="229">
        <f t="shared" si="12"/>
        <v>3</v>
      </c>
      <c r="L806" s="274"/>
      <c r="M806" s="274"/>
      <c r="N806" s="274"/>
      <c r="O806" s="274"/>
      <c r="P806" s="274"/>
      <c r="Q806" s="230">
        <f>_xlfn.XLOOKUP($I806,Inputs!$G$6:$G$23,Inputs!$J$6:$J$23)*$K806</f>
        <v>402</v>
      </c>
      <c r="R806" s="230">
        <f>_xlfn.XLOOKUP($I806,Inputs!$G$6:$G$23,Inputs!$K$6:$K$23)*$K806</f>
        <v>435</v>
      </c>
      <c r="S806" s="179" t="s">
        <v>357</v>
      </c>
      <c r="T806" s="30" t="s">
        <v>2658</v>
      </c>
      <c r="U806" s="147" t="s">
        <v>1448</v>
      </c>
      <c r="V806" s="30" t="s">
        <v>2228</v>
      </c>
      <c r="W806" s="12"/>
      <c r="X806" s="12"/>
      <c r="Y806" s="12">
        <v>692</v>
      </c>
    </row>
    <row r="807" spans="1:25" s="33" customFormat="1" ht="18">
      <c r="A807" s="57"/>
      <c r="B807" s="167" t="s">
        <v>434</v>
      </c>
      <c r="C807" s="168" t="s">
        <v>297</v>
      </c>
      <c r="D807" s="30" t="s">
        <v>349</v>
      </c>
      <c r="E807" s="147">
        <v>1</v>
      </c>
      <c r="F807" s="30" t="s">
        <v>1756</v>
      </c>
      <c r="G807" s="178">
        <v>12</v>
      </c>
      <c r="H807" s="178">
        <v>7.4</v>
      </c>
      <c r="I807" s="168">
        <v>230</v>
      </c>
      <c r="J807" s="228">
        <f>_xlfn.XLOOKUP($I807,Inputs!$C$6:$C$23,Inputs!$D$6:$D$23)*$G807</f>
        <v>5.76</v>
      </c>
      <c r="K807" s="229">
        <f t="shared" si="12"/>
        <v>3</v>
      </c>
      <c r="L807" s="274"/>
      <c r="M807" s="274"/>
      <c r="N807" s="274"/>
      <c r="O807" s="274"/>
      <c r="P807" s="274"/>
      <c r="Q807" s="230">
        <f>_xlfn.XLOOKUP($I807,Inputs!$G$6:$G$23,Inputs!$J$6:$J$23)*$K807</f>
        <v>402</v>
      </c>
      <c r="R807" s="230">
        <f>_xlfn.XLOOKUP($I807,Inputs!$G$6:$G$23,Inputs!$K$6:$K$23)*$K807</f>
        <v>435</v>
      </c>
      <c r="S807" s="147" t="s">
        <v>309</v>
      </c>
      <c r="T807" s="30" t="s">
        <v>2556</v>
      </c>
      <c r="U807" s="147" t="s">
        <v>1383</v>
      </c>
      <c r="V807" s="30" t="s">
        <v>2317</v>
      </c>
      <c r="W807" s="12"/>
      <c r="X807" s="12"/>
      <c r="Y807" s="12">
        <v>693</v>
      </c>
    </row>
    <row r="808" spans="1:25" s="33" customFormat="1" ht="18">
      <c r="A808" s="57"/>
      <c r="B808" s="167" t="s">
        <v>435</v>
      </c>
      <c r="C808" s="168" t="s">
        <v>297</v>
      </c>
      <c r="D808" s="30" t="s">
        <v>349</v>
      </c>
      <c r="E808" s="147">
        <v>1</v>
      </c>
      <c r="F808" s="30" t="s">
        <v>1756</v>
      </c>
      <c r="G808" s="178">
        <v>7</v>
      </c>
      <c r="H808" s="178">
        <v>4.3209876543209873</v>
      </c>
      <c r="I808" s="168">
        <v>230</v>
      </c>
      <c r="J808" s="228">
        <f>_xlfn.XLOOKUP($I808,Inputs!$C$6:$C$23,Inputs!$D$6:$D$23)*$G808</f>
        <v>3.36</v>
      </c>
      <c r="K808" s="229">
        <f t="shared" si="12"/>
        <v>3</v>
      </c>
      <c r="L808" s="274"/>
      <c r="M808" s="274"/>
      <c r="N808" s="274"/>
      <c r="O808" s="274"/>
      <c r="P808" s="274"/>
      <c r="Q808" s="230">
        <f>_xlfn.XLOOKUP($I808,Inputs!$G$6:$G$23,Inputs!$J$6:$J$23)*$K808</f>
        <v>402</v>
      </c>
      <c r="R808" s="230">
        <f>_xlfn.XLOOKUP($I808,Inputs!$G$6:$G$23,Inputs!$K$6:$K$23)*$K808</f>
        <v>435</v>
      </c>
      <c r="S808" s="147" t="s">
        <v>116</v>
      </c>
      <c r="T808" s="30" t="s">
        <v>2602</v>
      </c>
      <c r="U808" s="147" t="s">
        <v>349</v>
      </c>
      <c r="V808" s="30" t="s">
        <v>2636</v>
      </c>
      <c r="W808" s="12"/>
      <c r="X808" s="12"/>
      <c r="Y808" s="12">
        <v>694</v>
      </c>
    </row>
    <row r="809" spans="1:25" s="33" customFormat="1" ht="18">
      <c r="A809" s="57"/>
      <c r="B809" s="167" t="s">
        <v>436</v>
      </c>
      <c r="C809" s="168" t="s">
        <v>297</v>
      </c>
      <c r="D809" s="30" t="s">
        <v>349</v>
      </c>
      <c r="E809" s="147">
        <v>1</v>
      </c>
      <c r="F809" s="30" t="s">
        <v>1756</v>
      </c>
      <c r="G809" s="178">
        <v>10</v>
      </c>
      <c r="H809" s="178">
        <v>6.1728395061728394</v>
      </c>
      <c r="I809" s="168">
        <v>230</v>
      </c>
      <c r="J809" s="228">
        <f>_xlfn.XLOOKUP($I809,Inputs!$C$6:$C$23,Inputs!$D$6:$D$23)*$G809</f>
        <v>4.8</v>
      </c>
      <c r="K809" s="229">
        <f t="shared" si="12"/>
        <v>3</v>
      </c>
      <c r="L809" s="274"/>
      <c r="M809" s="274"/>
      <c r="N809" s="274"/>
      <c r="O809" s="274"/>
      <c r="P809" s="274"/>
      <c r="Q809" s="230">
        <f>_xlfn.XLOOKUP($I809,Inputs!$G$6:$G$23,Inputs!$J$6:$J$23)*$K809</f>
        <v>402</v>
      </c>
      <c r="R809" s="230">
        <f>_xlfn.XLOOKUP($I809,Inputs!$G$6:$G$23,Inputs!$K$6:$K$23)*$K809</f>
        <v>435</v>
      </c>
      <c r="S809" s="179" t="s">
        <v>752</v>
      </c>
      <c r="T809" s="30" t="s">
        <v>2234</v>
      </c>
      <c r="U809" s="147" t="s">
        <v>335</v>
      </c>
      <c r="V809" s="30" t="s">
        <v>2429</v>
      </c>
      <c r="W809" s="12"/>
      <c r="X809" s="12"/>
      <c r="Y809" s="12">
        <v>695</v>
      </c>
    </row>
    <row r="810" spans="1:25" s="33" customFormat="1" ht="18">
      <c r="A810" s="57"/>
      <c r="B810" s="167" t="s">
        <v>437</v>
      </c>
      <c r="C810" s="168" t="s">
        <v>297</v>
      </c>
      <c r="D810" s="30" t="s">
        <v>349</v>
      </c>
      <c r="E810" s="147">
        <v>1</v>
      </c>
      <c r="F810" s="30" t="s">
        <v>1756</v>
      </c>
      <c r="G810" s="178">
        <v>22.8</v>
      </c>
      <c r="H810" s="178">
        <v>14.074074074074074</v>
      </c>
      <c r="I810" s="168">
        <v>230</v>
      </c>
      <c r="J810" s="228">
        <f>_xlfn.XLOOKUP($I810,Inputs!$C$6:$C$23,Inputs!$D$6:$D$23)*$G810</f>
        <v>10.943999999999999</v>
      </c>
      <c r="K810" s="229">
        <f t="shared" si="12"/>
        <v>3</v>
      </c>
      <c r="L810" s="274"/>
      <c r="M810" s="274"/>
      <c r="N810" s="274"/>
      <c r="O810" s="274"/>
      <c r="P810" s="274"/>
      <c r="Q810" s="230">
        <f>_xlfn.XLOOKUP($I810,Inputs!$G$6:$G$23,Inputs!$J$6:$J$23)*$K810</f>
        <v>402</v>
      </c>
      <c r="R810" s="230">
        <f>_xlfn.XLOOKUP($I810,Inputs!$G$6:$G$23,Inputs!$K$6:$K$23)*$K810</f>
        <v>435</v>
      </c>
      <c r="S810" s="179" t="s">
        <v>111</v>
      </c>
      <c r="T810" s="30" t="s">
        <v>2605</v>
      </c>
      <c r="U810" s="147" t="s">
        <v>1226</v>
      </c>
      <c r="V810" s="30" t="s">
        <v>2691</v>
      </c>
      <c r="W810" s="12"/>
      <c r="X810" s="12"/>
      <c r="Y810" s="12">
        <v>696</v>
      </c>
    </row>
    <row r="811" spans="1:25" s="33" customFormat="1" ht="18">
      <c r="A811" s="57"/>
      <c r="B811" s="167" t="s">
        <v>437</v>
      </c>
      <c r="C811" s="168" t="s">
        <v>297</v>
      </c>
      <c r="D811" s="30" t="s">
        <v>349</v>
      </c>
      <c r="E811" s="147">
        <v>1</v>
      </c>
      <c r="F811" s="30" t="s">
        <v>1756</v>
      </c>
      <c r="G811" s="178">
        <v>5.7</v>
      </c>
      <c r="H811" s="178">
        <v>3.5185185185185186</v>
      </c>
      <c r="I811" s="168">
        <v>230</v>
      </c>
      <c r="J811" s="228">
        <f>_xlfn.XLOOKUP($I811,Inputs!$C$6:$C$23,Inputs!$D$6:$D$23)*$G811</f>
        <v>2.7359999999999998</v>
      </c>
      <c r="K811" s="229">
        <f t="shared" si="12"/>
        <v>3</v>
      </c>
      <c r="L811" s="274"/>
      <c r="M811" s="274"/>
      <c r="N811" s="274"/>
      <c r="O811" s="274"/>
      <c r="P811" s="274"/>
      <c r="Q811" s="230">
        <f>_xlfn.XLOOKUP($I811,Inputs!$G$6:$G$23,Inputs!$J$6:$J$23)*$K811</f>
        <v>402</v>
      </c>
      <c r="R811" s="230">
        <f>_xlfn.XLOOKUP($I811,Inputs!$G$6:$G$23,Inputs!$K$6:$K$23)*$K811</f>
        <v>435</v>
      </c>
      <c r="S811" s="147" t="s">
        <v>1226</v>
      </c>
      <c r="T811" s="30" t="s">
        <v>2691</v>
      </c>
      <c r="U811" s="147" t="s">
        <v>1868</v>
      </c>
      <c r="V811" s="30" t="s">
        <v>2525</v>
      </c>
      <c r="W811" s="12"/>
      <c r="X811" s="12"/>
      <c r="Y811" s="12">
        <v>697</v>
      </c>
    </row>
    <row r="812" spans="1:25" s="33" customFormat="1" ht="18">
      <c r="A812" s="57"/>
      <c r="B812" s="167" t="s">
        <v>437</v>
      </c>
      <c r="C812" s="168" t="s">
        <v>297</v>
      </c>
      <c r="D812" s="30" t="s">
        <v>349</v>
      </c>
      <c r="E812" s="147">
        <v>1</v>
      </c>
      <c r="F812" s="30" t="s">
        <v>1756</v>
      </c>
      <c r="G812" s="178">
        <v>5.7</v>
      </c>
      <c r="H812" s="178">
        <v>3.5185185185185186</v>
      </c>
      <c r="I812" s="168">
        <v>230</v>
      </c>
      <c r="J812" s="228">
        <f>_xlfn.XLOOKUP($I812,Inputs!$C$6:$C$23,Inputs!$D$6:$D$23)*$G812</f>
        <v>2.7359999999999998</v>
      </c>
      <c r="K812" s="229">
        <f t="shared" si="12"/>
        <v>3</v>
      </c>
      <c r="L812" s="274"/>
      <c r="M812" s="274"/>
      <c r="N812" s="274"/>
      <c r="O812" s="274"/>
      <c r="P812" s="274"/>
      <c r="Q812" s="230">
        <f>_xlfn.XLOOKUP($I812,Inputs!$G$6:$G$23,Inputs!$J$6:$J$23)*$K812</f>
        <v>402</v>
      </c>
      <c r="R812" s="230">
        <f>_xlfn.XLOOKUP($I812,Inputs!$G$6:$G$23,Inputs!$K$6:$K$23)*$K812</f>
        <v>435</v>
      </c>
      <c r="S812" s="147" t="s">
        <v>1868</v>
      </c>
      <c r="T812" s="30" t="s">
        <v>2525</v>
      </c>
      <c r="U812" s="147" t="s">
        <v>131</v>
      </c>
      <c r="V812" s="30" t="s">
        <v>2256</v>
      </c>
      <c r="W812" s="12"/>
      <c r="X812" s="12"/>
      <c r="Y812" s="12">
        <v>698</v>
      </c>
    </row>
    <row r="813" spans="1:25" s="33" customFormat="1" ht="18">
      <c r="A813" s="57"/>
      <c r="B813" s="167" t="s">
        <v>438</v>
      </c>
      <c r="C813" s="168" t="s">
        <v>297</v>
      </c>
      <c r="D813" s="30" t="s">
        <v>349</v>
      </c>
      <c r="E813" s="147">
        <v>1</v>
      </c>
      <c r="F813" s="30" t="s">
        <v>1756</v>
      </c>
      <c r="G813" s="178">
        <v>28.5</v>
      </c>
      <c r="H813" s="178">
        <v>17.592592592592592</v>
      </c>
      <c r="I813" s="168">
        <v>230</v>
      </c>
      <c r="J813" s="228">
        <f>_xlfn.XLOOKUP($I813,Inputs!$C$6:$C$23,Inputs!$D$6:$D$23)*$G813</f>
        <v>13.68</v>
      </c>
      <c r="K813" s="229">
        <f t="shared" si="12"/>
        <v>3</v>
      </c>
      <c r="L813" s="274"/>
      <c r="M813" s="274"/>
      <c r="N813" s="274"/>
      <c r="O813" s="274"/>
      <c r="P813" s="274"/>
      <c r="Q813" s="230">
        <f>_xlfn.XLOOKUP($I813,Inputs!$G$6:$G$23,Inputs!$J$6:$J$23)*$K813</f>
        <v>402</v>
      </c>
      <c r="R813" s="230">
        <f>_xlfn.XLOOKUP($I813,Inputs!$G$6:$G$23,Inputs!$K$6:$K$23)*$K813</f>
        <v>435</v>
      </c>
      <c r="S813" s="179" t="s">
        <v>111</v>
      </c>
      <c r="T813" s="30" t="s">
        <v>2605</v>
      </c>
      <c r="U813" s="147" t="s">
        <v>3002</v>
      </c>
      <c r="V813" s="30" t="s">
        <v>2653</v>
      </c>
      <c r="W813" s="12"/>
      <c r="X813" s="12"/>
      <c r="Y813" s="12">
        <v>699</v>
      </c>
    </row>
    <row r="814" spans="1:25" s="33" customFormat="1" ht="18">
      <c r="A814" s="57"/>
      <c r="B814" s="167" t="s">
        <v>438</v>
      </c>
      <c r="C814" s="168" t="s">
        <v>297</v>
      </c>
      <c r="D814" s="30" t="s">
        <v>349</v>
      </c>
      <c r="E814" s="147">
        <v>1</v>
      </c>
      <c r="F814" s="30" t="s">
        <v>1756</v>
      </c>
      <c r="G814" s="178">
        <v>5.7</v>
      </c>
      <c r="H814" s="178">
        <v>3.5185185185185186</v>
      </c>
      <c r="I814" s="168">
        <v>230</v>
      </c>
      <c r="J814" s="228">
        <f>_xlfn.XLOOKUP($I814,Inputs!$C$6:$C$23,Inputs!$D$6:$D$23)*$G814</f>
        <v>2.7359999999999998</v>
      </c>
      <c r="K814" s="229">
        <f t="shared" si="12"/>
        <v>3</v>
      </c>
      <c r="L814" s="274"/>
      <c r="M814" s="274"/>
      <c r="N814" s="274"/>
      <c r="O814" s="274"/>
      <c r="P814" s="274"/>
      <c r="Q814" s="230">
        <f>_xlfn.XLOOKUP($I814,Inputs!$G$6:$G$23,Inputs!$J$6:$J$23)*$K814</f>
        <v>402</v>
      </c>
      <c r="R814" s="230">
        <f>_xlfn.XLOOKUP($I814,Inputs!$G$6:$G$23,Inputs!$K$6:$K$23)*$K814</f>
        <v>435</v>
      </c>
      <c r="S814" s="179" t="s">
        <v>3002</v>
      </c>
      <c r="T814" s="30" t="s">
        <v>2653</v>
      </c>
      <c r="U814" s="147" t="s">
        <v>131</v>
      </c>
      <c r="V814" s="30" t="s">
        <v>2256</v>
      </c>
      <c r="W814" s="12"/>
      <c r="X814" s="12"/>
      <c r="Y814" s="12">
        <v>700</v>
      </c>
    </row>
    <row r="815" spans="1:25" s="33" customFormat="1" ht="18">
      <c r="A815" s="57"/>
      <c r="B815" s="167" t="s">
        <v>438</v>
      </c>
      <c r="C815" s="168" t="s">
        <v>297</v>
      </c>
      <c r="D815" s="30" t="s">
        <v>349</v>
      </c>
      <c r="E815" s="147">
        <v>1</v>
      </c>
      <c r="F815" s="30" t="s">
        <v>1756</v>
      </c>
      <c r="G815" s="178">
        <v>68.400000000000006</v>
      </c>
      <c r="H815" s="178">
        <v>42.222222222222221</v>
      </c>
      <c r="I815" s="168">
        <v>230</v>
      </c>
      <c r="J815" s="228">
        <f>_xlfn.XLOOKUP($I815,Inputs!$C$6:$C$23,Inputs!$D$6:$D$23)*$G815</f>
        <v>32.832000000000001</v>
      </c>
      <c r="K815" s="229">
        <f t="shared" si="12"/>
        <v>3</v>
      </c>
      <c r="L815" s="274"/>
      <c r="M815" s="274"/>
      <c r="N815" s="274"/>
      <c r="O815" s="274"/>
      <c r="P815" s="274"/>
      <c r="Q815" s="230">
        <f>_xlfn.XLOOKUP($I815,Inputs!$G$6:$G$23,Inputs!$J$6:$J$23)*$K815</f>
        <v>402</v>
      </c>
      <c r="R815" s="230">
        <f>_xlfn.XLOOKUP($I815,Inputs!$G$6:$G$23,Inputs!$K$6:$K$23)*$K815</f>
        <v>435</v>
      </c>
      <c r="S815" s="179" t="s">
        <v>131</v>
      </c>
      <c r="T815" s="30" t="s">
        <v>2256</v>
      </c>
      <c r="U815" s="147" t="s">
        <v>124</v>
      </c>
      <c r="V815" s="30" t="s">
        <v>2578</v>
      </c>
      <c r="W815" s="12"/>
      <c r="X815" s="12"/>
      <c r="Y815" s="12">
        <v>701</v>
      </c>
    </row>
    <row r="816" spans="1:25" s="57" customFormat="1" ht="18">
      <c r="B816" s="167" t="s">
        <v>439</v>
      </c>
      <c r="C816" s="168" t="s">
        <v>297</v>
      </c>
      <c r="D816" s="30" t="s">
        <v>349</v>
      </c>
      <c r="E816" s="147">
        <v>1</v>
      </c>
      <c r="F816" s="30" t="s">
        <v>1756</v>
      </c>
      <c r="G816" s="178">
        <v>2.5</v>
      </c>
      <c r="H816" s="178">
        <v>1.5432098765432098</v>
      </c>
      <c r="I816" s="168">
        <v>230</v>
      </c>
      <c r="J816" s="228">
        <f>_xlfn.XLOOKUP($I816,Inputs!$C$6:$C$23,Inputs!$D$6:$D$23)*$G816</f>
        <v>1.2</v>
      </c>
      <c r="K816" s="229">
        <f t="shared" si="12"/>
        <v>3</v>
      </c>
      <c r="L816" s="274"/>
      <c r="M816" s="274"/>
      <c r="N816" s="274"/>
      <c r="O816" s="274"/>
      <c r="P816" s="274"/>
      <c r="Q816" s="230">
        <f>_xlfn.XLOOKUP($I816,Inputs!$G$6:$G$23,Inputs!$J$6:$J$23)*$K816</f>
        <v>402</v>
      </c>
      <c r="R816" s="230">
        <f>_xlfn.XLOOKUP($I816,Inputs!$G$6:$G$23,Inputs!$K$6:$K$23)*$K816</f>
        <v>435</v>
      </c>
      <c r="S816" s="179" t="s">
        <v>1300</v>
      </c>
      <c r="T816" s="30" t="s">
        <v>2411</v>
      </c>
      <c r="U816" s="147" t="s">
        <v>1489</v>
      </c>
      <c r="V816" s="30" t="s">
        <v>2538</v>
      </c>
      <c r="W816" s="12"/>
      <c r="X816" s="12"/>
      <c r="Y816" s="12">
        <v>702</v>
      </c>
    </row>
    <row r="817" spans="1:25" s="57" customFormat="1" ht="18">
      <c r="B817" s="167" t="s">
        <v>440</v>
      </c>
      <c r="C817" s="168" t="s">
        <v>297</v>
      </c>
      <c r="D817" s="30" t="s">
        <v>349</v>
      </c>
      <c r="E817" s="147">
        <v>1</v>
      </c>
      <c r="F817" s="30" t="s">
        <v>1756</v>
      </c>
      <c r="G817" s="178">
        <v>4</v>
      </c>
      <c r="H817" s="178">
        <v>2.4691358024691357</v>
      </c>
      <c r="I817" s="168">
        <v>230</v>
      </c>
      <c r="J817" s="228">
        <f>_xlfn.XLOOKUP($I817,Inputs!$C$6:$C$23,Inputs!$D$6:$D$23)*$G817</f>
        <v>1.92</v>
      </c>
      <c r="K817" s="229">
        <f t="shared" si="12"/>
        <v>3</v>
      </c>
      <c r="L817" s="274"/>
      <c r="M817" s="274"/>
      <c r="N817" s="274"/>
      <c r="O817" s="274"/>
      <c r="P817" s="274"/>
      <c r="Q817" s="230">
        <f>_xlfn.XLOOKUP($I817,Inputs!$G$6:$G$23,Inputs!$J$6:$J$23)*$K817</f>
        <v>402</v>
      </c>
      <c r="R817" s="230">
        <f>_xlfn.XLOOKUP($I817,Inputs!$G$6:$G$23,Inputs!$K$6:$K$23)*$K817</f>
        <v>435</v>
      </c>
      <c r="S817" s="147" t="s">
        <v>107</v>
      </c>
      <c r="T817" s="30" t="s">
        <v>2551</v>
      </c>
      <c r="U817" s="147" t="s">
        <v>1451</v>
      </c>
      <c r="V817" s="30" t="s">
        <v>2657</v>
      </c>
      <c r="W817" s="12"/>
      <c r="X817" s="12"/>
      <c r="Y817" s="12">
        <v>703</v>
      </c>
    </row>
    <row r="818" spans="1:25" s="57" customFormat="1" ht="18">
      <c r="B818" s="167" t="s">
        <v>440</v>
      </c>
      <c r="C818" s="168" t="s">
        <v>297</v>
      </c>
      <c r="D818" s="30" t="s">
        <v>349</v>
      </c>
      <c r="E818" s="147">
        <v>1</v>
      </c>
      <c r="F818" s="30" t="s">
        <v>1756</v>
      </c>
      <c r="G818" s="178">
        <v>0.5</v>
      </c>
      <c r="H818" s="178">
        <v>0.30864197530864196</v>
      </c>
      <c r="I818" s="168">
        <v>230</v>
      </c>
      <c r="J818" s="228">
        <f>_xlfn.XLOOKUP($I818,Inputs!$C$6:$C$23,Inputs!$D$6:$D$23)*$G818</f>
        <v>0.24</v>
      </c>
      <c r="K818" s="229">
        <f t="shared" si="12"/>
        <v>3</v>
      </c>
      <c r="L818" s="274"/>
      <c r="M818" s="274"/>
      <c r="N818" s="274"/>
      <c r="O818" s="274"/>
      <c r="P818" s="274"/>
      <c r="Q818" s="230">
        <f>_xlfn.XLOOKUP($I818,Inputs!$G$6:$G$23,Inputs!$J$6:$J$23)*$K818</f>
        <v>402</v>
      </c>
      <c r="R818" s="230">
        <f>_xlfn.XLOOKUP($I818,Inputs!$G$6:$G$23,Inputs!$K$6:$K$23)*$K818</f>
        <v>435</v>
      </c>
      <c r="S818" s="179" t="s">
        <v>1451</v>
      </c>
      <c r="T818" s="30" t="s">
        <v>2657</v>
      </c>
      <c r="U818" s="147" t="s">
        <v>1452</v>
      </c>
      <c r="V818" s="30" t="s">
        <v>2627</v>
      </c>
      <c r="W818" s="12"/>
      <c r="X818" s="12"/>
      <c r="Y818" s="12">
        <v>704</v>
      </c>
    </row>
    <row r="819" spans="1:25" s="138" customFormat="1" ht="18">
      <c r="B819" s="167" t="s">
        <v>441</v>
      </c>
      <c r="C819" s="168" t="s">
        <v>297</v>
      </c>
      <c r="D819" s="30" t="s">
        <v>349</v>
      </c>
      <c r="E819" s="147">
        <v>1</v>
      </c>
      <c r="F819" s="30" t="s">
        <v>1756</v>
      </c>
      <c r="G819" s="178">
        <v>5</v>
      </c>
      <c r="H819" s="178">
        <v>3.0864197530864197</v>
      </c>
      <c r="I819" s="168">
        <v>230</v>
      </c>
      <c r="J819" s="228">
        <f>_xlfn.XLOOKUP($I819,Inputs!$C$6:$C$23,Inputs!$D$6:$D$23)*$G819</f>
        <v>2.4</v>
      </c>
      <c r="K819" s="229">
        <f t="shared" si="12"/>
        <v>3</v>
      </c>
      <c r="L819" s="274"/>
      <c r="M819" s="274"/>
      <c r="N819" s="274"/>
      <c r="O819" s="274"/>
      <c r="P819" s="274"/>
      <c r="Q819" s="230">
        <f>_xlfn.XLOOKUP($I819,Inputs!$G$6:$G$23,Inputs!$J$6:$J$23)*$K819</f>
        <v>402</v>
      </c>
      <c r="R819" s="230">
        <f>_xlfn.XLOOKUP($I819,Inputs!$G$6:$G$23,Inputs!$K$6:$K$23)*$K819</f>
        <v>435</v>
      </c>
      <c r="S819" s="179" t="s">
        <v>107</v>
      </c>
      <c r="T819" s="30" t="s">
        <v>2551</v>
      </c>
      <c r="U819" s="147" t="s">
        <v>1451</v>
      </c>
      <c r="V819" s="30" t="s">
        <v>2657</v>
      </c>
      <c r="W819" s="12"/>
      <c r="X819" s="12"/>
      <c r="Y819" s="12">
        <v>705</v>
      </c>
    </row>
    <row r="820" spans="1:25" s="33" customFormat="1" ht="18">
      <c r="A820" s="57"/>
      <c r="B820" s="167" t="s">
        <v>441</v>
      </c>
      <c r="C820" s="168" t="s">
        <v>297</v>
      </c>
      <c r="D820" s="30" t="s">
        <v>349</v>
      </c>
      <c r="E820" s="147">
        <v>1</v>
      </c>
      <c r="F820" s="30" t="s">
        <v>1756</v>
      </c>
      <c r="G820" s="178">
        <v>0.5</v>
      </c>
      <c r="H820" s="178">
        <v>0.30864197530864196</v>
      </c>
      <c r="I820" s="168">
        <v>230</v>
      </c>
      <c r="J820" s="228">
        <f>_xlfn.XLOOKUP($I820,Inputs!$C$6:$C$23,Inputs!$D$6:$D$23)*$G820</f>
        <v>0.24</v>
      </c>
      <c r="K820" s="229">
        <f t="shared" si="12"/>
        <v>3</v>
      </c>
      <c r="L820" s="274"/>
      <c r="M820" s="274"/>
      <c r="N820" s="274"/>
      <c r="O820" s="274"/>
      <c r="P820" s="274"/>
      <c r="Q820" s="230">
        <f>_xlfn.XLOOKUP($I820,Inputs!$G$6:$G$23,Inputs!$J$6:$J$23)*$K820</f>
        <v>402</v>
      </c>
      <c r="R820" s="230">
        <f>_xlfn.XLOOKUP($I820,Inputs!$G$6:$G$23,Inputs!$K$6:$K$23)*$K820</f>
        <v>435</v>
      </c>
      <c r="S820" s="179" t="s">
        <v>1451</v>
      </c>
      <c r="T820" s="30" t="s">
        <v>2657</v>
      </c>
      <c r="U820" s="147" t="s">
        <v>1452</v>
      </c>
      <c r="V820" s="30" t="s">
        <v>2627</v>
      </c>
      <c r="W820" s="12"/>
      <c r="X820" s="12"/>
      <c r="Y820" s="12">
        <v>706</v>
      </c>
    </row>
    <row r="821" spans="1:25" s="57" customFormat="1" ht="18">
      <c r="B821" s="167" t="s">
        <v>442</v>
      </c>
      <c r="C821" s="168" t="s">
        <v>297</v>
      </c>
      <c r="D821" s="30" t="s">
        <v>349</v>
      </c>
      <c r="E821" s="147">
        <v>1</v>
      </c>
      <c r="F821" s="30" t="s">
        <v>1756</v>
      </c>
      <c r="G821" s="178">
        <v>5</v>
      </c>
      <c r="H821" s="178">
        <v>3.0864197530864197</v>
      </c>
      <c r="I821" s="168">
        <v>230</v>
      </c>
      <c r="J821" s="228">
        <f>_xlfn.XLOOKUP($I821,Inputs!$C$6:$C$23,Inputs!$D$6:$D$23)*$G821</f>
        <v>2.4</v>
      </c>
      <c r="K821" s="229">
        <f t="shared" si="12"/>
        <v>3</v>
      </c>
      <c r="L821" s="274"/>
      <c r="M821" s="274"/>
      <c r="N821" s="274"/>
      <c r="O821" s="274"/>
      <c r="P821" s="274"/>
      <c r="Q821" s="230">
        <f>_xlfn.XLOOKUP($I821,Inputs!$G$6:$G$23,Inputs!$J$6:$J$23)*$K821</f>
        <v>402</v>
      </c>
      <c r="R821" s="230">
        <f>_xlfn.XLOOKUP($I821,Inputs!$G$6:$G$23,Inputs!$K$6:$K$23)*$K821</f>
        <v>435</v>
      </c>
      <c r="S821" s="147" t="s">
        <v>1449</v>
      </c>
      <c r="T821" s="30" t="s">
        <v>2436</v>
      </c>
      <c r="U821" s="147" t="s">
        <v>357</v>
      </c>
      <c r="V821" s="30" t="s">
        <v>2658</v>
      </c>
      <c r="W821" s="12"/>
      <c r="X821" s="12"/>
      <c r="Y821" s="12">
        <v>707</v>
      </c>
    </row>
    <row r="822" spans="1:25" s="57" customFormat="1" ht="18">
      <c r="B822" s="167" t="s">
        <v>442</v>
      </c>
      <c r="C822" s="168" t="s">
        <v>297</v>
      </c>
      <c r="D822" s="30" t="s">
        <v>349</v>
      </c>
      <c r="E822" s="147">
        <v>1</v>
      </c>
      <c r="F822" s="30" t="s">
        <v>1756</v>
      </c>
      <c r="G822" s="178">
        <v>7</v>
      </c>
      <c r="H822" s="178">
        <v>4.3209876543209873</v>
      </c>
      <c r="I822" s="168">
        <v>230</v>
      </c>
      <c r="J822" s="228">
        <f>_xlfn.XLOOKUP($I822,Inputs!$C$6:$C$23,Inputs!$D$6:$D$23)*$G822</f>
        <v>3.36</v>
      </c>
      <c r="K822" s="229">
        <f t="shared" si="12"/>
        <v>3</v>
      </c>
      <c r="L822" s="274"/>
      <c r="M822" s="274"/>
      <c r="N822" s="274"/>
      <c r="O822" s="274"/>
      <c r="P822" s="274"/>
      <c r="Q822" s="230">
        <f>_xlfn.XLOOKUP($I822,Inputs!$G$6:$G$23,Inputs!$J$6:$J$23)*$K822</f>
        <v>402</v>
      </c>
      <c r="R822" s="230">
        <f>_xlfn.XLOOKUP($I822,Inputs!$G$6:$G$23,Inputs!$K$6:$K$23)*$K822</f>
        <v>435</v>
      </c>
      <c r="S822" s="147" t="s">
        <v>357</v>
      </c>
      <c r="T822" s="30" t="s">
        <v>2658</v>
      </c>
      <c r="U822" s="147" t="s">
        <v>1448</v>
      </c>
      <c r="V822" s="30" t="s">
        <v>2228</v>
      </c>
      <c r="W822" s="12"/>
      <c r="X822" s="12"/>
      <c r="Y822" s="12">
        <v>708</v>
      </c>
    </row>
    <row r="823" spans="1:25" s="33" customFormat="1" ht="18">
      <c r="A823" s="57"/>
      <c r="B823" s="167" t="s">
        <v>443</v>
      </c>
      <c r="C823" s="168" t="s">
        <v>297</v>
      </c>
      <c r="D823" s="30" t="s">
        <v>349</v>
      </c>
      <c r="E823" s="147">
        <v>1</v>
      </c>
      <c r="F823" s="30" t="s">
        <v>1756</v>
      </c>
      <c r="G823" s="178">
        <v>16</v>
      </c>
      <c r="H823" s="178">
        <v>9.8765432098765427</v>
      </c>
      <c r="I823" s="168">
        <v>230</v>
      </c>
      <c r="J823" s="228">
        <f>_xlfn.XLOOKUP($I823,Inputs!$C$6:$C$23,Inputs!$D$6:$D$23)*$G823</f>
        <v>7.68</v>
      </c>
      <c r="K823" s="229">
        <f t="shared" si="12"/>
        <v>3</v>
      </c>
      <c r="L823" s="274"/>
      <c r="M823" s="274"/>
      <c r="N823" s="274"/>
      <c r="O823" s="274"/>
      <c r="P823" s="274"/>
      <c r="Q823" s="230">
        <f>_xlfn.XLOOKUP($I823,Inputs!$G$6:$G$23,Inputs!$J$6:$J$23)*$K823</f>
        <v>402</v>
      </c>
      <c r="R823" s="230">
        <f>_xlfn.XLOOKUP($I823,Inputs!$G$6:$G$23,Inputs!$K$6:$K$23)*$K823</f>
        <v>435</v>
      </c>
      <c r="S823" s="147" t="s">
        <v>357</v>
      </c>
      <c r="T823" s="30" t="s">
        <v>2658</v>
      </c>
      <c r="U823" s="147" t="s">
        <v>339</v>
      </c>
      <c r="V823" s="30" t="s">
        <v>2618</v>
      </c>
      <c r="W823" s="12"/>
      <c r="X823" s="12"/>
      <c r="Y823" s="12">
        <v>709</v>
      </c>
    </row>
    <row r="824" spans="1:25" s="57" customFormat="1" ht="18">
      <c r="B824" s="167" t="s">
        <v>443</v>
      </c>
      <c r="C824" s="168" t="s">
        <v>297</v>
      </c>
      <c r="D824" s="30" t="s">
        <v>349</v>
      </c>
      <c r="E824" s="147">
        <v>1</v>
      </c>
      <c r="F824" s="30" t="s">
        <v>1756</v>
      </c>
      <c r="G824" s="178">
        <v>10</v>
      </c>
      <c r="H824" s="178">
        <v>6.1728395061728394</v>
      </c>
      <c r="I824" s="168">
        <v>230</v>
      </c>
      <c r="J824" s="228">
        <f>_xlfn.XLOOKUP($I824,Inputs!$C$6:$C$23,Inputs!$D$6:$D$23)*$G824</f>
        <v>4.8</v>
      </c>
      <c r="K824" s="229">
        <f t="shared" si="12"/>
        <v>3</v>
      </c>
      <c r="L824" s="274"/>
      <c r="M824" s="274"/>
      <c r="N824" s="274"/>
      <c r="O824" s="274"/>
      <c r="P824" s="274"/>
      <c r="Q824" s="230">
        <f>_xlfn.XLOOKUP($I824,Inputs!$G$6:$G$23,Inputs!$J$6:$J$23)*$K824</f>
        <v>402</v>
      </c>
      <c r="R824" s="230">
        <f>_xlfn.XLOOKUP($I824,Inputs!$G$6:$G$23,Inputs!$K$6:$K$23)*$K824</f>
        <v>435</v>
      </c>
      <c r="S824" s="147" t="s">
        <v>339</v>
      </c>
      <c r="T824" s="30" t="s">
        <v>2618</v>
      </c>
      <c r="U824" s="147" t="s">
        <v>185</v>
      </c>
      <c r="V824" s="30" t="s">
        <v>2676</v>
      </c>
      <c r="W824" s="12"/>
      <c r="X824" s="12"/>
      <c r="Y824" s="12">
        <v>710</v>
      </c>
    </row>
    <row r="825" spans="1:25" s="57" customFormat="1" ht="18">
      <c r="B825" s="167" t="s">
        <v>444</v>
      </c>
      <c r="C825" s="168" t="s">
        <v>297</v>
      </c>
      <c r="D825" s="30" t="s">
        <v>349</v>
      </c>
      <c r="E825" s="147">
        <v>1</v>
      </c>
      <c r="F825" s="30" t="s">
        <v>1756</v>
      </c>
      <c r="G825" s="178">
        <v>39.9</v>
      </c>
      <c r="H825" s="178">
        <v>24.629629629629626</v>
      </c>
      <c r="I825" s="168">
        <v>230</v>
      </c>
      <c r="J825" s="228">
        <f>_xlfn.XLOOKUP($I825,Inputs!$C$6:$C$23,Inputs!$D$6:$D$23)*$G825</f>
        <v>19.151999999999997</v>
      </c>
      <c r="K825" s="229">
        <f t="shared" ref="K825:K888" si="13">IF((42.4*(H825)^(-0.6595))&gt;=3,3,(IF(42.4*(H825)^(-0.6595)&lt;=0.5,0.5,(42.4*(H825)^(-0.6595)))))</f>
        <v>3</v>
      </c>
      <c r="L825" s="274"/>
      <c r="M825" s="274"/>
      <c r="N825" s="274"/>
      <c r="O825" s="274"/>
      <c r="P825" s="274"/>
      <c r="Q825" s="230">
        <f>_xlfn.XLOOKUP($I825,Inputs!$G$6:$G$23,Inputs!$J$6:$J$23)*$K825</f>
        <v>402</v>
      </c>
      <c r="R825" s="230">
        <f>_xlfn.XLOOKUP($I825,Inputs!$G$6:$G$23,Inputs!$K$6:$K$23)*$K825</f>
        <v>435</v>
      </c>
      <c r="S825" s="147" t="s">
        <v>131</v>
      </c>
      <c r="T825" s="30" t="s">
        <v>2256</v>
      </c>
      <c r="U825" s="147" t="s">
        <v>1227</v>
      </c>
      <c r="V825" s="30" t="s">
        <v>2527</v>
      </c>
      <c r="W825" s="12"/>
      <c r="X825" s="12"/>
      <c r="Y825" s="12">
        <v>711</v>
      </c>
    </row>
    <row r="826" spans="1:25" s="33" customFormat="1" ht="18">
      <c r="A826" s="57"/>
      <c r="B826" s="167" t="s">
        <v>444</v>
      </c>
      <c r="C826" s="168" t="s">
        <v>297</v>
      </c>
      <c r="D826" s="30" t="s">
        <v>349</v>
      </c>
      <c r="E826" s="147">
        <v>1</v>
      </c>
      <c r="F826" s="30" t="s">
        <v>1756</v>
      </c>
      <c r="G826" s="178">
        <v>17.100000000000001</v>
      </c>
      <c r="H826" s="178">
        <v>10.555555555555555</v>
      </c>
      <c r="I826" s="168">
        <v>230</v>
      </c>
      <c r="J826" s="228">
        <f>_xlfn.XLOOKUP($I826,Inputs!$C$6:$C$23,Inputs!$D$6:$D$23)*$G826</f>
        <v>8.2080000000000002</v>
      </c>
      <c r="K826" s="229">
        <f t="shared" si="13"/>
        <v>3</v>
      </c>
      <c r="L826" s="274"/>
      <c r="M826" s="274"/>
      <c r="N826" s="274"/>
      <c r="O826" s="274"/>
      <c r="P826" s="274"/>
      <c r="Q826" s="230">
        <f>_xlfn.XLOOKUP($I826,Inputs!$G$6:$G$23,Inputs!$J$6:$J$23)*$K826</f>
        <v>402</v>
      </c>
      <c r="R826" s="230">
        <f>_xlfn.XLOOKUP($I826,Inputs!$G$6:$G$23,Inputs!$K$6:$K$23)*$K826</f>
        <v>435</v>
      </c>
      <c r="S826" s="147" t="s">
        <v>1227</v>
      </c>
      <c r="T826" s="30" t="s">
        <v>2527</v>
      </c>
      <c r="U826" s="147" t="s">
        <v>1228</v>
      </c>
      <c r="V826" s="30" t="s">
        <v>2526</v>
      </c>
      <c r="W826" s="12"/>
      <c r="X826" s="12"/>
      <c r="Y826" s="12">
        <v>712</v>
      </c>
    </row>
    <row r="827" spans="1:25" s="57" customFormat="1" ht="18">
      <c r="B827" s="167" t="s">
        <v>444</v>
      </c>
      <c r="C827" s="168" t="s">
        <v>297</v>
      </c>
      <c r="D827" s="30" t="s">
        <v>349</v>
      </c>
      <c r="E827" s="147">
        <v>1</v>
      </c>
      <c r="F827" s="30" t="s">
        <v>1756</v>
      </c>
      <c r="G827" s="178">
        <v>11.4</v>
      </c>
      <c r="H827" s="178">
        <v>7.0370370370370372</v>
      </c>
      <c r="I827" s="168">
        <v>230</v>
      </c>
      <c r="J827" s="228">
        <f>_xlfn.XLOOKUP($I827,Inputs!$C$6:$C$23,Inputs!$D$6:$D$23)*$G827</f>
        <v>5.4719999999999995</v>
      </c>
      <c r="K827" s="229">
        <f t="shared" si="13"/>
        <v>3</v>
      </c>
      <c r="L827" s="274"/>
      <c r="M827" s="274"/>
      <c r="N827" s="274"/>
      <c r="O827" s="274"/>
      <c r="P827" s="274"/>
      <c r="Q827" s="230">
        <f>_xlfn.XLOOKUP($I827,Inputs!$G$6:$G$23,Inputs!$J$6:$J$23)*$K827</f>
        <v>402</v>
      </c>
      <c r="R827" s="230">
        <f>_xlfn.XLOOKUP($I827,Inputs!$G$6:$G$23,Inputs!$K$6:$K$23)*$K827</f>
        <v>435</v>
      </c>
      <c r="S827" s="147" t="s">
        <v>1228</v>
      </c>
      <c r="T827" s="30" t="s">
        <v>2526</v>
      </c>
      <c r="U827" s="147" t="s">
        <v>124</v>
      </c>
      <c r="V827" s="30" t="s">
        <v>2578</v>
      </c>
      <c r="W827" s="12"/>
      <c r="X827" s="12"/>
      <c r="Y827" s="12">
        <v>713</v>
      </c>
    </row>
    <row r="828" spans="1:25" s="57" customFormat="1" ht="18">
      <c r="B828" s="167" t="s">
        <v>445</v>
      </c>
      <c r="C828" s="168" t="s">
        <v>297</v>
      </c>
      <c r="D828" s="30" t="s">
        <v>349</v>
      </c>
      <c r="E828" s="147">
        <v>1</v>
      </c>
      <c r="F828" s="30" t="s">
        <v>1756</v>
      </c>
      <c r="G828" s="178">
        <v>39.9</v>
      </c>
      <c r="H828" s="178">
        <v>24.629629629629626</v>
      </c>
      <c r="I828" s="168">
        <v>230</v>
      </c>
      <c r="J828" s="228">
        <f>_xlfn.XLOOKUP($I828,Inputs!$C$6:$C$23,Inputs!$D$6:$D$23)*$G828</f>
        <v>19.151999999999997</v>
      </c>
      <c r="K828" s="229">
        <f t="shared" si="13"/>
        <v>3</v>
      </c>
      <c r="L828" s="274"/>
      <c r="M828" s="274"/>
      <c r="N828" s="274"/>
      <c r="O828" s="274"/>
      <c r="P828" s="274"/>
      <c r="Q828" s="230">
        <f>_xlfn.XLOOKUP($I828,Inputs!$G$6:$G$23,Inputs!$J$6:$J$23)*$K828</f>
        <v>402</v>
      </c>
      <c r="R828" s="230">
        <f>_xlfn.XLOOKUP($I828,Inputs!$G$6:$G$23,Inputs!$K$6:$K$23)*$K828</f>
        <v>435</v>
      </c>
      <c r="S828" s="147" t="s">
        <v>131</v>
      </c>
      <c r="T828" s="30" t="s">
        <v>2256</v>
      </c>
      <c r="U828" s="147" t="s">
        <v>1227</v>
      </c>
      <c r="V828" s="30" t="s">
        <v>2527</v>
      </c>
      <c r="W828" s="12"/>
      <c r="X828" s="12"/>
      <c r="Y828" s="12">
        <v>714</v>
      </c>
    </row>
    <row r="829" spans="1:25" s="33" customFormat="1" ht="18">
      <c r="A829" s="57"/>
      <c r="B829" s="167" t="s">
        <v>445</v>
      </c>
      <c r="C829" s="168" t="s">
        <v>297</v>
      </c>
      <c r="D829" s="30" t="s">
        <v>349</v>
      </c>
      <c r="E829" s="147">
        <v>1</v>
      </c>
      <c r="F829" s="30" t="s">
        <v>1756</v>
      </c>
      <c r="G829" s="178">
        <v>17.100000000000001</v>
      </c>
      <c r="H829" s="178">
        <v>10.555555555555555</v>
      </c>
      <c r="I829" s="168">
        <v>230</v>
      </c>
      <c r="J829" s="228">
        <f>_xlfn.XLOOKUP($I829,Inputs!$C$6:$C$23,Inputs!$D$6:$D$23)*$G829</f>
        <v>8.2080000000000002</v>
      </c>
      <c r="K829" s="229">
        <f t="shared" si="13"/>
        <v>3</v>
      </c>
      <c r="L829" s="274"/>
      <c r="M829" s="274"/>
      <c r="N829" s="274"/>
      <c r="O829" s="274"/>
      <c r="P829" s="274"/>
      <c r="Q829" s="230">
        <f>_xlfn.XLOOKUP($I829,Inputs!$G$6:$G$23,Inputs!$J$6:$J$23)*$K829</f>
        <v>402</v>
      </c>
      <c r="R829" s="230">
        <f>_xlfn.XLOOKUP($I829,Inputs!$G$6:$G$23,Inputs!$K$6:$K$23)*$K829</f>
        <v>435</v>
      </c>
      <c r="S829" s="147" t="s">
        <v>1227</v>
      </c>
      <c r="T829" s="30" t="s">
        <v>2527</v>
      </c>
      <c r="U829" s="147" t="s">
        <v>1228</v>
      </c>
      <c r="V829" s="30" t="s">
        <v>2526</v>
      </c>
      <c r="W829" s="12"/>
      <c r="X829" s="12"/>
      <c r="Y829" s="12">
        <v>715</v>
      </c>
    </row>
    <row r="830" spans="1:25" s="33" customFormat="1" ht="18">
      <c r="A830" s="57"/>
      <c r="B830" s="167" t="s">
        <v>445</v>
      </c>
      <c r="C830" s="168" t="s">
        <v>297</v>
      </c>
      <c r="D830" s="30" t="s">
        <v>349</v>
      </c>
      <c r="E830" s="147">
        <v>1</v>
      </c>
      <c r="F830" s="30" t="s">
        <v>1756</v>
      </c>
      <c r="G830" s="178">
        <v>11.4</v>
      </c>
      <c r="H830" s="178">
        <v>7.0370370370370372</v>
      </c>
      <c r="I830" s="168">
        <v>230</v>
      </c>
      <c r="J830" s="228">
        <f>_xlfn.XLOOKUP($I830,Inputs!$C$6:$C$23,Inputs!$D$6:$D$23)*$G830</f>
        <v>5.4719999999999995</v>
      </c>
      <c r="K830" s="229">
        <f t="shared" si="13"/>
        <v>3</v>
      </c>
      <c r="L830" s="274"/>
      <c r="M830" s="274"/>
      <c r="N830" s="274"/>
      <c r="O830" s="274"/>
      <c r="P830" s="274"/>
      <c r="Q830" s="230">
        <f>_xlfn.XLOOKUP($I830,Inputs!$G$6:$G$23,Inputs!$J$6:$J$23)*$K830</f>
        <v>402</v>
      </c>
      <c r="R830" s="230">
        <f>_xlfn.XLOOKUP($I830,Inputs!$G$6:$G$23,Inputs!$K$6:$K$23)*$K830</f>
        <v>435</v>
      </c>
      <c r="S830" s="147" t="s">
        <v>1228</v>
      </c>
      <c r="T830" s="30" t="s">
        <v>2526</v>
      </c>
      <c r="U830" s="147" t="s">
        <v>124</v>
      </c>
      <c r="V830" s="30" t="s">
        <v>2578</v>
      </c>
      <c r="W830" s="12"/>
      <c r="X830" s="12"/>
      <c r="Y830" s="12">
        <v>716</v>
      </c>
    </row>
    <row r="831" spans="1:25" s="57" customFormat="1" ht="18">
      <c r="B831" s="167" t="s">
        <v>446</v>
      </c>
      <c r="C831" s="168" t="s">
        <v>297</v>
      </c>
      <c r="D831" s="30" t="s">
        <v>349</v>
      </c>
      <c r="E831" s="147">
        <v>1</v>
      </c>
      <c r="F831" s="30" t="s">
        <v>1756</v>
      </c>
      <c r="G831" s="178">
        <v>57</v>
      </c>
      <c r="H831" s="178">
        <v>35.185185185185183</v>
      </c>
      <c r="I831" s="168">
        <v>230</v>
      </c>
      <c r="J831" s="228">
        <f>_xlfn.XLOOKUP($I831,Inputs!$C$6:$C$23,Inputs!$D$6:$D$23)*$G831</f>
        <v>27.36</v>
      </c>
      <c r="K831" s="229">
        <f t="shared" si="13"/>
        <v>3</v>
      </c>
      <c r="L831" s="274"/>
      <c r="M831" s="274"/>
      <c r="N831" s="274"/>
      <c r="O831" s="274"/>
      <c r="P831" s="274"/>
      <c r="Q831" s="230">
        <f>_xlfn.XLOOKUP($I831,Inputs!$G$6:$G$23,Inputs!$J$6:$J$23)*$K831</f>
        <v>402</v>
      </c>
      <c r="R831" s="230">
        <f>_xlfn.XLOOKUP($I831,Inputs!$G$6:$G$23,Inputs!$K$6:$K$23)*$K831</f>
        <v>435</v>
      </c>
      <c r="S831" s="147" t="s">
        <v>1238</v>
      </c>
      <c r="T831" s="30" t="s">
        <v>2414</v>
      </c>
      <c r="U831" s="147" t="s">
        <v>1250</v>
      </c>
      <c r="V831" s="30" t="s">
        <v>2268</v>
      </c>
      <c r="W831" s="12"/>
      <c r="X831" s="12"/>
      <c r="Y831" s="12">
        <v>717</v>
      </c>
    </row>
    <row r="832" spans="1:25" s="57" customFormat="1" ht="18">
      <c r="B832" s="167" t="s">
        <v>446</v>
      </c>
      <c r="C832" s="168" t="s">
        <v>297</v>
      </c>
      <c r="D832" s="30" t="s">
        <v>349</v>
      </c>
      <c r="E832" s="147">
        <v>1</v>
      </c>
      <c r="F832" s="30" t="s">
        <v>1756</v>
      </c>
      <c r="G832" s="178">
        <v>39.9</v>
      </c>
      <c r="H832" s="178">
        <v>24.629629629629626</v>
      </c>
      <c r="I832" s="168">
        <v>230</v>
      </c>
      <c r="J832" s="228">
        <f>_xlfn.XLOOKUP($I832,Inputs!$C$6:$C$23,Inputs!$D$6:$D$23)*$G832</f>
        <v>19.151999999999997</v>
      </c>
      <c r="K832" s="229">
        <f t="shared" si="13"/>
        <v>3</v>
      </c>
      <c r="L832" s="274"/>
      <c r="M832" s="274"/>
      <c r="N832" s="274"/>
      <c r="O832" s="274"/>
      <c r="P832" s="274"/>
      <c r="Q832" s="230">
        <f>_xlfn.XLOOKUP($I832,Inputs!$G$6:$G$23,Inputs!$J$6:$J$23)*$K832</f>
        <v>402</v>
      </c>
      <c r="R832" s="230">
        <f>_xlfn.XLOOKUP($I832,Inputs!$G$6:$G$23,Inputs!$K$6:$K$23)*$K832</f>
        <v>435</v>
      </c>
      <c r="S832" s="147" t="s">
        <v>1250</v>
      </c>
      <c r="T832" s="30" t="s">
        <v>2268</v>
      </c>
      <c r="U832" s="147" t="s">
        <v>113</v>
      </c>
      <c r="V832" s="30" t="s">
        <v>2230</v>
      </c>
      <c r="W832" s="12"/>
      <c r="X832" s="12"/>
      <c r="Y832" s="12">
        <v>718</v>
      </c>
    </row>
    <row r="833" spans="1:25" s="57" customFormat="1" ht="18">
      <c r="B833" s="167" t="s">
        <v>447</v>
      </c>
      <c r="C833" s="168" t="s">
        <v>297</v>
      </c>
      <c r="D833" s="30" t="s">
        <v>349</v>
      </c>
      <c r="E833" s="147">
        <v>1</v>
      </c>
      <c r="F833" s="30" t="s">
        <v>1756</v>
      </c>
      <c r="G833" s="178">
        <v>57</v>
      </c>
      <c r="H833" s="178">
        <v>35.185185185185183</v>
      </c>
      <c r="I833" s="168">
        <v>230</v>
      </c>
      <c r="J833" s="228">
        <f>_xlfn.XLOOKUP($I833,Inputs!$C$6:$C$23,Inputs!$D$6:$D$23)*$G833</f>
        <v>27.36</v>
      </c>
      <c r="K833" s="229">
        <f t="shared" si="13"/>
        <v>3</v>
      </c>
      <c r="L833" s="274"/>
      <c r="M833" s="274"/>
      <c r="N833" s="274"/>
      <c r="O833" s="274"/>
      <c r="P833" s="274"/>
      <c r="Q833" s="230">
        <f>_xlfn.XLOOKUP($I833,Inputs!$G$6:$G$23,Inputs!$J$6:$J$23)*$K833</f>
        <v>402</v>
      </c>
      <c r="R833" s="230">
        <f>_xlfn.XLOOKUP($I833,Inputs!$G$6:$G$23,Inputs!$K$6:$K$23)*$K833</f>
        <v>435</v>
      </c>
      <c r="S833" s="147" t="s">
        <v>1238</v>
      </c>
      <c r="T833" s="30" t="s">
        <v>2414</v>
      </c>
      <c r="U833" s="147" t="s">
        <v>1250</v>
      </c>
      <c r="V833" s="30" t="s">
        <v>2268</v>
      </c>
      <c r="W833" s="12"/>
      <c r="X833" s="12"/>
      <c r="Y833" s="12">
        <v>719</v>
      </c>
    </row>
    <row r="834" spans="1:25" s="57" customFormat="1" ht="18">
      <c r="B834" s="167" t="s">
        <v>447</v>
      </c>
      <c r="C834" s="168" t="s">
        <v>297</v>
      </c>
      <c r="D834" s="30" t="s">
        <v>349</v>
      </c>
      <c r="E834" s="147">
        <v>1</v>
      </c>
      <c r="F834" s="30" t="s">
        <v>1756</v>
      </c>
      <c r="G834" s="178">
        <v>39.9</v>
      </c>
      <c r="H834" s="178">
        <v>24.629629629629626</v>
      </c>
      <c r="I834" s="168">
        <v>230</v>
      </c>
      <c r="J834" s="228">
        <f>_xlfn.XLOOKUP($I834,Inputs!$C$6:$C$23,Inputs!$D$6:$D$23)*$G834</f>
        <v>19.151999999999997</v>
      </c>
      <c r="K834" s="229">
        <f t="shared" si="13"/>
        <v>3</v>
      </c>
      <c r="L834" s="274"/>
      <c r="M834" s="274"/>
      <c r="N834" s="274"/>
      <c r="O834" s="274"/>
      <c r="P834" s="274"/>
      <c r="Q834" s="230">
        <f>_xlfn.XLOOKUP($I834,Inputs!$G$6:$G$23,Inputs!$J$6:$J$23)*$K834</f>
        <v>402</v>
      </c>
      <c r="R834" s="230">
        <f>_xlfn.XLOOKUP($I834,Inputs!$G$6:$G$23,Inputs!$K$6:$K$23)*$K834</f>
        <v>435</v>
      </c>
      <c r="S834" s="179" t="s">
        <v>1250</v>
      </c>
      <c r="T834" s="30" t="s">
        <v>2268</v>
      </c>
      <c r="U834" s="147" t="s">
        <v>113</v>
      </c>
      <c r="V834" s="30" t="s">
        <v>2230</v>
      </c>
      <c r="W834" s="12"/>
      <c r="X834" s="12"/>
      <c r="Y834" s="12">
        <v>720</v>
      </c>
    </row>
    <row r="835" spans="1:25" s="33" customFormat="1" ht="18">
      <c r="A835" s="57"/>
      <c r="B835" s="167" t="s">
        <v>449</v>
      </c>
      <c r="C835" s="168" t="s">
        <v>297</v>
      </c>
      <c r="D835" s="30" t="s">
        <v>349</v>
      </c>
      <c r="E835" s="147">
        <v>1</v>
      </c>
      <c r="F835" s="30" t="s">
        <v>1756</v>
      </c>
      <c r="G835" s="178">
        <v>2.5</v>
      </c>
      <c r="H835" s="178">
        <v>1.5432098765432098</v>
      </c>
      <c r="I835" s="168">
        <v>230</v>
      </c>
      <c r="J835" s="228">
        <f>_xlfn.XLOOKUP($I835,Inputs!$C$6:$C$23,Inputs!$D$6:$D$23)*$G835</f>
        <v>1.2</v>
      </c>
      <c r="K835" s="229">
        <f t="shared" si="13"/>
        <v>3</v>
      </c>
      <c r="L835" s="274"/>
      <c r="M835" s="274"/>
      <c r="N835" s="274"/>
      <c r="O835" s="274"/>
      <c r="P835" s="274"/>
      <c r="Q835" s="230">
        <f>_xlfn.XLOOKUP($I835,Inputs!$G$6:$G$23,Inputs!$J$6:$J$23)*$K835</f>
        <v>402</v>
      </c>
      <c r="R835" s="230">
        <f>_xlfn.XLOOKUP($I835,Inputs!$G$6:$G$23,Inputs!$K$6:$K$23)*$K835</f>
        <v>435</v>
      </c>
      <c r="S835" s="147" t="s">
        <v>107</v>
      </c>
      <c r="T835" s="30" t="s">
        <v>2551</v>
      </c>
      <c r="U835" s="147" t="s">
        <v>1453</v>
      </c>
      <c r="V835" s="30" t="s">
        <v>2542</v>
      </c>
      <c r="W835" s="12"/>
      <c r="X835" s="12"/>
      <c r="Y835" s="12">
        <v>722</v>
      </c>
    </row>
    <row r="836" spans="1:25" s="33" customFormat="1" ht="18">
      <c r="A836" s="57"/>
      <c r="B836" s="167" t="s">
        <v>450</v>
      </c>
      <c r="C836" s="168" t="s">
        <v>297</v>
      </c>
      <c r="D836" s="30" t="s">
        <v>349</v>
      </c>
      <c r="E836" s="147">
        <v>1</v>
      </c>
      <c r="F836" s="30" t="s">
        <v>1756</v>
      </c>
      <c r="G836" s="178">
        <v>2.5</v>
      </c>
      <c r="H836" s="178">
        <v>1.5432098765432098</v>
      </c>
      <c r="I836" s="168">
        <v>230</v>
      </c>
      <c r="J836" s="228">
        <f>_xlfn.XLOOKUP($I836,Inputs!$C$6:$C$23,Inputs!$D$6:$D$23)*$G836</f>
        <v>1.2</v>
      </c>
      <c r="K836" s="229">
        <f t="shared" si="13"/>
        <v>3</v>
      </c>
      <c r="L836" s="274"/>
      <c r="M836" s="274"/>
      <c r="N836" s="274"/>
      <c r="O836" s="274"/>
      <c r="P836" s="274"/>
      <c r="Q836" s="230">
        <f>_xlfn.XLOOKUP($I836,Inputs!$G$6:$G$23,Inputs!$J$6:$J$23)*$K836</f>
        <v>402</v>
      </c>
      <c r="R836" s="230">
        <f>_xlfn.XLOOKUP($I836,Inputs!$G$6:$G$23,Inputs!$K$6:$K$23)*$K836</f>
        <v>435</v>
      </c>
      <c r="S836" s="147" t="s">
        <v>107</v>
      </c>
      <c r="T836" s="30" t="s">
        <v>2551</v>
      </c>
      <c r="U836" s="147" t="s">
        <v>1453</v>
      </c>
      <c r="V836" s="30" t="s">
        <v>2542</v>
      </c>
      <c r="W836" s="12"/>
      <c r="X836" s="12"/>
      <c r="Y836" s="12">
        <v>723</v>
      </c>
    </row>
    <row r="837" spans="1:25" s="57" customFormat="1" ht="18">
      <c r="B837" s="167" t="s">
        <v>451</v>
      </c>
      <c r="C837" s="168" t="s">
        <v>297</v>
      </c>
      <c r="D837" s="30" t="s">
        <v>349</v>
      </c>
      <c r="E837" s="147">
        <v>1</v>
      </c>
      <c r="F837" s="30" t="s">
        <v>1756</v>
      </c>
      <c r="G837" s="178">
        <v>50</v>
      </c>
      <c r="H837" s="178">
        <v>30.864197530864196</v>
      </c>
      <c r="I837" s="168">
        <v>230</v>
      </c>
      <c r="J837" s="228">
        <f>_xlfn.XLOOKUP($I837,Inputs!$C$6:$C$23,Inputs!$D$6:$D$23)*$G837</f>
        <v>24</v>
      </c>
      <c r="K837" s="229">
        <f t="shared" si="13"/>
        <v>3</v>
      </c>
      <c r="L837" s="274"/>
      <c r="M837" s="274"/>
      <c r="N837" s="274"/>
      <c r="O837" s="274"/>
      <c r="P837" s="274"/>
      <c r="Q837" s="230">
        <f>_xlfn.XLOOKUP($I837,Inputs!$G$6:$G$23,Inputs!$J$6:$J$23)*$K837</f>
        <v>402</v>
      </c>
      <c r="R837" s="230">
        <f>_xlfn.XLOOKUP($I837,Inputs!$G$6:$G$23,Inputs!$K$6:$K$23)*$K837</f>
        <v>435</v>
      </c>
      <c r="S837" s="182" t="s">
        <v>2027</v>
      </c>
      <c r="T837" s="79" t="s">
        <v>2437</v>
      </c>
      <c r="U837" s="147" t="s">
        <v>357</v>
      </c>
      <c r="V837" s="30" t="s">
        <v>2658</v>
      </c>
      <c r="W837" s="12"/>
      <c r="X837" s="12"/>
      <c r="Y837" s="12">
        <v>725</v>
      </c>
    </row>
    <row r="838" spans="1:25" s="57" customFormat="1" ht="18">
      <c r="B838" s="167" t="s">
        <v>1442</v>
      </c>
      <c r="C838" s="168" t="s">
        <v>297</v>
      </c>
      <c r="D838" s="30" t="s">
        <v>349</v>
      </c>
      <c r="E838" s="147">
        <v>1</v>
      </c>
      <c r="F838" s="30" t="s">
        <v>1756</v>
      </c>
      <c r="G838" s="178">
        <v>63</v>
      </c>
      <c r="H838" s="178">
        <v>38.888888888888886</v>
      </c>
      <c r="I838" s="168">
        <v>230</v>
      </c>
      <c r="J838" s="228">
        <f>_xlfn.XLOOKUP($I838,Inputs!$C$6:$C$23,Inputs!$D$6:$D$23)*$G838</f>
        <v>30.24</v>
      </c>
      <c r="K838" s="229">
        <f t="shared" si="13"/>
        <v>3</v>
      </c>
      <c r="L838" s="274"/>
      <c r="M838" s="274"/>
      <c r="N838" s="274"/>
      <c r="O838" s="274"/>
      <c r="P838" s="274"/>
      <c r="Q838" s="230">
        <f>_xlfn.XLOOKUP($I838,Inputs!$G$6:$G$23,Inputs!$J$6:$J$23)*$K838</f>
        <v>402</v>
      </c>
      <c r="R838" s="230">
        <f>_xlfn.XLOOKUP($I838,Inputs!$G$6:$G$23,Inputs!$K$6:$K$23)*$K838</f>
        <v>435</v>
      </c>
      <c r="S838" s="147" t="s">
        <v>1381</v>
      </c>
      <c r="T838" s="30" t="s">
        <v>2983</v>
      </c>
      <c r="U838" s="147" t="s">
        <v>322</v>
      </c>
      <c r="V838" s="30" t="s">
        <v>2438</v>
      </c>
      <c r="W838" s="12"/>
      <c r="X838" s="12"/>
      <c r="Y838" s="12">
        <v>726</v>
      </c>
    </row>
    <row r="839" spans="1:25" s="57" customFormat="1" ht="18">
      <c r="B839" s="167" t="s">
        <v>1442</v>
      </c>
      <c r="C839" s="168" t="s">
        <v>297</v>
      </c>
      <c r="D839" s="30" t="s">
        <v>349</v>
      </c>
      <c r="E839" s="147">
        <v>1</v>
      </c>
      <c r="F839" s="30" t="s">
        <v>1756</v>
      </c>
      <c r="G839" s="178">
        <v>2.625</v>
      </c>
      <c r="H839" s="178">
        <v>1.6203703703703702</v>
      </c>
      <c r="I839" s="168">
        <v>230</v>
      </c>
      <c r="J839" s="228">
        <f>_xlfn.XLOOKUP($I839,Inputs!$C$6:$C$23,Inputs!$D$6:$D$23)*$G839</f>
        <v>1.26</v>
      </c>
      <c r="K839" s="229">
        <f t="shared" si="13"/>
        <v>3</v>
      </c>
      <c r="L839" s="274"/>
      <c r="M839" s="274"/>
      <c r="N839" s="274"/>
      <c r="O839" s="274"/>
      <c r="P839" s="274"/>
      <c r="Q839" s="230">
        <f>_xlfn.XLOOKUP($I839,Inputs!$G$6:$G$23,Inputs!$J$6:$J$23)*$K839</f>
        <v>402</v>
      </c>
      <c r="R839" s="230">
        <f>_xlfn.XLOOKUP($I839,Inputs!$G$6:$G$23,Inputs!$K$6:$K$23)*$K839</f>
        <v>435</v>
      </c>
      <c r="S839" s="147" t="s">
        <v>322</v>
      </c>
      <c r="T839" s="30" t="s">
        <v>2438</v>
      </c>
      <c r="U839" s="147" t="s">
        <v>357</v>
      </c>
      <c r="V839" s="30" t="s">
        <v>2658</v>
      </c>
      <c r="W839" s="12"/>
      <c r="X839" s="12"/>
      <c r="Y839" s="12">
        <v>727</v>
      </c>
    </row>
    <row r="840" spans="1:25" s="57" customFormat="1" ht="18">
      <c r="B840" s="167" t="s">
        <v>452</v>
      </c>
      <c r="C840" s="168" t="s">
        <v>297</v>
      </c>
      <c r="D840" s="30" t="s">
        <v>349</v>
      </c>
      <c r="E840" s="147">
        <v>1</v>
      </c>
      <c r="F840" s="30" t="s">
        <v>1756</v>
      </c>
      <c r="G840" s="178">
        <v>42</v>
      </c>
      <c r="H840" s="178">
        <v>25.925925925925924</v>
      </c>
      <c r="I840" s="168">
        <v>230</v>
      </c>
      <c r="J840" s="228">
        <f>_xlfn.XLOOKUP($I840,Inputs!$C$6:$C$23,Inputs!$D$6:$D$23)*$G840</f>
        <v>20.16</v>
      </c>
      <c r="K840" s="229">
        <f t="shared" si="13"/>
        <v>3</v>
      </c>
      <c r="L840" s="274"/>
      <c r="M840" s="274"/>
      <c r="N840" s="274"/>
      <c r="O840" s="274"/>
      <c r="P840" s="274"/>
      <c r="Q840" s="230">
        <f>_xlfn.XLOOKUP($I840,Inputs!$G$6:$G$23,Inputs!$J$6:$J$23)*$K840</f>
        <v>402</v>
      </c>
      <c r="R840" s="230">
        <f>_xlfn.XLOOKUP($I840,Inputs!$G$6:$G$23,Inputs!$K$6:$K$23)*$K840</f>
        <v>435</v>
      </c>
      <c r="S840" s="147" t="s">
        <v>1415</v>
      </c>
      <c r="T840" s="30" t="s">
        <v>2581</v>
      </c>
      <c r="U840" s="147" t="s">
        <v>343</v>
      </c>
      <c r="V840" s="30" t="s">
        <v>2623</v>
      </c>
      <c r="W840" s="12"/>
      <c r="X840" s="12"/>
      <c r="Y840" s="12">
        <v>728</v>
      </c>
    </row>
    <row r="841" spans="1:25" s="57" customFormat="1" ht="18">
      <c r="B841" s="167" t="s">
        <v>453</v>
      </c>
      <c r="C841" s="168" t="s">
        <v>297</v>
      </c>
      <c r="D841" s="30" t="s">
        <v>349</v>
      </c>
      <c r="E841" s="147">
        <v>1</v>
      </c>
      <c r="F841" s="30" t="s">
        <v>1756</v>
      </c>
      <c r="G841" s="178">
        <v>42</v>
      </c>
      <c r="H841" s="178">
        <v>25.925925925925924</v>
      </c>
      <c r="I841" s="168">
        <v>230</v>
      </c>
      <c r="J841" s="228">
        <f>_xlfn.XLOOKUP($I841,Inputs!$C$6:$C$23,Inputs!$D$6:$D$23)*$G841</f>
        <v>20.16</v>
      </c>
      <c r="K841" s="229">
        <f t="shared" si="13"/>
        <v>3</v>
      </c>
      <c r="L841" s="274"/>
      <c r="M841" s="274"/>
      <c r="N841" s="274"/>
      <c r="O841" s="274"/>
      <c r="P841" s="274"/>
      <c r="Q841" s="230">
        <f>_xlfn.XLOOKUP($I841,Inputs!$G$6:$G$23,Inputs!$J$6:$J$23)*$K841</f>
        <v>402</v>
      </c>
      <c r="R841" s="230">
        <f>_xlfn.XLOOKUP($I841,Inputs!$G$6:$G$23,Inputs!$K$6:$K$23)*$K841</f>
        <v>435</v>
      </c>
      <c r="S841" s="179" t="s">
        <v>1415</v>
      </c>
      <c r="T841" s="30" t="s">
        <v>2581</v>
      </c>
      <c r="U841" s="147" t="s">
        <v>343</v>
      </c>
      <c r="V841" s="30" t="s">
        <v>2623</v>
      </c>
      <c r="W841" s="12"/>
      <c r="X841" s="12"/>
      <c r="Y841" s="12">
        <v>729</v>
      </c>
    </row>
    <row r="842" spans="1:25" s="57" customFormat="1" ht="18">
      <c r="B842" s="167" t="s">
        <v>1202</v>
      </c>
      <c r="C842" s="168" t="s">
        <v>297</v>
      </c>
      <c r="D842" s="30" t="s">
        <v>349</v>
      </c>
      <c r="E842" s="147">
        <v>1</v>
      </c>
      <c r="F842" s="30" t="s">
        <v>1756</v>
      </c>
      <c r="G842" s="178">
        <v>7</v>
      </c>
      <c r="H842" s="178">
        <v>4.3209876543209873</v>
      </c>
      <c r="I842" s="168">
        <v>230</v>
      </c>
      <c r="J842" s="228">
        <f>_xlfn.XLOOKUP($I842,Inputs!$C$6:$C$23,Inputs!$D$6:$D$23)*$G842</f>
        <v>3.36</v>
      </c>
      <c r="K842" s="229">
        <f t="shared" si="13"/>
        <v>3</v>
      </c>
      <c r="L842" s="274"/>
      <c r="M842" s="274"/>
      <c r="N842" s="274"/>
      <c r="O842" s="274"/>
      <c r="P842" s="274"/>
      <c r="Q842" s="230">
        <f>_xlfn.XLOOKUP($I842,Inputs!$G$6:$G$23,Inputs!$J$6:$J$23)*$K842</f>
        <v>402</v>
      </c>
      <c r="R842" s="230">
        <f>_xlfn.XLOOKUP($I842,Inputs!$G$6:$G$23,Inputs!$K$6:$K$23)*$K842</f>
        <v>435</v>
      </c>
      <c r="S842" s="147" t="s">
        <v>116</v>
      </c>
      <c r="T842" s="30" t="s">
        <v>2602</v>
      </c>
      <c r="U842" s="147" t="s">
        <v>349</v>
      </c>
      <c r="V842" s="30" t="s">
        <v>2636</v>
      </c>
      <c r="W842" s="12"/>
      <c r="X842" s="12"/>
      <c r="Y842" s="12">
        <v>733</v>
      </c>
    </row>
    <row r="843" spans="1:25" s="57" customFormat="1" ht="18">
      <c r="B843" s="167" t="s">
        <v>455</v>
      </c>
      <c r="C843" s="168" t="s">
        <v>297</v>
      </c>
      <c r="D843" s="30" t="s">
        <v>349</v>
      </c>
      <c r="E843" s="147">
        <v>2</v>
      </c>
      <c r="F843" s="30" t="s">
        <v>1756</v>
      </c>
      <c r="G843" s="178">
        <v>12</v>
      </c>
      <c r="H843" s="178">
        <v>7.4074074074074066</v>
      </c>
      <c r="I843" s="168">
        <v>230</v>
      </c>
      <c r="J843" s="228">
        <f>_xlfn.XLOOKUP($I843,Inputs!$C$6:$C$23,Inputs!$D$6:$D$23)*$G843</f>
        <v>5.76</v>
      </c>
      <c r="K843" s="229">
        <f t="shared" si="13"/>
        <v>3</v>
      </c>
      <c r="L843" s="274"/>
      <c r="M843" s="274"/>
      <c r="N843" s="274"/>
      <c r="O843" s="274"/>
      <c r="P843" s="274"/>
      <c r="Q843" s="230">
        <f>_xlfn.XLOOKUP($I843,Inputs!$G$6:$G$23,Inputs!$J$6:$J$23)*$K843</f>
        <v>402</v>
      </c>
      <c r="R843" s="230">
        <f>_xlfn.XLOOKUP($I843,Inputs!$G$6:$G$23,Inputs!$K$6:$K$23)*$K843</f>
        <v>435</v>
      </c>
      <c r="S843" s="147" t="s">
        <v>1203</v>
      </c>
      <c r="T843" s="30" t="s">
        <v>2440</v>
      </c>
      <c r="U843" s="147" t="s">
        <v>752</v>
      </c>
      <c r="V843" s="30" t="s">
        <v>2234</v>
      </c>
      <c r="W843" s="12"/>
      <c r="X843" s="12"/>
      <c r="Y843" s="12">
        <v>734</v>
      </c>
    </row>
    <row r="844" spans="1:25" s="57" customFormat="1" ht="18">
      <c r="B844" s="167" t="s">
        <v>456</v>
      </c>
      <c r="C844" s="168" t="s">
        <v>297</v>
      </c>
      <c r="D844" s="30" t="s">
        <v>349</v>
      </c>
      <c r="E844" s="147">
        <v>1</v>
      </c>
      <c r="F844" s="30" t="s">
        <v>1756</v>
      </c>
      <c r="G844" s="178">
        <v>10</v>
      </c>
      <c r="H844" s="178">
        <v>6.1728395061728394</v>
      </c>
      <c r="I844" s="168">
        <v>230</v>
      </c>
      <c r="J844" s="228">
        <f>_xlfn.XLOOKUP($I844,Inputs!$C$6:$C$23,Inputs!$D$6:$D$23)*$G844</f>
        <v>4.8</v>
      </c>
      <c r="K844" s="229">
        <f t="shared" si="13"/>
        <v>3</v>
      </c>
      <c r="L844" s="274"/>
      <c r="M844" s="274"/>
      <c r="N844" s="274"/>
      <c r="O844" s="274"/>
      <c r="P844" s="274"/>
      <c r="Q844" s="230">
        <f>_xlfn.XLOOKUP($I844,Inputs!$G$6:$G$23,Inputs!$J$6:$J$23)*$K844</f>
        <v>402</v>
      </c>
      <c r="R844" s="230">
        <f>_xlfn.XLOOKUP($I844,Inputs!$G$6:$G$23,Inputs!$K$6:$K$23)*$K844</f>
        <v>435</v>
      </c>
      <c r="S844" s="179" t="s">
        <v>116</v>
      </c>
      <c r="T844" s="30" t="s">
        <v>2602</v>
      </c>
      <c r="U844" s="147" t="s">
        <v>1203</v>
      </c>
      <c r="V844" s="30" t="s">
        <v>2440</v>
      </c>
      <c r="W844" s="12"/>
      <c r="X844" s="12"/>
      <c r="Y844" s="12">
        <v>735</v>
      </c>
    </row>
    <row r="845" spans="1:25" s="57" customFormat="1" ht="18">
      <c r="B845" s="167" t="s">
        <v>457</v>
      </c>
      <c r="C845" s="168" t="s">
        <v>297</v>
      </c>
      <c r="D845" s="30" t="s">
        <v>349</v>
      </c>
      <c r="E845" s="147">
        <v>1</v>
      </c>
      <c r="F845" s="30" t="s">
        <v>1756</v>
      </c>
      <c r="G845" s="178">
        <v>2.2800000000000002</v>
      </c>
      <c r="H845" s="178">
        <v>1.4074074074074074</v>
      </c>
      <c r="I845" s="168">
        <v>230</v>
      </c>
      <c r="J845" s="228">
        <f>_xlfn.XLOOKUP($I845,Inputs!$C$6:$C$23,Inputs!$D$6:$D$23)*$G845</f>
        <v>1.0944</v>
      </c>
      <c r="K845" s="229">
        <f t="shared" si="13"/>
        <v>3</v>
      </c>
      <c r="L845" s="274"/>
      <c r="M845" s="274"/>
      <c r="N845" s="274"/>
      <c r="O845" s="274"/>
      <c r="P845" s="274"/>
      <c r="Q845" s="230">
        <f>_xlfn.XLOOKUP($I845,Inputs!$G$6:$G$23,Inputs!$J$6:$J$23)*$K845</f>
        <v>402</v>
      </c>
      <c r="R845" s="230">
        <f>_xlfn.XLOOKUP($I845,Inputs!$G$6:$G$23,Inputs!$K$6:$K$23)*$K845</f>
        <v>435</v>
      </c>
      <c r="S845" s="147" t="s">
        <v>1300</v>
      </c>
      <c r="T845" s="30" t="s">
        <v>2411</v>
      </c>
      <c r="U845" s="147" t="s">
        <v>188</v>
      </c>
      <c r="V845" s="30" t="s">
        <v>2189</v>
      </c>
      <c r="W845" s="12"/>
      <c r="X845" s="12"/>
      <c r="Y845" s="12">
        <v>736</v>
      </c>
    </row>
    <row r="846" spans="1:25" s="57" customFormat="1" ht="18">
      <c r="B846" s="167" t="s">
        <v>457</v>
      </c>
      <c r="C846" s="168" t="s">
        <v>297</v>
      </c>
      <c r="D846" s="30" t="s">
        <v>349</v>
      </c>
      <c r="E846" s="147">
        <v>1</v>
      </c>
      <c r="F846" s="30" t="s">
        <v>1756</v>
      </c>
      <c r="G846" s="178">
        <v>91.2</v>
      </c>
      <c r="H846" s="178">
        <v>56.296296296296298</v>
      </c>
      <c r="I846" s="168">
        <v>230</v>
      </c>
      <c r="J846" s="228">
        <f>_xlfn.XLOOKUP($I846,Inputs!$C$6:$C$23,Inputs!$D$6:$D$23)*$G846</f>
        <v>43.775999999999996</v>
      </c>
      <c r="K846" s="229">
        <f t="shared" si="13"/>
        <v>2.9711488703182423</v>
      </c>
      <c r="L846" s="274"/>
      <c r="M846" s="274"/>
      <c r="N846" s="274"/>
      <c r="O846" s="274"/>
      <c r="P846" s="274"/>
      <c r="Q846" s="230">
        <f>_xlfn.XLOOKUP($I846,Inputs!$G$6:$G$23,Inputs!$J$6:$J$23)*$K846</f>
        <v>398.13394862264448</v>
      </c>
      <c r="R846" s="230">
        <f>_xlfn.XLOOKUP($I846,Inputs!$G$6:$G$23,Inputs!$K$6:$K$23)*$K846</f>
        <v>430.81658619614512</v>
      </c>
      <c r="S846" s="147" t="s">
        <v>188</v>
      </c>
      <c r="T846" s="30" t="s">
        <v>2189</v>
      </c>
      <c r="U846" s="147" t="s">
        <v>1982</v>
      </c>
      <c r="V846" s="30" t="s">
        <v>2571</v>
      </c>
      <c r="W846" s="12"/>
      <c r="X846" s="12" t="s">
        <v>1151</v>
      </c>
      <c r="Y846" s="12">
        <v>737</v>
      </c>
    </row>
    <row r="847" spans="1:25" s="57" customFormat="1" ht="18">
      <c r="B847" s="167" t="s">
        <v>458</v>
      </c>
      <c r="C847" s="168" t="s">
        <v>297</v>
      </c>
      <c r="D847" s="30" t="s">
        <v>349</v>
      </c>
      <c r="E847" s="147">
        <v>1</v>
      </c>
      <c r="F847" s="30" t="s">
        <v>1756</v>
      </c>
      <c r="G847" s="178">
        <v>17</v>
      </c>
      <c r="H847" s="178">
        <v>10.493827160493826</v>
      </c>
      <c r="I847" s="168">
        <v>230</v>
      </c>
      <c r="J847" s="228">
        <f>_xlfn.XLOOKUP($I847,Inputs!$C$6:$C$23,Inputs!$D$6:$D$23)*$G847</f>
        <v>8.16</v>
      </c>
      <c r="K847" s="229">
        <f t="shared" si="13"/>
        <v>3</v>
      </c>
      <c r="L847" s="274"/>
      <c r="M847" s="274"/>
      <c r="N847" s="274"/>
      <c r="O847" s="274"/>
      <c r="P847" s="274"/>
      <c r="Q847" s="230">
        <f>_xlfn.XLOOKUP($I847,Inputs!$G$6:$G$23,Inputs!$J$6:$J$23)*$K847</f>
        <v>402</v>
      </c>
      <c r="R847" s="230">
        <f>_xlfn.XLOOKUP($I847,Inputs!$G$6:$G$23,Inputs!$K$6:$K$23)*$K847</f>
        <v>435</v>
      </c>
      <c r="S847" s="147" t="s">
        <v>339</v>
      </c>
      <c r="T847" s="30" t="s">
        <v>2618</v>
      </c>
      <c r="U847" s="147" t="s">
        <v>1300</v>
      </c>
      <c r="V847" s="30" t="s">
        <v>2411</v>
      </c>
      <c r="W847" s="12"/>
      <c r="X847" s="12"/>
      <c r="Y847" s="12">
        <v>738</v>
      </c>
    </row>
    <row r="848" spans="1:25" s="57" customFormat="1" ht="18">
      <c r="B848" s="167" t="s">
        <v>459</v>
      </c>
      <c r="C848" s="168" t="s">
        <v>297</v>
      </c>
      <c r="D848" s="30" t="s">
        <v>349</v>
      </c>
      <c r="E848" s="147">
        <v>1</v>
      </c>
      <c r="F848" s="30" t="s">
        <v>1756</v>
      </c>
      <c r="G848" s="178">
        <v>16</v>
      </c>
      <c r="H848" s="178">
        <v>9.8765432098765427</v>
      </c>
      <c r="I848" s="168">
        <v>230</v>
      </c>
      <c r="J848" s="228">
        <f>_xlfn.XLOOKUP($I848,Inputs!$C$6:$C$23,Inputs!$D$6:$D$23)*$G848</f>
        <v>7.68</v>
      </c>
      <c r="K848" s="229">
        <f t="shared" si="13"/>
        <v>3</v>
      </c>
      <c r="L848" s="274"/>
      <c r="M848" s="274"/>
      <c r="N848" s="274"/>
      <c r="O848" s="274"/>
      <c r="P848" s="274"/>
      <c r="Q848" s="230">
        <f>_xlfn.XLOOKUP($I848,Inputs!$G$6:$G$23,Inputs!$J$6:$J$23)*$K848</f>
        <v>402</v>
      </c>
      <c r="R848" s="230">
        <f>_xlfn.XLOOKUP($I848,Inputs!$G$6:$G$23,Inputs!$K$6:$K$23)*$K848</f>
        <v>435</v>
      </c>
      <c r="S848" s="179" t="s">
        <v>357</v>
      </c>
      <c r="T848" s="30" t="s">
        <v>2658</v>
      </c>
      <c r="U848" s="147" t="s">
        <v>339</v>
      </c>
      <c r="V848" s="30" t="s">
        <v>2618</v>
      </c>
      <c r="W848" s="12"/>
      <c r="X848" s="12"/>
      <c r="Y848" s="12">
        <v>739</v>
      </c>
    </row>
    <row r="849" spans="1:25" s="57" customFormat="1" ht="18">
      <c r="B849" s="167" t="s">
        <v>460</v>
      </c>
      <c r="C849" s="168" t="s">
        <v>297</v>
      </c>
      <c r="D849" s="30" t="s">
        <v>349</v>
      </c>
      <c r="E849" s="147">
        <v>1</v>
      </c>
      <c r="F849" s="30" t="s">
        <v>1756</v>
      </c>
      <c r="G849" s="178">
        <v>7.875</v>
      </c>
      <c r="H849" s="178">
        <v>4.8611111111111107</v>
      </c>
      <c r="I849" s="168">
        <v>230</v>
      </c>
      <c r="J849" s="228">
        <f>_xlfn.XLOOKUP($I849,Inputs!$C$6:$C$23,Inputs!$D$6:$D$23)*$G849</f>
        <v>3.78</v>
      </c>
      <c r="K849" s="229">
        <f t="shared" si="13"/>
        <v>3</v>
      </c>
      <c r="L849" s="274"/>
      <c r="M849" s="274"/>
      <c r="N849" s="274"/>
      <c r="O849" s="274"/>
      <c r="P849" s="274"/>
      <c r="Q849" s="230">
        <f>_xlfn.XLOOKUP($I849,Inputs!$G$6:$G$23,Inputs!$J$6:$J$23)*$K849</f>
        <v>402</v>
      </c>
      <c r="R849" s="230">
        <f>_xlfn.XLOOKUP($I849,Inputs!$G$6:$G$23,Inputs!$K$6:$K$23)*$K849</f>
        <v>435</v>
      </c>
      <c r="S849" s="147" t="s">
        <v>121</v>
      </c>
      <c r="T849" s="30" t="s">
        <v>2282</v>
      </c>
      <c r="U849" s="147" t="s">
        <v>1484</v>
      </c>
      <c r="V849" s="30" t="s">
        <v>2516</v>
      </c>
      <c r="W849" s="12"/>
      <c r="X849" s="12"/>
      <c r="Y849" s="12">
        <v>740</v>
      </c>
    </row>
    <row r="850" spans="1:25" s="57" customFormat="1" ht="18">
      <c r="B850" s="167" t="s">
        <v>461</v>
      </c>
      <c r="C850" s="168" t="s">
        <v>297</v>
      </c>
      <c r="D850" s="30" t="s">
        <v>349</v>
      </c>
      <c r="E850" s="147">
        <v>1</v>
      </c>
      <c r="F850" s="30" t="s">
        <v>1756</v>
      </c>
      <c r="G850" s="178">
        <v>55.125</v>
      </c>
      <c r="H850" s="178">
        <v>34.027777777777779</v>
      </c>
      <c r="I850" s="168">
        <v>230</v>
      </c>
      <c r="J850" s="228">
        <f>_xlfn.XLOOKUP($I850,Inputs!$C$6:$C$23,Inputs!$D$6:$D$23)*$G850</f>
        <v>26.459999999999997</v>
      </c>
      <c r="K850" s="229">
        <f t="shared" si="13"/>
        <v>3</v>
      </c>
      <c r="L850" s="274"/>
      <c r="M850" s="274"/>
      <c r="N850" s="274"/>
      <c r="O850" s="274"/>
      <c r="P850" s="274"/>
      <c r="Q850" s="230">
        <f>_xlfn.XLOOKUP($I850,Inputs!$G$6:$G$23,Inputs!$J$6:$J$23)*$K850</f>
        <v>402</v>
      </c>
      <c r="R850" s="230">
        <f>_xlfn.XLOOKUP($I850,Inputs!$G$6:$G$23,Inputs!$K$6:$K$23)*$K850</f>
        <v>435</v>
      </c>
      <c r="S850" s="147" t="s">
        <v>121</v>
      </c>
      <c r="T850" s="30" t="s">
        <v>2282</v>
      </c>
      <c r="U850" s="147" t="s">
        <v>130</v>
      </c>
      <c r="V850" s="30" t="s">
        <v>2550</v>
      </c>
      <c r="W850" s="12"/>
      <c r="X850" s="12"/>
      <c r="Y850" s="12">
        <v>741</v>
      </c>
    </row>
    <row r="851" spans="1:25" s="57" customFormat="1" ht="18">
      <c r="B851" s="167" t="s">
        <v>463</v>
      </c>
      <c r="C851" s="168" t="s">
        <v>297</v>
      </c>
      <c r="D851" s="30" t="s">
        <v>349</v>
      </c>
      <c r="E851" s="147">
        <v>1</v>
      </c>
      <c r="F851" s="30" t="s">
        <v>1756</v>
      </c>
      <c r="G851" s="178">
        <v>34.125</v>
      </c>
      <c r="H851" s="178">
        <v>21.064814814814813</v>
      </c>
      <c r="I851" s="168">
        <v>230</v>
      </c>
      <c r="J851" s="228">
        <f>_xlfn.XLOOKUP($I851,Inputs!$C$6:$C$23,Inputs!$D$6:$D$23)*$G851</f>
        <v>16.38</v>
      </c>
      <c r="K851" s="229">
        <f t="shared" si="13"/>
        <v>3</v>
      </c>
      <c r="L851" s="274"/>
      <c r="M851" s="274"/>
      <c r="N851" s="274"/>
      <c r="O851" s="274"/>
      <c r="P851" s="274"/>
      <c r="Q851" s="230">
        <f>_xlfn.XLOOKUP($I851,Inputs!$G$6:$G$23,Inputs!$J$6:$J$23)*$K851</f>
        <v>402</v>
      </c>
      <c r="R851" s="230">
        <f>_xlfn.XLOOKUP($I851,Inputs!$G$6:$G$23,Inputs!$K$6:$K$23)*$K851</f>
        <v>435</v>
      </c>
      <c r="S851" s="147" t="s">
        <v>343</v>
      </c>
      <c r="T851" s="30" t="s">
        <v>2623</v>
      </c>
      <c r="U851" s="147" t="s">
        <v>1426</v>
      </c>
      <c r="V851" s="30" t="s">
        <v>2591</v>
      </c>
      <c r="W851" s="12"/>
      <c r="X851" s="12"/>
      <c r="Y851" s="12">
        <v>743</v>
      </c>
    </row>
    <row r="852" spans="1:25" s="57" customFormat="1" ht="18">
      <c r="B852" s="167" t="s">
        <v>464</v>
      </c>
      <c r="C852" s="168" t="s">
        <v>297</v>
      </c>
      <c r="D852" s="30" t="s">
        <v>349</v>
      </c>
      <c r="E852" s="147">
        <v>1</v>
      </c>
      <c r="F852" s="30" t="s">
        <v>1756</v>
      </c>
      <c r="G852" s="178">
        <v>34.125</v>
      </c>
      <c r="H852" s="178">
        <v>21.064814814814813</v>
      </c>
      <c r="I852" s="168">
        <v>230</v>
      </c>
      <c r="J852" s="228">
        <f>_xlfn.XLOOKUP($I852,Inputs!$C$6:$C$23,Inputs!$D$6:$D$23)*$G852</f>
        <v>16.38</v>
      </c>
      <c r="K852" s="229">
        <f t="shared" si="13"/>
        <v>3</v>
      </c>
      <c r="L852" s="274"/>
      <c r="M852" s="274"/>
      <c r="N852" s="274"/>
      <c r="O852" s="274"/>
      <c r="P852" s="274"/>
      <c r="Q852" s="230">
        <f>_xlfn.XLOOKUP($I852,Inputs!$G$6:$G$23,Inputs!$J$6:$J$23)*$K852</f>
        <v>402</v>
      </c>
      <c r="R852" s="230">
        <f>_xlfn.XLOOKUP($I852,Inputs!$G$6:$G$23,Inputs!$K$6:$K$23)*$K852</f>
        <v>435</v>
      </c>
      <c r="S852" s="147" t="s">
        <v>343</v>
      </c>
      <c r="T852" s="30" t="s">
        <v>2623</v>
      </c>
      <c r="U852" s="147" t="s">
        <v>1426</v>
      </c>
      <c r="V852" s="30" t="s">
        <v>2591</v>
      </c>
      <c r="W852" s="12"/>
      <c r="X852" s="12"/>
      <c r="Y852" s="12">
        <v>744</v>
      </c>
    </row>
    <row r="853" spans="1:25" s="57" customFormat="1" ht="18">
      <c r="B853" s="167" t="s">
        <v>465</v>
      </c>
      <c r="C853" s="168" t="s">
        <v>297</v>
      </c>
      <c r="D853" s="30" t="s">
        <v>349</v>
      </c>
      <c r="E853" s="147">
        <v>1</v>
      </c>
      <c r="F853" s="30" t="s">
        <v>1756</v>
      </c>
      <c r="G853" s="178">
        <v>17</v>
      </c>
      <c r="H853" s="178">
        <v>10.493827160493826</v>
      </c>
      <c r="I853" s="168">
        <v>230</v>
      </c>
      <c r="J853" s="228">
        <f>_xlfn.XLOOKUP($I853,Inputs!$C$6:$C$23,Inputs!$D$6:$D$23)*$G853</f>
        <v>8.16</v>
      </c>
      <c r="K853" s="229">
        <f t="shared" si="13"/>
        <v>3</v>
      </c>
      <c r="L853" s="274"/>
      <c r="M853" s="274"/>
      <c r="N853" s="274"/>
      <c r="O853" s="274"/>
      <c r="P853" s="274"/>
      <c r="Q853" s="230">
        <f>_xlfn.XLOOKUP($I853,Inputs!$G$6:$G$23,Inputs!$J$6:$J$23)*$K853</f>
        <v>402</v>
      </c>
      <c r="R853" s="230">
        <f>_xlfn.XLOOKUP($I853,Inputs!$G$6:$G$23,Inputs!$K$6:$K$23)*$K853</f>
        <v>435</v>
      </c>
      <c r="S853" s="147" t="s">
        <v>339</v>
      </c>
      <c r="T853" s="30" t="s">
        <v>2618</v>
      </c>
      <c r="U853" s="147" t="s">
        <v>1300</v>
      </c>
      <c r="V853" s="30" t="s">
        <v>2411</v>
      </c>
      <c r="W853" s="12"/>
      <c r="X853" s="12"/>
      <c r="Y853" s="12">
        <v>745</v>
      </c>
    </row>
    <row r="854" spans="1:25" s="57" customFormat="1" ht="18">
      <c r="B854" s="167" t="s">
        <v>466</v>
      </c>
      <c r="C854" s="168" t="s">
        <v>297</v>
      </c>
      <c r="D854" s="30" t="s">
        <v>349</v>
      </c>
      <c r="E854" s="147">
        <v>1</v>
      </c>
      <c r="F854" s="30" t="s">
        <v>1756</v>
      </c>
      <c r="G854" s="178">
        <v>10</v>
      </c>
      <c r="H854" s="178">
        <v>6.1728395061728394</v>
      </c>
      <c r="I854" s="168">
        <v>230</v>
      </c>
      <c r="J854" s="228">
        <f>_xlfn.XLOOKUP($I854,Inputs!$C$6:$C$23,Inputs!$D$6:$D$23)*$G854</f>
        <v>4.8</v>
      </c>
      <c r="K854" s="229">
        <f t="shared" si="13"/>
        <v>3</v>
      </c>
      <c r="L854" s="274"/>
      <c r="M854" s="274"/>
      <c r="N854" s="274"/>
      <c r="O854" s="274"/>
      <c r="P854" s="274"/>
      <c r="Q854" s="230">
        <f>_xlfn.XLOOKUP($I854,Inputs!$G$6:$G$23,Inputs!$J$6:$J$23)*$K854</f>
        <v>402</v>
      </c>
      <c r="R854" s="230">
        <f>_xlfn.XLOOKUP($I854,Inputs!$G$6:$G$23,Inputs!$K$6:$K$23)*$K854</f>
        <v>435</v>
      </c>
      <c r="S854" s="147" t="s">
        <v>339</v>
      </c>
      <c r="T854" s="30" t="s">
        <v>2618</v>
      </c>
      <c r="U854" s="147" t="s">
        <v>185</v>
      </c>
      <c r="V854" s="30" t="s">
        <v>2676</v>
      </c>
      <c r="W854" s="12"/>
      <c r="X854" s="12"/>
      <c r="Y854" s="12">
        <v>746</v>
      </c>
    </row>
    <row r="855" spans="1:25" s="57" customFormat="1" ht="18">
      <c r="B855" s="167" t="s">
        <v>467</v>
      </c>
      <c r="C855" s="168" t="s">
        <v>297</v>
      </c>
      <c r="D855" s="30" t="s">
        <v>349</v>
      </c>
      <c r="E855" s="147">
        <v>1</v>
      </c>
      <c r="F855" s="30" t="s">
        <v>1756</v>
      </c>
      <c r="G855" s="178">
        <v>159.6</v>
      </c>
      <c r="H855" s="178">
        <v>98.518518518518505</v>
      </c>
      <c r="I855" s="168">
        <v>230</v>
      </c>
      <c r="J855" s="228">
        <f>_xlfn.XLOOKUP($I855,Inputs!$C$6:$C$23,Inputs!$D$6:$D$23)*$G855</f>
        <v>76.60799999999999</v>
      </c>
      <c r="K855" s="229">
        <f t="shared" si="13"/>
        <v>2.0541909885465315</v>
      </c>
      <c r="L855" s="274"/>
      <c r="M855" s="274"/>
      <c r="N855" s="274"/>
      <c r="O855" s="274"/>
      <c r="P855" s="274"/>
      <c r="Q855" s="230">
        <f>_xlfn.XLOOKUP($I855,Inputs!$G$6:$G$23,Inputs!$J$6:$J$23)*$K855</f>
        <v>275.2615924652352</v>
      </c>
      <c r="R855" s="230">
        <f>_xlfn.XLOOKUP($I855,Inputs!$G$6:$G$23,Inputs!$K$6:$K$23)*$K855</f>
        <v>297.85769333924708</v>
      </c>
      <c r="S855" s="147" t="s">
        <v>212</v>
      </c>
      <c r="T855" s="30" t="s">
        <v>2218</v>
      </c>
      <c r="U855" s="147" t="s">
        <v>357</v>
      </c>
      <c r="V855" s="30" t="s">
        <v>2658</v>
      </c>
      <c r="W855" s="12"/>
      <c r="X855" s="12"/>
      <c r="Y855" s="12">
        <v>747</v>
      </c>
    </row>
    <row r="856" spans="1:25" s="57" customFormat="1" ht="18">
      <c r="B856" s="167" t="s">
        <v>468</v>
      </c>
      <c r="C856" s="168" t="s">
        <v>297</v>
      </c>
      <c r="D856" s="30" t="s">
        <v>349</v>
      </c>
      <c r="E856" s="147">
        <v>1</v>
      </c>
      <c r="F856" s="30" t="s">
        <v>1756</v>
      </c>
      <c r="G856" s="178">
        <v>42</v>
      </c>
      <c r="H856" s="178">
        <v>25.925925925925924</v>
      </c>
      <c r="I856" s="168">
        <v>230</v>
      </c>
      <c r="J856" s="228">
        <f>_xlfn.XLOOKUP($I856,Inputs!$C$6:$C$23,Inputs!$D$6:$D$23)*$G856</f>
        <v>20.16</v>
      </c>
      <c r="K856" s="229">
        <f t="shared" si="13"/>
        <v>3</v>
      </c>
      <c r="L856" s="274"/>
      <c r="M856" s="274"/>
      <c r="N856" s="274"/>
      <c r="O856" s="274"/>
      <c r="P856" s="274"/>
      <c r="Q856" s="230">
        <f>_xlfn.XLOOKUP($I856,Inputs!$G$6:$G$23,Inputs!$J$6:$J$23)*$K856</f>
        <v>402</v>
      </c>
      <c r="R856" s="230">
        <f>_xlfn.XLOOKUP($I856,Inputs!$G$6:$G$23,Inputs!$K$6:$K$23)*$K856</f>
        <v>435</v>
      </c>
      <c r="S856" s="147" t="s">
        <v>343</v>
      </c>
      <c r="T856" s="30" t="s">
        <v>2623</v>
      </c>
      <c r="U856" s="147" t="s">
        <v>107</v>
      </c>
      <c r="V856" s="30" t="s">
        <v>2551</v>
      </c>
      <c r="W856" s="12"/>
      <c r="X856" s="12"/>
      <c r="Y856" s="12">
        <v>748</v>
      </c>
    </row>
    <row r="857" spans="1:25" s="33" customFormat="1" ht="18">
      <c r="A857" s="57"/>
      <c r="B857" s="167" t="s">
        <v>469</v>
      </c>
      <c r="C857" s="168" t="s">
        <v>297</v>
      </c>
      <c r="D857" s="30" t="s">
        <v>349</v>
      </c>
      <c r="E857" s="147">
        <v>1</v>
      </c>
      <c r="F857" s="30" t="s">
        <v>1756</v>
      </c>
      <c r="G857" s="178">
        <v>42</v>
      </c>
      <c r="H857" s="178">
        <v>25.925925925925924</v>
      </c>
      <c r="I857" s="168">
        <v>230</v>
      </c>
      <c r="J857" s="228">
        <f>_xlfn.XLOOKUP($I857,Inputs!$C$6:$C$23,Inputs!$D$6:$D$23)*$G857</f>
        <v>20.16</v>
      </c>
      <c r="K857" s="229">
        <f t="shared" si="13"/>
        <v>3</v>
      </c>
      <c r="L857" s="274"/>
      <c r="M857" s="274"/>
      <c r="N857" s="274"/>
      <c r="O857" s="274"/>
      <c r="P857" s="274"/>
      <c r="Q857" s="230">
        <f>_xlfn.XLOOKUP($I857,Inputs!$G$6:$G$23,Inputs!$J$6:$J$23)*$K857</f>
        <v>402</v>
      </c>
      <c r="R857" s="230">
        <f>_xlfn.XLOOKUP($I857,Inputs!$G$6:$G$23,Inputs!$K$6:$K$23)*$K857</f>
        <v>435</v>
      </c>
      <c r="S857" s="147" t="s">
        <v>343</v>
      </c>
      <c r="T857" s="30" t="s">
        <v>2623</v>
      </c>
      <c r="U857" s="147" t="s">
        <v>107</v>
      </c>
      <c r="V857" s="30" t="s">
        <v>2551</v>
      </c>
      <c r="W857" s="12"/>
      <c r="X857" s="12"/>
      <c r="Y857" s="12">
        <v>749</v>
      </c>
    </row>
    <row r="858" spans="1:25" s="57" customFormat="1" ht="18">
      <c r="B858" s="167" t="s">
        <v>469</v>
      </c>
      <c r="C858" s="168" t="s">
        <v>297</v>
      </c>
      <c r="D858" s="30" t="s">
        <v>349</v>
      </c>
      <c r="E858" s="147">
        <v>1</v>
      </c>
      <c r="F858" s="30" t="s">
        <v>1756</v>
      </c>
      <c r="G858" s="178">
        <v>7.5</v>
      </c>
      <c r="H858" s="178">
        <v>4.6296296296296298</v>
      </c>
      <c r="I858" s="168">
        <v>230</v>
      </c>
      <c r="J858" s="228">
        <f>_xlfn.XLOOKUP($I858,Inputs!$C$6:$C$23,Inputs!$D$6:$D$23)*$G858</f>
        <v>3.5999999999999996</v>
      </c>
      <c r="K858" s="229">
        <f t="shared" si="13"/>
        <v>3</v>
      </c>
      <c r="L858" s="274"/>
      <c r="M858" s="274"/>
      <c r="N858" s="274"/>
      <c r="O858" s="274"/>
      <c r="P858" s="274"/>
      <c r="Q858" s="230">
        <f>_xlfn.XLOOKUP($I858,Inputs!$G$6:$G$23,Inputs!$J$6:$J$23)*$K858</f>
        <v>402</v>
      </c>
      <c r="R858" s="230">
        <f>_xlfn.XLOOKUP($I858,Inputs!$G$6:$G$23,Inputs!$K$6:$K$23)*$K858</f>
        <v>435</v>
      </c>
      <c r="S858" s="147" t="s">
        <v>107</v>
      </c>
      <c r="T858" s="30" t="s">
        <v>2551</v>
      </c>
      <c r="U858" s="147" t="s">
        <v>1730</v>
      </c>
      <c r="V858" s="30" t="s">
        <v>2533</v>
      </c>
      <c r="W858" s="12"/>
      <c r="X858" s="12"/>
      <c r="Y858" s="12">
        <v>750</v>
      </c>
    </row>
    <row r="859" spans="1:25" s="57" customFormat="1" ht="18">
      <c r="B859" s="167" t="s">
        <v>470</v>
      </c>
      <c r="C859" s="168" t="s">
        <v>297</v>
      </c>
      <c r="D859" s="30" t="s">
        <v>349</v>
      </c>
      <c r="E859" s="147">
        <v>1</v>
      </c>
      <c r="F859" s="30" t="s">
        <v>1756</v>
      </c>
      <c r="G859" s="178">
        <v>44.625</v>
      </c>
      <c r="H859" s="178">
        <v>27.546296296296294</v>
      </c>
      <c r="I859" s="168">
        <v>230</v>
      </c>
      <c r="J859" s="228">
        <f>_xlfn.XLOOKUP($I859,Inputs!$C$6:$C$23,Inputs!$D$6:$D$23)*$G859</f>
        <v>21.419999999999998</v>
      </c>
      <c r="K859" s="229">
        <f t="shared" si="13"/>
        <v>3</v>
      </c>
      <c r="L859" s="274"/>
      <c r="M859" s="274"/>
      <c r="N859" s="274"/>
      <c r="O859" s="274"/>
      <c r="P859" s="274"/>
      <c r="Q859" s="230">
        <f>_xlfn.XLOOKUP($I859,Inputs!$G$6:$G$23,Inputs!$J$6:$J$23)*$K859</f>
        <v>402</v>
      </c>
      <c r="R859" s="230">
        <f>_xlfn.XLOOKUP($I859,Inputs!$G$6:$G$23,Inputs!$K$6:$K$23)*$K859</f>
        <v>435</v>
      </c>
      <c r="S859" s="147" t="s">
        <v>343</v>
      </c>
      <c r="T859" s="30" t="s">
        <v>2623</v>
      </c>
      <c r="U859" s="147" t="s">
        <v>107</v>
      </c>
      <c r="V859" s="30" t="s">
        <v>2551</v>
      </c>
      <c r="W859" s="12"/>
      <c r="X859" s="12"/>
      <c r="Y859" s="12">
        <v>751</v>
      </c>
    </row>
    <row r="860" spans="1:25" s="57" customFormat="1" ht="18">
      <c r="B860" s="167" t="s">
        <v>471</v>
      </c>
      <c r="C860" s="168" t="s">
        <v>297</v>
      </c>
      <c r="D860" s="30" t="s">
        <v>349</v>
      </c>
      <c r="E860" s="147">
        <v>1</v>
      </c>
      <c r="F860" s="30" t="s">
        <v>1756</v>
      </c>
      <c r="G860" s="178">
        <v>13.125</v>
      </c>
      <c r="H860" s="178">
        <v>8.1018518518518512</v>
      </c>
      <c r="I860" s="168">
        <v>230</v>
      </c>
      <c r="J860" s="228">
        <f>_xlfn.XLOOKUP($I860,Inputs!$C$6:$C$23,Inputs!$D$6:$D$23)*$G860</f>
        <v>6.3</v>
      </c>
      <c r="K860" s="229">
        <f t="shared" si="13"/>
        <v>3</v>
      </c>
      <c r="L860" s="274"/>
      <c r="M860" s="274"/>
      <c r="N860" s="274"/>
      <c r="O860" s="274"/>
      <c r="P860" s="274"/>
      <c r="Q860" s="230">
        <f>_xlfn.XLOOKUP($I860,Inputs!$G$6:$G$23,Inputs!$J$6:$J$23)*$K860</f>
        <v>402</v>
      </c>
      <c r="R860" s="230">
        <f>_xlfn.XLOOKUP($I860,Inputs!$G$6:$G$23,Inputs!$K$6:$K$23)*$K860</f>
        <v>435</v>
      </c>
      <c r="S860" s="147" t="s">
        <v>2994</v>
      </c>
      <c r="T860" s="30" t="s">
        <v>2609</v>
      </c>
      <c r="U860" s="147" t="s">
        <v>1426</v>
      </c>
      <c r="V860" s="30" t="s">
        <v>2591</v>
      </c>
      <c r="W860" s="12"/>
      <c r="X860" s="12"/>
      <c r="Y860" s="12">
        <v>752</v>
      </c>
    </row>
    <row r="861" spans="1:25" s="33" customFormat="1" ht="18">
      <c r="A861" s="57"/>
      <c r="B861" s="167" t="s">
        <v>472</v>
      </c>
      <c r="C861" s="168" t="s">
        <v>297</v>
      </c>
      <c r="D861" s="30" t="s">
        <v>349</v>
      </c>
      <c r="E861" s="147">
        <v>1</v>
      </c>
      <c r="F861" s="30" t="s">
        <v>1756</v>
      </c>
      <c r="G861" s="178">
        <v>30</v>
      </c>
      <c r="H861" s="178">
        <v>18.518518518518519</v>
      </c>
      <c r="I861" s="168">
        <v>230</v>
      </c>
      <c r="J861" s="228">
        <f>_xlfn.XLOOKUP($I861,Inputs!$C$6:$C$23,Inputs!$D$6:$D$23)*$G861</f>
        <v>14.399999999999999</v>
      </c>
      <c r="K861" s="229">
        <f t="shared" si="13"/>
        <v>3</v>
      </c>
      <c r="L861" s="274"/>
      <c r="M861" s="274"/>
      <c r="N861" s="274"/>
      <c r="O861" s="274"/>
      <c r="P861" s="274"/>
      <c r="Q861" s="230">
        <f>_xlfn.XLOOKUP($I861,Inputs!$G$6:$G$23,Inputs!$J$6:$J$23)*$K861</f>
        <v>402</v>
      </c>
      <c r="R861" s="230">
        <f>_xlfn.XLOOKUP($I861,Inputs!$G$6:$G$23,Inputs!$K$6:$K$23)*$K861</f>
        <v>435</v>
      </c>
      <c r="S861" s="147" t="s">
        <v>357</v>
      </c>
      <c r="T861" s="30" t="s">
        <v>2658</v>
      </c>
      <c r="U861" s="147" t="s">
        <v>107</v>
      </c>
      <c r="V861" s="30" t="s">
        <v>2551</v>
      </c>
      <c r="W861" s="12"/>
      <c r="X861" s="12"/>
      <c r="Y861" s="12">
        <v>753</v>
      </c>
    </row>
    <row r="862" spans="1:25" s="57" customFormat="1" ht="18">
      <c r="B862" s="167" t="s">
        <v>472</v>
      </c>
      <c r="C862" s="168" t="s">
        <v>297</v>
      </c>
      <c r="D862" s="30" t="s">
        <v>349</v>
      </c>
      <c r="E862" s="147">
        <v>1</v>
      </c>
      <c r="F862" s="30" t="s">
        <v>1756</v>
      </c>
      <c r="G862" s="178">
        <v>7.5</v>
      </c>
      <c r="H862" s="178">
        <v>4.6296296296296298</v>
      </c>
      <c r="I862" s="168">
        <v>230</v>
      </c>
      <c r="J862" s="228">
        <f>_xlfn.XLOOKUP($I862,Inputs!$C$6:$C$23,Inputs!$D$6:$D$23)*$G862</f>
        <v>3.5999999999999996</v>
      </c>
      <c r="K862" s="229">
        <f t="shared" si="13"/>
        <v>3</v>
      </c>
      <c r="L862" s="274"/>
      <c r="M862" s="274"/>
      <c r="N862" s="274"/>
      <c r="O862" s="274"/>
      <c r="P862" s="274"/>
      <c r="Q862" s="230">
        <f>_xlfn.XLOOKUP($I862,Inputs!$G$6:$G$23,Inputs!$J$6:$J$23)*$K862</f>
        <v>402</v>
      </c>
      <c r="R862" s="230">
        <f>_xlfn.XLOOKUP($I862,Inputs!$G$6:$G$23,Inputs!$K$6:$K$23)*$K862</f>
        <v>435</v>
      </c>
      <c r="S862" s="147" t="s">
        <v>107</v>
      </c>
      <c r="T862" s="30" t="s">
        <v>2551</v>
      </c>
      <c r="U862" s="147" t="s">
        <v>1730</v>
      </c>
      <c r="V862" s="30" t="s">
        <v>2533</v>
      </c>
      <c r="W862" s="12"/>
      <c r="X862" s="12"/>
      <c r="Y862" s="12">
        <v>754</v>
      </c>
    </row>
    <row r="863" spans="1:25" s="57" customFormat="1" ht="18">
      <c r="B863" s="167" t="s">
        <v>473</v>
      </c>
      <c r="C863" s="168" t="s">
        <v>297</v>
      </c>
      <c r="D863" s="30" t="s">
        <v>349</v>
      </c>
      <c r="E863" s="147">
        <v>1</v>
      </c>
      <c r="F863" s="30" t="s">
        <v>1756</v>
      </c>
      <c r="G863" s="178">
        <v>7.5</v>
      </c>
      <c r="H863" s="178">
        <v>4.6296296296296298</v>
      </c>
      <c r="I863" s="168">
        <v>230</v>
      </c>
      <c r="J863" s="228">
        <f>_xlfn.XLOOKUP($I863,Inputs!$C$6:$C$23,Inputs!$D$6:$D$23)*$G863</f>
        <v>3.5999999999999996</v>
      </c>
      <c r="K863" s="229">
        <f t="shared" si="13"/>
        <v>3</v>
      </c>
      <c r="L863" s="274"/>
      <c r="M863" s="274"/>
      <c r="N863" s="274"/>
      <c r="O863" s="274"/>
      <c r="P863" s="274"/>
      <c r="Q863" s="230">
        <f>_xlfn.XLOOKUP($I863,Inputs!$G$6:$G$23,Inputs!$J$6:$J$23)*$K863</f>
        <v>402</v>
      </c>
      <c r="R863" s="230">
        <f>_xlfn.XLOOKUP($I863,Inputs!$G$6:$G$23,Inputs!$K$6:$K$23)*$K863</f>
        <v>435</v>
      </c>
      <c r="S863" s="147" t="s">
        <v>107</v>
      </c>
      <c r="T863" s="30" t="s">
        <v>2551</v>
      </c>
      <c r="U863" s="147" t="s">
        <v>1730</v>
      </c>
      <c r="V863" s="30" t="s">
        <v>2533</v>
      </c>
      <c r="W863" s="12"/>
      <c r="X863" s="12"/>
      <c r="Y863" s="12">
        <v>755</v>
      </c>
    </row>
    <row r="864" spans="1:25" s="57" customFormat="1" ht="18">
      <c r="B864" s="167" t="s">
        <v>474</v>
      </c>
      <c r="C864" s="168" t="s">
        <v>297</v>
      </c>
      <c r="D864" s="30" t="s">
        <v>349</v>
      </c>
      <c r="E864" s="147">
        <v>1</v>
      </c>
      <c r="F864" s="30" t="s">
        <v>1756</v>
      </c>
      <c r="G864" s="178">
        <v>5.7</v>
      </c>
      <c r="H864" s="178">
        <v>3.5185185185185186</v>
      </c>
      <c r="I864" s="168">
        <v>230</v>
      </c>
      <c r="J864" s="228">
        <f>_xlfn.XLOOKUP($I864,Inputs!$C$6:$C$23,Inputs!$D$6:$D$23)*$G864</f>
        <v>2.7359999999999998</v>
      </c>
      <c r="K864" s="229">
        <f t="shared" si="13"/>
        <v>3</v>
      </c>
      <c r="L864" s="274"/>
      <c r="M864" s="274"/>
      <c r="N864" s="274"/>
      <c r="O864" s="274"/>
      <c r="P864" s="274"/>
      <c r="Q864" s="230">
        <f>_xlfn.XLOOKUP($I864,Inputs!$G$6:$G$23,Inputs!$J$6:$J$23)*$K864</f>
        <v>402</v>
      </c>
      <c r="R864" s="230">
        <f>_xlfn.XLOOKUP($I864,Inputs!$G$6:$G$23,Inputs!$K$6:$K$23)*$K864</f>
        <v>435</v>
      </c>
      <c r="S864" s="147" t="s">
        <v>134</v>
      </c>
      <c r="T864" s="30" t="s">
        <v>2640</v>
      </c>
      <c r="U864" s="147" t="s">
        <v>1224</v>
      </c>
      <c r="V864" s="30" t="s">
        <v>2441</v>
      </c>
      <c r="W864" s="12"/>
      <c r="X864" s="12"/>
      <c r="Y864" s="12">
        <v>756</v>
      </c>
    </row>
    <row r="865" spans="1:25" s="57" customFormat="1" ht="18">
      <c r="B865" s="167" t="s">
        <v>474</v>
      </c>
      <c r="C865" s="168" t="s">
        <v>297</v>
      </c>
      <c r="D865" s="30" t="s">
        <v>349</v>
      </c>
      <c r="E865" s="147">
        <v>1</v>
      </c>
      <c r="F865" s="30" t="s">
        <v>1756</v>
      </c>
      <c r="G865" s="178">
        <v>22.8</v>
      </c>
      <c r="H865" s="178">
        <v>14.074074074074074</v>
      </c>
      <c r="I865" s="168">
        <v>230</v>
      </c>
      <c r="J865" s="228">
        <f>_xlfn.XLOOKUP($I865,Inputs!$C$6:$C$23,Inputs!$D$6:$D$23)*$G865</f>
        <v>10.943999999999999</v>
      </c>
      <c r="K865" s="229">
        <f t="shared" si="13"/>
        <v>3</v>
      </c>
      <c r="L865" s="274"/>
      <c r="M865" s="274"/>
      <c r="N865" s="274"/>
      <c r="O865" s="274"/>
      <c r="P865" s="274"/>
      <c r="Q865" s="230">
        <f>_xlfn.XLOOKUP($I865,Inputs!$G$6:$G$23,Inputs!$J$6:$J$23)*$K865</f>
        <v>402</v>
      </c>
      <c r="R865" s="230">
        <f>_xlfn.XLOOKUP($I865,Inputs!$G$6:$G$23,Inputs!$K$6:$K$23)*$K865</f>
        <v>435</v>
      </c>
      <c r="S865" s="147" t="s">
        <v>1224</v>
      </c>
      <c r="T865" s="30" t="s">
        <v>2441</v>
      </c>
      <c r="U865" s="147" t="s">
        <v>1225</v>
      </c>
      <c r="V865" s="30" t="s">
        <v>2260</v>
      </c>
      <c r="W865" s="12"/>
      <c r="X865" s="12"/>
      <c r="Y865" s="12">
        <v>757</v>
      </c>
    </row>
    <row r="866" spans="1:25" s="57" customFormat="1" ht="18">
      <c r="B866" s="167" t="s">
        <v>474</v>
      </c>
      <c r="C866" s="168" t="s">
        <v>297</v>
      </c>
      <c r="D866" s="30" t="s">
        <v>349</v>
      </c>
      <c r="E866" s="147">
        <v>1</v>
      </c>
      <c r="F866" s="30" t="s">
        <v>1756</v>
      </c>
      <c r="G866" s="178">
        <v>17.100000000000001</v>
      </c>
      <c r="H866" s="178">
        <v>10.555555555555555</v>
      </c>
      <c r="I866" s="168">
        <v>230</v>
      </c>
      <c r="J866" s="228">
        <f>_xlfn.XLOOKUP($I866,Inputs!$C$6:$C$23,Inputs!$D$6:$D$23)*$G866</f>
        <v>8.2080000000000002</v>
      </c>
      <c r="K866" s="229">
        <f t="shared" si="13"/>
        <v>3</v>
      </c>
      <c r="L866" s="274"/>
      <c r="M866" s="274"/>
      <c r="N866" s="274"/>
      <c r="O866" s="274"/>
      <c r="P866" s="274"/>
      <c r="Q866" s="230">
        <f>_xlfn.XLOOKUP($I866,Inputs!$G$6:$G$23,Inputs!$J$6:$J$23)*$K866</f>
        <v>402</v>
      </c>
      <c r="R866" s="230">
        <f>_xlfn.XLOOKUP($I866,Inputs!$G$6:$G$23,Inputs!$K$6:$K$23)*$K866</f>
        <v>435</v>
      </c>
      <c r="S866" s="180" t="s">
        <v>1225</v>
      </c>
      <c r="T866" s="30" t="s">
        <v>2260</v>
      </c>
      <c r="U866" s="147" t="s">
        <v>111</v>
      </c>
      <c r="V866" s="30" t="s">
        <v>2605</v>
      </c>
      <c r="W866" s="12"/>
      <c r="X866" s="12"/>
      <c r="Y866" s="12">
        <v>758</v>
      </c>
    </row>
    <row r="867" spans="1:25" s="138" customFormat="1" ht="18">
      <c r="B867" s="167" t="s">
        <v>475</v>
      </c>
      <c r="C867" s="168" t="s">
        <v>297</v>
      </c>
      <c r="D867" s="30" t="s">
        <v>349</v>
      </c>
      <c r="E867" s="147">
        <v>1</v>
      </c>
      <c r="F867" s="30" t="s">
        <v>1756</v>
      </c>
      <c r="G867" s="178">
        <v>5.7</v>
      </c>
      <c r="H867" s="178">
        <v>3.5185185185185186</v>
      </c>
      <c r="I867" s="168">
        <v>230</v>
      </c>
      <c r="J867" s="228">
        <f>_xlfn.XLOOKUP($I867,Inputs!$C$6:$C$23,Inputs!$D$6:$D$23)*$G867</f>
        <v>2.7359999999999998</v>
      </c>
      <c r="K867" s="229">
        <f t="shared" si="13"/>
        <v>3</v>
      </c>
      <c r="L867" s="274"/>
      <c r="M867" s="274"/>
      <c r="N867" s="274"/>
      <c r="O867" s="274"/>
      <c r="P867" s="274"/>
      <c r="Q867" s="230">
        <f>_xlfn.XLOOKUP($I867,Inputs!$G$6:$G$23,Inputs!$J$6:$J$23)*$K867</f>
        <v>402</v>
      </c>
      <c r="R867" s="230">
        <f>_xlfn.XLOOKUP($I867,Inputs!$G$6:$G$23,Inputs!$K$6:$K$23)*$K867</f>
        <v>435</v>
      </c>
      <c r="S867" s="179" t="s">
        <v>134</v>
      </c>
      <c r="T867" s="30" t="s">
        <v>2640</v>
      </c>
      <c r="U867" s="147" t="s">
        <v>1224</v>
      </c>
      <c r="V867" s="30" t="s">
        <v>2441</v>
      </c>
      <c r="W867" s="12"/>
      <c r="X867" s="12"/>
      <c r="Y867" s="12">
        <v>759</v>
      </c>
    </row>
    <row r="868" spans="1:25" s="138" customFormat="1" ht="18">
      <c r="B868" s="167" t="s">
        <v>475</v>
      </c>
      <c r="C868" s="168" t="s">
        <v>297</v>
      </c>
      <c r="D868" s="30" t="s">
        <v>349</v>
      </c>
      <c r="E868" s="147">
        <v>1</v>
      </c>
      <c r="F868" s="30" t="s">
        <v>1756</v>
      </c>
      <c r="G868" s="178">
        <v>22.8</v>
      </c>
      <c r="H868" s="178">
        <v>14.074074074074074</v>
      </c>
      <c r="I868" s="168">
        <v>230</v>
      </c>
      <c r="J868" s="228">
        <f>_xlfn.XLOOKUP($I868,Inputs!$C$6:$C$23,Inputs!$D$6:$D$23)*$G868</f>
        <v>10.943999999999999</v>
      </c>
      <c r="K868" s="229">
        <f t="shared" si="13"/>
        <v>3</v>
      </c>
      <c r="L868" s="274"/>
      <c r="M868" s="274"/>
      <c r="N868" s="274"/>
      <c r="O868" s="274"/>
      <c r="P868" s="274"/>
      <c r="Q868" s="230">
        <f>_xlfn.XLOOKUP($I868,Inputs!$G$6:$G$23,Inputs!$J$6:$J$23)*$K868</f>
        <v>402</v>
      </c>
      <c r="R868" s="230">
        <f>_xlfn.XLOOKUP($I868,Inputs!$G$6:$G$23,Inputs!$K$6:$K$23)*$K868</f>
        <v>435</v>
      </c>
      <c r="S868" s="179" t="s">
        <v>1224</v>
      </c>
      <c r="T868" s="30" t="s">
        <v>2441</v>
      </c>
      <c r="U868" s="147" t="s">
        <v>1225</v>
      </c>
      <c r="V868" s="30" t="s">
        <v>2260</v>
      </c>
      <c r="W868" s="12"/>
      <c r="X868" s="12"/>
      <c r="Y868" s="12">
        <v>760</v>
      </c>
    </row>
    <row r="869" spans="1:25" s="57" customFormat="1" ht="18">
      <c r="B869" s="167" t="s">
        <v>475</v>
      </c>
      <c r="C869" s="168" t="s">
        <v>297</v>
      </c>
      <c r="D869" s="30" t="s">
        <v>349</v>
      </c>
      <c r="E869" s="147">
        <v>1</v>
      </c>
      <c r="F869" s="30" t="s">
        <v>1756</v>
      </c>
      <c r="G869" s="178">
        <v>17.100000000000001</v>
      </c>
      <c r="H869" s="178">
        <v>10.555555555555555</v>
      </c>
      <c r="I869" s="168">
        <v>230</v>
      </c>
      <c r="J869" s="228">
        <f>_xlfn.XLOOKUP($I869,Inputs!$C$6:$C$23,Inputs!$D$6:$D$23)*$G869</f>
        <v>8.2080000000000002</v>
      </c>
      <c r="K869" s="229">
        <f t="shared" si="13"/>
        <v>3</v>
      </c>
      <c r="L869" s="274"/>
      <c r="M869" s="274"/>
      <c r="N869" s="274"/>
      <c r="O869" s="274"/>
      <c r="P869" s="274"/>
      <c r="Q869" s="230">
        <f>_xlfn.XLOOKUP($I869,Inputs!$G$6:$G$23,Inputs!$J$6:$J$23)*$K869</f>
        <v>402</v>
      </c>
      <c r="R869" s="230">
        <f>_xlfn.XLOOKUP($I869,Inputs!$G$6:$G$23,Inputs!$K$6:$K$23)*$K869</f>
        <v>435</v>
      </c>
      <c r="S869" s="180" t="s">
        <v>1225</v>
      </c>
      <c r="T869" s="30" t="s">
        <v>2260</v>
      </c>
      <c r="U869" s="147" t="s">
        <v>111</v>
      </c>
      <c r="V869" s="30" t="s">
        <v>2605</v>
      </c>
      <c r="W869" s="12"/>
      <c r="X869" s="12"/>
      <c r="Y869" s="12">
        <v>761</v>
      </c>
    </row>
    <row r="870" spans="1:25" s="57" customFormat="1" ht="18">
      <c r="B870" s="167" t="s">
        <v>476</v>
      </c>
      <c r="C870" s="168" t="s">
        <v>297</v>
      </c>
      <c r="D870" s="30" t="s">
        <v>349</v>
      </c>
      <c r="E870" s="147">
        <v>1</v>
      </c>
      <c r="F870" s="30" t="s">
        <v>1756</v>
      </c>
      <c r="G870" s="178">
        <v>7</v>
      </c>
      <c r="H870" s="178">
        <v>4.3209876543209873</v>
      </c>
      <c r="I870" s="168">
        <v>230</v>
      </c>
      <c r="J870" s="228">
        <f>_xlfn.XLOOKUP($I870,Inputs!$C$6:$C$23,Inputs!$D$6:$D$23)*$G870</f>
        <v>3.36</v>
      </c>
      <c r="K870" s="229">
        <f t="shared" si="13"/>
        <v>3</v>
      </c>
      <c r="L870" s="274"/>
      <c r="M870" s="274"/>
      <c r="N870" s="274"/>
      <c r="O870" s="274"/>
      <c r="P870" s="274"/>
      <c r="Q870" s="230">
        <f>_xlfn.XLOOKUP($I870,Inputs!$G$6:$G$23,Inputs!$J$6:$J$23)*$K870</f>
        <v>402</v>
      </c>
      <c r="R870" s="230">
        <f>_xlfn.XLOOKUP($I870,Inputs!$G$6:$G$23,Inputs!$K$6:$K$23)*$K870</f>
        <v>435</v>
      </c>
      <c r="S870" s="179" t="s">
        <v>357</v>
      </c>
      <c r="T870" s="30" t="s">
        <v>2658</v>
      </c>
      <c r="U870" s="147" t="s">
        <v>2992</v>
      </c>
      <c r="V870" s="30" t="s">
        <v>2593</v>
      </c>
      <c r="W870" s="12"/>
      <c r="X870" s="12"/>
      <c r="Y870" s="12">
        <v>762</v>
      </c>
    </row>
    <row r="871" spans="1:25" s="57" customFormat="1" ht="18">
      <c r="B871" s="167" t="s">
        <v>1450</v>
      </c>
      <c r="C871" s="168" t="s">
        <v>297</v>
      </c>
      <c r="D871" s="30" t="s">
        <v>349</v>
      </c>
      <c r="E871" s="147">
        <v>1</v>
      </c>
      <c r="F871" s="30" t="s">
        <v>1756</v>
      </c>
      <c r="G871" s="178">
        <v>7.5</v>
      </c>
      <c r="H871" s="178">
        <v>4.6296296296296298</v>
      </c>
      <c r="I871" s="168">
        <v>230</v>
      </c>
      <c r="J871" s="228">
        <f>_xlfn.XLOOKUP($I871,Inputs!$C$6:$C$23,Inputs!$D$6:$D$23)*$G871</f>
        <v>3.5999999999999996</v>
      </c>
      <c r="K871" s="229">
        <f t="shared" si="13"/>
        <v>3</v>
      </c>
      <c r="L871" s="274"/>
      <c r="M871" s="274"/>
      <c r="N871" s="274"/>
      <c r="O871" s="274"/>
      <c r="P871" s="274"/>
      <c r="Q871" s="230">
        <f>_xlfn.XLOOKUP($I871,Inputs!$G$6:$G$23,Inputs!$J$6:$J$23)*$K871</f>
        <v>402</v>
      </c>
      <c r="R871" s="230">
        <f>_xlfn.XLOOKUP($I871,Inputs!$G$6:$G$23,Inputs!$K$6:$K$23)*$K871</f>
        <v>435</v>
      </c>
      <c r="S871" s="179" t="s">
        <v>107</v>
      </c>
      <c r="T871" s="30" t="s">
        <v>2551</v>
      </c>
      <c r="U871" s="147" t="s">
        <v>1730</v>
      </c>
      <c r="V871" s="30" t="s">
        <v>2533</v>
      </c>
      <c r="W871" s="12"/>
      <c r="X871" s="12"/>
      <c r="Y871" s="12">
        <v>763</v>
      </c>
    </row>
    <row r="872" spans="1:25" s="57" customFormat="1" ht="18">
      <c r="B872" s="167" t="s">
        <v>477</v>
      </c>
      <c r="C872" s="168" t="s">
        <v>297</v>
      </c>
      <c r="D872" s="30" t="s">
        <v>349</v>
      </c>
      <c r="E872" s="147">
        <v>1</v>
      </c>
      <c r="F872" s="30" t="s">
        <v>1756</v>
      </c>
      <c r="G872" s="178">
        <v>39.9</v>
      </c>
      <c r="H872" s="178">
        <v>24.629629629629626</v>
      </c>
      <c r="I872" s="168">
        <v>230</v>
      </c>
      <c r="J872" s="228">
        <f>_xlfn.XLOOKUP($I872,Inputs!$C$6:$C$23,Inputs!$D$6:$D$23)*$G872</f>
        <v>19.151999999999997</v>
      </c>
      <c r="K872" s="229">
        <f t="shared" si="13"/>
        <v>3</v>
      </c>
      <c r="L872" s="274"/>
      <c r="M872" s="274"/>
      <c r="N872" s="274"/>
      <c r="O872" s="274"/>
      <c r="P872" s="274"/>
      <c r="Q872" s="230">
        <f>_xlfn.XLOOKUP($I872,Inputs!$G$6:$G$23,Inputs!$J$6:$J$23)*$K872</f>
        <v>402</v>
      </c>
      <c r="R872" s="230">
        <f>_xlfn.XLOOKUP($I872,Inputs!$G$6:$G$23,Inputs!$K$6:$K$23)*$K872</f>
        <v>435</v>
      </c>
      <c r="S872" s="179" t="s">
        <v>134</v>
      </c>
      <c r="T872" s="30" t="s">
        <v>2640</v>
      </c>
      <c r="U872" s="147" t="s">
        <v>111</v>
      </c>
      <c r="V872" s="30" t="s">
        <v>2605</v>
      </c>
      <c r="W872" s="12"/>
      <c r="X872" s="12"/>
      <c r="Y872" s="12">
        <v>764</v>
      </c>
    </row>
    <row r="873" spans="1:25" s="57" customFormat="1" ht="18">
      <c r="B873" s="167" t="s">
        <v>477</v>
      </c>
      <c r="C873" s="168" t="s">
        <v>297</v>
      </c>
      <c r="D873" s="30" t="s">
        <v>349</v>
      </c>
      <c r="E873" s="147">
        <v>1</v>
      </c>
      <c r="F873" s="30" t="s">
        <v>1756</v>
      </c>
      <c r="G873" s="178">
        <v>22.8</v>
      </c>
      <c r="H873" s="178">
        <v>14.074074074074074</v>
      </c>
      <c r="I873" s="168">
        <v>230</v>
      </c>
      <c r="J873" s="228">
        <f>_xlfn.XLOOKUP($I873,Inputs!$C$6:$C$23,Inputs!$D$6:$D$23)*$G873</f>
        <v>10.943999999999999</v>
      </c>
      <c r="K873" s="229">
        <f t="shared" si="13"/>
        <v>3</v>
      </c>
      <c r="L873" s="274"/>
      <c r="M873" s="274"/>
      <c r="N873" s="274"/>
      <c r="O873" s="274"/>
      <c r="P873" s="274"/>
      <c r="Q873" s="230">
        <f>_xlfn.XLOOKUP($I873,Inputs!$G$6:$G$23,Inputs!$J$6:$J$23)*$K873</f>
        <v>402</v>
      </c>
      <c r="R873" s="230">
        <f>_xlfn.XLOOKUP($I873,Inputs!$G$6:$G$23,Inputs!$K$6:$K$23)*$K873</f>
        <v>435</v>
      </c>
      <c r="S873" s="179" t="s">
        <v>111</v>
      </c>
      <c r="T873" s="30" t="s">
        <v>2605</v>
      </c>
      <c r="U873" s="147" t="s">
        <v>1226</v>
      </c>
      <c r="V873" s="30" t="s">
        <v>2691</v>
      </c>
      <c r="W873" s="12"/>
      <c r="X873" s="12"/>
      <c r="Y873" s="12">
        <v>765</v>
      </c>
    </row>
    <row r="874" spans="1:25" s="57" customFormat="1" ht="18">
      <c r="B874" s="167" t="s">
        <v>477</v>
      </c>
      <c r="C874" s="168" t="s">
        <v>297</v>
      </c>
      <c r="D874" s="30" t="s">
        <v>349</v>
      </c>
      <c r="E874" s="147">
        <v>1</v>
      </c>
      <c r="F874" s="30" t="s">
        <v>1756</v>
      </c>
      <c r="G874" s="178">
        <v>5.7</v>
      </c>
      <c r="H874" s="178">
        <v>3.5185185185185186</v>
      </c>
      <c r="I874" s="168">
        <v>230</v>
      </c>
      <c r="J874" s="228">
        <f>_xlfn.XLOOKUP($I874,Inputs!$C$6:$C$23,Inputs!$D$6:$D$23)*$G874</f>
        <v>2.7359999999999998</v>
      </c>
      <c r="K874" s="229">
        <f t="shared" si="13"/>
        <v>3</v>
      </c>
      <c r="L874" s="274"/>
      <c r="M874" s="274"/>
      <c r="N874" s="274"/>
      <c r="O874" s="274"/>
      <c r="P874" s="274"/>
      <c r="Q874" s="230">
        <f>_xlfn.XLOOKUP($I874,Inputs!$G$6:$G$23,Inputs!$J$6:$J$23)*$K874</f>
        <v>402</v>
      </c>
      <c r="R874" s="230">
        <f>_xlfn.XLOOKUP($I874,Inputs!$G$6:$G$23,Inputs!$K$6:$K$23)*$K874</f>
        <v>435</v>
      </c>
      <c r="S874" s="147" t="s">
        <v>1226</v>
      </c>
      <c r="T874" s="30" t="s">
        <v>2691</v>
      </c>
      <c r="U874" s="147" t="s">
        <v>1228</v>
      </c>
      <c r="V874" s="30" t="s">
        <v>2526</v>
      </c>
      <c r="W874" s="12"/>
      <c r="X874" s="12"/>
      <c r="Y874" s="12">
        <v>766</v>
      </c>
    </row>
    <row r="875" spans="1:25" s="57" customFormat="1" ht="18">
      <c r="B875" s="167" t="s">
        <v>477</v>
      </c>
      <c r="C875" s="168" t="s">
        <v>297</v>
      </c>
      <c r="D875" s="30" t="s">
        <v>349</v>
      </c>
      <c r="E875" s="147">
        <v>1</v>
      </c>
      <c r="F875" s="30" t="s">
        <v>1756</v>
      </c>
      <c r="G875" s="178">
        <v>5.7</v>
      </c>
      <c r="H875" s="178">
        <v>3.5185185185185186</v>
      </c>
      <c r="I875" s="168">
        <v>230</v>
      </c>
      <c r="J875" s="228">
        <f>_xlfn.XLOOKUP($I875,Inputs!$C$6:$C$23,Inputs!$D$6:$D$23)*$G875</f>
        <v>2.7359999999999998</v>
      </c>
      <c r="K875" s="229">
        <f t="shared" si="13"/>
        <v>3</v>
      </c>
      <c r="L875" s="274"/>
      <c r="M875" s="274"/>
      <c r="N875" s="274"/>
      <c r="O875" s="274"/>
      <c r="P875" s="274"/>
      <c r="Q875" s="230">
        <f>_xlfn.XLOOKUP($I875,Inputs!$G$6:$G$23,Inputs!$J$6:$J$23)*$K875</f>
        <v>402</v>
      </c>
      <c r="R875" s="230">
        <f>_xlfn.XLOOKUP($I875,Inputs!$G$6:$G$23,Inputs!$K$6:$K$23)*$K875</f>
        <v>435</v>
      </c>
      <c r="S875" s="147" t="s">
        <v>1868</v>
      </c>
      <c r="T875" s="30" t="s">
        <v>2525</v>
      </c>
      <c r="U875" s="147" t="s">
        <v>131</v>
      </c>
      <c r="V875" s="30" t="s">
        <v>2256</v>
      </c>
      <c r="W875" s="12"/>
      <c r="X875" s="12"/>
      <c r="Y875" s="12">
        <v>767</v>
      </c>
    </row>
    <row r="876" spans="1:25" s="57" customFormat="1" ht="18">
      <c r="B876" s="167" t="s">
        <v>478</v>
      </c>
      <c r="C876" s="168" t="s">
        <v>297</v>
      </c>
      <c r="D876" s="30" t="s">
        <v>349</v>
      </c>
      <c r="E876" s="147">
        <v>1</v>
      </c>
      <c r="F876" s="30" t="s">
        <v>1756</v>
      </c>
      <c r="G876" s="178">
        <v>39.9</v>
      </c>
      <c r="H876" s="178">
        <v>24.629629629629626</v>
      </c>
      <c r="I876" s="168">
        <v>230</v>
      </c>
      <c r="J876" s="228">
        <f>_xlfn.XLOOKUP($I876,Inputs!$C$6:$C$23,Inputs!$D$6:$D$23)*$G876</f>
        <v>19.151999999999997</v>
      </c>
      <c r="K876" s="229">
        <f t="shared" si="13"/>
        <v>3</v>
      </c>
      <c r="L876" s="274"/>
      <c r="M876" s="274"/>
      <c r="N876" s="274"/>
      <c r="O876" s="274"/>
      <c r="P876" s="274"/>
      <c r="Q876" s="230">
        <f>_xlfn.XLOOKUP($I876,Inputs!$G$6:$G$23,Inputs!$J$6:$J$23)*$K876</f>
        <v>402</v>
      </c>
      <c r="R876" s="230">
        <f>_xlfn.XLOOKUP($I876,Inputs!$G$6:$G$23,Inputs!$K$6:$K$23)*$K876</f>
        <v>435</v>
      </c>
      <c r="S876" s="179" t="s">
        <v>134</v>
      </c>
      <c r="T876" s="30" t="s">
        <v>2640</v>
      </c>
      <c r="U876" s="147" t="s">
        <v>111</v>
      </c>
      <c r="V876" s="30" t="s">
        <v>2605</v>
      </c>
      <c r="W876" s="12"/>
      <c r="X876" s="12"/>
      <c r="Y876" s="12">
        <v>768</v>
      </c>
    </row>
    <row r="877" spans="1:25" s="33" customFormat="1" ht="18">
      <c r="A877" s="57"/>
      <c r="B877" s="167" t="s">
        <v>1229</v>
      </c>
      <c r="C877" s="168" t="s">
        <v>297</v>
      </c>
      <c r="D877" s="30" t="s">
        <v>349</v>
      </c>
      <c r="E877" s="147">
        <v>1</v>
      </c>
      <c r="F877" s="30" t="s">
        <v>1756</v>
      </c>
      <c r="G877" s="178">
        <v>68.400000000000006</v>
      </c>
      <c r="H877" s="178">
        <v>42.222222222222221</v>
      </c>
      <c r="I877" s="168">
        <v>230</v>
      </c>
      <c r="J877" s="228">
        <f>_xlfn.XLOOKUP($I877,Inputs!$C$6:$C$23,Inputs!$D$6:$D$23)*$G877</f>
        <v>32.832000000000001</v>
      </c>
      <c r="K877" s="229">
        <f t="shared" si="13"/>
        <v>3</v>
      </c>
      <c r="L877" s="274"/>
      <c r="M877" s="274"/>
      <c r="N877" s="274"/>
      <c r="O877" s="274"/>
      <c r="P877" s="274"/>
      <c r="Q877" s="230">
        <f>_xlfn.XLOOKUP($I877,Inputs!$G$6:$G$23,Inputs!$J$6:$J$23)*$K877</f>
        <v>402</v>
      </c>
      <c r="R877" s="230">
        <f>_xlfn.XLOOKUP($I877,Inputs!$G$6:$G$23,Inputs!$K$6:$K$23)*$K877</f>
        <v>435</v>
      </c>
      <c r="S877" s="179" t="s">
        <v>124</v>
      </c>
      <c r="T877" s="30" t="s">
        <v>2578</v>
      </c>
      <c r="U877" s="147" t="s">
        <v>145</v>
      </c>
      <c r="V877" s="30" t="s">
        <v>2528</v>
      </c>
      <c r="W877" s="12"/>
      <c r="X877" s="12"/>
      <c r="Y877" s="12">
        <v>769</v>
      </c>
    </row>
    <row r="878" spans="1:25" s="57" customFormat="1" ht="18">
      <c r="B878" s="167" t="s">
        <v>479</v>
      </c>
      <c r="C878" s="168" t="s">
        <v>297</v>
      </c>
      <c r="D878" s="30" t="s">
        <v>349</v>
      </c>
      <c r="E878" s="147">
        <v>1</v>
      </c>
      <c r="F878" s="30" t="s">
        <v>1756</v>
      </c>
      <c r="G878" s="178">
        <v>68.400000000000006</v>
      </c>
      <c r="H878" s="178">
        <v>42.222222222222221</v>
      </c>
      <c r="I878" s="168">
        <v>230</v>
      </c>
      <c r="J878" s="228">
        <f>_xlfn.XLOOKUP($I878,Inputs!$C$6:$C$23,Inputs!$D$6:$D$23)*$G878</f>
        <v>32.832000000000001</v>
      </c>
      <c r="K878" s="229">
        <f t="shared" si="13"/>
        <v>3</v>
      </c>
      <c r="L878" s="274"/>
      <c r="M878" s="274"/>
      <c r="N878" s="274"/>
      <c r="O878" s="274"/>
      <c r="P878" s="274"/>
      <c r="Q878" s="230">
        <f>_xlfn.XLOOKUP($I878,Inputs!$G$6:$G$23,Inputs!$J$6:$J$23)*$K878</f>
        <v>402</v>
      </c>
      <c r="R878" s="230">
        <f>_xlfn.XLOOKUP($I878,Inputs!$G$6:$G$23,Inputs!$K$6:$K$23)*$K878</f>
        <v>435</v>
      </c>
      <c r="S878" s="147" t="s">
        <v>124</v>
      </c>
      <c r="T878" s="30" t="s">
        <v>2578</v>
      </c>
      <c r="U878" s="147" t="s">
        <v>145</v>
      </c>
      <c r="V878" s="30" t="s">
        <v>2528</v>
      </c>
      <c r="W878" s="12"/>
      <c r="X878" s="12"/>
      <c r="Y878" s="12">
        <v>772</v>
      </c>
    </row>
    <row r="879" spans="1:25" s="57" customFormat="1" ht="18">
      <c r="B879" s="167" t="s">
        <v>479</v>
      </c>
      <c r="C879" s="168" t="s">
        <v>297</v>
      </c>
      <c r="D879" s="30" t="s">
        <v>349</v>
      </c>
      <c r="E879" s="147">
        <v>1</v>
      </c>
      <c r="F879" s="30" t="s">
        <v>1756</v>
      </c>
      <c r="G879" s="178">
        <v>17.100000000000001</v>
      </c>
      <c r="H879" s="178">
        <v>10.555555555555555</v>
      </c>
      <c r="I879" s="168">
        <v>230</v>
      </c>
      <c r="J879" s="228">
        <f>_xlfn.XLOOKUP($I879,Inputs!$C$6:$C$23,Inputs!$D$6:$D$23)*$G879</f>
        <v>8.2080000000000002</v>
      </c>
      <c r="K879" s="229">
        <f t="shared" si="13"/>
        <v>3</v>
      </c>
      <c r="L879" s="274"/>
      <c r="M879" s="274"/>
      <c r="N879" s="274"/>
      <c r="O879" s="274"/>
      <c r="P879" s="274"/>
      <c r="Q879" s="230">
        <f>_xlfn.XLOOKUP($I879,Inputs!$G$6:$G$23,Inputs!$J$6:$J$23)*$K879</f>
        <v>402</v>
      </c>
      <c r="R879" s="230">
        <f>_xlfn.XLOOKUP($I879,Inputs!$G$6:$G$23,Inputs!$K$6:$K$23)*$K879</f>
        <v>435</v>
      </c>
      <c r="S879" s="179" t="s">
        <v>145</v>
      </c>
      <c r="T879" s="30" t="s">
        <v>2528</v>
      </c>
      <c r="U879" s="147" t="s">
        <v>123</v>
      </c>
      <c r="V879" s="30" t="s">
        <v>2534</v>
      </c>
      <c r="W879" s="12"/>
      <c r="X879" s="12"/>
      <c r="Y879" s="12">
        <v>773</v>
      </c>
    </row>
    <row r="880" spans="1:25" s="57" customFormat="1" ht="18">
      <c r="B880" s="167" t="s">
        <v>480</v>
      </c>
      <c r="C880" s="168" t="s">
        <v>297</v>
      </c>
      <c r="D880" s="30" t="s">
        <v>349</v>
      </c>
      <c r="E880" s="147">
        <v>1</v>
      </c>
      <c r="F880" s="30" t="s">
        <v>1756</v>
      </c>
      <c r="G880" s="178">
        <v>34.200000000000003</v>
      </c>
      <c r="H880" s="178">
        <v>21.111111111111111</v>
      </c>
      <c r="I880" s="168">
        <v>230</v>
      </c>
      <c r="J880" s="228">
        <f>_xlfn.XLOOKUP($I880,Inputs!$C$6:$C$23,Inputs!$D$6:$D$23)*$G880</f>
        <v>16.416</v>
      </c>
      <c r="K880" s="229">
        <f t="shared" si="13"/>
        <v>3</v>
      </c>
      <c r="L880" s="274"/>
      <c r="M880" s="274"/>
      <c r="N880" s="274"/>
      <c r="O880" s="274"/>
      <c r="P880" s="274"/>
      <c r="Q880" s="230">
        <f>_xlfn.XLOOKUP($I880,Inputs!$G$6:$G$23,Inputs!$J$6:$J$23)*$K880</f>
        <v>402</v>
      </c>
      <c r="R880" s="230">
        <f>_xlfn.XLOOKUP($I880,Inputs!$G$6:$G$23,Inputs!$K$6:$K$23)*$K880</f>
        <v>435</v>
      </c>
      <c r="S880" s="147" t="s">
        <v>113</v>
      </c>
      <c r="T880" s="30" t="s">
        <v>2230</v>
      </c>
      <c r="U880" s="147" t="s">
        <v>112</v>
      </c>
      <c r="V880" s="30" t="s">
        <v>2175</v>
      </c>
      <c r="W880" s="12"/>
      <c r="X880" s="12"/>
      <c r="Y880" s="12">
        <v>774</v>
      </c>
    </row>
    <row r="881" spans="1:25" s="57" customFormat="1" ht="18">
      <c r="B881" s="167" t="s">
        <v>480</v>
      </c>
      <c r="C881" s="168" t="s">
        <v>297</v>
      </c>
      <c r="D881" s="30" t="s">
        <v>349</v>
      </c>
      <c r="E881" s="147">
        <v>1</v>
      </c>
      <c r="F881" s="30" t="s">
        <v>1756</v>
      </c>
      <c r="G881" s="178">
        <v>62.7</v>
      </c>
      <c r="H881" s="178">
        <v>38.703703703703702</v>
      </c>
      <c r="I881" s="168">
        <v>230</v>
      </c>
      <c r="J881" s="228">
        <f>_xlfn.XLOOKUP($I881,Inputs!$C$6:$C$23,Inputs!$D$6:$D$23)*$G881</f>
        <v>30.096</v>
      </c>
      <c r="K881" s="229">
        <f t="shared" si="13"/>
        <v>3</v>
      </c>
      <c r="L881" s="274"/>
      <c r="M881" s="274"/>
      <c r="N881" s="274"/>
      <c r="O881" s="274"/>
      <c r="P881" s="274"/>
      <c r="Q881" s="230">
        <f>_xlfn.XLOOKUP($I881,Inputs!$G$6:$G$23,Inputs!$J$6:$J$23)*$K881</f>
        <v>402</v>
      </c>
      <c r="R881" s="230">
        <f>_xlfn.XLOOKUP($I881,Inputs!$G$6:$G$23,Inputs!$K$6:$K$23)*$K881</f>
        <v>435</v>
      </c>
      <c r="S881" s="147" t="s">
        <v>112</v>
      </c>
      <c r="T881" s="30" t="s">
        <v>2175</v>
      </c>
      <c r="U881" s="147" t="s">
        <v>133</v>
      </c>
      <c r="V881" s="30" t="s">
        <v>2257</v>
      </c>
      <c r="W881" s="12"/>
      <c r="X881" s="12"/>
      <c r="Y881" s="12">
        <v>775</v>
      </c>
    </row>
    <row r="882" spans="1:25" s="33" customFormat="1" ht="18">
      <c r="A882" s="57"/>
      <c r="B882" s="167" t="s">
        <v>481</v>
      </c>
      <c r="C882" s="168" t="s">
        <v>297</v>
      </c>
      <c r="D882" s="30" t="s">
        <v>349</v>
      </c>
      <c r="E882" s="147">
        <v>1</v>
      </c>
      <c r="F882" s="30" t="s">
        <v>1756</v>
      </c>
      <c r="G882" s="178">
        <v>34.200000000000003</v>
      </c>
      <c r="H882" s="178">
        <v>21.111111111111111</v>
      </c>
      <c r="I882" s="168">
        <v>230</v>
      </c>
      <c r="J882" s="228">
        <f>_xlfn.XLOOKUP($I882,Inputs!$C$6:$C$23,Inputs!$D$6:$D$23)*$G882</f>
        <v>16.416</v>
      </c>
      <c r="K882" s="229">
        <f t="shared" si="13"/>
        <v>3</v>
      </c>
      <c r="L882" s="274"/>
      <c r="M882" s="274"/>
      <c r="N882" s="274"/>
      <c r="O882" s="274"/>
      <c r="P882" s="274"/>
      <c r="Q882" s="230">
        <f>_xlfn.XLOOKUP($I882,Inputs!$G$6:$G$23,Inputs!$J$6:$J$23)*$K882</f>
        <v>402</v>
      </c>
      <c r="R882" s="230">
        <f>_xlfn.XLOOKUP($I882,Inputs!$G$6:$G$23,Inputs!$K$6:$K$23)*$K882</f>
        <v>435</v>
      </c>
      <c r="S882" s="179" t="s">
        <v>113</v>
      </c>
      <c r="T882" s="30" t="s">
        <v>2230</v>
      </c>
      <c r="U882" s="147" t="s">
        <v>112</v>
      </c>
      <c r="V882" s="30" t="s">
        <v>2175</v>
      </c>
      <c r="W882" s="12"/>
      <c r="X882" s="12"/>
      <c r="Y882" s="12">
        <v>776</v>
      </c>
    </row>
    <row r="883" spans="1:25" s="33" customFormat="1" ht="18">
      <c r="A883" s="57"/>
      <c r="B883" s="167" t="s">
        <v>481</v>
      </c>
      <c r="C883" s="168" t="s">
        <v>297</v>
      </c>
      <c r="D883" s="30" t="s">
        <v>349</v>
      </c>
      <c r="E883" s="147">
        <v>1</v>
      </c>
      <c r="F883" s="30" t="s">
        <v>1756</v>
      </c>
      <c r="G883" s="178">
        <v>62.7</v>
      </c>
      <c r="H883" s="178">
        <v>38.703703703703702</v>
      </c>
      <c r="I883" s="168">
        <v>230</v>
      </c>
      <c r="J883" s="228">
        <f>_xlfn.XLOOKUP($I883,Inputs!$C$6:$C$23,Inputs!$D$6:$D$23)*$G883</f>
        <v>30.096</v>
      </c>
      <c r="K883" s="229">
        <f t="shared" si="13"/>
        <v>3</v>
      </c>
      <c r="L883" s="274"/>
      <c r="M883" s="274"/>
      <c r="N883" s="274"/>
      <c r="O883" s="274"/>
      <c r="P883" s="274"/>
      <c r="Q883" s="230">
        <f>_xlfn.XLOOKUP($I883,Inputs!$G$6:$G$23,Inputs!$J$6:$J$23)*$K883</f>
        <v>402</v>
      </c>
      <c r="R883" s="230">
        <f>_xlfn.XLOOKUP($I883,Inputs!$G$6:$G$23,Inputs!$K$6:$K$23)*$K883</f>
        <v>435</v>
      </c>
      <c r="S883" s="179" t="s">
        <v>112</v>
      </c>
      <c r="T883" s="30" t="s">
        <v>2175</v>
      </c>
      <c r="U883" s="147" t="s">
        <v>133</v>
      </c>
      <c r="V883" s="30" t="s">
        <v>2257</v>
      </c>
      <c r="W883" s="12"/>
      <c r="X883" s="12"/>
      <c r="Y883" s="12">
        <v>777</v>
      </c>
    </row>
    <row r="884" spans="1:25" s="33" customFormat="1" ht="18">
      <c r="A884" s="57"/>
      <c r="B884" s="167" t="s">
        <v>482</v>
      </c>
      <c r="C884" s="168" t="s">
        <v>297</v>
      </c>
      <c r="D884" s="30" t="s">
        <v>349</v>
      </c>
      <c r="E884" s="147">
        <v>1</v>
      </c>
      <c r="F884" s="30" t="s">
        <v>1756</v>
      </c>
      <c r="G884" s="178">
        <v>65.625</v>
      </c>
      <c r="H884" s="178">
        <v>40.50925925925926</v>
      </c>
      <c r="I884" s="168">
        <v>230</v>
      </c>
      <c r="J884" s="228">
        <f>_xlfn.XLOOKUP($I884,Inputs!$C$6:$C$23,Inputs!$D$6:$D$23)*$G884</f>
        <v>31.5</v>
      </c>
      <c r="K884" s="229">
        <f t="shared" si="13"/>
        <v>3</v>
      </c>
      <c r="L884" s="274"/>
      <c r="M884" s="274"/>
      <c r="N884" s="274"/>
      <c r="O884" s="274"/>
      <c r="P884" s="274"/>
      <c r="Q884" s="230">
        <f>_xlfn.XLOOKUP($I884,Inputs!$G$6:$G$23,Inputs!$J$6:$J$23)*$K884</f>
        <v>402</v>
      </c>
      <c r="R884" s="230">
        <f>_xlfn.XLOOKUP($I884,Inputs!$G$6:$G$23,Inputs!$K$6:$K$23)*$K884</f>
        <v>435</v>
      </c>
      <c r="S884" s="179" t="s">
        <v>130</v>
      </c>
      <c r="T884" s="30" t="s">
        <v>2550</v>
      </c>
      <c r="U884" s="147" t="s">
        <v>335</v>
      </c>
      <c r="V884" s="30" t="s">
        <v>2429</v>
      </c>
      <c r="W884" s="12"/>
      <c r="X884" s="12"/>
      <c r="Y884" s="12">
        <v>778</v>
      </c>
    </row>
    <row r="885" spans="1:25" s="57" customFormat="1" ht="18">
      <c r="B885" s="167" t="s">
        <v>1296</v>
      </c>
      <c r="C885" s="168" t="s">
        <v>297</v>
      </c>
      <c r="D885" s="30" t="s">
        <v>349</v>
      </c>
      <c r="E885" s="147">
        <v>1</v>
      </c>
      <c r="F885" s="30" t="s">
        <v>1756</v>
      </c>
      <c r="G885" s="178">
        <v>13.750000000000002</v>
      </c>
      <c r="H885" s="178">
        <v>8.4876543209876552</v>
      </c>
      <c r="I885" s="168">
        <v>230</v>
      </c>
      <c r="J885" s="228">
        <f>_xlfn.XLOOKUP($I885,Inputs!$C$6:$C$23,Inputs!$D$6:$D$23)*$G885</f>
        <v>6.6000000000000005</v>
      </c>
      <c r="K885" s="229">
        <f t="shared" si="13"/>
        <v>3</v>
      </c>
      <c r="L885" s="274"/>
      <c r="M885" s="274"/>
      <c r="N885" s="274"/>
      <c r="O885" s="274"/>
      <c r="P885" s="274"/>
      <c r="Q885" s="230">
        <f>_xlfn.XLOOKUP($I885,Inputs!$G$6:$G$23,Inputs!$J$6:$J$23)*$K885</f>
        <v>402</v>
      </c>
      <c r="R885" s="230">
        <f>_xlfn.XLOOKUP($I885,Inputs!$G$6:$G$23,Inputs!$K$6:$K$23)*$K885</f>
        <v>435</v>
      </c>
      <c r="S885" s="179" t="s">
        <v>182</v>
      </c>
      <c r="T885" s="30" t="s">
        <v>2685</v>
      </c>
      <c r="U885" s="147" t="s">
        <v>1297</v>
      </c>
      <c r="V885" s="30" t="s">
        <v>2607</v>
      </c>
      <c r="W885" s="12"/>
      <c r="X885" s="12"/>
      <c r="Y885" s="12">
        <v>779</v>
      </c>
    </row>
    <row r="886" spans="1:25" s="57" customFormat="1" ht="18">
      <c r="B886" s="167" t="s">
        <v>483</v>
      </c>
      <c r="C886" s="168" t="s">
        <v>297</v>
      </c>
      <c r="D886" s="30" t="s">
        <v>349</v>
      </c>
      <c r="E886" s="147">
        <v>1</v>
      </c>
      <c r="F886" s="30" t="s">
        <v>1756</v>
      </c>
      <c r="G886" s="178">
        <v>13.750000000000002</v>
      </c>
      <c r="H886" s="178">
        <v>8.4876543209876552</v>
      </c>
      <c r="I886" s="168">
        <v>230</v>
      </c>
      <c r="J886" s="228">
        <f>_xlfn.XLOOKUP($I886,Inputs!$C$6:$C$23,Inputs!$D$6:$D$23)*$G886</f>
        <v>6.6000000000000005</v>
      </c>
      <c r="K886" s="229">
        <f t="shared" si="13"/>
        <v>3</v>
      </c>
      <c r="L886" s="274"/>
      <c r="M886" s="274"/>
      <c r="N886" s="274"/>
      <c r="O886" s="274"/>
      <c r="P886" s="274"/>
      <c r="Q886" s="230">
        <f>_xlfn.XLOOKUP($I886,Inputs!$G$6:$G$23,Inputs!$J$6:$J$23)*$K886</f>
        <v>402</v>
      </c>
      <c r="R886" s="230">
        <f>_xlfn.XLOOKUP($I886,Inputs!$G$6:$G$23,Inputs!$K$6:$K$23)*$K886</f>
        <v>435</v>
      </c>
      <c r="S886" s="179" t="s">
        <v>182</v>
      </c>
      <c r="T886" s="30" t="s">
        <v>2685</v>
      </c>
      <c r="U886" s="147" t="s">
        <v>1297</v>
      </c>
      <c r="V886" s="30" t="s">
        <v>2607</v>
      </c>
      <c r="W886" s="12"/>
      <c r="X886" s="12"/>
      <c r="Y886" s="12">
        <v>780</v>
      </c>
    </row>
    <row r="887" spans="1:25" s="57" customFormat="1" ht="18">
      <c r="B887" s="167" t="s">
        <v>1181</v>
      </c>
      <c r="C887" s="168" t="s">
        <v>297</v>
      </c>
      <c r="D887" s="30" t="s">
        <v>349</v>
      </c>
      <c r="E887" s="147">
        <v>1</v>
      </c>
      <c r="F887" s="30" t="s">
        <v>1756</v>
      </c>
      <c r="G887" s="178">
        <v>28.5</v>
      </c>
      <c r="H887" s="178">
        <v>17.592592592592592</v>
      </c>
      <c r="I887" s="168">
        <v>161</v>
      </c>
      <c r="J887" s="228">
        <f>_xlfn.XLOOKUP($I887,Inputs!$C$6:$C$23,Inputs!$D$6:$D$23)*$G887</f>
        <v>12.825000000000001</v>
      </c>
      <c r="K887" s="229">
        <f t="shared" si="13"/>
        <v>3</v>
      </c>
      <c r="L887" s="274"/>
      <c r="M887" s="274"/>
      <c r="N887" s="274"/>
      <c r="O887" s="274"/>
      <c r="P887" s="274"/>
      <c r="Q887" s="230">
        <f>_xlfn.XLOOKUP($I887,Inputs!$G$6:$G$23,Inputs!$J$6:$J$23)*$K887</f>
        <v>192.96029776674939</v>
      </c>
      <c r="R887" s="230">
        <f>_xlfn.XLOOKUP($I887,Inputs!$G$6:$G$23,Inputs!$K$6:$K$23)*$K887</f>
        <v>212.46721311475409</v>
      </c>
      <c r="S887" s="180" t="s">
        <v>92</v>
      </c>
      <c r="T887" s="30" t="s">
        <v>2259</v>
      </c>
      <c r="U887" s="180" t="s">
        <v>167</v>
      </c>
      <c r="V887" s="30" t="s">
        <v>2178</v>
      </c>
      <c r="W887" s="12"/>
      <c r="X887" s="12"/>
      <c r="Y887" s="12">
        <v>781</v>
      </c>
    </row>
    <row r="888" spans="1:25" s="57" customFormat="1" ht="18">
      <c r="B888" s="167" t="s">
        <v>1182</v>
      </c>
      <c r="C888" s="168" t="s">
        <v>297</v>
      </c>
      <c r="D888" s="30" t="s">
        <v>349</v>
      </c>
      <c r="E888" s="147">
        <v>1</v>
      </c>
      <c r="F888" s="30" t="s">
        <v>1756</v>
      </c>
      <c r="G888" s="178">
        <v>28.5</v>
      </c>
      <c r="H888" s="178">
        <v>17.592592592592592</v>
      </c>
      <c r="I888" s="168">
        <v>161</v>
      </c>
      <c r="J888" s="228">
        <f>_xlfn.XLOOKUP($I888,Inputs!$C$6:$C$23,Inputs!$D$6:$D$23)*$G888</f>
        <v>12.825000000000001</v>
      </c>
      <c r="K888" s="229">
        <f t="shared" si="13"/>
        <v>3</v>
      </c>
      <c r="L888" s="274"/>
      <c r="M888" s="274"/>
      <c r="N888" s="274"/>
      <c r="O888" s="274"/>
      <c r="P888" s="274"/>
      <c r="Q888" s="230">
        <f>_xlfn.XLOOKUP($I888,Inputs!$G$6:$G$23,Inputs!$J$6:$J$23)*$K888</f>
        <v>192.96029776674939</v>
      </c>
      <c r="R888" s="230">
        <f>_xlfn.XLOOKUP($I888,Inputs!$G$6:$G$23,Inputs!$K$6:$K$23)*$K888</f>
        <v>212.46721311475409</v>
      </c>
      <c r="S888" s="180" t="s">
        <v>92</v>
      </c>
      <c r="T888" s="30" t="s">
        <v>2259</v>
      </c>
      <c r="U888" s="180" t="s">
        <v>167</v>
      </c>
      <c r="V888" s="30" t="s">
        <v>2178</v>
      </c>
      <c r="W888" s="12"/>
      <c r="X888" s="12"/>
      <c r="Y888" s="12">
        <v>782</v>
      </c>
    </row>
    <row r="889" spans="1:25" s="57" customFormat="1" ht="18">
      <c r="B889" s="167" t="s">
        <v>484</v>
      </c>
      <c r="C889" s="168" t="s">
        <v>297</v>
      </c>
      <c r="D889" s="30" t="s">
        <v>349</v>
      </c>
      <c r="E889" s="147">
        <v>1</v>
      </c>
      <c r="F889" s="30" t="s">
        <v>1756</v>
      </c>
      <c r="G889" s="178">
        <v>387.6</v>
      </c>
      <c r="H889" s="178">
        <v>239.25925925925927</v>
      </c>
      <c r="I889" s="168">
        <v>315</v>
      </c>
      <c r="J889" s="228">
        <f>_xlfn.XLOOKUP($I889,Inputs!$C$6:$C$23,Inputs!$D$6:$D$23)*$G889</f>
        <v>175.67611111111111</v>
      </c>
      <c r="K889" s="229">
        <f t="shared" ref="K889:K952" si="14">IF((42.4*(H889)^(-0.6595))&gt;=3,3,(IF(42.4*(H889)^(-0.6595)&lt;=0.5,0.5,(42.4*(H889)^(-0.6595)))))</f>
        <v>1.1441999209830114</v>
      </c>
      <c r="L889" s="274"/>
      <c r="M889" s="274"/>
      <c r="N889" s="274"/>
      <c r="O889" s="274"/>
      <c r="P889" s="274"/>
      <c r="Q889" s="230">
        <f>_xlfn.XLOOKUP($I889,Inputs!$G$6:$G$23,Inputs!$J$6:$J$23)*$K889</f>
        <v>302.75529909210485</v>
      </c>
      <c r="R889" s="230">
        <f>_xlfn.XLOOKUP($I889,Inputs!$G$6:$G$23,Inputs!$K$6:$K$23)*$K889</f>
        <v>366.23624890173971</v>
      </c>
      <c r="S889" s="147" t="s">
        <v>256</v>
      </c>
      <c r="T889" s="30" t="s">
        <v>2171</v>
      </c>
      <c r="U889" s="147" t="s">
        <v>116</v>
      </c>
      <c r="V889" s="30" t="s">
        <v>2602</v>
      </c>
      <c r="W889" s="12"/>
      <c r="X889" s="12"/>
      <c r="Y889" s="12">
        <v>783</v>
      </c>
    </row>
    <row r="890" spans="1:25" s="57" customFormat="1" ht="18">
      <c r="B890" s="167" t="s">
        <v>485</v>
      </c>
      <c r="C890" s="168" t="s">
        <v>297</v>
      </c>
      <c r="D890" s="30" t="s">
        <v>349</v>
      </c>
      <c r="E890" s="147">
        <v>1</v>
      </c>
      <c r="F890" s="30" t="s">
        <v>1756</v>
      </c>
      <c r="G890" s="178">
        <v>387.6</v>
      </c>
      <c r="H890" s="178">
        <v>239.25925925925927</v>
      </c>
      <c r="I890" s="168">
        <v>315</v>
      </c>
      <c r="J890" s="228">
        <f>_xlfn.XLOOKUP($I890,Inputs!$C$6:$C$23,Inputs!$D$6:$D$23)*$G890</f>
        <v>175.67611111111111</v>
      </c>
      <c r="K890" s="229">
        <f t="shared" si="14"/>
        <v>1.1441999209830114</v>
      </c>
      <c r="L890" s="274"/>
      <c r="M890" s="274"/>
      <c r="N890" s="274"/>
      <c r="O890" s="274"/>
      <c r="P890" s="274"/>
      <c r="Q890" s="230">
        <f>_xlfn.XLOOKUP($I890,Inputs!$G$6:$G$23,Inputs!$J$6:$J$23)*$K890</f>
        <v>302.75529909210485</v>
      </c>
      <c r="R890" s="230">
        <f>_xlfn.XLOOKUP($I890,Inputs!$G$6:$G$23,Inputs!$K$6:$K$23)*$K890</f>
        <v>366.23624890173971</v>
      </c>
      <c r="S890" s="147" t="s">
        <v>256</v>
      </c>
      <c r="T890" s="30" t="s">
        <v>2171</v>
      </c>
      <c r="U890" s="147" t="s">
        <v>116</v>
      </c>
      <c r="V890" s="30" t="s">
        <v>2602</v>
      </c>
      <c r="W890" s="12"/>
      <c r="X890" s="12"/>
      <c r="Y890" s="12">
        <v>784</v>
      </c>
    </row>
    <row r="891" spans="1:25" s="57" customFormat="1" ht="18">
      <c r="B891" s="167" t="s">
        <v>486</v>
      </c>
      <c r="C891" s="168" t="s">
        <v>297</v>
      </c>
      <c r="D891" s="30" t="s">
        <v>349</v>
      </c>
      <c r="E891" s="147">
        <v>1</v>
      </c>
      <c r="F891" s="30" t="s">
        <v>1756</v>
      </c>
      <c r="G891" s="178">
        <v>376.2</v>
      </c>
      <c r="H891" s="178">
        <v>232.2222222222222</v>
      </c>
      <c r="I891" s="168">
        <v>315</v>
      </c>
      <c r="J891" s="228">
        <f>_xlfn.XLOOKUP($I891,Inputs!$C$6:$C$23,Inputs!$D$6:$D$23)*$G891</f>
        <v>170.50916666666666</v>
      </c>
      <c r="K891" s="229">
        <f t="shared" si="14"/>
        <v>1.1669501814673788</v>
      </c>
      <c r="L891" s="274"/>
      <c r="M891" s="274"/>
      <c r="N891" s="274"/>
      <c r="O891" s="274"/>
      <c r="P891" s="274"/>
      <c r="Q891" s="230">
        <f>_xlfn.XLOOKUP($I891,Inputs!$G$6:$G$23,Inputs!$J$6:$J$23)*$K891</f>
        <v>308.77501801626846</v>
      </c>
      <c r="R891" s="230">
        <f>_xlfn.XLOOKUP($I891,Inputs!$G$6:$G$23,Inputs!$K$6:$K$23)*$K891</f>
        <v>373.51816695516351</v>
      </c>
      <c r="S891" s="147" t="s">
        <v>256</v>
      </c>
      <c r="T891" s="30" t="s">
        <v>2171</v>
      </c>
      <c r="U891" s="147" t="s">
        <v>777</v>
      </c>
      <c r="V891" s="30" t="s">
        <v>2221</v>
      </c>
      <c r="W891" s="12"/>
      <c r="X891" s="12"/>
      <c r="Y891" s="12">
        <v>785</v>
      </c>
    </row>
    <row r="892" spans="1:25" s="57" customFormat="1" ht="18">
      <c r="B892" s="167" t="s">
        <v>486</v>
      </c>
      <c r="C892" s="168" t="s">
        <v>297</v>
      </c>
      <c r="D892" s="30" t="s">
        <v>349</v>
      </c>
      <c r="E892" s="147">
        <v>1</v>
      </c>
      <c r="F892" s="30" t="s">
        <v>1756</v>
      </c>
      <c r="G892" s="178">
        <v>11.4</v>
      </c>
      <c r="H892" s="178">
        <v>7.0370370370370372</v>
      </c>
      <c r="I892" s="168">
        <v>315</v>
      </c>
      <c r="J892" s="228">
        <f>_xlfn.XLOOKUP($I892,Inputs!$C$6:$C$23,Inputs!$D$6:$D$23)*$G892</f>
        <v>5.1669444444444448</v>
      </c>
      <c r="K892" s="229">
        <f t="shared" si="14"/>
        <v>3</v>
      </c>
      <c r="L892" s="274"/>
      <c r="M892" s="274"/>
      <c r="N892" s="274"/>
      <c r="O892" s="274"/>
      <c r="P892" s="274"/>
      <c r="Q892" s="230">
        <f>_xlfn.XLOOKUP($I892,Inputs!$G$6:$G$23,Inputs!$J$6:$J$23)*$K892</f>
        <v>793.80000000000007</v>
      </c>
      <c r="R892" s="230">
        <f>_xlfn.XLOOKUP($I892,Inputs!$G$6:$G$23,Inputs!$K$6:$K$23)*$K892</f>
        <v>960.24193548387109</v>
      </c>
      <c r="S892" s="147" t="s">
        <v>777</v>
      </c>
      <c r="T892" s="30" t="s">
        <v>2221</v>
      </c>
      <c r="U892" s="147" t="s">
        <v>116</v>
      </c>
      <c r="V892" s="30" t="s">
        <v>2602</v>
      </c>
      <c r="W892" s="12"/>
      <c r="X892" s="12"/>
      <c r="Y892" s="12">
        <v>786</v>
      </c>
    </row>
    <row r="893" spans="1:25" s="57" customFormat="1" ht="18">
      <c r="B893" s="167" t="s">
        <v>487</v>
      </c>
      <c r="C893" s="168" t="s">
        <v>297</v>
      </c>
      <c r="D893" s="30" t="s">
        <v>349</v>
      </c>
      <c r="E893" s="147">
        <v>1</v>
      </c>
      <c r="F893" s="30" t="s">
        <v>1756</v>
      </c>
      <c r="G893" s="178">
        <v>376.2</v>
      </c>
      <c r="H893" s="178">
        <v>232.2222222222222</v>
      </c>
      <c r="I893" s="168">
        <v>315</v>
      </c>
      <c r="J893" s="228">
        <f>_xlfn.XLOOKUP($I893,Inputs!$C$6:$C$23,Inputs!$D$6:$D$23)*$G893</f>
        <v>170.50916666666666</v>
      </c>
      <c r="K893" s="229">
        <f t="shared" si="14"/>
        <v>1.1669501814673788</v>
      </c>
      <c r="L893" s="274"/>
      <c r="M893" s="274"/>
      <c r="N893" s="274"/>
      <c r="O893" s="274"/>
      <c r="P893" s="274"/>
      <c r="Q893" s="230">
        <f>_xlfn.XLOOKUP($I893,Inputs!$G$6:$G$23,Inputs!$J$6:$J$23)*$K893</f>
        <v>308.77501801626846</v>
      </c>
      <c r="R893" s="230">
        <f>_xlfn.XLOOKUP($I893,Inputs!$G$6:$G$23,Inputs!$K$6:$K$23)*$K893</f>
        <v>373.51816695516351</v>
      </c>
      <c r="S893" s="147" t="s">
        <v>256</v>
      </c>
      <c r="T893" s="30" t="s">
        <v>2171</v>
      </c>
      <c r="U893" s="147" t="s">
        <v>777</v>
      </c>
      <c r="V893" s="30" t="s">
        <v>2221</v>
      </c>
      <c r="W893" s="12"/>
      <c r="X893" s="12"/>
      <c r="Y893" s="12">
        <v>787</v>
      </c>
    </row>
    <row r="894" spans="1:25" s="57" customFormat="1" ht="18">
      <c r="B894" s="167" t="s">
        <v>487</v>
      </c>
      <c r="C894" s="168" t="s">
        <v>297</v>
      </c>
      <c r="D894" s="30" t="s">
        <v>349</v>
      </c>
      <c r="E894" s="147">
        <v>1</v>
      </c>
      <c r="F894" s="30" t="s">
        <v>1756</v>
      </c>
      <c r="G894" s="178">
        <v>11.4</v>
      </c>
      <c r="H894" s="178">
        <v>7.0370370370370372</v>
      </c>
      <c r="I894" s="168">
        <v>315</v>
      </c>
      <c r="J894" s="228">
        <f>_xlfn.XLOOKUP($I894,Inputs!$C$6:$C$23,Inputs!$D$6:$D$23)*$G894</f>
        <v>5.1669444444444448</v>
      </c>
      <c r="K894" s="229">
        <f t="shared" si="14"/>
        <v>3</v>
      </c>
      <c r="L894" s="274"/>
      <c r="M894" s="274"/>
      <c r="N894" s="274"/>
      <c r="O894" s="274"/>
      <c r="P894" s="274"/>
      <c r="Q894" s="230">
        <f>_xlfn.XLOOKUP($I894,Inputs!$G$6:$G$23,Inputs!$J$6:$J$23)*$K894</f>
        <v>793.80000000000007</v>
      </c>
      <c r="R894" s="230">
        <f>_xlfn.XLOOKUP($I894,Inputs!$G$6:$G$23,Inputs!$K$6:$K$23)*$K894</f>
        <v>960.24193548387109</v>
      </c>
      <c r="S894" s="147" t="s">
        <v>777</v>
      </c>
      <c r="T894" s="30" t="s">
        <v>2221</v>
      </c>
      <c r="U894" s="147" t="s">
        <v>116</v>
      </c>
      <c r="V894" s="30" t="s">
        <v>2602</v>
      </c>
      <c r="W894" s="12"/>
      <c r="X894" s="12"/>
      <c r="Y894" s="12">
        <v>788</v>
      </c>
    </row>
    <row r="895" spans="1:25" s="57" customFormat="1" ht="18">
      <c r="B895" s="167" t="s">
        <v>488</v>
      </c>
      <c r="C895" s="168" t="s">
        <v>297</v>
      </c>
      <c r="D895" s="30" t="s">
        <v>349</v>
      </c>
      <c r="E895" s="147">
        <v>1</v>
      </c>
      <c r="F895" s="30" t="s">
        <v>1756</v>
      </c>
      <c r="G895" s="178">
        <v>47.25</v>
      </c>
      <c r="H895" s="178">
        <v>29.166666666666664</v>
      </c>
      <c r="I895" s="168">
        <v>315</v>
      </c>
      <c r="J895" s="228">
        <f>_xlfn.XLOOKUP($I895,Inputs!$C$6:$C$23,Inputs!$D$6:$D$23)*$G895</f>
        <v>21.415624999999999</v>
      </c>
      <c r="K895" s="229">
        <f t="shared" si="14"/>
        <v>3</v>
      </c>
      <c r="L895" s="274"/>
      <c r="M895" s="274"/>
      <c r="N895" s="274"/>
      <c r="O895" s="274"/>
      <c r="P895" s="274"/>
      <c r="Q895" s="230">
        <f>_xlfn.XLOOKUP($I895,Inputs!$G$6:$G$23,Inputs!$J$6:$J$23)*$K895</f>
        <v>793.80000000000007</v>
      </c>
      <c r="R895" s="230">
        <f>_xlfn.XLOOKUP($I895,Inputs!$G$6:$G$23,Inputs!$K$6:$K$23)*$K895</f>
        <v>960.24193548387109</v>
      </c>
      <c r="S895" s="147" t="s">
        <v>306</v>
      </c>
      <c r="T895" s="30" t="s">
        <v>2347</v>
      </c>
      <c r="U895" s="147" t="s">
        <v>332</v>
      </c>
      <c r="V895" s="30" t="s">
        <v>2600</v>
      </c>
      <c r="W895" s="12"/>
      <c r="X895" s="12"/>
      <c r="Y895" s="12">
        <v>789</v>
      </c>
    </row>
    <row r="896" spans="1:25" s="33" customFormat="1" ht="18">
      <c r="A896" s="57"/>
      <c r="B896" s="167" t="s">
        <v>488</v>
      </c>
      <c r="C896" s="168" t="s">
        <v>297</v>
      </c>
      <c r="D896" s="30" t="s">
        <v>349</v>
      </c>
      <c r="E896" s="147">
        <v>1</v>
      </c>
      <c r="F896" s="30" t="s">
        <v>1756</v>
      </c>
      <c r="G896" s="178">
        <v>84</v>
      </c>
      <c r="H896" s="178">
        <v>51.851851851851848</v>
      </c>
      <c r="I896" s="168">
        <v>315</v>
      </c>
      <c r="J896" s="228">
        <f>_xlfn.XLOOKUP($I896,Inputs!$C$6:$C$23,Inputs!$D$6:$D$23)*$G896</f>
        <v>38.072222222222223</v>
      </c>
      <c r="K896" s="229">
        <f t="shared" si="14"/>
        <v>3</v>
      </c>
      <c r="L896" s="274"/>
      <c r="M896" s="274"/>
      <c r="N896" s="274"/>
      <c r="O896" s="274"/>
      <c r="P896" s="274"/>
      <c r="Q896" s="230">
        <f>_xlfn.XLOOKUP($I896,Inputs!$G$6:$G$23,Inputs!$J$6:$J$23)*$K896</f>
        <v>793.80000000000007</v>
      </c>
      <c r="R896" s="230">
        <f>_xlfn.XLOOKUP($I896,Inputs!$G$6:$G$23,Inputs!$K$6:$K$23)*$K896</f>
        <v>960.24193548387109</v>
      </c>
      <c r="S896" s="147" t="s">
        <v>332</v>
      </c>
      <c r="T896" s="30" t="s">
        <v>2600</v>
      </c>
      <c r="U896" s="147" t="s">
        <v>339</v>
      </c>
      <c r="V896" s="30" t="s">
        <v>2618</v>
      </c>
      <c r="W896" s="12"/>
      <c r="X896" s="12"/>
      <c r="Y896" s="12">
        <v>790</v>
      </c>
    </row>
    <row r="897" spans="1:25" s="33" customFormat="1" ht="18">
      <c r="A897" s="57"/>
      <c r="B897" s="167" t="s">
        <v>492</v>
      </c>
      <c r="C897" s="168" t="s">
        <v>297</v>
      </c>
      <c r="D897" s="30" t="s">
        <v>349</v>
      </c>
      <c r="E897" s="147">
        <v>1</v>
      </c>
      <c r="F897" s="30" t="s">
        <v>1756</v>
      </c>
      <c r="G897" s="178">
        <v>34.200000000000003</v>
      </c>
      <c r="H897" s="178">
        <v>21.111111111111111</v>
      </c>
      <c r="I897" s="168">
        <v>315</v>
      </c>
      <c r="J897" s="228">
        <f>_xlfn.XLOOKUP($I897,Inputs!$C$6:$C$23,Inputs!$D$6:$D$23)*$G897</f>
        <v>15.500833333333334</v>
      </c>
      <c r="K897" s="229">
        <f t="shared" si="14"/>
        <v>3</v>
      </c>
      <c r="L897" s="274"/>
      <c r="M897" s="274"/>
      <c r="N897" s="274"/>
      <c r="O897" s="274"/>
      <c r="P897" s="274"/>
      <c r="Q897" s="230">
        <f>_xlfn.XLOOKUP($I897,Inputs!$G$6:$G$23,Inputs!$J$6:$J$23)*$K897</f>
        <v>793.80000000000007</v>
      </c>
      <c r="R897" s="230">
        <f>_xlfn.XLOOKUP($I897,Inputs!$G$6:$G$23,Inputs!$K$6:$K$23)*$K897</f>
        <v>960.24193548387109</v>
      </c>
      <c r="S897" s="147" t="s">
        <v>179</v>
      </c>
      <c r="T897" s="30" t="s">
        <v>2172</v>
      </c>
      <c r="U897" s="147" t="s">
        <v>256</v>
      </c>
      <c r="V897" s="30" t="s">
        <v>2171</v>
      </c>
      <c r="W897" s="12"/>
      <c r="X897" s="12"/>
      <c r="Y897" s="12">
        <v>798</v>
      </c>
    </row>
    <row r="898" spans="1:25" s="57" customFormat="1" ht="18">
      <c r="B898" s="167" t="s">
        <v>493</v>
      </c>
      <c r="C898" s="168" t="s">
        <v>297</v>
      </c>
      <c r="D898" s="30" t="s">
        <v>349</v>
      </c>
      <c r="E898" s="147">
        <v>1</v>
      </c>
      <c r="F898" s="30" t="s">
        <v>1756</v>
      </c>
      <c r="G898" s="178">
        <v>62.7</v>
      </c>
      <c r="H898" s="178">
        <v>38.703703703703702</v>
      </c>
      <c r="I898" s="168">
        <v>315</v>
      </c>
      <c r="J898" s="228">
        <f>_xlfn.XLOOKUP($I898,Inputs!$C$6:$C$23,Inputs!$D$6:$D$23)*$G898</f>
        <v>28.418194444444445</v>
      </c>
      <c r="K898" s="229">
        <f t="shared" si="14"/>
        <v>3</v>
      </c>
      <c r="L898" s="274"/>
      <c r="M898" s="274"/>
      <c r="N898" s="274"/>
      <c r="O898" s="274"/>
      <c r="P898" s="274"/>
      <c r="Q898" s="230">
        <f>_xlfn.XLOOKUP($I898,Inputs!$G$6:$G$23,Inputs!$J$6:$J$23)*$K898</f>
        <v>793.80000000000007</v>
      </c>
      <c r="R898" s="230">
        <f>_xlfn.XLOOKUP($I898,Inputs!$G$6:$G$23,Inputs!$K$6:$K$23)*$K898</f>
        <v>960.24193548387109</v>
      </c>
      <c r="S898" s="147" t="s">
        <v>179</v>
      </c>
      <c r="T898" s="30" t="s">
        <v>2172</v>
      </c>
      <c r="U898" s="147" t="s">
        <v>324</v>
      </c>
      <c r="V898" s="30" t="s">
        <v>2243</v>
      </c>
      <c r="W898" s="12"/>
      <c r="X898" s="12"/>
      <c r="Y898" s="12">
        <v>799</v>
      </c>
    </row>
    <row r="899" spans="1:25" s="57" customFormat="1" ht="18">
      <c r="B899" s="167" t="s">
        <v>494</v>
      </c>
      <c r="C899" s="168" t="s">
        <v>297</v>
      </c>
      <c r="D899" s="30" t="s">
        <v>349</v>
      </c>
      <c r="E899" s="147">
        <v>1</v>
      </c>
      <c r="F899" s="30" t="s">
        <v>1756</v>
      </c>
      <c r="G899" s="178">
        <v>148.20000000000002</v>
      </c>
      <c r="H899" s="178">
        <v>91.481481481481481</v>
      </c>
      <c r="I899" s="168">
        <v>315</v>
      </c>
      <c r="J899" s="228">
        <f>_xlfn.XLOOKUP($I899,Inputs!$C$6:$C$23,Inputs!$D$6:$D$23)*$G899</f>
        <v>67.170277777777784</v>
      </c>
      <c r="K899" s="229">
        <f t="shared" si="14"/>
        <v>2.1570818189884089</v>
      </c>
      <c r="L899" s="274"/>
      <c r="M899" s="274"/>
      <c r="N899" s="274"/>
      <c r="O899" s="274"/>
      <c r="P899" s="274"/>
      <c r="Q899" s="230">
        <f>_xlfn.XLOOKUP($I899,Inputs!$G$6:$G$23,Inputs!$J$6:$J$23)*$K899</f>
        <v>570.76384930433301</v>
      </c>
      <c r="R899" s="230">
        <f>_xlfn.XLOOKUP($I899,Inputs!$G$6:$G$23,Inputs!$K$6:$K$23)*$K899</f>
        <v>690.44014028749973</v>
      </c>
      <c r="S899" s="147" t="s">
        <v>179</v>
      </c>
      <c r="T899" s="30" t="s">
        <v>2172</v>
      </c>
      <c r="U899" s="147" t="s">
        <v>228</v>
      </c>
      <c r="V899" s="30" t="s">
        <v>2252</v>
      </c>
      <c r="W899" s="12"/>
      <c r="X899" s="12"/>
      <c r="Y899" s="12">
        <v>802</v>
      </c>
    </row>
    <row r="900" spans="1:25" s="57" customFormat="1" ht="18">
      <c r="B900" s="167" t="s">
        <v>495</v>
      </c>
      <c r="C900" s="168" t="s">
        <v>297</v>
      </c>
      <c r="D900" s="30" t="s">
        <v>349</v>
      </c>
      <c r="E900" s="147">
        <v>1</v>
      </c>
      <c r="F900" s="30" t="s">
        <v>1756</v>
      </c>
      <c r="G900" s="178">
        <v>148.20000000000002</v>
      </c>
      <c r="H900" s="178">
        <v>91.481481481481481</v>
      </c>
      <c r="I900" s="168">
        <v>315</v>
      </c>
      <c r="J900" s="228">
        <f>_xlfn.XLOOKUP($I900,Inputs!$C$6:$C$23,Inputs!$D$6:$D$23)*$G900</f>
        <v>67.170277777777784</v>
      </c>
      <c r="K900" s="229">
        <f t="shared" si="14"/>
        <v>2.1570818189884089</v>
      </c>
      <c r="L900" s="274"/>
      <c r="M900" s="274"/>
      <c r="N900" s="274"/>
      <c r="O900" s="274"/>
      <c r="P900" s="274"/>
      <c r="Q900" s="230">
        <f>_xlfn.XLOOKUP($I900,Inputs!$G$6:$G$23,Inputs!$J$6:$J$23)*$K900</f>
        <v>570.76384930433301</v>
      </c>
      <c r="R900" s="230">
        <f>_xlfn.XLOOKUP($I900,Inputs!$G$6:$G$23,Inputs!$K$6:$K$23)*$K900</f>
        <v>690.44014028749973</v>
      </c>
      <c r="S900" s="147" t="s">
        <v>179</v>
      </c>
      <c r="T900" s="30" t="s">
        <v>2172</v>
      </c>
      <c r="U900" s="147" t="s">
        <v>228</v>
      </c>
      <c r="V900" s="30" t="s">
        <v>2252</v>
      </c>
      <c r="W900" s="12"/>
      <c r="X900" s="12"/>
      <c r="Y900" s="12">
        <v>807</v>
      </c>
    </row>
    <row r="901" spans="1:25" s="57" customFormat="1" ht="18">
      <c r="B901" s="167" t="s">
        <v>496</v>
      </c>
      <c r="C901" s="168" t="s">
        <v>297</v>
      </c>
      <c r="D901" s="30" t="s">
        <v>349</v>
      </c>
      <c r="E901" s="147">
        <v>1</v>
      </c>
      <c r="F901" s="30" t="s">
        <v>1756</v>
      </c>
      <c r="G901" s="178">
        <v>11.4</v>
      </c>
      <c r="H901" s="178">
        <v>7.0370370370370372</v>
      </c>
      <c r="I901" s="168">
        <v>315</v>
      </c>
      <c r="J901" s="228">
        <f>_xlfn.XLOOKUP($I901,Inputs!$C$6:$C$23,Inputs!$D$6:$D$23)*$G901</f>
        <v>5.1669444444444448</v>
      </c>
      <c r="K901" s="229">
        <f t="shared" si="14"/>
        <v>3</v>
      </c>
      <c r="L901" s="274"/>
      <c r="M901" s="274"/>
      <c r="N901" s="274"/>
      <c r="O901" s="274"/>
      <c r="P901" s="274"/>
      <c r="Q901" s="230">
        <f>_xlfn.XLOOKUP($I901,Inputs!$G$6:$G$23,Inputs!$J$6:$J$23)*$K901</f>
        <v>793.80000000000007</v>
      </c>
      <c r="R901" s="230">
        <f>_xlfn.XLOOKUP($I901,Inputs!$G$6:$G$23,Inputs!$K$6:$K$23)*$K901</f>
        <v>960.24193548387109</v>
      </c>
      <c r="S901" s="147" t="s">
        <v>184</v>
      </c>
      <c r="T901" s="30" t="s">
        <v>2606</v>
      </c>
      <c r="U901" s="147" t="s">
        <v>324</v>
      </c>
      <c r="V901" s="30" t="s">
        <v>2243</v>
      </c>
      <c r="W901" s="12"/>
      <c r="X901" s="12"/>
      <c r="Y901" s="12">
        <v>808</v>
      </c>
    </row>
    <row r="902" spans="1:25" s="33" customFormat="1" ht="18">
      <c r="A902" s="57"/>
      <c r="B902" s="167" t="s">
        <v>497</v>
      </c>
      <c r="C902" s="168" t="s">
        <v>297</v>
      </c>
      <c r="D902" s="30" t="s">
        <v>349</v>
      </c>
      <c r="E902" s="147">
        <v>1</v>
      </c>
      <c r="F902" s="30" t="s">
        <v>1756</v>
      </c>
      <c r="G902" s="178">
        <v>11.4</v>
      </c>
      <c r="H902" s="178">
        <v>7.0370370370370372</v>
      </c>
      <c r="I902" s="168">
        <v>315</v>
      </c>
      <c r="J902" s="228">
        <f>_xlfn.XLOOKUP($I902,Inputs!$C$6:$C$23,Inputs!$D$6:$D$23)*$G902</f>
        <v>5.1669444444444448</v>
      </c>
      <c r="K902" s="229">
        <f t="shared" si="14"/>
        <v>3</v>
      </c>
      <c r="L902" s="274"/>
      <c r="M902" s="274"/>
      <c r="N902" s="274"/>
      <c r="O902" s="274"/>
      <c r="P902" s="274"/>
      <c r="Q902" s="230">
        <f>_xlfn.XLOOKUP($I902,Inputs!$G$6:$G$23,Inputs!$J$6:$J$23)*$K902</f>
        <v>793.80000000000007</v>
      </c>
      <c r="R902" s="230">
        <f>_xlfn.XLOOKUP($I902,Inputs!$G$6:$G$23,Inputs!$K$6:$K$23)*$K902</f>
        <v>960.24193548387109</v>
      </c>
      <c r="S902" s="147" t="s">
        <v>184</v>
      </c>
      <c r="T902" s="30" t="s">
        <v>2606</v>
      </c>
      <c r="U902" s="147" t="s">
        <v>324</v>
      </c>
      <c r="V902" s="30" t="s">
        <v>2243</v>
      </c>
      <c r="W902" s="12"/>
      <c r="X902" s="12"/>
      <c r="Y902" s="12">
        <v>809</v>
      </c>
    </row>
    <row r="903" spans="1:25" s="57" customFormat="1" ht="18">
      <c r="B903" s="167" t="s">
        <v>498</v>
      </c>
      <c r="C903" s="168" t="s">
        <v>297</v>
      </c>
      <c r="D903" s="30" t="s">
        <v>349</v>
      </c>
      <c r="E903" s="147">
        <v>1</v>
      </c>
      <c r="F903" s="30" t="s">
        <v>1756</v>
      </c>
      <c r="G903" s="178">
        <v>78.75</v>
      </c>
      <c r="H903" s="178">
        <v>48.611111111111107</v>
      </c>
      <c r="I903" s="168">
        <v>315</v>
      </c>
      <c r="J903" s="228">
        <f>_xlfn.XLOOKUP($I903,Inputs!$C$6:$C$23,Inputs!$D$6:$D$23)*$G903</f>
        <v>35.692708333333329</v>
      </c>
      <c r="K903" s="229">
        <f t="shared" si="14"/>
        <v>3</v>
      </c>
      <c r="L903" s="274"/>
      <c r="M903" s="274"/>
      <c r="N903" s="274"/>
      <c r="O903" s="274"/>
      <c r="P903" s="274"/>
      <c r="Q903" s="230">
        <f>_xlfn.XLOOKUP($I903,Inputs!$G$6:$G$23,Inputs!$J$6:$J$23)*$K903</f>
        <v>793.80000000000007</v>
      </c>
      <c r="R903" s="230">
        <f>_xlfn.XLOOKUP($I903,Inputs!$G$6:$G$23,Inputs!$K$6:$K$23)*$K903</f>
        <v>960.24193548387109</v>
      </c>
      <c r="S903" s="147" t="s">
        <v>339</v>
      </c>
      <c r="T903" s="30" t="s">
        <v>2618</v>
      </c>
      <c r="U903" s="147" t="s">
        <v>332</v>
      </c>
      <c r="V903" s="30" t="s">
        <v>2600</v>
      </c>
      <c r="W903" s="12"/>
      <c r="X903" s="12"/>
      <c r="Y903" s="12">
        <v>810</v>
      </c>
    </row>
    <row r="904" spans="1:25" s="57" customFormat="1" ht="18">
      <c r="B904" s="167" t="s">
        <v>502</v>
      </c>
      <c r="C904" s="168" t="s">
        <v>297</v>
      </c>
      <c r="D904" s="30" t="s">
        <v>349</v>
      </c>
      <c r="E904" s="147">
        <v>1</v>
      </c>
      <c r="F904" s="30" t="s">
        <v>1756</v>
      </c>
      <c r="G904" s="178">
        <v>7.9799999999999995</v>
      </c>
      <c r="H904" s="178">
        <v>4.9259259259259256</v>
      </c>
      <c r="I904" s="168">
        <v>315</v>
      </c>
      <c r="J904" s="228">
        <f>_xlfn.XLOOKUP($I904,Inputs!$C$6:$C$23,Inputs!$D$6:$D$23)*$G904</f>
        <v>3.6168611111111106</v>
      </c>
      <c r="K904" s="229">
        <f t="shared" si="14"/>
        <v>3</v>
      </c>
      <c r="L904" s="274"/>
      <c r="M904" s="274"/>
      <c r="N904" s="274"/>
      <c r="O904" s="274"/>
      <c r="P904" s="274"/>
      <c r="Q904" s="230">
        <f>_xlfn.XLOOKUP($I904,Inputs!$G$6:$G$23,Inputs!$J$6:$J$23)*$K904</f>
        <v>793.80000000000007</v>
      </c>
      <c r="R904" s="230">
        <f>_xlfn.XLOOKUP($I904,Inputs!$G$6:$G$23,Inputs!$K$6:$K$23)*$K904</f>
        <v>960.24193548387109</v>
      </c>
      <c r="S904" s="147" t="s">
        <v>184</v>
      </c>
      <c r="T904" s="30" t="s">
        <v>2606</v>
      </c>
      <c r="U904" s="147" t="s">
        <v>1004</v>
      </c>
      <c r="V904" s="30" t="s">
        <v>2194</v>
      </c>
      <c r="W904" s="12"/>
      <c r="X904" s="12"/>
      <c r="Y904" s="12">
        <v>825</v>
      </c>
    </row>
    <row r="905" spans="1:25" s="57" customFormat="1" ht="18">
      <c r="B905" s="167" t="s">
        <v>503</v>
      </c>
      <c r="C905" s="168" t="s">
        <v>297</v>
      </c>
      <c r="D905" s="30" t="s">
        <v>349</v>
      </c>
      <c r="E905" s="147">
        <v>1</v>
      </c>
      <c r="F905" s="30" t="s">
        <v>1756</v>
      </c>
      <c r="G905" s="178">
        <v>7.9799999999999995</v>
      </c>
      <c r="H905" s="178">
        <v>4.9259259259259256</v>
      </c>
      <c r="I905" s="168">
        <v>315</v>
      </c>
      <c r="J905" s="228">
        <f>_xlfn.XLOOKUP($I905,Inputs!$C$6:$C$23,Inputs!$D$6:$D$23)*$G905</f>
        <v>3.6168611111111106</v>
      </c>
      <c r="K905" s="229">
        <f t="shared" si="14"/>
        <v>3</v>
      </c>
      <c r="L905" s="274"/>
      <c r="M905" s="274"/>
      <c r="N905" s="274"/>
      <c r="O905" s="274"/>
      <c r="P905" s="274"/>
      <c r="Q905" s="230">
        <f>_xlfn.XLOOKUP($I905,Inputs!$G$6:$G$23,Inputs!$J$6:$J$23)*$K905</f>
        <v>793.80000000000007</v>
      </c>
      <c r="R905" s="230">
        <f>_xlfn.XLOOKUP($I905,Inputs!$G$6:$G$23,Inputs!$K$6:$K$23)*$K905</f>
        <v>960.24193548387109</v>
      </c>
      <c r="S905" s="147" t="s">
        <v>184</v>
      </c>
      <c r="T905" s="30" t="s">
        <v>2606</v>
      </c>
      <c r="U905" s="147" t="s">
        <v>1004</v>
      </c>
      <c r="V905" s="30" t="s">
        <v>2194</v>
      </c>
      <c r="W905" s="12"/>
      <c r="X905" s="12"/>
      <c r="Y905" s="12">
        <v>826</v>
      </c>
    </row>
    <row r="906" spans="1:25" s="57" customFormat="1" ht="18">
      <c r="B906" s="167" t="s">
        <v>504</v>
      </c>
      <c r="C906" s="168" t="s">
        <v>297</v>
      </c>
      <c r="D906" s="30" t="s">
        <v>349</v>
      </c>
      <c r="E906" s="147">
        <v>1</v>
      </c>
      <c r="F906" s="30" t="s">
        <v>1756</v>
      </c>
      <c r="G906" s="178">
        <v>7.9799999999999995</v>
      </c>
      <c r="H906" s="178">
        <v>4.9259259259259256</v>
      </c>
      <c r="I906" s="168">
        <v>315</v>
      </c>
      <c r="J906" s="228">
        <f>_xlfn.XLOOKUP($I906,Inputs!$C$6:$C$23,Inputs!$D$6:$D$23)*$G906</f>
        <v>3.6168611111111106</v>
      </c>
      <c r="K906" s="229">
        <f t="shared" si="14"/>
        <v>3</v>
      </c>
      <c r="L906" s="274"/>
      <c r="M906" s="274"/>
      <c r="N906" s="274"/>
      <c r="O906" s="274"/>
      <c r="P906" s="274"/>
      <c r="Q906" s="230">
        <f>_xlfn.XLOOKUP($I906,Inputs!$G$6:$G$23,Inputs!$J$6:$J$23)*$K906</f>
        <v>793.80000000000007</v>
      </c>
      <c r="R906" s="230">
        <f>_xlfn.XLOOKUP($I906,Inputs!$G$6:$G$23,Inputs!$K$6:$K$23)*$K906</f>
        <v>960.24193548387109</v>
      </c>
      <c r="S906" s="147" t="s">
        <v>184</v>
      </c>
      <c r="T906" s="30" t="s">
        <v>2606</v>
      </c>
      <c r="U906" s="147" t="s">
        <v>1004</v>
      </c>
      <c r="V906" s="30" t="s">
        <v>2194</v>
      </c>
      <c r="W906" s="12"/>
      <c r="X906" s="12"/>
      <c r="Y906" s="12">
        <v>827</v>
      </c>
    </row>
    <row r="907" spans="1:25" s="33" customFormat="1" ht="18">
      <c r="A907" s="57"/>
      <c r="B907" s="167" t="s">
        <v>505</v>
      </c>
      <c r="C907" s="168" t="s">
        <v>297</v>
      </c>
      <c r="D907" s="30" t="s">
        <v>349</v>
      </c>
      <c r="E907" s="147">
        <v>1</v>
      </c>
      <c r="F907" s="30" t="s">
        <v>1756</v>
      </c>
      <c r="G907" s="178">
        <v>7.9799999999999995</v>
      </c>
      <c r="H907" s="178">
        <v>4.9259259259259256</v>
      </c>
      <c r="I907" s="168">
        <v>315</v>
      </c>
      <c r="J907" s="228">
        <f>_xlfn.XLOOKUP($I907,Inputs!$C$6:$C$23,Inputs!$D$6:$D$23)*$G907</f>
        <v>3.6168611111111106</v>
      </c>
      <c r="K907" s="229">
        <f t="shared" si="14"/>
        <v>3</v>
      </c>
      <c r="L907" s="274"/>
      <c r="M907" s="274"/>
      <c r="N907" s="274"/>
      <c r="O907" s="274"/>
      <c r="P907" s="274"/>
      <c r="Q907" s="230">
        <f>_xlfn.XLOOKUP($I907,Inputs!$G$6:$G$23,Inputs!$J$6:$J$23)*$K907</f>
        <v>793.80000000000007</v>
      </c>
      <c r="R907" s="230">
        <f>_xlfn.XLOOKUP($I907,Inputs!$G$6:$G$23,Inputs!$K$6:$K$23)*$K907</f>
        <v>960.24193548387109</v>
      </c>
      <c r="S907" s="147" t="s">
        <v>184</v>
      </c>
      <c r="T907" s="30" t="s">
        <v>2606</v>
      </c>
      <c r="U907" s="147" t="s">
        <v>1004</v>
      </c>
      <c r="V907" s="30" t="s">
        <v>2194</v>
      </c>
      <c r="W907" s="12"/>
      <c r="X907" s="12"/>
      <c r="Y907" s="12">
        <v>828</v>
      </c>
    </row>
    <row r="908" spans="1:25" s="33" customFormat="1" ht="18">
      <c r="A908" s="57"/>
      <c r="B908" s="167" t="s">
        <v>506</v>
      </c>
      <c r="C908" s="168" t="s">
        <v>297</v>
      </c>
      <c r="D908" s="30" t="s">
        <v>349</v>
      </c>
      <c r="E908" s="147">
        <v>1</v>
      </c>
      <c r="F908" s="30" t="s">
        <v>1756</v>
      </c>
      <c r="G908" s="178">
        <v>5.7</v>
      </c>
      <c r="H908" s="178">
        <v>3.5185185185185186</v>
      </c>
      <c r="I908" s="168">
        <v>315</v>
      </c>
      <c r="J908" s="228">
        <f>_xlfn.XLOOKUP($I908,Inputs!$C$6:$C$23,Inputs!$D$6:$D$23)*$G908</f>
        <v>2.5834722222222224</v>
      </c>
      <c r="K908" s="229">
        <f t="shared" si="14"/>
        <v>3</v>
      </c>
      <c r="L908" s="274"/>
      <c r="M908" s="274"/>
      <c r="N908" s="274"/>
      <c r="O908" s="274"/>
      <c r="P908" s="274"/>
      <c r="Q908" s="230">
        <f>_xlfn.XLOOKUP($I908,Inputs!$G$6:$G$23,Inputs!$J$6:$J$23)*$K908</f>
        <v>793.80000000000007</v>
      </c>
      <c r="R908" s="230">
        <f>_xlfn.XLOOKUP($I908,Inputs!$G$6:$G$23,Inputs!$K$6:$K$23)*$K908</f>
        <v>960.24193548387109</v>
      </c>
      <c r="S908" s="147" t="s">
        <v>324</v>
      </c>
      <c r="T908" s="30" t="s">
        <v>2243</v>
      </c>
      <c r="U908" s="147" t="s">
        <v>196</v>
      </c>
      <c r="V908" s="30" t="s">
        <v>2199</v>
      </c>
      <c r="W908" s="12"/>
      <c r="X908" s="12"/>
      <c r="Y908" s="12">
        <v>829</v>
      </c>
    </row>
    <row r="909" spans="1:25" s="33" customFormat="1" ht="18">
      <c r="A909" s="57"/>
      <c r="B909" s="167" t="s">
        <v>509</v>
      </c>
      <c r="C909" s="168" t="s">
        <v>297</v>
      </c>
      <c r="D909" s="30" t="s">
        <v>349</v>
      </c>
      <c r="E909" s="147">
        <v>1</v>
      </c>
      <c r="F909" s="30" t="s">
        <v>1756</v>
      </c>
      <c r="G909" s="178">
        <v>34.200000000000003</v>
      </c>
      <c r="H909" s="178">
        <v>21.111111111111111</v>
      </c>
      <c r="I909" s="168">
        <v>315</v>
      </c>
      <c r="J909" s="228">
        <f>_xlfn.XLOOKUP($I909,Inputs!$C$6:$C$23,Inputs!$D$6:$D$23)*$G909</f>
        <v>15.500833333333334</v>
      </c>
      <c r="K909" s="229">
        <f t="shared" si="14"/>
        <v>3</v>
      </c>
      <c r="L909" s="274"/>
      <c r="M909" s="274"/>
      <c r="N909" s="274"/>
      <c r="O909" s="274"/>
      <c r="P909" s="274"/>
      <c r="Q909" s="230">
        <f>_xlfn.XLOOKUP($I909,Inputs!$G$6:$G$23,Inputs!$J$6:$J$23)*$K909</f>
        <v>793.80000000000007</v>
      </c>
      <c r="R909" s="230">
        <f>_xlfn.XLOOKUP($I909,Inputs!$G$6:$G$23,Inputs!$K$6:$K$23)*$K909</f>
        <v>960.24193548387109</v>
      </c>
      <c r="S909" s="179" t="s">
        <v>198</v>
      </c>
      <c r="T909" s="30" t="s">
        <v>2200</v>
      </c>
      <c r="U909" s="147" t="s">
        <v>184</v>
      </c>
      <c r="V909" s="30" t="s">
        <v>2606</v>
      </c>
      <c r="W909" s="12"/>
      <c r="X909" s="12"/>
      <c r="Y909" s="12">
        <v>832</v>
      </c>
    </row>
    <row r="910" spans="1:25" s="57" customFormat="1" ht="18">
      <c r="B910" s="167" t="s">
        <v>510</v>
      </c>
      <c r="C910" s="168" t="s">
        <v>297</v>
      </c>
      <c r="D910" s="30" t="s">
        <v>349</v>
      </c>
      <c r="E910" s="147">
        <v>1</v>
      </c>
      <c r="F910" s="30" t="s">
        <v>1756</v>
      </c>
      <c r="G910" s="178">
        <v>34.200000000000003</v>
      </c>
      <c r="H910" s="178">
        <v>21.111111111111111</v>
      </c>
      <c r="I910" s="168">
        <v>315</v>
      </c>
      <c r="J910" s="228">
        <f>_xlfn.XLOOKUP($I910,Inputs!$C$6:$C$23,Inputs!$D$6:$D$23)*$G910</f>
        <v>15.500833333333334</v>
      </c>
      <c r="K910" s="229">
        <f t="shared" si="14"/>
        <v>3</v>
      </c>
      <c r="L910" s="274"/>
      <c r="M910" s="274"/>
      <c r="N910" s="274"/>
      <c r="O910" s="274"/>
      <c r="P910" s="274"/>
      <c r="Q910" s="230">
        <f>_xlfn.XLOOKUP($I910,Inputs!$G$6:$G$23,Inputs!$J$6:$J$23)*$K910</f>
        <v>793.80000000000007</v>
      </c>
      <c r="R910" s="230">
        <f>_xlfn.XLOOKUP($I910,Inputs!$G$6:$G$23,Inputs!$K$6:$K$23)*$K910</f>
        <v>960.24193548387109</v>
      </c>
      <c r="S910" s="147" t="s">
        <v>198</v>
      </c>
      <c r="T910" s="30" t="s">
        <v>2200</v>
      </c>
      <c r="U910" s="147" t="s">
        <v>184</v>
      </c>
      <c r="V910" s="30" t="s">
        <v>2606</v>
      </c>
      <c r="W910" s="12"/>
      <c r="X910" s="12"/>
      <c r="Y910" s="12">
        <v>833</v>
      </c>
    </row>
    <row r="911" spans="1:25" s="57" customFormat="1" ht="18">
      <c r="B911" s="167" t="s">
        <v>511</v>
      </c>
      <c r="C911" s="168" t="s">
        <v>297</v>
      </c>
      <c r="D911" s="30" t="s">
        <v>349</v>
      </c>
      <c r="E911" s="147">
        <v>1</v>
      </c>
      <c r="F911" s="30" t="s">
        <v>1756</v>
      </c>
      <c r="G911" s="178">
        <v>114</v>
      </c>
      <c r="H911" s="178">
        <v>70.370370370370367</v>
      </c>
      <c r="I911" s="168">
        <v>315</v>
      </c>
      <c r="J911" s="228">
        <f>_xlfn.XLOOKUP($I911,Inputs!$C$6:$C$23,Inputs!$D$6:$D$23)*$G911</f>
        <v>51.669444444444444</v>
      </c>
      <c r="K911" s="229">
        <f t="shared" si="14"/>
        <v>2.564556427573732</v>
      </c>
      <c r="L911" s="274"/>
      <c r="M911" s="274"/>
      <c r="N911" s="274"/>
      <c r="O911" s="274"/>
      <c r="P911" s="274"/>
      <c r="Q911" s="230">
        <f>_xlfn.XLOOKUP($I911,Inputs!$G$6:$G$23,Inputs!$J$6:$J$23)*$K911</f>
        <v>678.58163073600952</v>
      </c>
      <c r="R911" s="230">
        <f>_xlfn.XLOOKUP($I911,Inputs!$G$6:$G$23,Inputs!$K$6:$K$23)*$K911</f>
        <v>820.86487589033413</v>
      </c>
      <c r="S911" s="147" t="s">
        <v>340</v>
      </c>
      <c r="T911" s="30" t="s">
        <v>2610</v>
      </c>
      <c r="U911" s="147" t="s">
        <v>266</v>
      </c>
      <c r="V911" s="30" t="s">
        <v>2196</v>
      </c>
      <c r="W911" s="12"/>
      <c r="X911" s="12"/>
      <c r="Y911" s="12">
        <v>834</v>
      </c>
    </row>
    <row r="912" spans="1:25" s="57" customFormat="1" ht="18">
      <c r="B912" s="167" t="s">
        <v>512</v>
      </c>
      <c r="C912" s="168" t="s">
        <v>297</v>
      </c>
      <c r="D912" s="30" t="s">
        <v>349</v>
      </c>
      <c r="E912" s="147">
        <v>1</v>
      </c>
      <c r="F912" s="30" t="s">
        <v>1756</v>
      </c>
      <c r="G912" s="178">
        <v>114</v>
      </c>
      <c r="H912" s="178">
        <v>70.370370370370367</v>
      </c>
      <c r="I912" s="168">
        <v>315</v>
      </c>
      <c r="J912" s="228">
        <f>_xlfn.XLOOKUP($I912,Inputs!$C$6:$C$23,Inputs!$D$6:$D$23)*$G912</f>
        <v>51.669444444444444</v>
      </c>
      <c r="K912" s="229">
        <f t="shared" si="14"/>
        <v>2.564556427573732</v>
      </c>
      <c r="L912" s="274"/>
      <c r="M912" s="274"/>
      <c r="N912" s="274"/>
      <c r="O912" s="274"/>
      <c r="P912" s="274"/>
      <c r="Q912" s="230">
        <f>_xlfn.XLOOKUP($I912,Inputs!$G$6:$G$23,Inputs!$J$6:$J$23)*$K912</f>
        <v>678.58163073600952</v>
      </c>
      <c r="R912" s="230">
        <f>_xlfn.XLOOKUP($I912,Inputs!$G$6:$G$23,Inputs!$K$6:$K$23)*$K912</f>
        <v>820.86487589033413</v>
      </c>
      <c r="S912" s="147" t="s">
        <v>340</v>
      </c>
      <c r="T912" s="30" t="s">
        <v>2610</v>
      </c>
      <c r="U912" s="147" t="s">
        <v>266</v>
      </c>
      <c r="V912" s="30" t="s">
        <v>2196</v>
      </c>
      <c r="W912" s="12"/>
      <c r="X912" s="12"/>
      <c r="Y912" s="12">
        <v>835</v>
      </c>
    </row>
    <row r="913" spans="1:25" s="57" customFormat="1" ht="18">
      <c r="B913" s="167" t="s">
        <v>513</v>
      </c>
      <c r="C913" s="168" t="s">
        <v>297</v>
      </c>
      <c r="D913" s="30" t="s">
        <v>349</v>
      </c>
      <c r="E913" s="147">
        <v>1</v>
      </c>
      <c r="F913" s="30" t="s">
        <v>1756</v>
      </c>
      <c r="G913" s="178">
        <v>114</v>
      </c>
      <c r="H913" s="178">
        <v>70.370370370370367</v>
      </c>
      <c r="I913" s="168">
        <v>315</v>
      </c>
      <c r="J913" s="228">
        <f>_xlfn.XLOOKUP($I913,Inputs!$C$6:$C$23,Inputs!$D$6:$D$23)*$G913</f>
        <v>51.669444444444444</v>
      </c>
      <c r="K913" s="229">
        <f t="shared" si="14"/>
        <v>2.564556427573732</v>
      </c>
      <c r="L913" s="274"/>
      <c r="M913" s="274"/>
      <c r="N913" s="274"/>
      <c r="O913" s="274"/>
      <c r="P913" s="274"/>
      <c r="Q913" s="230">
        <f>_xlfn.XLOOKUP($I913,Inputs!$G$6:$G$23,Inputs!$J$6:$J$23)*$K913</f>
        <v>678.58163073600952</v>
      </c>
      <c r="R913" s="230">
        <f>_xlfn.XLOOKUP($I913,Inputs!$G$6:$G$23,Inputs!$K$6:$K$23)*$K913</f>
        <v>820.86487589033413</v>
      </c>
      <c r="S913" s="147" t="s">
        <v>340</v>
      </c>
      <c r="T913" s="30" t="s">
        <v>2610</v>
      </c>
      <c r="U913" s="147" t="s">
        <v>1152</v>
      </c>
      <c r="V913" s="30" t="s">
        <v>2197</v>
      </c>
      <c r="W913" s="12"/>
      <c r="X913" s="12"/>
      <c r="Y913" s="12">
        <v>836</v>
      </c>
    </row>
    <row r="914" spans="1:25" s="57" customFormat="1" ht="18">
      <c r="B914" s="167" t="s">
        <v>514</v>
      </c>
      <c r="C914" s="168" t="s">
        <v>297</v>
      </c>
      <c r="D914" s="30" t="s">
        <v>349</v>
      </c>
      <c r="E914" s="147">
        <v>1</v>
      </c>
      <c r="F914" s="30" t="s">
        <v>1756</v>
      </c>
      <c r="G914" s="178">
        <v>114</v>
      </c>
      <c r="H914" s="178">
        <v>70.370370370370367</v>
      </c>
      <c r="I914" s="168">
        <v>315</v>
      </c>
      <c r="J914" s="228">
        <f>_xlfn.XLOOKUP($I914,Inputs!$C$6:$C$23,Inputs!$D$6:$D$23)*$G914</f>
        <v>51.669444444444444</v>
      </c>
      <c r="K914" s="229">
        <f t="shared" si="14"/>
        <v>2.564556427573732</v>
      </c>
      <c r="L914" s="274"/>
      <c r="M914" s="274"/>
      <c r="N914" s="274"/>
      <c r="O914" s="274"/>
      <c r="P914" s="274"/>
      <c r="Q914" s="230">
        <f>_xlfn.XLOOKUP($I914,Inputs!$G$6:$G$23,Inputs!$J$6:$J$23)*$K914</f>
        <v>678.58163073600952</v>
      </c>
      <c r="R914" s="230">
        <f>_xlfn.XLOOKUP($I914,Inputs!$G$6:$G$23,Inputs!$K$6:$K$23)*$K914</f>
        <v>820.86487589033413</v>
      </c>
      <c r="S914" s="147" t="s">
        <v>340</v>
      </c>
      <c r="T914" s="30" t="s">
        <v>2610</v>
      </c>
      <c r="U914" s="147" t="s">
        <v>1152</v>
      </c>
      <c r="V914" s="30" t="s">
        <v>2197</v>
      </c>
      <c r="W914" s="12"/>
      <c r="X914" s="12"/>
      <c r="Y914" s="12">
        <v>837</v>
      </c>
    </row>
    <row r="915" spans="1:25" s="57" customFormat="1" ht="18">
      <c r="B915" s="167" t="s">
        <v>515</v>
      </c>
      <c r="C915" s="168" t="s">
        <v>297</v>
      </c>
      <c r="D915" s="30" t="s">
        <v>349</v>
      </c>
      <c r="E915" s="147">
        <v>1</v>
      </c>
      <c r="F915" s="30" t="s">
        <v>1756</v>
      </c>
      <c r="G915" s="178">
        <v>11.4</v>
      </c>
      <c r="H915" s="178">
        <v>7.0370370370370372</v>
      </c>
      <c r="I915" s="168">
        <v>315</v>
      </c>
      <c r="J915" s="228">
        <f>_xlfn.XLOOKUP($I915,Inputs!$C$6:$C$23,Inputs!$D$6:$D$23)*$G915</f>
        <v>5.1669444444444448</v>
      </c>
      <c r="K915" s="229">
        <f t="shared" si="14"/>
        <v>3</v>
      </c>
      <c r="L915" s="274"/>
      <c r="M915" s="274"/>
      <c r="N915" s="274"/>
      <c r="O915" s="274"/>
      <c r="P915" s="274"/>
      <c r="Q915" s="230">
        <f>_xlfn.XLOOKUP($I915,Inputs!$G$6:$G$23,Inputs!$J$6:$J$23)*$K915</f>
        <v>793.80000000000007</v>
      </c>
      <c r="R915" s="230">
        <f>_xlfn.XLOOKUP($I915,Inputs!$G$6:$G$23,Inputs!$K$6:$K$23)*$K915</f>
        <v>960.24193548387109</v>
      </c>
      <c r="S915" s="179" t="s">
        <v>340</v>
      </c>
      <c r="T915" s="30" t="s">
        <v>2610</v>
      </c>
      <c r="U915" s="147" t="s">
        <v>269</v>
      </c>
      <c r="V915" s="30" t="s">
        <v>2201</v>
      </c>
      <c r="W915" s="12"/>
      <c r="X915" s="12"/>
      <c r="Y915" s="12">
        <v>838</v>
      </c>
    </row>
    <row r="916" spans="1:25" s="57" customFormat="1" ht="18">
      <c r="B916" s="167" t="s">
        <v>516</v>
      </c>
      <c r="C916" s="168" t="s">
        <v>297</v>
      </c>
      <c r="D916" s="30" t="s">
        <v>349</v>
      </c>
      <c r="E916" s="147">
        <v>1</v>
      </c>
      <c r="F916" s="30" t="s">
        <v>1756</v>
      </c>
      <c r="G916" s="178">
        <v>11.4</v>
      </c>
      <c r="H916" s="178">
        <v>7.0370370370370372</v>
      </c>
      <c r="I916" s="168">
        <v>315</v>
      </c>
      <c r="J916" s="228">
        <f>_xlfn.XLOOKUP($I916,Inputs!$C$6:$C$23,Inputs!$D$6:$D$23)*$G916</f>
        <v>5.1669444444444448</v>
      </c>
      <c r="K916" s="229">
        <f t="shared" si="14"/>
        <v>3</v>
      </c>
      <c r="L916" s="274"/>
      <c r="M916" s="274"/>
      <c r="N916" s="274"/>
      <c r="O916" s="274"/>
      <c r="P916" s="274"/>
      <c r="Q916" s="230">
        <f>_xlfn.XLOOKUP($I916,Inputs!$G$6:$G$23,Inputs!$J$6:$J$23)*$K916</f>
        <v>793.80000000000007</v>
      </c>
      <c r="R916" s="230">
        <f>_xlfn.XLOOKUP($I916,Inputs!$G$6:$G$23,Inputs!$K$6:$K$23)*$K916</f>
        <v>960.24193548387109</v>
      </c>
      <c r="S916" s="147" t="s">
        <v>340</v>
      </c>
      <c r="T916" s="30" t="s">
        <v>2610</v>
      </c>
      <c r="U916" s="147" t="s">
        <v>269</v>
      </c>
      <c r="V916" s="30" t="s">
        <v>2201</v>
      </c>
      <c r="W916" s="12"/>
      <c r="X916" s="12"/>
      <c r="Y916" s="12">
        <v>839</v>
      </c>
    </row>
    <row r="917" spans="1:25" s="33" customFormat="1" ht="18">
      <c r="A917" s="57"/>
      <c r="B917" s="167" t="s">
        <v>520</v>
      </c>
      <c r="C917" s="168" t="s">
        <v>297</v>
      </c>
      <c r="D917" s="30" t="s">
        <v>349</v>
      </c>
      <c r="E917" s="147">
        <v>1</v>
      </c>
      <c r="F917" s="30" t="s">
        <v>1756</v>
      </c>
      <c r="G917" s="178">
        <v>2.3940000000000001</v>
      </c>
      <c r="H917" s="178">
        <v>1.4777777777777779</v>
      </c>
      <c r="I917" s="168">
        <v>315</v>
      </c>
      <c r="J917" s="228">
        <f>_xlfn.XLOOKUP($I917,Inputs!$C$6:$C$23,Inputs!$D$6:$D$23)*$G917</f>
        <v>1.0850583333333332</v>
      </c>
      <c r="K917" s="229">
        <f t="shared" si="14"/>
        <v>3</v>
      </c>
      <c r="L917" s="274"/>
      <c r="M917" s="274"/>
      <c r="N917" s="274"/>
      <c r="O917" s="274"/>
      <c r="P917" s="274"/>
      <c r="Q917" s="230">
        <f>_xlfn.XLOOKUP($I917,Inputs!$G$6:$G$23,Inputs!$J$6:$J$23)*$K917</f>
        <v>793.80000000000007</v>
      </c>
      <c r="R917" s="230">
        <f>_xlfn.XLOOKUP($I917,Inputs!$G$6:$G$23,Inputs!$K$6:$K$23)*$K917</f>
        <v>960.24193548387109</v>
      </c>
      <c r="S917" s="147" t="s">
        <v>1361</v>
      </c>
      <c r="T917" s="30" t="s">
        <v>2697</v>
      </c>
      <c r="U917" s="147" t="s">
        <v>1548</v>
      </c>
      <c r="V917" s="30" t="s">
        <v>2342</v>
      </c>
      <c r="W917" s="12"/>
      <c r="X917" s="12"/>
      <c r="Y917" s="12">
        <v>846</v>
      </c>
    </row>
    <row r="918" spans="1:25" s="57" customFormat="1" ht="18">
      <c r="B918" s="167" t="s">
        <v>521</v>
      </c>
      <c r="C918" s="168" t="s">
        <v>297</v>
      </c>
      <c r="D918" s="30" t="s">
        <v>349</v>
      </c>
      <c r="E918" s="147">
        <v>1</v>
      </c>
      <c r="F918" s="30" t="s">
        <v>1756</v>
      </c>
      <c r="G918" s="178">
        <v>2.3940000000000001</v>
      </c>
      <c r="H918" s="178">
        <v>1.4777777777777779</v>
      </c>
      <c r="I918" s="168">
        <v>315</v>
      </c>
      <c r="J918" s="228">
        <f>_xlfn.XLOOKUP($I918,Inputs!$C$6:$C$23,Inputs!$D$6:$D$23)*$G918</f>
        <v>1.0850583333333332</v>
      </c>
      <c r="K918" s="229">
        <f t="shared" si="14"/>
        <v>3</v>
      </c>
      <c r="L918" s="274"/>
      <c r="M918" s="274"/>
      <c r="N918" s="274"/>
      <c r="O918" s="274"/>
      <c r="P918" s="274"/>
      <c r="Q918" s="230">
        <f>_xlfn.XLOOKUP($I918,Inputs!$G$6:$G$23,Inputs!$J$6:$J$23)*$K918</f>
        <v>793.80000000000007</v>
      </c>
      <c r="R918" s="230">
        <f>_xlfn.XLOOKUP($I918,Inputs!$G$6:$G$23,Inputs!$K$6:$K$23)*$K918</f>
        <v>960.24193548387109</v>
      </c>
      <c r="S918" s="147" t="s">
        <v>1361</v>
      </c>
      <c r="T918" s="30" t="s">
        <v>2697</v>
      </c>
      <c r="U918" s="147" t="s">
        <v>1548</v>
      </c>
      <c r="V918" s="30" t="s">
        <v>2342</v>
      </c>
      <c r="W918" s="12"/>
      <c r="X918" s="12"/>
      <c r="Y918" s="12">
        <v>847</v>
      </c>
    </row>
    <row r="919" spans="1:25" s="171" customFormat="1" ht="18">
      <c r="B919" s="167" t="s">
        <v>522</v>
      </c>
      <c r="C919" s="168" t="s">
        <v>297</v>
      </c>
      <c r="D919" s="30" t="s">
        <v>349</v>
      </c>
      <c r="E919" s="147">
        <v>1</v>
      </c>
      <c r="F919" s="30" t="s">
        <v>1756</v>
      </c>
      <c r="G919" s="178">
        <v>15.96</v>
      </c>
      <c r="H919" s="178">
        <v>9.8518518518518512</v>
      </c>
      <c r="I919" s="168">
        <v>315</v>
      </c>
      <c r="J919" s="228">
        <f>_xlfn.XLOOKUP($I919,Inputs!$C$6:$C$23,Inputs!$D$6:$D$23)*$G919</f>
        <v>7.2337222222222222</v>
      </c>
      <c r="K919" s="229">
        <f t="shared" si="14"/>
        <v>3</v>
      </c>
      <c r="L919" s="274"/>
      <c r="M919" s="274"/>
      <c r="N919" s="274"/>
      <c r="O919" s="274"/>
      <c r="P919" s="274"/>
      <c r="Q919" s="230">
        <f>_xlfn.XLOOKUP($I919,Inputs!$G$6:$G$23,Inputs!$J$6:$J$23)*$K919</f>
        <v>793.80000000000007</v>
      </c>
      <c r="R919" s="230">
        <f>_xlfn.XLOOKUP($I919,Inputs!$G$6:$G$23,Inputs!$K$6:$K$23)*$K919</f>
        <v>960.24193548387109</v>
      </c>
      <c r="S919" s="147" t="s">
        <v>1346</v>
      </c>
      <c r="T919" s="30" t="s">
        <v>2545</v>
      </c>
      <c r="U919" s="147" t="s">
        <v>1659</v>
      </c>
      <c r="V919" s="30" t="s">
        <v>2449</v>
      </c>
      <c r="W919" s="12"/>
      <c r="X919" s="12"/>
      <c r="Y919" s="12">
        <v>848</v>
      </c>
    </row>
    <row r="920" spans="1:25" s="57" customFormat="1" ht="18">
      <c r="B920" s="167" t="s">
        <v>522</v>
      </c>
      <c r="C920" s="168" t="s">
        <v>297</v>
      </c>
      <c r="D920" s="30" t="s">
        <v>349</v>
      </c>
      <c r="E920" s="147">
        <v>1</v>
      </c>
      <c r="F920" s="30" t="s">
        <v>1756</v>
      </c>
      <c r="G920" s="178">
        <v>5.25</v>
      </c>
      <c r="H920" s="178">
        <v>3.2407407407407405</v>
      </c>
      <c r="I920" s="168">
        <v>315</v>
      </c>
      <c r="J920" s="228">
        <f>_xlfn.XLOOKUP($I920,Inputs!$C$6:$C$23,Inputs!$D$6:$D$23)*$G920</f>
        <v>2.3795138888888889</v>
      </c>
      <c r="K920" s="229">
        <f t="shared" si="14"/>
        <v>3</v>
      </c>
      <c r="L920" s="274"/>
      <c r="M920" s="274"/>
      <c r="N920" s="274"/>
      <c r="O920" s="274"/>
      <c r="P920" s="274"/>
      <c r="Q920" s="230">
        <f>_xlfn.XLOOKUP($I920,Inputs!$G$6:$G$23,Inputs!$J$6:$J$23)*$K920</f>
        <v>793.80000000000007</v>
      </c>
      <c r="R920" s="230">
        <f>_xlfn.XLOOKUP($I920,Inputs!$G$6:$G$23,Inputs!$K$6:$K$23)*$K920</f>
        <v>960.24193548387109</v>
      </c>
      <c r="S920" s="147" t="s">
        <v>1659</v>
      </c>
      <c r="T920" s="30" t="s">
        <v>2449</v>
      </c>
      <c r="U920" s="147" t="s">
        <v>325</v>
      </c>
      <c r="V920" s="30" t="s">
        <v>2582</v>
      </c>
      <c r="W920" s="12"/>
      <c r="X920" s="12"/>
      <c r="Y920" s="12">
        <v>849</v>
      </c>
    </row>
    <row r="921" spans="1:25" s="57" customFormat="1" ht="18">
      <c r="B921" s="167" t="s">
        <v>523</v>
      </c>
      <c r="C921" s="168" t="s">
        <v>297</v>
      </c>
      <c r="D921" s="30" t="s">
        <v>349</v>
      </c>
      <c r="E921" s="147">
        <v>1</v>
      </c>
      <c r="F921" s="30" t="s">
        <v>1756</v>
      </c>
      <c r="G921" s="178">
        <v>15.96</v>
      </c>
      <c r="H921" s="178">
        <v>9.8518518518518512</v>
      </c>
      <c r="I921" s="168">
        <v>315</v>
      </c>
      <c r="J921" s="228">
        <f>_xlfn.XLOOKUP($I921,Inputs!$C$6:$C$23,Inputs!$D$6:$D$23)*$G921</f>
        <v>7.2337222222222222</v>
      </c>
      <c r="K921" s="229">
        <f t="shared" si="14"/>
        <v>3</v>
      </c>
      <c r="L921" s="274"/>
      <c r="M921" s="274"/>
      <c r="N921" s="274"/>
      <c r="O921" s="274"/>
      <c r="P921" s="274"/>
      <c r="Q921" s="230">
        <f>_xlfn.XLOOKUP($I921,Inputs!$G$6:$G$23,Inputs!$J$6:$J$23)*$K921</f>
        <v>793.80000000000007</v>
      </c>
      <c r="R921" s="230">
        <f>_xlfn.XLOOKUP($I921,Inputs!$G$6:$G$23,Inputs!$K$6:$K$23)*$K921</f>
        <v>960.24193548387109</v>
      </c>
      <c r="S921" s="147" t="s">
        <v>1346</v>
      </c>
      <c r="T921" s="30" t="s">
        <v>2545</v>
      </c>
      <c r="U921" s="147" t="s">
        <v>1659</v>
      </c>
      <c r="V921" s="30" t="s">
        <v>2449</v>
      </c>
      <c r="W921" s="12"/>
      <c r="X921" s="12"/>
      <c r="Y921" s="12">
        <v>850</v>
      </c>
    </row>
    <row r="922" spans="1:25" s="57" customFormat="1" ht="18">
      <c r="B922" s="167" t="s">
        <v>523</v>
      </c>
      <c r="C922" s="168" t="s">
        <v>297</v>
      </c>
      <c r="D922" s="30" t="s">
        <v>349</v>
      </c>
      <c r="E922" s="147">
        <v>1</v>
      </c>
      <c r="F922" s="30" t="s">
        <v>1756</v>
      </c>
      <c r="G922" s="178">
        <v>5.25</v>
      </c>
      <c r="H922" s="178">
        <v>3.2407407407407405</v>
      </c>
      <c r="I922" s="168">
        <v>315</v>
      </c>
      <c r="J922" s="228">
        <f>_xlfn.XLOOKUP($I922,Inputs!$C$6:$C$23,Inputs!$D$6:$D$23)*$G922</f>
        <v>2.3795138888888889</v>
      </c>
      <c r="K922" s="229">
        <f t="shared" si="14"/>
        <v>3</v>
      </c>
      <c r="L922" s="274"/>
      <c r="M922" s="274"/>
      <c r="N922" s="274"/>
      <c r="O922" s="274"/>
      <c r="P922" s="274"/>
      <c r="Q922" s="230">
        <f>_xlfn.XLOOKUP($I922,Inputs!$G$6:$G$23,Inputs!$J$6:$J$23)*$K922</f>
        <v>793.80000000000007</v>
      </c>
      <c r="R922" s="230">
        <f>_xlfn.XLOOKUP($I922,Inputs!$G$6:$G$23,Inputs!$K$6:$K$23)*$K922</f>
        <v>960.24193548387109</v>
      </c>
      <c r="S922" s="147" t="s">
        <v>1659</v>
      </c>
      <c r="T922" s="30" t="s">
        <v>2449</v>
      </c>
      <c r="U922" s="147" t="s">
        <v>325</v>
      </c>
      <c r="V922" s="30" t="s">
        <v>2582</v>
      </c>
      <c r="W922" s="12"/>
      <c r="X922" s="12"/>
      <c r="Y922" s="12">
        <v>851</v>
      </c>
    </row>
    <row r="923" spans="1:25" s="57" customFormat="1" ht="18">
      <c r="B923" s="167" t="s">
        <v>529</v>
      </c>
      <c r="C923" s="168" t="s">
        <v>297</v>
      </c>
      <c r="D923" s="30" t="s">
        <v>349</v>
      </c>
      <c r="E923" s="147">
        <v>1</v>
      </c>
      <c r="F923" s="30" t="s">
        <v>1756</v>
      </c>
      <c r="G923" s="178">
        <v>28.6</v>
      </c>
      <c r="H923" s="178">
        <v>17.654320987654319</v>
      </c>
      <c r="I923" s="168">
        <v>315</v>
      </c>
      <c r="J923" s="228">
        <f>_xlfn.XLOOKUP($I923,Inputs!$C$6:$C$23,Inputs!$D$6:$D$23)*$G923</f>
        <v>12.962685185185185</v>
      </c>
      <c r="K923" s="229">
        <f t="shared" si="14"/>
        <v>3</v>
      </c>
      <c r="L923" s="274"/>
      <c r="M923" s="274"/>
      <c r="N923" s="274"/>
      <c r="O923" s="274"/>
      <c r="P923" s="274"/>
      <c r="Q923" s="230">
        <f>_xlfn.XLOOKUP($I923,Inputs!$G$6:$G$23,Inputs!$J$6:$J$23)*$K923</f>
        <v>793.80000000000007</v>
      </c>
      <c r="R923" s="230">
        <f>_xlfn.XLOOKUP($I923,Inputs!$G$6:$G$23,Inputs!$K$6:$K$23)*$K923</f>
        <v>960.24193548387109</v>
      </c>
      <c r="S923" s="147" t="s">
        <v>182</v>
      </c>
      <c r="T923" s="30" t="s">
        <v>2685</v>
      </c>
      <c r="U923" s="147" t="s">
        <v>90</v>
      </c>
      <c r="V923" s="30" t="s">
        <v>2661</v>
      </c>
      <c r="W923" s="12"/>
      <c r="X923" s="12"/>
      <c r="Y923" s="12">
        <v>867</v>
      </c>
    </row>
    <row r="924" spans="1:25" s="33" customFormat="1" ht="18">
      <c r="A924" s="57"/>
      <c r="B924" s="167" t="s">
        <v>529</v>
      </c>
      <c r="C924" s="168" t="s">
        <v>297</v>
      </c>
      <c r="D924" s="30" t="s">
        <v>349</v>
      </c>
      <c r="E924" s="147">
        <v>1</v>
      </c>
      <c r="F924" s="30" t="s">
        <v>1756</v>
      </c>
      <c r="G924" s="178">
        <v>28.5</v>
      </c>
      <c r="H924" s="178">
        <v>17.592592592592592</v>
      </c>
      <c r="I924" s="168">
        <v>315</v>
      </c>
      <c r="J924" s="228">
        <f>_xlfn.XLOOKUP($I924,Inputs!$C$6:$C$23,Inputs!$D$6:$D$23)*$G924</f>
        <v>12.917361111111111</v>
      </c>
      <c r="K924" s="229">
        <f t="shared" si="14"/>
        <v>3</v>
      </c>
      <c r="L924" s="274"/>
      <c r="M924" s="274"/>
      <c r="N924" s="274"/>
      <c r="O924" s="274"/>
      <c r="P924" s="274"/>
      <c r="Q924" s="230">
        <f>_xlfn.XLOOKUP($I924,Inputs!$G$6:$G$23,Inputs!$J$6:$J$23)*$K924</f>
        <v>793.80000000000007</v>
      </c>
      <c r="R924" s="230">
        <f>_xlfn.XLOOKUP($I924,Inputs!$G$6:$G$23,Inputs!$K$6:$K$23)*$K924</f>
        <v>960.24193548387109</v>
      </c>
      <c r="S924" s="147" t="s">
        <v>90</v>
      </c>
      <c r="T924" s="30" t="s">
        <v>2661</v>
      </c>
      <c r="U924" s="147" t="s">
        <v>348</v>
      </c>
      <c r="V924" s="30" t="s">
        <v>2632</v>
      </c>
      <c r="W924" s="12"/>
      <c r="X924" s="12"/>
      <c r="Y924" s="12">
        <v>868</v>
      </c>
    </row>
    <row r="925" spans="1:25" s="57" customFormat="1" ht="18">
      <c r="B925" s="167" t="s">
        <v>529</v>
      </c>
      <c r="C925" s="168" t="s">
        <v>297</v>
      </c>
      <c r="D925" s="30" t="s">
        <v>349</v>
      </c>
      <c r="E925" s="147">
        <v>1</v>
      </c>
      <c r="F925" s="30" t="s">
        <v>1756</v>
      </c>
      <c r="G925" s="178">
        <v>79.8</v>
      </c>
      <c r="H925" s="178">
        <v>49.259259259259252</v>
      </c>
      <c r="I925" s="168">
        <v>315</v>
      </c>
      <c r="J925" s="228">
        <f>_xlfn.XLOOKUP($I925,Inputs!$C$6:$C$23,Inputs!$D$6:$D$23)*$G925</f>
        <v>36.168611111111112</v>
      </c>
      <c r="K925" s="229">
        <f t="shared" si="14"/>
        <v>3</v>
      </c>
      <c r="L925" s="274"/>
      <c r="M925" s="274"/>
      <c r="N925" s="274"/>
      <c r="O925" s="274"/>
      <c r="P925" s="274"/>
      <c r="Q925" s="230">
        <f>_xlfn.XLOOKUP($I925,Inputs!$G$6:$G$23,Inputs!$J$6:$J$23)*$K925</f>
        <v>793.80000000000007</v>
      </c>
      <c r="R925" s="230">
        <f>_xlfn.XLOOKUP($I925,Inputs!$G$6:$G$23,Inputs!$K$6:$K$23)*$K925</f>
        <v>960.24193548387109</v>
      </c>
      <c r="S925" s="147" t="s">
        <v>348</v>
      </c>
      <c r="T925" s="30" t="s">
        <v>2632</v>
      </c>
      <c r="U925" s="147" t="s">
        <v>313</v>
      </c>
      <c r="V925" s="30" t="s">
        <v>2559</v>
      </c>
      <c r="W925" s="12"/>
      <c r="X925" s="12"/>
      <c r="Y925" s="12">
        <v>869</v>
      </c>
    </row>
    <row r="926" spans="1:25" s="57" customFormat="1" ht="18">
      <c r="B926" s="167" t="s">
        <v>530</v>
      </c>
      <c r="C926" s="168" t="s">
        <v>297</v>
      </c>
      <c r="D926" s="30" t="s">
        <v>349</v>
      </c>
      <c r="E926" s="147">
        <v>1</v>
      </c>
      <c r="F926" s="30" t="s">
        <v>1756</v>
      </c>
      <c r="G926" s="178">
        <v>28.6</v>
      </c>
      <c r="H926" s="178">
        <v>17.654320987654319</v>
      </c>
      <c r="I926" s="168">
        <v>315</v>
      </c>
      <c r="J926" s="228">
        <f>_xlfn.XLOOKUP($I926,Inputs!$C$6:$C$23,Inputs!$D$6:$D$23)*$G926</f>
        <v>12.962685185185185</v>
      </c>
      <c r="K926" s="229">
        <f t="shared" si="14"/>
        <v>3</v>
      </c>
      <c r="L926" s="274"/>
      <c r="M926" s="274"/>
      <c r="N926" s="274"/>
      <c r="O926" s="274"/>
      <c r="P926" s="274"/>
      <c r="Q926" s="230">
        <f>_xlfn.XLOOKUP($I926,Inputs!$G$6:$G$23,Inputs!$J$6:$J$23)*$K926</f>
        <v>793.80000000000007</v>
      </c>
      <c r="R926" s="230">
        <f>_xlfn.XLOOKUP($I926,Inputs!$G$6:$G$23,Inputs!$K$6:$K$23)*$K926</f>
        <v>960.24193548387109</v>
      </c>
      <c r="S926" s="147" t="s">
        <v>182</v>
      </c>
      <c r="T926" s="30" t="s">
        <v>2685</v>
      </c>
      <c r="U926" s="147" t="s">
        <v>90</v>
      </c>
      <c r="V926" s="30" t="s">
        <v>2661</v>
      </c>
      <c r="W926" s="12"/>
      <c r="X926" s="12"/>
      <c r="Y926" s="12">
        <v>870</v>
      </c>
    </row>
    <row r="927" spans="1:25" s="57" customFormat="1" ht="18">
      <c r="B927" s="167" t="s">
        <v>530</v>
      </c>
      <c r="C927" s="168" t="s">
        <v>297</v>
      </c>
      <c r="D927" s="30" t="s">
        <v>349</v>
      </c>
      <c r="E927" s="147">
        <v>1</v>
      </c>
      <c r="F927" s="30" t="s">
        <v>1756</v>
      </c>
      <c r="G927" s="178">
        <v>28.5</v>
      </c>
      <c r="H927" s="178">
        <v>17.592592592592592</v>
      </c>
      <c r="I927" s="168">
        <v>315</v>
      </c>
      <c r="J927" s="228">
        <f>_xlfn.XLOOKUP($I927,Inputs!$C$6:$C$23,Inputs!$D$6:$D$23)*$G927</f>
        <v>12.917361111111111</v>
      </c>
      <c r="K927" s="229">
        <f t="shared" si="14"/>
        <v>3</v>
      </c>
      <c r="L927" s="274"/>
      <c r="M927" s="274"/>
      <c r="N927" s="274"/>
      <c r="O927" s="274"/>
      <c r="P927" s="274"/>
      <c r="Q927" s="230">
        <f>_xlfn.XLOOKUP($I927,Inputs!$G$6:$G$23,Inputs!$J$6:$J$23)*$K927</f>
        <v>793.80000000000007</v>
      </c>
      <c r="R927" s="230">
        <f>_xlfn.XLOOKUP($I927,Inputs!$G$6:$G$23,Inputs!$K$6:$K$23)*$K927</f>
        <v>960.24193548387109</v>
      </c>
      <c r="S927" s="147" t="s">
        <v>90</v>
      </c>
      <c r="T927" s="30" t="s">
        <v>2661</v>
      </c>
      <c r="U927" s="147" t="s">
        <v>348</v>
      </c>
      <c r="V927" s="30" t="s">
        <v>2632</v>
      </c>
      <c r="W927" s="12"/>
      <c r="X927" s="12"/>
      <c r="Y927" s="12">
        <v>871</v>
      </c>
    </row>
    <row r="928" spans="1:25" s="57" customFormat="1" ht="18">
      <c r="B928" s="167" t="s">
        <v>530</v>
      </c>
      <c r="C928" s="168" t="s">
        <v>297</v>
      </c>
      <c r="D928" s="30" t="s">
        <v>349</v>
      </c>
      <c r="E928" s="147">
        <v>1</v>
      </c>
      <c r="F928" s="30" t="s">
        <v>1756</v>
      </c>
      <c r="G928" s="178">
        <v>79.8</v>
      </c>
      <c r="H928" s="178">
        <v>49.259259259259252</v>
      </c>
      <c r="I928" s="168">
        <v>315</v>
      </c>
      <c r="J928" s="228">
        <f>_xlfn.XLOOKUP($I928,Inputs!$C$6:$C$23,Inputs!$D$6:$D$23)*$G928</f>
        <v>36.168611111111112</v>
      </c>
      <c r="K928" s="229">
        <f t="shared" si="14"/>
        <v>3</v>
      </c>
      <c r="L928" s="274"/>
      <c r="M928" s="274"/>
      <c r="N928" s="274"/>
      <c r="O928" s="274"/>
      <c r="P928" s="274"/>
      <c r="Q928" s="230">
        <f>_xlfn.XLOOKUP($I928,Inputs!$G$6:$G$23,Inputs!$J$6:$J$23)*$K928</f>
        <v>793.80000000000007</v>
      </c>
      <c r="R928" s="230">
        <f>_xlfn.XLOOKUP($I928,Inputs!$G$6:$G$23,Inputs!$K$6:$K$23)*$K928</f>
        <v>960.24193548387109</v>
      </c>
      <c r="S928" s="147" t="s">
        <v>348</v>
      </c>
      <c r="T928" s="30" t="s">
        <v>2632</v>
      </c>
      <c r="U928" s="147" t="s">
        <v>313</v>
      </c>
      <c r="V928" s="30" t="s">
        <v>2559</v>
      </c>
      <c r="W928" s="12"/>
      <c r="X928" s="12"/>
      <c r="Y928" s="12">
        <v>872</v>
      </c>
    </row>
    <row r="929" spans="1:25" s="57" customFormat="1" ht="18">
      <c r="B929" s="167" t="s">
        <v>535</v>
      </c>
      <c r="C929" s="168" t="s">
        <v>297</v>
      </c>
      <c r="D929" s="30" t="s">
        <v>349</v>
      </c>
      <c r="E929" s="147">
        <v>1</v>
      </c>
      <c r="F929" s="30" t="s">
        <v>1756</v>
      </c>
      <c r="G929" s="178">
        <v>21</v>
      </c>
      <c r="H929" s="178">
        <v>12.962962962962962</v>
      </c>
      <c r="I929" s="168">
        <v>315</v>
      </c>
      <c r="J929" s="228">
        <f>_xlfn.XLOOKUP($I929,Inputs!$C$6:$C$23,Inputs!$D$6:$D$23)*$G929</f>
        <v>9.5180555555555557</v>
      </c>
      <c r="K929" s="229">
        <f t="shared" si="14"/>
        <v>3</v>
      </c>
      <c r="L929" s="274"/>
      <c r="M929" s="274"/>
      <c r="N929" s="274"/>
      <c r="O929" s="274"/>
      <c r="P929" s="274"/>
      <c r="Q929" s="230">
        <f>_xlfn.XLOOKUP($I929,Inputs!$G$6:$G$23,Inputs!$J$6:$J$23)*$K929</f>
        <v>793.80000000000007</v>
      </c>
      <c r="R929" s="230">
        <f>_xlfn.XLOOKUP($I929,Inputs!$G$6:$G$23,Inputs!$K$6:$K$23)*$K929</f>
        <v>960.24193548387109</v>
      </c>
      <c r="S929" s="147" t="s">
        <v>313</v>
      </c>
      <c r="T929" s="30" t="s">
        <v>2559</v>
      </c>
      <c r="U929" s="147" t="s">
        <v>1311</v>
      </c>
      <c r="V929" s="30" t="s">
        <v>2599</v>
      </c>
      <c r="W929" s="12"/>
      <c r="X929" s="12"/>
      <c r="Y929" s="12">
        <v>879</v>
      </c>
    </row>
    <row r="930" spans="1:25" s="33" customFormat="1" ht="18">
      <c r="A930" s="57"/>
      <c r="B930" s="167" t="s">
        <v>536</v>
      </c>
      <c r="C930" s="168" t="s">
        <v>297</v>
      </c>
      <c r="D930" s="30" t="s">
        <v>349</v>
      </c>
      <c r="E930" s="147">
        <v>1</v>
      </c>
      <c r="F930" s="30" t="s">
        <v>1756</v>
      </c>
      <c r="G930" s="178">
        <v>21</v>
      </c>
      <c r="H930" s="178">
        <v>12.962962962962962</v>
      </c>
      <c r="I930" s="168">
        <v>315</v>
      </c>
      <c r="J930" s="228">
        <f>_xlfn.XLOOKUP($I930,Inputs!$C$6:$C$23,Inputs!$D$6:$D$23)*$G930</f>
        <v>9.5180555555555557</v>
      </c>
      <c r="K930" s="229">
        <f t="shared" si="14"/>
        <v>3</v>
      </c>
      <c r="L930" s="274"/>
      <c r="M930" s="274"/>
      <c r="N930" s="274"/>
      <c r="O930" s="274"/>
      <c r="P930" s="274"/>
      <c r="Q930" s="230">
        <f>_xlfn.XLOOKUP($I930,Inputs!$G$6:$G$23,Inputs!$J$6:$J$23)*$K930</f>
        <v>793.80000000000007</v>
      </c>
      <c r="R930" s="230">
        <f>_xlfn.XLOOKUP($I930,Inputs!$G$6:$G$23,Inputs!$K$6:$K$23)*$K930</f>
        <v>960.24193548387109</v>
      </c>
      <c r="S930" s="147" t="s">
        <v>313</v>
      </c>
      <c r="T930" s="30" t="s">
        <v>2559</v>
      </c>
      <c r="U930" s="147" t="s">
        <v>1311</v>
      </c>
      <c r="V930" s="30" t="s">
        <v>2599</v>
      </c>
      <c r="W930" s="12"/>
      <c r="X930" s="12"/>
      <c r="Y930" s="12">
        <v>880</v>
      </c>
    </row>
    <row r="931" spans="1:25" s="33" customFormat="1" ht="18">
      <c r="A931" s="57"/>
      <c r="B931" s="167" t="s">
        <v>1636</v>
      </c>
      <c r="C931" s="168" t="s">
        <v>297</v>
      </c>
      <c r="D931" s="30" t="s">
        <v>349</v>
      </c>
      <c r="E931" s="147">
        <v>1</v>
      </c>
      <c r="F931" s="30" t="s">
        <v>1756</v>
      </c>
      <c r="G931" s="178">
        <v>2.625</v>
      </c>
      <c r="H931" s="178">
        <v>1.6203703703703702</v>
      </c>
      <c r="I931" s="168">
        <v>315</v>
      </c>
      <c r="J931" s="228">
        <f>_xlfn.XLOOKUP($I931,Inputs!$C$6:$C$23,Inputs!$D$6:$D$23)*$G931</f>
        <v>1.1897569444444445</v>
      </c>
      <c r="K931" s="229">
        <f t="shared" si="14"/>
        <v>3</v>
      </c>
      <c r="L931" s="274"/>
      <c r="M931" s="274"/>
      <c r="N931" s="274"/>
      <c r="O931" s="274"/>
      <c r="P931" s="274"/>
      <c r="Q931" s="230">
        <f>_xlfn.XLOOKUP($I931,Inputs!$G$6:$G$23,Inputs!$J$6:$J$23)*$K931</f>
        <v>793.80000000000007</v>
      </c>
      <c r="R931" s="230">
        <f>_xlfn.XLOOKUP($I931,Inputs!$G$6:$G$23,Inputs!$K$6:$K$23)*$K931</f>
        <v>960.24193548387109</v>
      </c>
      <c r="S931" s="147" t="s">
        <v>325</v>
      </c>
      <c r="T931" s="30" t="s">
        <v>2582</v>
      </c>
      <c r="U931" s="147" t="s">
        <v>329</v>
      </c>
      <c r="V931" s="30" t="s">
        <v>2596</v>
      </c>
      <c r="W931" s="12"/>
      <c r="X931" s="12"/>
      <c r="Y931" s="12">
        <v>883</v>
      </c>
    </row>
    <row r="932" spans="1:25" s="33" customFormat="1" ht="18">
      <c r="A932" s="57"/>
      <c r="B932" s="167" t="s">
        <v>537</v>
      </c>
      <c r="C932" s="168" t="s">
        <v>297</v>
      </c>
      <c r="D932" s="30" t="s">
        <v>349</v>
      </c>
      <c r="E932" s="147">
        <v>1</v>
      </c>
      <c r="F932" s="30" t="s">
        <v>1756</v>
      </c>
      <c r="G932" s="178">
        <v>2.625</v>
      </c>
      <c r="H932" s="178">
        <v>1.6203703703703702</v>
      </c>
      <c r="I932" s="168">
        <v>315</v>
      </c>
      <c r="J932" s="228">
        <f>_xlfn.XLOOKUP($I932,Inputs!$C$6:$C$23,Inputs!$D$6:$D$23)*$G932</f>
        <v>1.1897569444444445</v>
      </c>
      <c r="K932" s="229">
        <f t="shared" si="14"/>
        <v>3</v>
      </c>
      <c r="L932" s="274"/>
      <c r="M932" s="274"/>
      <c r="N932" s="274"/>
      <c r="O932" s="274"/>
      <c r="P932" s="274"/>
      <c r="Q932" s="230">
        <f>_xlfn.XLOOKUP($I932,Inputs!$G$6:$G$23,Inputs!$J$6:$J$23)*$K932</f>
        <v>793.80000000000007</v>
      </c>
      <c r="R932" s="230">
        <f>_xlfn.XLOOKUP($I932,Inputs!$G$6:$G$23,Inputs!$K$6:$K$23)*$K932</f>
        <v>960.24193548387109</v>
      </c>
      <c r="S932" s="147" t="s">
        <v>325</v>
      </c>
      <c r="T932" s="30" t="s">
        <v>2582</v>
      </c>
      <c r="U932" s="147" t="s">
        <v>329</v>
      </c>
      <c r="V932" s="30" t="s">
        <v>2596</v>
      </c>
      <c r="W932" s="12"/>
      <c r="X932" s="12"/>
      <c r="Y932" s="12">
        <v>884</v>
      </c>
    </row>
    <row r="933" spans="1:25" s="33" customFormat="1" ht="18">
      <c r="A933" s="57"/>
      <c r="B933" s="167" t="s">
        <v>538</v>
      </c>
      <c r="C933" s="168" t="s">
        <v>297</v>
      </c>
      <c r="D933" s="30" t="s">
        <v>349</v>
      </c>
      <c r="E933" s="147">
        <v>1</v>
      </c>
      <c r="F933" s="30" t="s">
        <v>1756</v>
      </c>
      <c r="G933" s="178">
        <v>15.75</v>
      </c>
      <c r="H933" s="178">
        <v>9.7222222222222214</v>
      </c>
      <c r="I933" s="168">
        <v>315</v>
      </c>
      <c r="J933" s="228">
        <f>_xlfn.XLOOKUP($I933,Inputs!$C$6:$C$23,Inputs!$D$6:$D$23)*$G933</f>
        <v>7.1385416666666668</v>
      </c>
      <c r="K933" s="229">
        <f t="shared" si="14"/>
        <v>3</v>
      </c>
      <c r="L933" s="274"/>
      <c r="M933" s="274"/>
      <c r="N933" s="274"/>
      <c r="O933" s="274"/>
      <c r="P933" s="274"/>
      <c r="Q933" s="230">
        <f>_xlfn.XLOOKUP($I933,Inputs!$G$6:$G$23,Inputs!$J$6:$J$23)*$K933</f>
        <v>793.80000000000007</v>
      </c>
      <c r="R933" s="230">
        <f>_xlfn.XLOOKUP($I933,Inputs!$G$6:$G$23,Inputs!$K$6:$K$23)*$K933</f>
        <v>960.24193548387109</v>
      </c>
      <c r="S933" s="147" t="s">
        <v>1361</v>
      </c>
      <c r="T933" s="30" t="s">
        <v>2697</v>
      </c>
      <c r="U933" s="147" t="s">
        <v>325</v>
      </c>
      <c r="V933" s="30" t="s">
        <v>2582</v>
      </c>
      <c r="W933" s="12"/>
      <c r="X933" s="12"/>
      <c r="Y933" s="12">
        <v>885</v>
      </c>
    </row>
    <row r="934" spans="1:25" s="33" customFormat="1" ht="18">
      <c r="A934" s="57"/>
      <c r="B934" s="167" t="s">
        <v>539</v>
      </c>
      <c r="C934" s="168" t="s">
        <v>297</v>
      </c>
      <c r="D934" s="30" t="s">
        <v>349</v>
      </c>
      <c r="E934" s="147">
        <v>1</v>
      </c>
      <c r="F934" s="30" t="s">
        <v>1756</v>
      </c>
      <c r="G934" s="178">
        <v>15.75</v>
      </c>
      <c r="H934" s="178">
        <v>9.7222222222222214</v>
      </c>
      <c r="I934" s="168">
        <v>315</v>
      </c>
      <c r="J934" s="228">
        <f>_xlfn.XLOOKUP($I934,Inputs!$C$6:$C$23,Inputs!$D$6:$D$23)*$G934</f>
        <v>7.1385416666666668</v>
      </c>
      <c r="K934" s="229">
        <f t="shared" si="14"/>
        <v>3</v>
      </c>
      <c r="L934" s="274"/>
      <c r="M934" s="274"/>
      <c r="N934" s="274"/>
      <c r="O934" s="274"/>
      <c r="P934" s="274"/>
      <c r="Q934" s="230">
        <f>_xlfn.XLOOKUP($I934,Inputs!$G$6:$G$23,Inputs!$J$6:$J$23)*$K934</f>
        <v>793.80000000000007</v>
      </c>
      <c r="R934" s="230">
        <f>_xlfn.XLOOKUP($I934,Inputs!$G$6:$G$23,Inputs!$K$6:$K$23)*$K934</f>
        <v>960.24193548387109</v>
      </c>
      <c r="S934" s="147" t="s">
        <v>1361</v>
      </c>
      <c r="T934" s="30" t="s">
        <v>2697</v>
      </c>
      <c r="U934" s="147" t="s">
        <v>325</v>
      </c>
      <c r="V934" s="30" t="s">
        <v>2582</v>
      </c>
      <c r="W934" s="12"/>
      <c r="X934" s="12"/>
      <c r="Y934" s="12">
        <v>886</v>
      </c>
    </row>
    <row r="935" spans="1:25" s="57" customFormat="1" ht="18">
      <c r="B935" s="167" t="s">
        <v>540</v>
      </c>
      <c r="C935" s="168" t="s">
        <v>297</v>
      </c>
      <c r="D935" s="30" t="s">
        <v>349</v>
      </c>
      <c r="E935" s="147">
        <v>1</v>
      </c>
      <c r="F935" s="30" t="s">
        <v>1756</v>
      </c>
      <c r="G935" s="178">
        <v>13.125</v>
      </c>
      <c r="H935" s="178">
        <v>8.1018518518518512</v>
      </c>
      <c r="I935" s="168">
        <v>315</v>
      </c>
      <c r="J935" s="228">
        <f>_xlfn.XLOOKUP($I935,Inputs!$C$6:$C$23,Inputs!$D$6:$D$23)*$G935</f>
        <v>5.9487847222222223</v>
      </c>
      <c r="K935" s="229">
        <f t="shared" si="14"/>
        <v>3</v>
      </c>
      <c r="L935" s="274"/>
      <c r="M935" s="274"/>
      <c r="N935" s="274"/>
      <c r="O935" s="274"/>
      <c r="P935" s="274"/>
      <c r="Q935" s="230">
        <f>_xlfn.XLOOKUP($I935,Inputs!$G$6:$G$23,Inputs!$J$6:$J$23)*$K935</f>
        <v>793.80000000000007</v>
      </c>
      <c r="R935" s="230">
        <f>_xlfn.XLOOKUP($I935,Inputs!$G$6:$G$23,Inputs!$K$6:$K$23)*$K935</f>
        <v>960.24193548387109</v>
      </c>
      <c r="S935" s="147" t="s">
        <v>328</v>
      </c>
      <c r="T935" s="30" t="s">
        <v>2588</v>
      </c>
      <c r="U935" s="147" t="s">
        <v>218</v>
      </c>
      <c r="V935" s="30" t="s">
        <v>2251</v>
      </c>
      <c r="W935" s="12"/>
      <c r="X935" s="12"/>
      <c r="Y935" s="12">
        <v>887</v>
      </c>
    </row>
    <row r="936" spans="1:25" s="33" customFormat="1" ht="18">
      <c r="A936" s="57"/>
      <c r="B936" s="167" t="s">
        <v>542</v>
      </c>
      <c r="C936" s="168" t="s">
        <v>297</v>
      </c>
      <c r="D936" s="30" t="s">
        <v>349</v>
      </c>
      <c r="E936" s="147">
        <v>1</v>
      </c>
      <c r="F936" s="30" t="s">
        <v>1756</v>
      </c>
      <c r="G936" s="178">
        <v>47.25</v>
      </c>
      <c r="H936" s="178">
        <v>29.166666666666664</v>
      </c>
      <c r="I936" s="168">
        <v>315</v>
      </c>
      <c r="J936" s="228">
        <f>_xlfn.XLOOKUP($I936,Inputs!$C$6:$C$23,Inputs!$D$6:$D$23)*$G936</f>
        <v>21.415624999999999</v>
      </c>
      <c r="K936" s="229">
        <f t="shared" si="14"/>
        <v>3</v>
      </c>
      <c r="L936" s="274"/>
      <c r="M936" s="274"/>
      <c r="N936" s="274"/>
      <c r="O936" s="274"/>
      <c r="P936" s="274"/>
      <c r="Q936" s="230">
        <f>_xlfn.XLOOKUP($I936,Inputs!$G$6:$G$23,Inputs!$J$6:$J$23)*$K936</f>
        <v>793.80000000000007</v>
      </c>
      <c r="R936" s="230">
        <f>_xlfn.XLOOKUP($I936,Inputs!$G$6:$G$23,Inputs!$K$6:$K$23)*$K936</f>
        <v>960.24193548387109</v>
      </c>
      <c r="S936" s="147" t="s">
        <v>320</v>
      </c>
      <c r="T936" s="30" t="s">
        <v>2567</v>
      </c>
      <c r="U936" s="147" t="s">
        <v>332</v>
      </c>
      <c r="V936" s="30" t="s">
        <v>2600</v>
      </c>
      <c r="W936" s="12"/>
      <c r="X936" s="12"/>
      <c r="Y936" s="12">
        <v>889</v>
      </c>
    </row>
    <row r="937" spans="1:25" s="57" customFormat="1" ht="18">
      <c r="B937" s="167" t="s">
        <v>543</v>
      </c>
      <c r="C937" s="168" t="s">
        <v>297</v>
      </c>
      <c r="D937" s="30" t="s">
        <v>349</v>
      </c>
      <c r="E937" s="147">
        <v>1</v>
      </c>
      <c r="F937" s="30" t="s">
        <v>1756</v>
      </c>
      <c r="G937" s="178">
        <v>10.374000000000001</v>
      </c>
      <c r="H937" s="178">
        <v>6.4037037037037035</v>
      </c>
      <c r="I937" s="168">
        <v>315</v>
      </c>
      <c r="J937" s="228">
        <f>_xlfn.XLOOKUP($I937,Inputs!$C$6:$C$23,Inputs!$D$6:$D$23)*$G937</f>
        <v>4.7019194444444441</v>
      </c>
      <c r="K937" s="229">
        <f t="shared" si="14"/>
        <v>3</v>
      </c>
      <c r="L937" s="274"/>
      <c r="M937" s="274"/>
      <c r="N937" s="274"/>
      <c r="O937" s="274"/>
      <c r="P937" s="274"/>
      <c r="Q937" s="230">
        <f>_xlfn.XLOOKUP($I937,Inputs!$G$6:$G$23,Inputs!$J$6:$J$23)*$K937</f>
        <v>793.80000000000007</v>
      </c>
      <c r="R937" s="230">
        <f>_xlfn.XLOOKUP($I937,Inputs!$G$6:$G$23,Inputs!$K$6:$K$23)*$K937</f>
        <v>960.24193548387109</v>
      </c>
      <c r="S937" s="147" t="s">
        <v>320</v>
      </c>
      <c r="T937" s="30" t="s">
        <v>2567</v>
      </c>
      <c r="U937" s="147" t="s">
        <v>1605</v>
      </c>
      <c r="V937" s="30" t="s">
        <v>2455</v>
      </c>
      <c r="W937" s="12"/>
      <c r="X937" s="12"/>
      <c r="Y937" s="12">
        <v>890</v>
      </c>
    </row>
    <row r="938" spans="1:25" s="33" customFormat="1" ht="18">
      <c r="A938" s="57"/>
      <c r="B938" s="167" t="s">
        <v>543</v>
      </c>
      <c r="C938" s="168" t="s">
        <v>297</v>
      </c>
      <c r="D938" s="30" t="s">
        <v>349</v>
      </c>
      <c r="E938" s="147">
        <v>1</v>
      </c>
      <c r="F938" s="30" t="s">
        <v>1756</v>
      </c>
      <c r="G938" s="178">
        <v>4.7880000000000003</v>
      </c>
      <c r="H938" s="178">
        <v>2.9555555555555557</v>
      </c>
      <c r="I938" s="168">
        <v>315</v>
      </c>
      <c r="J938" s="228">
        <f>_xlfn.XLOOKUP($I938,Inputs!$C$6:$C$23,Inputs!$D$6:$D$23)*$G938</f>
        <v>2.1701166666666665</v>
      </c>
      <c r="K938" s="229">
        <f t="shared" si="14"/>
        <v>3</v>
      </c>
      <c r="L938" s="274"/>
      <c r="M938" s="274"/>
      <c r="N938" s="274"/>
      <c r="O938" s="274"/>
      <c r="P938" s="274"/>
      <c r="Q938" s="230">
        <f>_xlfn.XLOOKUP($I938,Inputs!$G$6:$G$23,Inputs!$J$6:$J$23)*$K938</f>
        <v>793.80000000000007</v>
      </c>
      <c r="R938" s="230">
        <f>_xlfn.XLOOKUP($I938,Inputs!$G$6:$G$23,Inputs!$K$6:$K$23)*$K938</f>
        <v>960.24193548387109</v>
      </c>
      <c r="S938" s="147" t="s">
        <v>1605</v>
      </c>
      <c r="T938" s="30" t="s">
        <v>2455</v>
      </c>
      <c r="U938" s="147" t="s">
        <v>345</v>
      </c>
      <c r="V938" s="30" t="s">
        <v>2628</v>
      </c>
      <c r="W938" s="12"/>
      <c r="X938" s="12"/>
      <c r="Y938" s="12">
        <v>891</v>
      </c>
    </row>
    <row r="939" spans="1:25" s="33" customFormat="1" ht="18">
      <c r="A939" s="57"/>
      <c r="B939" s="167" t="s">
        <v>544</v>
      </c>
      <c r="C939" s="168" t="s">
        <v>297</v>
      </c>
      <c r="D939" s="30" t="s">
        <v>349</v>
      </c>
      <c r="E939" s="147">
        <v>1</v>
      </c>
      <c r="F939" s="30" t="s">
        <v>1756</v>
      </c>
      <c r="G939" s="178">
        <v>10.374000000000001</v>
      </c>
      <c r="H939" s="178">
        <v>6.4037037037037035</v>
      </c>
      <c r="I939" s="168">
        <v>315</v>
      </c>
      <c r="J939" s="228">
        <f>_xlfn.XLOOKUP($I939,Inputs!$C$6:$C$23,Inputs!$D$6:$D$23)*$G939</f>
        <v>4.7019194444444441</v>
      </c>
      <c r="K939" s="229">
        <f t="shared" si="14"/>
        <v>3</v>
      </c>
      <c r="L939" s="274"/>
      <c r="M939" s="274"/>
      <c r="N939" s="274"/>
      <c r="O939" s="274"/>
      <c r="P939" s="274"/>
      <c r="Q939" s="230">
        <f>_xlfn.XLOOKUP($I939,Inputs!$G$6:$G$23,Inputs!$J$6:$J$23)*$K939</f>
        <v>793.80000000000007</v>
      </c>
      <c r="R939" s="230">
        <f>_xlfn.XLOOKUP($I939,Inputs!$G$6:$G$23,Inputs!$K$6:$K$23)*$K939</f>
        <v>960.24193548387109</v>
      </c>
      <c r="S939" s="147" t="s">
        <v>320</v>
      </c>
      <c r="T939" s="30" t="s">
        <v>2567</v>
      </c>
      <c r="U939" s="147" t="s">
        <v>1605</v>
      </c>
      <c r="V939" s="30" t="s">
        <v>2455</v>
      </c>
      <c r="W939" s="12"/>
      <c r="X939" s="12"/>
      <c r="Y939" s="12">
        <v>892</v>
      </c>
    </row>
    <row r="940" spans="1:25" s="33" customFormat="1" ht="18">
      <c r="A940" s="57"/>
      <c r="B940" s="167" t="s">
        <v>544</v>
      </c>
      <c r="C940" s="168" t="s">
        <v>297</v>
      </c>
      <c r="D940" s="30" t="s">
        <v>349</v>
      </c>
      <c r="E940" s="147">
        <v>1</v>
      </c>
      <c r="F940" s="30" t="s">
        <v>1756</v>
      </c>
      <c r="G940" s="178">
        <v>4.7880000000000003</v>
      </c>
      <c r="H940" s="178">
        <v>2.9555555555555557</v>
      </c>
      <c r="I940" s="168">
        <v>315</v>
      </c>
      <c r="J940" s="228">
        <f>_xlfn.XLOOKUP($I940,Inputs!$C$6:$C$23,Inputs!$D$6:$D$23)*$G940</f>
        <v>2.1701166666666665</v>
      </c>
      <c r="K940" s="229">
        <f t="shared" si="14"/>
        <v>3</v>
      </c>
      <c r="L940" s="274"/>
      <c r="M940" s="274"/>
      <c r="N940" s="274"/>
      <c r="O940" s="274"/>
      <c r="P940" s="274"/>
      <c r="Q940" s="230">
        <f>_xlfn.XLOOKUP($I940,Inputs!$G$6:$G$23,Inputs!$J$6:$J$23)*$K940</f>
        <v>793.80000000000007</v>
      </c>
      <c r="R940" s="230">
        <f>_xlfn.XLOOKUP($I940,Inputs!$G$6:$G$23,Inputs!$K$6:$K$23)*$K940</f>
        <v>960.24193548387109</v>
      </c>
      <c r="S940" s="147" t="s">
        <v>1605</v>
      </c>
      <c r="T940" s="30" t="s">
        <v>2455</v>
      </c>
      <c r="U940" s="147" t="s">
        <v>345</v>
      </c>
      <c r="V940" s="30" t="s">
        <v>2628</v>
      </c>
      <c r="W940" s="12"/>
      <c r="X940" s="12"/>
      <c r="Y940" s="12">
        <v>893</v>
      </c>
    </row>
    <row r="941" spans="1:25" s="33" customFormat="1" ht="18">
      <c r="A941" s="57"/>
      <c r="B941" s="167" t="s">
        <v>547</v>
      </c>
      <c r="C941" s="168" t="s">
        <v>297</v>
      </c>
      <c r="D941" s="30" t="s">
        <v>349</v>
      </c>
      <c r="E941" s="147">
        <v>1</v>
      </c>
      <c r="F941" s="30" t="s">
        <v>1756</v>
      </c>
      <c r="G941" s="178">
        <v>136.80000000000001</v>
      </c>
      <c r="H941" s="178">
        <v>84.444444444444443</v>
      </c>
      <c r="I941" s="168">
        <v>315</v>
      </c>
      <c r="J941" s="228">
        <f>_xlfn.XLOOKUP($I941,Inputs!$C$6:$C$23,Inputs!$D$6:$D$23)*$G941</f>
        <v>62.003333333333337</v>
      </c>
      <c r="K941" s="229">
        <f t="shared" si="14"/>
        <v>2.2740092527301621</v>
      </c>
      <c r="L941" s="274"/>
      <c r="M941" s="274"/>
      <c r="N941" s="274"/>
      <c r="O941" s="274"/>
      <c r="P941" s="274"/>
      <c r="Q941" s="230">
        <f>_xlfn.XLOOKUP($I941,Inputs!$G$6:$G$23,Inputs!$J$6:$J$23)*$K941</f>
        <v>601.70284827240096</v>
      </c>
      <c r="R941" s="230">
        <f>_xlfn.XLOOKUP($I941,Inputs!$G$6:$G$23,Inputs!$K$6:$K$23)*$K941</f>
        <v>727.86634871661408</v>
      </c>
      <c r="S941" s="147" t="s">
        <v>335</v>
      </c>
      <c r="T941" s="30" t="s">
        <v>2429</v>
      </c>
      <c r="U941" s="147" t="s">
        <v>1205</v>
      </c>
      <c r="V941" s="30" t="s">
        <v>2589</v>
      </c>
      <c r="W941" s="12"/>
      <c r="X941" s="12"/>
      <c r="Y941" s="12">
        <v>900</v>
      </c>
    </row>
    <row r="942" spans="1:25" s="33" customFormat="1" ht="18">
      <c r="A942" s="57"/>
      <c r="B942" s="167" t="s">
        <v>547</v>
      </c>
      <c r="C942" s="168" t="s">
        <v>297</v>
      </c>
      <c r="D942" s="30" t="s">
        <v>349</v>
      </c>
      <c r="E942" s="147">
        <v>1</v>
      </c>
      <c r="F942" s="30" t="s">
        <v>1756</v>
      </c>
      <c r="G942" s="178">
        <v>39.9</v>
      </c>
      <c r="H942" s="178">
        <v>24.629629629629626</v>
      </c>
      <c r="I942" s="168">
        <v>315</v>
      </c>
      <c r="J942" s="228">
        <f>_xlfn.XLOOKUP($I942,Inputs!$C$6:$C$23,Inputs!$D$6:$D$23)*$G942</f>
        <v>18.084305555555556</v>
      </c>
      <c r="K942" s="229">
        <f t="shared" si="14"/>
        <v>3</v>
      </c>
      <c r="L942" s="274"/>
      <c r="M942" s="274"/>
      <c r="N942" s="274"/>
      <c r="O942" s="274"/>
      <c r="P942" s="274"/>
      <c r="Q942" s="230">
        <f>_xlfn.XLOOKUP($I942,Inputs!$G$6:$G$23,Inputs!$J$6:$J$23)*$K942</f>
        <v>793.80000000000007</v>
      </c>
      <c r="R942" s="230">
        <f>_xlfn.XLOOKUP($I942,Inputs!$G$6:$G$23,Inputs!$K$6:$K$23)*$K942</f>
        <v>960.24193548387109</v>
      </c>
      <c r="S942" s="147" t="s">
        <v>1205</v>
      </c>
      <c r="T942" s="30" t="s">
        <v>2589</v>
      </c>
      <c r="U942" s="147" t="s">
        <v>1206</v>
      </c>
      <c r="V942" s="30" t="s">
        <v>2641</v>
      </c>
      <c r="W942" s="12"/>
      <c r="X942" s="12"/>
      <c r="Y942" s="12">
        <v>901</v>
      </c>
    </row>
    <row r="943" spans="1:25" s="33" customFormat="1" ht="18">
      <c r="A943" s="57"/>
      <c r="B943" s="167" t="s">
        <v>548</v>
      </c>
      <c r="C943" s="168" t="s">
        <v>297</v>
      </c>
      <c r="D943" s="30" t="s">
        <v>349</v>
      </c>
      <c r="E943" s="147">
        <v>1</v>
      </c>
      <c r="F943" s="30" t="s">
        <v>1756</v>
      </c>
      <c r="G943" s="178">
        <v>136.80000000000001</v>
      </c>
      <c r="H943" s="178">
        <v>84.444444444444443</v>
      </c>
      <c r="I943" s="168">
        <v>315</v>
      </c>
      <c r="J943" s="228">
        <f>_xlfn.XLOOKUP($I943,Inputs!$C$6:$C$23,Inputs!$D$6:$D$23)*$G943</f>
        <v>62.003333333333337</v>
      </c>
      <c r="K943" s="229">
        <f t="shared" si="14"/>
        <v>2.2740092527301621</v>
      </c>
      <c r="L943" s="274"/>
      <c r="M943" s="274"/>
      <c r="N943" s="274"/>
      <c r="O943" s="274"/>
      <c r="P943" s="274"/>
      <c r="Q943" s="230">
        <f>_xlfn.XLOOKUP($I943,Inputs!$G$6:$G$23,Inputs!$J$6:$J$23)*$K943</f>
        <v>601.70284827240096</v>
      </c>
      <c r="R943" s="230">
        <f>_xlfn.XLOOKUP($I943,Inputs!$G$6:$G$23,Inputs!$K$6:$K$23)*$K943</f>
        <v>727.86634871661408</v>
      </c>
      <c r="S943" s="147" t="s">
        <v>335</v>
      </c>
      <c r="T943" s="30" t="s">
        <v>2429</v>
      </c>
      <c r="U943" s="147" t="s">
        <v>1205</v>
      </c>
      <c r="V943" s="30" t="s">
        <v>2589</v>
      </c>
      <c r="W943" s="12"/>
      <c r="X943" s="12"/>
      <c r="Y943" s="12">
        <v>902</v>
      </c>
    </row>
    <row r="944" spans="1:25" s="33" customFormat="1" ht="18">
      <c r="A944" s="57"/>
      <c r="B944" s="167" t="s">
        <v>548</v>
      </c>
      <c r="C944" s="168" t="s">
        <v>297</v>
      </c>
      <c r="D944" s="30" t="s">
        <v>349</v>
      </c>
      <c r="E944" s="147">
        <v>1</v>
      </c>
      <c r="F944" s="30" t="s">
        <v>1756</v>
      </c>
      <c r="G944" s="178">
        <v>39.9</v>
      </c>
      <c r="H944" s="178">
        <v>24.629629629629626</v>
      </c>
      <c r="I944" s="168">
        <v>315</v>
      </c>
      <c r="J944" s="228">
        <f>_xlfn.XLOOKUP($I944,Inputs!$C$6:$C$23,Inputs!$D$6:$D$23)*$G944</f>
        <v>18.084305555555556</v>
      </c>
      <c r="K944" s="229">
        <f t="shared" si="14"/>
        <v>3</v>
      </c>
      <c r="L944" s="274"/>
      <c r="M944" s="274"/>
      <c r="N944" s="274"/>
      <c r="O944" s="274"/>
      <c r="P944" s="274"/>
      <c r="Q944" s="230">
        <f>_xlfn.XLOOKUP($I944,Inputs!$G$6:$G$23,Inputs!$J$6:$J$23)*$K944</f>
        <v>793.80000000000007</v>
      </c>
      <c r="R944" s="230">
        <f>_xlfn.XLOOKUP($I944,Inputs!$G$6:$G$23,Inputs!$K$6:$K$23)*$K944</f>
        <v>960.24193548387109</v>
      </c>
      <c r="S944" s="147" t="s">
        <v>1205</v>
      </c>
      <c r="T944" s="30" t="s">
        <v>2589</v>
      </c>
      <c r="U944" s="147" t="s">
        <v>1206</v>
      </c>
      <c r="V944" s="30" t="s">
        <v>2641</v>
      </c>
      <c r="W944" s="12"/>
      <c r="X944" s="12"/>
      <c r="Y944" s="12">
        <v>903</v>
      </c>
    </row>
    <row r="945" spans="1:25" s="57" customFormat="1" ht="18">
      <c r="B945" s="167" t="s">
        <v>549</v>
      </c>
      <c r="C945" s="168" t="s">
        <v>297</v>
      </c>
      <c r="D945" s="30" t="s">
        <v>349</v>
      </c>
      <c r="E945" s="147">
        <v>1</v>
      </c>
      <c r="F945" s="30" t="s">
        <v>1756</v>
      </c>
      <c r="G945" s="178">
        <v>136.80000000000001</v>
      </c>
      <c r="H945" s="178">
        <v>84.444444444444443</v>
      </c>
      <c r="I945" s="168">
        <v>315</v>
      </c>
      <c r="J945" s="228">
        <f>_xlfn.XLOOKUP($I945,Inputs!$C$6:$C$23,Inputs!$D$6:$D$23)*$G945</f>
        <v>62.003333333333337</v>
      </c>
      <c r="K945" s="229">
        <f t="shared" si="14"/>
        <v>2.2740092527301621</v>
      </c>
      <c r="L945" s="274"/>
      <c r="M945" s="274"/>
      <c r="N945" s="274"/>
      <c r="O945" s="274"/>
      <c r="P945" s="274"/>
      <c r="Q945" s="230">
        <f>_xlfn.XLOOKUP($I945,Inputs!$G$6:$G$23,Inputs!$J$6:$J$23)*$K945</f>
        <v>601.70284827240096</v>
      </c>
      <c r="R945" s="230">
        <f>_xlfn.XLOOKUP($I945,Inputs!$G$6:$G$23,Inputs!$K$6:$K$23)*$K945</f>
        <v>727.86634871661408</v>
      </c>
      <c r="S945" s="147" t="s">
        <v>335</v>
      </c>
      <c r="T945" s="30" t="s">
        <v>2429</v>
      </c>
      <c r="U945" s="147" t="s">
        <v>1205</v>
      </c>
      <c r="V945" s="30" t="s">
        <v>2589</v>
      </c>
      <c r="W945" s="12"/>
      <c r="X945" s="12"/>
      <c r="Y945" s="12">
        <v>904</v>
      </c>
    </row>
    <row r="946" spans="1:25" s="33" customFormat="1" ht="18">
      <c r="A946" s="57"/>
      <c r="B946" s="167" t="s">
        <v>549</v>
      </c>
      <c r="C946" s="168" t="s">
        <v>297</v>
      </c>
      <c r="D946" s="30" t="s">
        <v>349</v>
      </c>
      <c r="E946" s="147">
        <v>1</v>
      </c>
      <c r="F946" s="30" t="s">
        <v>1756</v>
      </c>
      <c r="G946" s="178">
        <v>39.9</v>
      </c>
      <c r="H946" s="178">
        <v>24.629629629629626</v>
      </c>
      <c r="I946" s="168">
        <v>315</v>
      </c>
      <c r="J946" s="228">
        <f>_xlfn.XLOOKUP($I946,Inputs!$C$6:$C$23,Inputs!$D$6:$D$23)*$G946</f>
        <v>18.084305555555556</v>
      </c>
      <c r="K946" s="229">
        <f t="shared" si="14"/>
        <v>3</v>
      </c>
      <c r="L946" s="274"/>
      <c r="M946" s="274"/>
      <c r="N946" s="274"/>
      <c r="O946" s="274"/>
      <c r="P946" s="274"/>
      <c r="Q946" s="230">
        <f>_xlfn.XLOOKUP($I946,Inputs!$G$6:$G$23,Inputs!$J$6:$J$23)*$K946</f>
        <v>793.80000000000007</v>
      </c>
      <c r="R946" s="230">
        <f>_xlfn.XLOOKUP($I946,Inputs!$G$6:$G$23,Inputs!$K$6:$K$23)*$K946</f>
        <v>960.24193548387109</v>
      </c>
      <c r="S946" s="147" t="s">
        <v>1205</v>
      </c>
      <c r="T946" s="30" t="s">
        <v>2589</v>
      </c>
      <c r="U946" s="147" t="s">
        <v>1206</v>
      </c>
      <c r="V946" s="30" t="s">
        <v>2641</v>
      </c>
      <c r="W946" s="12"/>
      <c r="X946" s="12"/>
      <c r="Y946" s="12">
        <v>905</v>
      </c>
    </row>
    <row r="947" spans="1:25" s="57" customFormat="1" ht="18">
      <c r="B947" s="167" t="s">
        <v>550</v>
      </c>
      <c r="C947" s="168" t="s">
        <v>297</v>
      </c>
      <c r="D947" s="30" t="s">
        <v>349</v>
      </c>
      <c r="E947" s="147">
        <v>1</v>
      </c>
      <c r="F947" s="30" t="s">
        <v>1756</v>
      </c>
      <c r="G947" s="178">
        <v>136.80000000000001</v>
      </c>
      <c r="H947" s="178">
        <v>84.444444444444443</v>
      </c>
      <c r="I947" s="168">
        <v>315</v>
      </c>
      <c r="J947" s="228">
        <f>_xlfn.XLOOKUP($I947,Inputs!$C$6:$C$23,Inputs!$D$6:$D$23)*$G947</f>
        <v>62.003333333333337</v>
      </c>
      <c r="K947" s="229">
        <f t="shared" si="14"/>
        <v>2.2740092527301621</v>
      </c>
      <c r="L947" s="274"/>
      <c r="M947" s="274"/>
      <c r="N947" s="274"/>
      <c r="O947" s="274"/>
      <c r="P947" s="274"/>
      <c r="Q947" s="230">
        <f>_xlfn.XLOOKUP($I947,Inputs!$G$6:$G$23,Inputs!$J$6:$J$23)*$K947</f>
        <v>601.70284827240096</v>
      </c>
      <c r="R947" s="230">
        <f>_xlfn.XLOOKUP($I947,Inputs!$G$6:$G$23,Inputs!$K$6:$K$23)*$K947</f>
        <v>727.86634871661408</v>
      </c>
      <c r="S947" s="147" t="s">
        <v>335</v>
      </c>
      <c r="T947" s="30" t="s">
        <v>2429</v>
      </c>
      <c r="U947" s="147" t="s">
        <v>1205</v>
      </c>
      <c r="V947" s="30" t="s">
        <v>2589</v>
      </c>
      <c r="W947" s="12"/>
      <c r="X947" s="12"/>
      <c r="Y947" s="12">
        <v>906</v>
      </c>
    </row>
    <row r="948" spans="1:25" s="33" customFormat="1" ht="18">
      <c r="A948" s="57"/>
      <c r="B948" s="167" t="s">
        <v>550</v>
      </c>
      <c r="C948" s="168" t="s">
        <v>297</v>
      </c>
      <c r="D948" s="30" t="s">
        <v>349</v>
      </c>
      <c r="E948" s="147">
        <v>1</v>
      </c>
      <c r="F948" s="30" t="s">
        <v>1756</v>
      </c>
      <c r="G948" s="178">
        <v>39.9</v>
      </c>
      <c r="H948" s="178">
        <v>24.629629629629626</v>
      </c>
      <c r="I948" s="168">
        <v>315</v>
      </c>
      <c r="J948" s="228">
        <f>_xlfn.XLOOKUP($I948,Inputs!$C$6:$C$23,Inputs!$D$6:$D$23)*$G948</f>
        <v>18.084305555555556</v>
      </c>
      <c r="K948" s="229">
        <f t="shared" si="14"/>
        <v>3</v>
      </c>
      <c r="L948" s="274"/>
      <c r="M948" s="274"/>
      <c r="N948" s="274"/>
      <c r="O948" s="274"/>
      <c r="P948" s="274"/>
      <c r="Q948" s="230">
        <f>_xlfn.XLOOKUP($I948,Inputs!$G$6:$G$23,Inputs!$J$6:$J$23)*$K948</f>
        <v>793.80000000000007</v>
      </c>
      <c r="R948" s="230">
        <f>_xlfn.XLOOKUP($I948,Inputs!$G$6:$G$23,Inputs!$K$6:$K$23)*$K948</f>
        <v>960.24193548387109</v>
      </c>
      <c r="S948" s="147" t="s">
        <v>1205</v>
      </c>
      <c r="T948" s="30" t="s">
        <v>2589</v>
      </c>
      <c r="U948" s="147" t="s">
        <v>1206</v>
      </c>
      <c r="V948" s="30" t="s">
        <v>2641</v>
      </c>
      <c r="W948" s="12"/>
      <c r="X948" s="12"/>
      <c r="Y948" s="12">
        <v>907</v>
      </c>
    </row>
    <row r="949" spans="1:25" s="57" customFormat="1" ht="18">
      <c r="B949" s="167" t="s">
        <v>551</v>
      </c>
      <c r="C949" s="168" t="s">
        <v>297</v>
      </c>
      <c r="D949" s="30" t="s">
        <v>349</v>
      </c>
      <c r="E949" s="147">
        <v>1</v>
      </c>
      <c r="F949" s="30" t="s">
        <v>1756</v>
      </c>
      <c r="G949" s="178">
        <v>91.2</v>
      </c>
      <c r="H949" s="178">
        <v>56.296296296296298</v>
      </c>
      <c r="I949" s="168">
        <v>315</v>
      </c>
      <c r="J949" s="228">
        <f>_xlfn.XLOOKUP($I949,Inputs!$C$6:$C$23,Inputs!$D$6:$D$23)*$G949</f>
        <v>41.335555555555558</v>
      </c>
      <c r="K949" s="229">
        <f t="shared" si="14"/>
        <v>2.9711488703182423</v>
      </c>
      <c r="L949" s="274"/>
      <c r="M949" s="274"/>
      <c r="N949" s="274"/>
      <c r="O949" s="274"/>
      <c r="P949" s="274"/>
      <c r="Q949" s="230">
        <f>_xlfn.XLOOKUP($I949,Inputs!$G$6:$G$23,Inputs!$J$6:$J$23)*$K949</f>
        <v>786.16599108620699</v>
      </c>
      <c r="R949" s="230">
        <f>_xlfn.XLOOKUP($I949,Inputs!$G$6:$G$23,Inputs!$K$6:$K$23)*$K949</f>
        <v>951.00724728170201</v>
      </c>
      <c r="S949" s="147" t="s">
        <v>1206</v>
      </c>
      <c r="T949" s="30" t="s">
        <v>2641</v>
      </c>
      <c r="U949" s="147" t="s">
        <v>134</v>
      </c>
      <c r="V949" s="30" t="s">
        <v>2640</v>
      </c>
      <c r="W949" s="12"/>
      <c r="X949" s="12"/>
      <c r="Y949" s="12">
        <v>908</v>
      </c>
    </row>
    <row r="950" spans="1:25" s="33" customFormat="1" ht="18">
      <c r="A950" s="57"/>
      <c r="B950" s="167" t="s">
        <v>552</v>
      </c>
      <c r="C950" s="168" t="s">
        <v>297</v>
      </c>
      <c r="D950" s="30" t="s">
        <v>349</v>
      </c>
      <c r="E950" s="147">
        <v>1</v>
      </c>
      <c r="F950" s="30" t="s">
        <v>1756</v>
      </c>
      <c r="G950" s="178">
        <v>91.2</v>
      </c>
      <c r="H950" s="178">
        <v>56.296296296296298</v>
      </c>
      <c r="I950" s="168">
        <v>315</v>
      </c>
      <c r="J950" s="228">
        <f>_xlfn.XLOOKUP($I950,Inputs!$C$6:$C$23,Inputs!$D$6:$D$23)*$G950</f>
        <v>41.335555555555558</v>
      </c>
      <c r="K950" s="229">
        <f t="shared" si="14"/>
        <v>2.9711488703182423</v>
      </c>
      <c r="L950" s="274"/>
      <c r="M950" s="274"/>
      <c r="N950" s="274"/>
      <c r="O950" s="274"/>
      <c r="P950" s="274"/>
      <c r="Q950" s="230">
        <f>_xlfn.XLOOKUP($I950,Inputs!$G$6:$G$23,Inputs!$J$6:$J$23)*$K950</f>
        <v>786.16599108620699</v>
      </c>
      <c r="R950" s="230">
        <f>_xlfn.XLOOKUP($I950,Inputs!$G$6:$G$23,Inputs!$K$6:$K$23)*$K950</f>
        <v>951.00724728170201</v>
      </c>
      <c r="S950" s="147" t="s">
        <v>1206</v>
      </c>
      <c r="T950" s="30" t="s">
        <v>2641</v>
      </c>
      <c r="U950" s="147" t="s">
        <v>134</v>
      </c>
      <c r="V950" s="30" t="s">
        <v>2640</v>
      </c>
      <c r="W950" s="12"/>
      <c r="X950" s="12"/>
      <c r="Y950" s="12">
        <v>909</v>
      </c>
    </row>
    <row r="951" spans="1:25" s="33" customFormat="1" ht="18">
      <c r="A951" s="57"/>
      <c r="B951" s="167" t="s">
        <v>553</v>
      </c>
      <c r="C951" s="168" t="s">
        <v>297</v>
      </c>
      <c r="D951" s="30" t="s">
        <v>349</v>
      </c>
      <c r="E951" s="147">
        <v>1</v>
      </c>
      <c r="F951" s="30" t="s">
        <v>1756</v>
      </c>
      <c r="G951" s="178">
        <v>79.8</v>
      </c>
      <c r="H951" s="178">
        <v>49.259259259259252</v>
      </c>
      <c r="I951" s="168">
        <v>315</v>
      </c>
      <c r="J951" s="228">
        <f>_xlfn.XLOOKUP($I951,Inputs!$C$6:$C$23,Inputs!$D$6:$D$23)*$G951</f>
        <v>36.168611111111112</v>
      </c>
      <c r="K951" s="229">
        <f t="shared" si="14"/>
        <v>3</v>
      </c>
      <c r="L951" s="274"/>
      <c r="M951" s="274"/>
      <c r="N951" s="274"/>
      <c r="O951" s="274"/>
      <c r="P951" s="274"/>
      <c r="Q951" s="230">
        <f>_xlfn.XLOOKUP($I951,Inputs!$G$6:$G$23,Inputs!$J$6:$J$23)*$K951</f>
        <v>793.80000000000007</v>
      </c>
      <c r="R951" s="230">
        <f>_xlfn.XLOOKUP($I951,Inputs!$G$6:$G$23,Inputs!$K$6:$K$23)*$K951</f>
        <v>960.24193548387109</v>
      </c>
      <c r="S951" s="147" t="s">
        <v>1206</v>
      </c>
      <c r="T951" s="30" t="s">
        <v>2641</v>
      </c>
      <c r="U951" s="147" t="s">
        <v>338</v>
      </c>
      <c r="V951" s="30" t="s">
        <v>2683</v>
      </c>
      <c r="W951" s="12"/>
      <c r="X951" s="12"/>
      <c r="Y951" s="12">
        <v>910</v>
      </c>
    </row>
    <row r="952" spans="1:25" s="57" customFormat="1" ht="18">
      <c r="B952" s="167" t="s">
        <v>554</v>
      </c>
      <c r="C952" s="168" t="s">
        <v>297</v>
      </c>
      <c r="D952" s="30" t="s">
        <v>349</v>
      </c>
      <c r="E952" s="147">
        <v>1</v>
      </c>
      <c r="F952" s="30" t="s">
        <v>1756</v>
      </c>
      <c r="G952" s="178">
        <v>79.8</v>
      </c>
      <c r="H952" s="178">
        <v>49.259259259259252</v>
      </c>
      <c r="I952" s="168">
        <v>315</v>
      </c>
      <c r="J952" s="228">
        <f>_xlfn.XLOOKUP($I952,Inputs!$C$6:$C$23,Inputs!$D$6:$D$23)*$G952</f>
        <v>36.168611111111112</v>
      </c>
      <c r="K952" s="229">
        <f t="shared" si="14"/>
        <v>3</v>
      </c>
      <c r="L952" s="274"/>
      <c r="M952" s="274"/>
      <c r="N952" s="274"/>
      <c r="O952" s="274"/>
      <c r="P952" s="274"/>
      <c r="Q952" s="230">
        <f>_xlfn.XLOOKUP($I952,Inputs!$G$6:$G$23,Inputs!$J$6:$J$23)*$K952</f>
        <v>793.80000000000007</v>
      </c>
      <c r="R952" s="230">
        <f>_xlfn.XLOOKUP($I952,Inputs!$G$6:$G$23,Inputs!$K$6:$K$23)*$K952</f>
        <v>960.24193548387109</v>
      </c>
      <c r="S952" s="147" t="s">
        <v>1206</v>
      </c>
      <c r="T952" s="30" t="s">
        <v>2641</v>
      </c>
      <c r="U952" s="147" t="s">
        <v>338</v>
      </c>
      <c r="V952" s="30" t="s">
        <v>2683</v>
      </c>
      <c r="W952" s="12"/>
      <c r="X952" s="12"/>
      <c r="Y952" s="12">
        <v>911</v>
      </c>
    </row>
    <row r="953" spans="1:25" s="57" customFormat="1" ht="18">
      <c r="B953" s="167" t="s">
        <v>555</v>
      </c>
      <c r="C953" s="168" t="s">
        <v>297</v>
      </c>
      <c r="D953" s="30" t="s">
        <v>349</v>
      </c>
      <c r="E953" s="147">
        <v>1</v>
      </c>
      <c r="F953" s="30" t="s">
        <v>1756</v>
      </c>
      <c r="G953" s="178">
        <v>5</v>
      </c>
      <c r="H953" s="178">
        <v>3.0864197530864197</v>
      </c>
      <c r="I953" s="168">
        <v>315</v>
      </c>
      <c r="J953" s="228">
        <f>_xlfn.XLOOKUP($I953,Inputs!$C$6:$C$23,Inputs!$D$6:$D$23)*$G953</f>
        <v>2.2662037037037037</v>
      </c>
      <c r="K953" s="229">
        <f t="shared" ref="K953:K997" si="15">IF((42.4*(H953)^(-0.6595))&gt;=3,3,(IF(42.4*(H953)^(-0.6595)&lt;=0.5,0.5,(42.4*(H953)^(-0.6595)))))</f>
        <v>3</v>
      </c>
      <c r="L953" s="274"/>
      <c r="M953" s="274"/>
      <c r="N953" s="274"/>
      <c r="O953" s="274"/>
      <c r="P953" s="274"/>
      <c r="Q953" s="230">
        <f>_xlfn.XLOOKUP($I953,Inputs!$G$6:$G$23,Inputs!$J$6:$J$23)*$K953</f>
        <v>793.80000000000007</v>
      </c>
      <c r="R953" s="230">
        <f>_xlfn.XLOOKUP($I953,Inputs!$G$6:$G$23,Inputs!$K$6:$K$23)*$K953</f>
        <v>960.24193548387109</v>
      </c>
      <c r="S953" s="147" t="s">
        <v>1331</v>
      </c>
      <c r="T953" s="30" t="s">
        <v>2604</v>
      </c>
      <c r="U953" s="147" t="s">
        <v>312</v>
      </c>
      <c r="V953" s="30" t="s">
        <v>2343</v>
      </c>
      <c r="W953" s="12"/>
      <c r="X953" s="12"/>
      <c r="Y953" s="12">
        <v>912</v>
      </c>
    </row>
    <row r="954" spans="1:25" s="33" customFormat="1" ht="18">
      <c r="A954" s="57"/>
      <c r="B954" s="167" t="s">
        <v>556</v>
      </c>
      <c r="C954" s="168" t="s">
        <v>297</v>
      </c>
      <c r="D954" s="30" t="s">
        <v>349</v>
      </c>
      <c r="E954" s="147">
        <v>1</v>
      </c>
      <c r="F954" s="30" t="s">
        <v>1756</v>
      </c>
      <c r="G954" s="178">
        <v>5</v>
      </c>
      <c r="H954" s="178">
        <v>3.0864197530864197</v>
      </c>
      <c r="I954" s="168">
        <v>315</v>
      </c>
      <c r="J954" s="228">
        <f>_xlfn.XLOOKUP($I954,Inputs!$C$6:$C$23,Inputs!$D$6:$D$23)*$G954</f>
        <v>2.2662037037037037</v>
      </c>
      <c r="K954" s="229">
        <f t="shared" si="15"/>
        <v>3</v>
      </c>
      <c r="L954" s="274"/>
      <c r="M954" s="274"/>
      <c r="N954" s="274"/>
      <c r="O954" s="274"/>
      <c r="P954" s="274"/>
      <c r="Q954" s="230">
        <f>_xlfn.XLOOKUP($I954,Inputs!$G$6:$G$23,Inputs!$J$6:$J$23)*$K954</f>
        <v>793.80000000000007</v>
      </c>
      <c r="R954" s="230">
        <f>_xlfn.XLOOKUP($I954,Inputs!$G$6:$G$23,Inputs!$K$6:$K$23)*$K954</f>
        <v>960.24193548387109</v>
      </c>
      <c r="S954" s="147" t="s">
        <v>1331</v>
      </c>
      <c r="T954" s="30" t="s">
        <v>2604</v>
      </c>
      <c r="U954" s="147" t="s">
        <v>312</v>
      </c>
      <c r="V954" s="30" t="s">
        <v>2343</v>
      </c>
      <c r="W954" s="12"/>
      <c r="X954" s="12"/>
      <c r="Y954" s="12">
        <v>913</v>
      </c>
    </row>
    <row r="955" spans="1:25" s="57" customFormat="1" ht="18">
      <c r="B955" s="167" t="s">
        <v>558</v>
      </c>
      <c r="C955" s="168" t="s">
        <v>297</v>
      </c>
      <c r="D955" s="30" t="s">
        <v>349</v>
      </c>
      <c r="E955" s="147">
        <v>1</v>
      </c>
      <c r="F955" s="30" t="s">
        <v>1756</v>
      </c>
      <c r="G955" s="178">
        <v>85.4</v>
      </c>
      <c r="H955" s="178">
        <v>52.716049382716051</v>
      </c>
      <c r="I955" s="168">
        <v>315</v>
      </c>
      <c r="J955" s="228">
        <f>_xlfn.XLOOKUP($I955,Inputs!$C$6:$C$23,Inputs!$D$6:$D$23)*$G955</f>
        <v>38.706759259259258</v>
      </c>
      <c r="K955" s="229">
        <f t="shared" si="15"/>
        <v>3</v>
      </c>
      <c r="L955" s="274"/>
      <c r="M955" s="274"/>
      <c r="N955" s="274"/>
      <c r="O955" s="274"/>
      <c r="P955" s="274"/>
      <c r="Q955" s="230">
        <f>_xlfn.XLOOKUP($I955,Inputs!$G$6:$G$23,Inputs!$J$6:$J$23)*$K955</f>
        <v>793.80000000000007</v>
      </c>
      <c r="R955" s="230">
        <f>_xlfn.XLOOKUP($I955,Inputs!$G$6:$G$23,Inputs!$K$6:$K$23)*$K955</f>
        <v>960.24193548387109</v>
      </c>
      <c r="S955" s="147" t="s">
        <v>134</v>
      </c>
      <c r="T955" s="30" t="s">
        <v>2640</v>
      </c>
      <c r="U955" s="147" t="s">
        <v>2703</v>
      </c>
      <c r="V955" s="30" t="s">
        <v>2732</v>
      </c>
      <c r="W955" s="12"/>
      <c r="X955" s="12"/>
      <c r="Y955" s="12">
        <v>915</v>
      </c>
    </row>
    <row r="956" spans="1:25" s="33" customFormat="1" ht="18">
      <c r="A956" s="57"/>
      <c r="B956" s="167" t="s">
        <v>558</v>
      </c>
      <c r="C956" s="168" t="s">
        <v>297</v>
      </c>
      <c r="D956" s="30" t="s">
        <v>349</v>
      </c>
      <c r="E956" s="147">
        <v>1</v>
      </c>
      <c r="F956" s="30" t="s">
        <v>1756</v>
      </c>
      <c r="G956" s="178">
        <v>40</v>
      </c>
      <c r="H956" s="178">
        <v>24.691358024691358</v>
      </c>
      <c r="I956" s="168">
        <v>315</v>
      </c>
      <c r="J956" s="228">
        <f>_xlfn.XLOOKUP($I956,Inputs!$C$6:$C$23,Inputs!$D$6:$D$23)*$G956</f>
        <v>18.12962962962963</v>
      </c>
      <c r="K956" s="229">
        <f t="shared" si="15"/>
        <v>3</v>
      </c>
      <c r="L956" s="274"/>
      <c r="M956" s="274"/>
      <c r="N956" s="274"/>
      <c r="O956" s="274"/>
      <c r="P956" s="274"/>
      <c r="Q956" s="230">
        <f>_xlfn.XLOOKUP($I956,Inputs!$G$6:$G$23,Inputs!$J$6:$J$23)*$K956</f>
        <v>793.80000000000007</v>
      </c>
      <c r="R956" s="230">
        <f>_xlfn.XLOOKUP($I956,Inputs!$G$6:$G$23,Inputs!$K$6:$K$23)*$K956</f>
        <v>960.24193548387109</v>
      </c>
      <c r="S956" s="147" t="s">
        <v>2703</v>
      </c>
      <c r="T956" s="30" t="s">
        <v>2732</v>
      </c>
      <c r="U956" s="147" t="s">
        <v>133</v>
      </c>
      <c r="V956" s="30" t="s">
        <v>2257</v>
      </c>
      <c r="W956" s="12"/>
      <c r="X956" s="12"/>
      <c r="Y956" s="12">
        <v>916</v>
      </c>
    </row>
    <row r="957" spans="1:25" s="57" customFormat="1" ht="18">
      <c r="B957" s="167" t="s">
        <v>560</v>
      </c>
      <c r="C957" s="168" t="s">
        <v>297</v>
      </c>
      <c r="D957" s="30" t="s">
        <v>349</v>
      </c>
      <c r="E957" s="147">
        <v>1</v>
      </c>
      <c r="F957" s="30" t="s">
        <v>1756</v>
      </c>
      <c r="G957" s="178">
        <v>17</v>
      </c>
      <c r="H957" s="178">
        <v>10.493827160493826</v>
      </c>
      <c r="I957" s="168">
        <v>315</v>
      </c>
      <c r="J957" s="228">
        <f>_xlfn.XLOOKUP($I957,Inputs!$C$6:$C$23,Inputs!$D$6:$D$23)*$G957</f>
        <v>7.7050925925925924</v>
      </c>
      <c r="K957" s="229">
        <f t="shared" si="15"/>
        <v>3</v>
      </c>
      <c r="L957" s="274"/>
      <c r="M957" s="274"/>
      <c r="N957" s="274"/>
      <c r="O957" s="274"/>
      <c r="P957" s="274"/>
      <c r="Q957" s="230">
        <f>_xlfn.XLOOKUP($I957,Inputs!$G$6:$G$23,Inputs!$J$6:$J$23)*$K957</f>
        <v>793.80000000000007</v>
      </c>
      <c r="R957" s="230">
        <f>_xlfn.XLOOKUP($I957,Inputs!$G$6:$G$23,Inputs!$K$6:$K$23)*$K957</f>
        <v>960.24193548387109</v>
      </c>
      <c r="S957" s="147" t="s">
        <v>333</v>
      </c>
      <c r="T957" s="30" t="s">
        <v>2601</v>
      </c>
      <c r="U957" s="147" t="s">
        <v>312</v>
      </c>
      <c r="V957" s="30" t="s">
        <v>2343</v>
      </c>
      <c r="W957" s="12"/>
      <c r="X957" s="12"/>
      <c r="Y957" s="12">
        <v>919</v>
      </c>
    </row>
    <row r="958" spans="1:25" s="57" customFormat="1" ht="18">
      <c r="B958" s="167" t="s">
        <v>561</v>
      </c>
      <c r="C958" s="168" t="s">
        <v>297</v>
      </c>
      <c r="D958" s="30" t="s">
        <v>349</v>
      </c>
      <c r="E958" s="147">
        <v>1</v>
      </c>
      <c r="F958" s="30" t="s">
        <v>1756</v>
      </c>
      <c r="G958" s="178">
        <v>17</v>
      </c>
      <c r="H958" s="178">
        <v>10.493827160493826</v>
      </c>
      <c r="I958" s="168">
        <v>315</v>
      </c>
      <c r="J958" s="228">
        <f>_xlfn.XLOOKUP($I958,Inputs!$C$6:$C$23,Inputs!$D$6:$D$23)*$G958</f>
        <v>7.7050925925925924</v>
      </c>
      <c r="K958" s="229">
        <f t="shared" si="15"/>
        <v>3</v>
      </c>
      <c r="L958" s="274"/>
      <c r="M958" s="274"/>
      <c r="N958" s="274"/>
      <c r="O958" s="274"/>
      <c r="P958" s="274"/>
      <c r="Q958" s="230">
        <f>_xlfn.XLOOKUP($I958,Inputs!$G$6:$G$23,Inputs!$J$6:$J$23)*$K958</f>
        <v>793.80000000000007</v>
      </c>
      <c r="R958" s="230">
        <f>_xlfn.XLOOKUP($I958,Inputs!$G$6:$G$23,Inputs!$K$6:$K$23)*$K958</f>
        <v>960.24193548387109</v>
      </c>
      <c r="S958" s="147" t="s">
        <v>333</v>
      </c>
      <c r="T958" s="30" t="s">
        <v>2601</v>
      </c>
      <c r="U958" s="147" t="s">
        <v>312</v>
      </c>
      <c r="V958" s="30" t="s">
        <v>2343</v>
      </c>
      <c r="W958" s="12"/>
      <c r="X958" s="12"/>
      <c r="Y958" s="12">
        <v>920</v>
      </c>
    </row>
    <row r="959" spans="1:25" s="57" customFormat="1" ht="18">
      <c r="B959" s="167" t="s">
        <v>562</v>
      </c>
      <c r="C959" s="168" t="s">
        <v>297</v>
      </c>
      <c r="D959" s="30" t="s">
        <v>349</v>
      </c>
      <c r="E959" s="147">
        <v>1</v>
      </c>
      <c r="F959" s="30" t="s">
        <v>1756</v>
      </c>
      <c r="G959" s="178">
        <v>7</v>
      </c>
      <c r="H959" s="178">
        <v>4.3209876543209873</v>
      </c>
      <c r="I959" s="168">
        <v>315</v>
      </c>
      <c r="J959" s="228">
        <f>_xlfn.XLOOKUP($I959,Inputs!$C$6:$C$23,Inputs!$D$6:$D$23)*$G959</f>
        <v>3.1726851851851849</v>
      </c>
      <c r="K959" s="229">
        <f t="shared" si="15"/>
        <v>3</v>
      </c>
      <c r="L959" s="274"/>
      <c r="M959" s="274"/>
      <c r="N959" s="274"/>
      <c r="O959" s="274"/>
      <c r="P959" s="274"/>
      <c r="Q959" s="230">
        <f>_xlfn.XLOOKUP($I959,Inputs!$G$6:$G$23,Inputs!$J$6:$J$23)*$K959</f>
        <v>793.80000000000007</v>
      </c>
      <c r="R959" s="230">
        <f>_xlfn.XLOOKUP($I959,Inputs!$G$6:$G$23,Inputs!$K$6:$K$23)*$K959</f>
        <v>960.24193548387109</v>
      </c>
      <c r="S959" s="147" t="s">
        <v>116</v>
      </c>
      <c r="T959" s="30" t="s">
        <v>2602</v>
      </c>
      <c r="U959" s="147" t="s">
        <v>349</v>
      </c>
      <c r="V959" s="30" t="s">
        <v>2636</v>
      </c>
      <c r="W959" s="12"/>
      <c r="X959" s="12"/>
      <c r="Y959" s="12">
        <v>921</v>
      </c>
    </row>
    <row r="960" spans="1:25" s="57" customFormat="1" ht="18">
      <c r="B960" s="167" t="s">
        <v>562</v>
      </c>
      <c r="C960" s="168" t="s">
        <v>297</v>
      </c>
      <c r="D960" s="30" t="s">
        <v>349</v>
      </c>
      <c r="E960" s="147">
        <v>1</v>
      </c>
      <c r="F960" s="30" t="s">
        <v>1756</v>
      </c>
      <c r="G960" s="178">
        <v>0.5</v>
      </c>
      <c r="H960" s="178">
        <v>0.30864197530864196</v>
      </c>
      <c r="I960" s="168">
        <v>315</v>
      </c>
      <c r="J960" s="228">
        <f>_xlfn.XLOOKUP($I960,Inputs!$C$6:$C$23,Inputs!$D$6:$D$23)*$G960</f>
        <v>0.22662037037037036</v>
      </c>
      <c r="K960" s="229">
        <f t="shared" si="15"/>
        <v>3</v>
      </c>
      <c r="L960" s="274"/>
      <c r="M960" s="274"/>
      <c r="N960" s="274"/>
      <c r="O960" s="274"/>
      <c r="P960" s="274"/>
      <c r="Q960" s="230">
        <f>_xlfn.XLOOKUP($I960,Inputs!$G$6:$G$23,Inputs!$J$6:$J$23)*$K960</f>
        <v>793.80000000000007</v>
      </c>
      <c r="R960" s="230">
        <f>_xlfn.XLOOKUP($I960,Inputs!$G$6:$G$23,Inputs!$K$6:$K$23)*$K960</f>
        <v>960.24193548387109</v>
      </c>
      <c r="S960" s="147" t="s">
        <v>349</v>
      </c>
      <c r="T960" s="30" t="s">
        <v>2636</v>
      </c>
      <c r="U960" s="147" t="s">
        <v>1191</v>
      </c>
      <c r="V960" s="30" t="s">
        <v>2434</v>
      </c>
      <c r="W960" s="12"/>
      <c r="X960" s="12" t="s">
        <v>1151</v>
      </c>
      <c r="Y960" s="12">
        <v>922</v>
      </c>
    </row>
    <row r="961" spans="1:25" s="138" customFormat="1" ht="18">
      <c r="B961" s="167" t="s">
        <v>563</v>
      </c>
      <c r="C961" s="168" t="s">
        <v>297</v>
      </c>
      <c r="D961" s="30" t="s">
        <v>349</v>
      </c>
      <c r="E961" s="147">
        <v>1</v>
      </c>
      <c r="F961" s="30" t="s">
        <v>1756</v>
      </c>
      <c r="G961" s="178">
        <v>7</v>
      </c>
      <c r="H961" s="178">
        <v>4.3209876543209873</v>
      </c>
      <c r="I961" s="168">
        <v>315</v>
      </c>
      <c r="J961" s="228">
        <f>_xlfn.XLOOKUP($I961,Inputs!$C$6:$C$23,Inputs!$D$6:$D$23)*$G961</f>
        <v>3.1726851851851849</v>
      </c>
      <c r="K961" s="229">
        <f t="shared" si="15"/>
        <v>3</v>
      </c>
      <c r="L961" s="274"/>
      <c r="M961" s="274"/>
      <c r="N961" s="274"/>
      <c r="O961" s="274"/>
      <c r="P961" s="274"/>
      <c r="Q961" s="230">
        <f>_xlfn.XLOOKUP($I961,Inputs!$G$6:$G$23,Inputs!$J$6:$J$23)*$K961</f>
        <v>793.80000000000007</v>
      </c>
      <c r="R961" s="230">
        <f>_xlfn.XLOOKUP($I961,Inputs!$G$6:$G$23,Inputs!$K$6:$K$23)*$K961</f>
        <v>960.24193548387109</v>
      </c>
      <c r="S961" s="147" t="s">
        <v>116</v>
      </c>
      <c r="T961" s="30" t="s">
        <v>2602</v>
      </c>
      <c r="U961" s="147" t="s">
        <v>349</v>
      </c>
      <c r="V961" s="30" t="s">
        <v>2636</v>
      </c>
      <c r="W961" s="12"/>
      <c r="X961" s="12"/>
      <c r="Y961" s="12">
        <v>923</v>
      </c>
    </row>
    <row r="962" spans="1:25" s="138" customFormat="1" ht="18">
      <c r="B962" s="167" t="s">
        <v>563</v>
      </c>
      <c r="C962" s="168" t="s">
        <v>297</v>
      </c>
      <c r="D962" s="30" t="s">
        <v>349</v>
      </c>
      <c r="E962" s="147">
        <v>1</v>
      </c>
      <c r="F962" s="30" t="s">
        <v>1756</v>
      </c>
      <c r="G962" s="178">
        <v>0.5</v>
      </c>
      <c r="H962" s="178">
        <v>0.30864197530864196</v>
      </c>
      <c r="I962" s="168">
        <v>315</v>
      </c>
      <c r="J962" s="228">
        <f>_xlfn.XLOOKUP($I962,Inputs!$C$6:$C$23,Inputs!$D$6:$D$23)*$G962</f>
        <v>0.22662037037037036</v>
      </c>
      <c r="K962" s="229">
        <f t="shared" si="15"/>
        <v>3</v>
      </c>
      <c r="L962" s="274"/>
      <c r="M962" s="274"/>
      <c r="N962" s="274"/>
      <c r="O962" s="274"/>
      <c r="P962" s="274"/>
      <c r="Q962" s="230">
        <f>_xlfn.XLOOKUP($I962,Inputs!$G$6:$G$23,Inputs!$J$6:$J$23)*$K962</f>
        <v>793.80000000000007</v>
      </c>
      <c r="R962" s="230">
        <f>_xlfn.XLOOKUP($I962,Inputs!$G$6:$G$23,Inputs!$K$6:$K$23)*$K962</f>
        <v>960.24193548387109</v>
      </c>
      <c r="S962" s="147" t="s">
        <v>349</v>
      </c>
      <c r="T962" s="30" t="s">
        <v>2636</v>
      </c>
      <c r="U962" s="147" t="s">
        <v>1201</v>
      </c>
      <c r="V962" s="30" t="s">
        <v>2518</v>
      </c>
      <c r="W962" s="12"/>
      <c r="X962" s="12" t="s">
        <v>1151</v>
      </c>
      <c r="Y962" s="12">
        <v>924</v>
      </c>
    </row>
    <row r="963" spans="1:25" s="138" customFormat="1" ht="18">
      <c r="B963" s="167" t="s">
        <v>1648</v>
      </c>
      <c r="C963" s="168" t="s">
        <v>297</v>
      </c>
      <c r="D963" s="30" t="s">
        <v>349</v>
      </c>
      <c r="E963" s="147">
        <v>1</v>
      </c>
      <c r="F963" s="30" t="s">
        <v>1756</v>
      </c>
      <c r="G963" s="178">
        <v>0.5</v>
      </c>
      <c r="H963" s="178">
        <v>0.30864197530864196</v>
      </c>
      <c r="I963" s="168">
        <v>315</v>
      </c>
      <c r="J963" s="228">
        <f>_xlfn.XLOOKUP($I963,Inputs!$C$6:$C$23,Inputs!$D$6:$D$23)*$G963</f>
        <v>0.22662037037037036</v>
      </c>
      <c r="K963" s="229">
        <f t="shared" si="15"/>
        <v>3</v>
      </c>
      <c r="L963" s="274"/>
      <c r="M963" s="274"/>
      <c r="N963" s="274"/>
      <c r="O963" s="274"/>
      <c r="P963" s="274"/>
      <c r="Q963" s="230">
        <f>_xlfn.XLOOKUP($I963,Inputs!$G$6:$G$23,Inputs!$J$6:$J$23)*$K963</f>
        <v>793.80000000000007</v>
      </c>
      <c r="R963" s="230">
        <f>_xlfn.XLOOKUP($I963,Inputs!$G$6:$G$23,Inputs!$K$6:$K$23)*$K963</f>
        <v>960.24193548387109</v>
      </c>
      <c r="S963" s="147" t="s">
        <v>1191</v>
      </c>
      <c r="T963" s="30" t="s">
        <v>2434</v>
      </c>
      <c r="U963" s="147" t="s">
        <v>1201</v>
      </c>
      <c r="V963" s="30" t="s">
        <v>2518</v>
      </c>
      <c r="W963" s="12"/>
      <c r="X963" s="12" t="s">
        <v>1151</v>
      </c>
      <c r="Y963" s="12">
        <v>927</v>
      </c>
    </row>
    <row r="964" spans="1:25" s="33" customFormat="1" ht="18">
      <c r="A964" s="57"/>
      <c r="B964" s="167" t="s">
        <v>565</v>
      </c>
      <c r="C964" s="168" t="s">
        <v>297</v>
      </c>
      <c r="D964" s="30" t="s">
        <v>349</v>
      </c>
      <c r="E964" s="147">
        <v>1</v>
      </c>
      <c r="F964" s="30" t="s">
        <v>1756</v>
      </c>
      <c r="G964" s="178">
        <v>3.1920000000000002</v>
      </c>
      <c r="H964" s="178">
        <v>1.9703703703703703</v>
      </c>
      <c r="I964" s="168">
        <v>315</v>
      </c>
      <c r="J964" s="228">
        <f>_xlfn.XLOOKUP($I964,Inputs!$C$6:$C$23,Inputs!$D$6:$D$23)*$G964</f>
        <v>1.4467444444444444</v>
      </c>
      <c r="K964" s="229">
        <f t="shared" si="15"/>
        <v>3</v>
      </c>
      <c r="L964" s="274"/>
      <c r="M964" s="274"/>
      <c r="N964" s="274"/>
      <c r="O964" s="274"/>
      <c r="P964" s="274"/>
      <c r="Q964" s="230">
        <f>_xlfn.XLOOKUP($I964,Inputs!$G$6:$G$23,Inputs!$J$6:$J$23)*$K964</f>
        <v>793.80000000000007</v>
      </c>
      <c r="R964" s="230">
        <f>_xlfn.XLOOKUP($I964,Inputs!$G$6:$G$23,Inputs!$K$6:$K$23)*$K964</f>
        <v>960.24193548387109</v>
      </c>
      <c r="S964" s="147" t="s">
        <v>306</v>
      </c>
      <c r="T964" s="30" t="s">
        <v>2347</v>
      </c>
      <c r="U964" s="147" t="s">
        <v>305</v>
      </c>
      <c r="V964" s="30" t="s">
        <v>2553</v>
      </c>
      <c r="W964" s="12"/>
      <c r="X964" s="12"/>
      <c r="Y964" s="12">
        <v>929</v>
      </c>
    </row>
    <row r="965" spans="1:25" s="57" customFormat="1" ht="18">
      <c r="B965" s="167" t="s">
        <v>1528</v>
      </c>
      <c r="C965" s="168" t="s">
        <v>297</v>
      </c>
      <c r="D965" s="30" t="s">
        <v>349</v>
      </c>
      <c r="E965" s="147">
        <v>1</v>
      </c>
      <c r="F965" s="30" t="s">
        <v>1756</v>
      </c>
      <c r="G965" s="178">
        <v>7.1820000000000013</v>
      </c>
      <c r="H965" s="178">
        <v>4.4333333333333336</v>
      </c>
      <c r="I965" s="168">
        <v>315</v>
      </c>
      <c r="J965" s="228">
        <f>_xlfn.XLOOKUP($I965,Inputs!$C$6:$C$23,Inputs!$D$6:$D$23)*$G965</f>
        <v>3.2551750000000004</v>
      </c>
      <c r="K965" s="229">
        <f t="shared" si="15"/>
        <v>3</v>
      </c>
      <c r="L965" s="274"/>
      <c r="M965" s="274"/>
      <c r="N965" s="274"/>
      <c r="O965" s="274"/>
      <c r="P965" s="274"/>
      <c r="Q965" s="230">
        <f>_xlfn.XLOOKUP($I965,Inputs!$G$6:$G$23,Inputs!$J$6:$J$23)*$K965</f>
        <v>793.80000000000007</v>
      </c>
      <c r="R965" s="230">
        <f>_xlfn.XLOOKUP($I965,Inputs!$G$6:$G$23,Inputs!$K$6:$K$23)*$K965</f>
        <v>960.24193548387109</v>
      </c>
      <c r="S965" s="147" t="s">
        <v>316</v>
      </c>
      <c r="T965" s="30" t="s">
        <v>2561</v>
      </c>
      <c r="U965" s="147" t="s">
        <v>1527</v>
      </c>
      <c r="V965" s="30" t="s">
        <v>2348</v>
      </c>
      <c r="W965" s="12"/>
      <c r="X965" s="12"/>
      <c r="Y965" s="12">
        <v>930</v>
      </c>
    </row>
    <row r="966" spans="1:25" s="33" customFormat="1" ht="18">
      <c r="A966" s="57"/>
      <c r="B966" s="167" t="s">
        <v>566</v>
      </c>
      <c r="C966" s="168" t="s">
        <v>297</v>
      </c>
      <c r="D966" s="30" t="s">
        <v>349</v>
      </c>
      <c r="E966" s="147">
        <v>1</v>
      </c>
      <c r="F966" s="30" t="s">
        <v>1756</v>
      </c>
      <c r="G966" s="178">
        <v>84</v>
      </c>
      <c r="H966" s="178">
        <v>51.851851851851848</v>
      </c>
      <c r="I966" s="168">
        <v>315</v>
      </c>
      <c r="J966" s="228">
        <f>_xlfn.XLOOKUP($I966,Inputs!$C$6:$C$23,Inputs!$D$6:$D$23)*$G966</f>
        <v>38.072222222222223</v>
      </c>
      <c r="K966" s="229">
        <f t="shared" si="15"/>
        <v>3</v>
      </c>
      <c r="L966" s="274"/>
      <c r="M966" s="274"/>
      <c r="N966" s="274"/>
      <c r="O966" s="274"/>
      <c r="P966" s="274"/>
      <c r="Q966" s="230">
        <f>_xlfn.XLOOKUP($I966,Inputs!$G$6:$G$23,Inputs!$J$6:$J$23)*$K966</f>
        <v>793.80000000000007</v>
      </c>
      <c r="R966" s="230">
        <f>_xlfn.XLOOKUP($I966,Inputs!$G$6:$G$23,Inputs!$K$6:$K$23)*$K966</f>
        <v>960.24193548387109</v>
      </c>
      <c r="S966" s="147" t="s">
        <v>328</v>
      </c>
      <c r="T966" s="30" t="s">
        <v>2588</v>
      </c>
      <c r="U966" s="147" t="s">
        <v>339</v>
      </c>
      <c r="V966" s="30" t="s">
        <v>2618</v>
      </c>
      <c r="W966" s="12"/>
      <c r="X966" s="12"/>
      <c r="Y966" s="12">
        <v>931</v>
      </c>
    </row>
    <row r="967" spans="1:25" s="57" customFormat="1" ht="18">
      <c r="B967" s="167" t="s">
        <v>567</v>
      </c>
      <c r="C967" s="168" t="s">
        <v>297</v>
      </c>
      <c r="D967" s="30" t="s">
        <v>349</v>
      </c>
      <c r="E967" s="147">
        <v>1</v>
      </c>
      <c r="F967" s="30" t="s">
        <v>1756</v>
      </c>
      <c r="G967" s="178">
        <v>73.5</v>
      </c>
      <c r="H967" s="178">
        <v>45.370370370370367</v>
      </c>
      <c r="I967" s="168">
        <v>315</v>
      </c>
      <c r="J967" s="228">
        <f>_xlfn.XLOOKUP($I967,Inputs!$C$6:$C$23,Inputs!$D$6:$D$23)*$G967</f>
        <v>33.313194444444441</v>
      </c>
      <c r="K967" s="229">
        <f t="shared" si="15"/>
        <v>3</v>
      </c>
      <c r="L967" s="274"/>
      <c r="M967" s="274"/>
      <c r="N967" s="274"/>
      <c r="O967" s="274"/>
      <c r="P967" s="274"/>
      <c r="Q967" s="230">
        <f>_xlfn.XLOOKUP($I967,Inputs!$G$6:$G$23,Inputs!$J$6:$J$23)*$K967</f>
        <v>793.80000000000007</v>
      </c>
      <c r="R967" s="230">
        <f>_xlfn.XLOOKUP($I967,Inputs!$G$6:$G$23,Inputs!$K$6:$K$23)*$K967</f>
        <v>960.24193548387109</v>
      </c>
      <c r="S967" s="147" t="s">
        <v>218</v>
      </c>
      <c r="T967" s="30" t="s">
        <v>2251</v>
      </c>
      <c r="U967" s="147" t="s">
        <v>339</v>
      </c>
      <c r="V967" s="30" t="s">
        <v>2618</v>
      </c>
      <c r="W967" s="12"/>
      <c r="X967" s="12"/>
      <c r="Y967" s="12">
        <v>932</v>
      </c>
    </row>
    <row r="968" spans="1:25" s="57" customFormat="1" ht="18">
      <c r="B968" s="167" t="s">
        <v>568</v>
      </c>
      <c r="C968" s="168" t="s">
        <v>297</v>
      </c>
      <c r="D968" s="30" t="s">
        <v>349</v>
      </c>
      <c r="E968" s="147">
        <v>1</v>
      </c>
      <c r="F968" s="30" t="s">
        <v>1756</v>
      </c>
      <c r="G968" s="178">
        <v>47.25</v>
      </c>
      <c r="H968" s="178">
        <v>29.166666666666664</v>
      </c>
      <c r="I968" s="168">
        <v>315</v>
      </c>
      <c r="J968" s="228">
        <f>_xlfn.XLOOKUP($I968,Inputs!$C$6:$C$23,Inputs!$D$6:$D$23)*$G968</f>
        <v>21.415624999999999</v>
      </c>
      <c r="K968" s="229">
        <f t="shared" si="15"/>
        <v>3</v>
      </c>
      <c r="L968" s="274"/>
      <c r="M968" s="274"/>
      <c r="N968" s="274"/>
      <c r="O968" s="274"/>
      <c r="P968" s="274"/>
      <c r="Q968" s="230">
        <f>_xlfn.XLOOKUP($I968,Inputs!$G$6:$G$23,Inputs!$J$6:$J$23)*$K968</f>
        <v>793.80000000000007</v>
      </c>
      <c r="R968" s="230">
        <f>_xlfn.XLOOKUP($I968,Inputs!$G$6:$G$23,Inputs!$K$6:$K$23)*$K968</f>
        <v>960.24193548387109</v>
      </c>
      <c r="S968" s="147" t="s">
        <v>298</v>
      </c>
      <c r="T968" s="30" t="s">
        <v>2219</v>
      </c>
      <c r="U968" s="147" t="s">
        <v>339</v>
      </c>
      <c r="V968" s="30" t="s">
        <v>2618</v>
      </c>
      <c r="W968" s="12"/>
      <c r="X968" s="12"/>
      <c r="Y968" s="12">
        <v>933</v>
      </c>
    </row>
    <row r="969" spans="1:25" s="57" customFormat="1" ht="18">
      <c r="B969" s="167" t="s">
        <v>571</v>
      </c>
      <c r="C969" s="168" t="s">
        <v>297</v>
      </c>
      <c r="D969" s="30" t="s">
        <v>349</v>
      </c>
      <c r="E969" s="147">
        <v>1</v>
      </c>
      <c r="F969" s="30" t="s">
        <v>1756</v>
      </c>
      <c r="G969" s="178">
        <v>28.875</v>
      </c>
      <c r="H969" s="178">
        <v>17.824074074074073</v>
      </c>
      <c r="I969" s="168">
        <v>315</v>
      </c>
      <c r="J969" s="228">
        <f>_xlfn.XLOOKUP($I969,Inputs!$C$6:$C$23,Inputs!$D$6:$D$23)*$G969</f>
        <v>13.087326388888888</v>
      </c>
      <c r="K969" s="229">
        <f t="shared" si="15"/>
        <v>3</v>
      </c>
      <c r="L969" s="274"/>
      <c r="M969" s="274"/>
      <c r="N969" s="274"/>
      <c r="O969" s="274"/>
      <c r="P969" s="274"/>
      <c r="Q969" s="230">
        <f>_xlfn.XLOOKUP($I969,Inputs!$G$6:$G$23,Inputs!$J$6:$J$23)*$K969</f>
        <v>793.80000000000007</v>
      </c>
      <c r="R969" s="230">
        <f>_xlfn.XLOOKUP($I969,Inputs!$G$6:$G$23,Inputs!$K$6:$K$23)*$K969</f>
        <v>960.24193548387109</v>
      </c>
      <c r="S969" s="179" t="s">
        <v>328</v>
      </c>
      <c r="T969" s="30" t="s">
        <v>2588</v>
      </c>
      <c r="U969" s="147" t="s">
        <v>318</v>
      </c>
      <c r="V969" s="30" t="s">
        <v>2671</v>
      </c>
      <c r="W969" s="12"/>
      <c r="X969" s="12"/>
      <c r="Y969" s="12">
        <v>938</v>
      </c>
    </row>
    <row r="970" spans="1:25" s="57" customFormat="1" ht="18">
      <c r="B970" s="167" t="s">
        <v>572</v>
      </c>
      <c r="C970" s="168" t="s">
        <v>297</v>
      </c>
      <c r="D970" s="30" t="s">
        <v>349</v>
      </c>
      <c r="E970" s="147">
        <v>1</v>
      </c>
      <c r="F970" s="30" t="s">
        <v>1756</v>
      </c>
      <c r="G970" s="178">
        <v>1.05</v>
      </c>
      <c r="H970" s="178">
        <v>0.64814814814814814</v>
      </c>
      <c r="I970" s="168">
        <v>315</v>
      </c>
      <c r="J970" s="228">
        <f>_xlfn.XLOOKUP($I970,Inputs!$C$6:$C$23,Inputs!$D$6:$D$23)*$G970</f>
        <v>0.47590277777777779</v>
      </c>
      <c r="K970" s="229">
        <f t="shared" si="15"/>
        <v>3</v>
      </c>
      <c r="L970" s="274"/>
      <c r="M970" s="274"/>
      <c r="N970" s="274"/>
      <c r="O970" s="274"/>
      <c r="P970" s="274"/>
      <c r="Q970" s="230">
        <f>_xlfn.XLOOKUP($I970,Inputs!$G$6:$G$23,Inputs!$J$6:$J$23)*$K970</f>
        <v>793.80000000000007</v>
      </c>
      <c r="R970" s="230">
        <f>_xlfn.XLOOKUP($I970,Inputs!$G$6:$G$23,Inputs!$K$6:$K$23)*$K970</f>
        <v>960.24193548387109</v>
      </c>
      <c r="S970" s="147" t="s">
        <v>318</v>
      </c>
      <c r="T970" s="30" t="s">
        <v>2671</v>
      </c>
      <c r="U970" s="147" t="s">
        <v>1488</v>
      </c>
      <c r="V970" s="30" t="s">
        <v>2540</v>
      </c>
      <c r="W970" s="12"/>
      <c r="X970" s="12"/>
      <c r="Y970" s="12">
        <v>939</v>
      </c>
    </row>
    <row r="971" spans="1:25" s="57" customFormat="1" ht="18">
      <c r="B971" s="167" t="s">
        <v>572</v>
      </c>
      <c r="C971" s="168" t="s">
        <v>297</v>
      </c>
      <c r="D971" s="30" t="s">
        <v>349</v>
      </c>
      <c r="E971" s="147">
        <v>1</v>
      </c>
      <c r="F971" s="30" t="s">
        <v>1756</v>
      </c>
      <c r="G971" s="178">
        <v>15.75</v>
      </c>
      <c r="H971" s="178">
        <v>9.7222222222222214</v>
      </c>
      <c r="I971" s="168">
        <v>315</v>
      </c>
      <c r="J971" s="228">
        <f>_xlfn.XLOOKUP($I971,Inputs!$C$6:$C$23,Inputs!$D$6:$D$23)*$G971</f>
        <v>7.1385416666666668</v>
      </c>
      <c r="K971" s="229">
        <f t="shared" si="15"/>
        <v>3</v>
      </c>
      <c r="L971" s="274"/>
      <c r="M971" s="274"/>
      <c r="N971" s="274"/>
      <c r="O971" s="274"/>
      <c r="P971" s="274"/>
      <c r="Q971" s="230">
        <f>_xlfn.XLOOKUP($I971,Inputs!$G$6:$G$23,Inputs!$J$6:$J$23)*$K971</f>
        <v>793.80000000000007</v>
      </c>
      <c r="R971" s="230">
        <f>_xlfn.XLOOKUP($I971,Inputs!$G$6:$G$23,Inputs!$K$6:$K$23)*$K971</f>
        <v>960.24193548387109</v>
      </c>
      <c r="S971" s="147" t="s">
        <v>1488</v>
      </c>
      <c r="T971" s="30" t="s">
        <v>2540</v>
      </c>
      <c r="U971" s="147" t="s">
        <v>298</v>
      </c>
      <c r="V971" s="30" t="s">
        <v>2219</v>
      </c>
      <c r="W971" s="12"/>
      <c r="X971" s="12"/>
      <c r="Y971" s="12">
        <v>940</v>
      </c>
    </row>
    <row r="972" spans="1:25" s="57" customFormat="1" ht="18">
      <c r="B972" s="167" t="s">
        <v>573</v>
      </c>
      <c r="C972" s="168" t="s">
        <v>297</v>
      </c>
      <c r="D972" s="30" t="s">
        <v>349</v>
      </c>
      <c r="E972" s="147">
        <v>1</v>
      </c>
      <c r="F972" s="30" t="s">
        <v>1756</v>
      </c>
      <c r="G972" s="178">
        <v>18.375</v>
      </c>
      <c r="H972" s="178">
        <v>11.342592592592592</v>
      </c>
      <c r="I972" s="168">
        <v>315</v>
      </c>
      <c r="J972" s="228">
        <f>_xlfn.XLOOKUP($I972,Inputs!$C$6:$C$23,Inputs!$D$6:$D$23)*$G972</f>
        <v>8.3282986111111104</v>
      </c>
      <c r="K972" s="229">
        <f t="shared" si="15"/>
        <v>3</v>
      </c>
      <c r="L972" s="274"/>
      <c r="M972" s="274"/>
      <c r="N972" s="274"/>
      <c r="O972" s="274"/>
      <c r="P972" s="274"/>
      <c r="Q972" s="230">
        <f>_xlfn.XLOOKUP($I972,Inputs!$G$6:$G$23,Inputs!$J$6:$J$23)*$K972</f>
        <v>793.80000000000007</v>
      </c>
      <c r="R972" s="230">
        <f>_xlfn.XLOOKUP($I972,Inputs!$G$6:$G$23,Inputs!$K$6:$K$23)*$K972</f>
        <v>960.24193548387109</v>
      </c>
      <c r="S972" s="147" t="s">
        <v>318</v>
      </c>
      <c r="T972" s="30" t="s">
        <v>2671</v>
      </c>
      <c r="U972" s="147" t="s">
        <v>328</v>
      </c>
      <c r="V972" s="30" t="s">
        <v>2588</v>
      </c>
      <c r="W972" s="12"/>
      <c r="X972" s="12"/>
      <c r="Y972" s="12">
        <v>941</v>
      </c>
    </row>
    <row r="973" spans="1:25" s="57" customFormat="1" ht="18">
      <c r="B973" s="167" t="s">
        <v>573</v>
      </c>
      <c r="C973" s="168" t="s">
        <v>297</v>
      </c>
      <c r="D973" s="30" t="s">
        <v>349</v>
      </c>
      <c r="E973" s="147">
        <v>1</v>
      </c>
      <c r="F973" s="30" t="s">
        <v>1756</v>
      </c>
      <c r="G973" s="178">
        <v>26.25</v>
      </c>
      <c r="H973" s="178">
        <v>16.203703703703702</v>
      </c>
      <c r="I973" s="168">
        <v>315</v>
      </c>
      <c r="J973" s="228">
        <f>_xlfn.XLOOKUP($I973,Inputs!$C$6:$C$23,Inputs!$D$6:$D$23)*$G973</f>
        <v>11.897569444444445</v>
      </c>
      <c r="K973" s="229">
        <f t="shared" si="15"/>
        <v>3</v>
      </c>
      <c r="L973" s="274"/>
      <c r="M973" s="274"/>
      <c r="N973" s="274"/>
      <c r="O973" s="274"/>
      <c r="P973" s="274"/>
      <c r="Q973" s="230">
        <f>_xlfn.XLOOKUP($I973,Inputs!$G$6:$G$23,Inputs!$J$6:$J$23)*$K973</f>
        <v>793.80000000000007</v>
      </c>
      <c r="R973" s="230">
        <f>_xlfn.XLOOKUP($I973,Inputs!$G$6:$G$23,Inputs!$K$6:$K$23)*$K973</f>
        <v>960.24193548387109</v>
      </c>
      <c r="S973" s="147" t="s">
        <v>328</v>
      </c>
      <c r="T973" s="30" t="s">
        <v>2588</v>
      </c>
      <c r="U973" s="180" t="s">
        <v>1485</v>
      </c>
      <c r="V973" s="30" t="s">
        <v>2458</v>
      </c>
      <c r="W973" s="12"/>
      <c r="X973" s="12"/>
      <c r="Y973" s="12">
        <v>942</v>
      </c>
    </row>
    <row r="974" spans="1:25" s="57" customFormat="1" ht="18">
      <c r="B974" s="167" t="s">
        <v>574</v>
      </c>
      <c r="C974" s="168" t="s">
        <v>297</v>
      </c>
      <c r="D974" s="30" t="s">
        <v>349</v>
      </c>
      <c r="E974" s="147">
        <v>1</v>
      </c>
      <c r="F974" s="30" t="s">
        <v>1756</v>
      </c>
      <c r="G974" s="178">
        <v>2.2800000000000002</v>
      </c>
      <c r="H974" s="178">
        <v>1.4074074074074074</v>
      </c>
      <c r="I974" s="168">
        <v>315</v>
      </c>
      <c r="J974" s="228">
        <f>_xlfn.XLOOKUP($I974,Inputs!$C$6:$C$23,Inputs!$D$6:$D$23)*$G974</f>
        <v>1.0333888888888889</v>
      </c>
      <c r="K974" s="229">
        <f t="shared" si="15"/>
        <v>3</v>
      </c>
      <c r="L974" s="274"/>
      <c r="M974" s="274"/>
      <c r="N974" s="274"/>
      <c r="O974" s="274"/>
      <c r="P974" s="274"/>
      <c r="Q974" s="230">
        <f>_xlfn.XLOOKUP($I974,Inputs!$G$6:$G$23,Inputs!$J$6:$J$23)*$K974</f>
        <v>793.80000000000007</v>
      </c>
      <c r="R974" s="230">
        <f>_xlfn.XLOOKUP($I974,Inputs!$G$6:$G$23,Inputs!$K$6:$K$23)*$K974</f>
        <v>960.24193548387109</v>
      </c>
      <c r="S974" s="147" t="s">
        <v>338</v>
      </c>
      <c r="T974" s="30" t="s">
        <v>2683</v>
      </c>
      <c r="U974" s="147" t="s">
        <v>2085</v>
      </c>
      <c r="V974" s="30" t="s">
        <v>1741</v>
      </c>
      <c r="W974" s="12"/>
      <c r="X974" s="12"/>
      <c r="Y974" s="12">
        <v>943</v>
      </c>
    </row>
    <row r="975" spans="1:25" s="57" customFormat="1" ht="18">
      <c r="B975" s="167" t="s">
        <v>575</v>
      </c>
      <c r="C975" s="168" t="s">
        <v>297</v>
      </c>
      <c r="D975" s="30" t="s">
        <v>349</v>
      </c>
      <c r="E975" s="147">
        <v>1</v>
      </c>
      <c r="F975" s="30" t="s">
        <v>1756</v>
      </c>
      <c r="G975" s="178">
        <v>2.2800000000000002</v>
      </c>
      <c r="H975" s="178">
        <v>1.4074074074074074</v>
      </c>
      <c r="I975" s="168">
        <v>345</v>
      </c>
      <c r="J975" s="228">
        <f>_xlfn.XLOOKUP($I975,Inputs!$C$6:$C$23,Inputs!$D$6:$D$23)*$G975</f>
        <v>1.0118555555555557</v>
      </c>
      <c r="K975" s="229">
        <f t="shared" si="15"/>
        <v>3</v>
      </c>
      <c r="L975" s="274"/>
      <c r="M975" s="274"/>
      <c r="N975" s="274"/>
      <c r="O975" s="274"/>
      <c r="P975" s="274"/>
      <c r="Q975" s="230">
        <f>_xlfn.XLOOKUP($I975,Inputs!$G$6:$G$23,Inputs!$J$6:$J$23)*$K975</f>
        <v>975</v>
      </c>
      <c r="R975" s="230">
        <f>_xlfn.XLOOKUP($I975,Inputs!$G$6:$G$23,Inputs!$K$6:$K$23)*$K975</f>
        <v>1275</v>
      </c>
      <c r="S975" s="147" t="s">
        <v>338</v>
      </c>
      <c r="T975" s="30" t="s">
        <v>2683</v>
      </c>
      <c r="U975" s="147" t="s">
        <v>2085</v>
      </c>
      <c r="V975" s="30" t="s">
        <v>1741</v>
      </c>
      <c r="W975" s="12"/>
      <c r="X975" s="12"/>
      <c r="Y975" s="12">
        <v>944</v>
      </c>
    </row>
    <row r="976" spans="1:25" s="57" customFormat="1" ht="18">
      <c r="B976" s="167" t="s">
        <v>576</v>
      </c>
      <c r="C976" s="168" t="s">
        <v>297</v>
      </c>
      <c r="D976" s="30" t="s">
        <v>349</v>
      </c>
      <c r="E976" s="147">
        <v>1</v>
      </c>
      <c r="F976" s="30" t="s">
        <v>1756</v>
      </c>
      <c r="G976" s="178">
        <v>57</v>
      </c>
      <c r="H976" s="178">
        <v>35.185185185185183</v>
      </c>
      <c r="I976" s="168">
        <v>315</v>
      </c>
      <c r="J976" s="228">
        <f>_xlfn.XLOOKUP($I976,Inputs!$C$6:$C$23,Inputs!$D$6:$D$23)*$G976</f>
        <v>25.834722222222222</v>
      </c>
      <c r="K976" s="229">
        <f t="shared" si="15"/>
        <v>3</v>
      </c>
      <c r="L976" s="274"/>
      <c r="M976" s="274"/>
      <c r="N976" s="274"/>
      <c r="O976" s="274"/>
      <c r="P976" s="274"/>
      <c r="Q976" s="230">
        <f>_xlfn.XLOOKUP($I976,Inputs!$G$6:$G$23,Inputs!$J$6:$J$23)*$K976</f>
        <v>793.80000000000007</v>
      </c>
      <c r="R976" s="230">
        <f>_xlfn.XLOOKUP($I976,Inputs!$G$6:$G$23,Inputs!$K$6:$K$23)*$K976</f>
        <v>960.24193548387109</v>
      </c>
      <c r="S976" s="147" t="s">
        <v>275</v>
      </c>
      <c r="T976" s="30" t="s">
        <v>2647</v>
      </c>
      <c r="U976" s="147" t="s">
        <v>853</v>
      </c>
      <c r="V976" s="30" t="s">
        <v>2646</v>
      </c>
      <c r="W976" s="12"/>
      <c r="X976" s="12"/>
      <c r="Y976" s="12">
        <v>945</v>
      </c>
    </row>
    <row r="977" spans="1:25" s="57" customFormat="1" ht="18">
      <c r="B977" s="167" t="s">
        <v>576</v>
      </c>
      <c r="C977" s="168" t="s">
        <v>297</v>
      </c>
      <c r="D977" s="30" t="s">
        <v>349</v>
      </c>
      <c r="E977" s="147">
        <v>1</v>
      </c>
      <c r="F977" s="30" t="s">
        <v>1756</v>
      </c>
      <c r="G977" s="178">
        <v>2.2800000000000002</v>
      </c>
      <c r="H977" s="178">
        <v>1.4074074074074074</v>
      </c>
      <c r="I977" s="168">
        <v>315</v>
      </c>
      <c r="J977" s="228">
        <f>_xlfn.XLOOKUP($I977,Inputs!$C$6:$C$23,Inputs!$D$6:$D$23)*$G977</f>
        <v>1.0333888888888889</v>
      </c>
      <c r="K977" s="229">
        <f t="shared" si="15"/>
        <v>3</v>
      </c>
      <c r="L977" s="274"/>
      <c r="M977" s="274"/>
      <c r="N977" s="274"/>
      <c r="O977" s="274"/>
      <c r="P977" s="274"/>
      <c r="Q977" s="230">
        <f>_xlfn.XLOOKUP($I977,Inputs!$G$6:$G$23,Inputs!$J$6:$J$23)*$K977</f>
        <v>793.80000000000007</v>
      </c>
      <c r="R977" s="230">
        <f>_xlfn.XLOOKUP($I977,Inputs!$G$6:$G$23,Inputs!$K$6:$K$23)*$K977</f>
        <v>960.24193548387109</v>
      </c>
      <c r="S977" s="147" t="s">
        <v>853</v>
      </c>
      <c r="T977" s="30" t="s">
        <v>2646</v>
      </c>
      <c r="U977" s="147" t="s">
        <v>1871</v>
      </c>
      <c r="V977" s="30" t="s">
        <v>2645</v>
      </c>
      <c r="W977" s="12"/>
      <c r="X977" s="12"/>
      <c r="Y977" s="12">
        <v>946</v>
      </c>
    </row>
    <row r="978" spans="1:25" s="57" customFormat="1" ht="18">
      <c r="B978" s="167" t="s">
        <v>576</v>
      </c>
      <c r="C978" s="168" t="s">
        <v>297</v>
      </c>
      <c r="D978" s="30" t="s">
        <v>349</v>
      </c>
      <c r="E978" s="147">
        <v>1</v>
      </c>
      <c r="F978" s="30" t="s">
        <v>1756</v>
      </c>
      <c r="G978" s="178">
        <v>2.2800000000000002</v>
      </c>
      <c r="H978" s="178">
        <v>1.4074074074074074</v>
      </c>
      <c r="I978" s="168">
        <v>315</v>
      </c>
      <c r="J978" s="228">
        <f>_xlfn.XLOOKUP($I978,Inputs!$C$6:$C$23,Inputs!$D$6:$D$23)*$G978</f>
        <v>1.0333888888888889</v>
      </c>
      <c r="K978" s="229">
        <f t="shared" si="15"/>
        <v>3</v>
      </c>
      <c r="L978" s="274"/>
      <c r="M978" s="274"/>
      <c r="N978" s="274"/>
      <c r="O978" s="274"/>
      <c r="P978" s="274"/>
      <c r="Q978" s="230">
        <f>_xlfn.XLOOKUP($I978,Inputs!$G$6:$G$23,Inputs!$J$6:$J$23)*$K978</f>
        <v>793.80000000000007</v>
      </c>
      <c r="R978" s="230">
        <f>_xlfn.XLOOKUP($I978,Inputs!$G$6:$G$23,Inputs!$K$6:$K$23)*$K978</f>
        <v>960.24193548387109</v>
      </c>
      <c r="S978" s="147" t="s">
        <v>1871</v>
      </c>
      <c r="T978" s="30" t="s">
        <v>2645</v>
      </c>
      <c r="U978" s="147" t="s">
        <v>223</v>
      </c>
      <c r="V978" s="30" t="s">
        <v>2547</v>
      </c>
      <c r="W978" s="12"/>
      <c r="X978" s="12"/>
      <c r="Y978" s="12">
        <v>947</v>
      </c>
    </row>
    <row r="979" spans="1:25" s="33" customFormat="1" ht="18">
      <c r="A979" s="57"/>
      <c r="B979" s="167" t="s">
        <v>577</v>
      </c>
      <c r="C979" s="168" t="s">
        <v>297</v>
      </c>
      <c r="D979" s="30" t="s">
        <v>349</v>
      </c>
      <c r="E979" s="147">
        <v>1</v>
      </c>
      <c r="F979" s="30" t="s">
        <v>1756</v>
      </c>
      <c r="G979" s="178">
        <v>57</v>
      </c>
      <c r="H979" s="178">
        <v>35.185185185185183</v>
      </c>
      <c r="I979" s="168">
        <v>315</v>
      </c>
      <c r="J979" s="228">
        <f>_xlfn.XLOOKUP($I979,Inputs!$C$6:$C$23,Inputs!$D$6:$D$23)*$G979</f>
        <v>25.834722222222222</v>
      </c>
      <c r="K979" s="229">
        <f t="shared" si="15"/>
        <v>3</v>
      </c>
      <c r="L979" s="274"/>
      <c r="M979" s="274"/>
      <c r="N979" s="274"/>
      <c r="O979" s="274"/>
      <c r="P979" s="274"/>
      <c r="Q979" s="230">
        <f>_xlfn.XLOOKUP($I979,Inputs!$G$6:$G$23,Inputs!$J$6:$J$23)*$K979</f>
        <v>793.80000000000007</v>
      </c>
      <c r="R979" s="230">
        <f>_xlfn.XLOOKUP($I979,Inputs!$G$6:$G$23,Inputs!$K$6:$K$23)*$K979</f>
        <v>960.24193548387109</v>
      </c>
      <c r="S979" s="147" t="s">
        <v>275</v>
      </c>
      <c r="T979" s="30" t="s">
        <v>2647</v>
      </c>
      <c r="U979" s="147" t="s">
        <v>853</v>
      </c>
      <c r="V979" s="30" t="s">
        <v>2646</v>
      </c>
      <c r="W979" s="12"/>
      <c r="X979" s="12"/>
      <c r="Y979" s="12">
        <v>948</v>
      </c>
    </row>
    <row r="980" spans="1:25" s="33" customFormat="1" ht="18">
      <c r="A980" s="57"/>
      <c r="B980" s="167" t="s">
        <v>577</v>
      </c>
      <c r="C980" s="168" t="s">
        <v>297</v>
      </c>
      <c r="D980" s="30" t="s">
        <v>349</v>
      </c>
      <c r="E980" s="147">
        <v>1</v>
      </c>
      <c r="F980" s="30" t="s">
        <v>1756</v>
      </c>
      <c r="G980" s="178">
        <v>2.2800000000000002</v>
      </c>
      <c r="H980" s="178">
        <v>1.4074074074074074</v>
      </c>
      <c r="I980" s="168">
        <v>315</v>
      </c>
      <c r="J980" s="228">
        <f>_xlfn.XLOOKUP($I980,Inputs!$C$6:$C$23,Inputs!$D$6:$D$23)*$G980</f>
        <v>1.0333888888888889</v>
      </c>
      <c r="K980" s="229">
        <f t="shared" si="15"/>
        <v>3</v>
      </c>
      <c r="L980" s="274"/>
      <c r="M980" s="274"/>
      <c r="N980" s="274"/>
      <c r="O980" s="274"/>
      <c r="P980" s="274"/>
      <c r="Q980" s="230">
        <f>_xlfn.XLOOKUP($I980,Inputs!$G$6:$G$23,Inputs!$J$6:$J$23)*$K980</f>
        <v>793.80000000000007</v>
      </c>
      <c r="R980" s="230">
        <f>_xlfn.XLOOKUP($I980,Inputs!$G$6:$G$23,Inputs!$K$6:$K$23)*$K980</f>
        <v>960.24193548387109</v>
      </c>
      <c r="S980" s="147" t="s">
        <v>853</v>
      </c>
      <c r="T980" s="30" t="s">
        <v>2646</v>
      </c>
      <c r="U980" s="147" t="s">
        <v>1871</v>
      </c>
      <c r="V980" s="30" t="s">
        <v>2645</v>
      </c>
      <c r="W980" s="12"/>
      <c r="X980" s="12"/>
      <c r="Y980" s="12">
        <v>949</v>
      </c>
    </row>
    <row r="981" spans="1:25" s="33" customFormat="1" ht="18">
      <c r="A981" s="57"/>
      <c r="B981" s="167" t="s">
        <v>577</v>
      </c>
      <c r="C981" s="168" t="s">
        <v>297</v>
      </c>
      <c r="D981" s="30" t="s">
        <v>349</v>
      </c>
      <c r="E981" s="147">
        <v>1</v>
      </c>
      <c r="F981" s="30" t="s">
        <v>1756</v>
      </c>
      <c r="G981" s="178">
        <v>2.2800000000000002</v>
      </c>
      <c r="H981" s="178">
        <v>1.4074074074074074</v>
      </c>
      <c r="I981" s="168">
        <v>315</v>
      </c>
      <c r="J981" s="228">
        <f>_xlfn.XLOOKUP($I981,Inputs!$C$6:$C$23,Inputs!$D$6:$D$23)*$G981</f>
        <v>1.0333888888888889</v>
      </c>
      <c r="K981" s="229">
        <f t="shared" si="15"/>
        <v>3</v>
      </c>
      <c r="L981" s="274"/>
      <c r="M981" s="274"/>
      <c r="N981" s="274"/>
      <c r="O981" s="274"/>
      <c r="P981" s="274"/>
      <c r="Q981" s="230">
        <f>_xlfn.XLOOKUP($I981,Inputs!$G$6:$G$23,Inputs!$J$6:$J$23)*$K981</f>
        <v>793.80000000000007</v>
      </c>
      <c r="R981" s="230">
        <f>_xlfn.XLOOKUP($I981,Inputs!$G$6:$G$23,Inputs!$K$6:$K$23)*$K981</f>
        <v>960.24193548387109</v>
      </c>
      <c r="S981" s="147" t="s">
        <v>1871</v>
      </c>
      <c r="T981" s="30" t="s">
        <v>2645</v>
      </c>
      <c r="U981" s="147" t="s">
        <v>223</v>
      </c>
      <c r="V981" s="30" t="s">
        <v>2547</v>
      </c>
      <c r="W981" s="12"/>
      <c r="X981" s="12"/>
      <c r="Y981" s="12">
        <v>950</v>
      </c>
    </row>
    <row r="982" spans="1:25" s="33" customFormat="1" ht="18">
      <c r="A982" s="57"/>
      <c r="B982" s="167" t="s">
        <v>580</v>
      </c>
      <c r="C982" s="168" t="s">
        <v>297</v>
      </c>
      <c r="D982" s="30" t="s">
        <v>349</v>
      </c>
      <c r="E982" s="147">
        <v>1</v>
      </c>
      <c r="F982" s="30" t="s">
        <v>1756</v>
      </c>
      <c r="G982" s="178">
        <v>45.6</v>
      </c>
      <c r="H982" s="178">
        <v>28.148148148148149</v>
      </c>
      <c r="I982" s="168">
        <v>315</v>
      </c>
      <c r="J982" s="228">
        <f>_xlfn.XLOOKUP($I982,Inputs!$C$6:$C$23,Inputs!$D$6:$D$23)*$G982</f>
        <v>20.667777777777779</v>
      </c>
      <c r="K982" s="229">
        <f t="shared" si="15"/>
        <v>3</v>
      </c>
      <c r="L982" s="274"/>
      <c r="M982" s="274"/>
      <c r="N982" s="274"/>
      <c r="O982" s="274"/>
      <c r="P982" s="274"/>
      <c r="Q982" s="230">
        <f>_xlfn.XLOOKUP($I982,Inputs!$G$6:$G$23,Inputs!$J$6:$J$23)*$K982</f>
        <v>793.80000000000007</v>
      </c>
      <c r="R982" s="230">
        <f>_xlfn.XLOOKUP($I982,Inputs!$G$6:$G$23,Inputs!$K$6:$K$23)*$K982</f>
        <v>960.24193548387109</v>
      </c>
      <c r="S982" s="147" t="s">
        <v>1003</v>
      </c>
      <c r="T982" s="30" t="s">
        <v>2195</v>
      </c>
      <c r="U982" s="147" t="s">
        <v>277</v>
      </c>
      <c r="V982" s="30" t="s">
        <v>2217</v>
      </c>
      <c r="W982" s="12"/>
      <c r="X982" s="12"/>
      <c r="Y982" s="12">
        <v>953</v>
      </c>
    </row>
    <row r="983" spans="1:25" s="33" customFormat="1" ht="18">
      <c r="A983" s="57"/>
      <c r="B983" s="167" t="s">
        <v>583</v>
      </c>
      <c r="C983" s="168" t="s">
        <v>297</v>
      </c>
      <c r="D983" s="30" t="s">
        <v>349</v>
      </c>
      <c r="E983" s="147">
        <v>1</v>
      </c>
      <c r="F983" s="30" t="s">
        <v>1756</v>
      </c>
      <c r="G983" s="178">
        <v>2.3940000000000001</v>
      </c>
      <c r="H983" s="178">
        <v>1.4777777777777779</v>
      </c>
      <c r="I983" s="168">
        <v>315</v>
      </c>
      <c r="J983" s="228">
        <f>_xlfn.XLOOKUP($I983,Inputs!$C$6:$C$23,Inputs!$D$6:$D$23)*$G983</f>
        <v>1.0850583333333332</v>
      </c>
      <c r="K983" s="229">
        <f t="shared" si="15"/>
        <v>3</v>
      </c>
      <c r="L983" s="274"/>
      <c r="M983" s="274"/>
      <c r="N983" s="274"/>
      <c r="O983" s="274"/>
      <c r="P983" s="274"/>
      <c r="Q983" s="230">
        <f>_xlfn.XLOOKUP($I983,Inputs!$G$6:$G$23,Inputs!$J$6:$J$23)*$K983</f>
        <v>793.80000000000007</v>
      </c>
      <c r="R983" s="230">
        <f>_xlfn.XLOOKUP($I983,Inputs!$G$6:$G$23,Inputs!$K$6:$K$23)*$K983</f>
        <v>960.24193548387109</v>
      </c>
      <c r="S983" s="147" t="s">
        <v>1361</v>
      </c>
      <c r="T983" s="30" t="s">
        <v>2697</v>
      </c>
      <c r="U983" s="147" t="s">
        <v>1548</v>
      </c>
      <c r="V983" s="30" t="s">
        <v>2342</v>
      </c>
      <c r="W983" s="12"/>
      <c r="X983" s="12"/>
      <c r="Y983" s="12">
        <v>956</v>
      </c>
    </row>
    <row r="984" spans="1:25" s="33" customFormat="1" ht="18">
      <c r="A984" s="57"/>
      <c r="B984" s="167" t="s">
        <v>586</v>
      </c>
      <c r="C984" s="168" t="s">
        <v>297</v>
      </c>
      <c r="D984" s="30" t="s">
        <v>349</v>
      </c>
      <c r="E984" s="147">
        <v>1</v>
      </c>
      <c r="F984" s="30" t="s">
        <v>1756</v>
      </c>
      <c r="G984" s="178">
        <v>57</v>
      </c>
      <c r="H984" s="178">
        <v>35.185185185185183</v>
      </c>
      <c r="I984" s="168">
        <v>315</v>
      </c>
      <c r="J984" s="228">
        <f>_xlfn.XLOOKUP($I984,Inputs!$C$6:$C$23,Inputs!$D$6:$D$23)*$G984</f>
        <v>25.834722222222222</v>
      </c>
      <c r="K984" s="229">
        <f t="shared" si="15"/>
        <v>3</v>
      </c>
      <c r="L984" s="274"/>
      <c r="M984" s="274"/>
      <c r="N984" s="274"/>
      <c r="O984" s="274"/>
      <c r="P984" s="274"/>
      <c r="Q984" s="230">
        <f>_xlfn.XLOOKUP($I984,Inputs!$G$6:$G$23,Inputs!$J$6:$J$23)*$K984</f>
        <v>793.80000000000007</v>
      </c>
      <c r="R984" s="230">
        <f>_xlfn.XLOOKUP($I984,Inputs!$G$6:$G$23,Inputs!$K$6:$K$23)*$K984</f>
        <v>960.24193548387109</v>
      </c>
      <c r="S984" s="147" t="s">
        <v>186</v>
      </c>
      <c r="T984" s="30" t="s">
        <v>2185</v>
      </c>
      <c r="U984" s="147" t="s">
        <v>351</v>
      </c>
      <c r="V984" s="30" t="s">
        <v>2638</v>
      </c>
      <c r="W984" s="12"/>
      <c r="X984" s="12"/>
      <c r="Y984" s="12">
        <v>961</v>
      </c>
    </row>
    <row r="985" spans="1:25" s="33" customFormat="1" ht="18">
      <c r="A985" s="57"/>
      <c r="B985" s="167" t="s">
        <v>587</v>
      </c>
      <c r="C985" s="168" t="s">
        <v>297</v>
      </c>
      <c r="D985" s="30" t="s">
        <v>349</v>
      </c>
      <c r="E985" s="147">
        <v>1</v>
      </c>
      <c r="F985" s="30" t="s">
        <v>1756</v>
      </c>
      <c r="G985" s="178">
        <v>57</v>
      </c>
      <c r="H985" s="178">
        <v>35.185185185185183</v>
      </c>
      <c r="I985" s="168">
        <v>315</v>
      </c>
      <c r="J985" s="228">
        <f>_xlfn.XLOOKUP($I985,Inputs!$C$6:$C$23,Inputs!$D$6:$D$23)*$G985</f>
        <v>25.834722222222222</v>
      </c>
      <c r="K985" s="229">
        <f t="shared" si="15"/>
        <v>3</v>
      </c>
      <c r="L985" s="274"/>
      <c r="M985" s="274"/>
      <c r="N985" s="274"/>
      <c r="O985" s="274"/>
      <c r="P985" s="274"/>
      <c r="Q985" s="230">
        <f>_xlfn.XLOOKUP($I985,Inputs!$G$6:$G$23,Inputs!$J$6:$J$23)*$K985</f>
        <v>793.80000000000007</v>
      </c>
      <c r="R985" s="230">
        <f>_xlfn.XLOOKUP($I985,Inputs!$G$6:$G$23,Inputs!$K$6:$K$23)*$K985</f>
        <v>960.24193548387109</v>
      </c>
      <c r="S985" s="147" t="s">
        <v>186</v>
      </c>
      <c r="T985" s="30" t="s">
        <v>2185</v>
      </c>
      <c r="U985" s="147" t="s">
        <v>351</v>
      </c>
      <c r="V985" s="30" t="s">
        <v>2638</v>
      </c>
      <c r="W985" s="12"/>
      <c r="X985" s="12"/>
      <c r="Y985" s="12">
        <v>962</v>
      </c>
    </row>
    <row r="986" spans="1:25" s="33" customFormat="1" ht="18">
      <c r="A986" s="57"/>
      <c r="B986" s="167" t="s">
        <v>588</v>
      </c>
      <c r="C986" s="168" t="s">
        <v>297</v>
      </c>
      <c r="D986" s="30" t="s">
        <v>349</v>
      </c>
      <c r="E986" s="147">
        <v>1</v>
      </c>
      <c r="F986" s="30" t="s">
        <v>1756</v>
      </c>
      <c r="G986" s="178">
        <v>96.9</v>
      </c>
      <c r="H986" s="178">
        <v>59.814814814814817</v>
      </c>
      <c r="I986" s="168">
        <v>315</v>
      </c>
      <c r="J986" s="228">
        <f>_xlfn.XLOOKUP($I986,Inputs!$C$6:$C$23,Inputs!$D$6:$D$23)*$G986</f>
        <v>43.919027777777778</v>
      </c>
      <c r="K986" s="229">
        <f t="shared" si="15"/>
        <v>2.8547000176261577</v>
      </c>
      <c r="L986" s="274"/>
      <c r="M986" s="274"/>
      <c r="N986" s="274"/>
      <c r="O986" s="274"/>
      <c r="P986" s="274"/>
      <c r="Q986" s="230">
        <f>_xlfn.XLOOKUP($I986,Inputs!$G$6:$G$23,Inputs!$J$6:$J$23)*$K986</f>
        <v>755.35362466388142</v>
      </c>
      <c r="R986" s="230">
        <f>_xlfn.XLOOKUP($I986,Inputs!$G$6:$G$23,Inputs!$K$6:$K$23)*$K986</f>
        <v>913.73422338372757</v>
      </c>
      <c r="S986" s="147" t="s">
        <v>1069</v>
      </c>
      <c r="T986" s="30" t="s">
        <v>2574</v>
      </c>
      <c r="U986" s="147" t="s">
        <v>1068</v>
      </c>
      <c r="V986" s="150" t="s">
        <v>2603</v>
      </c>
      <c r="W986" s="12"/>
      <c r="X986" s="12"/>
      <c r="Y986" s="12">
        <v>963</v>
      </c>
    </row>
    <row r="987" spans="1:25" s="57" customFormat="1" ht="18">
      <c r="B987" s="167" t="s">
        <v>589</v>
      </c>
      <c r="C987" s="168" t="s">
        <v>297</v>
      </c>
      <c r="D987" s="30" t="s">
        <v>349</v>
      </c>
      <c r="E987" s="147">
        <v>1</v>
      </c>
      <c r="F987" s="30" t="s">
        <v>1756</v>
      </c>
      <c r="G987" s="178">
        <v>96.9</v>
      </c>
      <c r="H987" s="178">
        <v>59.814814814814817</v>
      </c>
      <c r="I987" s="168">
        <v>315</v>
      </c>
      <c r="J987" s="228">
        <f>_xlfn.XLOOKUP($I987,Inputs!$C$6:$C$23,Inputs!$D$6:$D$23)*$G987</f>
        <v>43.919027777777778</v>
      </c>
      <c r="K987" s="229">
        <f t="shared" si="15"/>
        <v>2.8547000176261577</v>
      </c>
      <c r="L987" s="274"/>
      <c r="M987" s="274"/>
      <c r="N987" s="274"/>
      <c r="O987" s="274"/>
      <c r="P987" s="274"/>
      <c r="Q987" s="230">
        <f>_xlfn.XLOOKUP($I987,Inputs!$G$6:$G$23,Inputs!$J$6:$J$23)*$K987</f>
        <v>755.35362466388142</v>
      </c>
      <c r="R987" s="230">
        <f>_xlfn.XLOOKUP($I987,Inputs!$G$6:$G$23,Inputs!$K$6:$K$23)*$K987</f>
        <v>913.73422338372757</v>
      </c>
      <c r="S987" s="147" t="s">
        <v>1069</v>
      </c>
      <c r="T987" s="30" t="s">
        <v>2574</v>
      </c>
      <c r="U987" s="147" t="s">
        <v>1068</v>
      </c>
      <c r="V987" s="30" t="s">
        <v>2603</v>
      </c>
      <c r="W987" s="12"/>
      <c r="X987" s="12"/>
      <c r="Y987" s="12">
        <v>964</v>
      </c>
    </row>
    <row r="988" spans="1:25" s="33" customFormat="1" ht="18">
      <c r="A988" s="57"/>
      <c r="B988" s="167" t="s">
        <v>590</v>
      </c>
      <c r="C988" s="168" t="s">
        <v>297</v>
      </c>
      <c r="D988" s="30" t="s">
        <v>349</v>
      </c>
      <c r="E988" s="147">
        <v>1</v>
      </c>
      <c r="F988" s="30" t="s">
        <v>1756</v>
      </c>
      <c r="G988" s="178">
        <v>11.4</v>
      </c>
      <c r="H988" s="178">
        <v>7.0370370370370372</v>
      </c>
      <c r="I988" s="168">
        <v>315</v>
      </c>
      <c r="J988" s="228">
        <f>_xlfn.XLOOKUP($I988,Inputs!$C$6:$C$23,Inputs!$D$6:$D$23)*$G988</f>
        <v>5.1669444444444448</v>
      </c>
      <c r="K988" s="229">
        <f t="shared" si="15"/>
        <v>3</v>
      </c>
      <c r="L988" s="274"/>
      <c r="M988" s="274"/>
      <c r="N988" s="274"/>
      <c r="O988" s="274"/>
      <c r="P988" s="274"/>
      <c r="Q988" s="230">
        <f>_xlfn.XLOOKUP($I988,Inputs!$G$6:$G$23,Inputs!$J$6:$J$23)*$K988</f>
        <v>793.80000000000007</v>
      </c>
      <c r="R988" s="230">
        <f>_xlfn.XLOOKUP($I988,Inputs!$G$6:$G$23,Inputs!$K$6:$K$23)*$K988</f>
        <v>960.24193548387109</v>
      </c>
      <c r="S988" s="147" t="s">
        <v>2595</v>
      </c>
      <c r="T988" s="79" t="s">
        <v>3011</v>
      </c>
      <c r="U988" s="147" t="s">
        <v>351</v>
      </c>
      <c r="V988" s="150" t="s">
        <v>2638</v>
      </c>
      <c r="W988" s="12"/>
      <c r="X988" s="12"/>
      <c r="Y988" s="12">
        <v>965</v>
      </c>
    </row>
    <row r="989" spans="1:25" s="57" customFormat="1" ht="18">
      <c r="B989" s="167" t="s">
        <v>591</v>
      </c>
      <c r="C989" s="168" t="s">
        <v>297</v>
      </c>
      <c r="D989" s="30" t="s">
        <v>349</v>
      </c>
      <c r="E989" s="147">
        <v>1</v>
      </c>
      <c r="F989" s="30" t="s">
        <v>1756</v>
      </c>
      <c r="G989" s="178">
        <v>11.4</v>
      </c>
      <c r="H989" s="178">
        <v>7.0370370370370372</v>
      </c>
      <c r="I989" s="168">
        <v>315</v>
      </c>
      <c r="J989" s="228">
        <f>_xlfn.XLOOKUP($I989,Inputs!$C$6:$C$23,Inputs!$D$6:$D$23)*$G989</f>
        <v>5.1669444444444448</v>
      </c>
      <c r="K989" s="229">
        <f t="shared" si="15"/>
        <v>3</v>
      </c>
      <c r="L989" s="274"/>
      <c r="M989" s="274"/>
      <c r="N989" s="274"/>
      <c r="O989" s="274"/>
      <c r="P989" s="274"/>
      <c r="Q989" s="230">
        <f>_xlfn.XLOOKUP($I989,Inputs!$G$6:$G$23,Inputs!$J$6:$J$23)*$K989</f>
        <v>793.80000000000007</v>
      </c>
      <c r="R989" s="230">
        <f>_xlfn.XLOOKUP($I989,Inputs!$G$6:$G$23,Inputs!$K$6:$K$23)*$K989</f>
        <v>960.24193548387109</v>
      </c>
      <c r="S989" s="147" t="s">
        <v>2595</v>
      </c>
      <c r="T989" s="79" t="s">
        <v>3011</v>
      </c>
      <c r="U989" s="147" t="s">
        <v>351</v>
      </c>
      <c r="V989" s="30" t="s">
        <v>2638</v>
      </c>
      <c r="W989" s="12"/>
      <c r="X989" s="12"/>
      <c r="Y989" s="12">
        <v>966</v>
      </c>
    </row>
    <row r="990" spans="1:25" s="33" customFormat="1" ht="18">
      <c r="A990" s="57"/>
      <c r="B990" s="167" t="s">
        <v>592</v>
      </c>
      <c r="C990" s="168" t="s">
        <v>297</v>
      </c>
      <c r="D990" s="30" t="s">
        <v>349</v>
      </c>
      <c r="E990" s="147">
        <v>1</v>
      </c>
      <c r="F990" s="30" t="s">
        <v>1756</v>
      </c>
      <c r="G990" s="178">
        <v>62.7</v>
      </c>
      <c r="H990" s="178">
        <v>38.703703703703702</v>
      </c>
      <c r="I990" s="168">
        <v>315</v>
      </c>
      <c r="J990" s="228">
        <f>_xlfn.XLOOKUP($I990,Inputs!$C$6:$C$23,Inputs!$D$6:$D$23)*$G990</f>
        <v>28.418194444444445</v>
      </c>
      <c r="K990" s="229">
        <f t="shared" si="15"/>
        <v>3</v>
      </c>
      <c r="L990" s="274"/>
      <c r="M990" s="274"/>
      <c r="N990" s="274"/>
      <c r="O990" s="274"/>
      <c r="P990" s="274"/>
      <c r="Q990" s="230">
        <f>_xlfn.XLOOKUP($I990,Inputs!$G$6:$G$23,Inputs!$J$6:$J$23)*$K990</f>
        <v>793.80000000000007</v>
      </c>
      <c r="R990" s="230">
        <f>_xlfn.XLOOKUP($I990,Inputs!$G$6:$G$23,Inputs!$K$6:$K$23)*$K990</f>
        <v>960.24193548387109</v>
      </c>
      <c r="S990" s="147" t="s">
        <v>257</v>
      </c>
      <c r="T990" s="30" t="s">
        <v>2173</v>
      </c>
      <c r="U990" s="147" t="s">
        <v>189</v>
      </c>
      <c r="V990" s="30" t="s">
        <v>2191</v>
      </c>
      <c r="W990" s="12"/>
      <c r="X990" s="12"/>
      <c r="Y990" s="12">
        <v>967</v>
      </c>
    </row>
    <row r="991" spans="1:25" s="33" customFormat="1" ht="18">
      <c r="A991" s="57"/>
      <c r="B991" s="167" t="s">
        <v>593</v>
      </c>
      <c r="C991" s="168" t="s">
        <v>297</v>
      </c>
      <c r="D991" s="30" t="s">
        <v>349</v>
      </c>
      <c r="E991" s="147">
        <v>1</v>
      </c>
      <c r="F991" s="30" t="s">
        <v>1756</v>
      </c>
      <c r="G991" s="178">
        <v>62.7</v>
      </c>
      <c r="H991" s="178">
        <v>38.703703703703702</v>
      </c>
      <c r="I991" s="168">
        <v>315</v>
      </c>
      <c r="J991" s="228">
        <f>_xlfn.XLOOKUP($I991,Inputs!$C$6:$C$23,Inputs!$D$6:$D$23)*$G991</f>
        <v>28.418194444444445</v>
      </c>
      <c r="K991" s="229">
        <f t="shared" si="15"/>
        <v>3</v>
      </c>
      <c r="L991" s="274"/>
      <c r="M991" s="274"/>
      <c r="N991" s="274"/>
      <c r="O991" s="274"/>
      <c r="P991" s="274"/>
      <c r="Q991" s="230">
        <f>_xlfn.XLOOKUP($I991,Inputs!$G$6:$G$23,Inputs!$J$6:$J$23)*$K991</f>
        <v>793.80000000000007</v>
      </c>
      <c r="R991" s="230">
        <f>_xlfn.XLOOKUP($I991,Inputs!$G$6:$G$23,Inputs!$K$6:$K$23)*$K991</f>
        <v>960.24193548387109</v>
      </c>
      <c r="S991" s="147" t="s">
        <v>257</v>
      </c>
      <c r="T991" s="30" t="s">
        <v>2173</v>
      </c>
      <c r="U991" s="147" t="s">
        <v>189</v>
      </c>
      <c r="V991" s="30" t="s">
        <v>2191</v>
      </c>
      <c r="W991" s="12"/>
      <c r="X991" s="12"/>
      <c r="Y991" s="12">
        <v>968</v>
      </c>
    </row>
    <row r="992" spans="1:25" s="33" customFormat="1" ht="18">
      <c r="A992" s="57"/>
      <c r="B992" s="167" t="s">
        <v>594</v>
      </c>
      <c r="C992" s="168" t="s">
        <v>297</v>
      </c>
      <c r="D992" s="30" t="s">
        <v>349</v>
      </c>
      <c r="E992" s="147">
        <v>1</v>
      </c>
      <c r="F992" s="30" t="s">
        <v>1756</v>
      </c>
      <c r="G992" s="178">
        <v>108.3</v>
      </c>
      <c r="H992" s="178">
        <v>66.851851851851848</v>
      </c>
      <c r="I992" s="168">
        <v>315</v>
      </c>
      <c r="J992" s="228">
        <f>_xlfn.XLOOKUP($I992,Inputs!$C$6:$C$23,Inputs!$D$6:$D$23)*$G992</f>
        <v>49.085972222222217</v>
      </c>
      <c r="K992" s="229">
        <f t="shared" si="15"/>
        <v>2.6527940912609447</v>
      </c>
      <c r="L992" s="274"/>
      <c r="M992" s="274"/>
      <c r="N992" s="274"/>
      <c r="O992" s="274"/>
      <c r="P992" s="274"/>
      <c r="Q992" s="230">
        <f>_xlfn.XLOOKUP($I992,Inputs!$G$6:$G$23,Inputs!$J$6:$J$23)*$K992</f>
        <v>701.92931654764607</v>
      </c>
      <c r="R992" s="230">
        <f>_xlfn.XLOOKUP($I992,Inputs!$G$6:$G$23,Inputs!$K$6:$K$23)*$K992</f>
        <v>849.1080442108622</v>
      </c>
      <c r="S992" s="147" t="s">
        <v>344</v>
      </c>
      <c r="T992" s="30" t="s">
        <v>2624</v>
      </c>
      <c r="U992" s="147" t="s">
        <v>189</v>
      </c>
      <c r="V992" s="30" t="s">
        <v>2191</v>
      </c>
      <c r="W992" s="12"/>
      <c r="X992" s="12"/>
      <c r="Y992" s="12">
        <v>969</v>
      </c>
    </row>
    <row r="993" spans="1:25" s="33" customFormat="1" ht="18">
      <c r="A993" s="57"/>
      <c r="B993" s="167" t="s">
        <v>595</v>
      </c>
      <c r="C993" s="168" t="s">
        <v>297</v>
      </c>
      <c r="D993" s="30" t="s">
        <v>349</v>
      </c>
      <c r="E993" s="147">
        <v>1</v>
      </c>
      <c r="F993" s="30" t="s">
        <v>1756</v>
      </c>
      <c r="G993" s="178">
        <v>108.3</v>
      </c>
      <c r="H993" s="178">
        <v>66.851851851851848</v>
      </c>
      <c r="I993" s="168">
        <v>315</v>
      </c>
      <c r="J993" s="228">
        <f>_xlfn.XLOOKUP($I993,Inputs!$C$6:$C$23,Inputs!$D$6:$D$23)*$G993</f>
        <v>49.085972222222217</v>
      </c>
      <c r="K993" s="229">
        <f t="shared" si="15"/>
        <v>2.6527940912609447</v>
      </c>
      <c r="L993" s="274"/>
      <c r="M993" s="274"/>
      <c r="N993" s="274"/>
      <c r="O993" s="274"/>
      <c r="P993" s="274"/>
      <c r="Q993" s="230">
        <f>_xlfn.XLOOKUP($I993,Inputs!$G$6:$G$23,Inputs!$J$6:$J$23)*$K993</f>
        <v>701.92931654764607</v>
      </c>
      <c r="R993" s="230">
        <f>_xlfn.XLOOKUP($I993,Inputs!$G$6:$G$23,Inputs!$K$6:$K$23)*$K993</f>
        <v>849.1080442108622</v>
      </c>
      <c r="S993" s="147" t="s">
        <v>344</v>
      </c>
      <c r="T993" s="30" t="s">
        <v>2624</v>
      </c>
      <c r="U993" s="147" t="s">
        <v>189</v>
      </c>
      <c r="V993" s="30" t="s">
        <v>2191</v>
      </c>
      <c r="W993" s="12"/>
      <c r="X993" s="12"/>
      <c r="Y993" s="12">
        <v>970</v>
      </c>
    </row>
    <row r="994" spans="1:25" s="33" customFormat="1" ht="18">
      <c r="A994" s="57"/>
      <c r="B994" s="167" t="s">
        <v>598</v>
      </c>
      <c r="C994" s="168" t="s">
        <v>297</v>
      </c>
      <c r="D994" s="30" t="s">
        <v>349</v>
      </c>
      <c r="E994" s="147">
        <v>1</v>
      </c>
      <c r="F994" s="30" t="s">
        <v>1756</v>
      </c>
      <c r="G994" s="178">
        <v>79.8</v>
      </c>
      <c r="H994" s="178">
        <v>49.259259259259252</v>
      </c>
      <c r="I994" s="168">
        <v>315</v>
      </c>
      <c r="J994" s="228">
        <f>_xlfn.XLOOKUP($I994,Inputs!$C$6:$C$23,Inputs!$D$6:$D$23)*$G994</f>
        <v>36.168611111111112</v>
      </c>
      <c r="K994" s="229">
        <f t="shared" si="15"/>
        <v>3</v>
      </c>
      <c r="L994" s="274"/>
      <c r="M994" s="274"/>
      <c r="N994" s="274"/>
      <c r="O994" s="274"/>
      <c r="P994" s="274"/>
      <c r="Q994" s="230">
        <f>_xlfn.XLOOKUP($I994,Inputs!$G$6:$G$23,Inputs!$J$6:$J$23)*$K994</f>
        <v>793.80000000000007</v>
      </c>
      <c r="R994" s="230">
        <f>_xlfn.XLOOKUP($I994,Inputs!$G$6:$G$23,Inputs!$K$6:$K$23)*$K994</f>
        <v>960.24193548387109</v>
      </c>
      <c r="S994" s="147" t="s">
        <v>344</v>
      </c>
      <c r="T994" s="30" t="s">
        <v>2624</v>
      </c>
      <c r="U994" s="147" t="s">
        <v>356</v>
      </c>
      <c r="V994" s="30" t="s">
        <v>2655</v>
      </c>
      <c r="W994" s="12"/>
      <c r="X994" s="12"/>
      <c r="Y994" s="12">
        <v>973</v>
      </c>
    </row>
    <row r="995" spans="1:25" s="33" customFormat="1" ht="18">
      <c r="A995" s="57"/>
      <c r="B995" s="167" t="s">
        <v>599</v>
      </c>
      <c r="C995" s="168" t="s">
        <v>297</v>
      </c>
      <c r="D995" s="30" t="s">
        <v>349</v>
      </c>
      <c r="E995" s="147">
        <v>1</v>
      </c>
      <c r="F995" s="30" t="s">
        <v>1756</v>
      </c>
      <c r="G995" s="178">
        <v>79.8</v>
      </c>
      <c r="H995" s="178">
        <v>49.259259259259252</v>
      </c>
      <c r="I995" s="168">
        <v>315</v>
      </c>
      <c r="J995" s="228">
        <f>_xlfn.XLOOKUP($I995,Inputs!$C$6:$C$23,Inputs!$D$6:$D$23)*$G995</f>
        <v>36.168611111111112</v>
      </c>
      <c r="K995" s="229">
        <f t="shared" si="15"/>
        <v>3</v>
      </c>
      <c r="L995" s="274"/>
      <c r="M995" s="274"/>
      <c r="N995" s="274"/>
      <c r="O995" s="274"/>
      <c r="P995" s="274"/>
      <c r="Q995" s="230">
        <f>_xlfn.XLOOKUP($I995,Inputs!$G$6:$G$23,Inputs!$J$6:$J$23)*$K995</f>
        <v>793.80000000000007</v>
      </c>
      <c r="R995" s="230">
        <f>_xlfn.XLOOKUP($I995,Inputs!$G$6:$G$23,Inputs!$K$6:$K$23)*$K995</f>
        <v>960.24193548387109</v>
      </c>
      <c r="S995" s="147" t="s">
        <v>344</v>
      </c>
      <c r="T995" s="30" t="s">
        <v>2624</v>
      </c>
      <c r="U995" s="147" t="s">
        <v>356</v>
      </c>
      <c r="V995" s="30" t="s">
        <v>2655</v>
      </c>
      <c r="W995" s="12"/>
      <c r="X995" s="12"/>
      <c r="Y995" s="12">
        <v>974</v>
      </c>
    </row>
    <row r="996" spans="1:25" s="57" customFormat="1" ht="18">
      <c r="B996" s="167" t="s">
        <v>600</v>
      </c>
      <c r="C996" s="168" t="s">
        <v>297</v>
      </c>
      <c r="D996" s="30" t="s">
        <v>349</v>
      </c>
      <c r="E996" s="147">
        <v>1</v>
      </c>
      <c r="F996" s="30" t="s">
        <v>1756</v>
      </c>
      <c r="G996" s="178">
        <v>47.88</v>
      </c>
      <c r="H996" s="178">
        <v>29.555555555555554</v>
      </c>
      <c r="I996" s="168">
        <v>315</v>
      </c>
      <c r="J996" s="228">
        <f>_xlfn.XLOOKUP($I996,Inputs!$C$6:$C$23,Inputs!$D$6:$D$23)*$G996</f>
        <v>21.701166666666666</v>
      </c>
      <c r="K996" s="229">
        <f t="shared" si="15"/>
        <v>3</v>
      </c>
      <c r="L996" s="274"/>
      <c r="M996" s="274"/>
      <c r="N996" s="274"/>
      <c r="O996" s="274"/>
      <c r="P996" s="274"/>
      <c r="Q996" s="230">
        <f>_xlfn.XLOOKUP($I996,Inputs!$G$6:$G$23,Inputs!$J$6:$J$23)*$K996</f>
        <v>793.80000000000007</v>
      </c>
      <c r="R996" s="230">
        <f>_xlfn.XLOOKUP($I996,Inputs!$G$6:$G$23,Inputs!$K$6:$K$23)*$K996</f>
        <v>960.24193548387109</v>
      </c>
      <c r="S996" s="147" t="s">
        <v>342</v>
      </c>
      <c r="T996" s="30" t="s">
        <v>2461</v>
      </c>
      <c r="U996" s="147" t="s">
        <v>259</v>
      </c>
      <c r="V996" s="30" t="s">
        <v>2182</v>
      </c>
      <c r="W996" s="12"/>
      <c r="X996" s="12"/>
      <c r="Y996" s="12">
        <v>975</v>
      </c>
    </row>
    <row r="997" spans="1:25" s="57" customFormat="1" ht="18">
      <c r="B997" s="167" t="s">
        <v>601</v>
      </c>
      <c r="C997" s="168" t="s">
        <v>297</v>
      </c>
      <c r="D997" s="30" t="s">
        <v>349</v>
      </c>
      <c r="E997" s="147">
        <v>1</v>
      </c>
      <c r="F997" s="30" t="s">
        <v>1756</v>
      </c>
      <c r="G997" s="178">
        <v>47.88</v>
      </c>
      <c r="H997" s="178">
        <v>29.555555555555554</v>
      </c>
      <c r="I997" s="168">
        <v>315</v>
      </c>
      <c r="J997" s="228">
        <f>_xlfn.XLOOKUP($I997,Inputs!$C$6:$C$23,Inputs!$D$6:$D$23)*$G997</f>
        <v>21.701166666666666</v>
      </c>
      <c r="K997" s="229">
        <f t="shared" si="15"/>
        <v>3</v>
      </c>
      <c r="L997" s="274"/>
      <c r="M997" s="274"/>
      <c r="N997" s="274"/>
      <c r="O997" s="274"/>
      <c r="P997" s="274"/>
      <c r="Q997" s="230">
        <f>_xlfn.XLOOKUP($I997,Inputs!$G$6:$G$23,Inputs!$J$6:$J$23)*$K997</f>
        <v>793.80000000000007</v>
      </c>
      <c r="R997" s="230">
        <f>_xlfn.XLOOKUP($I997,Inputs!$G$6:$G$23,Inputs!$K$6:$K$23)*$K997</f>
        <v>960.24193548387109</v>
      </c>
      <c r="S997" s="147" t="s">
        <v>342</v>
      </c>
      <c r="T997" s="30" t="s">
        <v>2461</v>
      </c>
      <c r="U997" s="147" t="s">
        <v>259</v>
      </c>
      <c r="V997" s="30" t="s">
        <v>2182</v>
      </c>
      <c r="W997" s="12"/>
      <c r="X997" s="12"/>
      <c r="Y997" s="12">
        <v>976</v>
      </c>
    </row>
    <row r="998" spans="1:25" s="33" customFormat="1" ht="18">
      <c r="A998" s="57"/>
      <c r="B998" s="167" t="s">
        <v>603</v>
      </c>
      <c r="C998" s="168" t="s">
        <v>297</v>
      </c>
      <c r="D998" s="30" t="s">
        <v>349</v>
      </c>
      <c r="E998" s="147">
        <v>1</v>
      </c>
      <c r="F998" s="30" t="s">
        <v>1755</v>
      </c>
      <c r="G998" s="178">
        <v>687.42</v>
      </c>
      <c r="H998" s="178">
        <v>424.33333333333326</v>
      </c>
      <c r="I998" s="168">
        <v>450</v>
      </c>
      <c r="J998" s="96"/>
      <c r="K998" s="42"/>
      <c r="L998" s="44"/>
      <c r="M998" s="44"/>
      <c r="N998" s="44"/>
      <c r="O998" s="44"/>
      <c r="P998" s="44"/>
      <c r="Q998" s="222">
        <v>1000</v>
      </c>
      <c r="R998" s="222">
        <v>1000</v>
      </c>
      <c r="S998" s="147" t="s">
        <v>351</v>
      </c>
      <c r="T998" s="30" t="s">
        <v>2638</v>
      </c>
      <c r="U998" s="147" t="s">
        <v>271</v>
      </c>
      <c r="V998" s="165" t="s">
        <v>2639</v>
      </c>
      <c r="W998" s="12"/>
      <c r="X998" s="12"/>
      <c r="Y998" s="12">
        <v>982</v>
      </c>
    </row>
    <row r="999" spans="1:25" s="33" customFormat="1" ht="18">
      <c r="A999" s="57"/>
      <c r="B999" s="167" t="s">
        <v>603</v>
      </c>
      <c r="C999" s="168" t="s">
        <v>297</v>
      </c>
      <c r="D999" s="30" t="s">
        <v>349</v>
      </c>
      <c r="E999" s="147">
        <v>1</v>
      </c>
      <c r="F999" s="30" t="s">
        <v>1755</v>
      </c>
      <c r="G999" s="178">
        <v>148.20000000000002</v>
      </c>
      <c r="H999" s="178">
        <v>91.481481481481481</v>
      </c>
      <c r="I999" s="168">
        <v>450</v>
      </c>
      <c r="J999" s="96"/>
      <c r="K999" s="42"/>
      <c r="L999" s="44"/>
      <c r="M999" s="44"/>
      <c r="N999" s="44"/>
      <c r="O999" s="44"/>
      <c r="P999" s="44"/>
      <c r="Q999" s="222">
        <v>1000</v>
      </c>
      <c r="R999" s="222">
        <v>1000</v>
      </c>
      <c r="S999" s="147" t="s">
        <v>271</v>
      </c>
      <c r="T999" s="30" t="s">
        <v>2639</v>
      </c>
      <c r="U999" s="147" t="s">
        <v>323</v>
      </c>
      <c r="V999" s="150" t="s">
        <v>2673</v>
      </c>
      <c r="W999" s="12"/>
      <c r="X999" s="12"/>
      <c r="Y999" s="12">
        <v>983</v>
      </c>
    </row>
    <row r="1000" spans="1:25" s="33" customFormat="1" ht="18">
      <c r="A1000" s="57"/>
      <c r="B1000" s="167" t="s">
        <v>604</v>
      </c>
      <c r="C1000" s="168" t="s">
        <v>297</v>
      </c>
      <c r="D1000" s="30" t="s">
        <v>349</v>
      </c>
      <c r="E1000" s="147">
        <v>1</v>
      </c>
      <c r="F1000" s="30" t="s">
        <v>1755</v>
      </c>
      <c r="G1000" s="178">
        <v>687.42</v>
      </c>
      <c r="H1000" s="178">
        <v>424.33333333333326</v>
      </c>
      <c r="I1000" s="168">
        <v>450</v>
      </c>
      <c r="J1000" s="96"/>
      <c r="K1000" s="42"/>
      <c r="L1000" s="44"/>
      <c r="M1000" s="44"/>
      <c r="N1000" s="44"/>
      <c r="O1000" s="44"/>
      <c r="P1000" s="44"/>
      <c r="Q1000" s="222">
        <v>1000</v>
      </c>
      <c r="R1000" s="222">
        <v>1000</v>
      </c>
      <c r="S1000" s="147" t="s">
        <v>351</v>
      </c>
      <c r="T1000" s="30" t="s">
        <v>2638</v>
      </c>
      <c r="U1000" s="147" t="s">
        <v>271</v>
      </c>
      <c r="V1000" s="165" t="s">
        <v>2639</v>
      </c>
      <c r="W1000" s="12"/>
      <c r="X1000" s="12"/>
      <c r="Y1000" s="12">
        <v>984</v>
      </c>
    </row>
    <row r="1001" spans="1:25" s="57" customFormat="1" ht="18">
      <c r="B1001" s="167" t="s">
        <v>604</v>
      </c>
      <c r="C1001" s="168" t="s">
        <v>297</v>
      </c>
      <c r="D1001" s="30" t="s">
        <v>349</v>
      </c>
      <c r="E1001" s="147">
        <v>1</v>
      </c>
      <c r="F1001" s="30" t="s">
        <v>1755</v>
      </c>
      <c r="G1001" s="178">
        <v>148.20000000000002</v>
      </c>
      <c r="H1001" s="178">
        <v>91.481481481481481</v>
      </c>
      <c r="I1001" s="168">
        <v>450</v>
      </c>
      <c r="J1001" s="96"/>
      <c r="K1001" s="42"/>
      <c r="L1001" s="44"/>
      <c r="M1001" s="44"/>
      <c r="N1001" s="44"/>
      <c r="O1001" s="44"/>
      <c r="P1001" s="44"/>
      <c r="Q1001" s="222">
        <v>1000</v>
      </c>
      <c r="R1001" s="222">
        <v>1000</v>
      </c>
      <c r="S1001" s="147" t="s">
        <v>271</v>
      </c>
      <c r="T1001" s="30" t="s">
        <v>2639</v>
      </c>
      <c r="U1001" s="147" t="s">
        <v>323</v>
      </c>
      <c r="V1001" s="150" t="s">
        <v>2673</v>
      </c>
      <c r="W1001" s="12"/>
      <c r="X1001" s="12"/>
      <c r="Y1001" s="12">
        <v>985</v>
      </c>
    </row>
    <row r="1002" spans="1:25" s="33" customFormat="1" ht="18">
      <c r="A1002" s="57"/>
      <c r="B1002" s="167" t="s">
        <v>605</v>
      </c>
      <c r="C1002" s="168" t="s">
        <v>297</v>
      </c>
      <c r="D1002" s="30" t="s">
        <v>349</v>
      </c>
      <c r="E1002" s="147">
        <v>1</v>
      </c>
      <c r="F1002" s="30" t="s">
        <v>1755</v>
      </c>
      <c r="G1002" s="178">
        <v>5.7</v>
      </c>
      <c r="H1002" s="178">
        <v>3.5185185185185186</v>
      </c>
      <c r="I1002" s="168">
        <v>450</v>
      </c>
      <c r="J1002" s="96"/>
      <c r="K1002" s="42"/>
      <c r="L1002" s="44"/>
      <c r="M1002" s="44"/>
      <c r="N1002" s="44"/>
      <c r="O1002" s="44"/>
      <c r="P1002" s="44"/>
      <c r="Q1002" s="222">
        <v>1000</v>
      </c>
      <c r="R1002" s="222">
        <v>1000</v>
      </c>
      <c r="S1002" s="147" t="s">
        <v>323</v>
      </c>
      <c r="T1002" s="30" t="s">
        <v>2673</v>
      </c>
      <c r="U1002" s="147" t="s">
        <v>337</v>
      </c>
      <c r="V1002" s="30" t="s">
        <v>2681</v>
      </c>
      <c r="W1002" s="12"/>
      <c r="X1002" s="12"/>
      <c r="Y1002" s="12">
        <v>986</v>
      </c>
    </row>
    <row r="1003" spans="1:25" s="33" customFormat="1" ht="18">
      <c r="A1003" s="57"/>
      <c r="B1003" s="167" t="s">
        <v>606</v>
      </c>
      <c r="C1003" s="168" t="s">
        <v>297</v>
      </c>
      <c r="D1003" s="30" t="s">
        <v>349</v>
      </c>
      <c r="E1003" s="147">
        <v>1</v>
      </c>
      <c r="F1003" s="30" t="s">
        <v>1755</v>
      </c>
      <c r="G1003" s="178">
        <v>5.7</v>
      </c>
      <c r="H1003" s="178">
        <v>3.5185185185185186</v>
      </c>
      <c r="I1003" s="168">
        <v>450</v>
      </c>
      <c r="J1003" s="96"/>
      <c r="K1003" s="42"/>
      <c r="L1003" s="44"/>
      <c r="M1003" s="44"/>
      <c r="N1003" s="44"/>
      <c r="O1003" s="44"/>
      <c r="P1003" s="44"/>
      <c r="Q1003" s="222">
        <v>1000</v>
      </c>
      <c r="R1003" s="222">
        <v>1000</v>
      </c>
      <c r="S1003" s="147" t="s">
        <v>323</v>
      </c>
      <c r="T1003" s="30" t="s">
        <v>2673</v>
      </c>
      <c r="U1003" s="147" t="s">
        <v>337</v>
      </c>
      <c r="V1003" s="30" t="s">
        <v>2681</v>
      </c>
      <c r="W1003" s="12"/>
      <c r="X1003" s="12"/>
      <c r="Y1003" s="12">
        <v>987</v>
      </c>
    </row>
    <row r="1004" spans="1:25" s="33" customFormat="1" ht="18">
      <c r="A1004" s="57"/>
      <c r="B1004" s="167" t="s">
        <v>607</v>
      </c>
      <c r="C1004" s="168" t="s">
        <v>297</v>
      </c>
      <c r="D1004" s="30" t="s">
        <v>349</v>
      </c>
      <c r="E1004" s="147">
        <v>1</v>
      </c>
      <c r="F1004" s="30" t="s">
        <v>1755</v>
      </c>
      <c r="G1004" s="178">
        <v>68.400000000000006</v>
      </c>
      <c r="H1004" s="178">
        <v>42.222222222222221</v>
      </c>
      <c r="I1004" s="168">
        <v>450</v>
      </c>
      <c r="J1004" s="96"/>
      <c r="K1004" s="42"/>
      <c r="L1004" s="44"/>
      <c r="M1004" s="44"/>
      <c r="N1004" s="44"/>
      <c r="O1004" s="44"/>
      <c r="P1004" s="44"/>
      <c r="Q1004" s="222">
        <v>1000</v>
      </c>
      <c r="R1004" s="222">
        <v>1000</v>
      </c>
      <c r="S1004" s="147" t="s">
        <v>337</v>
      </c>
      <c r="T1004" s="30" t="s">
        <v>2681</v>
      </c>
      <c r="U1004" s="147" t="s">
        <v>343</v>
      </c>
      <c r="V1004" s="30" t="s">
        <v>2623</v>
      </c>
      <c r="W1004" s="12"/>
      <c r="X1004" s="12"/>
      <c r="Y1004" s="12">
        <v>988</v>
      </c>
    </row>
    <row r="1005" spans="1:25" s="33" customFormat="1" ht="18">
      <c r="A1005" s="57"/>
      <c r="B1005" s="167" t="s">
        <v>608</v>
      </c>
      <c r="C1005" s="168" t="s">
        <v>297</v>
      </c>
      <c r="D1005" s="30" t="s">
        <v>349</v>
      </c>
      <c r="E1005" s="147">
        <v>1</v>
      </c>
      <c r="F1005" s="30" t="s">
        <v>1755</v>
      </c>
      <c r="G1005" s="178">
        <v>68.400000000000006</v>
      </c>
      <c r="H1005" s="178">
        <v>42.222222222222221</v>
      </c>
      <c r="I1005" s="168">
        <v>450</v>
      </c>
      <c r="J1005" s="96"/>
      <c r="K1005" s="42"/>
      <c r="L1005" s="44"/>
      <c r="M1005" s="44"/>
      <c r="N1005" s="44"/>
      <c r="O1005" s="44"/>
      <c r="P1005" s="44"/>
      <c r="Q1005" s="222">
        <v>1000</v>
      </c>
      <c r="R1005" s="222">
        <v>1000</v>
      </c>
      <c r="S1005" s="147" t="s">
        <v>337</v>
      </c>
      <c r="T1005" s="30" t="s">
        <v>2681</v>
      </c>
      <c r="U1005" s="147" t="s">
        <v>343</v>
      </c>
      <c r="V1005" s="30" t="s">
        <v>2623</v>
      </c>
      <c r="W1005" s="12"/>
      <c r="X1005" s="12"/>
      <c r="Y1005" s="12">
        <v>989</v>
      </c>
    </row>
    <row r="1006" spans="1:25" s="33" customFormat="1" ht="18">
      <c r="A1006" s="57"/>
      <c r="B1006" s="167" t="s">
        <v>609</v>
      </c>
      <c r="C1006" s="168" t="s">
        <v>297</v>
      </c>
      <c r="D1006" s="30" t="s">
        <v>349</v>
      </c>
      <c r="E1006" s="147">
        <v>1</v>
      </c>
      <c r="F1006" s="30" t="s">
        <v>1755</v>
      </c>
      <c r="G1006" s="178">
        <v>79.8</v>
      </c>
      <c r="H1006" s="178">
        <v>49.259259259259252</v>
      </c>
      <c r="I1006" s="168">
        <v>450</v>
      </c>
      <c r="J1006" s="96"/>
      <c r="K1006" s="42"/>
      <c r="L1006" s="44"/>
      <c r="M1006" s="44"/>
      <c r="N1006" s="44"/>
      <c r="O1006" s="44"/>
      <c r="P1006" s="44"/>
      <c r="Q1006" s="222">
        <v>1000</v>
      </c>
      <c r="R1006" s="222">
        <v>1000</v>
      </c>
      <c r="S1006" s="147" t="s">
        <v>343</v>
      </c>
      <c r="T1006" s="30" t="s">
        <v>2623</v>
      </c>
      <c r="U1006" s="147" t="s">
        <v>94</v>
      </c>
      <c r="V1006" s="150" t="s">
        <v>2565</v>
      </c>
      <c r="W1006" s="12"/>
      <c r="X1006" s="12"/>
      <c r="Y1006" s="12">
        <v>990</v>
      </c>
    </row>
    <row r="1007" spans="1:25" s="33" customFormat="1" ht="18">
      <c r="A1007" s="57"/>
      <c r="B1007" s="167" t="s">
        <v>610</v>
      </c>
      <c r="C1007" s="168" t="s">
        <v>297</v>
      </c>
      <c r="D1007" s="30" t="s">
        <v>349</v>
      </c>
      <c r="E1007" s="147">
        <v>1</v>
      </c>
      <c r="F1007" s="30" t="s">
        <v>1755</v>
      </c>
      <c r="G1007" s="178">
        <v>79.8</v>
      </c>
      <c r="H1007" s="178">
        <v>49.259259259259252</v>
      </c>
      <c r="I1007" s="168">
        <v>450</v>
      </c>
      <c r="J1007" s="96"/>
      <c r="K1007" s="42"/>
      <c r="L1007" s="44"/>
      <c r="M1007" s="44"/>
      <c r="N1007" s="44"/>
      <c r="O1007" s="44"/>
      <c r="P1007" s="44"/>
      <c r="Q1007" s="222">
        <v>1000</v>
      </c>
      <c r="R1007" s="222">
        <v>1000</v>
      </c>
      <c r="S1007" s="147" t="s">
        <v>343</v>
      </c>
      <c r="T1007" s="30" t="s">
        <v>2623</v>
      </c>
      <c r="U1007" s="147" t="s">
        <v>94</v>
      </c>
      <c r="V1007" s="30" t="s">
        <v>2565</v>
      </c>
      <c r="W1007" s="12"/>
      <c r="X1007" s="12"/>
      <c r="Y1007" s="12">
        <v>991</v>
      </c>
    </row>
    <row r="1008" spans="1:25" s="33" customFormat="1" ht="18">
      <c r="A1008" s="57"/>
      <c r="B1008" s="167" t="s">
        <v>696</v>
      </c>
      <c r="C1008" s="168" t="s">
        <v>695</v>
      </c>
      <c r="D1008" s="30" t="s">
        <v>349</v>
      </c>
      <c r="E1008" s="147">
        <v>1</v>
      </c>
      <c r="F1008" s="30" t="s">
        <v>1756</v>
      </c>
      <c r="G1008" s="178">
        <v>136.80000000000001</v>
      </c>
      <c r="H1008" s="178">
        <v>84.444444444444443</v>
      </c>
      <c r="I1008" s="168">
        <v>315</v>
      </c>
      <c r="J1008" s="228">
        <f>_xlfn.XLOOKUP($I1008,Inputs!$C$6:$C$23,Inputs!$D$6:$D$23)*$G1008</f>
        <v>62.003333333333337</v>
      </c>
      <c r="K1008" s="229">
        <f t="shared" ref="K1008:K1039" si="16">IF((42.4*(H1008)^(-0.6595))&gt;=3,3,(IF(42.4*(H1008)^(-0.6595)&lt;=0.5,0.5,(42.4*(H1008)^(-0.6595)))))</f>
        <v>2.2740092527301621</v>
      </c>
      <c r="L1008" s="274"/>
      <c r="M1008" s="274"/>
      <c r="N1008" s="274"/>
      <c r="O1008" s="274"/>
      <c r="P1008" s="274"/>
      <c r="Q1008" s="230">
        <f>_xlfn.XLOOKUP($I1008,Inputs!$G$6:$G$23,Inputs!$J$6:$J$23)*$K1008</f>
        <v>601.70284827240096</v>
      </c>
      <c r="R1008" s="230">
        <f>_xlfn.XLOOKUP($I1008,Inputs!$G$6:$G$23,Inputs!$K$6:$K$23)*$K1008</f>
        <v>727.86634871661408</v>
      </c>
      <c r="S1008" s="147" t="s">
        <v>168</v>
      </c>
      <c r="T1008" s="30" t="s">
        <v>2236</v>
      </c>
      <c r="U1008" s="147" t="s">
        <v>694</v>
      </c>
      <c r="V1008" s="150" t="s">
        <v>2670</v>
      </c>
      <c r="W1008" s="12"/>
      <c r="X1008" s="12"/>
      <c r="Y1008" s="12">
        <v>992</v>
      </c>
    </row>
    <row r="1009" spans="1:25" s="33" customFormat="1" ht="18">
      <c r="A1009" s="57"/>
      <c r="B1009" s="167" t="s">
        <v>697</v>
      </c>
      <c r="C1009" s="168" t="s">
        <v>695</v>
      </c>
      <c r="D1009" s="30" t="s">
        <v>349</v>
      </c>
      <c r="E1009" s="147">
        <v>1</v>
      </c>
      <c r="F1009" s="30" t="s">
        <v>1756</v>
      </c>
      <c r="G1009" s="178">
        <v>136.80000000000001</v>
      </c>
      <c r="H1009" s="178">
        <v>84.444444444444443</v>
      </c>
      <c r="I1009" s="168">
        <v>315</v>
      </c>
      <c r="J1009" s="228">
        <f>_xlfn.XLOOKUP($I1009,Inputs!$C$6:$C$23,Inputs!$D$6:$D$23)*$G1009</f>
        <v>62.003333333333337</v>
      </c>
      <c r="K1009" s="229">
        <f t="shared" si="16"/>
        <v>2.2740092527301621</v>
      </c>
      <c r="L1009" s="274"/>
      <c r="M1009" s="274"/>
      <c r="N1009" s="274"/>
      <c r="O1009" s="274"/>
      <c r="P1009" s="274"/>
      <c r="Q1009" s="230">
        <f>_xlfn.XLOOKUP($I1009,Inputs!$G$6:$G$23,Inputs!$J$6:$J$23)*$K1009</f>
        <v>601.70284827240096</v>
      </c>
      <c r="R1009" s="230">
        <f>_xlfn.XLOOKUP($I1009,Inputs!$G$6:$G$23,Inputs!$K$6:$K$23)*$K1009</f>
        <v>727.86634871661408</v>
      </c>
      <c r="S1009" s="147" t="s">
        <v>168</v>
      </c>
      <c r="T1009" s="30" t="s">
        <v>2236</v>
      </c>
      <c r="U1009" s="147" t="s">
        <v>694</v>
      </c>
      <c r="V1009" s="30" t="s">
        <v>2670</v>
      </c>
      <c r="W1009" s="12"/>
      <c r="X1009" s="12"/>
      <c r="Y1009" s="12">
        <v>993</v>
      </c>
    </row>
    <row r="1010" spans="1:25" s="33" customFormat="1" ht="18">
      <c r="A1010" s="57"/>
      <c r="B1010" s="167" t="s">
        <v>698</v>
      </c>
      <c r="C1010" s="168" t="s">
        <v>695</v>
      </c>
      <c r="D1010" s="30" t="s">
        <v>349</v>
      </c>
      <c r="E1010" s="147">
        <v>1</v>
      </c>
      <c r="F1010" s="30" t="s">
        <v>1756</v>
      </c>
      <c r="G1010" s="178">
        <v>5.6</v>
      </c>
      <c r="H1010" s="178">
        <v>3.4567901234567895</v>
      </c>
      <c r="I1010" s="168">
        <v>161</v>
      </c>
      <c r="J1010" s="228">
        <f>_xlfn.XLOOKUP($I1010,Inputs!$C$6:$C$23,Inputs!$D$6:$D$23)*$G1010</f>
        <v>2.52</v>
      </c>
      <c r="K1010" s="229">
        <f t="shared" si="16"/>
        <v>3</v>
      </c>
      <c r="L1010" s="274"/>
      <c r="M1010" s="274"/>
      <c r="N1010" s="274"/>
      <c r="O1010" s="274"/>
      <c r="P1010" s="274"/>
      <c r="Q1010" s="230">
        <f>_xlfn.XLOOKUP($I1010,Inputs!$G$6:$G$23,Inputs!$J$6:$J$23)*$K1010</f>
        <v>192.96029776674939</v>
      </c>
      <c r="R1010" s="230">
        <f>_xlfn.XLOOKUP($I1010,Inputs!$G$6:$G$23,Inputs!$K$6:$K$23)*$K1010</f>
        <v>212.46721311475409</v>
      </c>
      <c r="S1010" s="147" t="s">
        <v>1164</v>
      </c>
      <c r="T1010" s="30" t="s">
        <v>2454</v>
      </c>
      <c r="U1010" s="147" t="s">
        <v>2710</v>
      </c>
      <c r="V1010" s="30" t="s">
        <v>2711</v>
      </c>
      <c r="W1010" s="12"/>
      <c r="X1010" s="12"/>
      <c r="Y1010" s="12">
        <v>994</v>
      </c>
    </row>
    <row r="1011" spans="1:25" s="33" customFormat="1" ht="18">
      <c r="A1011" s="57"/>
      <c r="B1011" s="167" t="s">
        <v>698</v>
      </c>
      <c r="C1011" s="168" t="s">
        <v>695</v>
      </c>
      <c r="D1011" s="30" t="s">
        <v>349</v>
      </c>
      <c r="E1011" s="147">
        <v>1</v>
      </c>
      <c r="F1011" s="30" t="s">
        <v>1756</v>
      </c>
      <c r="G1011" s="178">
        <v>16.799999999999997</v>
      </c>
      <c r="H1011" s="178">
        <v>10.370370370370368</v>
      </c>
      <c r="I1011" s="168">
        <v>161</v>
      </c>
      <c r="J1011" s="228">
        <f>_xlfn.XLOOKUP($I1011,Inputs!$C$6:$C$23,Inputs!$D$6:$D$23)*$G1011</f>
        <v>7.5599999999999987</v>
      </c>
      <c r="K1011" s="229">
        <f t="shared" si="16"/>
        <v>3</v>
      </c>
      <c r="L1011" s="274"/>
      <c r="M1011" s="274"/>
      <c r="N1011" s="274"/>
      <c r="O1011" s="274"/>
      <c r="P1011" s="274"/>
      <c r="Q1011" s="230">
        <f>_xlfn.XLOOKUP($I1011,Inputs!$G$6:$G$23,Inputs!$J$6:$J$23)*$K1011</f>
        <v>192.96029776674939</v>
      </c>
      <c r="R1011" s="230">
        <f>_xlfn.XLOOKUP($I1011,Inputs!$G$6:$G$23,Inputs!$K$6:$K$23)*$K1011</f>
        <v>212.46721311475409</v>
      </c>
      <c r="S1011" s="147" t="s">
        <v>2710</v>
      </c>
      <c r="T1011" s="30" t="s">
        <v>2711</v>
      </c>
      <c r="U1011" s="269" t="s">
        <v>2706</v>
      </c>
      <c r="V1011" s="91" t="s">
        <v>2541</v>
      </c>
      <c r="W1011" s="12"/>
      <c r="X1011" s="12"/>
      <c r="Y1011" s="12">
        <v>995</v>
      </c>
    </row>
    <row r="1012" spans="1:25" s="9" customFormat="1" ht="18">
      <c r="B1012" s="167" t="s">
        <v>699</v>
      </c>
      <c r="C1012" s="168" t="s">
        <v>695</v>
      </c>
      <c r="D1012" s="30" t="s">
        <v>349</v>
      </c>
      <c r="E1012" s="147">
        <v>1</v>
      </c>
      <c r="F1012" s="30" t="s">
        <v>1756</v>
      </c>
      <c r="G1012" s="178">
        <v>5.6</v>
      </c>
      <c r="H1012" s="178">
        <v>3.4567901234567895</v>
      </c>
      <c r="I1012" s="168">
        <v>161</v>
      </c>
      <c r="J1012" s="228">
        <f>_xlfn.XLOOKUP($I1012,Inputs!$C$6:$C$23,Inputs!$D$6:$D$23)*$G1012</f>
        <v>2.52</v>
      </c>
      <c r="K1012" s="229">
        <f t="shared" si="16"/>
        <v>3</v>
      </c>
      <c r="L1012" s="274"/>
      <c r="M1012" s="274"/>
      <c r="N1012" s="274"/>
      <c r="O1012" s="274"/>
      <c r="P1012" s="274"/>
      <c r="Q1012" s="230">
        <f>_xlfn.XLOOKUP($I1012,Inputs!$G$6:$G$23,Inputs!$J$6:$J$23)*$K1012</f>
        <v>192.96029776674939</v>
      </c>
      <c r="R1012" s="230">
        <f>_xlfn.XLOOKUP($I1012,Inputs!$G$6:$G$23,Inputs!$K$6:$K$23)*$K1012</f>
        <v>212.46721311475409</v>
      </c>
      <c r="S1012" s="147" t="s">
        <v>1164</v>
      </c>
      <c r="T1012" s="30" t="s">
        <v>2454</v>
      </c>
      <c r="U1012" s="147" t="s">
        <v>2710</v>
      </c>
      <c r="V1012" s="30" t="s">
        <v>2711</v>
      </c>
      <c r="W1012" s="12"/>
      <c r="X1012" s="12"/>
      <c r="Y1012" s="12">
        <v>996</v>
      </c>
    </row>
    <row r="1013" spans="1:25" s="33" customFormat="1" ht="18">
      <c r="A1013" s="57"/>
      <c r="B1013" s="167" t="s">
        <v>699</v>
      </c>
      <c r="C1013" s="168" t="s">
        <v>695</v>
      </c>
      <c r="D1013" s="30" t="s">
        <v>349</v>
      </c>
      <c r="E1013" s="147">
        <v>1</v>
      </c>
      <c r="F1013" s="30" t="s">
        <v>1756</v>
      </c>
      <c r="G1013" s="178">
        <v>16.799999999999997</v>
      </c>
      <c r="H1013" s="178">
        <v>10.370370370370368</v>
      </c>
      <c r="I1013" s="168">
        <v>161</v>
      </c>
      <c r="J1013" s="228">
        <f>_xlfn.XLOOKUP($I1013,Inputs!$C$6:$C$23,Inputs!$D$6:$D$23)*$G1013</f>
        <v>7.5599999999999987</v>
      </c>
      <c r="K1013" s="229">
        <f t="shared" si="16"/>
        <v>3</v>
      </c>
      <c r="L1013" s="274"/>
      <c r="M1013" s="274"/>
      <c r="N1013" s="274"/>
      <c r="O1013" s="274"/>
      <c r="P1013" s="274"/>
      <c r="Q1013" s="230">
        <f>_xlfn.XLOOKUP($I1013,Inputs!$G$6:$G$23,Inputs!$J$6:$J$23)*$K1013</f>
        <v>192.96029776674939</v>
      </c>
      <c r="R1013" s="230">
        <f>_xlfn.XLOOKUP($I1013,Inputs!$G$6:$G$23,Inputs!$K$6:$K$23)*$K1013</f>
        <v>212.46721311475409</v>
      </c>
      <c r="S1013" s="147" t="s">
        <v>2710</v>
      </c>
      <c r="T1013" s="30" t="s">
        <v>2711</v>
      </c>
      <c r="U1013" s="269" t="s">
        <v>2706</v>
      </c>
      <c r="V1013" s="91" t="s">
        <v>2541</v>
      </c>
      <c r="W1013" s="12"/>
      <c r="X1013" s="12"/>
      <c r="Y1013" s="12">
        <v>997</v>
      </c>
    </row>
    <row r="1014" spans="1:25" s="33" customFormat="1" ht="18">
      <c r="A1014" s="57"/>
      <c r="B1014" s="167" t="s">
        <v>611</v>
      </c>
      <c r="C1014" s="168" t="s">
        <v>297</v>
      </c>
      <c r="D1014" s="30" t="s">
        <v>349</v>
      </c>
      <c r="E1014" s="147">
        <v>1</v>
      </c>
      <c r="F1014" s="30" t="s">
        <v>1756</v>
      </c>
      <c r="G1014" s="178">
        <v>183.75</v>
      </c>
      <c r="H1014" s="178">
        <v>113.42592592592592</v>
      </c>
      <c r="I1014" s="168">
        <v>735</v>
      </c>
      <c r="J1014" s="228">
        <f>_xlfn.XLOOKUP($I1014,Inputs!$C$6:$C$23,Inputs!$D$6:$D$23)*$G1014</f>
        <v>69.825000000000003</v>
      </c>
      <c r="K1014" s="229">
        <f t="shared" si="16"/>
        <v>1.8719018471302071</v>
      </c>
      <c r="L1014" s="274"/>
      <c r="M1014" s="274"/>
      <c r="N1014" s="274"/>
      <c r="O1014" s="274"/>
      <c r="P1014" s="274"/>
      <c r="Q1014" s="230">
        <f>_xlfn.XLOOKUP($I1014,Inputs!$G$6:$G$23,Inputs!$J$6:$J$23)*$K1014</f>
        <v>3745.3636124663558</v>
      </c>
      <c r="R1014" s="230">
        <f>_xlfn.XLOOKUP($I1014,Inputs!$G$6:$G$23,Inputs!$K$6:$K$23)*$K1014</f>
        <v>4044.9927014636646</v>
      </c>
      <c r="S1014" s="147" t="s">
        <v>309</v>
      </c>
      <c r="T1014" s="30" t="s">
        <v>2556</v>
      </c>
      <c r="U1014" s="147" t="s">
        <v>328</v>
      </c>
      <c r="V1014" s="30" t="s">
        <v>2588</v>
      </c>
      <c r="W1014" s="12"/>
      <c r="X1014" s="12"/>
      <c r="Y1014" s="12">
        <v>998</v>
      </c>
    </row>
    <row r="1015" spans="1:25" s="33" customFormat="1" ht="18">
      <c r="A1015" s="57"/>
      <c r="B1015" s="167" t="s">
        <v>612</v>
      </c>
      <c r="C1015" s="168" t="s">
        <v>297</v>
      </c>
      <c r="D1015" s="30" t="s">
        <v>349</v>
      </c>
      <c r="E1015" s="147">
        <v>1</v>
      </c>
      <c r="F1015" s="30" t="s">
        <v>1756</v>
      </c>
      <c r="G1015" s="178">
        <v>206.34000000000003</v>
      </c>
      <c r="H1015" s="178">
        <v>127.37037037037038</v>
      </c>
      <c r="I1015" s="168">
        <v>735</v>
      </c>
      <c r="J1015" s="228">
        <f>_xlfn.XLOOKUP($I1015,Inputs!$C$6:$C$23,Inputs!$D$6:$D$23)*$G1015</f>
        <v>78.409200000000013</v>
      </c>
      <c r="K1015" s="229">
        <f t="shared" si="16"/>
        <v>1.7340964098363496</v>
      </c>
      <c r="L1015" s="274"/>
      <c r="M1015" s="274"/>
      <c r="N1015" s="274"/>
      <c r="O1015" s="274"/>
      <c r="P1015" s="274"/>
      <c r="Q1015" s="230">
        <f>_xlfn.XLOOKUP($I1015,Inputs!$G$6:$G$23,Inputs!$J$6:$J$23)*$K1015</f>
        <v>3469.6379000142292</v>
      </c>
      <c r="R1015" s="230">
        <f>_xlfn.XLOOKUP($I1015,Inputs!$G$6:$G$23,Inputs!$K$6:$K$23)*$K1015</f>
        <v>3747.2089320153682</v>
      </c>
      <c r="S1015" s="147" t="s">
        <v>346</v>
      </c>
      <c r="T1015" s="30" t="s">
        <v>2686</v>
      </c>
      <c r="U1015" s="147" t="s">
        <v>347</v>
      </c>
      <c r="V1015" s="30" t="s">
        <v>2666</v>
      </c>
      <c r="W1015" s="12"/>
      <c r="X1015" s="12" t="s">
        <v>1645</v>
      </c>
      <c r="Y1015" s="12">
        <v>999</v>
      </c>
    </row>
    <row r="1016" spans="1:25" s="33" customFormat="1" ht="18">
      <c r="A1016" s="57"/>
      <c r="B1016" s="167" t="s">
        <v>612</v>
      </c>
      <c r="C1016" s="168" t="s">
        <v>297</v>
      </c>
      <c r="D1016" s="30" t="s">
        <v>349</v>
      </c>
      <c r="E1016" s="147">
        <v>1</v>
      </c>
      <c r="F1016" s="30" t="s">
        <v>1756</v>
      </c>
      <c r="G1016" s="178">
        <v>159.6</v>
      </c>
      <c r="H1016" s="178">
        <v>98.518518518518505</v>
      </c>
      <c r="I1016" s="168">
        <v>735</v>
      </c>
      <c r="J1016" s="228">
        <f>_xlfn.XLOOKUP($I1016,Inputs!$C$6:$C$23,Inputs!$D$6:$D$23)*$G1016</f>
        <v>60.647999999999996</v>
      </c>
      <c r="K1016" s="229">
        <f t="shared" si="16"/>
        <v>2.0541909885465315</v>
      </c>
      <c r="L1016" s="274"/>
      <c r="M1016" s="274"/>
      <c r="N1016" s="274"/>
      <c r="O1016" s="274"/>
      <c r="P1016" s="274"/>
      <c r="Q1016" s="230">
        <f>_xlfn.XLOOKUP($I1016,Inputs!$G$6:$G$23,Inputs!$J$6:$J$23)*$K1016</f>
        <v>4110.0938029168519</v>
      </c>
      <c r="R1016" s="230">
        <f>_xlfn.XLOOKUP($I1016,Inputs!$G$6:$G$23,Inputs!$K$6:$K$23)*$K1016</f>
        <v>4438.9013071502004</v>
      </c>
      <c r="S1016" s="147" t="s">
        <v>347</v>
      </c>
      <c r="T1016" s="30" t="s">
        <v>2666</v>
      </c>
      <c r="U1016" s="147" t="s">
        <v>116</v>
      </c>
      <c r="V1016" s="30" t="s">
        <v>2602</v>
      </c>
      <c r="W1016" s="12"/>
      <c r="X1016" s="12"/>
      <c r="Y1016" s="12">
        <v>1000</v>
      </c>
    </row>
    <row r="1017" spans="1:25" s="57" customFormat="1" ht="18">
      <c r="B1017" s="167" t="s">
        <v>613</v>
      </c>
      <c r="C1017" s="168" t="s">
        <v>297</v>
      </c>
      <c r="D1017" s="30" t="s">
        <v>349</v>
      </c>
      <c r="E1017" s="147">
        <v>1</v>
      </c>
      <c r="F1017" s="30" t="s">
        <v>1756</v>
      </c>
      <c r="G1017" s="178">
        <v>115.5</v>
      </c>
      <c r="H1017" s="178">
        <v>71.296296296296291</v>
      </c>
      <c r="I1017" s="168">
        <v>735</v>
      </c>
      <c r="J1017" s="228">
        <f>_xlfn.XLOOKUP($I1017,Inputs!$C$6:$C$23,Inputs!$D$6:$D$23)*$G1017</f>
        <v>43.89</v>
      </c>
      <c r="K1017" s="229">
        <f t="shared" si="16"/>
        <v>2.5425423182665421</v>
      </c>
      <c r="L1017" s="274"/>
      <c r="M1017" s="274"/>
      <c r="N1017" s="274"/>
      <c r="O1017" s="274"/>
      <c r="P1017" s="274"/>
      <c r="Q1017" s="230">
        <f>_xlfn.XLOOKUP($I1017,Inputs!$G$6:$G$23,Inputs!$J$6:$J$23)*$K1017</f>
        <v>5087.2034217983064</v>
      </c>
      <c r="R1017" s="230">
        <f>_xlfn.XLOOKUP($I1017,Inputs!$G$6:$G$23,Inputs!$K$6:$K$23)*$K1017</f>
        <v>5494.1796955421714</v>
      </c>
      <c r="S1017" s="147" t="s">
        <v>343</v>
      </c>
      <c r="T1017" s="30" t="s">
        <v>2623</v>
      </c>
      <c r="U1017" s="147" t="s">
        <v>335</v>
      </c>
      <c r="V1017" s="30" t="s">
        <v>2429</v>
      </c>
      <c r="W1017" s="12"/>
      <c r="X1017" s="12"/>
      <c r="Y1017" s="12">
        <v>1001</v>
      </c>
    </row>
    <row r="1018" spans="1:25" s="33" customFormat="1" ht="18">
      <c r="A1018" s="57"/>
      <c r="B1018" s="167" t="s">
        <v>614</v>
      </c>
      <c r="C1018" s="168" t="s">
        <v>297</v>
      </c>
      <c r="D1018" s="30" t="s">
        <v>349</v>
      </c>
      <c r="E1018" s="147">
        <v>1</v>
      </c>
      <c r="F1018" s="30" t="s">
        <v>1756</v>
      </c>
      <c r="G1018" s="178">
        <v>26.25</v>
      </c>
      <c r="H1018" s="178">
        <v>16.203703703703702</v>
      </c>
      <c r="I1018" s="168">
        <v>735</v>
      </c>
      <c r="J1018" s="228">
        <f>_xlfn.XLOOKUP($I1018,Inputs!$C$6:$C$23,Inputs!$D$6:$D$23)*$G1018</f>
        <v>9.9749999999999996</v>
      </c>
      <c r="K1018" s="229">
        <f t="shared" si="16"/>
        <v>3</v>
      </c>
      <c r="L1018" s="274"/>
      <c r="M1018" s="274"/>
      <c r="N1018" s="274"/>
      <c r="O1018" s="274"/>
      <c r="P1018" s="274"/>
      <c r="Q1018" s="230">
        <f>_xlfn.XLOOKUP($I1018,Inputs!$G$6:$G$23,Inputs!$J$6:$J$23)*$K1018</f>
        <v>6002.5</v>
      </c>
      <c r="R1018" s="230">
        <f>_xlfn.XLOOKUP($I1018,Inputs!$G$6:$G$23,Inputs!$K$6:$K$23)*$K1018</f>
        <v>6482.7000000000007</v>
      </c>
      <c r="S1018" s="147" t="s">
        <v>325</v>
      </c>
      <c r="T1018" s="30" t="s">
        <v>2582</v>
      </c>
      <c r="U1018" s="147" t="s">
        <v>305</v>
      </c>
      <c r="V1018" s="30" t="s">
        <v>2553</v>
      </c>
      <c r="W1018" s="12"/>
      <c r="X1018" s="12"/>
      <c r="Y1018" s="12">
        <v>1002</v>
      </c>
    </row>
    <row r="1019" spans="1:25" s="33" customFormat="1" ht="18">
      <c r="A1019" s="57"/>
      <c r="B1019" s="167" t="s">
        <v>614</v>
      </c>
      <c r="C1019" s="168" t="s">
        <v>297</v>
      </c>
      <c r="D1019" s="30" t="s">
        <v>349</v>
      </c>
      <c r="E1019" s="147">
        <v>1</v>
      </c>
      <c r="F1019" s="30" t="s">
        <v>1756</v>
      </c>
      <c r="G1019" s="178">
        <v>115.5</v>
      </c>
      <c r="H1019" s="178">
        <v>71.296296296296291</v>
      </c>
      <c r="I1019" s="168">
        <v>735</v>
      </c>
      <c r="J1019" s="228">
        <f>_xlfn.XLOOKUP($I1019,Inputs!$C$6:$C$23,Inputs!$D$6:$D$23)*$G1019</f>
        <v>43.89</v>
      </c>
      <c r="K1019" s="229">
        <f t="shared" si="16"/>
        <v>2.5425423182665421</v>
      </c>
      <c r="L1019" s="274"/>
      <c r="M1019" s="274"/>
      <c r="N1019" s="274"/>
      <c r="O1019" s="274"/>
      <c r="P1019" s="274"/>
      <c r="Q1019" s="230">
        <f>_xlfn.XLOOKUP($I1019,Inputs!$G$6:$G$23,Inputs!$J$6:$J$23)*$K1019</f>
        <v>5087.2034217983064</v>
      </c>
      <c r="R1019" s="230">
        <f>_xlfn.XLOOKUP($I1019,Inputs!$G$6:$G$23,Inputs!$K$6:$K$23)*$K1019</f>
        <v>5494.1796955421714</v>
      </c>
      <c r="S1019" s="147" t="s">
        <v>305</v>
      </c>
      <c r="T1019" s="30" t="s">
        <v>2553</v>
      </c>
      <c r="U1019" s="147" t="s">
        <v>343</v>
      </c>
      <c r="V1019" s="30" t="s">
        <v>2623</v>
      </c>
      <c r="W1019" s="12"/>
      <c r="X1019" s="12"/>
      <c r="Y1019" s="12">
        <v>1003</v>
      </c>
    </row>
    <row r="1020" spans="1:25" s="171" customFormat="1" ht="18">
      <c r="B1020" s="167" t="s">
        <v>615</v>
      </c>
      <c r="C1020" s="168" t="s">
        <v>297</v>
      </c>
      <c r="D1020" s="30" t="s">
        <v>349</v>
      </c>
      <c r="E1020" s="147">
        <v>1</v>
      </c>
      <c r="F1020" s="30" t="s">
        <v>1756</v>
      </c>
      <c r="G1020" s="178">
        <v>131.1</v>
      </c>
      <c r="H1020" s="178">
        <v>80.925925925925924</v>
      </c>
      <c r="I1020" s="168">
        <v>735</v>
      </c>
      <c r="J1020" s="228">
        <f>_xlfn.XLOOKUP($I1020,Inputs!$C$6:$C$23,Inputs!$D$6:$D$23)*$G1020</f>
        <v>49.817999999999998</v>
      </c>
      <c r="K1020" s="229">
        <f t="shared" si="16"/>
        <v>2.3387404844542869</v>
      </c>
      <c r="L1020" s="274"/>
      <c r="M1020" s="274"/>
      <c r="N1020" s="274"/>
      <c r="O1020" s="274"/>
      <c r="P1020" s="274"/>
      <c r="Q1020" s="230">
        <f>_xlfn.XLOOKUP($I1020,Inputs!$G$6:$G$23,Inputs!$J$6:$J$23)*$K1020</f>
        <v>4679.4299193122861</v>
      </c>
      <c r="R1020" s="230">
        <f>_xlfn.XLOOKUP($I1020,Inputs!$G$6:$G$23,Inputs!$K$6:$K$23)*$K1020</f>
        <v>5053.7843128572686</v>
      </c>
      <c r="S1020" s="147" t="s">
        <v>184</v>
      </c>
      <c r="T1020" s="30" t="s">
        <v>2606</v>
      </c>
      <c r="U1020" s="147" t="s">
        <v>303</v>
      </c>
      <c r="V1020" s="30" t="s">
        <v>2665</v>
      </c>
      <c r="W1020" s="12"/>
      <c r="X1020" s="12"/>
      <c r="Y1020" s="12">
        <v>1004</v>
      </c>
    </row>
    <row r="1021" spans="1:25" s="33" customFormat="1" ht="18">
      <c r="A1021" s="57"/>
      <c r="B1021" s="167" t="s">
        <v>615</v>
      </c>
      <c r="C1021" s="168" t="s">
        <v>297</v>
      </c>
      <c r="D1021" s="30" t="s">
        <v>349</v>
      </c>
      <c r="E1021" s="147">
        <v>1</v>
      </c>
      <c r="F1021" s="30" t="s">
        <v>1756</v>
      </c>
      <c r="G1021" s="178">
        <v>217.74</v>
      </c>
      <c r="H1021" s="178">
        <v>134.40740740740739</v>
      </c>
      <c r="I1021" s="168">
        <v>735</v>
      </c>
      <c r="J1021" s="228">
        <f>_xlfn.XLOOKUP($I1021,Inputs!$C$6:$C$23,Inputs!$D$6:$D$23)*$G1021</f>
        <v>82.741200000000006</v>
      </c>
      <c r="K1021" s="229">
        <f t="shared" si="16"/>
        <v>1.6736735528589648</v>
      </c>
      <c r="L1021" s="274"/>
      <c r="M1021" s="274"/>
      <c r="N1021" s="274"/>
      <c r="O1021" s="274"/>
      <c r="P1021" s="274"/>
      <c r="Q1021" s="230">
        <f>_xlfn.XLOOKUP($I1021,Inputs!$G$6:$G$23,Inputs!$J$6:$J$23)*$K1021</f>
        <v>3348.7418336786454</v>
      </c>
      <c r="R1021" s="230">
        <f>_xlfn.XLOOKUP($I1021,Inputs!$G$6:$G$23,Inputs!$K$6:$K$23)*$K1021</f>
        <v>3616.641180372937</v>
      </c>
      <c r="S1021" s="147" t="s">
        <v>303</v>
      </c>
      <c r="T1021" s="30" t="s">
        <v>2665</v>
      </c>
      <c r="U1021" s="147" t="s">
        <v>335</v>
      </c>
      <c r="V1021" s="30" t="s">
        <v>2429</v>
      </c>
      <c r="W1021" s="12"/>
      <c r="X1021" s="12"/>
      <c r="Y1021" s="12">
        <v>1005</v>
      </c>
    </row>
    <row r="1022" spans="1:25" s="33" customFormat="1" ht="18">
      <c r="A1022" s="57"/>
      <c r="B1022" s="167" t="s">
        <v>616</v>
      </c>
      <c r="C1022" s="168" t="s">
        <v>297</v>
      </c>
      <c r="D1022" s="30" t="s">
        <v>349</v>
      </c>
      <c r="E1022" s="147">
        <v>1</v>
      </c>
      <c r="F1022" s="30" t="s">
        <v>1756</v>
      </c>
      <c r="G1022" s="178">
        <v>131.1</v>
      </c>
      <c r="H1022" s="178">
        <v>80.925925925925924</v>
      </c>
      <c r="I1022" s="168">
        <v>735</v>
      </c>
      <c r="J1022" s="228">
        <f>_xlfn.XLOOKUP($I1022,Inputs!$C$6:$C$23,Inputs!$D$6:$D$23)*$G1022</f>
        <v>49.817999999999998</v>
      </c>
      <c r="K1022" s="229">
        <f t="shared" si="16"/>
        <v>2.3387404844542869</v>
      </c>
      <c r="L1022" s="274"/>
      <c r="M1022" s="274"/>
      <c r="N1022" s="274"/>
      <c r="O1022" s="274"/>
      <c r="P1022" s="274"/>
      <c r="Q1022" s="230">
        <f>_xlfn.XLOOKUP($I1022,Inputs!$G$6:$G$23,Inputs!$J$6:$J$23)*$K1022</f>
        <v>4679.4299193122861</v>
      </c>
      <c r="R1022" s="230">
        <f>_xlfn.XLOOKUP($I1022,Inputs!$G$6:$G$23,Inputs!$K$6:$K$23)*$K1022</f>
        <v>5053.7843128572686</v>
      </c>
      <c r="S1022" s="147" t="s">
        <v>184</v>
      </c>
      <c r="T1022" s="30" t="s">
        <v>2606</v>
      </c>
      <c r="U1022" s="147" t="s">
        <v>303</v>
      </c>
      <c r="V1022" s="30" t="s">
        <v>2665</v>
      </c>
      <c r="W1022" s="12"/>
      <c r="X1022" s="12"/>
      <c r="Y1022" s="12">
        <v>1006</v>
      </c>
    </row>
    <row r="1023" spans="1:25" s="33" customFormat="1" ht="18">
      <c r="A1023" s="57"/>
      <c r="B1023" s="167" t="s">
        <v>616</v>
      </c>
      <c r="C1023" s="168" t="s">
        <v>297</v>
      </c>
      <c r="D1023" s="30" t="s">
        <v>349</v>
      </c>
      <c r="E1023" s="147">
        <v>1</v>
      </c>
      <c r="F1023" s="30" t="s">
        <v>1756</v>
      </c>
      <c r="G1023" s="178">
        <v>217.74</v>
      </c>
      <c r="H1023" s="178">
        <v>134.40740740740739</v>
      </c>
      <c r="I1023" s="168">
        <v>735</v>
      </c>
      <c r="J1023" s="228">
        <f>_xlfn.XLOOKUP($I1023,Inputs!$C$6:$C$23,Inputs!$D$6:$D$23)*$G1023</f>
        <v>82.741200000000006</v>
      </c>
      <c r="K1023" s="229">
        <f t="shared" si="16"/>
        <v>1.6736735528589648</v>
      </c>
      <c r="L1023" s="274"/>
      <c r="M1023" s="274"/>
      <c r="N1023" s="274"/>
      <c r="O1023" s="274"/>
      <c r="P1023" s="274"/>
      <c r="Q1023" s="230">
        <f>_xlfn.XLOOKUP($I1023,Inputs!$G$6:$G$23,Inputs!$J$6:$J$23)*$K1023</f>
        <v>3348.7418336786454</v>
      </c>
      <c r="R1023" s="230">
        <f>_xlfn.XLOOKUP($I1023,Inputs!$G$6:$G$23,Inputs!$K$6:$K$23)*$K1023</f>
        <v>3616.641180372937</v>
      </c>
      <c r="S1023" s="147" t="s">
        <v>303</v>
      </c>
      <c r="T1023" s="30" t="s">
        <v>2665</v>
      </c>
      <c r="U1023" s="147" t="s">
        <v>335</v>
      </c>
      <c r="V1023" s="30" t="s">
        <v>2429</v>
      </c>
      <c r="W1023" s="12"/>
      <c r="X1023" s="12"/>
      <c r="Y1023" s="12">
        <v>1007</v>
      </c>
    </row>
    <row r="1024" spans="1:25" s="57" customFormat="1" ht="18">
      <c r="B1024" s="167" t="s">
        <v>618</v>
      </c>
      <c r="C1024" s="168" t="s">
        <v>297</v>
      </c>
      <c r="D1024" s="30" t="s">
        <v>349</v>
      </c>
      <c r="E1024" s="147">
        <v>1</v>
      </c>
      <c r="F1024" s="30" t="s">
        <v>1756</v>
      </c>
      <c r="G1024" s="178">
        <v>30</v>
      </c>
      <c r="H1024" s="178">
        <v>18.518518518518519</v>
      </c>
      <c r="I1024" s="168">
        <v>735</v>
      </c>
      <c r="J1024" s="228">
        <f>_xlfn.XLOOKUP($I1024,Inputs!$C$6:$C$23,Inputs!$D$6:$D$23)*$G1024</f>
        <v>11.4</v>
      </c>
      <c r="K1024" s="229">
        <f t="shared" si="16"/>
        <v>3</v>
      </c>
      <c r="L1024" s="274"/>
      <c r="M1024" s="274"/>
      <c r="N1024" s="274"/>
      <c r="O1024" s="274"/>
      <c r="P1024" s="274"/>
      <c r="Q1024" s="230">
        <f>_xlfn.XLOOKUP($I1024,Inputs!$G$6:$G$23,Inputs!$J$6:$J$23)*$K1024</f>
        <v>6002.5</v>
      </c>
      <c r="R1024" s="230">
        <f>_xlfn.XLOOKUP($I1024,Inputs!$G$6:$G$23,Inputs!$K$6:$K$23)*$K1024</f>
        <v>6482.7000000000007</v>
      </c>
      <c r="S1024" s="147" t="s">
        <v>116</v>
      </c>
      <c r="T1024" s="30" t="s">
        <v>2602</v>
      </c>
      <c r="U1024" s="147" t="s">
        <v>335</v>
      </c>
      <c r="V1024" s="30" t="s">
        <v>2429</v>
      </c>
      <c r="W1024" s="12"/>
      <c r="X1024" s="12"/>
      <c r="Y1024" s="12">
        <v>1009</v>
      </c>
    </row>
    <row r="1025" spans="1:25" s="57" customFormat="1" ht="18">
      <c r="B1025" s="167" t="s">
        <v>619</v>
      </c>
      <c r="C1025" s="168" t="s">
        <v>297</v>
      </c>
      <c r="D1025" s="30" t="s">
        <v>349</v>
      </c>
      <c r="E1025" s="147">
        <v>1</v>
      </c>
      <c r="F1025" s="30" t="s">
        <v>1756</v>
      </c>
      <c r="G1025" s="178">
        <v>47.88</v>
      </c>
      <c r="H1025" s="178">
        <v>29.555555555555554</v>
      </c>
      <c r="I1025" s="168">
        <v>735</v>
      </c>
      <c r="J1025" s="228">
        <f>_xlfn.XLOOKUP($I1025,Inputs!$C$6:$C$23,Inputs!$D$6:$D$23)*$G1025</f>
        <v>18.194400000000002</v>
      </c>
      <c r="K1025" s="229">
        <f t="shared" si="16"/>
        <v>3</v>
      </c>
      <c r="L1025" s="274"/>
      <c r="M1025" s="274"/>
      <c r="N1025" s="274"/>
      <c r="O1025" s="274"/>
      <c r="P1025" s="274"/>
      <c r="Q1025" s="230">
        <f>_xlfn.XLOOKUP($I1025,Inputs!$G$6:$G$23,Inputs!$J$6:$J$23)*$K1025</f>
        <v>6002.5</v>
      </c>
      <c r="R1025" s="230">
        <f>_xlfn.XLOOKUP($I1025,Inputs!$G$6:$G$23,Inputs!$K$6:$K$23)*$K1025</f>
        <v>6482.7000000000007</v>
      </c>
      <c r="S1025" s="147" t="s">
        <v>346</v>
      </c>
      <c r="T1025" s="30" t="s">
        <v>2686</v>
      </c>
      <c r="U1025" s="147" t="s">
        <v>184</v>
      </c>
      <c r="V1025" s="30" t="s">
        <v>2606</v>
      </c>
      <c r="W1025" s="12"/>
      <c r="X1025" s="12" t="s">
        <v>1646</v>
      </c>
      <c r="Y1025" s="12">
        <v>1010</v>
      </c>
    </row>
    <row r="1026" spans="1:25" s="57" customFormat="1" ht="18">
      <c r="B1026" s="167" t="s">
        <v>620</v>
      </c>
      <c r="C1026" s="168" t="s">
        <v>297</v>
      </c>
      <c r="D1026" s="30" t="s">
        <v>349</v>
      </c>
      <c r="E1026" s="147">
        <v>1</v>
      </c>
      <c r="F1026" s="30" t="s">
        <v>1756</v>
      </c>
      <c r="G1026" s="178">
        <v>52.5</v>
      </c>
      <c r="H1026" s="178">
        <v>32.407407407407405</v>
      </c>
      <c r="I1026" s="168">
        <v>735</v>
      </c>
      <c r="J1026" s="228">
        <f>_xlfn.XLOOKUP($I1026,Inputs!$C$6:$C$23,Inputs!$D$6:$D$23)*$G1026</f>
        <v>19.95</v>
      </c>
      <c r="K1026" s="229">
        <f t="shared" si="16"/>
        <v>3</v>
      </c>
      <c r="L1026" s="274"/>
      <c r="M1026" s="274"/>
      <c r="N1026" s="274"/>
      <c r="O1026" s="274"/>
      <c r="P1026" s="274"/>
      <c r="Q1026" s="230">
        <f>_xlfn.XLOOKUP($I1026,Inputs!$G$6:$G$23,Inputs!$J$6:$J$23)*$K1026</f>
        <v>6002.5</v>
      </c>
      <c r="R1026" s="230">
        <f>_xlfn.XLOOKUP($I1026,Inputs!$G$6:$G$23,Inputs!$K$6:$K$23)*$K1026</f>
        <v>6482.7000000000007</v>
      </c>
      <c r="S1026" s="147" t="s">
        <v>305</v>
      </c>
      <c r="T1026" s="30" t="s">
        <v>2553</v>
      </c>
      <c r="U1026" s="147" t="s">
        <v>309</v>
      </c>
      <c r="V1026" s="30" t="s">
        <v>2556</v>
      </c>
      <c r="W1026" s="12"/>
      <c r="X1026" s="12"/>
      <c r="Y1026" s="12">
        <v>1011</v>
      </c>
    </row>
    <row r="1027" spans="1:25" s="57" customFormat="1" ht="18">
      <c r="B1027" s="167" t="s">
        <v>621</v>
      </c>
      <c r="C1027" s="168" t="s">
        <v>297</v>
      </c>
      <c r="D1027" s="30" t="s">
        <v>349</v>
      </c>
      <c r="E1027" s="147">
        <v>1</v>
      </c>
      <c r="F1027" s="30" t="s">
        <v>1756</v>
      </c>
      <c r="G1027" s="178">
        <v>229.14000000000001</v>
      </c>
      <c r="H1027" s="178">
        <v>141.44444444444446</v>
      </c>
      <c r="I1027" s="168">
        <v>735</v>
      </c>
      <c r="J1027" s="228">
        <f>_xlfn.XLOOKUP($I1027,Inputs!$C$6:$C$23,Inputs!$D$6:$D$23)*$G1027</f>
        <v>87.0732</v>
      </c>
      <c r="K1027" s="229">
        <f t="shared" si="16"/>
        <v>1.618282953244216</v>
      </c>
      <c r="L1027" s="274"/>
      <c r="M1027" s="274"/>
      <c r="N1027" s="274"/>
      <c r="O1027" s="274"/>
      <c r="P1027" s="274"/>
      <c r="Q1027" s="230">
        <f>_xlfn.XLOOKUP($I1027,Inputs!$G$6:$G$23,Inputs!$J$6:$J$23)*$K1027</f>
        <v>3237.9144756161354</v>
      </c>
      <c r="R1027" s="230">
        <f>_xlfn.XLOOKUP($I1027,Inputs!$G$6:$G$23,Inputs!$K$6:$K$23)*$K1027</f>
        <v>3496.9476336654266</v>
      </c>
      <c r="S1027" s="147" t="s">
        <v>330</v>
      </c>
      <c r="T1027" s="30" t="s">
        <v>2598</v>
      </c>
      <c r="U1027" s="147" t="s">
        <v>320</v>
      </c>
      <c r="V1027" s="30" t="s">
        <v>2567</v>
      </c>
      <c r="W1027" s="12"/>
      <c r="X1027" s="12"/>
      <c r="Y1027" s="12">
        <v>1012</v>
      </c>
    </row>
    <row r="1028" spans="1:25" s="33" customFormat="1" ht="18">
      <c r="A1028" s="57"/>
      <c r="B1028" s="167" t="s">
        <v>623</v>
      </c>
      <c r="C1028" s="168" t="s">
        <v>297</v>
      </c>
      <c r="D1028" s="30" t="s">
        <v>349</v>
      </c>
      <c r="E1028" s="147">
        <v>1</v>
      </c>
      <c r="F1028" s="30" t="s">
        <v>1756</v>
      </c>
      <c r="G1028" s="178">
        <v>165.3</v>
      </c>
      <c r="H1028" s="178">
        <v>102.03703703703704</v>
      </c>
      <c r="I1028" s="168">
        <v>735</v>
      </c>
      <c r="J1028" s="228">
        <f>_xlfn.XLOOKUP($I1028,Inputs!$C$6:$C$23,Inputs!$D$6:$D$23)*$G1028</f>
        <v>62.814000000000007</v>
      </c>
      <c r="K1028" s="229">
        <f t="shared" si="16"/>
        <v>2.0071972890997003</v>
      </c>
      <c r="L1028" s="274"/>
      <c r="M1028" s="274"/>
      <c r="N1028" s="274"/>
      <c r="O1028" s="274"/>
      <c r="P1028" s="274"/>
      <c r="Q1028" s="230">
        <f>_xlfn.XLOOKUP($I1028,Inputs!$G$6:$G$23,Inputs!$J$6:$J$23)*$K1028</f>
        <v>4016.0672426069837</v>
      </c>
      <c r="R1028" s="230">
        <f>_xlfn.XLOOKUP($I1028,Inputs!$G$6:$G$23,Inputs!$K$6:$K$23)*$K1028</f>
        <v>4337.3526220155427</v>
      </c>
      <c r="S1028" s="147" t="s">
        <v>328</v>
      </c>
      <c r="T1028" s="30" t="s">
        <v>2588</v>
      </c>
      <c r="U1028" s="180" t="s">
        <v>279</v>
      </c>
      <c r="V1028" s="30" t="s">
        <v>2644</v>
      </c>
      <c r="W1028" s="12"/>
      <c r="X1028" s="12"/>
      <c r="Y1028" s="12">
        <v>1014</v>
      </c>
    </row>
    <row r="1029" spans="1:25" s="33" customFormat="1" ht="18">
      <c r="A1029" s="57"/>
      <c r="B1029" s="167" t="s">
        <v>624</v>
      </c>
      <c r="C1029" s="168" t="s">
        <v>297</v>
      </c>
      <c r="D1029" s="30" t="s">
        <v>349</v>
      </c>
      <c r="E1029" s="147">
        <v>1</v>
      </c>
      <c r="F1029" s="30" t="s">
        <v>1756</v>
      </c>
      <c r="G1029" s="178">
        <v>229.14000000000001</v>
      </c>
      <c r="H1029" s="178">
        <v>141.44444444444446</v>
      </c>
      <c r="I1029" s="168">
        <v>735</v>
      </c>
      <c r="J1029" s="228">
        <f>_xlfn.XLOOKUP($I1029,Inputs!$C$6:$C$23,Inputs!$D$6:$D$23)*$G1029</f>
        <v>87.0732</v>
      </c>
      <c r="K1029" s="229">
        <f t="shared" si="16"/>
        <v>1.618282953244216</v>
      </c>
      <c r="L1029" s="274"/>
      <c r="M1029" s="274"/>
      <c r="N1029" s="274"/>
      <c r="O1029" s="274"/>
      <c r="P1029" s="274"/>
      <c r="Q1029" s="230">
        <f>_xlfn.XLOOKUP($I1029,Inputs!$G$6:$G$23,Inputs!$J$6:$J$23)*$K1029</f>
        <v>3237.9144756161354</v>
      </c>
      <c r="R1029" s="230">
        <f>_xlfn.XLOOKUP($I1029,Inputs!$G$6:$G$23,Inputs!$K$6:$K$23)*$K1029</f>
        <v>3496.9476336654266</v>
      </c>
      <c r="S1029" s="147" t="s">
        <v>340</v>
      </c>
      <c r="T1029" s="30" t="s">
        <v>2610</v>
      </c>
      <c r="U1029" s="147" t="s">
        <v>279</v>
      </c>
      <c r="V1029" s="30" t="s">
        <v>2644</v>
      </c>
      <c r="W1029" s="12"/>
      <c r="X1029" s="12"/>
      <c r="Y1029" s="12">
        <v>1016</v>
      </c>
    </row>
    <row r="1030" spans="1:25" s="33" customFormat="1" ht="18">
      <c r="A1030" s="57"/>
      <c r="B1030" s="167" t="s">
        <v>625</v>
      </c>
      <c r="C1030" s="168" t="s">
        <v>297</v>
      </c>
      <c r="D1030" s="30" t="s">
        <v>349</v>
      </c>
      <c r="E1030" s="147">
        <v>1</v>
      </c>
      <c r="F1030" s="30" t="s">
        <v>1756</v>
      </c>
      <c r="G1030" s="178">
        <v>28.5</v>
      </c>
      <c r="H1030" s="178">
        <v>17.592592592592592</v>
      </c>
      <c r="I1030" s="168">
        <v>735</v>
      </c>
      <c r="J1030" s="228">
        <f>_xlfn.XLOOKUP($I1030,Inputs!$C$6:$C$23,Inputs!$D$6:$D$23)*$G1030</f>
        <v>10.83</v>
      </c>
      <c r="K1030" s="229">
        <f t="shared" si="16"/>
        <v>3</v>
      </c>
      <c r="L1030" s="274"/>
      <c r="M1030" s="274"/>
      <c r="N1030" s="274"/>
      <c r="O1030" s="274"/>
      <c r="P1030" s="274"/>
      <c r="Q1030" s="230">
        <f>_xlfn.XLOOKUP($I1030,Inputs!$G$6:$G$23,Inputs!$J$6:$J$23)*$K1030</f>
        <v>6002.5</v>
      </c>
      <c r="R1030" s="230">
        <f>_xlfn.XLOOKUP($I1030,Inputs!$G$6:$G$23,Inputs!$K$6:$K$23)*$K1030</f>
        <v>6482.7000000000007</v>
      </c>
      <c r="S1030" s="147" t="s">
        <v>328</v>
      </c>
      <c r="T1030" s="30" t="s">
        <v>2588</v>
      </c>
      <c r="U1030" s="147" t="s">
        <v>116</v>
      </c>
      <c r="V1030" s="30" t="s">
        <v>2602</v>
      </c>
      <c r="W1030" s="12"/>
      <c r="X1030" s="12"/>
      <c r="Y1030" s="12">
        <v>1017</v>
      </c>
    </row>
    <row r="1031" spans="1:25" s="33" customFormat="1" ht="18">
      <c r="A1031" s="57"/>
      <c r="B1031" s="167" t="s">
        <v>626</v>
      </c>
      <c r="C1031" s="168" t="s">
        <v>297</v>
      </c>
      <c r="D1031" s="30" t="s">
        <v>349</v>
      </c>
      <c r="E1031" s="147">
        <v>1</v>
      </c>
      <c r="F1031" s="30" t="s">
        <v>1756</v>
      </c>
      <c r="G1031" s="178">
        <v>131.1</v>
      </c>
      <c r="H1031" s="178">
        <v>80.925925925925924</v>
      </c>
      <c r="I1031" s="168">
        <v>735</v>
      </c>
      <c r="J1031" s="228">
        <f>_xlfn.XLOOKUP($I1031,Inputs!$C$6:$C$23,Inputs!$D$6:$D$23)*$G1031</f>
        <v>49.817999999999998</v>
      </c>
      <c r="K1031" s="229">
        <f t="shared" si="16"/>
        <v>2.3387404844542869</v>
      </c>
      <c r="L1031" s="274"/>
      <c r="M1031" s="274"/>
      <c r="N1031" s="274"/>
      <c r="O1031" s="274"/>
      <c r="P1031" s="274"/>
      <c r="Q1031" s="230">
        <f>_xlfn.XLOOKUP($I1031,Inputs!$G$6:$G$23,Inputs!$J$6:$J$23)*$K1031</f>
        <v>4679.4299193122861</v>
      </c>
      <c r="R1031" s="230">
        <f>_xlfn.XLOOKUP($I1031,Inputs!$G$6:$G$23,Inputs!$K$6:$K$23)*$K1031</f>
        <v>5053.7843128572686</v>
      </c>
      <c r="S1031" s="147" t="s">
        <v>184</v>
      </c>
      <c r="T1031" s="30" t="s">
        <v>2606</v>
      </c>
      <c r="U1031" s="147" t="s">
        <v>303</v>
      </c>
      <c r="V1031" s="30" t="s">
        <v>2665</v>
      </c>
      <c r="W1031" s="12"/>
      <c r="X1031" s="12"/>
      <c r="Y1031" s="12">
        <v>1018</v>
      </c>
    </row>
    <row r="1032" spans="1:25" s="33" customFormat="1" ht="18">
      <c r="A1032" s="57"/>
      <c r="B1032" s="167" t="s">
        <v>626</v>
      </c>
      <c r="C1032" s="168" t="s">
        <v>297</v>
      </c>
      <c r="D1032" s="30" t="s">
        <v>349</v>
      </c>
      <c r="E1032" s="147">
        <v>1</v>
      </c>
      <c r="F1032" s="30" t="s">
        <v>1756</v>
      </c>
      <c r="G1032" s="178">
        <v>217.74</v>
      </c>
      <c r="H1032" s="178">
        <v>134.40740740740739</v>
      </c>
      <c r="I1032" s="168">
        <v>735</v>
      </c>
      <c r="J1032" s="228">
        <f>_xlfn.XLOOKUP($I1032,Inputs!$C$6:$C$23,Inputs!$D$6:$D$23)*$G1032</f>
        <v>82.741200000000006</v>
      </c>
      <c r="K1032" s="229">
        <f t="shared" si="16"/>
        <v>1.6736735528589648</v>
      </c>
      <c r="L1032" s="274"/>
      <c r="M1032" s="274"/>
      <c r="N1032" s="274"/>
      <c r="O1032" s="274"/>
      <c r="P1032" s="274"/>
      <c r="Q1032" s="230">
        <f>_xlfn.XLOOKUP($I1032,Inputs!$G$6:$G$23,Inputs!$J$6:$J$23)*$K1032</f>
        <v>3348.7418336786454</v>
      </c>
      <c r="R1032" s="230">
        <f>_xlfn.XLOOKUP($I1032,Inputs!$G$6:$G$23,Inputs!$K$6:$K$23)*$K1032</f>
        <v>3616.641180372937</v>
      </c>
      <c r="S1032" s="147" t="s">
        <v>303</v>
      </c>
      <c r="T1032" s="30" t="s">
        <v>2665</v>
      </c>
      <c r="U1032" s="147" t="s">
        <v>335</v>
      </c>
      <c r="V1032" s="30" t="s">
        <v>2429</v>
      </c>
      <c r="W1032" s="12"/>
      <c r="X1032" s="12"/>
      <c r="Y1032" s="12">
        <v>1019</v>
      </c>
    </row>
    <row r="1033" spans="1:25" s="33" customFormat="1" ht="18">
      <c r="A1033" s="57"/>
      <c r="B1033" s="167" t="s">
        <v>627</v>
      </c>
      <c r="C1033" s="168" t="s">
        <v>297</v>
      </c>
      <c r="D1033" s="30" t="s">
        <v>349</v>
      </c>
      <c r="E1033" s="147">
        <v>1</v>
      </c>
      <c r="F1033" s="30" t="s">
        <v>1756</v>
      </c>
      <c r="G1033" s="178">
        <v>194.94000000000003</v>
      </c>
      <c r="H1033" s="178">
        <v>120.33333333333334</v>
      </c>
      <c r="I1033" s="168">
        <v>735</v>
      </c>
      <c r="J1033" s="228">
        <f>_xlfn.XLOOKUP($I1033,Inputs!$C$6:$C$23,Inputs!$D$6:$D$23)*$G1033</f>
        <v>74.077200000000005</v>
      </c>
      <c r="K1033" s="229">
        <f t="shared" si="16"/>
        <v>1.8003267083913383</v>
      </c>
      <c r="L1033" s="274"/>
      <c r="M1033" s="274"/>
      <c r="N1033" s="274"/>
      <c r="O1033" s="274"/>
      <c r="P1033" s="274"/>
      <c r="Q1033" s="230">
        <f>_xlfn.XLOOKUP($I1033,Inputs!$G$6:$G$23,Inputs!$J$6:$J$23)*$K1033</f>
        <v>3602.1536890396692</v>
      </c>
      <c r="R1033" s="230">
        <f>_xlfn.XLOOKUP($I1033,Inputs!$G$6:$G$23,Inputs!$K$6:$K$23)*$K1033</f>
        <v>3890.3259841628433</v>
      </c>
      <c r="S1033" s="147" t="s">
        <v>328</v>
      </c>
      <c r="T1033" s="30" t="s">
        <v>2588</v>
      </c>
      <c r="U1033" s="147" t="s">
        <v>310</v>
      </c>
      <c r="V1033" s="30" t="s">
        <v>2668</v>
      </c>
      <c r="W1033" s="12"/>
      <c r="X1033" s="12"/>
      <c r="Y1033" s="12">
        <v>1020</v>
      </c>
    </row>
    <row r="1034" spans="1:25" s="33" customFormat="1" ht="18">
      <c r="A1034" s="57"/>
      <c r="B1034" s="167" t="s">
        <v>628</v>
      </c>
      <c r="C1034" s="168" t="s">
        <v>297</v>
      </c>
      <c r="D1034" s="30" t="s">
        <v>349</v>
      </c>
      <c r="E1034" s="147">
        <v>1</v>
      </c>
      <c r="F1034" s="30" t="s">
        <v>1756</v>
      </c>
      <c r="G1034" s="178">
        <v>194.94000000000003</v>
      </c>
      <c r="H1034" s="178">
        <v>120.33333333333334</v>
      </c>
      <c r="I1034" s="168">
        <v>735</v>
      </c>
      <c r="J1034" s="228">
        <f>_xlfn.XLOOKUP($I1034,Inputs!$C$6:$C$23,Inputs!$D$6:$D$23)*$G1034</f>
        <v>74.077200000000005</v>
      </c>
      <c r="K1034" s="229">
        <f t="shared" si="16"/>
        <v>1.8003267083913383</v>
      </c>
      <c r="L1034" s="274"/>
      <c r="M1034" s="274"/>
      <c r="N1034" s="274"/>
      <c r="O1034" s="274"/>
      <c r="P1034" s="274"/>
      <c r="Q1034" s="230">
        <f>_xlfn.XLOOKUP($I1034,Inputs!$G$6:$G$23,Inputs!$J$6:$J$23)*$K1034</f>
        <v>3602.1536890396692</v>
      </c>
      <c r="R1034" s="230">
        <f>_xlfn.XLOOKUP($I1034,Inputs!$G$6:$G$23,Inputs!$K$6:$K$23)*$K1034</f>
        <v>3890.3259841628433</v>
      </c>
      <c r="S1034" s="147" t="s">
        <v>328</v>
      </c>
      <c r="T1034" s="30" t="s">
        <v>2588</v>
      </c>
      <c r="U1034" s="147" t="s">
        <v>310</v>
      </c>
      <c r="V1034" s="30" t="s">
        <v>2668</v>
      </c>
      <c r="W1034" s="12"/>
      <c r="X1034" s="12"/>
      <c r="Y1034" s="12">
        <v>1021</v>
      </c>
    </row>
    <row r="1035" spans="1:25" s="33" customFormat="1" ht="18">
      <c r="A1035" s="57"/>
      <c r="B1035" s="167" t="s">
        <v>629</v>
      </c>
      <c r="C1035" s="168" t="s">
        <v>297</v>
      </c>
      <c r="D1035" s="30" t="s">
        <v>349</v>
      </c>
      <c r="E1035" s="147">
        <v>1</v>
      </c>
      <c r="F1035" s="30" t="s">
        <v>1756</v>
      </c>
      <c r="G1035" s="178">
        <v>114</v>
      </c>
      <c r="H1035" s="178">
        <v>70.370370370370367</v>
      </c>
      <c r="I1035" s="168">
        <v>735</v>
      </c>
      <c r="J1035" s="228">
        <f>_xlfn.XLOOKUP($I1035,Inputs!$C$6:$C$23,Inputs!$D$6:$D$23)*$G1035</f>
        <v>43.32</v>
      </c>
      <c r="K1035" s="229">
        <f t="shared" si="16"/>
        <v>2.564556427573732</v>
      </c>
      <c r="L1035" s="274"/>
      <c r="M1035" s="274"/>
      <c r="N1035" s="274"/>
      <c r="O1035" s="274"/>
      <c r="P1035" s="274"/>
      <c r="Q1035" s="230">
        <f>_xlfn.XLOOKUP($I1035,Inputs!$G$6:$G$23,Inputs!$J$6:$J$23)*$K1035</f>
        <v>5131.249985503775</v>
      </c>
      <c r="R1035" s="230">
        <f>_xlfn.XLOOKUP($I1035,Inputs!$G$6:$G$23,Inputs!$K$6:$K$23)*$K1035</f>
        <v>5541.7499843440773</v>
      </c>
      <c r="S1035" s="147" t="s">
        <v>279</v>
      </c>
      <c r="T1035" s="30" t="s">
        <v>2644</v>
      </c>
      <c r="U1035" s="147" t="s">
        <v>310</v>
      </c>
      <c r="V1035" s="30" t="s">
        <v>2668</v>
      </c>
      <c r="W1035" s="12"/>
      <c r="X1035" s="12"/>
      <c r="Y1035" s="12">
        <v>1022</v>
      </c>
    </row>
    <row r="1036" spans="1:25" s="57" customFormat="1" ht="18">
      <c r="B1036" s="167" t="s">
        <v>630</v>
      </c>
      <c r="C1036" s="168" t="s">
        <v>297</v>
      </c>
      <c r="D1036" s="30" t="s">
        <v>349</v>
      </c>
      <c r="E1036" s="147">
        <v>1</v>
      </c>
      <c r="F1036" s="30" t="s">
        <v>1756</v>
      </c>
      <c r="G1036" s="178">
        <v>136.80000000000001</v>
      </c>
      <c r="H1036" s="178">
        <v>84.444444444444443</v>
      </c>
      <c r="I1036" s="168">
        <v>735</v>
      </c>
      <c r="J1036" s="228">
        <f>_xlfn.XLOOKUP($I1036,Inputs!$C$6:$C$23,Inputs!$D$6:$D$23)*$G1036</f>
        <v>51.984000000000002</v>
      </c>
      <c r="K1036" s="229">
        <f t="shared" si="16"/>
        <v>2.2740092527301621</v>
      </c>
      <c r="L1036" s="274"/>
      <c r="M1036" s="274"/>
      <c r="N1036" s="274"/>
      <c r="O1036" s="274"/>
      <c r="P1036" s="274"/>
      <c r="Q1036" s="230">
        <f>_xlfn.XLOOKUP($I1036,Inputs!$G$6:$G$23,Inputs!$J$6:$J$23)*$K1036</f>
        <v>4549.9135131709327</v>
      </c>
      <c r="R1036" s="230">
        <f>_xlfn.XLOOKUP($I1036,Inputs!$G$6:$G$23,Inputs!$K$6:$K$23)*$K1036</f>
        <v>4913.906594224607</v>
      </c>
      <c r="S1036" s="147" t="s">
        <v>223</v>
      </c>
      <c r="T1036" s="30" t="s">
        <v>2547</v>
      </c>
      <c r="U1036" s="147" t="s">
        <v>1003</v>
      </c>
      <c r="V1036" s="30" t="s">
        <v>2195</v>
      </c>
      <c r="W1036" s="12"/>
      <c r="X1036" s="12"/>
      <c r="Y1036" s="12">
        <v>1023</v>
      </c>
    </row>
    <row r="1037" spans="1:25" s="33" customFormat="1" ht="18">
      <c r="A1037" s="57"/>
      <c r="B1037" s="167" t="s">
        <v>631</v>
      </c>
      <c r="C1037" s="168" t="s">
        <v>297</v>
      </c>
      <c r="D1037" s="30" t="s">
        <v>349</v>
      </c>
      <c r="E1037" s="147">
        <v>1</v>
      </c>
      <c r="F1037" s="30" t="s">
        <v>1756</v>
      </c>
      <c r="G1037" s="178">
        <v>153.9</v>
      </c>
      <c r="H1037" s="178">
        <v>95</v>
      </c>
      <c r="I1037" s="168">
        <v>735</v>
      </c>
      <c r="J1037" s="228">
        <f>_xlfn.XLOOKUP($I1037,Inputs!$C$6:$C$23,Inputs!$D$6:$D$23)*$G1037</f>
        <v>58.481999999999999</v>
      </c>
      <c r="K1037" s="229">
        <f t="shared" si="16"/>
        <v>2.104055246193687</v>
      </c>
      <c r="L1037" s="274"/>
      <c r="M1037" s="274"/>
      <c r="N1037" s="274"/>
      <c r="O1037" s="274"/>
      <c r="P1037" s="274"/>
      <c r="Q1037" s="230">
        <f>_xlfn.XLOOKUP($I1037,Inputs!$G$6:$G$23,Inputs!$J$6:$J$23)*$K1037</f>
        <v>4209.8638717592021</v>
      </c>
      <c r="R1037" s="230">
        <f>_xlfn.XLOOKUP($I1037,Inputs!$G$6:$G$23,Inputs!$K$6:$K$23)*$K1037</f>
        <v>4546.6529814999385</v>
      </c>
      <c r="S1037" s="147" t="s">
        <v>223</v>
      </c>
      <c r="T1037" s="30" t="s">
        <v>2547</v>
      </c>
      <c r="U1037" s="147" t="s">
        <v>184</v>
      </c>
      <c r="V1037" s="30" t="s">
        <v>2606</v>
      </c>
      <c r="W1037" s="12"/>
      <c r="X1037" s="12"/>
      <c r="Y1037" s="12">
        <v>1024</v>
      </c>
    </row>
    <row r="1038" spans="1:25" s="33" customFormat="1" ht="18">
      <c r="A1038" s="57"/>
      <c r="B1038" s="167" t="s">
        <v>632</v>
      </c>
      <c r="C1038" s="168" t="s">
        <v>297</v>
      </c>
      <c r="D1038" s="30" t="s">
        <v>349</v>
      </c>
      <c r="E1038" s="147">
        <v>1</v>
      </c>
      <c r="F1038" s="30" t="s">
        <v>1756</v>
      </c>
      <c r="G1038" s="178">
        <v>153.9</v>
      </c>
      <c r="H1038" s="178">
        <v>95</v>
      </c>
      <c r="I1038" s="168">
        <v>735</v>
      </c>
      <c r="J1038" s="228">
        <f>_xlfn.XLOOKUP($I1038,Inputs!$C$6:$C$23,Inputs!$D$6:$D$23)*$G1038</f>
        <v>58.481999999999999</v>
      </c>
      <c r="K1038" s="229">
        <f t="shared" si="16"/>
        <v>2.104055246193687</v>
      </c>
      <c r="L1038" s="274"/>
      <c r="M1038" s="274"/>
      <c r="N1038" s="274"/>
      <c r="O1038" s="274"/>
      <c r="P1038" s="274"/>
      <c r="Q1038" s="230">
        <f>_xlfn.XLOOKUP($I1038,Inputs!$G$6:$G$23,Inputs!$J$6:$J$23)*$K1038</f>
        <v>4209.8638717592021</v>
      </c>
      <c r="R1038" s="230">
        <f>_xlfn.XLOOKUP($I1038,Inputs!$G$6:$G$23,Inputs!$K$6:$K$23)*$K1038</f>
        <v>4546.6529814999385</v>
      </c>
      <c r="S1038" s="147" t="s">
        <v>223</v>
      </c>
      <c r="T1038" s="30" t="s">
        <v>2547</v>
      </c>
      <c r="U1038" s="147" t="s">
        <v>184</v>
      </c>
      <c r="V1038" s="30" t="s">
        <v>2606</v>
      </c>
      <c r="W1038" s="12"/>
      <c r="X1038" s="12"/>
      <c r="Y1038" s="12">
        <v>1025</v>
      </c>
    </row>
    <row r="1039" spans="1:25" s="33" customFormat="1" ht="18">
      <c r="A1039" s="57"/>
      <c r="B1039" s="167" t="s">
        <v>633</v>
      </c>
      <c r="C1039" s="168" t="s">
        <v>297</v>
      </c>
      <c r="D1039" s="30" t="s">
        <v>349</v>
      </c>
      <c r="E1039" s="147">
        <v>1</v>
      </c>
      <c r="F1039" s="30" t="s">
        <v>1756</v>
      </c>
      <c r="G1039" s="178">
        <v>217.74</v>
      </c>
      <c r="H1039" s="178">
        <v>134.40740740740739</v>
      </c>
      <c r="I1039" s="168">
        <v>735</v>
      </c>
      <c r="J1039" s="228">
        <f>_xlfn.XLOOKUP($I1039,Inputs!$C$6:$C$23,Inputs!$D$6:$D$23)*$G1039</f>
        <v>82.741200000000006</v>
      </c>
      <c r="K1039" s="229">
        <f t="shared" si="16"/>
        <v>1.6736735528589648</v>
      </c>
      <c r="L1039" s="274"/>
      <c r="M1039" s="274"/>
      <c r="N1039" s="274"/>
      <c r="O1039" s="274"/>
      <c r="P1039" s="274"/>
      <c r="Q1039" s="230">
        <f>_xlfn.XLOOKUP($I1039,Inputs!$G$6:$G$23,Inputs!$J$6:$J$23)*$K1039</f>
        <v>3348.7418336786454</v>
      </c>
      <c r="R1039" s="230">
        <f>_xlfn.XLOOKUP($I1039,Inputs!$G$6:$G$23,Inputs!$K$6:$K$23)*$K1039</f>
        <v>3616.641180372937</v>
      </c>
      <c r="S1039" s="147" t="s">
        <v>341</v>
      </c>
      <c r="T1039" s="30" t="s">
        <v>2621</v>
      </c>
      <c r="U1039" s="147" t="s">
        <v>223</v>
      </c>
      <c r="V1039" s="30" t="s">
        <v>2547</v>
      </c>
      <c r="W1039" s="12"/>
      <c r="X1039" s="12"/>
      <c r="Y1039" s="12">
        <v>1026</v>
      </c>
    </row>
    <row r="1040" spans="1:25" s="33" customFormat="1" ht="18">
      <c r="A1040" s="57"/>
      <c r="B1040" s="167" t="s">
        <v>634</v>
      </c>
      <c r="C1040" s="168" t="s">
        <v>297</v>
      </c>
      <c r="D1040" s="30" t="s">
        <v>349</v>
      </c>
      <c r="E1040" s="147">
        <v>1</v>
      </c>
      <c r="F1040" s="30" t="s">
        <v>1756</v>
      </c>
      <c r="G1040" s="178">
        <v>217.74</v>
      </c>
      <c r="H1040" s="178">
        <v>134.40740740740739</v>
      </c>
      <c r="I1040" s="168">
        <v>735</v>
      </c>
      <c r="J1040" s="228">
        <f>_xlfn.XLOOKUP($I1040,Inputs!$C$6:$C$23,Inputs!$D$6:$D$23)*$G1040</f>
        <v>82.741200000000006</v>
      </c>
      <c r="K1040" s="229">
        <f t="shared" ref="K1040:K1071" si="17">IF((42.4*(H1040)^(-0.6595))&gt;=3,3,(IF(42.4*(H1040)^(-0.6595)&lt;=0.5,0.5,(42.4*(H1040)^(-0.6595)))))</f>
        <v>1.6736735528589648</v>
      </c>
      <c r="L1040" s="274"/>
      <c r="M1040" s="274"/>
      <c r="N1040" s="274"/>
      <c r="O1040" s="274"/>
      <c r="P1040" s="274"/>
      <c r="Q1040" s="230">
        <f>_xlfn.XLOOKUP($I1040,Inputs!$G$6:$G$23,Inputs!$J$6:$J$23)*$K1040</f>
        <v>3348.7418336786454</v>
      </c>
      <c r="R1040" s="230">
        <f>_xlfn.XLOOKUP($I1040,Inputs!$G$6:$G$23,Inputs!$K$6:$K$23)*$K1040</f>
        <v>3616.641180372937</v>
      </c>
      <c r="S1040" s="147" t="s">
        <v>341</v>
      </c>
      <c r="T1040" s="30" t="s">
        <v>2621</v>
      </c>
      <c r="U1040" s="147" t="s">
        <v>223</v>
      </c>
      <c r="V1040" s="30" t="s">
        <v>2547</v>
      </c>
      <c r="W1040" s="12"/>
      <c r="X1040" s="12"/>
      <c r="Y1040" s="12">
        <v>1027</v>
      </c>
    </row>
    <row r="1041" spans="1:25" s="57" customFormat="1" ht="18">
      <c r="B1041" s="167" t="s">
        <v>635</v>
      </c>
      <c r="C1041" s="168" t="s">
        <v>297</v>
      </c>
      <c r="D1041" s="30" t="s">
        <v>349</v>
      </c>
      <c r="E1041" s="147">
        <v>1</v>
      </c>
      <c r="F1041" s="30" t="s">
        <v>1756</v>
      </c>
      <c r="G1041" s="178">
        <v>217.74</v>
      </c>
      <c r="H1041" s="178">
        <v>134.40740740740739</v>
      </c>
      <c r="I1041" s="168">
        <v>735</v>
      </c>
      <c r="J1041" s="228">
        <f>_xlfn.XLOOKUP($I1041,Inputs!$C$6:$C$23,Inputs!$D$6:$D$23)*$G1041</f>
        <v>82.741200000000006</v>
      </c>
      <c r="K1041" s="229">
        <f t="shared" si="17"/>
        <v>1.6736735528589648</v>
      </c>
      <c r="L1041" s="274"/>
      <c r="M1041" s="274"/>
      <c r="N1041" s="274"/>
      <c r="O1041" s="274"/>
      <c r="P1041" s="274"/>
      <c r="Q1041" s="230">
        <f>_xlfn.XLOOKUP($I1041,Inputs!$G$6:$G$23,Inputs!$J$6:$J$23)*$K1041</f>
        <v>3348.7418336786454</v>
      </c>
      <c r="R1041" s="230">
        <f>_xlfn.XLOOKUP($I1041,Inputs!$G$6:$G$23,Inputs!$K$6:$K$23)*$K1041</f>
        <v>3616.641180372937</v>
      </c>
      <c r="S1041" s="147" t="s">
        <v>341</v>
      </c>
      <c r="T1041" s="30" t="s">
        <v>2621</v>
      </c>
      <c r="U1041" s="147" t="s">
        <v>223</v>
      </c>
      <c r="V1041" s="30" t="s">
        <v>2547</v>
      </c>
      <c r="W1041" s="12"/>
      <c r="X1041" s="12"/>
      <c r="Y1041" s="12">
        <v>1028</v>
      </c>
    </row>
    <row r="1042" spans="1:25" s="57" customFormat="1" ht="18">
      <c r="B1042" s="167" t="s">
        <v>636</v>
      </c>
      <c r="C1042" s="168" t="s">
        <v>297</v>
      </c>
      <c r="D1042" s="30" t="s">
        <v>349</v>
      </c>
      <c r="E1042" s="147">
        <v>1</v>
      </c>
      <c r="F1042" s="30" t="s">
        <v>1756</v>
      </c>
      <c r="G1042" s="178">
        <v>115.5</v>
      </c>
      <c r="H1042" s="178">
        <v>71.296296296296291</v>
      </c>
      <c r="I1042" s="168">
        <v>735</v>
      </c>
      <c r="J1042" s="228">
        <f>_xlfn.XLOOKUP($I1042,Inputs!$C$6:$C$23,Inputs!$D$6:$D$23)*$G1042</f>
        <v>43.89</v>
      </c>
      <c r="K1042" s="229">
        <f t="shared" si="17"/>
        <v>2.5425423182665421</v>
      </c>
      <c r="L1042" s="274"/>
      <c r="M1042" s="274"/>
      <c r="N1042" s="274"/>
      <c r="O1042" s="274"/>
      <c r="P1042" s="274"/>
      <c r="Q1042" s="230">
        <f>_xlfn.XLOOKUP($I1042,Inputs!$G$6:$G$23,Inputs!$J$6:$J$23)*$K1042</f>
        <v>5087.2034217983064</v>
      </c>
      <c r="R1042" s="230">
        <f>_xlfn.XLOOKUP($I1042,Inputs!$G$6:$G$23,Inputs!$K$6:$K$23)*$K1042</f>
        <v>5494.1796955421714</v>
      </c>
      <c r="S1042" s="147" t="s">
        <v>305</v>
      </c>
      <c r="T1042" s="30" t="s">
        <v>2553</v>
      </c>
      <c r="U1042" s="147" t="s">
        <v>343</v>
      </c>
      <c r="V1042" s="30" t="s">
        <v>2623</v>
      </c>
      <c r="W1042" s="12"/>
      <c r="X1042" s="12"/>
      <c r="Y1042" s="12">
        <v>1029</v>
      </c>
    </row>
    <row r="1043" spans="1:25" s="33" customFormat="1" ht="18">
      <c r="A1043" s="57"/>
      <c r="B1043" s="167" t="s">
        <v>637</v>
      </c>
      <c r="C1043" s="168" t="s">
        <v>297</v>
      </c>
      <c r="D1043" s="30" t="s">
        <v>349</v>
      </c>
      <c r="E1043" s="147">
        <v>1</v>
      </c>
      <c r="F1043" s="30" t="s">
        <v>1756</v>
      </c>
      <c r="G1043" s="178">
        <v>115.5</v>
      </c>
      <c r="H1043" s="178">
        <v>71.296296296296291</v>
      </c>
      <c r="I1043" s="168">
        <v>735</v>
      </c>
      <c r="J1043" s="228">
        <f>_xlfn.XLOOKUP($I1043,Inputs!$C$6:$C$23,Inputs!$D$6:$D$23)*$G1043</f>
        <v>43.89</v>
      </c>
      <c r="K1043" s="229">
        <f t="shared" si="17"/>
        <v>2.5425423182665421</v>
      </c>
      <c r="L1043" s="274"/>
      <c r="M1043" s="274"/>
      <c r="N1043" s="274"/>
      <c r="O1043" s="274"/>
      <c r="P1043" s="274"/>
      <c r="Q1043" s="230">
        <f>_xlfn.XLOOKUP($I1043,Inputs!$G$6:$G$23,Inputs!$J$6:$J$23)*$K1043</f>
        <v>5087.2034217983064</v>
      </c>
      <c r="R1043" s="230">
        <f>_xlfn.XLOOKUP($I1043,Inputs!$G$6:$G$23,Inputs!$K$6:$K$23)*$K1043</f>
        <v>5494.1796955421714</v>
      </c>
      <c r="S1043" s="147" t="s">
        <v>343</v>
      </c>
      <c r="T1043" s="30" t="s">
        <v>2623</v>
      </c>
      <c r="U1043" s="147" t="s">
        <v>335</v>
      </c>
      <c r="V1043" s="30" t="s">
        <v>2429</v>
      </c>
      <c r="W1043" s="12"/>
      <c r="X1043" s="12"/>
      <c r="Y1043" s="12">
        <v>1030</v>
      </c>
    </row>
    <row r="1044" spans="1:25" s="33" customFormat="1" ht="18">
      <c r="A1044" s="57"/>
      <c r="B1044" s="167" t="s">
        <v>638</v>
      </c>
      <c r="C1044" s="168" t="s">
        <v>297</v>
      </c>
      <c r="D1044" s="30" t="s">
        <v>349</v>
      </c>
      <c r="E1044" s="147">
        <v>1</v>
      </c>
      <c r="F1044" s="30" t="s">
        <v>1756</v>
      </c>
      <c r="G1044" s="178">
        <v>26.25</v>
      </c>
      <c r="H1044" s="178">
        <v>16.203703703703702</v>
      </c>
      <c r="I1044" s="168">
        <v>735</v>
      </c>
      <c r="J1044" s="228">
        <f>_xlfn.XLOOKUP($I1044,Inputs!$C$6:$C$23,Inputs!$D$6:$D$23)*$G1044</f>
        <v>9.9749999999999996</v>
      </c>
      <c r="K1044" s="229">
        <f t="shared" si="17"/>
        <v>3</v>
      </c>
      <c r="L1044" s="274"/>
      <c r="M1044" s="274"/>
      <c r="N1044" s="274"/>
      <c r="O1044" s="274"/>
      <c r="P1044" s="274"/>
      <c r="Q1044" s="230">
        <f>_xlfn.XLOOKUP($I1044,Inputs!$G$6:$G$23,Inputs!$J$6:$J$23)*$K1044</f>
        <v>6002.5</v>
      </c>
      <c r="R1044" s="230">
        <f>_xlfn.XLOOKUP($I1044,Inputs!$G$6:$G$23,Inputs!$K$6:$K$23)*$K1044</f>
        <v>6482.7000000000007</v>
      </c>
      <c r="S1044" s="147" t="s">
        <v>325</v>
      </c>
      <c r="T1044" s="30" t="s">
        <v>2582</v>
      </c>
      <c r="U1044" s="147" t="s">
        <v>305</v>
      </c>
      <c r="V1044" s="30" t="s">
        <v>2553</v>
      </c>
      <c r="W1044" s="12"/>
      <c r="X1044" s="12"/>
      <c r="Y1044" s="12">
        <v>1031</v>
      </c>
    </row>
    <row r="1045" spans="1:25" s="33" customFormat="1" ht="18">
      <c r="A1045" s="57"/>
      <c r="B1045" s="167" t="s">
        <v>639</v>
      </c>
      <c r="C1045" s="168" t="s">
        <v>297</v>
      </c>
      <c r="D1045" s="30" t="s">
        <v>349</v>
      </c>
      <c r="E1045" s="147">
        <v>1</v>
      </c>
      <c r="F1045" s="30" t="s">
        <v>1756</v>
      </c>
      <c r="G1045" s="178">
        <v>52.5</v>
      </c>
      <c r="H1045" s="178">
        <v>32.407407407407405</v>
      </c>
      <c r="I1045" s="168">
        <v>735</v>
      </c>
      <c r="J1045" s="228">
        <f>_xlfn.XLOOKUP($I1045,Inputs!$C$6:$C$23,Inputs!$D$6:$D$23)*$G1045</f>
        <v>19.95</v>
      </c>
      <c r="K1045" s="229">
        <f t="shared" si="17"/>
        <v>3</v>
      </c>
      <c r="L1045" s="274"/>
      <c r="M1045" s="274"/>
      <c r="N1045" s="274"/>
      <c r="O1045" s="274"/>
      <c r="P1045" s="274"/>
      <c r="Q1045" s="230">
        <f>_xlfn.XLOOKUP($I1045,Inputs!$G$6:$G$23,Inputs!$J$6:$J$23)*$K1045</f>
        <v>6002.5</v>
      </c>
      <c r="R1045" s="230">
        <f>_xlfn.XLOOKUP($I1045,Inputs!$G$6:$G$23,Inputs!$K$6:$K$23)*$K1045</f>
        <v>6482.7000000000007</v>
      </c>
      <c r="S1045" s="147" t="s">
        <v>312</v>
      </c>
      <c r="T1045" s="30" t="s">
        <v>2343</v>
      </c>
      <c r="U1045" s="147" t="s">
        <v>325</v>
      </c>
      <c r="V1045" s="30" t="s">
        <v>2582</v>
      </c>
      <c r="W1045" s="12"/>
      <c r="X1045" s="12"/>
      <c r="Y1045" s="12">
        <v>1032</v>
      </c>
    </row>
    <row r="1046" spans="1:25" s="33" customFormat="1" ht="18">
      <c r="A1046" s="57"/>
      <c r="B1046" s="167" t="s">
        <v>641</v>
      </c>
      <c r="C1046" s="168" t="s">
        <v>297</v>
      </c>
      <c r="D1046" s="30" t="s">
        <v>349</v>
      </c>
      <c r="E1046" s="147">
        <v>1</v>
      </c>
      <c r="F1046" s="30" t="s">
        <v>1756</v>
      </c>
      <c r="G1046" s="178">
        <v>99.75</v>
      </c>
      <c r="H1046" s="178">
        <v>61.574074074074069</v>
      </c>
      <c r="I1046" s="168">
        <v>735</v>
      </c>
      <c r="J1046" s="228">
        <f>_xlfn.XLOOKUP($I1046,Inputs!$C$6:$C$23,Inputs!$D$6:$D$23)*$G1046</f>
        <v>37.905000000000001</v>
      </c>
      <c r="K1046" s="229">
        <f t="shared" si="17"/>
        <v>2.8006442622775571</v>
      </c>
      <c r="L1046" s="274"/>
      <c r="M1046" s="274"/>
      <c r="N1046" s="274"/>
      <c r="O1046" s="274"/>
      <c r="P1046" s="274"/>
      <c r="Q1046" s="230">
        <f>_xlfn.XLOOKUP($I1046,Inputs!$G$6:$G$23,Inputs!$J$6:$J$23)*$K1046</f>
        <v>5603.6223947736789</v>
      </c>
      <c r="R1046" s="230">
        <f>_xlfn.XLOOKUP($I1046,Inputs!$G$6:$G$23,Inputs!$K$6:$K$23)*$K1046</f>
        <v>6051.9121863555738</v>
      </c>
      <c r="S1046" s="147" t="s">
        <v>312</v>
      </c>
      <c r="T1046" s="30" t="s">
        <v>2343</v>
      </c>
      <c r="U1046" s="147" t="s">
        <v>313</v>
      </c>
      <c r="V1046" s="30" t="s">
        <v>2559</v>
      </c>
      <c r="W1046" s="12"/>
      <c r="X1046" s="12"/>
      <c r="Y1046" s="12">
        <v>1034</v>
      </c>
    </row>
    <row r="1047" spans="1:25" s="33" customFormat="1" ht="18">
      <c r="A1047" s="57"/>
      <c r="B1047" s="167" t="s">
        <v>642</v>
      </c>
      <c r="C1047" s="168" t="s">
        <v>297</v>
      </c>
      <c r="D1047" s="30" t="s">
        <v>349</v>
      </c>
      <c r="E1047" s="147">
        <v>1</v>
      </c>
      <c r="F1047" s="30" t="s">
        <v>1756</v>
      </c>
      <c r="G1047" s="178">
        <v>239.4</v>
      </c>
      <c r="H1047" s="178">
        <v>147.77777777777777</v>
      </c>
      <c r="I1047" s="168">
        <v>735</v>
      </c>
      <c r="J1047" s="228">
        <f>_xlfn.XLOOKUP($I1047,Inputs!$C$6:$C$23,Inputs!$D$6:$D$23)*$G1047</f>
        <v>90.972000000000008</v>
      </c>
      <c r="K1047" s="229">
        <f t="shared" si="17"/>
        <v>1.5722030496335879</v>
      </c>
      <c r="L1047" s="274"/>
      <c r="M1047" s="274"/>
      <c r="N1047" s="274"/>
      <c r="O1047" s="274"/>
      <c r="P1047" s="274"/>
      <c r="Q1047" s="230">
        <f>_xlfn.XLOOKUP($I1047,Inputs!$G$6:$G$23,Inputs!$J$6:$J$23)*$K1047</f>
        <v>3145.7162684752038</v>
      </c>
      <c r="R1047" s="230">
        <f>_xlfn.XLOOKUP($I1047,Inputs!$G$6:$G$23,Inputs!$K$6:$K$23)*$K1047</f>
        <v>3397.3735699532203</v>
      </c>
      <c r="S1047" s="147" t="s">
        <v>330</v>
      </c>
      <c r="T1047" s="30" t="s">
        <v>2598</v>
      </c>
      <c r="U1047" s="147" t="s">
        <v>313</v>
      </c>
      <c r="V1047" s="30" t="s">
        <v>2559</v>
      </c>
      <c r="W1047" s="12"/>
      <c r="X1047" s="12"/>
      <c r="Y1047" s="12">
        <v>1035</v>
      </c>
    </row>
    <row r="1048" spans="1:25" s="33" customFormat="1" ht="18">
      <c r="A1048" s="57"/>
      <c r="B1048" s="167" t="s">
        <v>643</v>
      </c>
      <c r="C1048" s="168" t="s">
        <v>297</v>
      </c>
      <c r="D1048" s="30" t="s">
        <v>349</v>
      </c>
      <c r="E1048" s="147">
        <v>1</v>
      </c>
      <c r="F1048" s="30" t="s">
        <v>1756</v>
      </c>
      <c r="G1048" s="178">
        <v>159.6</v>
      </c>
      <c r="H1048" s="178">
        <v>98.518518518518505</v>
      </c>
      <c r="I1048" s="168">
        <v>735</v>
      </c>
      <c r="J1048" s="228">
        <f>_xlfn.XLOOKUP($I1048,Inputs!$C$6:$C$23,Inputs!$D$6:$D$23)*$G1048</f>
        <v>60.647999999999996</v>
      </c>
      <c r="K1048" s="229">
        <f t="shared" si="17"/>
        <v>2.0541909885465315</v>
      </c>
      <c r="L1048" s="274"/>
      <c r="M1048" s="274"/>
      <c r="N1048" s="274"/>
      <c r="O1048" s="274"/>
      <c r="P1048" s="274"/>
      <c r="Q1048" s="230">
        <f>_xlfn.XLOOKUP($I1048,Inputs!$G$6:$G$23,Inputs!$J$6:$J$23)*$K1048</f>
        <v>4110.0938029168519</v>
      </c>
      <c r="R1048" s="230">
        <f>_xlfn.XLOOKUP($I1048,Inputs!$G$6:$G$23,Inputs!$K$6:$K$23)*$K1048</f>
        <v>4438.9013071502004</v>
      </c>
      <c r="S1048" s="147" t="s">
        <v>330</v>
      </c>
      <c r="T1048" s="30" t="s">
        <v>2598</v>
      </c>
      <c r="U1048" s="147" t="s">
        <v>1200</v>
      </c>
      <c r="V1048" s="30" t="s">
        <v>2580</v>
      </c>
      <c r="W1048" s="12"/>
      <c r="X1048" s="12"/>
      <c r="Y1048" s="12">
        <v>1036</v>
      </c>
    </row>
    <row r="1049" spans="1:25" s="57" customFormat="1" ht="18">
      <c r="B1049" s="167" t="s">
        <v>644</v>
      </c>
      <c r="C1049" s="168" t="s">
        <v>297</v>
      </c>
      <c r="D1049" s="30" t="s">
        <v>349</v>
      </c>
      <c r="E1049" s="147">
        <v>1</v>
      </c>
      <c r="F1049" s="30" t="s">
        <v>1756</v>
      </c>
      <c r="G1049" s="178">
        <v>10.5</v>
      </c>
      <c r="H1049" s="178">
        <v>6.481481481481481</v>
      </c>
      <c r="I1049" s="168">
        <v>735</v>
      </c>
      <c r="J1049" s="228">
        <f>_xlfn.XLOOKUP($I1049,Inputs!$C$6:$C$23,Inputs!$D$6:$D$23)*$G1049</f>
        <v>3.99</v>
      </c>
      <c r="K1049" s="229">
        <f t="shared" si="17"/>
        <v>3</v>
      </c>
      <c r="L1049" s="274"/>
      <c r="M1049" s="274"/>
      <c r="N1049" s="274"/>
      <c r="O1049" s="274"/>
      <c r="P1049" s="274"/>
      <c r="Q1049" s="230">
        <f>_xlfn.XLOOKUP($I1049,Inputs!$G$6:$G$23,Inputs!$J$6:$J$23)*$K1049</f>
        <v>6002.5</v>
      </c>
      <c r="R1049" s="230">
        <f>_xlfn.XLOOKUP($I1049,Inputs!$G$6:$G$23,Inputs!$K$6:$K$23)*$K1049</f>
        <v>6482.7000000000007</v>
      </c>
      <c r="S1049" s="147" t="s">
        <v>320</v>
      </c>
      <c r="T1049" s="30" t="s">
        <v>2567</v>
      </c>
      <c r="U1049" s="147" t="s">
        <v>1660</v>
      </c>
      <c r="V1049" s="30" t="s">
        <v>2463</v>
      </c>
      <c r="W1049" s="12"/>
      <c r="X1049" s="12"/>
      <c r="Y1049" s="12">
        <v>1037</v>
      </c>
    </row>
    <row r="1050" spans="1:25" s="57" customFormat="1" ht="18">
      <c r="B1050" s="167" t="s">
        <v>644</v>
      </c>
      <c r="C1050" s="168" t="s">
        <v>297</v>
      </c>
      <c r="D1050" s="30" t="s">
        <v>349</v>
      </c>
      <c r="E1050" s="147">
        <v>1</v>
      </c>
      <c r="F1050" s="30" t="s">
        <v>1756</v>
      </c>
      <c r="G1050" s="178">
        <v>31.5</v>
      </c>
      <c r="H1050" s="178">
        <v>19.444444444444443</v>
      </c>
      <c r="I1050" s="168">
        <v>735</v>
      </c>
      <c r="J1050" s="228">
        <f>_xlfn.XLOOKUP($I1050,Inputs!$C$6:$C$23,Inputs!$D$6:$D$23)*$G1050</f>
        <v>11.97</v>
      </c>
      <c r="K1050" s="229">
        <f t="shared" si="17"/>
        <v>3</v>
      </c>
      <c r="L1050" s="274"/>
      <c r="M1050" s="274"/>
      <c r="N1050" s="274"/>
      <c r="O1050" s="274"/>
      <c r="P1050" s="274"/>
      <c r="Q1050" s="230">
        <f>_xlfn.XLOOKUP($I1050,Inputs!$G$6:$G$23,Inputs!$J$6:$J$23)*$K1050</f>
        <v>6002.5</v>
      </c>
      <c r="R1050" s="230">
        <f>_xlfn.XLOOKUP($I1050,Inputs!$G$6:$G$23,Inputs!$K$6:$K$23)*$K1050</f>
        <v>6482.7000000000007</v>
      </c>
      <c r="S1050" s="147" t="s">
        <v>1660</v>
      </c>
      <c r="T1050" s="30" t="s">
        <v>2463</v>
      </c>
      <c r="U1050" s="147" t="s">
        <v>313</v>
      </c>
      <c r="V1050" s="30" t="s">
        <v>2559</v>
      </c>
      <c r="W1050" s="12"/>
      <c r="X1050" s="12"/>
      <c r="Y1050" s="12">
        <v>1038</v>
      </c>
    </row>
    <row r="1051" spans="1:25" s="33" customFormat="1" ht="18">
      <c r="A1051" s="57"/>
      <c r="B1051" s="167" t="s">
        <v>645</v>
      </c>
      <c r="C1051" s="168" t="s">
        <v>297</v>
      </c>
      <c r="D1051" s="30" t="s">
        <v>349</v>
      </c>
      <c r="E1051" s="147">
        <v>1</v>
      </c>
      <c r="F1051" s="30" t="s">
        <v>1756</v>
      </c>
      <c r="G1051" s="178">
        <v>79.8</v>
      </c>
      <c r="H1051" s="178">
        <v>49.259259259259252</v>
      </c>
      <c r="I1051" s="168">
        <v>735</v>
      </c>
      <c r="J1051" s="228">
        <f>_xlfn.XLOOKUP($I1051,Inputs!$C$6:$C$23,Inputs!$D$6:$D$23)*$G1051</f>
        <v>30.323999999999998</v>
      </c>
      <c r="K1051" s="229">
        <f t="shared" si="17"/>
        <v>3</v>
      </c>
      <c r="L1051" s="274"/>
      <c r="M1051" s="274"/>
      <c r="N1051" s="274"/>
      <c r="O1051" s="274"/>
      <c r="P1051" s="274"/>
      <c r="Q1051" s="230">
        <f>_xlfn.XLOOKUP($I1051,Inputs!$G$6:$G$23,Inputs!$J$6:$J$23)*$K1051</f>
        <v>6002.5</v>
      </c>
      <c r="R1051" s="230">
        <f>_xlfn.XLOOKUP($I1051,Inputs!$G$6:$G$23,Inputs!$K$6:$K$23)*$K1051</f>
        <v>6482.7000000000007</v>
      </c>
      <c r="S1051" s="147" t="s">
        <v>1200</v>
      </c>
      <c r="T1051" s="30" t="s">
        <v>2580</v>
      </c>
      <c r="U1051" s="147" t="s">
        <v>313</v>
      </c>
      <c r="V1051" s="30" t="s">
        <v>2559</v>
      </c>
      <c r="W1051" s="12"/>
      <c r="X1051" s="12"/>
      <c r="Y1051" s="12">
        <v>1039</v>
      </c>
    </row>
    <row r="1052" spans="1:25" s="33" customFormat="1" ht="18">
      <c r="A1052" s="57"/>
      <c r="B1052" s="167" t="s">
        <v>646</v>
      </c>
      <c r="C1052" s="168" t="s">
        <v>297</v>
      </c>
      <c r="D1052" s="30" t="s">
        <v>349</v>
      </c>
      <c r="E1052" s="147">
        <v>1</v>
      </c>
      <c r="F1052" s="30" t="s">
        <v>1756</v>
      </c>
      <c r="G1052" s="178">
        <v>73.5</v>
      </c>
      <c r="H1052" s="178">
        <v>45.370370370370367</v>
      </c>
      <c r="I1052" s="168">
        <v>735</v>
      </c>
      <c r="J1052" s="228">
        <f>_xlfn.XLOOKUP($I1052,Inputs!$C$6:$C$23,Inputs!$D$6:$D$23)*$G1052</f>
        <v>27.93</v>
      </c>
      <c r="K1052" s="229">
        <f t="shared" si="17"/>
        <v>3</v>
      </c>
      <c r="L1052" s="274"/>
      <c r="M1052" s="274"/>
      <c r="N1052" s="274"/>
      <c r="O1052" s="274"/>
      <c r="P1052" s="274"/>
      <c r="Q1052" s="230">
        <f>_xlfn.XLOOKUP($I1052,Inputs!$G$6:$G$23,Inputs!$J$6:$J$23)*$K1052</f>
        <v>6002.5</v>
      </c>
      <c r="R1052" s="230">
        <f>_xlfn.XLOOKUP($I1052,Inputs!$G$6:$G$23,Inputs!$K$6:$K$23)*$K1052</f>
        <v>6482.7000000000007</v>
      </c>
      <c r="S1052" s="147" t="s">
        <v>148</v>
      </c>
      <c r="T1052" s="30" t="s">
        <v>2622</v>
      </c>
      <c r="U1052" s="147" t="s">
        <v>94</v>
      </c>
      <c r="V1052" s="30" t="s">
        <v>2565</v>
      </c>
      <c r="W1052" s="12"/>
      <c r="X1052" s="12"/>
      <c r="Y1052" s="12">
        <v>1040</v>
      </c>
    </row>
    <row r="1053" spans="1:25" s="57" customFormat="1" ht="18">
      <c r="B1053" s="167" t="s">
        <v>647</v>
      </c>
      <c r="C1053" s="168" t="s">
        <v>297</v>
      </c>
      <c r="D1053" s="30" t="s">
        <v>349</v>
      </c>
      <c r="E1053" s="147">
        <v>1</v>
      </c>
      <c r="F1053" s="30" t="s">
        <v>1756</v>
      </c>
      <c r="G1053" s="178">
        <v>78.75</v>
      </c>
      <c r="H1053" s="178">
        <v>48.611111111111107</v>
      </c>
      <c r="I1053" s="168">
        <v>735</v>
      </c>
      <c r="J1053" s="228">
        <f>_xlfn.XLOOKUP($I1053,Inputs!$C$6:$C$23,Inputs!$D$6:$D$23)*$G1053</f>
        <v>29.925000000000001</v>
      </c>
      <c r="K1053" s="229">
        <f t="shared" si="17"/>
        <v>3</v>
      </c>
      <c r="L1053" s="274"/>
      <c r="M1053" s="274"/>
      <c r="N1053" s="274"/>
      <c r="O1053" s="274"/>
      <c r="P1053" s="274"/>
      <c r="Q1053" s="230">
        <f>_xlfn.XLOOKUP($I1053,Inputs!$G$6:$G$23,Inputs!$J$6:$J$23)*$K1053</f>
        <v>6002.5</v>
      </c>
      <c r="R1053" s="230">
        <f>_xlfn.XLOOKUP($I1053,Inputs!$G$6:$G$23,Inputs!$K$6:$K$23)*$K1053</f>
        <v>6482.7000000000007</v>
      </c>
      <c r="S1053" s="147" t="s">
        <v>325</v>
      </c>
      <c r="T1053" s="30" t="s">
        <v>2582</v>
      </c>
      <c r="U1053" s="147" t="s">
        <v>148</v>
      </c>
      <c r="V1053" s="30" t="s">
        <v>2622</v>
      </c>
      <c r="W1053" s="12"/>
      <c r="X1053" s="12"/>
      <c r="Y1053" s="12">
        <v>1041</v>
      </c>
    </row>
    <row r="1054" spans="1:25" s="33" customFormat="1" ht="18">
      <c r="A1054" s="57"/>
      <c r="B1054" s="167" t="s">
        <v>648</v>
      </c>
      <c r="C1054" s="168" t="s">
        <v>297</v>
      </c>
      <c r="D1054" s="30" t="s">
        <v>349</v>
      </c>
      <c r="E1054" s="147">
        <v>1</v>
      </c>
      <c r="F1054" s="30" t="s">
        <v>1756</v>
      </c>
      <c r="G1054" s="178">
        <v>23.94</v>
      </c>
      <c r="H1054" s="178">
        <v>14.777777777777777</v>
      </c>
      <c r="I1054" s="168">
        <v>735</v>
      </c>
      <c r="J1054" s="228">
        <f>_xlfn.XLOOKUP($I1054,Inputs!$C$6:$C$23,Inputs!$D$6:$D$23)*$G1054</f>
        <v>9.0972000000000008</v>
      </c>
      <c r="K1054" s="229">
        <f t="shared" si="17"/>
        <v>3</v>
      </c>
      <c r="L1054" s="274"/>
      <c r="M1054" s="274"/>
      <c r="N1054" s="274"/>
      <c r="O1054" s="274"/>
      <c r="P1054" s="274"/>
      <c r="Q1054" s="230">
        <f>_xlfn.XLOOKUP($I1054,Inputs!$G$6:$G$23,Inputs!$J$6:$J$23)*$K1054</f>
        <v>6002.5</v>
      </c>
      <c r="R1054" s="230">
        <f>_xlfn.XLOOKUP($I1054,Inputs!$G$6:$G$23,Inputs!$K$6:$K$23)*$K1054</f>
        <v>6482.7000000000007</v>
      </c>
      <c r="S1054" s="147" t="s">
        <v>341</v>
      </c>
      <c r="T1054" s="30" t="s">
        <v>2621</v>
      </c>
      <c r="U1054" s="147" t="s">
        <v>2088</v>
      </c>
      <c r="V1054" s="30" t="s">
        <v>1743</v>
      </c>
      <c r="W1054" s="12"/>
      <c r="X1054" s="12"/>
      <c r="Y1054" s="12">
        <v>1042</v>
      </c>
    </row>
    <row r="1055" spans="1:25" s="57" customFormat="1" ht="18">
      <c r="B1055" s="167" t="s">
        <v>649</v>
      </c>
      <c r="C1055" s="168" t="s">
        <v>297</v>
      </c>
      <c r="D1055" s="30" t="s">
        <v>349</v>
      </c>
      <c r="E1055" s="147">
        <v>1</v>
      </c>
      <c r="F1055" s="30" t="s">
        <v>1756</v>
      </c>
      <c r="G1055" s="178">
        <v>23.94</v>
      </c>
      <c r="H1055" s="178">
        <v>14.777777777777777</v>
      </c>
      <c r="I1055" s="168">
        <v>735</v>
      </c>
      <c r="J1055" s="228">
        <f>_xlfn.XLOOKUP($I1055,Inputs!$C$6:$C$23,Inputs!$D$6:$D$23)*$G1055</f>
        <v>9.0972000000000008</v>
      </c>
      <c r="K1055" s="229">
        <f t="shared" si="17"/>
        <v>3</v>
      </c>
      <c r="L1055" s="274"/>
      <c r="M1055" s="274"/>
      <c r="N1055" s="274"/>
      <c r="O1055" s="274"/>
      <c r="P1055" s="274"/>
      <c r="Q1055" s="230">
        <f>_xlfn.XLOOKUP($I1055,Inputs!$G$6:$G$23,Inputs!$J$6:$J$23)*$K1055</f>
        <v>6002.5</v>
      </c>
      <c r="R1055" s="230">
        <f>_xlfn.XLOOKUP($I1055,Inputs!$G$6:$G$23,Inputs!$K$6:$K$23)*$K1055</f>
        <v>6482.7000000000007</v>
      </c>
      <c r="S1055" s="147" t="s">
        <v>341</v>
      </c>
      <c r="T1055" s="30" t="s">
        <v>2621</v>
      </c>
      <c r="U1055" s="147" t="s">
        <v>2088</v>
      </c>
      <c r="V1055" s="30" t="s">
        <v>1743</v>
      </c>
      <c r="W1055" s="12"/>
      <c r="X1055" s="12"/>
      <c r="Y1055" s="12">
        <v>1043</v>
      </c>
    </row>
    <row r="1056" spans="1:25" s="57" customFormat="1" ht="18">
      <c r="B1056" s="167" t="s">
        <v>650</v>
      </c>
      <c r="C1056" s="168" t="s">
        <v>297</v>
      </c>
      <c r="D1056" s="30" t="s">
        <v>349</v>
      </c>
      <c r="E1056" s="147">
        <v>1</v>
      </c>
      <c r="F1056" s="30" t="s">
        <v>1756</v>
      </c>
      <c r="G1056" s="178">
        <v>23.94</v>
      </c>
      <c r="H1056" s="178">
        <v>14.777777777777777</v>
      </c>
      <c r="I1056" s="168">
        <v>735</v>
      </c>
      <c r="J1056" s="228">
        <f>_xlfn.XLOOKUP($I1056,Inputs!$C$6:$C$23,Inputs!$D$6:$D$23)*$G1056</f>
        <v>9.0972000000000008</v>
      </c>
      <c r="K1056" s="229">
        <f t="shared" si="17"/>
        <v>3</v>
      </c>
      <c r="L1056" s="274"/>
      <c r="M1056" s="274"/>
      <c r="N1056" s="274"/>
      <c r="O1056" s="274"/>
      <c r="P1056" s="274"/>
      <c r="Q1056" s="230">
        <f>_xlfn.XLOOKUP($I1056,Inputs!$G$6:$G$23,Inputs!$J$6:$J$23)*$K1056</f>
        <v>6002.5</v>
      </c>
      <c r="R1056" s="230">
        <f>_xlfn.XLOOKUP($I1056,Inputs!$G$6:$G$23,Inputs!$K$6:$K$23)*$K1056</f>
        <v>6482.7000000000007</v>
      </c>
      <c r="S1056" s="147" t="s">
        <v>341</v>
      </c>
      <c r="T1056" s="30" t="s">
        <v>2621</v>
      </c>
      <c r="U1056" s="147" t="s">
        <v>2088</v>
      </c>
      <c r="V1056" s="30" t="s">
        <v>1743</v>
      </c>
      <c r="W1056" s="12"/>
      <c r="X1056" s="12"/>
      <c r="Y1056" s="12">
        <v>1044</v>
      </c>
    </row>
    <row r="1057" spans="1:25" s="57" customFormat="1" ht="18">
      <c r="B1057" s="167" t="s">
        <v>651</v>
      </c>
      <c r="C1057" s="168" t="s">
        <v>297</v>
      </c>
      <c r="D1057" s="30" t="s">
        <v>349</v>
      </c>
      <c r="E1057" s="147">
        <v>1</v>
      </c>
      <c r="F1057" s="30" t="s">
        <v>1756</v>
      </c>
      <c r="G1057" s="178">
        <v>102.60000000000001</v>
      </c>
      <c r="H1057" s="178">
        <v>63.333333333333336</v>
      </c>
      <c r="I1057" s="168">
        <v>735</v>
      </c>
      <c r="J1057" s="228">
        <f>_xlfn.XLOOKUP($I1057,Inputs!$C$6:$C$23,Inputs!$D$6:$D$23)*$G1057</f>
        <v>38.988000000000007</v>
      </c>
      <c r="K1057" s="229">
        <f t="shared" si="17"/>
        <v>2.7490923180326035</v>
      </c>
      <c r="L1057" s="274"/>
      <c r="M1057" s="274"/>
      <c r="N1057" s="274"/>
      <c r="O1057" s="274"/>
      <c r="P1057" s="274"/>
      <c r="Q1057" s="230">
        <f>_xlfn.XLOOKUP($I1057,Inputs!$G$6:$G$23,Inputs!$J$6:$J$23)*$K1057</f>
        <v>5500.4755463302336</v>
      </c>
      <c r="R1057" s="230">
        <f>_xlfn.XLOOKUP($I1057,Inputs!$G$6:$G$23,Inputs!$K$6:$K$23)*$K1057</f>
        <v>5940.5135900366531</v>
      </c>
      <c r="S1057" s="147" t="s">
        <v>334</v>
      </c>
      <c r="T1057" s="30" t="s">
        <v>2679</v>
      </c>
      <c r="U1057" s="147" t="s">
        <v>356</v>
      </c>
      <c r="V1057" s="30" t="s">
        <v>2655</v>
      </c>
      <c r="W1057" s="12"/>
      <c r="X1057" s="12"/>
      <c r="Y1057" s="12">
        <v>1045</v>
      </c>
    </row>
    <row r="1058" spans="1:25" s="57" customFormat="1" ht="18">
      <c r="B1058" s="167" t="s">
        <v>652</v>
      </c>
      <c r="C1058" s="168" t="s">
        <v>297</v>
      </c>
      <c r="D1058" s="30" t="s">
        <v>349</v>
      </c>
      <c r="E1058" s="147">
        <v>1</v>
      </c>
      <c r="F1058" s="30" t="s">
        <v>1756</v>
      </c>
      <c r="G1058" s="178">
        <v>102.60000000000001</v>
      </c>
      <c r="H1058" s="178">
        <v>63.333333333333336</v>
      </c>
      <c r="I1058" s="168">
        <v>735</v>
      </c>
      <c r="J1058" s="228">
        <f>_xlfn.XLOOKUP($I1058,Inputs!$C$6:$C$23,Inputs!$D$6:$D$23)*$G1058</f>
        <v>38.988000000000007</v>
      </c>
      <c r="K1058" s="229">
        <f t="shared" si="17"/>
        <v>2.7490923180326035</v>
      </c>
      <c r="L1058" s="274"/>
      <c r="M1058" s="274"/>
      <c r="N1058" s="274"/>
      <c r="O1058" s="274"/>
      <c r="P1058" s="274"/>
      <c r="Q1058" s="230">
        <f>_xlfn.XLOOKUP($I1058,Inputs!$G$6:$G$23,Inputs!$J$6:$J$23)*$K1058</f>
        <v>5500.4755463302336</v>
      </c>
      <c r="R1058" s="230">
        <f>_xlfn.XLOOKUP($I1058,Inputs!$G$6:$G$23,Inputs!$K$6:$K$23)*$K1058</f>
        <v>5940.5135900366531</v>
      </c>
      <c r="S1058" s="147" t="s">
        <v>334</v>
      </c>
      <c r="T1058" s="30" t="s">
        <v>2679</v>
      </c>
      <c r="U1058" s="147" t="s">
        <v>356</v>
      </c>
      <c r="V1058" s="30" t="s">
        <v>2655</v>
      </c>
      <c r="W1058" s="12"/>
      <c r="X1058" s="12"/>
      <c r="Y1058" s="12">
        <v>1046</v>
      </c>
    </row>
    <row r="1059" spans="1:25" s="57" customFormat="1" ht="18">
      <c r="B1059" s="167" t="s">
        <v>653</v>
      </c>
      <c r="C1059" s="168" t="s">
        <v>297</v>
      </c>
      <c r="D1059" s="30" t="s">
        <v>349</v>
      </c>
      <c r="E1059" s="147">
        <v>1</v>
      </c>
      <c r="F1059" s="30" t="s">
        <v>1756</v>
      </c>
      <c r="G1059" s="178">
        <v>102.60000000000001</v>
      </c>
      <c r="H1059" s="178">
        <v>63.333333333333336</v>
      </c>
      <c r="I1059" s="168">
        <v>735</v>
      </c>
      <c r="J1059" s="228">
        <f>_xlfn.XLOOKUP($I1059,Inputs!$C$6:$C$23,Inputs!$D$6:$D$23)*$G1059</f>
        <v>38.988000000000007</v>
      </c>
      <c r="K1059" s="229">
        <f t="shared" si="17"/>
        <v>2.7490923180326035</v>
      </c>
      <c r="L1059" s="274"/>
      <c r="M1059" s="274"/>
      <c r="N1059" s="274"/>
      <c r="O1059" s="274"/>
      <c r="P1059" s="274"/>
      <c r="Q1059" s="230">
        <f>_xlfn.XLOOKUP($I1059,Inputs!$G$6:$G$23,Inputs!$J$6:$J$23)*$K1059</f>
        <v>5500.4755463302336</v>
      </c>
      <c r="R1059" s="230">
        <f>_xlfn.XLOOKUP($I1059,Inputs!$G$6:$G$23,Inputs!$K$6:$K$23)*$K1059</f>
        <v>5940.5135900366531</v>
      </c>
      <c r="S1059" s="147" t="s">
        <v>334</v>
      </c>
      <c r="T1059" s="30" t="s">
        <v>2679</v>
      </c>
      <c r="U1059" s="147" t="s">
        <v>356</v>
      </c>
      <c r="V1059" s="30" t="s">
        <v>2655</v>
      </c>
      <c r="W1059" s="12"/>
      <c r="X1059" s="12"/>
      <c r="Y1059" s="12">
        <v>1047</v>
      </c>
    </row>
    <row r="1060" spans="1:25" s="57" customFormat="1" ht="18">
      <c r="B1060" s="167" t="s">
        <v>654</v>
      </c>
      <c r="C1060" s="168" t="s">
        <v>297</v>
      </c>
      <c r="D1060" s="30" t="s">
        <v>349</v>
      </c>
      <c r="E1060" s="147">
        <v>1</v>
      </c>
      <c r="F1060" s="30" t="s">
        <v>1756</v>
      </c>
      <c r="G1060" s="178">
        <v>96.9</v>
      </c>
      <c r="H1060" s="178">
        <v>59.814814814814817</v>
      </c>
      <c r="I1060" s="168">
        <v>735</v>
      </c>
      <c r="J1060" s="228">
        <f>_xlfn.XLOOKUP($I1060,Inputs!$C$6:$C$23,Inputs!$D$6:$D$23)*$G1060</f>
        <v>36.822000000000003</v>
      </c>
      <c r="K1060" s="229">
        <f t="shared" si="17"/>
        <v>2.8547000176261577</v>
      </c>
      <c r="L1060" s="274"/>
      <c r="M1060" s="274"/>
      <c r="N1060" s="274"/>
      <c r="O1060" s="274"/>
      <c r="P1060" s="274"/>
      <c r="Q1060" s="230">
        <f>_xlfn.XLOOKUP($I1060,Inputs!$G$6:$G$23,Inputs!$J$6:$J$23)*$K1060</f>
        <v>5711.7789519336702</v>
      </c>
      <c r="R1060" s="230">
        <f>_xlfn.XLOOKUP($I1060,Inputs!$G$6:$G$23,Inputs!$K$6:$K$23)*$K1060</f>
        <v>6168.721268088364</v>
      </c>
      <c r="S1060" s="147" t="s">
        <v>334</v>
      </c>
      <c r="T1060" s="30" t="s">
        <v>2679</v>
      </c>
      <c r="U1060" s="147" t="s">
        <v>315</v>
      </c>
      <c r="V1060" s="30" t="s">
        <v>2669</v>
      </c>
      <c r="W1060" s="12"/>
      <c r="X1060" s="12"/>
      <c r="Y1060" s="12">
        <v>1048</v>
      </c>
    </row>
    <row r="1061" spans="1:25" s="33" customFormat="1" ht="18">
      <c r="A1061" s="57"/>
      <c r="B1061" s="167" t="s">
        <v>655</v>
      </c>
      <c r="C1061" s="168" t="s">
        <v>297</v>
      </c>
      <c r="D1061" s="30" t="s">
        <v>349</v>
      </c>
      <c r="E1061" s="147">
        <v>1</v>
      </c>
      <c r="F1061" s="30" t="s">
        <v>1756</v>
      </c>
      <c r="G1061" s="178">
        <v>234.84000000000003</v>
      </c>
      <c r="H1061" s="178">
        <v>144.96296296296296</v>
      </c>
      <c r="I1061" s="168">
        <v>735</v>
      </c>
      <c r="J1061" s="228">
        <f>_xlfn.XLOOKUP($I1061,Inputs!$C$6:$C$23,Inputs!$D$6:$D$23)*$G1061</f>
        <v>89.239200000000011</v>
      </c>
      <c r="K1061" s="229">
        <f t="shared" si="17"/>
        <v>1.5922704207713245</v>
      </c>
      <c r="L1061" s="274"/>
      <c r="M1061" s="274"/>
      <c r="N1061" s="274"/>
      <c r="O1061" s="274"/>
      <c r="P1061" s="274"/>
      <c r="Q1061" s="230">
        <f>_xlfn.XLOOKUP($I1061,Inputs!$G$6:$G$23,Inputs!$J$6:$J$23)*$K1061</f>
        <v>3185.8677335599582</v>
      </c>
      <c r="R1061" s="230">
        <f>_xlfn.XLOOKUP($I1061,Inputs!$G$6:$G$23,Inputs!$K$6:$K$23)*$K1061</f>
        <v>3440.7371522447552</v>
      </c>
      <c r="S1061" s="147" t="s">
        <v>299</v>
      </c>
      <c r="T1061" s="30" t="s">
        <v>2662</v>
      </c>
      <c r="U1061" s="147" t="s">
        <v>315</v>
      </c>
      <c r="V1061" s="30" t="s">
        <v>2669</v>
      </c>
      <c r="W1061" s="12"/>
      <c r="X1061" s="12"/>
      <c r="Y1061" s="12">
        <v>1049</v>
      </c>
    </row>
    <row r="1062" spans="1:25" s="33" customFormat="1" ht="18">
      <c r="A1062" s="57"/>
      <c r="B1062" s="167" t="s">
        <v>656</v>
      </c>
      <c r="C1062" s="168" t="s">
        <v>297</v>
      </c>
      <c r="D1062" s="30" t="s">
        <v>349</v>
      </c>
      <c r="E1062" s="147">
        <v>1</v>
      </c>
      <c r="F1062" s="30" t="s">
        <v>1756</v>
      </c>
      <c r="G1062" s="178">
        <v>136.80000000000001</v>
      </c>
      <c r="H1062" s="178">
        <v>84.444444444444443</v>
      </c>
      <c r="I1062" s="168">
        <v>735</v>
      </c>
      <c r="J1062" s="228">
        <f>_xlfn.XLOOKUP($I1062,Inputs!$C$6:$C$23,Inputs!$D$6:$D$23)*$G1062</f>
        <v>51.984000000000002</v>
      </c>
      <c r="K1062" s="229">
        <f t="shared" si="17"/>
        <v>2.2740092527301621</v>
      </c>
      <c r="L1062" s="274"/>
      <c r="M1062" s="274"/>
      <c r="N1062" s="274"/>
      <c r="O1062" s="274"/>
      <c r="P1062" s="274"/>
      <c r="Q1062" s="230">
        <f>_xlfn.XLOOKUP($I1062,Inputs!$G$6:$G$23,Inputs!$J$6:$J$23)*$K1062</f>
        <v>4549.9135131709327</v>
      </c>
      <c r="R1062" s="230">
        <f>_xlfn.XLOOKUP($I1062,Inputs!$G$6:$G$23,Inputs!$K$6:$K$23)*$K1062</f>
        <v>4913.906594224607</v>
      </c>
      <c r="S1062" s="147" t="s">
        <v>1059</v>
      </c>
      <c r="T1062" s="30" t="s">
        <v>2186</v>
      </c>
      <c r="U1062" s="147" t="s">
        <v>315</v>
      </c>
      <c r="V1062" s="30" t="s">
        <v>2669</v>
      </c>
      <c r="W1062" s="12"/>
      <c r="X1062" s="12"/>
      <c r="Y1062" s="12">
        <v>1050</v>
      </c>
    </row>
    <row r="1063" spans="1:25" s="33" customFormat="1" ht="18">
      <c r="A1063" s="57"/>
      <c r="B1063" s="167" t="s">
        <v>657</v>
      </c>
      <c r="C1063" s="168" t="s">
        <v>297</v>
      </c>
      <c r="D1063" s="30" t="s">
        <v>349</v>
      </c>
      <c r="E1063" s="147">
        <v>1</v>
      </c>
      <c r="F1063" s="30" t="s">
        <v>1756</v>
      </c>
      <c r="G1063" s="178">
        <v>240.54000000000002</v>
      </c>
      <c r="H1063" s="178">
        <v>148.4814814814815</v>
      </c>
      <c r="I1063" s="168">
        <v>735</v>
      </c>
      <c r="J1063" s="228">
        <f>_xlfn.XLOOKUP($I1063,Inputs!$C$6:$C$23,Inputs!$D$6:$D$23)*$G1063</f>
        <v>91.405200000000008</v>
      </c>
      <c r="K1063" s="229">
        <f t="shared" si="17"/>
        <v>1.5672850102611189</v>
      </c>
      <c r="L1063" s="274"/>
      <c r="M1063" s="274"/>
      <c r="N1063" s="274"/>
      <c r="O1063" s="274"/>
      <c r="P1063" s="274"/>
      <c r="Q1063" s="230">
        <f>_xlfn.XLOOKUP($I1063,Inputs!$G$6:$G$23,Inputs!$J$6:$J$23)*$K1063</f>
        <v>3135.8760913641217</v>
      </c>
      <c r="R1063" s="230">
        <f>_xlfn.XLOOKUP($I1063,Inputs!$G$6:$G$23,Inputs!$K$6:$K$23)*$K1063</f>
        <v>3386.746178673252</v>
      </c>
      <c r="S1063" s="147" t="s">
        <v>1059</v>
      </c>
      <c r="T1063" s="30" t="s">
        <v>2186</v>
      </c>
      <c r="U1063" s="147" t="s">
        <v>342</v>
      </c>
      <c r="V1063" s="30" t="s">
        <v>2461</v>
      </c>
      <c r="W1063" s="12"/>
      <c r="X1063" s="12"/>
      <c r="Y1063" s="12">
        <v>1051</v>
      </c>
    </row>
    <row r="1064" spans="1:25" s="33" customFormat="1" ht="18">
      <c r="A1064" s="57"/>
      <c r="B1064" s="167" t="s">
        <v>658</v>
      </c>
      <c r="C1064" s="168" t="s">
        <v>297</v>
      </c>
      <c r="D1064" s="30" t="s">
        <v>349</v>
      </c>
      <c r="E1064" s="147">
        <v>1</v>
      </c>
      <c r="F1064" s="30" t="s">
        <v>1756</v>
      </c>
      <c r="G1064" s="178">
        <v>246.24000000000004</v>
      </c>
      <c r="H1064" s="178">
        <v>152</v>
      </c>
      <c r="I1064" s="168">
        <v>735</v>
      </c>
      <c r="J1064" s="228">
        <f>_xlfn.XLOOKUP($I1064,Inputs!$C$6:$C$23,Inputs!$D$6:$D$23)*$G1064</f>
        <v>93.571200000000019</v>
      </c>
      <c r="K1064" s="229">
        <f t="shared" si="17"/>
        <v>1.5432632356600171</v>
      </c>
      <c r="L1064" s="274"/>
      <c r="M1064" s="274"/>
      <c r="N1064" s="274"/>
      <c r="O1064" s="274"/>
      <c r="P1064" s="274"/>
      <c r="Q1064" s="230">
        <f>_xlfn.XLOOKUP($I1064,Inputs!$G$6:$G$23,Inputs!$J$6:$J$23)*$K1064</f>
        <v>3087.8125240164172</v>
      </c>
      <c r="R1064" s="230">
        <f>_xlfn.XLOOKUP($I1064,Inputs!$G$6:$G$23,Inputs!$K$6:$K$23)*$K1064</f>
        <v>3334.8375259377312</v>
      </c>
      <c r="S1064" s="147" t="s">
        <v>351</v>
      </c>
      <c r="T1064" s="30" t="s">
        <v>2638</v>
      </c>
      <c r="U1064" s="147" t="s">
        <v>342</v>
      </c>
      <c r="V1064" s="30" t="s">
        <v>2461</v>
      </c>
      <c r="W1064" s="12"/>
      <c r="X1064" s="12"/>
      <c r="Y1064" s="12">
        <v>1052</v>
      </c>
    </row>
    <row r="1065" spans="1:25" s="33" customFormat="1" ht="18">
      <c r="A1065" s="57"/>
      <c r="B1065" s="167" t="s">
        <v>659</v>
      </c>
      <c r="C1065" s="168" t="s">
        <v>297</v>
      </c>
      <c r="D1065" s="30" t="s">
        <v>349</v>
      </c>
      <c r="E1065" s="147">
        <v>1</v>
      </c>
      <c r="F1065" s="30" t="s">
        <v>1756</v>
      </c>
      <c r="G1065" s="178">
        <v>246.24000000000004</v>
      </c>
      <c r="H1065" s="178">
        <v>152</v>
      </c>
      <c r="I1065" s="168">
        <v>735</v>
      </c>
      <c r="J1065" s="228">
        <f>_xlfn.XLOOKUP($I1065,Inputs!$C$6:$C$23,Inputs!$D$6:$D$23)*$G1065</f>
        <v>93.571200000000019</v>
      </c>
      <c r="K1065" s="229">
        <f t="shared" si="17"/>
        <v>1.5432632356600171</v>
      </c>
      <c r="L1065" s="274"/>
      <c r="M1065" s="274"/>
      <c r="N1065" s="274"/>
      <c r="O1065" s="274"/>
      <c r="P1065" s="274"/>
      <c r="Q1065" s="230">
        <f>_xlfn.XLOOKUP($I1065,Inputs!$G$6:$G$23,Inputs!$J$6:$J$23)*$K1065</f>
        <v>3087.8125240164172</v>
      </c>
      <c r="R1065" s="230">
        <f>_xlfn.XLOOKUP($I1065,Inputs!$G$6:$G$23,Inputs!$K$6:$K$23)*$K1065</f>
        <v>3334.8375259377312</v>
      </c>
      <c r="S1065" s="147" t="s">
        <v>351</v>
      </c>
      <c r="T1065" s="30" t="s">
        <v>2638</v>
      </c>
      <c r="U1065" s="147" t="s">
        <v>342</v>
      </c>
      <c r="V1065" s="30" t="s">
        <v>2461</v>
      </c>
      <c r="W1065" s="12"/>
      <c r="X1065" s="12"/>
      <c r="Y1065" s="12">
        <v>1053</v>
      </c>
    </row>
    <row r="1066" spans="1:25" s="33" customFormat="1" ht="18">
      <c r="A1066" s="57"/>
      <c r="B1066" s="167" t="s">
        <v>660</v>
      </c>
      <c r="C1066" s="168" t="s">
        <v>297</v>
      </c>
      <c r="D1066" s="30" t="s">
        <v>349</v>
      </c>
      <c r="E1066" s="147">
        <v>1</v>
      </c>
      <c r="F1066" s="30" t="s">
        <v>1756</v>
      </c>
      <c r="G1066" s="178">
        <v>2.2800000000000002</v>
      </c>
      <c r="H1066" s="178">
        <v>1.4074074074074074</v>
      </c>
      <c r="I1066" s="168">
        <v>735</v>
      </c>
      <c r="J1066" s="228">
        <f>_xlfn.XLOOKUP($I1066,Inputs!$C$6:$C$23,Inputs!$D$6:$D$23)*$G1066</f>
        <v>0.86640000000000006</v>
      </c>
      <c r="K1066" s="229">
        <f t="shared" si="17"/>
        <v>3</v>
      </c>
      <c r="L1066" s="274"/>
      <c r="M1066" s="274"/>
      <c r="N1066" s="274"/>
      <c r="O1066" s="274"/>
      <c r="P1066" s="274"/>
      <c r="Q1066" s="230">
        <f>_xlfn.XLOOKUP($I1066,Inputs!$G$6:$G$23,Inputs!$J$6:$J$23)*$K1066</f>
        <v>6002.5</v>
      </c>
      <c r="R1066" s="230">
        <f>_xlfn.XLOOKUP($I1066,Inputs!$G$6:$G$23,Inputs!$K$6:$K$23)*$K1066</f>
        <v>6482.7000000000007</v>
      </c>
      <c r="S1066" s="147" t="s">
        <v>315</v>
      </c>
      <c r="T1066" s="30" t="s">
        <v>2669</v>
      </c>
      <c r="U1066" s="147" t="s">
        <v>263</v>
      </c>
      <c r="V1066" s="30" t="s">
        <v>2187</v>
      </c>
      <c r="W1066" s="12"/>
      <c r="X1066" s="12"/>
      <c r="Y1066" s="12">
        <v>1054</v>
      </c>
    </row>
    <row r="1067" spans="1:25" s="33" customFormat="1" ht="18">
      <c r="A1067" s="57"/>
      <c r="B1067" s="167" t="s">
        <v>661</v>
      </c>
      <c r="C1067" s="168" t="s">
        <v>297</v>
      </c>
      <c r="D1067" s="30" t="s">
        <v>349</v>
      </c>
      <c r="E1067" s="147">
        <v>1</v>
      </c>
      <c r="F1067" s="30" t="s">
        <v>1756</v>
      </c>
      <c r="G1067" s="178">
        <v>2.2800000000000002</v>
      </c>
      <c r="H1067" s="178">
        <v>1.4074074074074074</v>
      </c>
      <c r="I1067" s="168">
        <v>735</v>
      </c>
      <c r="J1067" s="228">
        <f>_xlfn.XLOOKUP($I1067,Inputs!$C$6:$C$23,Inputs!$D$6:$D$23)*$G1067</f>
        <v>0.86640000000000006</v>
      </c>
      <c r="K1067" s="229">
        <f t="shared" si="17"/>
        <v>3</v>
      </c>
      <c r="L1067" s="274"/>
      <c r="M1067" s="274"/>
      <c r="N1067" s="274"/>
      <c r="O1067" s="274"/>
      <c r="P1067" s="274"/>
      <c r="Q1067" s="230">
        <f>_xlfn.XLOOKUP($I1067,Inputs!$G$6:$G$23,Inputs!$J$6:$J$23)*$K1067</f>
        <v>6002.5</v>
      </c>
      <c r="R1067" s="230">
        <f>_xlfn.XLOOKUP($I1067,Inputs!$G$6:$G$23,Inputs!$K$6:$K$23)*$K1067</f>
        <v>6482.7000000000007</v>
      </c>
      <c r="S1067" s="147" t="s">
        <v>315</v>
      </c>
      <c r="T1067" s="30" t="s">
        <v>2669</v>
      </c>
      <c r="U1067" s="147" t="s">
        <v>263</v>
      </c>
      <c r="V1067" s="30" t="s">
        <v>2187</v>
      </c>
      <c r="W1067" s="12"/>
      <c r="X1067" s="12"/>
      <c r="Y1067" s="12">
        <v>1055</v>
      </c>
    </row>
    <row r="1068" spans="1:25" s="33" customFormat="1" ht="18">
      <c r="A1068" s="57"/>
      <c r="B1068" s="167" t="s">
        <v>662</v>
      </c>
      <c r="C1068" s="168" t="s">
        <v>297</v>
      </c>
      <c r="D1068" s="30" t="s">
        <v>349</v>
      </c>
      <c r="E1068" s="147">
        <v>1</v>
      </c>
      <c r="F1068" s="30" t="s">
        <v>1756</v>
      </c>
      <c r="G1068" s="178">
        <v>2.2800000000000002</v>
      </c>
      <c r="H1068" s="178">
        <v>1.4074074074074074</v>
      </c>
      <c r="I1068" s="168">
        <v>735</v>
      </c>
      <c r="J1068" s="228">
        <f>_xlfn.XLOOKUP($I1068,Inputs!$C$6:$C$23,Inputs!$D$6:$D$23)*$G1068</f>
        <v>0.86640000000000006</v>
      </c>
      <c r="K1068" s="229">
        <f t="shared" si="17"/>
        <v>3</v>
      </c>
      <c r="L1068" s="274"/>
      <c r="M1068" s="274"/>
      <c r="N1068" s="274"/>
      <c r="O1068" s="274"/>
      <c r="P1068" s="274"/>
      <c r="Q1068" s="230">
        <f>_xlfn.XLOOKUP($I1068,Inputs!$G$6:$G$23,Inputs!$J$6:$J$23)*$K1068</f>
        <v>6002.5</v>
      </c>
      <c r="R1068" s="230">
        <f>_xlfn.XLOOKUP($I1068,Inputs!$G$6:$G$23,Inputs!$K$6:$K$23)*$K1068</f>
        <v>6482.7000000000007</v>
      </c>
      <c r="S1068" s="147" t="s">
        <v>315</v>
      </c>
      <c r="T1068" s="30" t="s">
        <v>2669</v>
      </c>
      <c r="U1068" s="147" t="s">
        <v>263</v>
      </c>
      <c r="V1068" s="30" t="s">
        <v>2187</v>
      </c>
      <c r="W1068" s="12"/>
      <c r="X1068" s="12"/>
      <c r="Y1068" s="12">
        <v>1056</v>
      </c>
    </row>
    <row r="1069" spans="1:25" s="57" customFormat="1" ht="18">
      <c r="B1069" s="167" t="s">
        <v>663</v>
      </c>
      <c r="C1069" s="168" t="s">
        <v>297</v>
      </c>
      <c r="D1069" s="30" t="s">
        <v>349</v>
      </c>
      <c r="E1069" s="147">
        <v>1</v>
      </c>
      <c r="F1069" s="30" t="s">
        <v>1756</v>
      </c>
      <c r="G1069" s="178">
        <v>194.94000000000003</v>
      </c>
      <c r="H1069" s="178">
        <v>120.33333333333334</v>
      </c>
      <c r="I1069" s="168">
        <v>735</v>
      </c>
      <c r="J1069" s="228">
        <f>_xlfn.XLOOKUP($I1069,Inputs!$C$6:$C$23,Inputs!$D$6:$D$23)*$G1069</f>
        <v>74.077200000000005</v>
      </c>
      <c r="K1069" s="229">
        <f t="shared" si="17"/>
        <v>1.8003267083913383</v>
      </c>
      <c r="L1069" s="274"/>
      <c r="M1069" s="274"/>
      <c r="N1069" s="274"/>
      <c r="O1069" s="274"/>
      <c r="P1069" s="274"/>
      <c r="Q1069" s="230">
        <f>_xlfn.XLOOKUP($I1069,Inputs!$G$6:$G$23,Inputs!$J$6:$J$23)*$K1069</f>
        <v>3602.1536890396692</v>
      </c>
      <c r="R1069" s="230">
        <f>_xlfn.XLOOKUP($I1069,Inputs!$G$6:$G$23,Inputs!$K$6:$K$23)*$K1069</f>
        <v>3890.3259841628433</v>
      </c>
      <c r="S1069" s="147" t="s">
        <v>334</v>
      </c>
      <c r="T1069" s="30" t="s">
        <v>2679</v>
      </c>
      <c r="U1069" s="147" t="s">
        <v>299</v>
      </c>
      <c r="V1069" s="30" t="s">
        <v>2662</v>
      </c>
      <c r="W1069" s="12"/>
      <c r="X1069" s="12"/>
      <c r="Y1069" s="12">
        <v>1057</v>
      </c>
    </row>
    <row r="1070" spans="1:25" s="57" customFormat="1" ht="18">
      <c r="B1070" s="167" t="s">
        <v>664</v>
      </c>
      <c r="C1070" s="168" t="s">
        <v>297</v>
      </c>
      <c r="D1070" s="30" t="s">
        <v>349</v>
      </c>
      <c r="E1070" s="147">
        <v>1</v>
      </c>
      <c r="F1070" s="30" t="s">
        <v>1756</v>
      </c>
      <c r="G1070" s="178">
        <v>194.94000000000003</v>
      </c>
      <c r="H1070" s="178">
        <v>120.33333333333334</v>
      </c>
      <c r="I1070" s="168">
        <v>735</v>
      </c>
      <c r="J1070" s="228">
        <f>_xlfn.XLOOKUP($I1070,Inputs!$C$6:$C$23,Inputs!$D$6:$D$23)*$G1070</f>
        <v>74.077200000000005</v>
      </c>
      <c r="K1070" s="229">
        <f t="shared" si="17"/>
        <v>1.8003267083913383</v>
      </c>
      <c r="L1070" s="274"/>
      <c r="M1070" s="274"/>
      <c r="N1070" s="274"/>
      <c r="O1070" s="274"/>
      <c r="P1070" s="274"/>
      <c r="Q1070" s="230">
        <f>_xlfn.XLOOKUP($I1070,Inputs!$G$6:$G$23,Inputs!$J$6:$J$23)*$K1070</f>
        <v>3602.1536890396692</v>
      </c>
      <c r="R1070" s="230">
        <f>_xlfn.XLOOKUP($I1070,Inputs!$G$6:$G$23,Inputs!$K$6:$K$23)*$K1070</f>
        <v>3890.3259841628433</v>
      </c>
      <c r="S1070" s="147" t="s">
        <v>334</v>
      </c>
      <c r="T1070" s="30" t="s">
        <v>2679</v>
      </c>
      <c r="U1070" s="147" t="s">
        <v>299</v>
      </c>
      <c r="V1070" s="30" t="s">
        <v>2662</v>
      </c>
      <c r="W1070" s="12"/>
      <c r="X1070" s="12"/>
      <c r="Y1070" s="12">
        <v>1058</v>
      </c>
    </row>
    <row r="1071" spans="1:25" s="33" customFormat="1" ht="18">
      <c r="A1071" s="57"/>
      <c r="B1071" s="167" t="s">
        <v>665</v>
      </c>
      <c r="C1071" s="168" t="s">
        <v>297</v>
      </c>
      <c r="D1071" s="30" t="s">
        <v>349</v>
      </c>
      <c r="E1071" s="147">
        <v>1</v>
      </c>
      <c r="F1071" s="30" t="s">
        <v>1756</v>
      </c>
      <c r="G1071" s="178">
        <v>2.2800000000000002</v>
      </c>
      <c r="H1071" s="178">
        <v>1.4074074074074074</v>
      </c>
      <c r="I1071" s="168">
        <v>735</v>
      </c>
      <c r="J1071" s="228">
        <f>_xlfn.XLOOKUP($I1071,Inputs!$C$6:$C$23,Inputs!$D$6:$D$23)*$G1071</f>
        <v>0.86640000000000006</v>
      </c>
      <c r="K1071" s="229">
        <f t="shared" si="17"/>
        <v>3</v>
      </c>
      <c r="L1071" s="274"/>
      <c r="M1071" s="274"/>
      <c r="N1071" s="274"/>
      <c r="O1071" s="274"/>
      <c r="P1071" s="274"/>
      <c r="Q1071" s="230">
        <f>_xlfn.XLOOKUP($I1071,Inputs!$G$6:$G$23,Inputs!$J$6:$J$23)*$K1071</f>
        <v>6002.5</v>
      </c>
      <c r="R1071" s="230">
        <f>_xlfn.XLOOKUP($I1071,Inputs!$G$6:$G$23,Inputs!$K$6:$K$23)*$K1071</f>
        <v>6482.7000000000007</v>
      </c>
      <c r="S1071" s="147" t="s">
        <v>356</v>
      </c>
      <c r="T1071" s="30" t="s">
        <v>2655</v>
      </c>
      <c r="U1071" s="147" t="s">
        <v>264</v>
      </c>
      <c r="V1071" s="30" t="s">
        <v>2188</v>
      </c>
      <c r="W1071" s="12"/>
      <c r="X1071" s="12"/>
      <c r="Y1071" s="12">
        <v>1059</v>
      </c>
    </row>
    <row r="1072" spans="1:25" s="57" customFormat="1" ht="18">
      <c r="B1072" s="167" t="s">
        <v>666</v>
      </c>
      <c r="C1072" s="168" t="s">
        <v>297</v>
      </c>
      <c r="D1072" s="30" t="s">
        <v>349</v>
      </c>
      <c r="E1072" s="147">
        <v>1</v>
      </c>
      <c r="F1072" s="30" t="s">
        <v>1756</v>
      </c>
      <c r="G1072" s="178">
        <v>2.2800000000000002</v>
      </c>
      <c r="H1072" s="178">
        <v>1.4074074074074074</v>
      </c>
      <c r="I1072" s="168">
        <v>735</v>
      </c>
      <c r="J1072" s="228">
        <f>_xlfn.XLOOKUP($I1072,Inputs!$C$6:$C$23,Inputs!$D$6:$D$23)*$G1072</f>
        <v>0.86640000000000006</v>
      </c>
      <c r="K1072" s="229">
        <f t="shared" ref="K1072:K1098" si="18">IF((42.4*(H1072)^(-0.6595))&gt;=3,3,(IF(42.4*(H1072)^(-0.6595)&lt;=0.5,0.5,(42.4*(H1072)^(-0.6595)))))</f>
        <v>3</v>
      </c>
      <c r="L1072" s="274"/>
      <c r="M1072" s="274"/>
      <c r="N1072" s="274"/>
      <c r="O1072" s="274"/>
      <c r="P1072" s="274"/>
      <c r="Q1072" s="230">
        <f>_xlfn.XLOOKUP($I1072,Inputs!$G$6:$G$23,Inputs!$J$6:$J$23)*$K1072</f>
        <v>6002.5</v>
      </c>
      <c r="R1072" s="230">
        <f>_xlfn.XLOOKUP($I1072,Inputs!$G$6:$G$23,Inputs!$K$6:$K$23)*$K1072</f>
        <v>6482.7000000000007</v>
      </c>
      <c r="S1072" s="147" t="s">
        <v>356</v>
      </c>
      <c r="T1072" s="30" t="s">
        <v>2655</v>
      </c>
      <c r="U1072" s="147" t="s">
        <v>264</v>
      </c>
      <c r="V1072" s="30" t="s">
        <v>2188</v>
      </c>
      <c r="W1072" s="12"/>
      <c r="X1072" s="12"/>
      <c r="Y1072" s="12">
        <v>1060</v>
      </c>
    </row>
    <row r="1073" spans="1:25" s="33" customFormat="1" ht="18">
      <c r="A1073" s="57"/>
      <c r="B1073" s="167" t="s">
        <v>667</v>
      </c>
      <c r="C1073" s="168" t="s">
        <v>297</v>
      </c>
      <c r="D1073" s="30" t="s">
        <v>349</v>
      </c>
      <c r="E1073" s="147">
        <v>1</v>
      </c>
      <c r="F1073" s="30" t="s">
        <v>1756</v>
      </c>
      <c r="G1073" s="178">
        <v>2.2800000000000002</v>
      </c>
      <c r="H1073" s="178">
        <v>1.4074074074074074</v>
      </c>
      <c r="I1073" s="168">
        <v>735</v>
      </c>
      <c r="J1073" s="228">
        <f>_xlfn.XLOOKUP($I1073,Inputs!$C$6:$C$23,Inputs!$D$6:$D$23)*$G1073</f>
        <v>0.86640000000000006</v>
      </c>
      <c r="K1073" s="229">
        <f t="shared" si="18"/>
        <v>3</v>
      </c>
      <c r="L1073" s="274"/>
      <c r="M1073" s="274"/>
      <c r="N1073" s="274"/>
      <c r="O1073" s="274"/>
      <c r="P1073" s="274"/>
      <c r="Q1073" s="230">
        <f>_xlfn.XLOOKUP($I1073,Inputs!$G$6:$G$23,Inputs!$J$6:$J$23)*$K1073</f>
        <v>6002.5</v>
      </c>
      <c r="R1073" s="230">
        <f>_xlfn.XLOOKUP($I1073,Inputs!$G$6:$G$23,Inputs!$K$6:$K$23)*$K1073</f>
        <v>6482.7000000000007</v>
      </c>
      <c r="S1073" s="147" t="s">
        <v>356</v>
      </c>
      <c r="T1073" s="30" t="s">
        <v>2655</v>
      </c>
      <c r="U1073" s="147" t="s">
        <v>264</v>
      </c>
      <c r="V1073" s="30" t="s">
        <v>2188</v>
      </c>
      <c r="W1073" s="12"/>
      <c r="X1073" s="12"/>
      <c r="Y1073" s="12">
        <v>1061</v>
      </c>
    </row>
    <row r="1074" spans="1:25" s="33" customFormat="1" ht="18">
      <c r="A1074" s="57"/>
      <c r="B1074" s="167" t="s">
        <v>668</v>
      </c>
      <c r="C1074" s="168" t="s">
        <v>297</v>
      </c>
      <c r="D1074" s="30" t="s">
        <v>349</v>
      </c>
      <c r="E1074" s="147">
        <v>1</v>
      </c>
      <c r="F1074" s="30" t="s">
        <v>1756</v>
      </c>
      <c r="G1074" s="178">
        <v>212.04000000000002</v>
      </c>
      <c r="H1074" s="178">
        <v>130.88888888888889</v>
      </c>
      <c r="I1074" s="168">
        <v>735</v>
      </c>
      <c r="J1074" s="228">
        <f>_xlfn.XLOOKUP($I1074,Inputs!$C$6:$C$23,Inputs!$D$6:$D$23)*$G1074</f>
        <v>80.575200000000009</v>
      </c>
      <c r="K1074" s="229">
        <f t="shared" si="18"/>
        <v>1.7032110754287073</v>
      </c>
      <c r="L1074" s="274"/>
      <c r="M1074" s="274"/>
      <c r="N1074" s="274"/>
      <c r="O1074" s="274"/>
      <c r="P1074" s="274"/>
      <c r="Q1074" s="230">
        <f>_xlfn.XLOOKUP($I1074,Inputs!$G$6:$G$23,Inputs!$J$6:$J$23)*$K1074</f>
        <v>3407.8414934202719</v>
      </c>
      <c r="R1074" s="230">
        <f>_xlfn.XLOOKUP($I1074,Inputs!$G$6:$G$23,Inputs!$K$6:$K$23)*$K1074</f>
        <v>3680.4688128938938</v>
      </c>
      <c r="S1074" s="147" t="s">
        <v>299</v>
      </c>
      <c r="T1074" s="30" t="s">
        <v>2662</v>
      </c>
      <c r="U1074" s="147" t="s">
        <v>314</v>
      </c>
      <c r="V1074" s="30" t="s">
        <v>2560</v>
      </c>
      <c r="W1074" s="12"/>
      <c r="X1074" s="12"/>
      <c r="Y1074" s="12">
        <v>1062</v>
      </c>
    </row>
    <row r="1075" spans="1:25" s="33" customFormat="1" ht="18">
      <c r="A1075" s="57"/>
      <c r="B1075" s="167" t="s">
        <v>669</v>
      </c>
      <c r="C1075" s="168" t="s">
        <v>297</v>
      </c>
      <c r="D1075" s="30" t="s">
        <v>349</v>
      </c>
      <c r="E1075" s="147">
        <v>1</v>
      </c>
      <c r="F1075" s="30" t="s">
        <v>1756</v>
      </c>
      <c r="G1075" s="178">
        <v>212.04000000000002</v>
      </c>
      <c r="H1075" s="178">
        <v>130.88888888888889</v>
      </c>
      <c r="I1075" s="168">
        <v>735</v>
      </c>
      <c r="J1075" s="228">
        <f>_xlfn.XLOOKUP($I1075,Inputs!$C$6:$C$23,Inputs!$D$6:$D$23)*$G1075</f>
        <v>80.575200000000009</v>
      </c>
      <c r="K1075" s="229">
        <f t="shared" si="18"/>
        <v>1.7032110754287073</v>
      </c>
      <c r="L1075" s="274"/>
      <c r="M1075" s="274"/>
      <c r="N1075" s="274"/>
      <c r="O1075" s="274"/>
      <c r="P1075" s="274"/>
      <c r="Q1075" s="230">
        <f>_xlfn.XLOOKUP($I1075,Inputs!$G$6:$G$23,Inputs!$J$6:$J$23)*$K1075</f>
        <v>3407.8414934202719</v>
      </c>
      <c r="R1075" s="230">
        <f>_xlfn.XLOOKUP($I1075,Inputs!$G$6:$G$23,Inputs!$K$6:$K$23)*$K1075</f>
        <v>3680.4688128938938</v>
      </c>
      <c r="S1075" s="147" t="s">
        <v>299</v>
      </c>
      <c r="T1075" s="30" t="s">
        <v>2662</v>
      </c>
      <c r="U1075" s="147" t="s">
        <v>314</v>
      </c>
      <c r="V1075" s="30" t="s">
        <v>2560</v>
      </c>
      <c r="W1075" s="12"/>
      <c r="X1075" s="12"/>
      <c r="Y1075" s="12">
        <v>1063</v>
      </c>
    </row>
    <row r="1076" spans="1:25" s="33" customFormat="1" ht="18">
      <c r="A1076" s="57"/>
      <c r="B1076" s="167" t="s">
        <v>670</v>
      </c>
      <c r="C1076" s="168" t="s">
        <v>297</v>
      </c>
      <c r="D1076" s="30" t="s">
        <v>349</v>
      </c>
      <c r="E1076" s="147">
        <v>1</v>
      </c>
      <c r="F1076" s="30" t="s">
        <v>1756</v>
      </c>
      <c r="G1076" s="178">
        <v>212.04000000000002</v>
      </c>
      <c r="H1076" s="178">
        <v>130.88888888888889</v>
      </c>
      <c r="I1076" s="168">
        <v>735</v>
      </c>
      <c r="J1076" s="228">
        <f>_xlfn.XLOOKUP($I1076,Inputs!$C$6:$C$23,Inputs!$D$6:$D$23)*$G1076</f>
        <v>80.575200000000009</v>
      </c>
      <c r="K1076" s="229">
        <f t="shared" si="18"/>
        <v>1.7032110754287073</v>
      </c>
      <c r="L1076" s="274"/>
      <c r="M1076" s="274"/>
      <c r="N1076" s="274"/>
      <c r="O1076" s="274"/>
      <c r="P1076" s="274"/>
      <c r="Q1076" s="230">
        <f>_xlfn.XLOOKUP($I1076,Inputs!$G$6:$G$23,Inputs!$J$6:$J$23)*$K1076</f>
        <v>3407.8414934202719</v>
      </c>
      <c r="R1076" s="230">
        <f>_xlfn.XLOOKUP($I1076,Inputs!$G$6:$G$23,Inputs!$K$6:$K$23)*$K1076</f>
        <v>3680.4688128938938</v>
      </c>
      <c r="S1076" s="147" t="s">
        <v>299</v>
      </c>
      <c r="T1076" s="30" t="s">
        <v>2662</v>
      </c>
      <c r="U1076" s="147" t="s">
        <v>314</v>
      </c>
      <c r="V1076" s="30" t="s">
        <v>2560</v>
      </c>
      <c r="W1076" s="12"/>
      <c r="X1076" s="12"/>
      <c r="Y1076" s="12">
        <v>1064</v>
      </c>
    </row>
    <row r="1077" spans="1:25" s="57" customFormat="1" ht="18">
      <c r="B1077" s="167" t="s">
        <v>671</v>
      </c>
      <c r="C1077" s="168" t="s">
        <v>297</v>
      </c>
      <c r="D1077" s="30" t="s">
        <v>349</v>
      </c>
      <c r="E1077" s="147">
        <v>1</v>
      </c>
      <c r="F1077" s="30" t="s">
        <v>1756</v>
      </c>
      <c r="G1077" s="178">
        <v>34.200000000000003</v>
      </c>
      <c r="H1077" s="178">
        <v>21.111111111111111</v>
      </c>
      <c r="I1077" s="168">
        <v>735</v>
      </c>
      <c r="J1077" s="228">
        <f>_xlfn.XLOOKUP($I1077,Inputs!$C$6:$C$23,Inputs!$D$6:$D$23)*$G1077</f>
        <v>12.996</v>
      </c>
      <c r="K1077" s="229">
        <f t="shared" si="18"/>
        <v>3</v>
      </c>
      <c r="L1077" s="274"/>
      <c r="M1077" s="274"/>
      <c r="N1077" s="274"/>
      <c r="O1077" s="274"/>
      <c r="P1077" s="274"/>
      <c r="Q1077" s="230">
        <f>_xlfn.XLOOKUP($I1077,Inputs!$G$6:$G$23,Inputs!$J$6:$J$23)*$K1077</f>
        <v>6002.5</v>
      </c>
      <c r="R1077" s="230">
        <f>_xlfn.XLOOKUP($I1077,Inputs!$G$6:$G$23,Inputs!$K$6:$K$23)*$K1077</f>
        <v>6482.7000000000007</v>
      </c>
      <c r="S1077" s="147" t="s">
        <v>299</v>
      </c>
      <c r="T1077" s="30" t="s">
        <v>2662</v>
      </c>
      <c r="U1077" s="147" t="s">
        <v>342</v>
      </c>
      <c r="V1077" s="30" t="s">
        <v>2461</v>
      </c>
      <c r="W1077" s="12"/>
      <c r="X1077" s="12"/>
      <c r="Y1077" s="12">
        <v>1065</v>
      </c>
    </row>
    <row r="1078" spans="1:25" s="57" customFormat="1" ht="18">
      <c r="B1078" s="167" t="s">
        <v>672</v>
      </c>
      <c r="C1078" s="168" t="s">
        <v>297</v>
      </c>
      <c r="D1078" s="30" t="s">
        <v>349</v>
      </c>
      <c r="E1078" s="147">
        <v>1</v>
      </c>
      <c r="F1078" s="30" t="s">
        <v>1756</v>
      </c>
      <c r="G1078" s="178">
        <v>251.94000000000003</v>
      </c>
      <c r="H1078" s="178">
        <v>155.51851851851853</v>
      </c>
      <c r="I1078" s="168">
        <v>735</v>
      </c>
      <c r="J1078" s="228">
        <f>_xlfn.XLOOKUP($I1078,Inputs!$C$6:$C$23,Inputs!$D$6:$D$23)*$G1078</f>
        <v>95.737200000000016</v>
      </c>
      <c r="K1078" s="229">
        <f t="shared" si="18"/>
        <v>1.5201468878864304</v>
      </c>
      <c r="L1078" s="274"/>
      <c r="M1078" s="274"/>
      <c r="N1078" s="274"/>
      <c r="O1078" s="274"/>
      <c r="P1078" s="274"/>
      <c r="Q1078" s="230">
        <f>_xlfn.XLOOKUP($I1078,Inputs!$G$6:$G$23,Inputs!$J$6:$J$23)*$K1078</f>
        <v>3041.5605648460992</v>
      </c>
      <c r="R1078" s="230">
        <f>_xlfn.XLOOKUP($I1078,Inputs!$G$6:$G$23,Inputs!$K$6:$K$23)*$K1078</f>
        <v>3284.8854100337876</v>
      </c>
      <c r="S1078" s="147" t="s">
        <v>296</v>
      </c>
      <c r="T1078" s="30" t="s">
        <v>2536</v>
      </c>
      <c r="U1078" s="147" t="s">
        <v>342</v>
      </c>
      <c r="V1078" s="30" t="s">
        <v>2461</v>
      </c>
      <c r="W1078" s="12"/>
      <c r="X1078" s="12"/>
      <c r="Y1078" s="12">
        <v>1066</v>
      </c>
    </row>
    <row r="1079" spans="1:25" s="33" customFormat="1" ht="18">
      <c r="A1079" s="57"/>
      <c r="B1079" s="167" t="s">
        <v>673</v>
      </c>
      <c r="C1079" s="168" t="s">
        <v>297</v>
      </c>
      <c r="D1079" s="30" t="s">
        <v>349</v>
      </c>
      <c r="E1079" s="147">
        <v>1</v>
      </c>
      <c r="F1079" s="30" t="s">
        <v>1756</v>
      </c>
      <c r="G1079" s="178">
        <v>200.64000000000001</v>
      </c>
      <c r="H1079" s="178">
        <v>123.85185185185185</v>
      </c>
      <c r="I1079" s="168">
        <v>735</v>
      </c>
      <c r="J1079" s="228">
        <f>_xlfn.XLOOKUP($I1079,Inputs!$C$6:$C$23,Inputs!$D$6:$D$23)*$G1079</f>
        <v>76.243200000000002</v>
      </c>
      <c r="K1079" s="229">
        <f t="shared" si="18"/>
        <v>1.7664309065811594</v>
      </c>
      <c r="L1079" s="274"/>
      <c r="M1079" s="274"/>
      <c r="N1079" s="274"/>
      <c r="O1079" s="274"/>
      <c r="P1079" s="274"/>
      <c r="Q1079" s="230">
        <f>_xlfn.XLOOKUP($I1079,Inputs!$G$6:$G$23,Inputs!$J$6:$J$23)*$K1079</f>
        <v>3534.333838917803</v>
      </c>
      <c r="R1079" s="230">
        <f>_xlfn.XLOOKUP($I1079,Inputs!$G$6:$G$23,Inputs!$K$6:$K$23)*$K1079</f>
        <v>3817.0805460312276</v>
      </c>
      <c r="S1079" s="179" t="s">
        <v>296</v>
      </c>
      <c r="T1079" s="30" t="s">
        <v>2536</v>
      </c>
      <c r="U1079" s="147" t="s">
        <v>342</v>
      </c>
      <c r="V1079" s="30" t="s">
        <v>2461</v>
      </c>
      <c r="W1079" s="12"/>
      <c r="X1079" s="12"/>
      <c r="Y1079" s="12">
        <v>1067</v>
      </c>
    </row>
    <row r="1080" spans="1:25" s="33" customFormat="1" ht="18">
      <c r="A1080" s="57"/>
      <c r="B1080" s="167" t="s">
        <v>674</v>
      </c>
      <c r="C1080" s="168" t="s">
        <v>297</v>
      </c>
      <c r="D1080" s="30" t="s">
        <v>349</v>
      </c>
      <c r="E1080" s="147">
        <v>1</v>
      </c>
      <c r="F1080" s="30" t="s">
        <v>1756</v>
      </c>
      <c r="G1080" s="178">
        <v>200.64000000000001</v>
      </c>
      <c r="H1080" s="178">
        <v>123.85185185185185</v>
      </c>
      <c r="I1080" s="168">
        <v>735</v>
      </c>
      <c r="J1080" s="228">
        <f>_xlfn.XLOOKUP($I1080,Inputs!$C$6:$C$23,Inputs!$D$6:$D$23)*$G1080</f>
        <v>76.243200000000002</v>
      </c>
      <c r="K1080" s="229">
        <f t="shared" si="18"/>
        <v>1.7664309065811594</v>
      </c>
      <c r="L1080" s="274"/>
      <c r="M1080" s="274"/>
      <c r="N1080" s="274"/>
      <c r="O1080" s="274"/>
      <c r="P1080" s="274"/>
      <c r="Q1080" s="230">
        <f>_xlfn.XLOOKUP($I1080,Inputs!$G$6:$G$23,Inputs!$J$6:$J$23)*$K1080</f>
        <v>3534.333838917803</v>
      </c>
      <c r="R1080" s="230">
        <f>_xlfn.XLOOKUP($I1080,Inputs!$G$6:$G$23,Inputs!$K$6:$K$23)*$K1080</f>
        <v>3817.0805460312276</v>
      </c>
      <c r="S1080" s="147" t="s">
        <v>296</v>
      </c>
      <c r="T1080" s="30" t="s">
        <v>2536</v>
      </c>
      <c r="U1080" s="147" t="s">
        <v>342</v>
      </c>
      <c r="V1080" s="30" t="s">
        <v>2461</v>
      </c>
      <c r="W1080" s="12"/>
      <c r="X1080" s="12"/>
      <c r="Y1080" s="12">
        <v>1068</v>
      </c>
    </row>
    <row r="1081" spans="1:25" s="33" customFormat="1" ht="18">
      <c r="A1081" s="57"/>
      <c r="B1081" s="167" t="s">
        <v>675</v>
      </c>
      <c r="C1081" s="168" t="s">
        <v>297</v>
      </c>
      <c r="D1081" s="30" t="s">
        <v>349</v>
      </c>
      <c r="E1081" s="147">
        <v>1</v>
      </c>
      <c r="F1081" s="30" t="s">
        <v>1756</v>
      </c>
      <c r="G1081" s="178">
        <v>171</v>
      </c>
      <c r="H1081" s="178">
        <v>105.55555555555554</v>
      </c>
      <c r="I1081" s="168">
        <v>735</v>
      </c>
      <c r="J1081" s="228">
        <f>_xlfn.XLOOKUP($I1081,Inputs!$C$6:$C$23,Inputs!$D$6:$D$23)*$G1081</f>
        <v>64.98</v>
      </c>
      <c r="K1081" s="229">
        <f t="shared" si="18"/>
        <v>1.9628181891897676</v>
      </c>
      <c r="L1081" s="274"/>
      <c r="M1081" s="274"/>
      <c r="N1081" s="274"/>
      <c r="O1081" s="274"/>
      <c r="P1081" s="274"/>
      <c r="Q1081" s="230">
        <f>_xlfn.XLOOKUP($I1081,Inputs!$G$6:$G$23,Inputs!$J$6:$J$23)*$K1081</f>
        <v>3927.2720602038598</v>
      </c>
      <c r="R1081" s="230">
        <f>_xlfn.XLOOKUP($I1081,Inputs!$G$6:$G$23,Inputs!$K$6:$K$23)*$K1081</f>
        <v>4241.4538250201686</v>
      </c>
      <c r="S1081" s="147" t="s">
        <v>310</v>
      </c>
      <c r="T1081" s="30" t="s">
        <v>2668</v>
      </c>
      <c r="U1081" s="147" t="s">
        <v>314</v>
      </c>
      <c r="V1081" s="30" t="s">
        <v>2560</v>
      </c>
      <c r="W1081" s="12"/>
      <c r="X1081" s="12"/>
      <c r="Y1081" s="12">
        <v>1069</v>
      </c>
    </row>
    <row r="1082" spans="1:25" s="33" customFormat="1" ht="18">
      <c r="A1082" s="57"/>
      <c r="B1082" s="167" t="s">
        <v>676</v>
      </c>
      <c r="C1082" s="168" t="s">
        <v>297</v>
      </c>
      <c r="D1082" s="30" t="s">
        <v>349</v>
      </c>
      <c r="E1082" s="147">
        <v>1</v>
      </c>
      <c r="F1082" s="30" t="s">
        <v>1756</v>
      </c>
      <c r="G1082" s="178">
        <v>171</v>
      </c>
      <c r="H1082" s="178">
        <v>105.55555555555554</v>
      </c>
      <c r="I1082" s="168">
        <v>735</v>
      </c>
      <c r="J1082" s="228">
        <f>_xlfn.XLOOKUP($I1082,Inputs!$C$6:$C$23,Inputs!$D$6:$D$23)*$G1082</f>
        <v>64.98</v>
      </c>
      <c r="K1082" s="229">
        <f t="shared" si="18"/>
        <v>1.9628181891897676</v>
      </c>
      <c r="L1082" s="274"/>
      <c r="M1082" s="274"/>
      <c r="N1082" s="274"/>
      <c r="O1082" s="274"/>
      <c r="P1082" s="274"/>
      <c r="Q1082" s="230">
        <f>_xlfn.XLOOKUP($I1082,Inputs!$G$6:$G$23,Inputs!$J$6:$J$23)*$K1082</f>
        <v>3927.2720602038598</v>
      </c>
      <c r="R1082" s="230">
        <f>_xlfn.XLOOKUP($I1082,Inputs!$G$6:$G$23,Inputs!$K$6:$K$23)*$K1082</f>
        <v>4241.4538250201686</v>
      </c>
      <c r="S1082" s="147" t="s">
        <v>310</v>
      </c>
      <c r="T1082" s="30" t="s">
        <v>2668</v>
      </c>
      <c r="U1082" s="147" t="s">
        <v>314</v>
      </c>
      <c r="V1082" s="30" t="s">
        <v>2560</v>
      </c>
      <c r="W1082" s="12"/>
      <c r="X1082" s="12"/>
      <c r="Y1082" s="12">
        <v>1070</v>
      </c>
    </row>
    <row r="1083" spans="1:25" s="33" customFormat="1" ht="18">
      <c r="A1083" s="57"/>
      <c r="B1083" s="167" t="s">
        <v>677</v>
      </c>
      <c r="C1083" s="168" t="s">
        <v>297</v>
      </c>
      <c r="D1083" s="30" t="s">
        <v>349</v>
      </c>
      <c r="E1083" s="147">
        <v>1</v>
      </c>
      <c r="F1083" s="30" t="s">
        <v>1756</v>
      </c>
      <c r="G1083" s="178">
        <v>171</v>
      </c>
      <c r="H1083" s="178">
        <v>105.55555555555554</v>
      </c>
      <c r="I1083" s="168">
        <v>735</v>
      </c>
      <c r="J1083" s="228">
        <f>_xlfn.XLOOKUP($I1083,Inputs!$C$6:$C$23,Inputs!$D$6:$D$23)*$G1083</f>
        <v>64.98</v>
      </c>
      <c r="K1083" s="229">
        <f t="shared" si="18"/>
        <v>1.9628181891897676</v>
      </c>
      <c r="L1083" s="274"/>
      <c r="M1083" s="274"/>
      <c r="N1083" s="274"/>
      <c r="O1083" s="274"/>
      <c r="P1083" s="274"/>
      <c r="Q1083" s="230">
        <f>_xlfn.XLOOKUP($I1083,Inputs!$G$6:$G$23,Inputs!$J$6:$J$23)*$K1083</f>
        <v>3927.2720602038598</v>
      </c>
      <c r="R1083" s="230">
        <f>_xlfn.XLOOKUP($I1083,Inputs!$G$6:$G$23,Inputs!$K$6:$K$23)*$K1083</f>
        <v>4241.4538250201686</v>
      </c>
      <c r="S1083" s="147" t="s">
        <v>310</v>
      </c>
      <c r="T1083" s="30" t="s">
        <v>2668</v>
      </c>
      <c r="U1083" s="147" t="s">
        <v>314</v>
      </c>
      <c r="V1083" s="30" t="s">
        <v>2560</v>
      </c>
      <c r="W1083" s="12"/>
      <c r="X1083" s="12"/>
      <c r="Y1083" s="12">
        <v>1071</v>
      </c>
    </row>
    <row r="1084" spans="1:25" s="33" customFormat="1" ht="18">
      <c r="A1084" s="57"/>
      <c r="B1084" s="167" t="s">
        <v>678</v>
      </c>
      <c r="C1084" s="168" t="s">
        <v>297</v>
      </c>
      <c r="D1084" s="30" t="s">
        <v>349</v>
      </c>
      <c r="E1084" s="147">
        <v>1</v>
      </c>
      <c r="F1084" s="30" t="s">
        <v>1756</v>
      </c>
      <c r="G1084" s="178">
        <v>11.4</v>
      </c>
      <c r="H1084" s="178">
        <v>7.0370370370370372</v>
      </c>
      <c r="I1084" s="168">
        <v>735</v>
      </c>
      <c r="J1084" s="228">
        <f>_xlfn.XLOOKUP($I1084,Inputs!$C$6:$C$23,Inputs!$D$6:$D$23)*$G1084</f>
        <v>4.3319999999999999</v>
      </c>
      <c r="K1084" s="229">
        <f t="shared" si="18"/>
        <v>3</v>
      </c>
      <c r="L1084" s="274"/>
      <c r="M1084" s="274"/>
      <c r="N1084" s="274"/>
      <c r="O1084" s="274"/>
      <c r="P1084" s="274"/>
      <c r="Q1084" s="230">
        <f>_xlfn.XLOOKUP($I1084,Inputs!$G$6:$G$23,Inputs!$J$6:$J$23)*$K1084</f>
        <v>6002.5</v>
      </c>
      <c r="R1084" s="230">
        <f>_xlfn.XLOOKUP($I1084,Inputs!$G$6:$G$23,Inputs!$K$6:$K$23)*$K1084</f>
        <v>6482.7000000000007</v>
      </c>
      <c r="S1084" s="147" t="s">
        <v>1059</v>
      </c>
      <c r="T1084" s="30" t="s">
        <v>2186</v>
      </c>
      <c r="U1084" s="147" t="s">
        <v>351</v>
      </c>
      <c r="V1084" s="30" t="s">
        <v>2638</v>
      </c>
      <c r="W1084" s="12"/>
      <c r="X1084" s="12"/>
      <c r="Y1084" s="12">
        <v>1072</v>
      </c>
    </row>
    <row r="1085" spans="1:25" s="33" customFormat="1" ht="18">
      <c r="A1085" s="57"/>
      <c r="B1085" s="167" t="s">
        <v>679</v>
      </c>
      <c r="C1085" s="168" t="s">
        <v>297</v>
      </c>
      <c r="D1085" s="30" t="s">
        <v>349</v>
      </c>
      <c r="E1085" s="147">
        <v>1</v>
      </c>
      <c r="F1085" s="30" t="s">
        <v>1756</v>
      </c>
      <c r="G1085" s="178">
        <v>11.4</v>
      </c>
      <c r="H1085" s="178">
        <v>7.0370370370370372</v>
      </c>
      <c r="I1085" s="168">
        <v>735</v>
      </c>
      <c r="J1085" s="228">
        <f>_xlfn.XLOOKUP($I1085,Inputs!$C$6:$C$23,Inputs!$D$6:$D$23)*$G1085</f>
        <v>4.3319999999999999</v>
      </c>
      <c r="K1085" s="229">
        <f t="shared" si="18"/>
        <v>3</v>
      </c>
      <c r="L1085" s="274"/>
      <c r="M1085" s="274"/>
      <c r="N1085" s="274"/>
      <c r="O1085" s="274"/>
      <c r="P1085" s="274"/>
      <c r="Q1085" s="230">
        <f>_xlfn.XLOOKUP($I1085,Inputs!$G$6:$G$23,Inputs!$J$6:$J$23)*$K1085</f>
        <v>6002.5</v>
      </c>
      <c r="R1085" s="230">
        <f>_xlfn.XLOOKUP($I1085,Inputs!$G$6:$G$23,Inputs!$K$6:$K$23)*$K1085</f>
        <v>6482.7000000000007</v>
      </c>
      <c r="S1085" s="147" t="s">
        <v>1059</v>
      </c>
      <c r="T1085" s="30" t="s">
        <v>2186</v>
      </c>
      <c r="U1085" s="147" t="s">
        <v>351</v>
      </c>
      <c r="V1085" s="30" t="s">
        <v>2638</v>
      </c>
      <c r="W1085" s="12"/>
      <c r="X1085" s="12"/>
      <c r="Y1085" s="12">
        <v>1073</v>
      </c>
    </row>
    <row r="1086" spans="1:25" s="33" customFormat="1" ht="18">
      <c r="A1086" s="57"/>
      <c r="B1086" s="167" t="s">
        <v>680</v>
      </c>
      <c r="C1086" s="168" t="s">
        <v>297</v>
      </c>
      <c r="D1086" s="30" t="s">
        <v>349</v>
      </c>
      <c r="E1086" s="147">
        <v>1</v>
      </c>
      <c r="F1086" s="30" t="s">
        <v>1756</v>
      </c>
      <c r="G1086" s="178">
        <v>57</v>
      </c>
      <c r="H1086" s="178">
        <v>35.185185185185183</v>
      </c>
      <c r="I1086" s="168">
        <v>735</v>
      </c>
      <c r="J1086" s="228">
        <f>_xlfn.XLOOKUP($I1086,Inputs!$C$6:$C$23,Inputs!$D$6:$D$23)*$G1086</f>
        <v>21.66</v>
      </c>
      <c r="K1086" s="229">
        <f t="shared" si="18"/>
        <v>3</v>
      </c>
      <c r="L1086" s="274"/>
      <c r="M1086" s="274"/>
      <c r="N1086" s="274"/>
      <c r="O1086" s="274"/>
      <c r="P1086" s="274"/>
      <c r="Q1086" s="230">
        <f>_xlfn.XLOOKUP($I1086,Inputs!$G$6:$G$23,Inputs!$J$6:$J$23)*$K1086</f>
        <v>6002.5</v>
      </c>
      <c r="R1086" s="230">
        <f>_xlfn.XLOOKUP($I1086,Inputs!$G$6:$G$23,Inputs!$K$6:$K$23)*$K1086</f>
        <v>6482.7000000000007</v>
      </c>
      <c r="S1086" s="147" t="s">
        <v>296</v>
      </c>
      <c r="T1086" s="30" t="s">
        <v>2536</v>
      </c>
      <c r="U1086" s="147" t="s">
        <v>314</v>
      </c>
      <c r="V1086" s="30" t="s">
        <v>2560</v>
      </c>
      <c r="W1086" s="12"/>
      <c r="X1086" s="12"/>
      <c r="Y1086" s="12">
        <v>1074</v>
      </c>
    </row>
    <row r="1087" spans="1:25" s="57" customFormat="1" ht="18">
      <c r="B1087" s="167" t="s">
        <v>681</v>
      </c>
      <c r="C1087" s="168" t="s">
        <v>297</v>
      </c>
      <c r="D1087" s="30" t="s">
        <v>349</v>
      </c>
      <c r="E1087" s="147">
        <v>1</v>
      </c>
      <c r="F1087" s="30" t="s">
        <v>1756</v>
      </c>
      <c r="G1087" s="178">
        <v>240.54000000000002</v>
      </c>
      <c r="H1087" s="178">
        <v>148.4814814814815</v>
      </c>
      <c r="I1087" s="168">
        <v>735</v>
      </c>
      <c r="J1087" s="228">
        <f>_xlfn.XLOOKUP($I1087,Inputs!$C$6:$C$23,Inputs!$D$6:$D$23)*$G1087</f>
        <v>91.405200000000008</v>
      </c>
      <c r="K1087" s="229">
        <f t="shared" si="18"/>
        <v>1.5672850102611189</v>
      </c>
      <c r="L1087" s="274"/>
      <c r="M1087" s="274"/>
      <c r="N1087" s="274"/>
      <c r="O1087" s="274"/>
      <c r="P1087" s="274"/>
      <c r="Q1087" s="230">
        <f>_xlfn.XLOOKUP($I1087,Inputs!$G$6:$G$23,Inputs!$J$6:$J$23)*$K1087</f>
        <v>3135.8760913641217</v>
      </c>
      <c r="R1087" s="230">
        <f>_xlfn.XLOOKUP($I1087,Inputs!$G$6:$G$23,Inputs!$K$6:$K$23)*$K1087</f>
        <v>3386.746178673252</v>
      </c>
      <c r="S1087" s="147" t="s">
        <v>296</v>
      </c>
      <c r="T1087" s="30" t="s">
        <v>2536</v>
      </c>
      <c r="U1087" s="147" t="s">
        <v>330</v>
      </c>
      <c r="V1087" s="30" t="s">
        <v>2598</v>
      </c>
      <c r="W1087" s="12"/>
      <c r="X1087" s="12"/>
      <c r="Y1087" s="12">
        <v>1075</v>
      </c>
    </row>
    <row r="1088" spans="1:25" s="57" customFormat="1" ht="18">
      <c r="B1088" s="167" t="s">
        <v>682</v>
      </c>
      <c r="C1088" s="168" t="s">
        <v>297</v>
      </c>
      <c r="D1088" s="30" t="s">
        <v>349</v>
      </c>
      <c r="E1088" s="147">
        <v>1</v>
      </c>
      <c r="F1088" s="30" t="s">
        <v>1756</v>
      </c>
      <c r="G1088" s="178">
        <v>240.54000000000002</v>
      </c>
      <c r="H1088" s="178">
        <v>148.4814814814815</v>
      </c>
      <c r="I1088" s="168">
        <v>735</v>
      </c>
      <c r="J1088" s="228">
        <f>_xlfn.XLOOKUP($I1088,Inputs!$C$6:$C$23,Inputs!$D$6:$D$23)*$G1088</f>
        <v>91.405200000000008</v>
      </c>
      <c r="K1088" s="229">
        <f t="shared" si="18"/>
        <v>1.5672850102611189</v>
      </c>
      <c r="L1088" s="274"/>
      <c r="M1088" s="274"/>
      <c r="N1088" s="274"/>
      <c r="O1088" s="274"/>
      <c r="P1088" s="274"/>
      <c r="Q1088" s="230">
        <f>_xlfn.XLOOKUP($I1088,Inputs!$G$6:$G$23,Inputs!$J$6:$J$23)*$K1088</f>
        <v>3135.8760913641217</v>
      </c>
      <c r="R1088" s="230">
        <f>_xlfn.XLOOKUP($I1088,Inputs!$G$6:$G$23,Inputs!$K$6:$K$23)*$K1088</f>
        <v>3386.746178673252</v>
      </c>
      <c r="S1088" s="147" t="s">
        <v>296</v>
      </c>
      <c r="T1088" s="30" t="s">
        <v>2536</v>
      </c>
      <c r="U1088" s="147" t="s">
        <v>330</v>
      </c>
      <c r="V1088" s="30" t="s">
        <v>2598</v>
      </c>
      <c r="W1088" s="12"/>
      <c r="X1088" s="12"/>
      <c r="Y1088" s="12">
        <v>1076</v>
      </c>
    </row>
    <row r="1089" spans="1:25" s="57" customFormat="1" ht="18">
      <c r="B1089" s="167" t="s">
        <v>683</v>
      </c>
      <c r="C1089" s="168" t="s">
        <v>297</v>
      </c>
      <c r="D1089" s="30" t="s">
        <v>349</v>
      </c>
      <c r="E1089" s="147">
        <v>1</v>
      </c>
      <c r="F1089" s="30" t="s">
        <v>1756</v>
      </c>
      <c r="G1089" s="178">
        <v>246.24000000000004</v>
      </c>
      <c r="H1089" s="178">
        <v>152</v>
      </c>
      <c r="I1089" s="168">
        <v>735</v>
      </c>
      <c r="J1089" s="228">
        <f>_xlfn.XLOOKUP($I1089,Inputs!$C$6:$C$23,Inputs!$D$6:$D$23)*$G1089</f>
        <v>93.571200000000019</v>
      </c>
      <c r="K1089" s="229">
        <f t="shared" si="18"/>
        <v>1.5432632356600171</v>
      </c>
      <c r="L1089" s="274"/>
      <c r="M1089" s="274"/>
      <c r="N1089" s="274"/>
      <c r="O1089" s="274"/>
      <c r="P1089" s="274"/>
      <c r="Q1089" s="230">
        <f>_xlfn.XLOOKUP($I1089,Inputs!$G$6:$G$23,Inputs!$J$6:$J$23)*$K1089</f>
        <v>3087.8125240164172</v>
      </c>
      <c r="R1089" s="230">
        <f>_xlfn.XLOOKUP($I1089,Inputs!$G$6:$G$23,Inputs!$K$6:$K$23)*$K1089</f>
        <v>3334.8375259377312</v>
      </c>
      <c r="S1089" s="179" t="s">
        <v>296</v>
      </c>
      <c r="T1089" s="30" t="s">
        <v>2536</v>
      </c>
      <c r="U1089" s="147" t="s">
        <v>330</v>
      </c>
      <c r="V1089" s="30" t="s">
        <v>2598</v>
      </c>
      <c r="W1089" s="12"/>
      <c r="X1089" s="12"/>
      <c r="Y1089" s="12">
        <v>1077</v>
      </c>
    </row>
    <row r="1090" spans="1:25" s="33" customFormat="1" ht="18">
      <c r="A1090" s="57"/>
      <c r="B1090" s="167" t="s">
        <v>684</v>
      </c>
      <c r="C1090" s="168" t="s">
        <v>297</v>
      </c>
      <c r="D1090" s="30" t="s">
        <v>349</v>
      </c>
      <c r="E1090" s="147">
        <v>1</v>
      </c>
      <c r="F1090" s="30" t="s">
        <v>1756</v>
      </c>
      <c r="G1090" s="178">
        <v>18.375</v>
      </c>
      <c r="H1090" s="178">
        <v>11.342592592592592</v>
      </c>
      <c r="I1090" s="168">
        <v>735</v>
      </c>
      <c r="J1090" s="228">
        <f>_xlfn.XLOOKUP($I1090,Inputs!$C$6:$C$23,Inputs!$D$6:$D$23)*$G1090</f>
        <v>6.9824999999999999</v>
      </c>
      <c r="K1090" s="229">
        <f t="shared" si="18"/>
        <v>3</v>
      </c>
      <c r="L1090" s="274"/>
      <c r="M1090" s="274"/>
      <c r="N1090" s="274"/>
      <c r="O1090" s="274"/>
      <c r="P1090" s="274"/>
      <c r="Q1090" s="230">
        <f>_xlfn.XLOOKUP($I1090,Inputs!$G$6:$G$23,Inputs!$J$6:$J$23)*$K1090</f>
        <v>6002.5</v>
      </c>
      <c r="R1090" s="230">
        <f>_xlfn.XLOOKUP($I1090,Inputs!$G$6:$G$23,Inputs!$K$6:$K$23)*$K1090</f>
        <v>6482.7000000000007</v>
      </c>
      <c r="S1090" s="147" t="s">
        <v>94</v>
      </c>
      <c r="T1090" s="30" t="s">
        <v>2565</v>
      </c>
      <c r="U1090" s="147" t="s">
        <v>2994</v>
      </c>
      <c r="V1090" s="30" t="s">
        <v>2609</v>
      </c>
      <c r="W1090" s="12"/>
      <c r="X1090" s="12"/>
      <c r="Y1090" s="12">
        <v>1078</v>
      </c>
    </row>
    <row r="1091" spans="1:25" s="33" customFormat="1" ht="18">
      <c r="A1091" s="57"/>
      <c r="B1091" s="167" t="s">
        <v>684</v>
      </c>
      <c r="C1091" s="168" t="s">
        <v>297</v>
      </c>
      <c r="D1091" s="30" t="s">
        <v>349</v>
      </c>
      <c r="E1091" s="147">
        <v>1</v>
      </c>
      <c r="F1091" s="30" t="s">
        <v>1756</v>
      </c>
      <c r="G1091" s="178">
        <v>78.75</v>
      </c>
      <c r="H1091" s="178">
        <v>48.611111111111107</v>
      </c>
      <c r="I1091" s="168">
        <v>735</v>
      </c>
      <c r="J1091" s="228">
        <f>_xlfn.XLOOKUP($I1091,Inputs!$C$6:$C$23,Inputs!$D$6:$D$23)*$G1091</f>
        <v>29.925000000000001</v>
      </c>
      <c r="K1091" s="229">
        <f t="shared" si="18"/>
        <v>3</v>
      </c>
      <c r="L1091" s="274"/>
      <c r="M1091" s="274"/>
      <c r="N1091" s="274"/>
      <c r="O1091" s="274"/>
      <c r="P1091" s="274"/>
      <c r="Q1091" s="230">
        <f>_xlfn.XLOOKUP($I1091,Inputs!$G$6:$G$23,Inputs!$J$6:$J$23)*$K1091</f>
        <v>6002.5</v>
      </c>
      <c r="R1091" s="230">
        <f>_xlfn.XLOOKUP($I1091,Inputs!$G$6:$G$23,Inputs!$K$6:$K$23)*$K1091</f>
        <v>6482.7000000000007</v>
      </c>
      <c r="S1091" s="147" t="s">
        <v>2994</v>
      </c>
      <c r="T1091" s="30" t="s">
        <v>2609</v>
      </c>
      <c r="U1091" s="147" t="s">
        <v>301</v>
      </c>
      <c r="V1091" s="30" t="s">
        <v>2544</v>
      </c>
      <c r="W1091" s="12"/>
      <c r="X1091" s="12"/>
      <c r="Y1091" s="12">
        <v>1079</v>
      </c>
    </row>
    <row r="1092" spans="1:25" s="138" customFormat="1" ht="18">
      <c r="B1092" s="167" t="s">
        <v>685</v>
      </c>
      <c r="C1092" s="168" t="s">
        <v>297</v>
      </c>
      <c r="D1092" s="30" t="s">
        <v>349</v>
      </c>
      <c r="E1092" s="147">
        <v>1</v>
      </c>
      <c r="F1092" s="30" t="s">
        <v>1756</v>
      </c>
      <c r="G1092" s="178">
        <v>18.375</v>
      </c>
      <c r="H1092" s="178">
        <v>11.342592592592592</v>
      </c>
      <c r="I1092" s="168">
        <v>735</v>
      </c>
      <c r="J1092" s="228">
        <f>_xlfn.XLOOKUP($I1092,Inputs!$C$6:$C$23,Inputs!$D$6:$D$23)*$G1092</f>
        <v>6.9824999999999999</v>
      </c>
      <c r="K1092" s="229">
        <f t="shared" si="18"/>
        <v>3</v>
      </c>
      <c r="L1092" s="274"/>
      <c r="M1092" s="274"/>
      <c r="N1092" s="274"/>
      <c r="O1092" s="274"/>
      <c r="P1092" s="274"/>
      <c r="Q1092" s="230">
        <f>_xlfn.XLOOKUP($I1092,Inputs!$G$6:$G$23,Inputs!$J$6:$J$23)*$K1092</f>
        <v>6002.5</v>
      </c>
      <c r="R1092" s="230">
        <f>_xlfn.XLOOKUP($I1092,Inputs!$G$6:$G$23,Inputs!$K$6:$K$23)*$K1092</f>
        <v>6482.7000000000007</v>
      </c>
      <c r="S1092" s="147" t="s">
        <v>94</v>
      </c>
      <c r="T1092" s="30" t="s">
        <v>2565</v>
      </c>
      <c r="U1092" s="180" t="s">
        <v>2994</v>
      </c>
      <c r="V1092" s="30" t="s">
        <v>2609</v>
      </c>
      <c r="W1092" s="12"/>
      <c r="X1092" s="12"/>
      <c r="Y1092" s="12">
        <v>1080</v>
      </c>
    </row>
    <row r="1093" spans="1:25" s="138" customFormat="1" ht="18">
      <c r="B1093" s="167" t="s">
        <v>685</v>
      </c>
      <c r="C1093" s="168" t="s">
        <v>297</v>
      </c>
      <c r="D1093" s="30" t="s">
        <v>349</v>
      </c>
      <c r="E1093" s="147">
        <v>1</v>
      </c>
      <c r="F1093" s="30" t="s">
        <v>1756</v>
      </c>
      <c r="G1093" s="178">
        <v>57.75</v>
      </c>
      <c r="H1093" s="178">
        <v>35.648148148148145</v>
      </c>
      <c r="I1093" s="168">
        <v>735</v>
      </c>
      <c r="J1093" s="228">
        <f>_xlfn.XLOOKUP($I1093,Inputs!$C$6:$C$23,Inputs!$D$6:$D$23)*$G1093</f>
        <v>21.945</v>
      </c>
      <c r="K1093" s="229">
        <f t="shared" si="18"/>
        <v>3</v>
      </c>
      <c r="L1093" s="274"/>
      <c r="M1093" s="274"/>
      <c r="N1093" s="274"/>
      <c r="O1093" s="274"/>
      <c r="P1093" s="274"/>
      <c r="Q1093" s="230">
        <f>_xlfn.XLOOKUP($I1093,Inputs!$G$6:$G$23,Inputs!$J$6:$J$23)*$K1093</f>
        <v>6002.5</v>
      </c>
      <c r="R1093" s="230">
        <f>_xlfn.XLOOKUP($I1093,Inputs!$G$6:$G$23,Inputs!$K$6:$K$23)*$K1093</f>
        <v>6482.7000000000007</v>
      </c>
      <c r="S1093" s="180" t="s">
        <v>2994</v>
      </c>
      <c r="T1093" s="30" t="s">
        <v>2609</v>
      </c>
      <c r="U1093" s="147" t="s">
        <v>343</v>
      </c>
      <c r="V1093" s="30" t="s">
        <v>2623</v>
      </c>
      <c r="W1093" s="12"/>
      <c r="X1093" s="12"/>
      <c r="Y1093" s="12">
        <v>1081</v>
      </c>
    </row>
    <row r="1094" spans="1:25" s="33" customFormat="1" ht="18">
      <c r="A1094" s="57"/>
      <c r="B1094" s="167" t="s">
        <v>686</v>
      </c>
      <c r="C1094" s="168" t="s">
        <v>297</v>
      </c>
      <c r="D1094" s="30" t="s">
        <v>349</v>
      </c>
      <c r="E1094" s="147">
        <v>1</v>
      </c>
      <c r="F1094" s="30" t="s">
        <v>1756</v>
      </c>
      <c r="G1094" s="178">
        <v>84</v>
      </c>
      <c r="H1094" s="178">
        <v>51.851851851851848</v>
      </c>
      <c r="I1094" s="168">
        <v>735</v>
      </c>
      <c r="J1094" s="228">
        <f>_xlfn.XLOOKUP($I1094,Inputs!$C$6:$C$23,Inputs!$D$6:$D$23)*$G1094</f>
        <v>31.92</v>
      </c>
      <c r="K1094" s="229">
        <f t="shared" si="18"/>
        <v>3</v>
      </c>
      <c r="L1094" s="274"/>
      <c r="M1094" s="274"/>
      <c r="N1094" s="274"/>
      <c r="O1094" s="274"/>
      <c r="P1094" s="274"/>
      <c r="Q1094" s="230">
        <f>_xlfn.XLOOKUP($I1094,Inputs!$G$6:$G$23,Inputs!$J$6:$J$23)*$K1094</f>
        <v>6002.5</v>
      </c>
      <c r="R1094" s="230">
        <f>_xlfn.XLOOKUP($I1094,Inputs!$G$6:$G$23,Inputs!$K$6:$K$23)*$K1094</f>
        <v>6482.7000000000007</v>
      </c>
      <c r="S1094" s="147" t="s">
        <v>301</v>
      </c>
      <c r="T1094" s="30" t="s">
        <v>2544</v>
      </c>
      <c r="U1094" s="147" t="s">
        <v>335</v>
      </c>
      <c r="V1094" s="30" t="s">
        <v>2429</v>
      </c>
      <c r="W1094" s="12"/>
      <c r="X1094" s="12"/>
      <c r="Y1094" s="12">
        <v>1082</v>
      </c>
    </row>
    <row r="1095" spans="1:25" s="33" customFormat="1" ht="18">
      <c r="A1095" s="57"/>
      <c r="B1095" s="167" t="s">
        <v>687</v>
      </c>
      <c r="C1095" s="168" t="s">
        <v>297</v>
      </c>
      <c r="D1095" s="30" t="s">
        <v>349</v>
      </c>
      <c r="E1095" s="147">
        <v>1</v>
      </c>
      <c r="F1095" s="30" t="s">
        <v>1756</v>
      </c>
      <c r="G1095" s="178">
        <v>1.05</v>
      </c>
      <c r="H1095" s="178">
        <v>0.64814814814814814</v>
      </c>
      <c r="I1095" s="168">
        <v>735</v>
      </c>
      <c r="J1095" s="228">
        <f>_xlfn.XLOOKUP($I1095,Inputs!$C$6:$C$23,Inputs!$D$6:$D$23)*$G1095</f>
        <v>0.39900000000000002</v>
      </c>
      <c r="K1095" s="229">
        <f t="shared" si="18"/>
        <v>3</v>
      </c>
      <c r="L1095" s="274"/>
      <c r="M1095" s="274"/>
      <c r="N1095" s="274"/>
      <c r="O1095" s="274"/>
      <c r="P1095" s="274"/>
      <c r="Q1095" s="230">
        <f>_xlfn.XLOOKUP($I1095,Inputs!$G$6:$G$23,Inputs!$J$6:$J$23)*$K1095</f>
        <v>6002.5</v>
      </c>
      <c r="R1095" s="230">
        <f>_xlfn.XLOOKUP($I1095,Inputs!$G$6:$G$23,Inputs!$K$6:$K$23)*$K1095</f>
        <v>6482.7000000000007</v>
      </c>
      <c r="S1095" s="147" t="s">
        <v>1377</v>
      </c>
      <c r="T1095" s="30" t="s">
        <v>2585</v>
      </c>
      <c r="U1095" s="147" t="s">
        <v>305</v>
      </c>
      <c r="V1095" s="30" t="s">
        <v>2553</v>
      </c>
      <c r="W1095" s="12"/>
      <c r="X1095" s="12"/>
      <c r="Y1095" s="12">
        <v>1083</v>
      </c>
    </row>
    <row r="1096" spans="1:25" s="33" customFormat="1" ht="18">
      <c r="A1096" s="57"/>
      <c r="B1096" s="167" t="s">
        <v>691</v>
      </c>
      <c r="C1096" s="168" t="s">
        <v>297</v>
      </c>
      <c r="D1096" s="30" t="s">
        <v>349</v>
      </c>
      <c r="E1096" s="147">
        <v>1</v>
      </c>
      <c r="F1096" s="30" t="s">
        <v>1756</v>
      </c>
      <c r="G1096" s="178">
        <v>34.200000000000003</v>
      </c>
      <c r="H1096" s="178">
        <v>21.111111111111111</v>
      </c>
      <c r="I1096" s="168">
        <v>230</v>
      </c>
      <c r="J1096" s="228">
        <f>_xlfn.XLOOKUP($I1096,Inputs!$C$6:$C$23,Inputs!$D$6:$D$23)*$G1096</f>
        <v>16.416</v>
      </c>
      <c r="K1096" s="229">
        <f t="shared" si="18"/>
        <v>3</v>
      </c>
      <c r="L1096" s="274"/>
      <c r="M1096" s="274"/>
      <c r="N1096" s="274"/>
      <c r="O1096" s="274"/>
      <c r="P1096" s="274"/>
      <c r="Q1096" s="230">
        <f>_xlfn.XLOOKUP($I1096,Inputs!$G$6:$G$23,Inputs!$J$6:$J$23)*$K1096</f>
        <v>402</v>
      </c>
      <c r="R1096" s="230">
        <f>_xlfn.XLOOKUP($I1096,Inputs!$G$6:$G$23,Inputs!$K$6:$K$23)*$K1096</f>
        <v>435</v>
      </c>
      <c r="S1096" s="147" t="s">
        <v>199</v>
      </c>
      <c r="T1096" s="30" t="s">
        <v>2202</v>
      </c>
      <c r="U1096" s="147" t="s">
        <v>2081</v>
      </c>
      <c r="V1096" s="30" t="s">
        <v>3067</v>
      </c>
      <c r="W1096" s="12"/>
      <c r="X1096" s="12"/>
      <c r="Y1096" s="12">
        <v>1093</v>
      </c>
    </row>
    <row r="1097" spans="1:25" s="33" customFormat="1" ht="18">
      <c r="A1097" s="57"/>
      <c r="B1097" s="167" t="s">
        <v>692</v>
      </c>
      <c r="C1097" s="168" t="s">
        <v>297</v>
      </c>
      <c r="D1097" s="30" t="s">
        <v>349</v>
      </c>
      <c r="E1097" s="147">
        <v>1</v>
      </c>
      <c r="F1097" s="30" t="s">
        <v>1756</v>
      </c>
      <c r="G1097" s="178">
        <v>2.2800000000000002</v>
      </c>
      <c r="H1097" s="178">
        <v>1.4074074074074074</v>
      </c>
      <c r="I1097" s="168">
        <v>230</v>
      </c>
      <c r="J1097" s="228">
        <f>_xlfn.XLOOKUP($I1097,Inputs!$C$6:$C$23,Inputs!$D$6:$D$23)*$G1097</f>
        <v>1.0944</v>
      </c>
      <c r="K1097" s="229">
        <f t="shared" si="18"/>
        <v>3</v>
      </c>
      <c r="L1097" s="274"/>
      <c r="M1097" s="274"/>
      <c r="N1097" s="274"/>
      <c r="O1097" s="274"/>
      <c r="P1097" s="274"/>
      <c r="Q1097" s="230">
        <f>_xlfn.XLOOKUP($I1097,Inputs!$G$6:$G$23,Inputs!$J$6:$J$23)*$K1097</f>
        <v>402</v>
      </c>
      <c r="R1097" s="230">
        <f>_xlfn.XLOOKUP($I1097,Inputs!$G$6:$G$23,Inputs!$K$6:$K$23)*$K1097</f>
        <v>435</v>
      </c>
      <c r="S1097" s="147" t="s">
        <v>350</v>
      </c>
      <c r="T1097" s="30" t="s">
        <v>2637</v>
      </c>
      <c r="U1097" s="147" t="s">
        <v>2081</v>
      </c>
      <c r="V1097" s="30" t="s">
        <v>3067</v>
      </c>
      <c r="W1097" s="12"/>
      <c r="X1097" s="12"/>
      <c r="Y1097" s="12">
        <v>1094</v>
      </c>
    </row>
    <row r="1098" spans="1:25" s="33" customFormat="1" ht="18">
      <c r="A1098" s="57"/>
      <c r="B1098" s="167" t="s">
        <v>693</v>
      </c>
      <c r="C1098" s="168" t="s">
        <v>297</v>
      </c>
      <c r="D1098" s="30" t="s">
        <v>349</v>
      </c>
      <c r="E1098" s="147">
        <v>1</v>
      </c>
      <c r="F1098" s="30" t="s">
        <v>1756</v>
      </c>
      <c r="G1098" s="178">
        <v>7.9799999999999995</v>
      </c>
      <c r="H1098" s="178">
        <v>4.9259259259259256</v>
      </c>
      <c r="I1098" s="168">
        <v>120</v>
      </c>
      <c r="J1098" s="228">
        <f>_xlfn.XLOOKUP($I1098,Inputs!$C$6:$C$23,Inputs!$D$6:$D$23)*$G1098</f>
        <v>3.3573</v>
      </c>
      <c r="K1098" s="229">
        <f t="shared" si="18"/>
        <v>3</v>
      </c>
      <c r="L1098" s="274"/>
      <c r="M1098" s="274"/>
      <c r="N1098" s="274"/>
      <c r="O1098" s="274"/>
      <c r="P1098" s="274"/>
      <c r="Q1098" s="230">
        <f>_xlfn.XLOOKUP($I1098,Inputs!$G$6:$G$23,Inputs!$J$6:$J$23)*$K1098</f>
        <v>107.19602977667495</v>
      </c>
      <c r="R1098" s="230">
        <f>_xlfn.XLOOKUP($I1098,Inputs!$G$6:$G$23,Inputs!$K$6:$K$23)*$K1098</f>
        <v>118.03278688524591</v>
      </c>
      <c r="S1098" s="147" t="s">
        <v>239</v>
      </c>
      <c r="T1098" s="30" t="s">
        <v>2174</v>
      </c>
      <c r="U1098" s="147" t="s">
        <v>2082</v>
      </c>
      <c r="V1098" s="30" t="s">
        <v>3068</v>
      </c>
      <c r="W1098" s="12"/>
      <c r="X1098" s="12"/>
      <c r="Y1098" s="12">
        <v>1095</v>
      </c>
    </row>
    <row r="1101" spans="1:25" s="171" customFormat="1" ht="18">
      <c r="A1101" s="262" t="s">
        <v>1993</v>
      </c>
      <c r="L1101" s="9"/>
      <c r="M1101" s="9"/>
      <c r="N1101" s="9"/>
      <c r="O1101" s="9"/>
      <c r="P1101" s="9"/>
      <c r="T1101" s="246"/>
    </row>
    <row r="1102" spans="1:25" s="171" customFormat="1" ht="18">
      <c r="A1102" s="2" t="s">
        <v>2094</v>
      </c>
      <c r="L1102" s="9"/>
      <c r="M1102" s="9"/>
      <c r="N1102" s="9"/>
      <c r="O1102" s="9"/>
      <c r="P1102" s="9"/>
      <c r="T1102" s="246"/>
    </row>
    <row r="1103" spans="1:25" s="171" customFormat="1" ht="18">
      <c r="A1103" s="2" t="s">
        <v>2095</v>
      </c>
      <c r="L1103" s="9"/>
      <c r="M1103" s="9"/>
      <c r="N1103" s="9"/>
      <c r="O1103" s="9"/>
      <c r="P1103" s="9"/>
      <c r="T1103" s="246"/>
    </row>
    <row r="1104" spans="1:25" s="171" customFormat="1" ht="18">
      <c r="A1104" s="2" t="s">
        <v>2096</v>
      </c>
      <c r="L1104" s="9"/>
      <c r="M1104" s="9"/>
      <c r="N1104" s="9"/>
      <c r="O1104" s="9"/>
      <c r="P1104" s="9"/>
      <c r="T1104" s="246"/>
    </row>
    <row r="1105" spans="1:28" s="171" customFormat="1" ht="18">
      <c r="A1105" s="2" t="s">
        <v>2097</v>
      </c>
      <c r="L1105" s="9"/>
      <c r="M1105" s="9"/>
      <c r="N1105" s="9"/>
      <c r="O1105" s="9"/>
      <c r="P1105" s="9"/>
      <c r="T1105" s="246"/>
    </row>
    <row r="1106" spans="1:28" s="171" customFormat="1" ht="18">
      <c r="A1106" s="2" t="s">
        <v>2098</v>
      </c>
      <c r="L1106" s="9"/>
      <c r="M1106" s="9"/>
      <c r="N1106" s="9"/>
      <c r="O1106" s="9"/>
      <c r="P1106" s="9"/>
      <c r="T1106" s="246"/>
    </row>
    <row r="1107" spans="1:28" s="171" customFormat="1" ht="18">
      <c r="A1107" s="2" t="s">
        <v>2099</v>
      </c>
      <c r="L1107" s="9"/>
      <c r="M1107" s="9"/>
      <c r="N1107" s="9"/>
      <c r="O1107" s="9"/>
      <c r="P1107" s="9"/>
      <c r="T1107" s="246"/>
    </row>
    <row r="1108" spans="1:28" s="171" customFormat="1" ht="18">
      <c r="A1108" s="2" t="s">
        <v>2100</v>
      </c>
      <c r="L1108" s="9"/>
      <c r="M1108" s="9"/>
      <c r="N1108" s="9"/>
      <c r="O1108" s="9"/>
      <c r="P1108" s="9"/>
      <c r="T1108" s="246"/>
    </row>
    <row r="1109" spans="1:28" s="171" customFormat="1" ht="18">
      <c r="A1109" s="2" t="s">
        <v>2101</v>
      </c>
      <c r="L1109" s="9"/>
      <c r="M1109" s="9"/>
      <c r="N1109" s="9"/>
      <c r="O1109" s="9"/>
      <c r="P1109" s="9"/>
      <c r="T1109" s="246"/>
    </row>
    <row r="1110" spans="1:28" s="171" customFormat="1" ht="18">
      <c r="A1110" s="2" t="s">
        <v>1994</v>
      </c>
      <c r="L1110" s="9"/>
      <c r="M1110" s="9"/>
      <c r="N1110" s="9"/>
      <c r="O1110" s="9"/>
      <c r="P1110" s="9"/>
      <c r="T1110" s="246"/>
    </row>
    <row r="1111" spans="1:28" s="171" customFormat="1" ht="18">
      <c r="A1111" s="2" t="s">
        <v>1995</v>
      </c>
      <c r="J1111" s="35"/>
      <c r="L1111" s="9"/>
      <c r="M1111" s="9"/>
      <c r="N1111" s="9"/>
      <c r="O1111" s="9"/>
      <c r="P1111" s="9"/>
      <c r="R1111" s="35"/>
      <c r="S1111" s="35"/>
      <c r="T1111" s="35"/>
    </row>
    <row r="1112" spans="1:28" s="171" customFormat="1" ht="18">
      <c r="A1112" s="2" t="s">
        <v>2102</v>
      </c>
      <c r="L1112" s="9"/>
      <c r="M1112" s="9"/>
      <c r="N1112" s="9"/>
      <c r="O1112" s="9"/>
      <c r="P1112" s="9"/>
      <c r="T1112" s="246"/>
    </row>
    <row r="1113" spans="1:28" s="171" customFormat="1" ht="18">
      <c r="A1113" s="2" t="s">
        <v>1996</v>
      </c>
      <c r="J1113" s="35"/>
      <c r="L1113" s="9"/>
      <c r="M1113" s="9"/>
      <c r="N1113" s="9"/>
      <c r="O1113" s="9"/>
      <c r="P1113" s="9"/>
      <c r="R1113" s="35"/>
      <c r="S1113" s="35"/>
      <c r="T1113" s="35"/>
    </row>
    <row r="1114" spans="1:28" s="171" customFormat="1" ht="18">
      <c r="A1114" s="2" t="s">
        <v>2103</v>
      </c>
      <c r="L1114" s="9"/>
      <c r="M1114" s="9"/>
      <c r="N1114" s="9"/>
      <c r="O1114" s="9"/>
      <c r="P1114" s="9"/>
      <c r="T1114" s="246"/>
    </row>
    <row r="1115" spans="1:28" s="171" customFormat="1" ht="18">
      <c r="A1115" s="2"/>
      <c r="B1115" s="27"/>
      <c r="D1115" s="27"/>
      <c r="E1115" s="18"/>
      <c r="F1115" s="27"/>
      <c r="G1115" s="27"/>
      <c r="H1115" s="27"/>
      <c r="I1115" s="19"/>
      <c r="J1115" s="18"/>
      <c r="K1115" s="27"/>
      <c r="L1115" s="185"/>
      <c r="M1115" s="185"/>
      <c r="N1115" s="185"/>
      <c r="O1115" s="185"/>
      <c r="P1115" s="185"/>
      <c r="Q1115" s="27"/>
      <c r="R1115" s="18"/>
      <c r="S1115" s="18"/>
      <c r="T1115" s="18"/>
      <c r="U1115" s="22"/>
      <c r="V1115" s="22"/>
      <c r="W1115" s="18"/>
      <c r="X1115" s="22"/>
      <c r="Y1115" s="18"/>
      <c r="Z1115" s="22"/>
      <c r="AA1115" s="22"/>
      <c r="AB1115" s="2"/>
    </row>
    <row r="1116" spans="1:28" s="171" customFormat="1" ht="18">
      <c r="A1116" s="43" t="s">
        <v>982</v>
      </c>
      <c r="B1116" s="35"/>
      <c r="C1116" s="210"/>
      <c r="D1116" s="211"/>
      <c r="E1116" s="35"/>
      <c r="F1116" s="211"/>
      <c r="G1116" s="35"/>
      <c r="H1116" s="35"/>
      <c r="I1116" s="35"/>
      <c r="J1116" s="35"/>
      <c r="K1116" s="35"/>
      <c r="L1116" s="275"/>
      <c r="M1116" s="275"/>
      <c r="N1116" s="275"/>
      <c r="O1116" s="275"/>
      <c r="P1116" s="275"/>
      <c r="Q1116" s="35"/>
      <c r="R1116" s="35"/>
    </row>
    <row r="1117" spans="1:28" s="171" customFormat="1" ht="18">
      <c r="A1117" s="2" t="s">
        <v>2040</v>
      </c>
      <c r="B1117" s="35"/>
      <c r="C1117" s="35"/>
      <c r="D1117" s="35"/>
      <c r="E1117" s="35"/>
      <c r="F1117" s="35"/>
      <c r="G1117" s="35"/>
      <c r="H1117" s="35"/>
      <c r="I1117" s="35"/>
      <c r="K1117" s="35"/>
      <c r="L1117" s="275"/>
      <c r="M1117" s="275"/>
      <c r="N1117" s="275"/>
      <c r="O1117" s="275"/>
      <c r="P1117" s="275"/>
      <c r="Q1117" s="35"/>
    </row>
  </sheetData>
  <autoFilter ref="B3:Y3" xr:uid="{D4F32160-7185-004F-A4B3-1C30D210DF19}">
    <sortState xmlns:xlrd2="http://schemas.microsoft.com/office/spreadsheetml/2017/richdata2" ref="B4:Y1098">
      <sortCondition ref="W3:W1098"/>
    </sortState>
  </autoFilter>
  <phoneticPr fontId="33" type="noConversion"/>
  <conditionalFormatting sqref="V1036">
    <cfRule type="duplicateValues" dxfId="3" priority="1"/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3107-6AE5-E541-9CEC-6CB8B50D9B7D}">
  <dimension ref="A1:O2407"/>
  <sheetViews>
    <sheetView zoomScaleNormal="100" workbookViewId="0">
      <pane xSplit="2" ySplit="3" topLeftCell="C414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ColWidth="10.83203125" defaultRowHeight="18"/>
  <cols>
    <col min="1" max="1" width="4.83203125" style="171" customWidth="1"/>
    <col min="2" max="2" width="50.6640625" style="2" customWidth="1"/>
    <col min="3" max="3" width="31" style="2" customWidth="1"/>
    <col min="4" max="6" width="23" style="171" customWidth="1"/>
    <col min="7" max="8" width="25.33203125" style="171" customWidth="1"/>
    <col min="9" max="12" width="20.83203125" style="171" customWidth="1"/>
    <col min="13" max="13" width="111.83203125" style="9" customWidth="1"/>
    <col min="14" max="14" width="70.33203125" style="171" customWidth="1"/>
    <col min="15" max="17" width="10.83203125" style="171"/>
    <col min="18" max="18" width="15" style="171" customWidth="1"/>
    <col min="19" max="19" width="10.83203125" style="171"/>
    <col min="20" max="23" width="17" style="171" customWidth="1"/>
    <col min="24" max="16384" width="10.83203125" style="171"/>
  </cols>
  <sheetData>
    <row r="1" spans="1:14" ht="20.7">
      <c r="A1" s="13" t="s">
        <v>88</v>
      </c>
      <c r="B1" s="13" t="s">
        <v>1731</v>
      </c>
    </row>
    <row r="2" spans="1:14" s="1" customFormat="1" ht="36">
      <c r="A2" s="171"/>
      <c r="B2" s="14" t="s">
        <v>2699</v>
      </c>
      <c r="C2" s="14" t="s">
        <v>1720</v>
      </c>
      <c r="D2" s="14" t="s">
        <v>13</v>
      </c>
      <c r="E2" s="14" t="s">
        <v>14</v>
      </c>
      <c r="F2" s="14" t="s">
        <v>15</v>
      </c>
      <c r="G2" s="14" t="s">
        <v>2119</v>
      </c>
      <c r="H2" s="14" t="s">
        <v>3023</v>
      </c>
      <c r="I2" s="14" t="s">
        <v>3026</v>
      </c>
      <c r="J2" s="14" t="s">
        <v>3027</v>
      </c>
      <c r="K2" s="14" t="s">
        <v>3028</v>
      </c>
      <c r="L2" s="14" t="s">
        <v>3029</v>
      </c>
      <c r="M2" s="14" t="s">
        <v>728</v>
      </c>
      <c r="N2" s="14" t="s">
        <v>32</v>
      </c>
    </row>
    <row r="3" spans="1:14" s="1" customFormat="1">
      <c r="A3" s="171"/>
      <c r="B3" s="50"/>
      <c r="C3" s="50"/>
      <c r="D3" s="11"/>
      <c r="E3" s="11"/>
      <c r="F3" s="11"/>
      <c r="G3" s="11"/>
      <c r="H3" s="11"/>
      <c r="I3" s="11" t="s">
        <v>19</v>
      </c>
      <c r="J3" s="11" t="s">
        <v>19</v>
      </c>
      <c r="K3" s="11" t="s">
        <v>19</v>
      </c>
      <c r="L3" s="11" t="s">
        <v>19</v>
      </c>
      <c r="M3" s="50"/>
      <c r="N3" s="11"/>
    </row>
    <row r="4" spans="1:14">
      <c r="B4" s="147" t="s">
        <v>296</v>
      </c>
      <c r="C4" s="30" t="s">
        <v>2536</v>
      </c>
      <c r="D4" s="168" t="s">
        <v>1684</v>
      </c>
      <c r="E4" s="30"/>
      <c r="F4" s="30"/>
      <c r="G4" s="30" t="s">
        <v>349</v>
      </c>
      <c r="H4" s="30" t="s">
        <v>3024</v>
      </c>
      <c r="I4" s="30"/>
      <c r="J4" s="30"/>
      <c r="K4" s="30"/>
      <c r="L4" s="30"/>
      <c r="M4" s="12"/>
      <c r="N4" s="12"/>
    </row>
    <row r="5" spans="1:14">
      <c r="B5" s="147" t="s">
        <v>2717</v>
      </c>
      <c r="C5" s="30" t="s">
        <v>2716</v>
      </c>
      <c r="D5" s="168" t="s">
        <v>1684</v>
      </c>
      <c r="E5" s="30"/>
      <c r="F5" s="30"/>
      <c r="G5" s="30" t="s">
        <v>349</v>
      </c>
      <c r="H5" s="30" t="s">
        <v>3024</v>
      </c>
      <c r="I5" s="30"/>
      <c r="J5" s="30"/>
      <c r="K5" s="30"/>
      <c r="L5" s="30"/>
      <c r="M5" s="12"/>
      <c r="N5" s="12"/>
    </row>
    <row r="6" spans="1:14">
      <c r="B6" s="147" t="s">
        <v>1175</v>
      </c>
      <c r="C6" s="30" t="s">
        <v>2537</v>
      </c>
      <c r="D6" s="168" t="s">
        <v>1684</v>
      </c>
      <c r="E6" s="30"/>
      <c r="F6" s="30"/>
      <c r="G6" s="30" t="s">
        <v>349</v>
      </c>
      <c r="H6" s="30" t="s">
        <v>3024</v>
      </c>
      <c r="I6" s="30"/>
      <c r="J6" s="30"/>
      <c r="K6" s="30"/>
      <c r="L6" s="30"/>
      <c r="M6" s="12"/>
      <c r="N6" s="12"/>
    </row>
    <row r="7" spans="1:14">
      <c r="B7" s="147" t="s">
        <v>1412</v>
      </c>
      <c r="C7" s="30" t="s">
        <v>2392</v>
      </c>
      <c r="D7" s="168" t="s">
        <v>1684</v>
      </c>
      <c r="E7" s="30"/>
      <c r="F7" s="30"/>
      <c r="G7" s="30" t="s">
        <v>349</v>
      </c>
      <c r="H7" s="30" t="s">
        <v>3024</v>
      </c>
      <c r="I7" s="30"/>
      <c r="J7" s="30"/>
      <c r="K7" s="30"/>
      <c r="L7" s="30"/>
      <c r="M7" s="12"/>
      <c r="N7" s="12"/>
    </row>
    <row r="8" spans="1:14">
      <c r="B8" s="147" t="s">
        <v>1824</v>
      </c>
      <c r="C8" s="30" t="s">
        <v>2508</v>
      </c>
      <c r="D8" s="168" t="s">
        <v>1684</v>
      </c>
      <c r="E8" s="30"/>
      <c r="F8" s="30"/>
      <c r="G8" s="30" t="s">
        <v>349</v>
      </c>
      <c r="H8" s="30" t="s">
        <v>3024</v>
      </c>
      <c r="I8" s="30"/>
      <c r="J8" s="30"/>
      <c r="K8" s="30"/>
      <c r="L8" s="30"/>
      <c r="M8" s="12"/>
      <c r="N8" s="12"/>
    </row>
    <row r="9" spans="1:14">
      <c r="B9" s="147" t="s">
        <v>1634</v>
      </c>
      <c r="C9" s="30" t="s">
        <v>2338</v>
      </c>
      <c r="D9" s="168" t="s">
        <v>1684</v>
      </c>
      <c r="E9" s="30"/>
      <c r="F9" s="30"/>
      <c r="G9" s="30" t="s">
        <v>349</v>
      </c>
      <c r="H9" s="30" t="s">
        <v>3024</v>
      </c>
      <c r="I9" s="30"/>
      <c r="J9" s="30"/>
      <c r="K9" s="30"/>
      <c r="L9" s="30"/>
      <c r="M9" s="12"/>
      <c r="N9" s="12"/>
    </row>
    <row r="10" spans="1:14">
      <c r="B10" s="147" t="s">
        <v>298</v>
      </c>
      <c r="C10" s="30" t="s">
        <v>2219</v>
      </c>
      <c r="D10" s="168" t="s">
        <v>1684</v>
      </c>
      <c r="E10" s="268">
        <v>46.71</v>
      </c>
      <c r="F10" s="268">
        <v>-72.076800000000006</v>
      </c>
      <c r="G10" s="30" t="s">
        <v>349</v>
      </c>
      <c r="H10" s="30" t="s">
        <v>3024</v>
      </c>
      <c r="I10" s="30"/>
      <c r="J10" s="30"/>
      <c r="K10" s="30"/>
      <c r="L10" s="30"/>
      <c r="M10" s="12"/>
      <c r="N10" s="12"/>
    </row>
    <row r="11" spans="1:14">
      <c r="B11" s="147" t="s">
        <v>299</v>
      </c>
      <c r="C11" s="30" t="s">
        <v>2662</v>
      </c>
      <c r="D11" s="168" t="s">
        <v>1684</v>
      </c>
      <c r="E11" s="30"/>
      <c r="F11" s="30"/>
      <c r="G11" s="30" t="s">
        <v>349</v>
      </c>
      <c r="H11" s="30" t="s">
        <v>3024</v>
      </c>
      <c r="I11" s="30"/>
      <c r="J11" s="30"/>
      <c r="K11" s="30"/>
      <c r="L11" s="30"/>
      <c r="M11" s="12"/>
      <c r="N11" s="12"/>
    </row>
    <row r="12" spans="1:14">
      <c r="B12" s="147" t="s">
        <v>1489</v>
      </c>
      <c r="C12" s="30" t="s">
        <v>2538</v>
      </c>
      <c r="D12" s="168" t="s">
        <v>1684</v>
      </c>
      <c r="E12" s="30"/>
      <c r="F12" s="30"/>
      <c r="G12" s="30" t="s">
        <v>349</v>
      </c>
      <c r="H12" s="30" t="s">
        <v>3024</v>
      </c>
      <c r="I12" s="30"/>
      <c r="J12" s="30"/>
      <c r="K12" s="30"/>
      <c r="L12" s="30"/>
      <c r="M12" s="12"/>
      <c r="N12" s="12"/>
    </row>
    <row r="13" spans="1:14">
      <c r="B13" s="147" t="s">
        <v>1148</v>
      </c>
      <c r="C13" s="150" t="s">
        <v>2539</v>
      </c>
      <c r="D13" s="168" t="s">
        <v>700</v>
      </c>
      <c r="E13" s="30"/>
      <c r="F13" s="30"/>
      <c r="G13" s="30" t="s">
        <v>349</v>
      </c>
      <c r="H13" s="30" t="s">
        <v>3024</v>
      </c>
      <c r="I13" s="30"/>
      <c r="J13" s="30"/>
      <c r="K13" s="30"/>
      <c r="L13" s="30"/>
      <c r="M13" s="12"/>
      <c r="N13" s="12"/>
    </row>
    <row r="14" spans="1:14">
      <c r="B14" s="147" t="s">
        <v>1488</v>
      </c>
      <c r="C14" s="30" t="s">
        <v>2540</v>
      </c>
      <c r="D14" s="168" t="s">
        <v>1684</v>
      </c>
      <c r="E14" s="30"/>
      <c r="F14" s="30"/>
      <c r="G14" s="30" t="s">
        <v>349</v>
      </c>
      <c r="H14" s="30" t="s">
        <v>3024</v>
      </c>
      <c r="I14" s="30"/>
      <c r="J14" s="30"/>
      <c r="K14" s="30"/>
      <c r="L14" s="30"/>
      <c r="M14" s="12"/>
      <c r="N14" s="12"/>
    </row>
    <row r="15" spans="1:14">
      <c r="B15" s="147" t="s">
        <v>300</v>
      </c>
      <c r="C15" s="30" t="s">
        <v>2220</v>
      </c>
      <c r="D15" s="168" t="s">
        <v>1684</v>
      </c>
      <c r="E15" s="268">
        <v>48.441732299999998</v>
      </c>
      <c r="F15" s="268">
        <v>-71.738876399999995</v>
      </c>
      <c r="G15" s="30" t="s">
        <v>349</v>
      </c>
      <c r="H15" s="30" t="s">
        <v>3024</v>
      </c>
      <c r="I15" s="30"/>
      <c r="J15" s="30"/>
      <c r="K15" s="30"/>
      <c r="L15" s="30"/>
      <c r="M15" s="12"/>
      <c r="N15" s="12"/>
    </row>
    <row r="16" spans="1:14">
      <c r="B16" s="147" t="s">
        <v>1494</v>
      </c>
      <c r="C16" s="30" t="s">
        <v>2504</v>
      </c>
      <c r="D16" s="168" t="s">
        <v>1684</v>
      </c>
      <c r="E16" s="30"/>
      <c r="F16" s="30"/>
      <c r="G16" s="30" t="s">
        <v>349</v>
      </c>
      <c r="H16" s="30" t="s">
        <v>3024</v>
      </c>
      <c r="I16" s="30"/>
      <c r="J16" s="30"/>
      <c r="K16" s="30"/>
      <c r="L16" s="30"/>
      <c r="M16" s="12"/>
      <c r="N16" s="12"/>
    </row>
    <row r="17" spans="2:15">
      <c r="B17" s="147" t="s">
        <v>1141</v>
      </c>
      <c r="C17" s="30" t="s">
        <v>2698</v>
      </c>
      <c r="D17" s="168" t="s">
        <v>1684</v>
      </c>
      <c r="E17" s="30"/>
      <c r="F17" s="30"/>
      <c r="G17" s="30" t="s">
        <v>349</v>
      </c>
      <c r="H17" s="30" t="s">
        <v>3024</v>
      </c>
      <c r="I17" s="30"/>
      <c r="J17" s="30"/>
      <c r="K17" s="30"/>
      <c r="L17" s="30"/>
      <c r="M17" s="12"/>
      <c r="N17" s="12"/>
    </row>
    <row r="18" spans="2:15">
      <c r="B18" s="147" t="s">
        <v>1453</v>
      </c>
      <c r="C18" s="30" t="s">
        <v>2542</v>
      </c>
      <c r="D18" s="168" t="s">
        <v>1684</v>
      </c>
      <c r="E18" s="30"/>
      <c r="F18" s="30"/>
      <c r="G18" s="30" t="s">
        <v>349</v>
      </c>
      <c r="H18" s="30" t="s">
        <v>3024</v>
      </c>
      <c r="I18" s="30"/>
      <c r="J18" s="30"/>
      <c r="K18" s="30"/>
      <c r="L18" s="30"/>
      <c r="M18" s="12"/>
      <c r="N18" s="12"/>
    </row>
    <row r="19" spans="2:15">
      <c r="B19" s="147" t="s">
        <v>1167</v>
      </c>
      <c r="C19" s="30" t="s">
        <v>2543</v>
      </c>
      <c r="D19" s="168" t="s">
        <v>1684</v>
      </c>
      <c r="E19" s="30"/>
      <c r="F19" s="30"/>
      <c r="G19" s="30" t="s">
        <v>349</v>
      </c>
      <c r="H19" s="30" t="s">
        <v>3024</v>
      </c>
      <c r="I19" s="30"/>
      <c r="J19" s="30"/>
      <c r="K19" s="30"/>
      <c r="L19" s="30"/>
      <c r="M19" s="12"/>
      <c r="N19" s="12"/>
    </row>
    <row r="20" spans="2:15">
      <c r="B20" s="147" t="s">
        <v>1158</v>
      </c>
      <c r="C20" s="30" t="s">
        <v>2541</v>
      </c>
      <c r="D20" s="168" t="s">
        <v>1684</v>
      </c>
      <c r="E20" s="30"/>
      <c r="F20" s="30"/>
      <c r="G20" s="30" t="s">
        <v>349</v>
      </c>
      <c r="H20" s="30" t="s">
        <v>3024</v>
      </c>
      <c r="I20" s="30"/>
      <c r="J20" s="30"/>
      <c r="K20" s="30"/>
      <c r="L20" s="30"/>
      <c r="M20" s="12"/>
      <c r="N20" s="12"/>
      <c r="O20" s="246"/>
    </row>
    <row r="21" spans="2:15">
      <c r="B21" s="147" t="s">
        <v>1076</v>
      </c>
      <c r="C21" s="30" t="s">
        <v>2366</v>
      </c>
      <c r="D21" s="168" t="s">
        <v>1684</v>
      </c>
      <c r="E21" s="30"/>
      <c r="F21" s="30"/>
      <c r="G21" s="30" t="s">
        <v>349</v>
      </c>
      <c r="H21" s="30" t="s">
        <v>3024</v>
      </c>
      <c r="I21" s="30"/>
      <c r="J21" s="30"/>
      <c r="K21" s="30"/>
      <c r="L21" s="30"/>
      <c r="M21" s="12"/>
      <c r="N21" s="12"/>
    </row>
    <row r="22" spans="2:15">
      <c r="B22" s="147" t="s">
        <v>1233</v>
      </c>
      <c r="C22" s="30" t="s">
        <v>2403</v>
      </c>
      <c r="D22" s="168" t="s">
        <v>1684</v>
      </c>
      <c r="E22" s="30"/>
      <c r="F22" s="30"/>
      <c r="G22" s="30" t="s">
        <v>349</v>
      </c>
      <c r="H22" s="30" t="s">
        <v>3024</v>
      </c>
      <c r="I22" s="30"/>
      <c r="J22" s="30"/>
      <c r="K22" s="30"/>
      <c r="L22" s="30"/>
      <c r="M22" s="12"/>
      <c r="N22" s="12"/>
    </row>
    <row r="23" spans="2:15">
      <c r="B23" s="147" t="s">
        <v>1663</v>
      </c>
      <c r="C23" s="30" t="s">
        <v>2517</v>
      </c>
      <c r="D23" s="168" t="s">
        <v>1684</v>
      </c>
      <c r="E23" s="30"/>
      <c r="F23" s="30"/>
      <c r="G23" s="30" t="s">
        <v>349</v>
      </c>
      <c r="H23" s="30" t="s">
        <v>3024</v>
      </c>
      <c r="I23" s="30"/>
      <c r="J23" s="30"/>
      <c r="K23" s="30"/>
      <c r="L23" s="30"/>
      <c r="M23" s="12"/>
      <c r="N23" s="12"/>
    </row>
    <row r="24" spans="2:15">
      <c r="B24" s="147" t="s">
        <v>108</v>
      </c>
      <c r="C24" s="150" t="s">
        <v>2693</v>
      </c>
      <c r="D24" s="168" t="s">
        <v>1684</v>
      </c>
      <c r="E24" s="268">
        <v>49.079440238776598</v>
      </c>
      <c r="F24" s="268">
        <v>-64.6273810870631</v>
      </c>
      <c r="G24" s="30" t="s">
        <v>349</v>
      </c>
      <c r="H24" s="30" t="s">
        <v>3024</v>
      </c>
      <c r="I24" s="30"/>
      <c r="J24" s="30"/>
      <c r="K24" s="30"/>
      <c r="L24" s="30"/>
      <c r="M24" s="12"/>
      <c r="N24" s="12"/>
    </row>
    <row r="25" spans="2:15">
      <c r="B25" s="147" t="s">
        <v>1484</v>
      </c>
      <c r="C25" s="150" t="s">
        <v>2516</v>
      </c>
      <c r="D25" s="168" t="s">
        <v>1684</v>
      </c>
      <c r="E25" s="30"/>
      <c r="F25" s="30"/>
      <c r="G25" s="30" t="s">
        <v>349</v>
      </c>
      <c r="H25" s="30" t="s">
        <v>3024</v>
      </c>
      <c r="I25" s="30"/>
      <c r="J25" s="30"/>
      <c r="K25" s="30"/>
      <c r="L25" s="30"/>
      <c r="M25" s="12"/>
      <c r="N25" s="12"/>
    </row>
    <row r="26" spans="2:15">
      <c r="B26" s="147" t="s">
        <v>301</v>
      </c>
      <c r="C26" s="30" t="s">
        <v>2544</v>
      </c>
      <c r="D26" s="168" t="s">
        <v>1684</v>
      </c>
      <c r="E26" s="30"/>
      <c r="F26" s="30"/>
      <c r="G26" s="30" t="s">
        <v>349</v>
      </c>
      <c r="H26" s="30" t="s">
        <v>3024</v>
      </c>
      <c r="I26" s="30"/>
      <c r="J26" s="30"/>
      <c r="K26" s="30"/>
      <c r="L26" s="30"/>
      <c r="M26" s="12"/>
      <c r="N26" s="12"/>
    </row>
    <row r="27" spans="2:15">
      <c r="B27" s="147" t="s">
        <v>1346</v>
      </c>
      <c r="C27" s="150" t="s">
        <v>2545</v>
      </c>
      <c r="D27" s="168" t="s">
        <v>1684</v>
      </c>
      <c r="E27" s="30"/>
      <c r="F27" s="30"/>
      <c r="G27" s="30" t="s">
        <v>349</v>
      </c>
      <c r="H27" s="30" t="s">
        <v>3024</v>
      </c>
      <c r="I27" s="30"/>
      <c r="J27" s="30"/>
      <c r="K27" s="30"/>
      <c r="L27" s="30"/>
      <c r="M27" s="12"/>
      <c r="N27" s="12"/>
    </row>
    <row r="28" spans="2:15">
      <c r="B28" s="180" t="s">
        <v>3004</v>
      </c>
      <c r="C28" s="150" t="s">
        <v>2546</v>
      </c>
      <c r="D28" s="168" t="s">
        <v>1684</v>
      </c>
      <c r="E28" s="30"/>
      <c r="F28" s="30"/>
      <c r="G28" s="30" t="s">
        <v>349</v>
      </c>
      <c r="H28" s="30" t="s">
        <v>3024</v>
      </c>
      <c r="I28" s="30"/>
      <c r="J28" s="30"/>
      <c r="K28" s="30"/>
      <c r="L28" s="30"/>
      <c r="M28" s="12"/>
      <c r="N28" s="12"/>
    </row>
    <row r="29" spans="2:15">
      <c r="B29" s="147" t="s">
        <v>223</v>
      </c>
      <c r="C29" s="165" t="s">
        <v>2547</v>
      </c>
      <c r="D29" s="168" t="s">
        <v>1684</v>
      </c>
      <c r="E29" s="30"/>
      <c r="F29" s="30"/>
      <c r="G29" s="30" t="s">
        <v>349</v>
      </c>
      <c r="H29" s="30" t="s">
        <v>3024</v>
      </c>
      <c r="I29" s="30"/>
      <c r="J29" s="30"/>
      <c r="K29" s="30"/>
      <c r="L29" s="30"/>
      <c r="M29" s="12"/>
      <c r="N29" s="12"/>
    </row>
    <row r="30" spans="2:15">
      <c r="B30" s="147" t="s">
        <v>1433</v>
      </c>
      <c r="C30" s="30" t="s">
        <v>2320</v>
      </c>
      <c r="D30" s="168" t="s">
        <v>1684</v>
      </c>
      <c r="E30" s="30"/>
      <c r="F30" s="30"/>
      <c r="G30" s="30" t="s">
        <v>349</v>
      </c>
      <c r="H30" s="30" t="s">
        <v>3024</v>
      </c>
      <c r="I30" s="30"/>
      <c r="J30" s="30"/>
      <c r="K30" s="30"/>
      <c r="L30" s="30"/>
      <c r="M30" s="12"/>
      <c r="N30" s="12"/>
    </row>
    <row r="31" spans="2:15">
      <c r="B31" s="147" t="s">
        <v>1307</v>
      </c>
      <c r="C31" s="30" t="s">
        <v>2306</v>
      </c>
      <c r="D31" s="168" t="s">
        <v>1684</v>
      </c>
      <c r="E31" s="30"/>
      <c r="F31" s="30"/>
      <c r="G31" s="30" t="s">
        <v>349</v>
      </c>
      <c r="H31" s="30" t="s">
        <v>3024</v>
      </c>
      <c r="I31" s="30"/>
      <c r="J31" s="30"/>
      <c r="K31" s="30"/>
      <c r="L31" s="30"/>
      <c r="M31" s="12"/>
      <c r="N31" s="12"/>
    </row>
    <row r="32" spans="2:15">
      <c r="B32" s="147" t="s">
        <v>1428</v>
      </c>
      <c r="C32" s="150" t="s">
        <v>2340</v>
      </c>
      <c r="D32" s="168" t="s">
        <v>1684</v>
      </c>
      <c r="E32" s="30"/>
      <c r="F32" s="30"/>
      <c r="G32" s="30" t="s">
        <v>349</v>
      </c>
      <c r="H32" s="30" t="s">
        <v>3024</v>
      </c>
      <c r="I32" s="30"/>
      <c r="J32" s="30"/>
      <c r="K32" s="30"/>
      <c r="L32" s="30"/>
      <c r="M32" s="12"/>
      <c r="N32" s="12"/>
    </row>
    <row r="33" spans="2:14">
      <c r="B33" s="147" t="s">
        <v>1547</v>
      </c>
      <c r="C33" s="30" t="s">
        <v>2339</v>
      </c>
      <c r="D33" s="168" t="s">
        <v>1684</v>
      </c>
      <c r="E33" s="30"/>
      <c r="F33" s="30"/>
      <c r="G33" s="30" t="s">
        <v>349</v>
      </c>
      <c r="H33" s="30" t="s">
        <v>3024</v>
      </c>
      <c r="I33" s="30"/>
      <c r="J33" s="30"/>
      <c r="K33" s="30"/>
      <c r="L33" s="30"/>
      <c r="M33" s="12"/>
      <c r="N33" s="12"/>
    </row>
    <row r="34" spans="2:14">
      <c r="B34" s="147" t="s">
        <v>3005</v>
      </c>
      <c r="C34" s="30" t="s">
        <v>2548</v>
      </c>
      <c r="D34" s="168" t="s">
        <v>1684</v>
      </c>
      <c r="E34" s="268">
        <v>45.275195352008801</v>
      </c>
      <c r="F34" s="268">
        <v>-72.110012143592897</v>
      </c>
      <c r="G34" s="30" t="s">
        <v>349</v>
      </c>
      <c r="H34" s="30" t="s">
        <v>3024</v>
      </c>
      <c r="I34" s="30"/>
      <c r="J34" s="30"/>
      <c r="K34" s="30"/>
      <c r="L34" s="30"/>
      <c r="M34" s="12"/>
      <c r="N34" s="12"/>
    </row>
    <row r="35" spans="2:14">
      <c r="B35" s="147" t="s">
        <v>1343</v>
      </c>
      <c r="C35" s="30" t="s">
        <v>2357</v>
      </c>
      <c r="D35" s="168" t="s">
        <v>1684</v>
      </c>
      <c r="E35" s="30"/>
      <c r="F35" s="30"/>
      <c r="G35" s="30" t="s">
        <v>349</v>
      </c>
      <c r="H35" s="30" t="s">
        <v>3024</v>
      </c>
      <c r="I35" s="30"/>
      <c r="J35" s="30"/>
      <c r="K35" s="30"/>
      <c r="L35" s="30"/>
      <c r="M35" s="12"/>
      <c r="N35" s="12"/>
    </row>
    <row r="36" spans="2:14">
      <c r="B36" s="147" t="s">
        <v>1668</v>
      </c>
      <c r="C36" s="30" t="s">
        <v>2446</v>
      </c>
      <c r="D36" s="168" t="s">
        <v>1684</v>
      </c>
      <c r="E36" s="30"/>
      <c r="F36" s="30"/>
      <c r="G36" s="30" t="s">
        <v>349</v>
      </c>
      <c r="H36" s="30" t="s">
        <v>3024</v>
      </c>
      <c r="I36" s="30"/>
      <c r="J36" s="30"/>
      <c r="K36" s="30"/>
      <c r="L36" s="30"/>
      <c r="M36" s="12"/>
      <c r="N36" s="12"/>
    </row>
    <row r="37" spans="2:14">
      <c r="B37" s="147" t="s">
        <v>1145</v>
      </c>
      <c r="C37" s="30" t="s">
        <v>2416</v>
      </c>
      <c r="D37" s="168" t="s">
        <v>1684</v>
      </c>
      <c r="E37" s="30"/>
      <c r="F37" s="30"/>
      <c r="G37" s="30" t="s">
        <v>349</v>
      </c>
      <c r="H37" s="30" t="s">
        <v>3024</v>
      </c>
      <c r="I37" s="30"/>
      <c r="J37" s="30"/>
      <c r="K37" s="30"/>
      <c r="L37" s="30"/>
      <c r="M37" s="12"/>
      <c r="N37" s="12"/>
    </row>
    <row r="38" spans="2:14">
      <c r="B38" s="180" t="s">
        <v>2985</v>
      </c>
      <c r="C38" s="30" t="s">
        <v>2549</v>
      </c>
      <c r="D38" s="168" t="s">
        <v>1684</v>
      </c>
      <c r="E38" s="30"/>
      <c r="F38" s="30"/>
      <c r="G38" s="30" t="s">
        <v>349</v>
      </c>
      <c r="H38" s="30" t="s">
        <v>3024</v>
      </c>
      <c r="I38" s="30"/>
      <c r="J38" s="30"/>
      <c r="K38" s="30"/>
      <c r="L38" s="30"/>
      <c r="M38" s="12"/>
      <c r="N38" s="12"/>
    </row>
    <row r="39" spans="2:14">
      <c r="B39" s="147" t="s">
        <v>130</v>
      </c>
      <c r="C39" s="150" t="s">
        <v>2550</v>
      </c>
      <c r="D39" s="168" t="s">
        <v>1684</v>
      </c>
      <c r="E39" s="268">
        <v>45.699399999999997</v>
      </c>
      <c r="F39" s="268">
        <v>-70.58</v>
      </c>
      <c r="G39" s="30" t="s">
        <v>349</v>
      </c>
      <c r="H39" s="30" t="s">
        <v>3024</v>
      </c>
      <c r="I39" s="30"/>
      <c r="J39" s="30"/>
      <c r="K39" s="30"/>
      <c r="L39" s="30"/>
      <c r="M39" s="12"/>
      <c r="N39" s="12"/>
    </row>
    <row r="40" spans="2:14">
      <c r="B40" s="147" t="s">
        <v>1467</v>
      </c>
      <c r="C40" s="30" t="s">
        <v>2405</v>
      </c>
      <c r="D40" s="168" t="s">
        <v>1684</v>
      </c>
      <c r="E40" s="30"/>
      <c r="F40" s="30"/>
      <c r="G40" s="30" t="s">
        <v>349</v>
      </c>
      <c r="H40" s="30" t="s">
        <v>3024</v>
      </c>
      <c r="I40" s="30"/>
      <c r="J40" s="30"/>
      <c r="K40" s="30"/>
      <c r="L40" s="30"/>
      <c r="M40" s="12"/>
      <c r="N40" s="12"/>
    </row>
    <row r="41" spans="2:14">
      <c r="B41" s="147" t="s">
        <v>1344</v>
      </c>
      <c r="C41" s="30" t="s">
        <v>2663</v>
      </c>
      <c r="D41" s="168" t="s">
        <v>1684</v>
      </c>
      <c r="E41" s="30"/>
      <c r="F41" s="30"/>
      <c r="G41" s="30" t="s">
        <v>349</v>
      </c>
      <c r="H41" s="30" t="s">
        <v>3024</v>
      </c>
      <c r="I41" s="30"/>
      <c r="J41" s="30"/>
      <c r="K41" s="30"/>
      <c r="L41" s="30"/>
      <c r="M41" s="12"/>
      <c r="N41" s="12"/>
    </row>
    <row r="42" spans="2:14">
      <c r="B42" s="147" t="s">
        <v>1320</v>
      </c>
      <c r="C42" s="79" t="s">
        <v>2664</v>
      </c>
      <c r="D42" s="168" t="s">
        <v>1684</v>
      </c>
      <c r="E42" s="268">
        <v>45.314100000000003</v>
      </c>
      <c r="F42" s="268">
        <v>-73.908799999999999</v>
      </c>
      <c r="G42" s="30" t="s">
        <v>349</v>
      </c>
      <c r="H42" s="30" t="s">
        <v>3024</v>
      </c>
      <c r="I42" s="30"/>
      <c r="J42" s="30"/>
      <c r="K42" s="30"/>
      <c r="L42" s="30"/>
      <c r="M42" s="12"/>
      <c r="N42" s="12"/>
    </row>
    <row r="43" spans="2:14">
      <c r="B43" s="147" t="s">
        <v>1406</v>
      </c>
      <c r="C43" s="30" t="s">
        <v>2346</v>
      </c>
      <c r="D43" s="168" t="s">
        <v>1684</v>
      </c>
      <c r="E43" s="30"/>
      <c r="F43" s="30"/>
      <c r="G43" s="30" t="s">
        <v>349</v>
      </c>
      <c r="H43" s="30" t="s">
        <v>3024</v>
      </c>
      <c r="I43" s="30"/>
      <c r="J43" s="30"/>
      <c r="K43" s="30"/>
      <c r="L43" s="30"/>
      <c r="M43" s="12"/>
      <c r="N43" s="12"/>
    </row>
    <row r="44" spans="2:14">
      <c r="B44" s="147" t="s">
        <v>177</v>
      </c>
      <c r="C44" s="30" t="s">
        <v>2363</v>
      </c>
      <c r="D44" s="168" t="s">
        <v>1684</v>
      </c>
      <c r="E44" s="30"/>
      <c r="F44" s="30"/>
      <c r="G44" s="30" t="s">
        <v>349</v>
      </c>
      <c r="H44" s="30" t="s">
        <v>3024</v>
      </c>
      <c r="I44" s="30"/>
      <c r="J44" s="30"/>
      <c r="K44" s="30"/>
      <c r="L44" s="30"/>
      <c r="M44" s="12"/>
      <c r="N44" s="12"/>
    </row>
    <row r="45" spans="2:14">
      <c r="B45" s="147" t="s">
        <v>1729</v>
      </c>
      <c r="C45" s="79" t="s">
        <v>2170</v>
      </c>
      <c r="D45" s="168" t="s">
        <v>1684</v>
      </c>
      <c r="E45" s="268">
        <v>47.556100000000001</v>
      </c>
      <c r="F45" s="268">
        <v>-72.836200000000005</v>
      </c>
      <c r="G45" s="30" t="s">
        <v>349</v>
      </c>
      <c r="H45" s="30" t="s">
        <v>3024</v>
      </c>
      <c r="I45" s="30"/>
      <c r="J45" s="30"/>
      <c r="K45" s="30"/>
      <c r="L45" s="30"/>
      <c r="M45" s="12"/>
      <c r="N45" s="12"/>
    </row>
    <row r="46" spans="2:14">
      <c r="B46" s="147" t="s">
        <v>777</v>
      </c>
      <c r="C46" s="150" t="s">
        <v>2221</v>
      </c>
      <c r="D46" s="168" t="s">
        <v>1684</v>
      </c>
      <c r="E46" s="268">
        <v>46.894100000000002</v>
      </c>
      <c r="F46" s="268">
        <v>-71.158699999999996</v>
      </c>
      <c r="G46" s="30" t="s">
        <v>349</v>
      </c>
      <c r="H46" s="30" t="s">
        <v>3024</v>
      </c>
      <c r="I46" s="30"/>
      <c r="J46" s="30"/>
      <c r="K46" s="30"/>
      <c r="L46" s="30"/>
      <c r="M46" s="12"/>
      <c r="N46" s="12"/>
    </row>
    <row r="47" spans="2:14">
      <c r="B47" s="180" t="s">
        <v>115</v>
      </c>
      <c r="C47" s="30" t="s">
        <v>2222</v>
      </c>
      <c r="D47" s="168" t="s">
        <v>1684</v>
      </c>
      <c r="E47" s="268">
        <v>47.072000000000003</v>
      </c>
      <c r="F47" s="268">
        <v>-70.876999999999995</v>
      </c>
      <c r="G47" s="30" t="s">
        <v>349</v>
      </c>
      <c r="H47" s="30" t="s">
        <v>3024</v>
      </c>
      <c r="I47" s="30"/>
      <c r="J47" s="30"/>
      <c r="K47" s="30"/>
      <c r="L47" s="30"/>
      <c r="M47" s="12"/>
      <c r="N47" s="12"/>
    </row>
    <row r="48" spans="2:14">
      <c r="B48" s="147" t="s">
        <v>107</v>
      </c>
      <c r="C48" s="79" t="s">
        <v>2551</v>
      </c>
      <c r="D48" s="168" t="s">
        <v>1684</v>
      </c>
      <c r="E48" s="30"/>
      <c r="F48" s="30"/>
      <c r="G48" s="30" t="s">
        <v>349</v>
      </c>
      <c r="H48" s="30" t="s">
        <v>3024</v>
      </c>
      <c r="I48" s="30"/>
      <c r="J48" s="30"/>
      <c r="K48" s="30"/>
      <c r="L48" s="30"/>
      <c r="M48" s="12"/>
      <c r="N48" s="12"/>
    </row>
    <row r="49" spans="2:14">
      <c r="B49" s="147" t="s">
        <v>1730</v>
      </c>
      <c r="C49" s="30" t="s">
        <v>2533</v>
      </c>
      <c r="D49" s="168" t="s">
        <v>1684</v>
      </c>
      <c r="E49" s="268">
        <v>46.3919</v>
      </c>
      <c r="F49" s="268">
        <v>-72.3523</v>
      </c>
      <c r="G49" s="30" t="s">
        <v>349</v>
      </c>
      <c r="H49" s="30" t="s">
        <v>3024</v>
      </c>
      <c r="I49" s="30"/>
      <c r="J49" s="30"/>
      <c r="K49" s="30"/>
      <c r="L49" s="30"/>
      <c r="M49" s="12"/>
      <c r="N49" s="12"/>
    </row>
    <row r="50" spans="2:14">
      <c r="B50" s="147" t="s">
        <v>302</v>
      </c>
      <c r="C50" s="30" t="s">
        <v>2396</v>
      </c>
      <c r="D50" s="168" t="s">
        <v>1684</v>
      </c>
      <c r="E50" s="30"/>
      <c r="F50" s="30"/>
      <c r="G50" s="30" t="s">
        <v>349</v>
      </c>
      <c r="H50" s="30" t="s">
        <v>3024</v>
      </c>
      <c r="I50" s="30"/>
      <c r="J50" s="30"/>
      <c r="K50" s="30"/>
      <c r="L50" s="30"/>
      <c r="M50" s="12"/>
      <c r="N50" s="12"/>
    </row>
    <row r="51" spans="2:14">
      <c r="B51" s="147" t="s">
        <v>1589</v>
      </c>
      <c r="C51" s="30" t="s">
        <v>2552</v>
      </c>
      <c r="D51" s="168" t="s">
        <v>1684</v>
      </c>
      <c r="E51" s="30"/>
      <c r="F51" s="30"/>
      <c r="G51" s="30" t="s">
        <v>349</v>
      </c>
      <c r="H51" s="30" t="s">
        <v>3024</v>
      </c>
      <c r="I51" s="30"/>
      <c r="J51" s="30"/>
      <c r="K51" s="30"/>
      <c r="L51" s="30"/>
      <c r="M51" s="12"/>
      <c r="N51" s="12"/>
    </row>
    <row r="52" spans="2:14">
      <c r="B52" s="147" t="s">
        <v>303</v>
      </c>
      <c r="C52" s="30" t="s">
        <v>2665</v>
      </c>
      <c r="D52" s="168" t="s">
        <v>1684</v>
      </c>
      <c r="E52" s="30"/>
      <c r="F52" s="30"/>
      <c r="G52" s="30" t="s">
        <v>349</v>
      </c>
      <c r="H52" s="30" t="s">
        <v>3024</v>
      </c>
      <c r="I52" s="30"/>
      <c r="J52" s="30"/>
      <c r="K52" s="30"/>
      <c r="L52" s="30"/>
      <c r="M52" s="12"/>
      <c r="N52" s="12"/>
    </row>
    <row r="53" spans="2:14">
      <c r="B53" s="147" t="s">
        <v>1568</v>
      </c>
      <c r="C53" s="30" t="s">
        <v>2345</v>
      </c>
      <c r="D53" s="168" t="s">
        <v>1684</v>
      </c>
      <c r="E53" s="30"/>
      <c r="F53" s="30"/>
      <c r="G53" s="30" t="s">
        <v>349</v>
      </c>
      <c r="H53" s="30" t="s">
        <v>3024</v>
      </c>
      <c r="I53" s="30"/>
      <c r="J53" s="30"/>
      <c r="K53" s="30"/>
      <c r="L53" s="30"/>
      <c r="M53" s="12"/>
      <c r="N53" s="12"/>
    </row>
    <row r="54" spans="2:14">
      <c r="B54" s="147" t="s">
        <v>256</v>
      </c>
      <c r="C54" s="79" t="s">
        <v>2171</v>
      </c>
      <c r="D54" s="168" t="s">
        <v>1684</v>
      </c>
      <c r="E54" s="268">
        <v>49.294699999999999</v>
      </c>
      <c r="F54" s="268">
        <v>-69.551400000000001</v>
      </c>
      <c r="G54" s="30" t="s">
        <v>349</v>
      </c>
      <c r="H54" s="30" t="s">
        <v>3024</v>
      </c>
      <c r="I54" s="30"/>
      <c r="J54" s="30"/>
      <c r="K54" s="30"/>
      <c r="L54" s="30"/>
      <c r="M54" s="12"/>
      <c r="N54" s="12"/>
    </row>
    <row r="55" spans="2:14">
      <c r="B55" s="147" t="s">
        <v>179</v>
      </c>
      <c r="C55" s="164" t="s">
        <v>2172</v>
      </c>
      <c r="D55" s="168" t="s">
        <v>1684</v>
      </c>
      <c r="E55" s="268">
        <v>49.175400000000003</v>
      </c>
      <c r="F55" s="268">
        <v>-69.226299999999995</v>
      </c>
      <c r="G55" s="30" t="s">
        <v>349</v>
      </c>
      <c r="H55" s="30" t="s">
        <v>3024</v>
      </c>
      <c r="I55" s="30"/>
      <c r="J55" s="30"/>
      <c r="K55" s="30"/>
      <c r="L55" s="30"/>
      <c r="M55" s="12"/>
      <c r="N55" s="12"/>
    </row>
    <row r="56" spans="2:14">
      <c r="B56" s="147" t="s">
        <v>807</v>
      </c>
      <c r="C56" s="30" t="s">
        <v>2223</v>
      </c>
      <c r="D56" s="168" t="s">
        <v>1684</v>
      </c>
      <c r="E56" s="268">
        <v>46.063899999999997</v>
      </c>
      <c r="F56" s="268">
        <v>-73.255499999999998</v>
      </c>
      <c r="G56" s="30" t="s">
        <v>349</v>
      </c>
      <c r="H56" s="30" t="s">
        <v>3024</v>
      </c>
      <c r="I56" s="30"/>
      <c r="J56" s="30"/>
      <c r="K56" s="30"/>
      <c r="L56" s="30"/>
      <c r="M56" s="12"/>
      <c r="N56" s="12"/>
    </row>
    <row r="57" spans="2:14">
      <c r="B57" s="147" t="s">
        <v>304</v>
      </c>
      <c r="C57" s="30" t="s">
        <v>2448</v>
      </c>
      <c r="D57" s="168" t="s">
        <v>1684</v>
      </c>
      <c r="E57" s="30"/>
      <c r="F57" s="30"/>
      <c r="G57" s="30" t="s">
        <v>349</v>
      </c>
      <c r="H57" s="30" t="s">
        <v>3024</v>
      </c>
      <c r="I57" s="30"/>
      <c r="J57" s="30"/>
      <c r="K57" s="30"/>
      <c r="L57" s="30"/>
      <c r="M57" s="12"/>
      <c r="N57" s="12"/>
    </row>
    <row r="58" spans="2:14">
      <c r="B58" s="147" t="s">
        <v>119</v>
      </c>
      <c r="C58" s="30" t="s">
        <v>2224</v>
      </c>
      <c r="D58" s="168" t="s">
        <v>1684</v>
      </c>
      <c r="E58" s="268">
        <v>46.105899999999998</v>
      </c>
      <c r="F58" s="268">
        <v>-71.683899999999994</v>
      </c>
      <c r="G58" s="30" t="s">
        <v>349</v>
      </c>
      <c r="H58" s="30" t="s">
        <v>3024</v>
      </c>
      <c r="I58" s="30"/>
      <c r="J58" s="30"/>
      <c r="K58" s="30"/>
      <c r="L58" s="30"/>
      <c r="M58" s="12"/>
      <c r="N58" s="12"/>
    </row>
    <row r="59" spans="2:14">
      <c r="B59" s="147" t="s">
        <v>1469</v>
      </c>
      <c r="C59" s="30" t="s">
        <v>2499</v>
      </c>
      <c r="D59" s="168" t="s">
        <v>1684</v>
      </c>
      <c r="E59" s="30"/>
      <c r="F59" s="30"/>
      <c r="G59" s="30" t="s">
        <v>349</v>
      </c>
      <c r="H59" s="30" t="s">
        <v>3024</v>
      </c>
      <c r="I59" s="30"/>
      <c r="J59" s="30"/>
      <c r="K59" s="30"/>
      <c r="L59" s="30"/>
      <c r="M59" s="12"/>
      <c r="N59" s="12"/>
    </row>
    <row r="60" spans="2:14">
      <c r="B60" s="147" t="s">
        <v>826</v>
      </c>
      <c r="C60" s="30" t="s">
        <v>2667</v>
      </c>
      <c r="D60" s="168" t="s">
        <v>1684</v>
      </c>
      <c r="E60" s="30"/>
      <c r="F60" s="30"/>
      <c r="G60" s="30" t="s">
        <v>349</v>
      </c>
      <c r="H60" s="30" t="s">
        <v>3024</v>
      </c>
      <c r="I60" s="30"/>
      <c r="J60" s="30"/>
      <c r="K60" s="30"/>
      <c r="L60" s="30"/>
      <c r="M60" s="12"/>
      <c r="N60" s="12"/>
    </row>
    <row r="61" spans="2:14">
      <c r="B61" s="147" t="s">
        <v>305</v>
      </c>
      <c r="C61" s="30" t="s">
        <v>2553</v>
      </c>
      <c r="D61" s="168" t="s">
        <v>1684</v>
      </c>
      <c r="E61" s="30"/>
      <c r="F61" s="30"/>
      <c r="G61" s="30" t="s">
        <v>349</v>
      </c>
      <c r="H61" s="30" t="s">
        <v>3024</v>
      </c>
      <c r="I61" s="30"/>
      <c r="J61" s="30"/>
      <c r="K61" s="30"/>
      <c r="L61" s="30"/>
      <c r="M61" s="12"/>
      <c r="N61" s="12"/>
    </row>
    <row r="62" spans="2:14">
      <c r="B62" s="147" t="s">
        <v>1632</v>
      </c>
      <c r="C62" s="30" t="s">
        <v>2470</v>
      </c>
      <c r="D62" s="168" t="s">
        <v>1684</v>
      </c>
      <c r="E62" s="30"/>
      <c r="F62" s="30"/>
      <c r="G62" s="30" t="s">
        <v>349</v>
      </c>
      <c r="H62" s="30" t="s">
        <v>3024</v>
      </c>
      <c r="I62" s="30"/>
      <c r="J62" s="30"/>
      <c r="K62" s="30"/>
      <c r="L62" s="30"/>
      <c r="M62" s="12"/>
      <c r="N62" s="12"/>
    </row>
    <row r="63" spans="2:14">
      <c r="B63" s="147" t="s">
        <v>1602</v>
      </c>
      <c r="C63" s="30" t="s">
        <v>2978</v>
      </c>
      <c r="D63" s="168" t="s">
        <v>1684</v>
      </c>
      <c r="E63" s="30"/>
      <c r="F63" s="30"/>
      <c r="G63" s="30" t="s">
        <v>349</v>
      </c>
      <c r="H63" s="30" t="s">
        <v>3024</v>
      </c>
      <c r="I63" s="30"/>
      <c r="J63" s="30"/>
      <c r="K63" s="30"/>
      <c r="L63" s="30"/>
      <c r="M63" s="12"/>
      <c r="N63" s="12"/>
    </row>
    <row r="64" spans="2:14">
      <c r="B64" s="147" t="s">
        <v>1204</v>
      </c>
      <c r="C64" s="30" t="s">
        <v>2430</v>
      </c>
      <c r="D64" s="168" t="s">
        <v>1684</v>
      </c>
      <c r="E64" s="30"/>
      <c r="F64" s="30"/>
      <c r="G64" s="30" t="s">
        <v>349</v>
      </c>
      <c r="H64" s="30" t="s">
        <v>3024</v>
      </c>
      <c r="I64" s="30"/>
      <c r="J64" s="30"/>
      <c r="K64" s="30"/>
      <c r="L64" s="30"/>
      <c r="M64" s="12"/>
      <c r="N64" s="12"/>
    </row>
    <row r="65" spans="2:14">
      <c r="B65" s="147" t="s">
        <v>306</v>
      </c>
      <c r="C65" s="30" t="s">
        <v>2347</v>
      </c>
      <c r="D65" s="168" t="s">
        <v>1684</v>
      </c>
      <c r="E65" s="30"/>
      <c r="F65" s="30"/>
      <c r="G65" s="30" t="s">
        <v>349</v>
      </c>
      <c r="H65" s="30" t="s">
        <v>3024</v>
      </c>
      <c r="I65" s="30"/>
      <c r="J65" s="30"/>
      <c r="K65" s="30"/>
      <c r="L65" s="30"/>
      <c r="M65" s="12"/>
      <c r="N65" s="12"/>
    </row>
    <row r="66" spans="2:14">
      <c r="B66" s="147" t="s">
        <v>1980</v>
      </c>
      <c r="C66" s="30" t="s">
        <v>2555</v>
      </c>
      <c r="D66" s="168" t="s">
        <v>1684</v>
      </c>
      <c r="E66" s="268">
        <v>45.479199999999999</v>
      </c>
      <c r="F66" s="268">
        <v>-75.655199999999994</v>
      </c>
      <c r="G66" s="30" t="s">
        <v>349</v>
      </c>
      <c r="H66" s="30" t="s">
        <v>3024</v>
      </c>
      <c r="I66" s="30"/>
      <c r="J66" s="30"/>
      <c r="K66" s="30"/>
      <c r="L66" s="30"/>
      <c r="M66" s="12"/>
      <c r="N66" s="12"/>
    </row>
    <row r="67" spans="2:14">
      <c r="B67" s="147" t="s">
        <v>1195</v>
      </c>
      <c r="C67" s="30" t="s">
        <v>2554</v>
      </c>
      <c r="D67" s="168" t="s">
        <v>1684</v>
      </c>
      <c r="E67" s="30"/>
      <c r="F67" s="30"/>
      <c r="G67" s="30" t="s">
        <v>349</v>
      </c>
      <c r="H67" s="30" t="s">
        <v>3024</v>
      </c>
      <c r="I67" s="30"/>
      <c r="J67" s="30"/>
      <c r="K67" s="30"/>
      <c r="L67" s="30"/>
      <c r="M67" s="12"/>
      <c r="N67" s="12"/>
    </row>
    <row r="68" spans="2:14">
      <c r="B68" s="147" t="s">
        <v>257</v>
      </c>
      <c r="C68" s="79" t="s">
        <v>2173</v>
      </c>
      <c r="D68" s="168" t="s">
        <v>1684</v>
      </c>
      <c r="E68" s="268">
        <v>54.449100000000001</v>
      </c>
      <c r="F68" s="268">
        <v>-70.512100000000004</v>
      </c>
      <c r="G68" s="30" t="s">
        <v>349</v>
      </c>
      <c r="H68" s="30" t="s">
        <v>3024</v>
      </c>
      <c r="I68" s="30"/>
      <c r="J68" s="30"/>
      <c r="K68" s="30"/>
      <c r="L68" s="30"/>
      <c r="M68" s="12"/>
      <c r="N68" s="12"/>
    </row>
    <row r="69" spans="2:14">
      <c r="B69" s="147" t="s">
        <v>98</v>
      </c>
      <c r="C69" s="30" t="s">
        <v>2326</v>
      </c>
      <c r="D69" s="168" t="s">
        <v>1684</v>
      </c>
      <c r="E69" s="30"/>
      <c r="F69" s="30"/>
      <c r="G69" s="30" t="s">
        <v>349</v>
      </c>
      <c r="H69" s="30" t="s">
        <v>3024</v>
      </c>
      <c r="I69" s="30"/>
      <c r="J69" s="30"/>
      <c r="K69" s="30"/>
      <c r="L69" s="30"/>
      <c r="M69" s="12"/>
      <c r="N69" s="12"/>
    </row>
    <row r="70" spans="2:14">
      <c r="B70" s="147" t="s">
        <v>1358</v>
      </c>
      <c r="C70" s="30" t="s">
        <v>2337</v>
      </c>
      <c r="D70" s="168" t="s">
        <v>1684</v>
      </c>
      <c r="E70" s="30"/>
      <c r="F70" s="30"/>
      <c r="G70" s="30" t="s">
        <v>349</v>
      </c>
      <c r="H70" s="30" t="s">
        <v>3024</v>
      </c>
      <c r="I70" s="30"/>
      <c r="J70" s="30"/>
      <c r="K70" s="30"/>
      <c r="L70" s="30"/>
      <c r="M70" s="12"/>
      <c r="N70" s="12"/>
    </row>
    <row r="71" spans="2:14">
      <c r="B71" s="147" t="s">
        <v>239</v>
      </c>
      <c r="C71" s="79" t="s">
        <v>2174</v>
      </c>
      <c r="D71" s="168" t="s">
        <v>1684</v>
      </c>
      <c r="E71" s="268">
        <v>45.661099999999998</v>
      </c>
      <c r="F71" s="268">
        <v>-76.631799999999998</v>
      </c>
      <c r="G71" s="30" t="s">
        <v>349</v>
      </c>
      <c r="H71" s="30" t="s">
        <v>3024</v>
      </c>
      <c r="I71" s="30"/>
      <c r="J71" s="30"/>
      <c r="K71" s="30"/>
      <c r="L71" s="30"/>
      <c r="M71" s="12"/>
      <c r="N71" s="12"/>
    </row>
    <row r="72" spans="2:14">
      <c r="B72" s="147" t="s">
        <v>307</v>
      </c>
      <c r="C72" s="30" t="s">
        <v>2225</v>
      </c>
      <c r="D72" s="168" t="s">
        <v>1684</v>
      </c>
      <c r="E72" s="268">
        <v>45.589500000000001</v>
      </c>
      <c r="F72" s="268">
        <v>-75.422300000000007</v>
      </c>
      <c r="G72" s="30" t="s">
        <v>349</v>
      </c>
      <c r="H72" s="30" t="s">
        <v>3024</v>
      </c>
      <c r="I72" s="30"/>
      <c r="J72" s="30"/>
      <c r="K72" s="30"/>
      <c r="L72" s="30"/>
      <c r="M72" s="12"/>
      <c r="N72" s="12"/>
    </row>
    <row r="73" spans="2:14">
      <c r="B73" s="147" t="s">
        <v>1214</v>
      </c>
      <c r="C73" s="30" t="s">
        <v>2402</v>
      </c>
      <c r="D73" s="168" t="s">
        <v>1684</v>
      </c>
      <c r="E73" s="30"/>
      <c r="F73" s="30"/>
      <c r="G73" s="30" t="s">
        <v>349</v>
      </c>
      <c r="H73" s="30" t="s">
        <v>3024</v>
      </c>
      <c r="I73" s="30"/>
      <c r="J73" s="30"/>
      <c r="K73" s="30"/>
      <c r="L73" s="30"/>
      <c r="M73" s="12"/>
      <c r="N73" s="12"/>
    </row>
    <row r="74" spans="2:14">
      <c r="B74" s="180" t="s">
        <v>1217</v>
      </c>
      <c r="C74" s="30" t="s">
        <v>2408</v>
      </c>
      <c r="D74" s="168" t="s">
        <v>1684</v>
      </c>
      <c r="E74" s="30"/>
      <c r="F74" s="30"/>
      <c r="G74" s="30" t="s">
        <v>349</v>
      </c>
      <c r="H74" s="30" t="s">
        <v>3024</v>
      </c>
      <c r="I74" s="30"/>
      <c r="J74" s="30"/>
      <c r="K74" s="30"/>
      <c r="L74" s="30"/>
      <c r="M74" s="12"/>
      <c r="N74" s="12"/>
    </row>
    <row r="75" spans="2:14">
      <c r="B75" s="147" t="s">
        <v>308</v>
      </c>
      <c r="C75" s="30" t="s">
        <v>2226</v>
      </c>
      <c r="D75" s="168" t="s">
        <v>1684</v>
      </c>
      <c r="E75" s="268">
        <v>45.878100000000003</v>
      </c>
      <c r="F75" s="268">
        <v>-76.696100000000001</v>
      </c>
      <c r="G75" s="30" t="s">
        <v>349</v>
      </c>
      <c r="H75" s="30" t="s">
        <v>3024</v>
      </c>
      <c r="I75" s="30"/>
      <c r="J75" s="30"/>
      <c r="K75" s="30"/>
      <c r="L75" s="30"/>
      <c r="M75" s="12"/>
      <c r="N75" s="12"/>
    </row>
    <row r="76" spans="2:14">
      <c r="B76" s="147" t="s">
        <v>1082</v>
      </c>
      <c r="C76" s="30" t="s">
        <v>2520</v>
      </c>
      <c r="D76" s="168" t="s">
        <v>1684</v>
      </c>
      <c r="E76" s="30"/>
      <c r="F76" s="30"/>
      <c r="G76" s="30" t="s">
        <v>349</v>
      </c>
      <c r="H76" s="30" t="s">
        <v>3024</v>
      </c>
      <c r="I76" s="30"/>
      <c r="J76" s="30"/>
      <c r="K76" s="30"/>
      <c r="L76" s="30"/>
      <c r="M76" s="12"/>
      <c r="N76" s="12"/>
    </row>
    <row r="77" spans="2:14">
      <c r="B77" s="147" t="s">
        <v>743</v>
      </c>
      <c r="C77" s="30" t="s">
        <v>2227</v>
      </c>
      <c r="D77" s="168" t="s">
        <v>1684</v>
      </c>
      <c r="E77" s="268">
        <v>45.773662999999999</v>
      </c>
      <c r="F77" s="268">
        <v>-74.686259000000007</v>
      </c>
      <c r="G77" s="30" t="s">
        <v>349</v>
      </c>
      <c r="H77" s="30" t="s">
        <v>3024</v>
      </c>
      <c r="I77" s="30"/>
      <c r="J77" s="30"/>
      <c r="K77" s="30"/>
      <c r="L77" s="30"/>
      <c r="M77" s="12"/>
      <c r="N77" s="12"/>
    </row>
    <row r="78" spans="2:14">
      <c r="B78" s="147" t="s">
        <v>1448</v>
      </c>
      <c r="C78" s="30" t="s">
        <v>2228</v>
      </c>
      <c r="D78" s="168" t="s">
        <v>1684</v>
      </c>
      <c r="E78" s="268">
        <v>46.548400000000001</v>
      </c>
      <c r="F78" s="268">
        <v>-72.410200000000003</v>
      </c>
      <c r="G78" s="30" t="s">
        <v>349</v>
      </c>
      <c r="H78" s="30" t="s">
        <v>3024</v>
      </c>
      <c r="I78" s="30"/>
      <c r="J78" s="30"/>
      <c r="K78" s="30"/>
      <c r="L78" s="30"/>
      <c r="M78" s="12"/>
      <c r="N78" s="12"/>
    </row>
    <row r="79" spans="2:14">
      <c r="B79" s="147" t="s">
        <v>309</v>
      </c>
      <c r="C79" s="30" t="s">
        <v>2556</v>
      </c>
      <c r="D79" s="168" t="s">
        <v>1684</v>
      </c>
      <c r="E79" s="30"/>
      <c r="F79" s="30"/>
      <c r="G79" s="30" t="s">
        <v>349</v>
      </c>
      <c r="H79" s="30" t="s">
        <v>3024</v>
      </c>
      <c r="I79" s="30"/>
      <c r="J79" s="30"/>
      <c r="K79" s="30"/>
      <c r="L79" s="30"/>
      <c r="M79" s="12"/>
      <c r="N79" s="12"/>
    </row>
    <row r="80" spans="2:14">
      <c r="B80" s="147" t="s">
        <v>181</v>
      </c>
      <c r="C80" s="164" t="s">
        <v>2519</v>
      </c>
      <c r="D80" s="168" t="s">
        <v>1684</v>
      </c>
      <c r="E80" s="268">
        <v>45.5687</v>
      </c>
      <c r="F80" s="268">
        <v>-74.382999999999996</v>
      </c>
      <c r="G80" s="30" t="s">
        <v>349</v>
      </c>
      <c r="H80" s="30" t="s">
        <v>3024</v>
      </c>
      <c r="I80" s="30"/>
      <c r="J80" s="30"/>
      <c r="K80" s="30"/>
      <c r="L80" s="30"/>
      <c r="M80" s="12"/>
      <c r="N80" s="12"/>
    </row>
    <row r="81" spans="2:14">
      <c r="B81" s="147" t="s">
        <v>112</v>
      </c>
      <c r="C81" s="30" t="s">
        <v>2175</v>
      </c>
      <c r="D81" s="168" t="s">
        <v>1684</v>
      </c>
      <c r="E81" s="268">
        <v>48.168582999999998</v>
      </c>
      <c r="F81" s="268">
        <v>-66.114000000000004</v>
      </c>
      <c r="G81" s="30" t="s">
        <v>349</v>
      </c>
      <c r="H81" s="30" t="s">
        <v>3024</v>
      </c>
      <c r="I81" s="30"/>
      <c r="J81" s="30"/>
      <c r="K81" s="30"/>
      <c r="L81" s="30"/>
      <c r="M81" s="12"/>
      <c r="N81" s="12"/>
    </row>
    <row r="82" spans="2:14">
      <c r="B82" s="147" t="s">
        <v>766</v>
      </c>
      <c r="C82" s="30" t="s">
        <v>2229</v>
      </c>
      <c r="D82" s="168" t="s">
        <v>1684</v>
      </c>
      <c r="E82" s="268">
        <v>45.627305999999997</v>
      </c>
      <c r="F82" s="268">
        <v>-72.950035999999997</v>
      </c>
      <c r="G82" s="30" t="s">
        <v>349</v>
      </c>
      <c r="H82" s="30" t="s">
        <v>3024</v>
      </c>
      <c r="I82" s="30"/>
      <c r="J82" s="30"/>
      <c r="K82" s="30"/>
      <c r="L82" s="30"/>
      <c r="M82" s="12"/>
      <c r="N82" s="12"/>
    </row>
    <row r="83" spans="2:14">
      <c r="B83" s="147" t="s">
        <v>2986</v>
      </c>
      <c r="C83" s="30" t="s">
        <v>2557</v>
      </c>
      <c r="D83" s="168" t="s">
        <v>1684</v>
      </c>
      <c r="E83" s="30"/>
      <c r="F83" s="30"/>
      <c r="G83" s="30" t="s">
        <v>349</v>
      </c>
      <c r="H83" s="30" t="s">
        <v>3024</v>
      </c>
      <c r="I83" s="30"/>
      <c r="J83" s="30"/>
      <c r="K83" s="30"/>
      <c r="L83" s="30"/>
      <c r="M83" s="12"/>
      <c r="N83" s="12"/>
    </row>
    <row r="84" spans="2:14">
      <c r="B84" s="147" t="s">
        <v>1309</v>
      </c>
      <c r="C84" s="30" t="s">
        <v>2558</v>
      </c>
      <c r="D84" s="168" t="s">
        <v>1684</v>
      </c>
      <c r="E84" s="30"/>
      <c r="F84" s="30"/>
      <c r="G84" s="30" t="s">
        <v>349</v>
      </c>
      <c r="H84" s="30" t="s">
        <v>3024</v>
      </c>
      <c r="I84" s="30"/>
      <c r="J84" s="30"/>
      <c r="K84" s="30"/>
      <c r="L84" s="30"/>
      <c r="M84" s="12"/>
      <c r="N84" s="12"/>
    </row>
    <row r="85" spans="2:14">
      <c r="B85" s="147" t="s">
        <v>113</v>
      </c>
      <c r="C85" s="30" t="s">
        <v>2230</v>
      </c>
      <c r="D85" s="168" t="s">
        <v>1684</v>
      </c>
      <c r="E85" s="268">
        <v>48.1999</v>
      </c>
      <c r="F85" s="268">
        <v>-65.7166</v>
      </c>
      <c r="G85" s="30" t="s">
        <v>349</v>
      </c>
      <c r="H85" s="30" t="s">
        <v>3024</v>
      </c>
      <c r="I85" s="30"/>
      <c r="J85" s="30"/>
      <c r="K85" s="30"/>
      <c r="L85" s="30"/>
      <c r="M85" s="12"/>
      <c r="N85" s="12"/>
    </row>
    <row r="86" spans="2:14">
      <c r="B86" s="147" t="s">
        <v>162</v>
      </c>
      <c r="C86" s="30" t="s">
        <v>2231</v>
      </c>
      <c r="D86" s="168" t="s">
        <v>1684</v>
      </c>
      <c r="E86" s="268">
        <v>48.3172</v>
      </c>
      <c r="F86" s="268">
        <v>-67.140799999999999</v>
      </c>
      <c r="G86" s="30" t="s">
        <v>349</v>
      </c>
      <c r="H86" s="30" t="s">
        <v>3024</v>
      </c>
      <c r="I86" s="30"/>
      <c r="J86" s="30"/>
      <c r="K86" s="30"/>
      <c r="L86" s="30"/>
      <c r="M86" s="12"/>
      <c r="N86" s="12"/>
    </row>
    <row r="87" spans="2:14">
      <c r="B87" s="147" t="s">
        <v>1635</v>
      </c>
      <c r="C87" s="30" t="s">
        <v>2475</v>
      </c>
      <c r="D87" s="168" t="s">
        <v>1684</v>
      </c>
      <c r="E87" s="30"/>
      <c r="F87" s="30"/>
      <c r="G87" s="30" t="s">
        <v>349</v>
      </c>
      <c r="H87" s="30" t="s">
        <v>3024</v>
      </c>
      <c r="I87" s="30"/>
      <c r="J87" s="30"/>
      <c r="K87" s="30"/>
      <c r="L87" s="30"/>
      <c r="M87" s="12"/>
      <c r="N87" s="12"/>
    </row>
    <row r="88" spans="2:14">
      <c r="B88" s="147" t="s">
        <v>1367</v>
      </c>
      <c r="C88" s="30" t="s">
        <v>2321</v>
      </c>
      <c r="D88" s="168" t="s">
        <v>1684</v>
      </c>
      <c r="E88" s="30"/>
      <c r="F88" s="30"/>
      <c r="G88" s="30" t="s">
        <v>349</v>
      </c>
      <c r="H88" s="30" t="s">
        <v>3024</v>
      </c>
      <c r="I88" s="30"/>
      <c r="J88" s="30"/>
      <c r="K88" s="30"/>
      <c r="L88" s="30"/>
      <c r="M88" s="12"/>
      <c r="N88" s="12"/>
    </row>
    <row r="89" spans="2:14">
      <c r="B89" s="147" t="s">
        <v>310</v>
      </c>
      <c r="C89" s="30" t="s">
        <v>2668</v>
      </c>
      <c r="D89" s="168" t="s">
        <v>1684</v>
      </c>
      <c r="E89" s="30"/>
      <c r="F89" s="30"/>
      <c r="G89" s="30" t="s">
        <v>349</v>
      </c>
      <c r="H89" s="30" t="s">
        <v>3024</v>
      </c>
      <c r="I89" s="30"/>
      <c r="J89" s="30"/>
      <c r="K89" s="30"/>
      <c r="L89" s="30"/>
      <c r="M89" s="12"/>
      <c r="N89" s="12"/>
    </row>
    <row r="90" spans="2:14">
      <c r="B90" s="147" t="s">
        <v>738</v>
      </c>
      <c r="C90" s="30" t="s">
        <v>2232</v>
      </c>
      <c r="D90" s="168" t="s">
        <v>1684</v>
      </c>
      <c r="E90" s="268">
        <v>49.770899999999997</v>
      </c>
      <c r="F90" s="268">
        <v>-74.856800000000007</v>
      </c>
      <c r="G90" s="30" t="s">
        <v>349</v>
      </c>
      <c r="H90" s="30" t="s">
        <v>3024</v>
      </c>
      <c r="I90" s="30"/>
      <c r="J90" s="30"/>
      <c r="K90" s="30"/>
      <c r="L90" s="30"/>
      <c r="M90" s="12"/>
      <c r="N90" s="12"/>
    </row>
    <row r="91" spans="2:14">
      <c r="B91" s="147" t="s">
        <v>741</v>
      </c>
      <c r="C91" s="164" t="s">
        <v>2233</v>
      </c>
      <c r="D91" s="168" t="s">
        <v>1684</v>
      </c>
      <c r="E91" s="268">
        <v>46.424815000000002</v>
      </c>
      <c r="F91" s="268">
        <v>-72.968985000000004</v>
      </c>
      <c r="G91" s="30" t="s">
        <v>349</v>
      </c>
      <c r="H91" s="30" t="s">
        <v>3024</v>
      </c>
      <c r="I91" s="30"/>
      <c r="J91" s="30"/>
      <c r="K91" s="30"/>
      <c r="L91" s="30"/>
      <c r="M91" s="12"/>
      <c r="N91" s="12"/>
    </row>
    <row r="92" spans="2:14">
      <c r="B92" s="180" t="s">
        <v>736</v>
      </c>
      <c r="C92" s="91" t="s">
        <v>2694</v>
      </c>
      <c r="D92" s="168" t="s">
        <v>1684</v>
      </c>
      <c r="E92" s="268">
        <v>45.559244</v>
      </c>
      <c r="F92" s="268">
        <v>-73.617312999999996</v>
      </c>
      <c r="G92" s="30" t="s">
        <v>349</v>
      </c>
      <c r="H92" s="30" t="s">
        <v>3024</v>
      </c>
      <c r="I92" s="30"/>
      <c r="J92" s="30"/>
      <c r="K92" s="30"/>
      <c r="L92" s="30"/>
      <c r="M92" s="12"/>
      <c r="N92" s="12"/>
    </row>
    <row r="93" spans="2:14">
      <c r="B93" s="147" t="s">
        <v>311</v>
      </c>
      <c r="C93" s="30" t="s">
        <v>2423</v>
      </c>
      <c r="D93" s="168" t="s">
        <v>1684</v>
      </c>
      <c r="E93" s="30"/>
      <c r="F93" s="30"/>
      <c r="G93" s="30" t="s">
        <v>349</v>
      </c>
      <c r="H93" s="30" t="s">
        <v>3024</v>
      </c>
      <c r="I93" s="30"/>
      <c r="J93" s="30"/>
      <c r="K93" s="30"/>
      <c r="L93" s="30"/>
      <c r="M93" s="12"/>
      <c r="N93" s="12"/>
    </row>
    <row r="94" spans="2:14">
      <c r="B94" s="147" t="s">
        <v>153</v>
      </c>
      <c r="C94" s="30" t="s">
        <v>2445</v>
      </c>
      <c r="D94" s="168" t="s">
        <v>1684</v>
      </c>
      <c r="E94" s="30"/>
      <c r="F94" s="30"/>
      <c r="G94" s="30" t="s">
        <v>349</v>
      </c>
      <c r="H94" s="30" t="s">
        <v>3024</v>
      </c>
      <c r="I94" s="30"/>
      <c r="J94" s="30"/>
      <c r="K94" s="30"/>
      <c r="L94" s="30"/>
      <c r="M94" s="12"/>
      <c r="N94" s="12"/>
    </row>
    <row r="95" spans="2:14">
      <c r="B95" s="147" t="s">
        <v>312</v>
      </c>
      <c r="C95" s="30" t="s">
        <v>2343</v>
      </c>
      <c r="D95" s="168" t="s">
        <v>1684</v>
      </c>
      <c r="E95" s="30"/>
      <c r="F95" s="30"/>
      <c r="G95" s="30" t="s">
        <v>349</v>
      </c>
      <c r="H95" s="30" t="s">
        <v>3024</v>
      </c>
      <c r="I95" s="30"/>
      <c r="J95" s="30"/>
      <c r="K95" s="30"/>
      <c r="L95" s="30"/>
      <c r="M95" s="12"/>
      <c r="N95" s="12"/>
    </row>
    <row r="96" spans="2:14">
      <c r="B96" s="147" t="s">
        <v>752</v>
      </c>
      <c r="C96" s="79" t="s">
        <v>2234</v>
      </c>
      <c r="D96" s="168" t="s">
        <v>1684</v>
      </c>
      <c r="E96" s="268">
        <v>46.715400000000002</v>
      </c>
      <c r="F96" s="268">
        <v>-71.284999999999997</v>
      </c>
      <c r="G96" s="30" t="s">
        <v>349</v>
      </c>
      <c r="H96" s="30" t="s">
        <v>3024</v>
      </c>
      <c r="I96" s="30"/>
      <c r="J96" s="30"/>
      <c r="K96" s="30"/>
      <c r="L96" s="30"/>
      <c r="M96" s="12"/>
      <c r="N96" s="12"/>
    </row>
    <row r="97" spans="2:14">
      <c r="B97" s="147" t="s">
        <v>183</v>
      </c>
      <c r="C97" s="79" t="s">
        <v>2176</v>
      </c>
      <c r="D97" s="168" t="s">
        <v>1684</v>
      </c>
      <c r="E97" s="268">
        <v>45.512500000000003</v>
      </c>
      <c r="F97" s="268">
        <v>-75.777500000000003</v>
      </c>
      <c r="G97" s="30" t="s">
        <v>349</v>
      </c>
      <c r="H97" s="30" t="s">
        <v>3024</v>
      </c>
      <c r="I97" s="30"/>
      <c r="J97" s="30"/>
      <c r="K97" s="30"/>
      <c r="L97" s="30"/>
      <c r="M97" s="12"/>
      <c r="N97" s="12"/>
    </row>
    <row r="98" spans="2:14">
      <c r="B98" s="147" t="s">
        <v>1449</v>
      </c>
      <c r="C98" s="30" t="s">
        <v>2436</v>
      </c>
      <c r="D98" s="168" t="s">
        <v>1684</v>
      </c>
      <c r="E98" s="30"/>
      <c r="F98" s="30"/>
      <c r="G98" s="30" t="s">
        <v>349</v>
      </c>
      <c r="H98" s="30" t="s">
        <v>3024</v>
      </c>
      <c r="I98" s="30"/>
      <c r="J98" s="30"/>
      <c r="K98" s="30"/>
      <c r="L98" s="30"/>
      <c r="M98" s="12"/>
      <c r="N98" s="12"/>
    </row>
    <row r="99" spans="2:14">
      <c r="B99" s="147" t="s">
        <v>1287</v>
      </c>
      <c r="C99" s="30" t="s">
        <v>2494</v>
      </c>
      <c r="D99" s="168" t="s">
        <v>1684</v>
      </c>
      <c r="E99" s="30"/>
      <c r="F99" s="30"/>
      <c r="G99" s="30" t="s">
        <v>349</v>
      </c>
      <c r="H99" s="30" t="s">
        <v>3024</v>
      </c>
      <c r="I99" s="30"/>
      <c r="J99" s="30"/>
      <c r="K99" s="30"/>
      <c r="L99" s="30"/>
      <c r="M99" s="12"/>
      <c r="N99" s="12"/>
    </row>
    <row r="100" spans="2:14">
      <c r="B100" s="147" t="s">
        <v>313</v>
      </c>
      <c r="C100" s="30" t="s">
        <v>2559</v>
      </c>
      <c r="D100" s="168" t="s">
        <v>1684</v>
      </c>
      <c r="E100" s="30"/>
      <c r="F100" s="30"/>
      <c r="G100" s="30" t="s">
        <v>349</v>
      </c>
      <c r="H100" s="30" t="s">
        <v>3024</v>
      </c>
      <c r="I100" s="30"/>
      <c r="J100" s="30"/>
      <c r="K100" s="30"/>
      <c r="L100" s="30"/>
      <c r="M100" s="12"/>
      <c r="N100" s="12"/>
    </row>
    <row r="101" spans="2:14">
      <c r="B101" s="147" t="s">
        <v>314</v>
      </c>
      <c r="C101" s="30" t="s">
        <v>2560</v>
      </c>
      <c r="D101" s="168" t="s">
        <v>1684</v>
      </c>
      <c r="E101" s="30"/>
      <c r="F101" s="30"/>
      <c r="G101" s="30" t="s">
        <v>349</v>
      </c>
      <c r="H101" s="30" t="s">
        <v>3024</v>
      </c>
      <c r="I101" s="30"/>
      <c r="J101" s="30"/>
      <c r="K101" s="30"/>
      <c r="L101" s="30"/>
      <c r="M101" s="12"/>
      <c r="N101" s="12"/>
    </row>
    <row r="102" spans="2:14">
      <c r="B102" s="147" t="s">
        <v>240</v>
      </c>
      <c r="C102" s="30" t="s">
        <v>2235</v>
      </c>
      <c r="D102" s="168" t="s">
        <v>1684</v>
      </c>
      <c r="E102" s="268">
        <v>48.421199999999999</v>
      </c>
      <c r="F102" s="268">
        <v>-71.0839</v>
      </c>
      <c r="G102" s="30" t="s">
        <v>349</v>
      </c>
      <c r="H102" s="30" t="s">
        <v>3024</v>
      </c>
      <c r="I102" s="30"/>
      <c r="J102" s="30"/>
      <c r="K102" s="30"/>
      <c r="L102" s="30"/>
      <c r="M102" s="12"/>
      <c r="N102" s="12"/>
    </row>
    <row r="103" spans="2:14">
      <c r="B103" s="147" t="s">
        <v>1164</v>
      </c>
      <c r="C103" s="30" t="s">
        <v>2454</v>
      </c>
      <c r="D103" s="168" t="s">
        <v>1684</v>
      </c>
      <c r="E103" s="30"/>
      <c r="F103" s="30"/>
      <c r="G103" s="30" t="s">
        <v>349</v>
      </c>
      <c r="H103" s="30" t="s">
        <v>3024</v>
      </c>
      <c r="I103" s="30"/>
      <c r="J103" s="30"/>
      <c r="K103" s="30"/>
      <c r="L103" s="30"/>
      <c r="M103" s="12"/>
      <c r="N103" s="12"/>
    </row>
    <row r="104" spans="2:14">
      <c r="B104" s="147" t="s">
        <v>1199</v>
      </c>
      <c r="C104" s="30" t="s">
        <v>2514</v>
      </c>
      <c r="D104" s="168" t="s">
        <v>1684</v>
      </c>
      <c r="E104" s="30"/>
      <c r="F104" s="30"/>
      <c r="G104" s="30" t="s">
        <v>349</v>
      </c>
      <c r="H104" s="30" t="s">
        <v>3024</v>
      </c>
      <c r="I104" s="30"/>
      <c r="J104" s="30"/>
      <c r="K104" s="30"/>
      <c r="L104" s="30"/>
      <c r="M104" s="12"/>
      <c r="N104" s="12"/>
    </row>
    <row r="105" spans="2:14">
      <c r="B105" s="147" t="s">
        <v>1062</v>
      </c>
      <c r="C105" s="30" t="s">
        <v>2505</v>
      </c>
      <c r="D105" s="168" t="s">
        <v>1684</v>
      </c>
      <c r="E105" s="30"/>
      <c r="F105" s="30"/>
      <c r="G105" s="30" t="s">
        <v>349</v>
      </c>
      <c r="H105" s="30" t="s">
        <v>3024</v>
      </c>
      <c r="I105" s="30"/>
      <c r="J105" s="30"/>
      <c r="K105" s="30"/>
      <c r="L105" s="30"/>
      <c r="M105" s="12"/>
      <c r="N105" s="12"/>
    </row>
    <row r="106" spans="2:14">
      <c r="B106" s="147" t="s">
        <v>315</v>
      </c>
      <c r="C106" s="30" t="s">
        <v>2669</v>
      </c>
      <c r="D106" s="168" t="s">
        <v>1684</v>
      </c>
      <c r="E106" s="30"/>
      <c r="F106" s="30"/>
      <c r="G106" s="30" t="s">
        <v>349</v>
      </c>
      <c r="H106" s="30" t="s">
        <v>3024</v>
      </c>
      <c r="I106" s="30"/>
      <c r="J106" s="30"/>
      <c r="K106" s="30"/>
      <c r="L106" s="30"/>
      <c r="M106" s="12"/>
      <c r="N106" s="12"/>
    </row>
    <row r="107" spans="2:14">
      <c r="B107" s="147" t="s">
        <v>316</v>
      </c>
      <c r="C107" s="30" t="s">
        <v>2561</v>
      </c>
      <c r="D107" s="168" t="s">
        <v>1684</v>
      </c>
      <c r="E107" s="30"/>
      <c r="F107" s="30"/>
      <c r="G107" s="30" t="s">
        <v>349</v>
      </c>
      <c r="H107" s="30" t="s">
        <v>3024</v>
      </c>
      <c r="I107" s="30"/>
      <c r="J107" s="30"/>
      <c r="K107" s="30"/>
      <c r="L107" s="30"/>
      <c r="M107" s="12"/>
      <c r="N107" s="12"/>
    </row>
    <row r="108" spans="2:14">
      <c r="B108" s="147" t="s">
        <v>165</v>
      </c>
      <c r="C108" s="79" t="s">
        <v>2177</v>
      </c>
      <c r="D108" s="168" t="s">
        <v>1684</v>
      </c>
      <c r="E108" s="268">
        <v>48.450600000000001</v>
      </c>
      <c r="F108" s="268">
        <v>-71.253600000000006</v>
      </c>
      <c r="G108" s="30" t="s">
        <v>349</v>
      </c>
      <c r="H108" s="30" t="s">
        <v>3024</v>
      </c>
      <c r="I108" s="30"/>
      <c r="J108" s="30"/>
      <c r="K108" s="30"/>
      <c r="L108" s="30"/>
      <c r="M108" s="12"/>
      <c r="N108" s="12"/>
    </row>
    <row r="109" spans="2:14">
      <c r="B109" s="180" t="s">
        <v>167</v>
      </c>
      <c r="C109" s="164" t="s">
        <v>2178</v>
      </c>
      <c r="D109" s="168" t="s">
        <v>1684</v>
      </c>
      <c r="E109" s="268">
        <v>48.753599999999999</v>
      </c>
      <c r="F109" s="268">
        <v>-71.839500000000001</v>
      </c>
      <c r="G109" s="30" t="s">
        <v>349</v>
      </c>
      <c r="H109" s="30" t="s">
        <v>3024</v>
      </c>
      <c r="I109" s="30"/>
      <c r="J109" s="30"/>
      <c r="K109" s="30"/>
      <c r="L109" s="30"/>
      <c r="M109" s="12"/>
      <c r="N109" s="12"/>
    </row>
    <row r="110" spans="2:14">
      <c r="B110" s="147" t="s">
        <v>241</v>
      </c>
      <c r="C110" s="79" t="s">
        <v>2179</v>
      </c>
      <c r="D110" s="168" t="s">
        <v>1684</v>
      </c>
      <c r="E110" s="268">
        <v>47.892899999999997</v>
      </c>
      <c r="F110" s="268">
        <v>-73.718299999999999</v>
      </c>
      <c r="G110" s="30" t="s">
        <v>349</v>
      </c>
      <c r="H110" s="30" t="s">
        <v>3024</v>
      </c>
      <c r="I110" s="30"/>
      <c r="J110" s="30"/>
      <c r="K110" s="30"/>
      <c r="L110" s="30"/>
      <c r="M110" s="12"/>
      <c r="N110" s="12"/>
    </row>
    <row r="111" spans="2:14">
      <c r="B111" s="147" t="s">
        <v>168</v>
      </c>
      <c r="C111" s="79" t="s">
        <v>2236</v>
      </c>
      <c r="D111" s="168" t="s">
        <v>1684</v>
      </c>
      <c r="E111" s="268">
        <v>49.837400000000002</v>
      </c>
      <c r="F111" s="268">
        <v>-71.166499999999999</v>
      </c>
      <c r="G111" s="30" t="s">
        <v>349</v>
      </c>
      <c r="H111" s="30" t="s">
        <v>3024</v>
      </c>
      <c r="I111" s="30"/>
      <c r="J111" s="30"/>
      <c r="K111" s="30"/>
      <c r="L111" s="30"/>
      <c r="M111" s="12"/>
      <c r="N111" s="12"/>
    </row>
    <row r="112" spans="2:14">
      <c r="B112" s="180" t="s">
        <v>1178</v>
      </c>
      <c r="C112" s="79" t="s">
        <v>2180</v>
      </c>
      <c r="D112" s="168" t="s">
        <v>1684</v>
      </c>
      <c r="E112" s="268">
        <v>48.780700000000003</v>
      </c>
      <c r="F112" s="268">
        <v>-71.697400000000002</v>
      </c>
      <c r="G112" s="30" t="s">
        <v>349</v>
      </c>
      <c r="H112" s="30" t="s">
        <v>3024</v>
      </c>
      <c r="I112" s="30"/>
      <c r="J112" s="30"/>
      <c r="K112" s="30"/>
      <c r="L112" s="30"/>
      <c r="M112" s="12"/>
      <c r="N112" s="12"/>
    </row>
    <row r="113" spans="2:14">
      <c r="B113" s="147" t="s">
        <v>245</v>
      </c>
      <c r="C113" s="79" t="s">
        <v>2181</v>
      </c>
      <c r="D113" s="168" t="s">
        <v>1684</v>
      </c>
      <c r="E113" s="268">
        <v>45.863199999999999</v>
      </c>
      <c r="F113" s="268">
        <v>-72.450199999999995</v>
      </c>
      <c r="G113" s="30" t="s">
        <v>349</v>
      </c>
      <c r="H113" s="30" t="s">
        <v>3024</v>
      </c>
      <c r="I113" s="30"/>
      <c r="J113" s="30"/>
      <c r="K113" s="30"/>
      <c r="L113" s="30"/>
      <c r="M113" s="12"/>
      <c r="N113" s="12"/>
    </row>
    <row r="114" spans="2:14">
      <c r="B114" s="147" t="s">
        <v>1390</v>
      </c>
      <c r="C114" s="30" t="s">
        <v>2325</v>
      </c>
      <c r="D114" s="168" t="s">
        <v>1684</v>
      </c>
      <c r="E114" s="30"/>
      <c r="F114" s="30"/>
      <c r="G114" s="30" t="s">
        <v>349</v>
      </c>
      <c r="H114" s="30" t="s">
        <v>3024</v>
      </c>
      <c r="I114" s="30"/>
      <c r="J114" s="30"/>
      <c r="K114" s="30"/>
      <c r="L114" s="30"/>
      <c r="M114" s="12"/>
      <c r="N114" s="12"/>
    </row>
    <row r="115" spans="2:14">
      <c r="B115" s="147" t="s">
        <v>317</v>
      </c>
      <c r="C115" s="79" t="s">
        <v>2237</v>
      </c>
      <c r="D115" s="168" t="s">
        <v>1684</v>
      </c>
      <c r="E115" s="268">
        <v>45.146000000000001</v>
      </c>
      <c r="F115" s="268">
        <v>-71.8078</v>
      </c>
      <c r="G115" s="30" t="s">
        <v>349</v>
      </c>
      <c r="H115" s="30" t="s">
        <v>3024</v>
      </c>
      <c r="I115" s="30"/>
      <c r="J115" s="30"/>
      <c r="K115" s="30"/>
      <c r="L115" s="30"/>
      <c r="M115" s="12"/>
      <c r="N115" s="12"/>
    </row>
    <row r="116" spans="2:14">
      <c r="B116" s="147" t="s">
        <v>1189</v>
      </c>
      <c r="C116" s="30" t="s">
        <v>2524</v>
      </c>
      <c r="D116" s="168" t="s">
        <v>1684</v>
      </c>
      <c r="E116" s="30"/>
      <c r="F116" s="30"/>
      <c r="G116" s="30" t="s">
        <v>349</v>
      </c>
      <c r="H116" s="30" t="s">
        <v>3024</v>
      </c>
      <c r="I116" s="30"/>
      <c r="J116" s="30"/>
      <c r="K116" s="30"/>
      <c r="L116" s="30"/>
      <c r="M116" s="12"/>
      <c r="N116" s="12"/>
    </row>
    <row r="117" spans="2:14">
      <c r="B117" s="147" t="s">
        <v>1087</v>
      </c>
      <c r="C117" s="30" t="s">
        <v>2371</v>
      </c>
      <c r="D117" s="168" t="s">
        <v>1684</v>
      </c>
      <c r="E117" s="30"/>
      <c r="F117" s="30"/>
      <c r="G117" s="30" t="s">
        <v>349</v>
      </c>
      <c r="H117" s="30" t="s">
        <v>3024</v>
      </c>
      <c r="I117" s="30"/>
      <c r="J117" s="30"/>
      <c r="K117" s="30"/>
      <c r="L117" s="30"/>
      <c r="M117" s="12"/>
      <c r="N117" s="12"/>
    </row>
    <row r="118" spans="2:14">
      <c r="B118" s="147" t="s">
        <v>1460</v>
      </c>
      <c r="C118" s="30" t="s">
        <v>2410</v>
      </c>
      <c r="D118" s="168" t="s">
        <v>1684</v>
      </c>
      <c r="E118" s="30"/>
      <c r="F118" s="30"/>
      <c r="G118" s="30" t="s">
        <v>349</v>
      </c>
      <c r="H118" s="30" t="s">
        <v>3024</v>
      </c>
      <c r="I118" s="30"/>
      <c r="J118" s="30"/>
      <c r="K118" s="30"/>
      <c r="L118" s="30"/>
      <c r="M118" s="12"/>
      <c r="N118" s="12"/>
    </row>
    <row r="119" spans="2:14">
      <c r="B119" s="147" t="s">
        <v>1486</v>
      </c>
      <c r="C119" s="30" t="s">
        <v>2563</v>
      </c>
      <c r="D119" s="168" t="s">
        <v>1684</v>
      </c>
      <c r="E119" s="30"/>
      <c r="F119" s="30"/>
      <c r="G119" s="30" t="s">
        <v>349</v>
      </c>
      <c r="H119" s="30" t="s">
        <v>3024</v>
      </c>
      <c r="I119" s="30"/>
      <c r="J119" s="30"/>
      <c r="K119" s="30"/>
      <c r="L119" s="30"/>
      <c r="M119" s="12"/>
      <c r="N119" s="12"/>
    </row>
    <row r="120" spans="2:14">
      <c r="B120" s="147" t="s">
        <v>1143</v>
      </c>
      <c r="C120" s="30" t="s">
        <v>2564</v>
      </c>
      <c r="D120" s="168" t="s">
        <v>1684</v>
      </c>
      <c r="E120" s="30"/>
      <c r="F120" s="30"/>
      <c r="G120" s="30" t="s">
        <v>349</v>
      </c>
      <c r="H120" s="30" t="s">
        <v>3024</v>
      </c>
      <c r="I120" s="30"/>
      <c r="J120" s="30"/>
      <c r="K120" s="30"/>
      <c r="L120" s="30"/>
      <c r="M120" s="12"/>
      <c r="N120" s="12"/>
    </row>
    <row r="121" spans="2:14">
      <c r="B121" s="147" t="s">
        <v>1379</v>
      </c>
      <c r="C121" s="30" t="s">
        <v>2309</v>
      </c>
      <c r="D121" s="168" t="s">
        <v>1684</v>
      </c>
      <c r="E121" s="30"/>
      <c r="F121" s="30"/>
      <c r="G121" s="30" t="s">
        <v>349</v>
      </c>
      <c r="H121" s="30" t="s">
        <v>3024</v>
      </c>
      <c r="I121" s="30"/>
      <c r="J121" s="30"/>
      <c r="K121" s="30"/>
      <c r="L121" s="30"/>
      <c r="M121" s="12"/>
      <c r="N121" s="12"/>
    </row>
    <row r="122" spans="2:14">
      <c r="B122" s="147" t="s">
        <v>140</v>
      </c>
      <c r="C122" s="79" t="s">
        <v>2238</v>
      </c>
      <c r="D122" s="168" t="s">
        <v>1684</v>
      </c>
      <c r="E122" s="268">
        <v>48.972000000000001</v>
      </c>
      <c r="F122" s="268">
        <v>-65.379599999999996</v>
      </c>
      <c r="G122" s="30" t="s">
        <v>349</v>
      </c>
      <c r="H122" s="30" t="s">
        <v>3024</v>
      </c>
      <c r="I122" s="30"/>
      <c r="J122" s="30"/>
      <c r="K122" s="30"/>
      <c r="L122" s="30"/>
      <c r="M122" s="12"/>
      <c r="N122" s="12"/>
    </row>
    <row r="123" spans="2:14">
      <c r="B123" s="147" t="s">
        <v>2718</v>
      </c>
      <c r="C123" s="30" t="s">
        <v>2562</v>
      </c>
      <c r="D123" s="168" t="s">
        <v>1684</v>
      </c>
      <c r="E123" s="30"/>
      <c r="F123" s="30"/>
      <c r="G123" s="30" t="s">
        <v>349</v>
      </c>
      <c r="H123" s="30" t="s">
        <v>3024</v>
      </c>
      <c r="I123" s="30"/>
      <c r="J123" s="30"/>
      <c r="K123" s="30"/>
      <c r="L123" s="30"/>
      <c r="M123" s="12"/>
      <c r="N123" s="12"/>
    </row>
    <row r="124" spans="2:14">
      <c r="B124" s="147" t="s">
        <v>1147</v>
      </c>
      <c r="C124" s="30" t="s">
        <v>2418</v>
      </c>
      <c r="D124" s="168" t="s">
        <v>1684</v>
      </c>
      <c r="E124" s="30"/>
      <c r="F124" s="30"/>
      <c r="G124" s="30" t="s">
        <v>349</v>
      </c>
      <c r="H124" s="30" t="s">
        <v>3024</v>
      </c>
      <c r="I124" s="30"/>
      <c r="J124" s="30"/>
      <c r="K124" s="30"/>
      <c r="L124" s="30"/>
      <c r="M124" s="12"/>
      <c r="N124" s="12"/>
    </row>
    <row r="125" spans="2:14">
      <c r="B125" s="147" t="s">
        <v>1455</v>
      </c>
      <c r="C125" s="30" t="s">
        <v>2382</v>
      </c>
      <c r="D125" s="168" t="s">
        <v>1684</v>
      </c>
      <c r="E125" s="30"/>
      <c r="F125" s="30"/>
      <c r="G125" s="30" t="s">
        <v>349</v>
      </c>
      <c r="H125" s="30" t="s">
        <v>3024</v>
      </c>
      <c r="I125" s="30"/>
      <c r="J125" s="30"/>
      <c r="K125" s="30"/>
      <c r="L125" s="30"/>
      <c r="M125" s="12"/>
      <c r="N125" s="12"/>
    </row>
    <row r="126" spans="2:14">
      <c r="B126" s="147" t="s">
        <v>1395</v>
      </c>
      <c r="C126" s="30" t="s">
        <v>2472</v>
      </c>
      <c r="D126" s="168" t="s">
        <v>1684</v>
      </c>
      <c r="E126" s="30"/>
      <c r="F126" s="30"/>
      <c r="G126" s="30" t="s">
        <v>349</v>
      </c>
      <c r="H126" s="30" t="s">
        <v>3024</v>
      </c>
      <c r="I126" s="30"/>
      <c r="J126" s="30"/>
      <c r="K126" s="30"/>
      <c r="L126" s="30"/>
      <c r="M126" s="12"/>
      <c r="N126" s="12"/>
    </row>
    <row r="127" spans="2:14">
      <c r="B127" s="147" t="s">
        <v>1826</v>
      </c>
      <c r="C127" s="30" t="s">
        <v>2502</v>
      </c>
      <c r="D127" s="168" t="s">
        <v>1684</v>
      </c>
      <c r="E127" s="30"/>
      <c r="F127" s="30"/>
      <c r="G127" s="30" t="s">
        <v>349</v>
      </c>
      <c r="H127" s="30" t="s">
        <v>3024</v>
      </c>
      <c r="I127" s="30"/>
      <c r="J127" s="30"/>
      <c r="K127" s="30"/>
      <c r="L127" s="30"/>
      <c r="M127" s="12"/>
      <c r="N127" s="12"/>
    </row>
    <row r="128" spans="2:14">
      <c r="B128" s="147" t="s">
        <v>1440</v>
      </c>
      <c r="C128" s="30" t="s">
        <v>2350</v>
      </c>
      <c r="D128" s="168" t="s">
        <v>1684</v>
      </c>
      <c r="E128" s="30"/>
      <c r="F128" s="30"/>
      <c r="G128" s="30" t="s">
        <v>349</v>
      </c>
      <c r="H128" s="30" t="s">
        <v>3024</v>
      </c>
      <c r="I128" s="30"/>
      <c r="J128" s="30"/>
      <c r="K128" s="30"/>
      <c r="L128" s="30"/>
      <c r="M128" s="12"/>
      <c r="N128" s="12"/>
    </row>
    <row r="129" spans="2:14">
      <c r="B129" s="147" t="s">
        <v>1575</v>
      </c>
      <c r="C129" s="30" t="s">
        <v>2409</v>
      </c>
      <c r="D129" s="168" t="s">
        <v>1684</v>
      </c>
      <c r="E129" s="30"/>
      <c r="F129" s="30"/>
      <c r="G129" s="30" t="s">
        <v>349</v>
      </c>
      <c r="H129" s="30" t="s">
        <v>3024</v>
      </c>
      <c r="I129" s="30"/>
      <c r="J129" s="30"/>
      <c r="K129" s="30"/>
      <c r="L129" s="30"/>
      <c r="M129" s="12"/>
      <c r="N129" s="12"/>
    </row>
    <row r="130" spans="2:14">
      <c r="B130" s="180" t="s">
        <v>1215</v>
      </c>
      <c r="C130" s="30" t="s">
        <v>2497</v>
      </c>
      <c r="D130" s="168" t="s">
        <v>1684</v>
      </c>
      <c r="E130" s="30"/>
      <c r="F130" s="30"/>
      <c r="G130" s="30" t="s">
        <v>349</v>
      </c>
      <c r="H130" s="30" t="s">
        <v>3024</v>
      </c>
      <c r="I130" s="30"/>
      <c r="J130" s="30"/>
      <c r="K130" s="30"/>
      <c r="L130" s="30"/>
      <c r="M130" s="12"/>
      <c r="N130" s="12"/>
    </row>
    <row r="131" spans="2:14">
      <c r="B131" s="147" t="s">
        <v>694</v>
      </c>
      <c r="C131" s="30" t="s">
        <v>2670</v>
      </c>
      <c r="D131" s="168" t="s">
        <v>695</v>
      </c>
      <c r="E131" s="30"/>
      <c r="F131" s="30"/>
      <c r="G131" s="30" t="s">
        <v>349</v>
      </c>
      <c r="H131" s="30" t="s">
        <v>3024</v>
      </c>
      <c r="I131" s="30"/>
      <c r="J131" s="30"/>
      <c r="K131" s="30"/>
      <c r="L131" s="30"/>
      <c r="M131" s="12"/>
      <c r="N131" s="12"/>
    </row>
    <row r="132" spans="2:14">
      <c r="B132" s="147" t="s">
        <v>757</v>
      </c>
      <c r="C132" s="79" t="s">
        <v>2239</v>
      </c>
      <c r="D132" s="168" t="s">
        <v>1684</v>
      </c>
      <c r="E132" s="268">
        <v>45.406599999999997</v>
      </c>
      <c r="F132" s="268">
        <v>-73.569100000000006</v>
      </c>
      <c r="G132" s="30" t="s">
        <v>349</v>
      </c>
      <c r="H132" s="30" t="s">
        <v>3024</v>
      </c>
      <c r="I132" s="30"/>
      <c r="J132" s="30"/>
      <c r="K132" s="30"/>
      <c r="L132" s="30"/>
      <c r="M132" s="12"/>
      <c r="N132" s="12"/>
    </row>
    <row r="133" spans="2:14">
      <c r="B133" s="147" t="s">
        <v>94</v>
      </c>
      <c r="C133" s="79" t="s">
        <v>2565</v>
      </c>
      <c r="D133" s="168" t="s">
        <v>1684</v>
      </c>
      <c r="E133" s="268">
        <v>45.479100000000003</v>
      </c>
      <c r="F133" s="268">
        <v>-71.953199999999995</v>
      </c>
      <c r="G133" s="30" t="s">
        <v>349</v>
      </c>
      <c r="H133" s="30" t="s">
        <v>3024</v>
      </c>
      <c r="I133" s="30"/>
      <c r="J133" s="30"/>
      <c r="K133" s="30"/>
      <c r="L133" s="30"/>
      <c r="M133" s="12"/>
      <c r="N133" s="12"/>
    </row>
    <row r="134" spans="2:14">
      <c r="B134" s="147" t="s">
        <v>1300</v>
      </c>
      <c r="C134" s="30" t="s">
        <v>2411</v>
      </c>
      <c r="D134" s="168" t="s">
        <v>1684</v>
      </c>
      <c r="E134" s="30"/>
      <c r="F134" s="30"/>
      <c r="G134" s="30" t="s">
        <v>349</v>
      </c>
      <c r="H134" s="30" t="s">
        <v>3024</v>
      </c>
      <c r="I134" s="30"/>
      <c r="J134" s="30"/>
      <c r="K134" s="30"/>
      <c r="L134" s="30"/>
      <c r="M134" s="12"/>
      <c r="N134" s="12"/>
    </row>
    <row r="135" spans="2:14">
      <c r="B135" s="147" t="s">
        <v>1186</v>
      </c>
      <c r="C135" s="30" t="s">
        <v>2511</v>
      </c>
      <c r="D135" s="168" t="s">
        <v>1684</v>
      </c>
      <c r="E135" s="30"/>
      <c r="F135" s="30"/>
      <c r="G135" s="30" t="s">
        <v>349</v>
      </c>
      <c r="H135" s="30" t="s">
        <v>3024</v>
      </c>
      <c r="I135" s="30"/>
      <c r="J135" s="30"/>
      <c r="K135" s="30"/>
      <c r="L135" s="30"/>
      <c r="M135" s="12"/>
      <c r="N135" s="12"/>
    </row>
    <row r="136" spans="2:14">
      <c r="B136" s="147" t="s">
        <v>318</v>
      </c>
      <c r="C136" s="30" t="s">
        <v>2671</v>
      </c>
      <c r="D136" s="168" t="s">
        <v>1684</v>
      </c>
      <c r="E136" s="30"/>
      <c r="F136" s="30"/>
      <c r="G136" s="30" t="s">
        <v>349</v>
      </c>
      <c r="H136" s="30" t="s">
        <v>3024</v>
      </c>
      <c r="I136" s="30"/>
      <c r="J136" s="30"/>
      <c r="K136" s="30"/>
      <c r="L136" s="30"/>
      <c r="M136" s="12"/>
      <c r="N136" s="12"/>
    </row>
    <row r="137" spans="2:14">
      <c r="B137" s="147" t="s">
        <v>1303</v>
      </c>
      <c r="C137" s="30" t="s">
        <v>2311</v>
      </c>
      <c r="D137" s="168" t="s">
        <v>1684</v>
      </c>
      <c r="E137" s="30"/>
      <c r="F137" s="30"/>
      <c r="G137" s="30" t="s">
        <v>349</v>
      </c>
      <c r="H137" s="30" t="s">
        <v>3024</v>
      </c>
      <c r="I137" s="30"/>
      <c r="J137" s="30"/>
      <c r="K137" s="30"/>
      <c r="L137" s="30"/>
      <c r="M137" s="12"/>
      <c r="N137" s="12"/>
    </row>
    <row r="138" spans="2:14">
      <c r="B138" s="147" t="s">
        <v>2728</v>
      </c>
      <c r="C138" s="30" t="s">
        <v>2729</v>
      </c>
      <c r="D138" s="168" t="s">
        <v>1684</v>
      </c>
      <c r="E138" s="30"/>
      <c r="F138" s="30"/>
      <c r="G138" s="30" t="s">
        <v>349</v>
      </c>
      <c r="H138" s="30" t="s">
        <v>3024</v>
      </c>
      <c r="I138" s="30"/>
      <c r="J138" s="30"/>
      <c r="K138" s="30"/>
      <c r="L138" s="30"/>
      <c r="M138" s="12"/>
      <c r="N138" s="12"/>
    </row>
    <row r="139" spans="2:14">
      <c r="B139" s="147" t="s">
        <v>2721</v>
      </c>
      <c r="C139" s="150" t="s">
        <v>2722</v>
      </c>
      <c r="D139" s="168" t="s">
        <v>1684</v>
      </c>
      <c r="E139" s="268">
        <v>49.931649999999998</v>
      </c>
      <c r="F139" s="268">
        <v>-74.369738999999996</v>
      </c>
      <c r="G139" s="30" t="s">
        <v>349</v>
      </c>
      <c r="H139" s="30" t="s">
        <v>3024</v>
      </c>
      <c r="I139" s="30"/>
      <c r="J139" s="30"/>
      <c r="K139" s="30"/>
      <c r="L139" s="30"/>
      <c r="M139" s="12"/>
      <c r="N139" s="12"/>
    </row>
    <row r="140" spans="2:14">
      <c r="B140" s="147" t="s">
        <v>1981</v>
      </c>
      <c r="C140" s="30" t="s">
        <v>2566</v>
      </c>
      <c r="D140" s="168" t="s">
        <v>1684</v>
      </c>
      <c r="E140" s="268">
        <v>45.564537000000001</v>
      </c>
      <c r="F140" s="268">
        <v>-71.978148000000004</v>
      </c>
      <c r="G140" s="30" t="s">
        <v>349</v>
      </c>
      <c r="H140" s="30" t="s">
        <v>3024</v>
      </c>
      <c r="I140" s="30"/>
      <c r="J140" s="30"/>
      <c r="K140" s="30"/>
      <c r="L140" s="30"/>
      <c r="M140" s="12"/>
      <c r="N140" s="12"/>
    </row>
    <row r="141" spans="2:14">
      <c r="B141" s="147" t="s">
        <v>1559</v>
      </c>
      <c r="C141" s="30" t="s">
        <v>2462</v>
      </c>
      <c r="D141" s="168" t="s">
        <v>1684</v>
      </c>
      <c r="E141" s="30"/>
      <c r="F141" s="30"/>
      <c r="G141" s="30" t="s">
        <v>349</v>
      </c>
      <c r="H141" s="30" t="s">
        <v>3024</v>
      </c>
      <c r="I141" s="30"/>
      <c r="J141" s="30"/>
      <c r="K141" s="30"/>
      <c r="L141" s="30"/>
      <c r="M141" s="12"/>
      <c r="N141" s="12"/>
    </row>
    <row r="142" spans="2:14">
      <c r="B142" s="147" t="s">
        <v>1054</v>
      </c>
      <c r="C142" s="30" t="s">
        <v>2466</v>
      </c>
      <c r="D142" s="168" t="s">
        <v>1684</v>
      </c>
      <c r="E142" s="30"/>
      <c r="F142" s="30"/>
      <c r="G142" s="30" t="s">
        <v>349</v>
      </c>
      <c r="H142" s="30" t="s">
        <v>3024</v>
      </c>
      <c r="I142" s="30"/>
      <c r="J142" s="30"/>
      <c r="K142" s="30"/>
      <c r="L142" s="30"/>
      <c r="M142" s="12"/>
      <c r="N142" s="12"/>
    </row>
    <row r="143" spans="2:14">
      <c r="B143" s="147" t="s">
        <v>2706</v>
      </c>
      <c r="C143" s="79" t="s">
        <v>2707</v>
      </c>
      <c r="D143" s="168" t="s">
        <v>695</v>
      </c>
      <c r="E143" s="30"/>
      <c r="F143" s="30"/>
      <c r="G143" s="30" t="s">
        <v>349</v>
      </c>
      <c r="H143" s="30" t="s">
        <v>3024</v>
      </c>
      <c r="I143" s="30"/>
      <c r="J143" s="30"/>
      <c r="K143" s="30"/>
      <c r="L143" s="30"/>
      <c r="M143" s="12"/>
      <c r="N143" s="12"/>
    </row>
    <row r="144" spans="2:14">
      <c r="B144" s="147" t="s">
        <v>319</v>
      </c>
      <c r="C144" s="30" t="s">
        <v>2453</v>
      </c>
      <c r="D144" s="168" t="s">
        <v>1684</v>
      </c>
      <c r="E144" s="30"/>
      <c r="F144" s="30"/>
      <c r="G144" s="30" t="s">
        <v>349</v>
      </c>
      <c r="H144" s="30" t="s">
        <v>3024</v>
      </c>
      <c r="I144" s="30"/>
      <c r="J144" s="30"/>
      <c r="K144" s="30"/>
      <c r="L144" s="30"/>
      <c r="M144" s="12"/>
      <c r="N144" s="12"/>
    </row>
    <row r="145" spans="2:14">
      <c r="B145" s="147" t="s">
        <v>1658</v>
      </c>
      <c r="C145" s="30" t="s">
        <v>2459</v>
      </c>
      <c r="D145" s="168" t="s">
        <v>1684</v>
      </c>
      <c r="E145" s="30"/>
      <c r="F145" s="30"/>
      <c r="G145" s="30" t="s">
        <v>349</v>
      </c>
      <c r="H145" s="30" t="s">
        <v>3024</v>
      </c>
      <c r="I145" s="30"/>
      <c r="J145" s="30"/>
      <c r="K145" s="30"/>
      <c r="L145" s="30"/>
      <c r="M145" s="12"/>
      <c r="N145" s="12"/>
    </row>
    <row r="146" spans="2:14">
      <c r="B146" s="147" t="s">
        <v>320</v>
      </c>
      <c r="C146" s="30" t="s">
        <v>2567</v>
      </c>
      <c r="D146" s="168" t="s">
        <v>1684</v>
      </c>
      <c r="E146" s="30"/>
      <c r="F146" s="30"/>
      <c r="G146" s="30" t="s">
        <v>349</v>
      </c>
      <c r="H146" s="30" t="s">
        <v>3024</v>
      </c>
      <c r="I146" s="30"/>
      <c r="J146" s="30"/>
      <c r="K146" s="30"/>
      <c r="L146" s="30"/>
      <c r="M146" s="12"/>
      <c r="N146" s="12"/>
    </row>
    <row r="147" spans="2:14">
      <c r="B147" s="147" t="s">
        <v>759</v>
      </c>
      <c r="C147" s="79" t="s">
        <v>2240</v>
      </c>
      <c r="D147" s="168" t="s">
        <v>1684</v>
      </c>
      <c r="E147" s="268">
        <v>45.482700000000001</v>
      </c>
      <c r="F147" s="268">
        <v>-71.662300000000002</v>
      </c>
      <c r="G147" s="30" t="s">
        <v>349</v>
      </c>
      <c r="H147" s="30" t="s">
        <v>3024</v>
      </c>
      <c r="I147" s="30"/>
      <c r="J147" s="30"/>
      <c r="K147" s="30"/>
      <c r="L147" s="30"/>
      <c r="M147" s="12"/>
      <c r="N147" s="12"/>
    </row>
    <row r="148" spans="2:14">
      <c r="B148" s="147" t="s">
        <v>1465</v>
      </c>
      <c r="C148" s="30" t="s">
        <v>2500</v>
      </c>
      <c r="D148" s="168" t="s">
        <v>1684</v>
      </c>
      <c r="E148" s="30"/>
      <c r="F148" s="30"/>
      <c r="G148" s="30" t="s">
        <v>349</v>
      </c>
      <c r="H148" s="30" t="s">
        <v>3024</v>
      </c>
      <c r="I148" s="30"/>
      <c r="J148" s="30"/>
      <c r="K148" s="30"/>
      <c r="L148" s="30"/>
      <c r="M148" s="12"/>
      <c r="N148" s="12"/>
    </row>
    <row r="149" spans="2:14">
      <c r="B149" s="147" t="s">
        <v>259</v>
      </c>
      <c r="C149" s="79" t="s">
        <v>2182</v>
      </c>
      <c r="D149" s="168" t="s">
        <v>1684</v>
      </c>
      <c r="E149" s="268">
        <v>52.181800000000003</v>
      </c>
      <c r="F149" s="268">
        <v>-76.051000000000002</v>
      </c>
      <c r="G149" s="30" t="s">
        <v>349</v>
      </c>
      <c r="H149" s="30" t="s">
        <v>3024</v>
      </c>
      <c r="I149" s="30"/>
      <c r="J149" s="30"/>
      <c r="K149" s="30"/>
      <c r="L149" s="30"/>
      <c r="M149" s="12"/>
      <c r="N149" s="12"/>
    </row>
    <row r="150" spans="2:14">
      <c r="B150" s="147" t="s">
        <v>2987</v>
      </c>
      <c r="C150" s="30" t="s">
        <v>2568</v>
      </c>
      <c r="D150" s="168" t="s">
        <v>1684</v>
      </c>
      <c r="E150" s="30"/>
      <c r="F150" s="30"/>
      <c r="G150" s="30" t="s">
        <v>349</v>
      </c>
      <c r="H150" s="30" t="s">
        <v>3024</v>
      </c>
      <c r="I150" s="30"/>
      <c r="J150" s="30"/>
      <c r="K150" s="30"/>
      <c r="L150" s="30"/>
      <c r="M150" s="12"/>
      <c r="N150" s="12"/>
    </row>
    <row r="151" spans="2:14">
      <c r="B151" s="147" t="s">
        <v>2988</v>
      </c>
      <c r="C151" s="30" t="s">
        <v>2569</v>
      </c>
      <c r="D151" s="168" t="s">
        <v>1684</v>
      </c>
      <c r="E151" s="268">
        <v>45.273954525748401</v>
      </c>
      <c r="F151" s="268">
        <v>-72.113374710354407</v>
      </c>
      <c r="G151" s="30" t="s">
        <v>349</v>
      </c>
      <c r="H151" s="30" t="s">
        <v>3024</v>
      </c>
      <c r="I151" s="30"/>
      <c r="J151" s="30"/>
      <c r="K151" s="30"/>
      <c r="L151" s="30"/>
      <c r="M151" s="12"/>
      <c r="N151" s="12"/>
    </row>
    <row r="152" spans="2:14">
      <c r="B152" s="147" t="s">
        <v>1280</v>
      </c>
      <c r="C152" s="30" t="s">
        <v>2570</v>
      </c>
      <c r="D152" s="168" t="s">
        <v>1684</v>
      </c>
      <c r="E152" s="30"/>
      <c r="F152" s="30"/>
      <c r="G152" s="30" t="s">
        <v>349</v>
      </c>
      <c r="H152" s="30" t="s">
        <v>3024</v>
      </c>
      <c r="I152" s="30"/>
      <c r="J152" s="30"/>
      <c r="K152" s="30"/>
      <c r="L152" s="30"/>
      <c r="M152" s="12"/>
      <c r="N152" s="12"/>
    </row>
    <row r="153" spans="2:14">
      <c r="B153" s="147" t="s">
        <v>1982</v>
      </c>
      <c r="C153" s="30" t="s">
        <v>2571</v>
      </c>
      <c r="D153" s="168" t="s">
        <v>1684</v>
      </c>
      <c r="E153" s="30"/>
      <c r="F153" s="30"/>
      <c r="G153" s="30" t="s">
        <v>349</v>
      </c>
      <c r="H153" s="30" t="s">
        <v>3024</v>
      </c>
      <c r="I153" s="30"/>
      <c r="J153" s="30"/>
      <c r="K153" s="30"/>
      <c r="L153" s="30"/>
      <c r="M153" s="12"/>
      <c r="N153" s="12"/>
    </row>
    <row r="154" spans="2:14">
      <c r="B154" s="147" t="s">
        <v>1983</v>
      </c>
      <c r="C154" s="30" t="s">
        <v>2572</v>
      </c>
      <c r="D154" s="168" t="s">
        <v>1684</v>
      </c>
      <c r="E154" s="30"/>
      <c r="F154" s="30"/>
      <c r="G154" s="30" t="s">
        <v>349</v>
      </c>
      <c r="H154" s="30" t="s">
        <v>3024</v>
      </c>
      <c r="I154" s="30"/>
      <c r="J154" s="30"/>
      <c r="K154" s="30"/>
      <c r="L154" s="30"/>
      <c r="M154" s="12"/>
      <c r="N154" s="12"/>
    </row>
    <row r="155" spans="2:14">
      <c r="B155" s="147" t="s">
        <v>2723</v>
      </c>
      <c r="C155" s="30" t="s">
        <v>2724</v>
      </c>
      <c r="D155" s="168" t="s">
        <v>1684</v>
      </c>
      <c r="E155" s="30"/>
      <c r="F155" s="30"/>
      <c r="G155" s="30" t="s">
        <v>349</v>
      </c>
      <c r="H155" s="30" t="s">
        <v>3024</v>
      </c>
      <c r="I155" s="30"/>
      <c r="J155" s="30"/>
      <c r="K155" s="30"/>
      <c r="L155" s="30"/>
      <c r="M155" s="12"/>
      <c r="N155" s="12"/>
    </row>
    <row r="156" spans="2:14">
      <c r="B156" s="147" t="s">
        <v>2714</v>
      </c>
      <c r="C156" s="30" t="s">
        <v>2715</v>
      </c>
      <c r="D156" s="168" t="s">
        <v>1684</v>
      </c>
      <c r="E156" s="30"/>
      <c r="F156" s="30"/>
      <c r="G156" s="30" t="s">
        <v>349</v>
      </c>
      <c r="H156" s="30" t="s">
        <v>3024</v>
      </c>
      <c r="I156" s="30"/>
      <c r="J156" s="30"/>
      <c r="K156" s="30"/>
      <c r="L156" s="30"/>
      <c r="M156" s="12"/>
      <c r="N156" s="12"/>
    </row>
    <row r="157" spans="2:14">
      <c r="B157" s="147" t="s">
        <v>1984</v>
      </c>
      <c r="C157" s="30" t="s">
        <v>2573</v>
      </c>
      <c r="D157" s="168" t="s">
        <v>1684</v>
      </c>
      <c r="E157" s="30"/>
      <c r="F157" s="30"/>
      <c r="G157" s="30" t="s">
        <v>349</v>
      </c>
      <c r="H157" s="30" t="s">
        <v>3024</v>
      </c>
      <c r="I157" s="30"/>
      <c r="J157" s="30"/>
      <c r="K157" s="30"/>
      <c r="L157" s="30"/>
      <c r="M157" s="12"/>
      <c r="N157" s="12"/>
    </row>
    <row r="158" spans="2:14">
      <c r="B158" s="180" t="s">
        <v>321</v>
      </c>
      <c r="C158" s="30" t="s">
        <v>2394</v>
      </c>
      <c r="D158" s="168" t="s">
        <v>1684</v>
      </c>
      <c r="E158" s="30"/>
      <c r="F158" s="30"/>
      <c r="G158" s="30" t="s">
        <v>349</v>
      </c>
      <c r="H158" s="30" t="s">
        <v>3024</v>
      </c>
      <c r="I158" s="30"/>
      <c r="J158" s="30"/>
      <c r="K158" s="30"/>
      <c r="L158" s="30"/>
      <c r="M158" s="12"/>
      <c r="N158" s="12"/>
    </row>
    <row r="159" spans="2:14">
      <c r="B159" s="147" t="s">
        <v>1069</v>
      </c>
      <c r="C159" s="30" t="s">
        <v>2574</v>
      </c>
      <c r="D159" s="168" t="s">
        <v>1684</v>
      </c>
      <c r="E159" s="30"/>
      <c r="F159" s="30"/>
      <c r="G159" s="30" t="s">
        <v>349</v>
      </c>
      <c r="H159" s="30" t="s">
        <v>3024</v>
      </c>
      <c r="I159" s="30"/>
      <c r="J159" s="30"/>
      <c r="K159" s="30"/>
      <c r="L159" s="30"/>
      <c r="M159" s="12"/>
      <c r="N159" s="12"/>
    </row>
    <row r="160" spans="2:14">
      <c r="B160" s="147" t="s">
        <v>1566</v>
      </c>
      <c r="C160" s="30" t="s">
        <v>2447</v>
      </c>
      <c r="D160" s="168" t="s">
        <v>1684</v>
      </c>
      <c r="E160" s="30"/>
      <c r="F160" s="30"/>
      <c r="G160" s="30" t="s">
        <v>349</v>
      </c>
      <c r="H160" s="30" t="s">
        <v>3024</v>
      </c>
      <c r="I160" s="30"/>
      <c r="J160" s="30"/>
      <c r="K160" s="30"/>
      <c r="L160" s="30"/>
      <c r="M160" s="12"/>
      <c r="N160" s="12"/>
    </row>
    <row r="161" spans="2:14">
      <c r="B161" s="147" t="s">
        <v>1444</v>
      </c>
      <c r="C161" s="30" t="s">
        <v>2575</v>
      </c>
      <c r="D161" s="168" t="s">
        <v>1684</v>
      </c>
      <c r="E161" s="30"/>
      <c r="F161" s="30"/>
      <c r="G161" s="30" t="s">
        <v>349</v>
      </c>
      <c r="H161" s="30" t="s">
        <v>3024</v>
      </c>
      <c r="I161" s="30"/>
      <c r="J161" s="30"/>
      <c r="K161" s="30"/>
      <c r="L161" s="30"/>
      <c r="M161" s="12"/>
      <c r="N161" s="12"/>
    </row>
    <row r="162" spans="2:14">
      <c r="B162" s="147" t="s">
        <v>2989</v>
      </c>
      <c r="C162" s="30" t="s">
        <v>2576</v>
      </c>
      <c r="D162" s="168" t="s">
        <v>1684</v>
      </c>
      <c r="E162" s="30"/>
      <c r="F162" s="30"/>
      <c r="G162" s="30" t="s">
        <v>349</v>
      </c>
      <c r="H162" s="30" t="s">
        <v>3024</v>
      </c>
      <c r="I162" s="30"/>
      <c r="J162" s="30"/>
      <c r="K162" s="30"/>
      <c r="L162" s="30"/>
      <c r="M162" s="12"/>
      <c r="N162" s="12"/>
    </row>
    <row r="163" spans="2:14">
      <c r="B163" s="147" t="s">
        <v>322</v>
      </c>
      <c r="C163" s="30" t="s">
        <v>2438</v>
      </c>
      <c r="D163" s="168" t="s">
        <v>1684</v>
      </c>
      <c r="E163" s="30"/>
      <c r="F163" s="30"/>
      <c r="G163" s="30" t="s">
        <v>349</v>
      </c>
      <c r="H163" s="30" t="s">
        <v>3024</v>
      </c>
      <c r="I163" s="30"/>
      <c r="J163" s="30"/>
      <c r="K163" s="30"/>
      <c r="L163" s="30"/>
      <c r="M163" s="12"/>
      <c r="N163" s="12"/>
    </row>
    <row r="164" spans="2:14">
      <c r="B164" s="147" t="s">
        <v>1191</v>
      </c>
      <c r="C164" s="30" t="s">
        <v>2434</v>
      </c>
      <c r="D164" s="168" t="s">
        <v>1684</v>
      </c>
      <c r="E164" s="30"/>
      <c r="F164" s="30"/>
      <c r="G164" s="30" t="s">
        <v>349</v>
      </c>
      <c r="H164" s="30" t="s">
        <v>3024</v>
      </c>
      <c r="I164" s="30"/>
      <c r="J164" s="30"/>
      <c r="K164" s="30"/>
      <c r="L164" s="30"/>
      <c r="M164" s="12"/>
      <c r="N164" s="12"/>
    </row>
    <row r="165" spans="2:14">
      <c r="B165" s="147" t="s">
        <v>1201</v>
      </c>
      <c r="C165" s="30" t="s">
        <v>2518</v>
      </c>
      <c r="D165" s="168" t="s">
        <v>1684</v>
      </c>
      <c r="E165" s="30"/>
      <c r="F165" s="30"/>
      <c r="G165" s="30" t="s">
        <v>349</v>
      </c>
      <c r="H165" s="30" t="s">
        <v>3024</v>
      </c>
      <c r="I165" s="30"/>
      <c r="J165" s="30"/>
      <c r="K165" s="30"/>
      <c r="L165" s="30"/>
      <c r="M165" s="12"/>
      <c r="N165" s="12"/>
    </row>
    <row r="166" spans="2:14">
      <c r="B166" s="147" t="s">
        <v>1256</v>
      </c>
      <c r="C166" s="30" t="s">
        <v>2464</v>
      </c>
      <c r="D166" s="168" t="s">
        <v>1684</v>
      </c>
      <c r="E166" s="30"/>
      <c r="F166" s="30"/>
      <c r="G166" s="30" t="s">
        <v>349</v>
      </c>
      <c r="H166" s="30" t="s">
        <v>3024</v>
      </c>
      <c r="I166" s="30"/>
      <c r="J166" s="30"/>
      <c r="K166" s="30"/>
      <c r="L166" s="30"/>
      <c r="M166" s="12"/>
      <c r="N166" s="12"/>
    </row>
    <row r="167" spans="2:14">
      <c r="B167" s="179" t="s">
        <v>1247</v>
      </c>
      <c r="C167" s="30" t="s">
        <v>2415</v>
      </c>
      <c r="D167" s="168" t="s">
        <v>1684</v>
      </c>
      <c r="E167" s="30"/>
      <c r="F167" s="30"/>
      <c r="G167" s="30" t="s">
        <v>349</v>
      </c>
      <c r="H167" s="30" t="s">
        <v>3024</v>
      </c>
      <c r="I167" s="30"/>
      <c r="J167" s="30"/>
      <c r="K167" s="30"/>
      <c r="L167" s="30"/>
      <c r="M167" s="12"/>
      <c r="N167" s="12"/>
    </row>
    <row r="168" spans="2:14">
      <c r="B168" s="147" t="s">
        <v>1672</v>
      </c>
      <c r="C168" s="30" t="s">
        <v>2672</v>
      </c>
      <c r="D168" s="168" t="s">
        <v>1684</v>
      </c>
      <c r="E168" s="30"/>
      <c r="F168" s="30"/>
      <c r="G168" s="30" t="s">
        <v>349</v>
      </c>
      <c r="H168" s="30" t="s">
        <v>3024</v>
      </c>
      <c r="I168" s="30"/>
      <c r="J168" s="30"/>
      <c r="K168" s="30"/>
      <c r="L168" s="30"/>
      <c r="M168" s="12"/>
      <c r="N168" s="12"/>
    </row>
    <row r="169" spans="2:14">
      <c r="B169" s="147" t="s">
        <v>89</v>
      </c>
      <c r="C169" s="150" t="s">
        <v>2298</v>
      </c>
      <c r="D169" s="168" t="s">
        <v>1684</v>
      </c>
      <c r="E169" s="30"/>
      <c r="F169" s="30"/>
      <c r="G169" s="30" t="s">
        <v>349</v>
      </c>
      <c r="H169" s="30" t="s">
        <v>3024</v>
      </c>
      <c r="I169" s="30"/>
      <c r="J169" s="30"/>
      <c r="K169" s="30"/>
      <c r="L169" s="30"/>
      <c r="M169" s="12"/>
      <c r="N169" s="12"/>
    </row>
    <row r="170" spans="2:14">
      <c r="B170" s="147" t="s">
        <v>1445</v>
      </c>
      <c r="C170" s="30" t="s">
        <v>2577</v>
      </c>
      <c r="D170" s="168" t="s">
        <v>1684</v>
      </c>
      <c r="E170" s="30"/>
      <c r="F170" s="30"/>
      <c r="G170" s="30" t="s">
        <v>349</v>
      </c>
      <c r="H170" s="30" t="s">
        <v>3024</v>
      </c>
      <c r="I170" s="30"/>
      <c r="J170" s="30"/>
      <c r="K170" s="30"/>
      <c r="L170" s="30"/>
      <c r="M170" s="12"/>
      <c r="N170" s="12"/>
    </row>
    <row r="171" spans="2:14">
      <c r="B171" s="147" t="s">
        <v>1252</v>
      </c>
      <c r="C171" s="30" t="s">
        <v>2301</v>
      </c>
      <c r="D171" s="168" t="s">
        <v>1684</v>
      </c>
      <c r="E171" s="30"/>
      <c r="F171" s="30"/>
      <c r="G171" s="30" t="s">
        <v>349</v>
      </c>
      <c r="H171" s="30" t="s">
        <v>3024</v>
      </c>
      <c r="I171" s="30"/>
      <c r="J171" s="30"/>
      <c r="K171" s="30"/>
      <c r="L171" s="30"/>
      <c r="M171" s="12"/>
      <c r="N171" s="12"/>
    </row>
    <row r="172" spans="2:14">
      <c r="B172" s="147" t="s">
        <v>1146</v>
      </c>
      <c r="C172" s="30" t="s">
        <v>2417</v>
      </c>
      <c r="D172" s="168" t="s">
        <v>1684</v>
      </c>
      <c r="E172" s="30"/>
      <c r="F172" s="30"/>
      <c r="G172" s="30" t="s">
        <v>349</v>
      </c>
      <c r="H172" s="30" t="s">
        <v>3024</v>
      </c>
      <c r="I172" s="30"/>
      <c r="J172" s="30"/>
      <c r="K172" s="30"/>
      <c r="L172" s="30"/>
      <c r="M172" s="12"/>
      <c r="N172" s="12"/>
    </row>
    <row r="173" spans="2:14">
      <c r="B173" s="147" t="s">
        <v>124</v>
      </c>
      <c r="C173" s="79" t="s">
        <v>2578</v>
      </c>
      <c r="D173" s="168" t="s">
        <v>1684</v>
      </c>
      <c r="E173" s="30"/>
      <c r="F173" s="30"/>
      <c r="G173" s="30" t="s">
        <v>349</v>
      </c>
      <c r="H173" s="30" t="s">
        <v>3024</v>
      </c>
      <c r="I173" s="30"/>
      <c r="J173" s="30"/>
      <c r="K173" s="30"/>
      <c r="L173" s="30"/>
      <c r="M173" s="12"/>
      <c r="N173" s="12"/>
    </row>
    <row r="174" spans="2:14">
      <c r="B174" s="147" t="s">
        <v>2712</v>
      </c>
      <c r="C174" s="30" t="s">
        <v>2713</v>
      </c>
      <c r="D174" s="168" t="s">
        <v>1684</v>
      </c>
      <c r="E174" s="30"/>
      <c r="F174" s="30"/>
      <c r="G174" s="30" t="s">
        <v>349</v>
      </c>
      <c r="H174" s="30" t="s">
        <v>3024</v>
      </c>
      <c r="I174" s="30"/>
      <c r="J174" s="30"/>
      <c r="K174" s="30"/>
      <c r="L174" s="30"/>
      <c r="M174" s="12"/>
      <c r="N174" s="12"/>
    </row>
    <row r="175" spans="2:14">
      <c r="B175" s="147" t="s">
        <v>1339</v>
      </c>
      <c r="C175" s="30" t="s">
        <v>2579</v>
      </c>
      <c r="D175" s="168" t="s">
        <v>1684</v>
      </c>
      <c r="E175" s="30"/>
      <c r="F175" s="30"/>
      <c r="G175" s="30" t="s">
        <v>349</v>
      </c>
      <c r="H175" s="30" t="s">
        <v>3024</v>
      </c>
      <c r="I175" s="30"/>
      <c r="J175" s="30"/>
      <c r="K175" s="30"/>
      <c r="L175" s="30"/>
      <c r="M175" s="12"/>
      <c r="N175" s="12"/>
    </row>
    <row r="176" spans="2:14">
      <c r="B176" s="147" t="s">
        <v>1831</v>
      </c>
      <c r="C176" s="30" t="s">
        <v>2294</v>
      </c>
      <c r="D176" s="168" t="s">
        <v>1684</v>
      </c>
      <c r="E176" s="30"/>
      <c r="F176" s="30"/>
      <c r="G176" s="30" t="s">
        <v>349</v>
      </c>
      <c r="H176" s="30" t="s">
        <v>3024</v>
      </c>
      <c r="I176" s="30"/>
      <c r="J176" s="30"/>
      <c r="K176" s="30"/>
      <c r="L176" s="30"/>
      <c r="M176" s="12"/>
      <c r="N176" s="12"/>
    </row>
    <row r="177" spans="2:14">
      <c r="B177" s="147" t="s">
        <v>1389</v>
      </c>
      <c r="C177" s="30" t="s">
        <v>2335</v>
      </c>
      <c r="D177" s="168" t="s">
        <v>1684</v>
      </c>
      <c r="E177" s="30"/>
      <c r="F177" s="30"/>
      <c r="G177" s="30" t="s">
        <v>349</v>
      </c>
      <c r="H177" s="30" t="s">
        <v>3024</v>
      </c>
      <c r="I177" s="30"/>
      <c r="J177" s="30"/>
      <c r="K177" s="30"/>
      <c r="L177" s="30"/>
      <c r="M177" s="12"/>
      <c r="N177" s="12"/>
    </row>
    <row r="178" spans="2:14">
      <c r="B178" s="147" t="s">
        <v>1200</v>
      </c>
      <c r="C178" s="30" t="s">
        <v>2580</v>
      </c>
      <c r="D178" s="168" t="s">
        <v>1684</v>
      </c>
      <c r="E178" s="30"/>
      <c r="F178" s="30"/>
      <c r="G178" s="30" t="s">
        <v>349</v>
      </c>
      <c r="H178" s="30" t="s">
        <v>3024</v>
      </c>
      <c r="I178" s="30"/>
      <c r="J178" s="30"/>
      <c r="K178" s="30"/>
      <c r="L178" s="30"/>
      <c r="M178" s="12"/>
      <c r="N178" s="12"/>
    </row>
    <row r="179" spans="2:14">
      <c r="B179" s="147" t="s">
        <v>768</v>
      </c>
      <c r="C179" s="79" t="s">
        <v>2241</v>
      </c>
      <c r="D179" s="168" t="s">
        <v>1684</v>
      </c>
      <c r="E179" s="268">
        <v>47.841000000000001</v>
      </c>
      <c r="F179" s="268">
        <v>-69.531700000000001</v>
      </c>
      <c r="G179" s="30" t="s">
        <v>349</v>
      </c>
      <c r="H179" s="30" t="s">
        <v>3024</v>
      </c>
      <c r="I179" s="30"/>
      <c r="J179" s="30"/>
      <c r="K179" s="30"/>
      <c r="L179" s="30"/>
      <c r="M179" s="12"/>
      <c r="N179" s="12"/>
    </row>
    <row r="180" spans="2:14">
      <c r="B180" s="147" t="s">
        <v>1496</v>
      </c>
      <c r="C180" s="30" t="s">
        <v>2316</v>
      </c>
      <c r="D180" s="168" t="s">
        <v>1684</v>
      </c>
      <c r="E180" s="30"/>
      <c r="F180" s="30"/>
      <c r="G180" s="30" t="s">
        <v>349</v>
      </c>
      <c r="H180" s="30" t="s">
        <v>3024</v>
      </c>
      <c r="I180" s="30"/>
      <c r="J180" s="30"/>
      <c r="K180" s="30"/>
      <c r="L180" s="30"/>
      <c r="M180" s="12"/>
      <c r="N180" s="12"/>
    </row>
    <row r="181" spans="2:14">
      <c r="B181" s="147" t="s">
        <v>1416</v>
      </c>
      <c r="C181" s="79" t="s">
        <v>2242</v>
      </c>
      <c r="D181" s="168" t="s">
        <v>1684</v>
      </c>
      <c r="E181" s="268">
        <v>45.886899999999997</v>
      </c>
      <c r="F181" s="268">
        <v>-72.484099999999998</v>
      </c>
      <c r="G181" s="30" t="s">
        <v>349</v>
      </c>
      <c r="H181" s="30" t="s">
        <v>3024</v>
      </c>
      <c r="I181" s="30"/>
      <c r="J181" s="30"/>
      <c r="K181" s="30"/>
      <c r="L181" s="30"/>
      <c r="M181" s="12"/>
      <c r="N181" s="12"/>
    </row>
    <row r="182" spans="2:14">
      <c r="B182" s="147" t="s">
        <v>323</v>
      </c>
      <c r="C182" s="30" t="s">
        <v>2673</v>
      </c>
      <c r="D182" s="168" t="s">
        <v>1684</v>
      </c>
      <c r="E182" s="30"/>
      <c r="F182" s="30"/>
      <c r="G182" s="30" t="s">
        <v>349</v>
      </c>
      <c r="H182" s="30" t="s">
        <v>3024</v>
      </c>
      <c r="I182" s="30"/>
      <c r="J182" s="30"/>
      <c r="K182" s="30"/>
      <c r="L182" s="30"/>
      <c r="M182" s="12"/>
      <c r="N182" s="12"/>
    </row>
    <row r="183" spans="2:14">
      <c r="B183" s="147" t="s">
        <v>123</v>
      </c>
      <c r="C183" s="30" t="s">
        <v>2534</v>
      </c>
      <c r="D183" s="168" t="s">
        <v>1684</v>
      </c>
      <c r="E183" s="268">
        <v>49.180999999999997</v>
      </c>
      <c r="F183" s="268">
        <v>-65.461500000000001</v>
      </c>
      <c r="G183" s="30" t="s">
        <v>349</v>
      </c>
      <c r="H183" s="30" t="s">
        <v>3024</v>
      </c>
      <c r="I183" s="30"/>
      <c r="J183" s="30"/>
      <c r="K183" s="30"/>
      <c r="L183" s="30"/>
      <c r="M183" s="12"/>
      <c r="N183" s="12"/>
    </row>
    <row r="184" spans="2:14">
      <c r="B184" s="147" t="s">
        <v>1613</v>
      </c>
      <c r="C184" s="30" t="s">
        <v>2390</v>
      </c>
      <c r="D184" s="168" t="s">
        <v>1684</v>
      </c>
      <c r="E184" s="30"/>
      <c r="F184" s="30"/>
      <c r="G184" s="30" t="s">
        <v>349</v>
      </c>
      <c r="H184" s="30" t="s">
        <v>3024</v>
      </c>
      <c r="I184" s="30"/>
      <c r="J184" s="30"/>
      <c r="K184" s="30"/>
      <c r="L184" s="30"/>
      <c r="M184" s="12"/>
      <c r="N184" s="12"/>
    </row>
    <row r="185" spans="2:14">
      <c r="B185" s="147" t="s">
        <v>1548</v>
      </c>
      <c r="C185" s="30" t="s">
        <v>2342</v>
      </c>
      <c r="D185" s="168" t="s">
        <v>1684</v>
      </c>
      <c r="E185" s="30"/>
      <c r="F185" s="30"/>
      <c r="G185" s="30" t="s">
        <v>349</v>
      </c>
      <c r="H185" s="30" t="s">
        <v>3024</v>
      </c>
      <c r="I185" s="30"/>
      <c r="J185" s="30"/>
      <c r="K185" s="30"/>
      <c r="L185" s="30"/>
      <c r="M185" s="12"/>
      <c r="N185" s="12"/>
    </row>
    <row r="186" spans="2:14">
      <c r="B186" s="147" t="s">
        <v>1551</v>
      </c>
      <c r="C186" s="30" t="s">
        <v>2353</v>
      </c>
      <c r="D186" s="168" t="s">
        <v>1684</v>
      </c>
      <c r="E186" s="30"/>
      <c r="F186" s="30"/>
      <c r="G186" s="30" t="s">
        <v>349</v>
      </c>
      <c r="H186" s="30" t="s">
        <v>3024</v>
      </c>
      <c r="I186" s="30"/>
      <c r="J186" s="30"/>
      <c r="K186" s="30"/>
      <c r="L186" s="30"/>
      <c r="M186" s="12"/>
      <c r="N186" s="12"/>
    </row>
    <row r="187" spans="2:14">
      <c r="B187" s="147" t="s">
        <v>1544</v>
      </c>
      <c r="C187" s="30" t="s">
        <v>2330</v>
      </c>
      <c r="D187" s="168" t="s">
        <v>1684</v>
      </c>
      <c r="E187" s="30"/>
      <c r="F187" s="30"/>
      <c r="G187" s="30" t="s">
        <v>349</v>
      </c>
      <c r="H187" s="30" t="s">
        <v>3024</v>
      </c>
      <c r="I187" s="30"/>
      <c r="J187" s="30"/>
      <c r="K187" s="30"/>
      <c r="L187" s="30"/>
      <c r="M187" s="12"/>
      <c r="N187" s="12"/>
    </row>
    <row r="188" spans="2:14">
      <c r="B188" s="147" t="s">
        <v>261</v>
      </c>
      <c r="C188" s="79" t="s">
        <v>2183</v>
      </c>
      <c r="D188" s="168" t="s">
        <v>1684</v>
      </c>
      <c r="E188" s="268">
        <v>51.7849</v>
      </c>
      <c r="F188" s="268">
        <v>-67.911900000000003</v>
      </c>
      <c r="G188" s="30" t="s">
        <v>349</v>
      </c>
      <c r="H188" s="30" t="s">
        <v>3024</v>
      </c>
      <c r="I188" s="30"/>
      <c r="J188" s="30"/>
      <c r="K188" s="30"/>
      <c r="L188" s="30"/>
      <c r="M188" s="12"/>
      <c r="N188" s="12"/>
    </row>
    <row r="189" spans="2:14">
      <c r="B189" s="147" t="s">
        <v>324</v>
      </c>
      <c r="C189" s="30" t="s">
        <v>2243</v>
      </c>
      <c r="D189" s="168" t="s">
        <v>1684</v>
      </c>
      <c r="E189" s="268">
        <v>49.308300000000003</v>
      </c>
      <c r="F189" s="268">
        <v>-67.86</v>
      </c>
      <c r="G189" s="30" t="s">
        <v>349</v>
      </c>
      <c r="H189" s="30" t="s">
        <v>3024</v>
      </c>
      <c r="I189" s="30"/>
      <c r="J189" s="30"/>
      <c r="K189" s="30"/>
      <c r="L189" s="30"/>
      <c r="M189" s="12"/>
      <c r="N189" s="12"/>
    </row>
    <row r="190" spans="2:14">
      <c r="B190" s="147" t="s">
        <v>1134</v>
      </c>
      <c r="C190" s="30" t="s">
        <v>2424</v>
      </c>
      <c r="D190" s="168" t="s">
        <v>1684</v>
      </c>
      <c r="E190" s="30"/>
      <c r="F190" s="30"/>
      <c r="G190" s="30" t="s">
        <v>349</v>
      </c>
      <c r="H190" s="30" t="s">
        <v>3024</v>
      </c>
      <c r="I190" s="30"/>
      <c r="J190" s="30"/>
      <c r="K190" s="30"/>
      <c r="L190" s="30"/>
      <c r="M190" s="12"/>
      <c r="N190" s="12"/>
    </row>
    <row r="191" spans="2:14">
      <c r="B191" s="147" t="s">
        <v>1328</v>
      </c>
      <c r="C191" s="30" t="s">
        <v>2482</v>
      </c>
      <c r="D191" s="168" t="s">
        <v>1684</v>
      </c>
      <c r="E191" s="30"/>
      <c r="F191" s="30"/>
      <c r="G191" s="30" t="s">
        <v>349</v>
      </c>
      <c r="H191" s="30" t="s">
        <v>3024</v>
      </c>
      <c r="I191" s="30"/>
      <c r="J191" s="30"/>
      <c r="K191" s="30"/>
      <c r="L191" s="30"/>
      <c r="M191" s="12"/>
      <c r="N191" s="12"/>
    </row>
    <row r="192" spans="2:14">
      <c r="B192" s="147" t="s">
        <v>1415</v>
      </c>
      <c r="C192" s="30" t="s">
        <v>2581</v>
      </c>
      <c r="D192" s="168" t="s">
        <v>1684</v>
      </c>
      <c r="E192" s="30"/>
      <c r="F192" s="30"/>
      <c r="G192" s="30" t="s">
        <v>349</v>
      </c>
      <c r="H192" s="30" t="s">
        <v>3024</v>
      </c>
      <c r="I192" s="30"/>
      <c r="J192" s="30"/>
      <c r="K192" s="30"/>
      <c r="L192" s="30"/>
      <c r="M192" s="12"/>
      <c r="N192" s="12"/>
    </row>
    <row r="193" spans="2:14">
      <c r="B193" s="147" t="s">
        <v>325</v>
      </c>
      <c r="C193" s="30" t="s">
        <v>2582</v>
      </c>
      <c r="D193" s="168" t="s">
        <v>1684</v>
      </c>
      <c r="E193" s="30"/>
      <c r="F193" s="30"/>
      <c r="G193" s="30" t="s">
        <v>349</v>
      </c>
      <c r="H193" s="30" t="s">
        <v>3024</v>
      </c>
      <c r="I193" s="30"/>
      <c r="J193" s="30"/>
      <c r="K193" s="30"/>
      <c r="L193" s="30"/>
      <c r="M193" s="12"/>
      <c r="N193" s="12"/>
    </row>
    <row r="194" spans="2:14">
      <c r="B194" s="147" t="s">
        <v>170</v>
      </c>
      <c r="C194" s="79" t="s">
        <v>2184</v>
      </c>
      <c r="D194" s="168" t="s">
        <v>1684</v>
      </c>
      <c r="E194" s="268">
        <v>45.839599999999997</v>
      </c>
      <c r="F194" s="268">
        <v>-75.645600000000002</v>
      </c>
      <c r="G194" s="30" t="s">
        <v>349</v>
      </c>
      <c r="H194" s="30" t="s">
        <v>3024</v>
      </c>
      <c r="I194" s="30"/>
      <c r="J194" s="30"/>
      <c r="K194" s="30"/>
      <c r="L194" s="30"/>
      <c r="M194" s="12"/>
      <c r="N194" s="12"/>
    </row>
    <row r="195" spans="2:14">
      <c r="B195" s="147" t="s">
        <v>1262</v>
      </c>
      <c r="C195" s="30" t="s">
        <v>2531</v>
      </c>
      <c r="D195" s="168" t="s">
        <v>1684</v>
      </c>
      <c r="E195" s="30"/>
      <c r="F195" s="30"/>
      <c r="G195" s="30" t="s">
        <v>349</v>
      </c>
      <c r="H195" s="30" t="s">
        <v>3024</v>
      </c>
      <c r="I195" s="30"/>
      <c r="J195" s="30"/>
      <c r="K195" s="30"/>
      <c r="L195" s="30"/>
      <c r="M195" s="12"/>
      <c r="N195" s="12"/>
    </row>
    <row r="196" spans="2:14">
      <c r="B196" s="147" t="s">
        <v>1324</v>
      </c>
      <c r="C196" s="30" t="s">
        <v>2478</v>
      </c>
      <c r="D196" s="168" t="s">
        <v>1684</v>
      </c>
      <c r="E196" s="30"/>
      <c r="F196" s="30"/>
      <c r="G196" s="30" t="s">
        <v>349</v>
      </c>
      <c r="H196" s="30" t="s">
        <v>3024</v>
      </c>
      <c r="I196" s="30"/>
      <c r="J196" s="30"/>
      <c r="K196" s="30"/>
      <c r="L196" s="30"/>
      <c r="M196" s="12"/>
      <c r="N196" s="12"/>
    </row>
    <row r="197" spans="2:14">
      <c r="B197" s="147" t="s">
        <v>2990</v>
      </c>
      <c r="C197" s="30" t="s">
        <v>2583</v>
      </c>
      <c r="D197" s="168" t="s">
        <v>1684</v>
      </c>
      <c r="E197" s="30"/>
      <c r="F197" s="30"/>
      <c r="G197" s="30" t="s">
        <v>349</v>
      </c>
      <c r="H197" s="30" t="s">
        <v>3024</v>
      </c>
      <c r="I197" s="30"/>
      <c r="J197" s="30"/>
      <c r="K197" s="30"/>
      <c r="L197" s="30"/>
      <c r="M197" s="12"/>
      <c r="N197" s="12"/>
    </row>
    <row r="198" spans="2:14">
      <c r="B198" s="147" t="s">
        <v>326</v>
      </c>
      <c r="C198" s="30" t="s">
        <v>2393</v>
      </c>
      <c r="D198" s="168" t="s">
        <v>1684</v>
      </c>
      <c r="E198" s="30"/>
      <c r="F198" s="30"/>
      <c r="G198" s="30" t="s">
        <v>349</v>
      </c>
      <c r="H198" s="30" t="s">
        <v>3024</v>
      </c>
      <c r="I198" s="30"/>
      <c r="J198" s="30"/>
      <c r="K198" s="30"/>
      <c r="L198" s="30"/>
      <c r="M198" s="12"/>
      <c r="N198" s="12"/>
    </row>
    <row r="199" spans="2:14">
      <c r="B199" s="147" t="s">
        <v>2090</v>
      </c>
      <c r="C199" s="30" t="s">
        <v>1748</v>
      </c>
      <c r="D199" s="168" t="s">
        <v>3022</v>
      </c>
      <c r="E199" s="268">
        <v>45.004714760347603</v>
      </c>
      <c r="F199" s="268">
        <v>-74.785848714051397</v>
      </c>
      <c r="G199" s="30" t="s">
        <v>349</v>
      </c>
      <c r="H199" s="30" t="s">
        <v>3024</v>
      </c>
      <c r="I199" s="30"/>
      <c r="J199" s="30"/>
      <c r="K199" s="30"/>
      <c r="L199" s="30"/>
      <c r="M199" s="12"/>
      <c r="N199" s="12" t="s">
        <v>3025</v>
      </c>
    </row>
    <row r="200" spans="2:14">
      <c r="B200" s="147" t="s">
        <v>2091</v>
      </c>
      <c r="C200" s="30" t="s">
        <v>1745</v>
      </c>
      <c r="D200" s="168" t="s">
        <v>3022</v>
      </c>
      <c r="E200" s="268">
        <v>45.005641060916901</v>
      </c>
      <c r="F200" s="268">
        <v>-72.109242310077306</v>
      </c>
      <c r="G200" s="30" t="s">
        <v>349</v>
      </c>
      <c r="H200" s="30" t="s">
        <v>3024</v>
      </c>
      <c r="I200" s="30"/>
      <c r="J200" s="30"/>
      <c r="K200" s="30"/>
      <c r="L200" s="30"/>
      <c r="M200" s="12"/>
      <c r="N200" s="12"/>
    </row>
    <row r="201" spans="2:14">
      <c r="B201" s="147" t="s">
        <v>2092</v>
      </c>
      <c r="C201" s="30" t="s">
        <v>1746</v>
      </c>
      <c r="D201" s="168" t="s">
        <v>3022</v>
      </c>
      <c r="E201" s="268">
        <v>45.014169540186899</v>
      </c>
      <c r="F201" s="268">
        <v>-72.968184825758996</v>
      </c>
      <c r="G201" s="30" t="s">
        <v>349</v>
      </c>
      <c r="H201" s="30" t="s">
        <v>3024</v>
      </c>
      <c r="I201" s="30"/>
      <c r="J201" s="30"/>
      <c r="K201" s="30"/>
      <c r="L201" s="30"/>
      <c r="M201" s="12"/>
      <c r="N201" s="12"/>
    </row>
    <row r="202" spans="2:14">
      <c r="B202" s="147" t="s">
        <v>3020</v>
      </c>
      <c r="C202" s="30" t="s">
        <v>1747</v>
      </c>
      <c r="D202" s="168" t="s">
        <v>3022</v>
      </c>
      <c r="E202" s="268">
        <v>44.9969423763213</v>
      </c>
      <c r="F202" s="268">
        <v>-74.454086113661702</v>
      </c>
      <c r="G202" s="30" t="s">
        <v>349</v>
      </c>
      <c r="H202" s="30" t="s">
        <v>3024</v>
      </c>
      <c r="I202" s="30"/>
      <c r="J202" s="30"/>
      <c r="K202" s="30"/>
      <c r="L202" s="30"/>
      <c r="M202" s="12"/>
      <c r="N202" s="12"/>
    </row>
    <row r="203" spans="2:14">
      <c r="B203" s="147" t="s">
        <v>2093</v>
      </c>
      <c r="C203" s="30" t="s">
        <v>1744</v>
      </c>
      <c r="D203" s="168" t="s">
        <v>3022</v>
      </c>
      <c r="E203" s="268">
        <v>45.011383121067801</v>
      </c>
      <c r="F203" s="268">
        <v>-71.736550245296797</v>
      </c>
      <c r="G203" s="30" t="s">
        <v>349</v>
      </c>
      <c r="H203" s="30" t="s">
        <v>3024</v>
      </c>
      <c r="I203" s="30"/>
      <c r="J203" s="30"/>
      <c r="K203" s="30"/>
      <c r="L203" s="30"/>
      <c r="M203" s="12"/>
      <c r="N203" s="12"/>
    </row>
    <row r="204" spans="2:14">
      <c r="B204" s="179" t="s">
        <v>327</v>
      </c>
      <c r="C204" s="30" t="s">
        <v>2586</v>
      </c>
      <c r="D204" s="168" t="s">
        <v>1684</v>
      </c>
      <c r="E204" s="30"/>
      <c r="F204" s="30"/>
      <c r="G204" s="30" t="s">
        <v>349</v>
      </c>
      <c r="H204" s="30" t="s">
        <v>3024</v>
      </c>
      <c r="I204" s="30"/>
      <c r="J204" s="30"/>
      <c r="K204" s="30"/>
      <c r="L204" s="30"/>
      <c r="M204" s="12"/>
      <c r="N204" s="12"/>
    </row>
    <row r="205" spans="2:14">
      <c r="B205" s="147" t="s">
        <v>1604</v>
      </c>
      <c r="C205" s="30" t="s">
        <v>2584</v>
      </c>
      <c r="D205" s="168" t="s">
        <v>1684</v>
      </c>
      <c r="E205" s="30"/>
      <c r="F205" s="30"/>
      <c r="G205" s="30" t="s">
        <v>349</v>
      </c>
      <c r="H205" s="30" t="s">
        <v>3024</v>
      </c>
      <c r="I205" s="30"/>
      <c r="J205" s="30"/>
      <c r="K205" s="30"/>
      <c r="L205" s="30"/>
      <c r="M205" s="12"/>
      <c r="N205" s="12"/>
    </row>
    <row r="206" spans="2:14">
      <c r="B206" s="147" t="s">
        <v>2080</v>
      </c>
      <c r="C206" s="79" t="s">
        <v>3066</v>
      </c>
      <c r="D206" s="168" t="s">
        <v>2125</v>
      </c>
      <c r="E206" s="268">
        <v>45.2142108693183</v>
      </c>
      <c r="F206" s="268">
        <v>-74.355799325554301</v>
      </c>
      <c r="G206" s="30" t="s">
        <v>349</v>
      </c>
      <c r="H206" s="30" t="s">
        <v>3024</v>
      </c>
      <c r="I206" s="30"/>
      <c r="J206" s="30"/>
      <c r="K206" s="30"/>
      <c r="L206" s="30"/>
      <c r="M206" s="12"/>
      <c r="N206" s="12"/>
    </row>
    <row r="207" spans="2:14">
      <c r="B207" s="147" t="s">
        <v>2081</v>
      </c>
      <c r="C207" s="30" t="s">
        <v>3067</v>
      </c>
      <c r="D207" s="168" t="s">
        <v>2125</v>
      </c>
      <c r="E207" s="268">
        <v>45.516919885824699</v>
      </c>
      <c r="F207" s="268">
        <v>-76.210368288427006</v>
      </c>
      <c r="G207" s="30" t="s">
        <v>349</v>
      </c>
      <c r="H207" s="30" t="s">
        <v>3024</v>
      </c>
      <c r="I207" s="30"/>
      <c r="J207" s="30"/>
      <c r="K207" s="30"/>
      <c r="L207" s="30"/>
      <c r="M207" s="12"/>
      <c r="N207" s="12"/>
    </row>
    <row r="208" spans="2:14">
      <c r="B208" s="147" t="s">
        <v>2082</v>
      </c>
      <c r="C208" s="30" t="s">
        <v>3068</v>
      </c>
      <c r="D208" s="168" t="s">
        <v>2125</v>
      </c>
      <c r="E208" s="268">
        <v>45.631371493373798</v>
      </c>
      <c r="F208" s="268">
        <v>-76.681971358254103</v>
      </c>
      <c r="G208" s="30" t="s">
        <v>349</v>
      </c>
      <c r="H208" s="30" t="s">
        <v>3024</v>
      </c>
      <c r="I208" s="30"/>
      <c r="J208" s="30"/>
      <c r="K208" s="30"/>
      <c r="L208" s="30"/>
      <c r="M208" s="12"/>
      <c r="N208" s="12"/>
    </row>
    <row r="209" spans="2:14">
      <c r="B209" s="147" t="s">
        <v>2083</v>
      </c>
      <c r="C209" s="30" t="s">
        <v>3069</v>
      </c>
      <c r="D209" s="168" t="s">
        <v>2125</v>
      </c>
      <c r="E209" s="268">
        <v>47.630426650805603</v>
      </c>
      <c r="F209" s="268">
        <v>-79.517572986692301</v>
      </c>
      <c r="G209" s="30" t="s">
        <v>349</v>
      </c>
      <c r="H209" s="30" t="s">
        <v>3024</v>
      </c>
      <c r="I209" s="30"/>
      <c r="J209" s="30"/>
      <c r="K209" s="30"/>
      <c r="L209" s="30"/>
      <c r="M209" s="12"/>
      <c r="N209" s="12"/>
    </row>
    <row r="210" spans="2:14">
      <c r="B210" s="147" t="s">
        <v>2084</v>
      </c>
      <c r="C210" s="30" t="s">
        <v>3070</v>
      </c>
      <c r="D210" s="168" t="s">
        <v>2125</v>
      </c>
      <c r="E210" s="268">
        <v>46.382364593269699</v>
      </c>
      <c r="F210" s="268">
        <v>-78.727302939585798</v>
      </c>
      <c r="G210" s="30" t="s">
        <v>349</v>
      </c>
      <c r="H210" s="30" t="s">
        <v>3024</v>
      </c>
      <c r="I210" s="30"/>
      <c r="J210" s="30"/>
      <c r="K210" s="30"/>
      <c r="L210" s="30"/>
      <c r="M210" s="12"/>
      <c r="N210" s="12"/>
    </row>
    <row r="211" spans="2:14">
      <c r="B211" s="147" t="s">
        <v>2085</v>
      </c>
      <c r="C211" s="30" t="s">
        <v>1741</v>
      </c>
      <c r="D211" s="168" t="s">
        <v>3021</v>
      </c>
      <c r="E211" s="268">
        <v>47.458770694952399</v>
      </c>
      <c r="F211" s="268">
        <v>-68.523105955611001</v>
      </c>
      <c r="G211" s="30" t="s">
        <v>349</v>
      </c>
      <c r="H211" s="30" t="s">
        <v>3024</v>
      </c>
      <c r="I211" s="30"/>
      <c r="J211" s="30"/>
      <c r="K211" s="30"/>
      <c r="L211" s="30"/>
      <c r="M211" s="12"/>
      <c r="N211" s="12"/>
    </row>
    <row r="212" spans="2:14">
      <c r="B212" s="147" t="s">
        <v>2086</v>
      </c>
      <c r="C212" s="30" t="s">
        <v>3071</v>
      </c>
      <c r="D212" s="168" t="s">
        <v>2125</v>
      </c>
      <c r="E212" s="268">
        <v>45.520620939740397</v>
      </c>
      <c r="F212" s="268">
        <v>-75.422860855277094</v>
      </c>
      <c r="G212" s="30" t="s">
        <v>349</v>
      </c>
      <c r="H212" s="30" t="s">
        <v>3024</v>
      </c>
      <c r="I212" s="30"/>
      <c r="J212" s="30"/>
      <c r="K212" s="30"/>
      <c r="L212" s="30"/>
      <c r="M212" s="12"/>
      <c r="N212" s="12"/>
    </row>
    <row r="213" spans="2:14">
      <c r="B213" s="147" t="s">
        <v>2087</v>
      </c>
      <c r="C213" s="30" t="s">
        <v>1742</v>
      </c>
      <c r="D213" s="168" t="s">
        <v>3021</v>
      </c>
      <c r="E213" s="268">
        <v>47.992634573925002</v>
      </c>
      <c r="F213" s="268">
        <v>-66.851371534211694</v>
      </c>
      <c r="G213" s="30" t="s">
        <v>349</v>
      </c>
      <c r="H213" s="30" t="s">
        <v>3024</v>
      </c>
      <c r="I213" s="30"/>
      <c r="J213" s="30"/>
      <c r="K213" s="30"/>
      <c r="L213" s="30"/>
      <c r="M213" s="12"/>
      <c r="N213" s="12"/>
    </row>
    <row r="214" spans="2:14">
      <c r="B214" s="147" t="s">
        <v>2088</v>
      </c>
      <c r="C214" s="79" t="s">
        <v>1743</v>
      </c>
      <c r="D214" s="168" t="s">
        <v>2124</v>
      </c>
      <c r="E214" s="268">
        <v>52.102140134512702</v>
      </c>
      <c r="F214" s="268">
        <v>-65.693195248410206</v>
      </c>
      <c r="G214" s="30" t="s">
        <v>349</v>
      </c>
      <c r="H214" s="30" t="s">
        <v>3024</v>
      </c>
      <c r="I214" s="30"/>
      <c r="J214" s="30"/>
      <c r="K214" s="30"/>
      <c r="L214" s="30"/>
      <c r="M214" s="12"/>
      <c r="N214" s="12"/>
    </row>
    <row r="215" spans="2:14">
      <c r="B215" s="147" t="s">
        <v>2089</v>
      </c>
      <c r="C215" s="30" t="s">
        <v>3072</v>
      </c>
      <c r="D215" s="168" t="s">
        <v>2125</v>
      </c>
      <c r="E215" s="268">
        <v>45.520620939740397</v>
      </c>
      <c r="F215" s="268">
        <v>-75.422860855277094</v>
      </c>
      <c r="G215" s="30" t="s">
        <v>349</v>
      </c>
      <c r="H215" s="30" t="s">
        <v>3024</v>
      </c>
      <c r="I215" s="30"/>
      <c r="J215" s="30"/>
      <c r="K215" s="30"/>
      <c r="L215" s="30"/>
      <c r="M215" s="12"/>
      <c r="N215" s="12"/>
    </row>
    <row r="216" spans="2:14">
      <c r="B216" s="147" t="s">
        <v>1377</v>
      </c>
      <c r="C216" s="30" t="s">
        <v>2585</v>
      </c>
      <c r="D216" s="168" t="s">
        <v>1684</v>
      </c>
      <c r="E216" s="30"/>
      <c r="F216" s="30"/>
      <c r="G216" s="30" t="s">
        <v>349</v>
      </c>
      <c r="H216" s="30" t="s">
        <v>3024</v>
      </c>
      <c r="I216" s="30"/>
      <c r="J216" s="30"/>
      <c r="K216" s="30"/>
      <c r="L216" s="30"/>
      <c r="M216" s="12"/>
      <c r="N216" s="12"/>
    </row>
    <row r="217" spans="2:14">
      <c r="B217" s="147" t="s">
        <v>1641</v>
      </c>
      <c r="C217" s="30" t="s">
        <v>2457</v>
      </c>
      <c r="D217" s="168" t="s">
        <v>1684</v>
      </c>
      <c r="E217" s="30"/>
      <c r="F217" s="30"/>
      <c r="G217" s="30" t="s">
        <v>349</v>
      </c>
      <c r="H217" s="30" t="s">
        <v>3024</v>
      </c>
      <c r="I217" s="30"/>
      <c r="J217" s="30"/>
      <c r="K217" s="30"/>
      <c r="L217" s="30"/>
      <c r="M217" s="12"/>
      <c r="N217" s="12"/>
    </row>
    <row r="218" spans="2:14">
      <c r="B218" s="147" t="s">
        <v>1130</v>
      </c>
      <c r="C218" s="30" t="s">
        <v>2587</v>
      </c>
      <c r="D218" s="168" t="s">
        <v>1684</v>
      </c>
      <c r="E218" s="30"/>
      <c r="F218" s="30"/>
      <c r="G218" s="30" t="s">
        <v>349</v>
      </c>
      <c r="H218" s="30" t="s">
        <v>3024</v>
      </c>
      <c r="I218" s="30"/>
      <c r="J218" s="30"/>
      <c r="K218" s="30"/>
      <c r="L218" s="30"/>
      <c r="M218" s="12"/>
      <c r="N218" s="12"/>
    </row>
    <row r="219" spans="2:14">
      <c r="B219" s="147" t="s">
        <v>328</v>
      </c>
      <c r="C219" s="30" t="s">
        <v>2588</v>
      </c>
      <c r="D219" s="168" t="s">
        <v>1684</v>
      </c>
      <c r="E219" s="30"/>
      <c r="F219" s="30"/>
      <c r="G219" s="30" t="s">
        <v>349</v>
      </c>
      <c r="H219" s="30" t="s">
        <v>3024</v>
      </c>
      <c r="I219" s="30"/>
      <c r="J219" s="30"/>
      <c r="K219" s="30"/>
      <c r="L219" s="30"/>
      <c r="M219" s="12"/>
      <c r="N219" s="12"/>
    </row>
    <row r="220" spans="2:14">
      <c r="B220" s="147" t="s">
        <v>1669</v>
      </c>
      <c r="C220" s="30" t="s">
        <v>2674</v>
      </c>
      <c r="D220" s="168" t="s">
        <v>1684</v>
      </c>
      <c r="E220" s="30"/>
      <c r="F220" s="30"/>
      <c r="G220" s="30" t="s">
        <v>349</v>
      </c>
      <c r="H220" s="30" t="s">
        <v>3024</v>
      </c>
      <c r="I220" s="30"/>
      <c r="J220" s="30"/>
      <c r="K220" s="30"/>
      <c r="L220" s="30"/>
      <c r="M220" s="12"/>
      <c r="N220" s="12"/>
    </row>
    <row r="221" spans="2:14">
      <c r="B221" s="147" t="s">
        <v>1577</v>
      </c>
      <c r="C221" s="30" t="s">
        <v>2365</v>
      </c>
      <c r="D221" s="168" t="s">
        <v>1684</v>
      </c>
      <c r="E221" s="30"/>
      <c r="F221" s="30"/>
      <c r="G221" s="30" t="s">
        <v>349</v>
      </c>
      <c r="H221" s="30" t="s">
        <v>3024</v>
      </c>
      <c r="I221" s="30"/>
      <c r="J221" s="30"/>
      <c r="K221" s="30"/>
      <c r="L221" s="30"/>
      <c r="M221" s="12"/>
      <c r="N221" s="12"/>
    </row>
    <row r="222" spans="2:14">
      <c r="B222" s="147" t="s">
        <v>1137</v>
      </c>
      <c r="C222" s="30" t="s">
        <v>2425</v>
      </c>
      <c r="D222" s="168" t="s">
        <v>1684</v>
      </c>
      <c r="E222" s="30"/>
      <c r="F222" s="30"/>
      <c r="G222" s="30" t="s">
        <v>349</v>
      </c>
      <c r="H222" s="30" t="s">
        <v>3024</v>
      </c>
      <c r="I222" s="30"/>
      <c r="J222" s="30"/>
      <c r="K222" s="30"/>
      <c r="L222" s="30"/>
      <c r="M222" s="12"/>
      <c r="N222" s="12"/>
    </row>
    <row r="223" spans="2:14">
      <c r="B223" s="147" t="s">
        <v>1505</v>
      </c>
      <c r="C223" s="30" t="s">
        <v>2341</v>
      </c>
      <c r="D223" s="168" t="s">
        <v>1684</v>
      </c>
      <c r="E223" s="30"/>
      <c r="F223" s="30"/>
      <c r="G223" s="30" t="s">
        <v>349</v>
      </c>
      <c r="H223" s="30" t="s">
        <v>3024</v>
      </c>
      <c r="I223" s="30"/>
      <c r="J223" s="30"/>
      <c r="K223" s="30"/>
      <c r="L223" s="30"/>
      <c r="M223" s="12"/>
      <c r="N223" s="12"/>
    </row>
    <row r="224" spans="2:14">
      <c r="B224" s="147" t="s">
        <v>1291</v>
      </c>
      <c r="C224" s="30" t="s">
        <v>2378</v>
      </c>
      <c r="D224" s="168" t="s">
        <v>1684</v>
      </c>
      <c r="E224" s="30"/>
      <c r="F224" s="30"/>
      <c r="G224" s="30" t="s">
        <v>349</v>
      </c>
      <c r="H224" s="30" t="s">
        <v>3024</v>
      </c>
      <c r="I224" s="30"/>
      <c r="J224" s="30"/>
      <c r="K224" s="30"/>
      <c r="L224" s="30"/>
      <c r="M224" s="12"/>
      <c r="N224" s="12"/>
    </row>
    <row r="225" spans="2:14">
      <c r="B225" s="147" t="s">
        <v>876</v>
      </c>
      <c r="C225" s="79" t="s">
        <v>2244</v>
      </c>
      <c r="D225" s="168" t="s">
        <v>1684</v>
      </c>
      <c r="E225" s="268">
        <v>48.451999999999998</v>
      </c>
      <c r="F225" s="268">
        <v>-71.213200000000001</v>
      </c>
      <c r="G225" s="30" t="s">
        <v>349</v>
      </c>
      <c r="H225" s="30" t="s">
        <v>3024</v>
      </c>
      <c r="I225" s="30"/>
      <c r="J225" s="30"/>
      <c r="K225" s="30"/>
      <c r="L225" s="30"/>
      <c r="M225" s="12"/>
      <c r="N225" s="12"/>
    </row>
    <row r="226" spans="2:14">
      <c r="B226" s="147" t="s">
        <v>1089</v>
      </c>
      <c r="C226" s="30" t="s">
        <v>2675</v>
      </c>
      <c r="D226" s="168" t="s">
        <v>1684</v>
      </c>
      <c r="E226" s="30"/>
      <c r="F226" s="30"/>
      <c r="G226" s="30" t="s">
        <v>349</v>
      </c>
      <c r="H226" s="30" t="s">
        <v>3024</v>
      </c>
      <c r="I226" s="30"/>
      <c r="J226" s="30"/>
      <c r="K226" s="30"/>
      <c r="L226" s="30"/>
      <c r="M226" s="12"/>
      <c r="N226" s="12"/>
    </row>
    <row r="227" spans="2:14">
      <c r="B227" s="147" t="s">
        <v>1660</v>
      </c>
      <c r="C227" s="30" t="s">
        <v>2463</v>
      </c>
      <c r="D227" s="168" t="s">
        <v>1684</v>
      </c>
      <c r="E227" s="30"/>
      <c r="F227" s="30"/>
      <c r="G227" s="30" t="s">
        <v>349</v>
      </c>
      <c r="H227" s="30" t="s">
        <v>3024</v>
      </c>
      <c r="I227" s="30"/>
      <c r="J227" s="30"/>
      <c r="K227" s="30"/>
      <c r="L227" s="30"/>
      <c r="M227" s="12"/>
      <c r="N227" s="12"/>
    </row>
    <row r="228" spans="2:14">
      <c r="B228" s="147" t="s">
        <v>1224</v>
      </c>
      <c r="C228" s="30" t="s">
        <v>2441</v>
      </c>
      <c r="D228" s="168" t="s">
        <v>1684</v>
      </c>
      <c r="E228" s="30"/>
      <c r="F228" s="30"/>
      <c r="G228" s="30" t="s">
        <v>349</v>
      </c>
      <c r="H228" s="30" t="s">
        <v>3024</v>
      </c>
      <c r="I228" s="30"/>
      <c r="J228" s="30"/>
      <c r="K228" s="30"/>
      <c r="L228" s="30"/>
      <c r="M228" s="12"/>
      <c r="N228" s="12"/>
    </row>
    <row r="229" spans="2:14">
      <c r="B229" s="147" t="s">
        <v>1749</v>
      </c>
      <c r="C229" s="30" t="s">
        <v>1738</v>
      </c>
      <c r="D229" s="168" t="s">
        <v>1684</v>
      </c>
      <c r="E229" s="30"/>
      <c r="F229" s="30"/>
      <c r="G229" s="30" t="s">
        <v>349</v>
      </c>
      <c r="H229" s="30" t="s">
        <v>3024</v>
      </c>
      <c r="I229" s="30"/>
      <c r="J229" s="30"/>
      <c r="K229" s="30"/>
      <c r="L229" s="30"/>
      <c r="M229" s="12"/>
      <c r="N229" s="12"/>
    </row>
    <row r="230" spans="2:14">
      <c r="B230" s="147" t="s">
        <v>1750</v>
      </c>
      <c r="C230" s="30" t="s">
        <v>1739</v>
      </c>
      <c r="D230" s="168" t="s">
        <v>1684</v>
      </c>
      <c r="E230" s="30"/>
      <c r="F230" s="30"/>
      <c r="G230" s="30" t="s">
        <v>349</v>
      </c>
      <c r="H230" s="30" t="s">
        <v>3024</v>
      </c>
      <c r="I230" s="30"/>
      <c r="J230" s="30"/>
      <c r="K230" s="30"/>
      <c r="L230" s="30"/>
      <c r="M230" s="12"/>
      <c r="N230" s="12"/>
    </row>
    <row r="231" spans="2:14">
      <c r="B231" s="147" t="s">
        <v>1205</v>
      </c>
      <c r="C231" s="30" t="s">
        <v>2589</v>
      </c>
      <c r="D231" s="168" t="s">
        <v>1684</v>
      </c>
      <c r="E231" s="30"/>
      <c r="F231" s="30"/>
      <c r="G231" s="30" t="s">
        <v>349</v>
      </c>
      <c r="H231" s="30" t="s">
        <v>3024</v>
      </c>
      <c r="I231" s="30"/>
      <c r="J231" s="30"/>
      <c r="K231" s="30"/>
      <c r="L231" s="30"/>
      <c r="M231" s="12"/>
      <c r="N231" s="12"/>
    </row>
    <row r="232" spans="2:14">
      <c r="B232" s="147" t="s">
        <v>1728</v>
      </c>
      <c r="C232" s="30" t="s">
        <v>2590</v>
      </c>
      <c r="D232" s="168" t="s">
        <v>1684</v>
      </c>
      <c r="E232" s="30"/>
      <c r="F232" s="30"/>
      <c r="G232" s="30" t="s">
        <v>349</v>
      </c>
      <c r="H232" s="30" t="s">
        <v>3024</v>
      </c>
      <c r="I232" s="30"/>
      <c r="J232" s="30"/>
      <c r="K232" s="30"/>
      <c r="L232" s="30"/>
      <c r="M232" s="12"/>
      <c r="N232" s="12"/>
    </row>
    <row r="233" spans="2:14">
      <c r="B233" s="147" t="s">
        <v>1508</v>
      </c>
      <c r="C233" s="30" t="s">
        <v>2492</v>
      </c>
      <c r="D233" s="168" t="s">
        <v>1684</v>
      </c>
      <c r="E233" s="30"/>
      <c r="F233" s="30"/>
      <c r="G233" s="30" t="s">
        <v>349</v>
      </c>
      <c r="H233" s="30" t="s">
        <v>3024</v>
      </c>
      <c r="I233" s="30"/>
      <c r="J233" s="30"/>
      <c r="K233" s="30"/>
      <c r="L233" s="30"/>
      <c r="M233" s="12"/>
      <c r="N233" s="12"/>
    </row>
    <row r="234" spans="2:14">
      <c r="B234" s="147" t="s">
        <v>1426</v>
      </c>
      <c r="C234" s="30" t="s">
        <v>2591</v>
      </c>
      <c r="D234" s="168" t="s">
        <v>1684</v>
      </c>
      <c r="E234" s="30"/>
      <c r="F234" s="30"/>
      <c r="G234" s="30" t="s">
        <v>349</v>
      </c>
      <c r="H234" s="30" t="s">
        <v>3024</v>
      </c>
      <c r="I234" s="30"/>
      <c r="J234" s="30"/>
      <c r="K234" s="30"/>
      <c r="L234" s="30"/>
      <c r="M234" s="12"/>
      <c r="N234" s="12"/>
    </row>
    <row r="235" spans="2:14">
      <c r="B235" s="147" t="s">
        <v>103</v>
      </c>
      <c r="C235" s="30" t="s">
        <v>2293</v>
      </c>
      <c r="D235" s="168" t="s">
        <v>1684</v>
      </c>
      <c r="E235" s="30"/>
      <c r="F235" s="30"/>
      <c r="G235" s="30" t="s">
        <v>349</v>
      </c>
      <c r="H235" s="30" t="s">
        <v>3024</v>
      </c>
      <c r="I235" s="30"/>
      <c r="J235" s="30"/>
      <c r="K235" s="30"/>
      <c r="L235" s="30"/>
      <c r="M235" s="12"/>
      <c r="N235" s="12"/>
    </row>
    <row r="236" spans="2:14">
      <c r="B236" s="147" t="s">
        <v>2991</v>
      </c>
      <c r="C236" s="30" t="s">
        <v>2592</v>
      </c>
      <c r="D236" s="168" t="s">
        <v>1684</v>
      </c>
      <c r="E236" s="268">
        <v>45.483182999999997</v>
      </c>
      <c r="F236" s="268">
        <v>-71.949141999999995</v>
      </c>
      <c r="G236" s="30" t="s">
        <v>349</v>
      </c>
      <c r="H236" s="30" t="s">
        <v>3024</v>
      </c>
      <c r="I236" s="30"/>
      <c r="J236" s="30"/>
      <c r="K236" s="30"/>
      <c r="L236" s="30"/>
      <c r="M236" s="12"/>
      <c r="N236" s="12"/>
    </row>
    <row r="237" spans="2:14">
      <c r="B237" s="147" t="s">
        <v>2992</v>
      </c>
      <c r="C237" s="30" t="s">
        <v>2593</v>
      </c>
      <c r="D237" s="168" t="s">
        <v>1684</v>
      </c>
      <c r="E237" s="30"/>
      <c r="F237" s="30"/>
      <c r="G237" s="30" t="s">
        <v>349</v>
      </c>
      <c r="H237" s="30" t="s">
        <v>3024</v>
      </c>
      <c r="I237" s="30"/>
      <c r="J237" s="30"/>
      <c r="K237" s="30"/>
      <c r="L237" s="30"/>
      <c r="M237" s="12"/>
      <c r="N237" s="12"/>
    </row>
    <row r="238" spans="2:14">
      <c r="B238" s="147" t="s">
        <v>1838</v>
      </c>
      <c r="C238" s="30" t="s">
        <v>2334</v>
      </c>
      <c r="D238" s="168" t="s">
        <v>1684</v>
      </c>
      <c r="E238" s="30"/>
      <c r="F238" s="30"/>
      <c r="G238" s="30" t="s">
        <v>349</v>
      </c>
      <c r="H238" s="30" t="s">
        <v>3024</v>
      </c>
      <c r="I238" s="30"/>
      <c r="J238" s="30"/>
      <c r="K238" s="30"/>
      <c r="L238" s="30"/>
      <c r="M238" s="12"/>
      <c r="N238" s="12"/>
    </row>
    <row r="239" spans="2:14">
      <c r="B239" s="147" t="s">
        <v>1289</v>
      </c>
      <c r="C239" s="30" t="s">
        <v>2377</v>
      </c>
      <c r="D239" s="168" t="s">
        <v>1684</v>
      </c>
      <c r="E239" s="30"/>
      <c r="F239" s="30"/>
      <c r="G239" s="30" t="s">
        <v>349</v>
      </c>
      <c r="H239" s="30" t="s">
        <v>3024</v>
      </c>
      <c r="I239" s="30"/>
      <c r="J239" s="30"/>
      <c r="K239" s="30"/>
      <c r="L239" s="30"/>
      <c r="M239" s="12"/>
      <c r="N239" s="12"/>
    </row>
    <row r="240" spans="2:14">
      <c r="B240" s="147" t="s">
        <v>1874</v>
      </c>
      <c r="C240" s="30" t="s">
        <v>2442</v>
      </c>
      <c r="D240" s="168" t="s">
        <v>1684</v>
      </c>
      <c r="E240" s="30"/>
      <c r="F240" s="30"/>
      <c r="G240" s="30" t="s">
        <v>349</v>
      </c>
      <c r="H240" s="30" t="s">
        <v>3024</v>
      </c>
      <c r="I240" s="30"/>
      <c r="J240" s="30"/>
      <c r="K240" s="30"/>
      <c r="L240" s="30"/>
      <c r="M240" s="12"/>
      <c r="N240" s="12"/>
    </row>
    <row r="241" spans="2:14">
      <c r="B241" s="179" t="s">
        <v>1512</v>
      </c>
      <c r="C241" s="30" t="s">
        <v>2389</v>
      </c>
      <c r="D241" s="168" t="s">
        <v>1684</v>
      </c>
      <c r="E241" s="30"/>
      <c r="F241" s="30"/>
      <c r="G241" s="30" t="s">
        <v>349</v>
      </c>
      <c r="H241" s="30" t="s">
        <v>3024</v>
      </c>
      <c r="I241" s="30"/>
      <c r="J241" s="30"/>
      <c r="K241" s="30"/>
      <c r="L241" s="30"/>
      <c r="M241" s="12"/>
      <c r="N241" s="12"/>
    </row>
    <row r="242" spans="2:14">
      <c r="B242" s="180" t="s">
        <v>1183</v>
      </c>
      <c r="C242" s="30" t="s">
        <v>2428</v>
      </c>
      <c r="D242" s="168" t="s">
        <v>1684</v>
      </c>
      <c r="E242" s="30"/>
      <c r="F242" s="30"/>
      <c r="G242" s="30" t="s">
        <v>349</v>
      </c>
      <c r="H242" s="30" t="s">
        <v>3024</v>
      </c>
      <c r="I242" s="30"/>
      <c r="J242" s="30"/>
      <c r="K242" s="30"/>
      <c r="L242" s="30"/>
      <c r="M242" s="12"/>
      <c r="N242" s="12"/>
    </row>
    <row r="243" spans="2:14">
      <c r="B243" s="147" t="s">
        <v>1342</v>
      </c>
      <c r="C243" s="30" t="s">
        <v>2358</v>
      </c>
      <c r="D243" s="168" t="s">
        <v>1684</v>
      </c>
      <c r="E243" s="30"/>
      <c r="F243" s="30"/>
      <c r="G243" s="30" t="s">
        <v>349</v>
      </c>
      <c r="H243" s="30" t="s">
        <v>3024</v>
      </c>
      <c r="I243" s="30"/>
      <c r="J243" s="30"/>
      <c r="K243" s="30"/>
      <c r="L243" s="30"/>
      <c r="M243" s="12"/>
      <c r="N243" s="12"/>
    </row>
    <row r="244" spans="2:14">
      <c r="B244" s="147" t="s">
        <v>1165</v>
      </c>
      <c r="C244" s="79" t="s">
        <v>2594</v>
      </c>
      <c r="D244" s="168" t="s">
        <v>695</v>
      </c>
      <c r="E244" s="268">
        <v>48.577100000000002</v>
      </c>
      <c r="F244" s="268">
        <v>-71.634699999999995</v>
      </c>
      <c r="G244" s="30" t="s">
        <v>349</v>
      </c>
      <c r="H244" s="30" t="s">
        <v>3024</v>
      </c>
      <c r="I244" s="30"/>
      <c r="J244" s="30"/>
      <c r="K244" s="30"/>
      <c r="L244" s="30"/>
      <c r="M244" s="12"/>
      <c r="N244" s="12"/>
    </row>
    <row r="245" spans="2:14">
      <c r="B245" s="147" t="s">
        <v>1166</v>
      </c>
      <c r="C245" s="30" t="s">
        <v>2484</v>
      </c>
      <c r="D245" s="168" t="s">
        <v>1684</v>
      </c>
      <c r="E245" s="30"/>
      <c r="F245" s="30"/>
      <c r="G245" s="30" t="s">
        <v>349</v>
      </c>
      <c r="H245" s="30" t="s">
        <v>3024</v>
      </c>
      <c r="I245" s="30"/>
      <c r="J245" s="30"/>
      <c r="K245" s="30"/>
      <c r="L245" s="30"/>
      <c r="M245" s="12"/>
      <c r="N245" s="12"/>
    </row>
    <row r="246" spans="2:14">
      <c r="B246" s="147" t="s">
        <v>805</v>
      </c>
      <c r="C246" s="79" t="s">
        <v>2245</v>
      </c>
      <c r="D246" s="168" t="s">
        <v>1684</v>
      </c>
      <c r="E246" s="268">
        <v>46.798200000000001</v>
      </c>
      <c r="F246" s="268">
        <v>-70.736599999999996</v>
      </c>
      <c r="G246" s="30" t="s">
        <v>349</v>
      </c>
      <c r="H246" s="30" t="s">
        <v>3024</v>
      </c>
      <c r="I246" s="30"/>
      <c r="J246" s="30"/>
      <c r="K246" s="30"/>
      <c r="L246" s="30"/>
      <c r="M246" s="12"/>
      <c r="N246" s="12"/>
    </row>
    <row r="247" spans="2:14">
      <c r="B247" s="147" t="s">
        <v>185</v>
      </c>
      <c r="C247" s="79" t="s">
        <v>2676</v>
      </c>
      <c r="D247" s="168" t="s">
        <v>1684</v>
      </c>
      <c r="E247" s="268">
        <v>46.449100000000001</v>
      </c>
      <c r="F247" s="268">
        <v>-72.7393</v>
      </c>
      <c r="G247" s="30" t="s">
        <v>349</v>
      </c>
      <c r="H247" s="30" t="s">
        <v>3024</v>
      </c>
      <c r="I247" s="30"/>
      <c r="J247" s="30"/>
      <c r="K247" s="30"/>
      <c r="L247" s="30"/>
      <c r="M247" s="12"/>
      <c r="N247" s="12"/>
    </row>
    <row r="248" spans="2:14">
      <c r="B248" s="147" t="s">
        <v>186</v>
      </c>
      <c r="C248" s="164" t="s">
        <v>2185</v>
      </c>
      <c r="D248" s="168" t="s">
        <v>1684</v>
      </c>
      <c r="E248" s="268">
        <v>53.732300000000002</v>
      </c>
      <c r="F248" s="268">
        <v>-78.571200000000005</v>
      </c>
      <c r="G248" s="30" t="s">
        <v>349</v>
      </c>
      <c r="H248" s="30" t="s">
        <v>3024</v>
      </c>
      <c r="I248" s="30"/>
      <c r="J248" s="30"/>
      <c r="K248" s="30"/>
      <c r="L248" s="30"/>
      <c r="M248" s="12"/>
      <c r="N248" s="12"/>
    </row>
    <row r="249" spans="2:14">
      <c r="B249" s="147" t="s">
        <v>1059</v>
      </c>
      <c r="C249" s="30" t="s">
        <v>2186</v>
      </c>
      <c r="D249" s="168" t="s">
        <v>1684</v>
      </c>
      <c r="E249" s="268">
        <v>53.781799999999997</v>
      </c>
      <c r="F249" s="268">
        <v>-77.530500000000004</v>
      </c>
      <c r="G249" s="30" t="s">
        <v>349</v>
      </c>
      <c r="H249" s="30" t="s">
        <v>3024</v>
      </c>
      <c r="I249" s="30"/>
      <c r="J249" s="30"/>
      <c r="K249" s="30"/>
      <c r="L249" s="30"/>
      <c r="M249" s="12"/>
      <c r="N249" s="12"/>
    </row>
    <row r="250" spans="2:14">
      <c r="B250" s="147" t="s">
        <v>2595</v>
      </c>
      <c r="C250" s="79" t="s">
        <v>3011</v>
      </c>
      <c r="D250" s="168" t="s">
        <v>1684</v>
      </c>
      <c r="E250" s="268">
        <v>53.780799999999999</v>
      </c>
      <c r="F250" s="268">
        <v>-77.548299999999998</v>
      </c>
      <c r="G250" s="30" t="s">
        <v>349</v>
      </c>
      <c r="H250" s="30" t="s">
        <v>3024</v>
      </c>
      <c r="I250" s="30"/>
      <c r="J250" s="30"/>
      <c r="K250" s="30"/>
      <c r="L250" s="30"/>
      <c r="M250" s="12"/>
      <c r="N250" s="12"/>
    </row>
    <row r="251" spans="2:14">
      <c r="B251" s="147" t="s">
        <v>263</v>
      </c>
      <c r="C251" s="79" t="s">
        <v>2187</v>
      </c>
      <c r="D251" s="168" t="s">
        <v>1684</v>
      </c>
      <c r="E251" s="268">
        <v>53.727400000000003</v>
      </c>
      <c r="F251" s="268">
        <v>-75.987399999999994</v>
      </c>
      <c r="G251" s="30" t="s">
        <v>349</v>
      </c>
      <c r="H251" s="30" t="s">
        <v>3024</v>
      </c>
      <c r="I251" s="30"/>
      <c r="J251" s="30"/>
      <c r="K251" s="30"/>
      <c r="L251" s="30"/>
      <c r="M251" s="12"/>
      <c r="N251" s="12"/>
    </row>
    <row r="252" spans="2:14">
      <c r="B252" s="147" t="s">
        <v>264</v>
      </c>
      <c r="C252" s="79" t="s">
        <v>2188</v>
      </c>
      <c r="D252" s="168" t="s">
        <v>1684</v>
      </c>
      <c r="E252" s="268">
        <v>53.886400000000002</v>
      </c>
      <c r="F252" s="268">
        <v>-73.465999999999994</v>
      </c>
      <c r="G252" s="30" t="s">
        <v>349</v>
      </c>
      <c r="H252" s="30" t="s">
        <v>3024</v>
      </c>
      <c r="I252" s="30"/>
      <c r="J252" s="30"/>
      <c r="K252" s="30"/>
      <c r="L252" s="30"/>
      <c r="M252" s="12"/>
      <c r="N252" s="12"/>
    </row>
    <row r="253" spans="2:14">
      <c r="B253" s="147" t="s">
        <v>1209</v>
      </c>
      <c r="C253" s="30" t="s">
        <v>2399</v>
      </c>
      <c r="D253" s="168" t="s">
        <v>1684</v>
      </c>
      <c r="E253" s="30"/>
      <c r="F253" s="30"/>
      <c r="G253" s="30" t="s">
        <v>349</v>
      </c>
      <c r="H253" s="30" t="s">
        <v>3024</v>
      </c>
      <c r="I253" s="30"/>
      <c r="J253" s="30"/>
      <c r="K253" s="30"/>
      <c r="L253" s="30"/>
      <c r="M253" s="12"/>
      <c r="N253" s="12"/>
    </row>
    <row r="254" spans="2:14">
      <c r="B254" s="147" t="s">
        <v>329</v>
      </c>
      <c r="C254" s="30" t="s">
        <v>2596</v>
      </c>
      <c r="D254" s="168" t="s">
        <v>1684</v>
      </c>
      <c r="E254" s="30"/>
      <c r="F254" s="30"/>
      <c r="G254" s="30" t="s">
        <v>349</v>
      </c>
      <c r="H254" s="30" t="s">
        <v>3024</v>
      </c>
      <c r="I254" s="30"/>
      <c r="J254" s="30"/>
      <c r="K254" s="30"/>
      <c r="L254" s="30"/>
      <c r="M254" s="12"/>
      <c r="N254" s="12"/>
    </row>
    <row r="255" spans="2:14">
      <c r="B255" s="147" t="s">
        <v>1336</v>
      </c>
      <c r="C255" s="30" t="s">
        <v>2597</v>
      </c>
      <c r="D255" s="168" t="s">
        <v>1684</v>
      </c>
      <c r="E255" s="30"/>
      <c r="F255" s="30"/>
      <c r="G255" s="30" t="s">
        <v>349</v>
      </c>
      <c r="H255" s="30" t="s">
        <v>3024</v>
      </c>
      <c r="I255" s="30"/>
      <c r="J255" s="30"/>
      <c r="K255" s="30"/>
      <c r="L255" s="30"/>
      <c r="M255" s="12"/>
      <c r="N255" s="12"/>
    </row>
    <row r="256" spans="2:14">
      <c r="B256" s="147" t="s">
        <v>1203</v>
      </c>
      <c r="C256" s="30" t="s">
        <v>2440</v>
      </c>
      <c r="D256" s="168" t="s">
        <v>1684</v>
      </c>
      <c r="E256" s="30"/>
      <c r="F256" s="30"/>
      <c r="G256" s="30" t="s">
        <v>349</v>
      </c>
      <c r="H256" s="30" t="s">
        <v>3024</v>
      </c>
      <c r="I256" s="30"/>
      <c r="J256" s="30"/>
      <c r="K256" s="30"/>
      <c r="L256" s="30"/>
      <c r="M256" s="12"/>
      <c r="N256" s="12"/>
    </row>
    <row r="257" spans="2:14">
      <c r="B257" s="179" t="s">
        <v>1523</v>
      </c>
      <c r="C257" s="30" t="s">
        <v>2360</v>
      </c>
      <c r="D257" s="168" t="s">
        <v>1684</v>
      </c>
      <c r="E257" s="30"/>
      <c r="F257" s="30"/>
      <c r="G257" s="30" t="s">
        <v>349</v>
      </c>
      <c r="H257" s="30" t="s">
        <v>3024</v>
      </c>
      <c r="I257" s="30"/>
      <c r="J257" s="30"/>
      <c r="K257" s="30"/>
      <c r="L257" s="30"/>
      <c r="M257" s="12"/>
      <c r="N257" s="12"/>
    </row>
    <row r="258" spans="2:14">
      <c r="B258" s="147" t="s">
        <v>188</v>
      </c>
      <c r="C258" s="79" t="s">
        <v>2189</v>
      </c>
      <c r="D258" s="168" t="s">
        <v>1684</v>
      </c>
      <c r="E258" s="268">
        <v>47.444600000000001</v>
      </c>
      <c r="F258" s="268">
        <v>-72.798699999999997</v>
      </c>
      <c r="G258" s="30" t="s">
        <v>349</v>
      </c>
      <c r="H258" s="30" t="s">
        <v>3024</v>
      </c>
      <c r="I258" s="30"/>
      <c r="J258" s="30"/>
      <c r="K258" s="30"/>
      <c r="L258" s="30"/>
      <c r="M258" s="12"/>
      <c r="N258" s="12"/>
    </row>
    <row r="259" spans="2:14">
      <c r="B259" s="147" t="s">
        <v>330</v>
      </c>
      <c r="C259" s="30" t="s">
        <v>2598</v>
      </c>
      <c r="D259" s="168" t="s">
        <v>1684</v>
      </c>
      <c r="E259" s="30"/>
      <c r="F259" s="30"/>
      <c r="G259" s="30" t="s">
        <v>349</v>
      </c>
      <c r="H259" s="30" t="s">
        <v>3024</v>
      </c>
      <c r="I259" s="30"/>
      <c r="J259" s="30"/>
      <c r="K259" s="30"/>
      <c r="L259" s="30"/>
      <c r="M259" s="12"/>
      <c r="N259" s="12"/>
    </row>
    <row r="260" spans="2:14">
      <c r="B260" s="147" t="s">
        <v>1667</v>
      </c>
      <c r="C260" s="30" t="s">
        <v>2677</v>
      </c>
      <c r="D260" s="168" t="s">
        <v>1684</v>
      </c>
      <c r="E260" s="30"/>
      <c r="F260" s="30"/>
      <c r="G260" s="30" t="s">
        <v>349</v>
      </c>
      <c r="H260" s="30" t="s">
        <v>3024</v>
      </c>
      <c r="I260" s="30"/>
      <c r="J260" s="30"/>
      <c r="K260" s="30"/>
      <c r="L260" s="30"/>
      <c r="M260" s="12"/>
      <c r="N260" s="12" t="s">
        <v>2737</v>
      </c>
    </row>
    <row r="261" spans="2:14">
      <c r="B261" s="147" t="s">
        <v>1665</v>
      </c>
      <c r="C261" s="30" t="s">
        <v>2529</v>
      </c>
      <c r="D261" s="168" t="s">
        <v>1684</v>
      </c>
      <c r="E261" s="30"/>
      <c r="F261" s="30"/>
      <c r="G261" s="30" t="s">
        <v>349</v>
      </c>
      <c r="H261" s="30" t="s">
        <v>3024</v>
      </c>
      <c r="I261" s="30"/>
      <c r="J261" s="30"/>
      <c r="K261" s="30"/>
      <c r="L261" s="30"/>
      <c r="M261" s="12"/>
      <c r="N261" s="12"/>
    </row>
    <row r="262" spans="2:14">
      <c r="B262" s="147" t="s">
        <v>331</v>
      </c>
      <c r="C262" s="30" t="s">
        <v>2465</v>
      </c>
      <c r="D262" s="168" t="s">
        <v>1684</v>
      </c>
      <c r="E262" s="30"/>
      <c r="F262" s="30"/>
      <c r="G262" s="30" t="s">
        <v>349</v>
      </c>
      <c r="H262" s="30" t="s">
        <v>3024</v>
      </c>
      <c r="I262" s="30"/>
      <c r="J262" s="30"/>
      <c r="K262" s="30"/>
      <c r="L262" s="30"/>
      <c r="M262" s="12"/>
      <c r="N262" s="12"/>
    </row>
    <row r="263" spans="2:14">
      <c r="B263" s="147" t="s">
        <v>1125</v>
      </c>
      <c r="C263" s="30" t="s">
        <v>2427</v>
      </c>
      <c r="D263" s="168" t="s">
        <v>1684</v>
      </c>
      <c r="E263" s="30"/>
      <c r="F263" s="30"/>
      <c r="G263" s="30" t="s">
        <v>349</v>
      </c>
      <c r="H263" s="30" t="s">
        <v>3024</v>
      </c>
      <c r="I263" s="30"/>
      <c r="J263" s="30"/>
      <c r="K263" s="30"/>
      <c r="L263" s="30"/>
      <c r="M263" s="12"/>
      <c r="N263" s="12"/>
    </row>
    <row r="264" spans="2:14">
      <c r="B264" s="147" t="s">
        <v>1655</v>
      </c>
      <c r="C264" s="79" t="s">
        <v>2246</v>
      </c>
      <c r="D264" s="168" t="s">
        <v>1684</v>
      </c>
      <c r="E264" s="268">
        <v>45.732599999999998</v>
      </c>
      <c r="F264" s="268">
        <v>-73.534599999999998</v>
      </c>
      <c r="G264" s="30" t="s">
        <v>349</v>
      </c>
      <c r="H264" s="30" t="s">
        <v>3024</v>
      </c>
      <c r="I264" s="30"/>
      <c r="J264" s="30"/>
      <c r="K264" s="30"/>
      <c r="L264" s="30"/>
      <c r="M264" s="12"/>
      <c r="N264" s="12"/>
    </row>
    <row r="265" spans="2:14">
      <c r="B265" s="147" t="s">
        <v>731</v>
      </c>
      <c r="C265" s="79" t="s">
        <v>2247</v>
      </c>
      <c r="D265" s="168" t="s">
        <v>1684</v>
      </c>
      <c r="E265" s="268">
        <v>45.636699999999998</v>
      </c>
      <c r="F265" s="268">
        <v>-74.360500000000002</v>
      </c>
      <c r="G265" s="30" t="s">
        <v>349</v>
      </c>
      <c r="H265" s="30" t="s">
        <v>3024</v>
      </c>
      <c r="I265" s="30"/>
      <c r="J265" s="30"/>
      <c r="K265" s="30"/>
      <c r="L265" s="30"/>
      <c r="M265" s="12"/>
      <c r="N265" s="12"/>
    </row>
    <row r="266" spans="2:14">
      <c r="B266" s="147" t="s">
        <v>1150</v>
      </c>
      <c r="C266" s="30" t="s">
        <v>2510</v>
      </c>
      <c r="D266" s="168" t="s">
        <v>1684</v>
      </c>
      <c r="E266" s="30"/>
      <c r="F266" s="30"/>
      <c r="G266" s="30" t="s">
        <v>349</v>
      </c>
      <c r="H266" s="30" t="s">
        <v>3024</v>
      </c>
      <c r="I266" s="30"/>
      <c r="J266" s="30"/>
      <c r="K266" s="30"/>
      <c r="L266" s="30"/>
      <c r="M266" s="12"/>
      <c r="N266" s="12"/>
    </row>
    <row r="267" spans="2:14">
      <c r="B267" s="147" t="s">
        <v>1311</v>
      </c>
      <c r="C267" s="30" t="s">
        <v>2599</v>
      </c>
      <c r="D267" s="168" t="s">
        <v>1684</v>
      </c>
      <c r="E267" s="30"/>
      <c r="F267" s="30"/>
      <c r="G267" s="30" t="s">
        <v>349</v>
      </c>
      <c r="H267" s="30" t="s">
        <v>3024</v>
      </c>
      <c r="I267" s="30"/>
      <c r="J267" s="30"/>
      <c r="K267" s="30"/>
      <c r="L267" s="30"/>
      <c r="M267" s="12"/>
      <c r="N267" s="12"/>
    </row>
    <row r="268" spans="2:14">
      <c r="B268" s="147" t="s">
        <v>265</v>
      </c>
      <c r="C268" s="79" t="s">
        <v>2190</v>
      </c>
      <c r="D268" s="168" t="s">
        <v>1684</v>
      </c>
      <c r="E268" s="268">
        <v>54.1693</v>
      </c>
      <c r="F268" s="268">
        <v>-72.614599999999996</v>
      </c>
      <c r="G268" s="30" t="s">
        <v>349</v>
      </c>
      <c r="H268" s="30" t="s">
        <v>3024</v>
      </c>
      <c r="I268" s="30"/>
      <c r="J268" s="30"/>
      <c r="K268" s="30"/>
      <c r="L268" s="30"/>
      <c r="M268" s="12"/>
      <c r="N268" s="12"/>
    </row>
    <row r="269" spans="2:14">
      <c r="B269" s="147" t="s">
        <v>189</v>
      </c>
      <c r="C269" s="79" t="s">
        <v>2191</v>
      </c>
      <c r="D269" s="168" t="s">
        <v>1684</v>
      </c>
      <c r="E269" s="268">
        <v>54.590899999999998</v>
      </c>
      <c r="F269" s="268">
        <v>-71.278700000000001</v>
      </c>
      <c r="G269" s="30" t="s">
        <v>349</v>
      </c>
      <c r="H269" s="30" t="s">
        <v>3024</v>
      </c>
      <c r="I269" s="30"/>
      <c r="J269" s="30"/>
      <c r="K269" s="30"/>
      <c r="L269" s="30"/>
      <c r="M269" s="12"/>
      <c r="N269" s="12"/>
    </row>
    <row r="270" spans="2:14">
      <c r="B270" s="147" t="s">
        <v>1458</v>
      </c>
      <c r="C270" s="30" t="s">
        <v>2323</v>
      </c>
      <c r="D270" s="168" t="s">
        <v>1684</v>
      </c>
      <c r="E270" s="30"/>
      <c r="F270" s="30"/>
      <c r="G270" s="30" t="s">
        <v>349</v>
      </c>
      <c r="H270" s="30" t="s">
        <v>3024</v>
      </c>
      <c r="I270" s="30"/>
      <c r="J270" s="30"/>
      <c r="K270" s="30"/>
      <c r="L270" s="30"/>
      <c r="M270" s="12"/>
      <c r="N270" s="12"/>
    </row>
    <row r="271" spans="2:14">
      <c r="B271" s="147" t="s">
        <v>332</v>
      </c>
      <c r="C271" s="30" t="s">
        <v>2600</v>
      </c>
      <c r="D271" s="168" t="s">
        <v>1684</v>
      </c>
      <c r="E271" s="30"/>
      <c r="F271" s="30"/>
      <c r="G271" s="30" t="s">
        <v>349</v>
      </c>
      <c r="H271" s="30" t="s">
        <v>3024</v>
      </c>
      <c r="I271" s="30"/>
      <c r="J271" s="30"/>
      <c r="K271" s="30"/>
      <c r="L271" s="30"/>
      <c r="M271" s="12"/>
      <c r="N271" s="12"/>
    </row>
    <row r="272" spans="2:14">
      <c r="B272" s="147" t="s">
        <v>1619</v>
      </c>
      <c r="C272" s="30" t="s">
        <v>2248</v>
      </c>
      <c r="D272" s="168" t="s">
        <v>1684</v>
      </c>
      <c r="E272" s="268">
        <v>45.589500000000001</v>
      </c>
      <c r="F272" s="268">
        <v>-73.657200000000003</v>
      </c>
      <c r="G272" s="30" t="s">
        <v>349</v>
      </c>
      <c r="H272" s="30" t="s">
        <v>3024</v>
      </c>
      <c r="I272" s="30"/>
      <c r="J272" s="30"/>
      <c r="K272" s="30"/>
      <c r="L272" s="30"/>
      <c r="M272" s="12"/>
      <c r="N272" s="12"/>
    </row>
    <row r="273" spans="2:14">
      <c r="B273" s="147" t="s">
        <v>1605</v>
      </c>
      <c r="C273" s="30" t="s">
        <v>2455</v>
      </c>
      <c r="D273" s="168" t="s">
        <v>1684</v>
      </c>
      <c r="E273" s="30"/>
      <c r="F273" s="30"/>
      <c r="G273" s="30" t="s">
        <v>349</v>
      </c>
      <c r="H273" s="30" t="s">
        <v>3024</v>
      </c>
      <c r="I273" s="30"/>
      <c r="J273" s="30"/>
      <c r="K273" s="30"/>
      <c r="L273" s="30"/>
      <c r="M273" s="12"/>
      <c r="N273" s="12"/>
    </row>
    <row r="274" spans="2:14">
      <c r="B274" s="147" t="s">
        <v>333</v>
      </c>
      <c r="C274" s="30" t="s">
        <v>2601</v>
      </c>
      <c r="D274" s="168" t="s">
        <v>1684</v>
      </c>
      <c r="E274" s="30"/>
      <c r="F274" s="30"/>
      <c r="G274" s="30" t="s">
        <v>349</v>
      </c>
      <c r="H274" s="30" t="s">
        <v>3024</v>
      </c>
      <c r="I274" s="30"/>
      <c r="J274" s="30"/>
      <c r="K274" s="30"/>
      <c r="L274" s="30"/>
      <c r="M274" s="12"/>
      <c r="N274" s="12"/>
    </row>
    <row r="275" spans="2:14">
      <c r="B275" s="147" t="s">
        <v>1335</v>
      </c>
      <c r="C275" s="30" t="s">
        <v>2678</v>
      </c>
      <c r="D275" s="168" t="s">
        <v>1684</v>
      </c>
      <c r="E275" s="30"/>
      <c r="F275" s="30"/>
      <c r="G275" s="30" t="s">
        <v>349</v>
      </c>
      <c r="H275" s="30" t="s">
        <v>3024</v>
      </c>
      <c r="I275" s="30"/>
      <c r="J275" s="30"/>
      <c r="K275" s="30"/>
      <c r="L275" s="30"/>
      <c r="M275" s="12"/>
      <c r="N275" s="12"/>
    </row>
    <row r="276" spans="2:14">
      <c r="B276" s="147" t="s">
        <v>796</v>
      </c>
      <c r="C276" s="79" t="s">
        <v>2249</v>
      </c>
      <c r="D276" s="168" t="s">
        <v>1684</v>
      </c>
      <c r="E276" s="30"/>
      <c r="F276" s="30"/>
      <c r="G276" s="30" t="s">
        <v>349</v>
      </c>
      <c r="H276" s="30" t="s">
        <v>3024</v>
      </c>
      <c r="I276" s="30"/>
      <c r="J276" s="30"/>
      <c r="K276" s="30"/>
      <c r="L276" s="30"/>
      <c r="M276" s="12"/>
      <c r="N276" s="12"/>
    </row>
    <row r="277" spans="2:14">
      <c r="B277" s="147" t="s">
        <v>1502</v>
      </c>
      <c r="C277" s="150" t="s">
        <v>2489</v>
      </c>
      <c r="D277" s="168" t="s">
        <v>1684</v>
      </c>
      <c r="E277" s="30"/>
      <c r="F277" s="30"/>
      <c r="G277" s="30" t="s">
        <v>349</v>
      </c>
      <c r="H277" s="30" t="s">
        <v>3024</v>
      </c>
      <c r="I277" s="30"/>
      <c r="J277" s="30"/>
      <c r="K277" s="30"/>
      <c r="L277" s="30"/>
      <c r="M277" s="12"/>
      <c r="N277" s="12"/>
    </row>
    <row r="278" spans="2:14">
      <c r="B278" s="147" t="s">
        <v>1537</v>
      </c>
      <c r="C278" s="30" t="s">
        <v>2349</v>
      </c>
      <c r="D278" s="168" t="s">
        <v>1684</v>
      </c>
      <c r="E278" s="30"/>
      <c r="F278" s="30"/>
      <c r="G278" s="30" t="s">
        <v>349</v>
      </c>
      <c r="H278" s="30" t="s">
        <v>3024</v>
      </c>
      <c r="I278" s="30"/>
      <c r="J278" s="30"/>
      <c r="K278" s="30"/>
      <c r="L278" s="30"/>
      <c r="M278" s="12"/>
      <c r="N278" s="12"/>
    </row>
    <row r="279" spans="2:14">
      <c r="B279" s="147" t="s">
        <v>116</v>
      </c>
      <c r="C279" s="79" t="s">
        <v>2602</v>
      </c>
      <c r="D279" s="168" t="s">
        <v>1684</v>
      </c>
      <c r="E279" s="268">
        <v>47.300600000000003</v>
      </c>
      <c r="F279" s="268">
        <v>-70.881</v>
      </c>
      <c r="G279" s="30" t="s">
        <v>349</v>
      </c>
      <c r="H279" s="30" t="s">
        <v>3024</v>
      </c>
      <c r="I279" s="30"/>
      <c r="J279" s="30"/>
      <c r="K279" s="30"/>
      <c r="L279" s="30"/>
      <c r="M279" s="12"/>
      <c r="N279" s="12"/>
    </row>
    <row r="280" spans="2:14">
      <c r="B280" s="147" t="s">
        <v>1511</v>
      </c>
      <c r="C280" s="30" t="s">
        <v>2388</v>
      </c>
      <c r="D280" s="168" t="s">
        <v>1684</v>
      </c>
      <c r="E280" s="30"/>
      <c r="F280" s="30"/>
      <c r="G280" s="30" t="s">
        <v>349</v>
      </c>
      <c r="H280" s="30" t="s">
        <v>3024</v>
      </c>
      <c r="I280" s="30"/>
      <c r="J280" s="30"/>
      <c r="K280" s="30"/>
      <c r="L280" s="30"/>
      <c r="M280" s="12"/>
      <c r="N280" s="12"/>
    </row>
    <row r="281" spans="2:14">
      <c r="B281" s="147" t="s">
        <v>1657</v>
      </c>
      <c r="C281" s="30" t="s">
        <v>2451</v>
      </c>
      <c r="D281" s="168" t="s">
        <v>1684</v>
      </c>
      <c r="E281" s="30"/>
      <c r="F281" s="30"/>
      <c r="G281" s="30" t="s">
        <v>349</v>
      </c>
      <c r="H281" s="30" t="s">
        <v>3024</v>
      </c>
      <c r="I281" s="30"/>
      <c r="J281" s="30"/>
      <c r="K281" s="30"/>
      <c r="L281" s="30"/>
      <c r="M281" s="12"/>
      <c r="N281" s="12"/>
    </row>
    <row r="282" spans="2:14">
      <c r="B282" s="147" t="s">
        <v>1656</v>
      </c>
      <c r="C282" s="150" t="s">
        <v>2444</v>
      </c>
      <c r="D282" s="168" t="s">
        <v>1684</v>
      </c>
      <c r="E282" s="30"/>
      <c r="F282" s="30"/>
      <c r="G282" s="30" t="s">
        <v>349</v>
      </c>
      <c r="H282" s="30" t="s">
        <v>3024</v>
      </c>
      <c r="I282" s="30"/>
      <c r="J282" s="30"/>
      <c r="K282" s="30"/>
      <c r="L282" s="30"/>
      <c r="M282" s="12"/>
      <c r="N282" s="12"/>
    </row>
    <row r="283" spans="2:14">
      <c r="B283" s="147" t="s">
        <v>334</v>
      </c>
      <c r="C283" s="30" t="s">
        <v>2679</v>
      </c>
      <c r="D283" s="168" t="s">
        <v>1684</v>
      </c>
      <c r="E283" s="30"/>
      <c r="F283" s="30"/>
      <c r="G283" s="30" t="s">
        <v>349</v>
      </c>
      <c r="H283" s="30" t="s">
        <v>3024</v>
      </c>
      <c r="I283" s="30"/>
      <c r="J283" s="30"/>
      <c r="K283" s="30"/>
      <c r="L283" s="30"/>
      <c r="M283" s="12"/>
      <c r="N283" s="12"/>
    </row>
    <row r="284" spans="2:14">
      <c r="B284" s="147" t="s">
        <v>1868</v>
      </c>
      <c r="C284" s="150" t="s">
        <v>2525</v>
      </c>
      <c r="D284" s="168" t="s">
        <v>1684</v>
      </c>
      <c r="E284" s="268">
        <v>49.067300000000003</v>
      </c>
      <c r="F284" s="268">
        <v>-66.757300000000001</v>
      </c>
      <c r="G284" s="30" t="s">
        <v>349</v>
      </c>
      <c r="H284" s="30" t="s">
        <v>3024</v>
      </c>
      <c r="I284" s="30"/>
      <c r="J284" s="30"/>
      <c r="K284" s="30"/>
      <c r="L284" s="30"/>
      <c r="M284" s="12"/>
      <c r="N284" s="12"/>
    </row>
    <row r="285" spans="2:14">
      <c r="B285" s="147" t="s">
        <v>1228</v>
      </c>
      <c r="C285" s="30" t="s">
        <v>2526</v>
      </c>
      <c r="D285" s="168" t="s">
        <v>1684</v>
      </c>
      <c r="E285" s="268">
        <v>48.781599999999997</v>
      </c>
      <c r="F285" s="268">
        <v>-67.609700000000004</v>
      </c>
      <c r="G285" s="30" t="s">
        <v>349</v>
      </c>
      <c r="H285" s="30" t="s">
        <v>3024</v>
      </c>
      <c r="I285" s="30"/>
      <c r="J285" s="30"/>
      <c r="K285" s="30"/>
      <c r="L285" s="30"/>
      <c r="M285" s="12"/>
      <c r="N285" s="12"/>
    </row>
    <row r="286" spans="2:14">
      <c r="B286" s="269" t="s">
        <v>2703</v>
      </c>
      <c r="C286" s="261" t="s">
        <v>2732</v>
      </c>
      <c r="D286" s="168" t="s">
        <v>2704</v>
      </c>
      <c r="E286" s="268">
        <v>48.138148143560699</v>
      </c>
      <c r="F286" s="268">
        <v>-67.438847968888695</v>
      </c>
      <c r="G286" s="30" t="s">
        <v>349</v>
      </c>
      <c r="H286" s="30" t="s">
        <v>3024</v>
      </c>
      <c r="I286" s="30"/>
      <c r="J286" s="30"/>
      <c r="K286" s="30"/>
      <c r="L286" s="30"/>
      <c r="M286" s="12"/>
      <c r="N286" s="12" t="s">
        <v>2705</v>
      </c>
    </row>
    <row r="287" spans="2:14">
      <c r="B287" s="147" t="s">
        <v>1068</v>
      </c>
      <c r="C287" s="30" t="s">
        <v>2603</v>
      </c>
      <c r="D287" s="168" t="s">
        <v>1684</v>
      </c>
      <c r="E287" s="30"/>
      <c r="F287" s="30"/>
      <c r="G287" s="30" t="s">
        <v>349</v>
      </c>
      <c r="H287" s="30" t="s">
        <v>3024</v>
      </c>
      <c r="I287" s="30"/>
      <c r="J287" s="30"/>
      <c r="K287" s="30"/>
      <c r="L287" s="30"/>
      <c r="M287" s="12"/>
      <c r="N287" s="12"/>
    </row>
    <row r="288" spans="2:14">
      <c r="B288" s="147" t="s">
        <v>764</v>
      </c>
      <c r="C288" s="79" t="s">
        <v>2250</v>
      </c>
      <c r="D288" s="168" t="s">
        <v>1684</v>
      </c>
      <c r="E288" s="268">
        <v>45.4634</v>
      </c>
      <c r="F288" s="268">
        <v>-72.780900000000003</v>
      </c>
      <c r="G288" s="30" t="s">
        <v>349</v>
      </c>
      <c r="H288" s="30" t="s">
        <v>3024</v>
      </c>
      <c r="I288" s="30"/>
      <c r="J288" s="30"/>
      <c r="K288" s="30"/>
      <c r="L288" s="30"/>
      <c r="M288" s="12"/>
      <c r="N288" s="12"/>
    </row>
    <row r="289" spans="2:14">
      <c r="B289" s="147" t="s">
        <v>1492</v>
      </c>
      <c r="C289" s="30" t="s">
        <v>2680</v>
      </c>
      <c r="D289" s="168" t="s">
        <v>1684</v>
      </c>
      <c r="E289" s="30"/>
      <c r="F289" s="30"/>
      <c r="G289" s="30" t="s">
        <v>349</v>
      </c>
      <c r="H289" s="30" t="s">
        <v>3024</v>
      </c>
      <c r="I289" s="30"/>
      <c r="J289" s="30"/>
      <c r="K289" s="30"/>
      <c r="L289" s="30"/>
      <c r="M289" s="12"/>
      <c r="N289" s="12"/>
    </row>
    <row r="290" spans="2:14">
      <c r="B290" s="147" t="s">
        <v>218</v>
      </c>
      <c r="C290" s="150" t="s">
        <v>2251</v>
      </c>
      <c r="D290" s="168" t="s">
        <v>1684</v>
      </c>
      <c r="E290" s="268">
        <v>46.6785</v>
      </c>
      <c r="F290" s="268">
        <v>-71.745800000000003</v>
      </c>
      <c r="G290" s="30" t="s">
        <v>349</v>
      </c>
      <c r="H290" s="30" t="s">
        <v>3024</v>
      </c>
      <c r="I290" s="30"/>
      <c r="J290" s="30"/>
      <c r="K290" s="30"/>
      <c r="L290" s="30"/>
      <c r="M290" s="12"/>
      <c r="N290" s="12"/>
    </row>
    <row r="291" spans="2:14">
      <c r="B291" s="147" t="s">
        <v>1331</v>
      </c>
      <c r="C291" s="30" t="s">
        <v>2604</v>
      </c>
      <c r="D291" s="168" t="s">
        <v>1684</v>
      </c>
      <c r="E291" s="30"/>
      <c r="F291" s="30"/>
      <c r="G291" s="30" t="s">
        <v>349</v>
      </c>
      <c r="H291" s="30" t="s">
        <v>3024</v>
      </c>
      <c r="I291" s="30"/>
      <c r="J291" s="30"/>
      <c r="K291" s="30"/>
      <c r="L291" s="30"/>
      <c r="M291" s="12"/>
      <c r="N291" s="12"/>
    </row>
    <row r="292" spans="2:14">
      <c r="B292" s="147" t="s">
        <v>228</v>
      </c>
      <c r="C292" s="79" t="s">
        <v>2252</v>
      </c>
      <c r="D292" s="168" t="s">
        <v>1684</v>
      </c>
      <c r="E292" s="268">
        <v>48.725050000000003</v>
      </c>
      <c r="F292" s="268">
        <v>-69.091604000000004</v>
      </c>
      <c r="G292" s="30" t="s">
        <v>349</v>
      </c>
      <c r="H292" s="30" t="s">
        <v>3024</v>
      </c>
      <c r="I292" s="30"/>
      <c r="J292" s="30"/>
      <c r="K292" s="30"/>
      <c r="L292" s="30"/>
      <c r="M292" s="12"/>
      <c r="N292" s="12"/>
    </row>
    <row r="293" spans="2:14">
      <c r="B293" s="147" t="s">
        <v>111</v>
      </c>
      <c r="C293" s="79" t="s">
        <v>2605</v>
      </c>
      <c r="D293" s="168" t="s">
        <v>1684</v>
      </c>
      <c r="E293" s="268">
        <v>48.706600000000002</v>
      </c>
      <c r="F293" s="268">
        <v>-67.884100000000004</v>
      </c>
      <c r="G293" s="30" t="s">
        <v>349</v>
      </c>
      <c r="H293" s="30" t="s">
        <v>3024</v>
      </c>
      <c r="I293" s="30"/>
      <c r="J293" s="30"/>
      <c r="K293" s="30"/>
      <c r="L293" s="30"/>
      <c r="M293" s="12"/>
      <c r="N293" s="12"/>
    </row>
    <row r="294" spans="2:14">
      <c r="B294" s="147" t="s">
        <v>191</v>
      </c>
      <c r="C294" s="79" t="s">
        <v>2192</v>
      </c>
      <c r="D294" s="168" t="s">
        <v>1684</v>
      </c>
      <c r="E294" s="268">
        <v>45.308900000000001</v>
      </c>
      <c r="F294" s="268">
        <v>-74.027299999999997</v>
      </c>
      <c r="G294" s="30" t="s">
        <v>349</v>
      </c>
      <c r="H294" s="30" t="s">
        <v>3024</v>
      </c>
      <c r="I294" s="30"/>
      <c r="J294" s="30"/>
      <c r="K294" s="30"/>
      <c r="L294" s="30"/>
      <c r="M294" s="12"/>
      <c r="N294" s="12"/>
    </row>
    <row r="295" spans="2:14">
      <c r="B295" s="147" t="s">
        <v>1227</v>
      </c>
      <c r="C295" s="30" t="s">
        <v>2527</v>
      </c>
      <c r="D295" s="168" t="s">
        <v>1684</v>
      </c>
      <c r="E295" s="30"/>
      <c r="F295" s="30"/>
      <c r="G295" s="30" t="s">
        <v>349</v>
      </c>
      <c r="H295" s="30" t="s">
        <v>3024</v>
      </c>
      <c r="I295" s="30"/>
      <c r="J295" s="30"/>
      <c r="K295" s="30"/>
      <c r="L295" s="30"/>
      <c r="M295" s="12"/>
      <c r="N295" s="12"/>
    </row>
    <row r="296" spans="2:14">
      <c r="B296" s="179" t="s">
        <v>335</v>
      </c>
      <c r="C296" s="30" t="s">
        <v>2429</v>
      </c>
      <c r="D296" s="168" t="s">
        <v>1684</v>
      </c>
      <c r="E296" s="30"/>
      <c r="F296" s="30"/>
      <c r="G296" s="30" t="s">
        <v>349</v>
      </c>
      <c r="H296" s="30" t="s">
        <v>3024</v>
      </c>
      <c r="I296" s="30"/>
      <c r="J296" s="30"/>
      <c r="K296" s="30"/>
      <c r="L296" s="30"/>
      <c r="M296" s="12"/>
      <c r="N296" s="12"/>
    </row>
    <row r="297" spans="2:14">
      <c r="B297" s="147" t="s">
        <v>1264</v>
      </c>
      <c r="C297" s="30" t="s">
        <v>2299</v>
      </c>
      <c r="D297" s="168" t="s">
        <v>1684</v>
      </c>
      <c r="E297" s="30"/>
      <c r="F297" s="30"/>
      <c r="G297" s="30" t="s">
        <v>349</v>
      </c>
      <c r="H297" s="30" t="s">
        <v>3024</v>
      </c>
      <c r="I297" s="30"/>
      <c r="J297" s="30"/>
      <c r="K297" s="30"/>
      <c r="L297" s="30"/>
      <c r="M297" s="12"/>
      <c r="N297" s="12"/>
    </row>
    <row r="298" spans="2:14">
      <c r="B298" s="147" t="s">
        <v>1839</v>
      </c>
      <c r="C298" s="30" t="s">
        <v>2439</v>
      </c>
      <c r="D298" s="168" t="s">
        <v>1684</v>
      </c>
      <c r="E298" s="30"/>
      <c r="F298" s="30"/>
      <c r="G298" s="30" t="s">
        <v>349</v>
      </c>
      <c r="H298" s="30" t="s">
        <v>3024</v>
      </c>
      <c r="I298" s="30"/>
      <c r="J298" s="30"/>
      <c r="K298" s="30"/>
      <c r="L298" s="30"/>
      <c r="M298" s="12"/>
      <c r="N298" s="12"/>
    </row>
    <row r="299" spans="2:14">
      <c r="B299" s="147" t="s">
        <v>1471</v>
      </c>
      <c r="C299" s="30" t="s">
        <v>2501</v>
      </c>
      <c r="D299" s="168" t="s">
        <v>1684</v>
      </c>
      <c r="E299" s="30"/>
      <c r="F299" s="30"/>
      <c r="G299" s="30" t="s">
        <v>349</v>
      </c>
      <c r="H299" s="30" t="s">
        <v>3024</v>
      </c>
      <c r="I299" s="30"/>
      <c r="J299" s="30"/>
      <c r="K299" s="30"/>
      <c r="L299" s="30"/>
      <c r="M299" s="12"/>
      <c r="N299" s="12"/>
    </row>
    <row r="300" spans="2:14">
      <c r="B300" s="147" t="s">
        <v>1581</v>
      </c>
      <c r="C300" s="30" t="s">
        <v>2354</v>
      </c>
      <c r="D300" s="168" t="s">
        <v>1684</v>
      </c>
      <c r="E300" s="30"/>
      <c r="F300" s="30"/>
      <c r="G300" s="30" t="s">
        <v>349</v>
      </c>
      <c r="H300" s="30" t="s">
        <v>3024</v>
      </c>
      <c r="I300" s="30"/>
      <c r="J300" s="30"/>
      <c r="K300" s="30"/>
      <c r="L300" s="30"/>
      <c r="M300" s="12"/>
      <c r="N300" s="12"/>
    </row>
    <row r="301" spans="2:14">
      <c r="B301" s="147" t="s">
        <v>336</v>
      </c>
      <c r="C301" s="79" t="s">
        <v>2253</v>
      </c>
      <c r="D301" s="168" t="s">
        <v>1684</v>
      </c>
      <c r="E301" s="268">
        <v>47.573900000000002</v>
      </c>
      <c r="F301" s="268">
        <v>-78.557599999999994</v>
      </c>
      <c r="G301" s="30" t="s">
        <v>349</v>
      </c>
      <c r="H301" s="30" t="s">
        <v>3024</v>
      </c>
      <c r="I301" s="30"/>
      <c r="J301" s="30"/>
      <c r="K301" s="30"/>
      <c r="L301" s="30"/>
      <c r="M301" s="12"/>
      <c r="N301" s="12"/>
    </row>
    <row r="302" spans="2:14">
      <c r="B302" s="147" t="s">
        <v>337</v>
      </c>
      <c r="C302" s="30" t="s">
        <v>2681</v>
      </c>
      <c r="D302" s="168" t="s">
        <v>1684</v>
      </c>
      <c r="E302" s="30"/>
      <c r="F302" s="30"/>
      <c r="G302" s="30" t="s">
        <v>349</v>
      </c>
      <c r="H302" s="30" t="s">
        <v>3024</v>
      </c>
      <c r="I302" s="30"/>
      <c r="J302" s="30"/>
      <c r="K302" s="30"/>
      <c r="L302" s="30"/>
      <c r="M302" s="12"/>
      <c r="N302" s="12"/>
    </row>
    <row r="303" spans="2:14">
      <c r="B303" s="147" t="s">
        <v>1078</v>
      </c>
      <c r="C303" s="30" t="s">
        <v>2368</v>
      </c>
      <c r="D303" s="168" t="s">
        <v>1684</v>
      </c>
      <c r="E303" s="30"/>
      <c r="F303" s="30"/>
      <c r="G303" s="30" t="s">
        <v>349</v>
      </c>
      <c r="H303" s="30" t="s">
        <v>3024</v>
      </c>
      <c r="I303" s="30"/>
      <c r="J303" s="30"/>
      <c r="K303" s="30"/>
      <c r="L303" s="30"/>
      <c r="M303" s="12"/>
      <c r="N303" s="12"/>
    </row>
    <row r="304" spans="2:14">
      <c r="B304" s="147" t="s">
        <v>1253</v>
      </c>
      <c r="C304" s="30" t="s">
        <v>2682</v>
      </c>
      <c r="D304" s="168" t="s">
        <v>1684</v>
      </c>
      <c r="E304" s="30"/>
      <c r="F304" s="30"/>
      <c r="G304" s="30" t="s">
        <v>349</v>
      </c>
      <c r="H304" s="30" t="s">
        <v>3024</v>
      </c>
      <c r="I304" s="30"/>
      <c r="J304" s="30"/>
      <c r="K304" s="30"/>
      <c r="L304" s="30"/>
      <c r="M304" s="12"/>
      <c r="N304" s="12"/>
    </row>
    <row r="305" spans="2:14">
      <c r="B305" s="147" t="s">
        <v>338</v>
      </c>
      <c r="C305" s="30" t="s">
        <v>2683</v>
      </c>
      <c r="D305" s="168" t="s">
        <v>1684</v>
      </c>
      <c r="E305" s="30"/>
      <c r="F305" s="30"/>
      <c r="G305" s="30" t="s">
        <v>349</v>
      </c>
      <c r="H305" s="30" t="s">
        <v>3024</v>
      </c>
      <c r="I305" s="30"/>
      <c r="J305" s="30"/>
      <c r="K305" s="30"/>
      <c r="L305" s="30"/>
      <c r="M305" s="12"/>
      <c r="N305" s="12"/>
    </row>
    <row r="306" spans="2:14">
      <c r="B306" s="147" t="s">
        <v>794</v>
      </c>
      <c r="C306" s="79" t="s">
        <v>2254</v>
      </c>
      <c r="D306" s="168" t="s">
        <v>1684</v>
      </c>
      <c r="E306" s="268">
        <v>46.0458</v>
      </c>
      <c r="F306" s="268">
        <v>-73.729399999999998</v>
      </c>
      <c r="G306" s="30" t="s">
        <v>349</v>
      </c>
      <c r="H306" s="30" t="s">
        <v>3024</v>
      </c>
      <c r="I306" s="30"/>
      <c r="J306" s="30"/>
      <c r="K306" s="30"/>
      <c r="L306" s="30"/>
      <c r="M306" s="12"/>
      <c r="N306" s="12"/>
    </row>
    <row r="307" spans="2:14">
      <c r="B307" s="147" t="s">
        <v>1402</v>
      </c>
      <c r="C307" s="30" t="s">
        <v>2380</v>
      </c>
      <c r="D307" s="168" t="s">
        <v>1684</v>
      </c>
      <c r="E307" s="268">
        <v>45.2740330192239</v>
      </c>
      <c r="F307" s="268">
        <v>-72.121184771971599</v>
      </c>
      <c r="G307" s="30" t="s">
        <v>349</v>
      </c>
      <c r="H307" s="30" t="s">
        <v>3024</v>
      </c>
      <c r="I307" s="30"/>
      <c r="J307" s="30"/>
      <c r="K307" s="30"/>
      <c r="L307" s="30"/>
      <c r="M307" s="12"/>
      <c r="N307" s="12"/>
    </row>
    <row r="308" spans="2:14">
      <c r="B308" s="147" t="s">
        <v>222</v>
      </c>
      <c r="C308" s="30" t="s">
        <v>2523</v>
      </c>
      <c r="D308" s="168" t="s">
        <v>1684</v>
      </c>
      <c r="E308" s="268">
        <v>50.322800000000001</v>
      </c>
      <c r="F308" s="268">
        <v>-64.4542</v>
      </c>
      <c r="G308" s="30" t="s">
        <v>349</v>
      </c>
      <c r="H308" s="30" t="s">
        <v>3024</v>
      </c>
      <c r="I308" s="30"/>
      <c r="J308" s="30"/>
      <c r="K308" s="30"/>
      <c r="L308" s="30"/>
      <c r="M308" s="12"/>
      <c r="N308" s="12"/>
    </row>
    <row r="309" spans="2:14">
      <c r="B309" s="147" t="s">
        <v>1556</v>
      </c>
      <c r="C309" s="30" t="s">
        <v>2476</v>
      </c>
      <c r="D309" s="168" t="s">
        <v>1684</v>
      </c>
      <c r="E309" s="30"/>
      <c r="F309" s="30"/>
      <c r="G309" s="30" t="s">
        <v>349</v>
      </c>
      <c r="H309" s="30" t="s">
        <v>3024</v>
      </c>
      <c r="I309" s="30"/>
      <c r="J309" s="30"/>
      <c r="K309" s="30"/>
      <c r="L309" s="30"/>
      <c r="M309" s="12"/>
      <c r="N309" s="12"/>
    </row>
    <row r="310" spans="2:14">
      <c r="B310" s="147" t="s">
        <v>1081</v>
      </c>
      <c r="C310" s="30" t="s">
        <v>2521</v>
      </c>
      <c r="D310" s="168" t="s">
        <v>1684</v>
      </c>
      <c r="E310" s="30"/>
      <c r="F310" s="30"/>
      <c r="G310" s="30" t="s">
        <v>349</v>
      </c>
      <c r="H310" s="30" t="s">
        <v>3024</v>
      </c>
      <c r="I310" s="30"/>
      <c r="J310" s="30"/>
      <c r="K310" s="30"/>
      <c r="L310" s="30"/>
      <c r="M310" s="12"/>
      <c r="N310" s="12"/>
    </row>
    <row r="311" spans="2:14">
      <c r="B311" s="147" t="s">
        <v>193</v>
      </c>
      <c r="C311" s="79" t="s">
        <v>2193</v>
      </c>
      <c r="D311" s="168" t="s">
        <v>1684</v>
      </c>
      <c r="E311" s="268">
        <v>49.191299999999998</v>
      </c>
      <c r="F311" s="268">
        <v>-68.329400000000007</v>
      </c>
      <c r="G311" s="30" t="s">
        <v>349</v>
      </c>
      <c r="H311" s="30" t="s">
        <v>3024</v>
      </c>
      <c r="I311" s="30"/>
      <c r="J311" s="30"/>
      <c r="K311" s="30"/>
      <c r="L311" s="30"/>
      <c r="M311" s="12"/>
      <c r="N311" s="12"/>
    </row>
    <row r="312" spans="2:14">
      <c r="B312" s="147" t="s">
        <v>1004</v>
      </c>
      <c r="C312" s="79" t="s">
        <v>2194</v>
      </c>
      <c r="D312" s="168" t="s">
        <v>1684</v>
      </c>
      <c r="E312" s="268">
        <v>49.321300000000001</v>
      </c>
      <c r="F312" s="268">
        <v>-68.346699999999998</v>
      </c>
      <c r="G312" s="30" t="s">
        <v>349</v>
      </c>
      <c r="H312" s="30" t="s">
        <v>3024</v>
      </c>
      <c r="I312" s="30"/>
      <c r="J312" s="30"/>
      <c r="K312" s="30"/>
      <c r="L312" s="30"/>
      <c r="M312" s="12"/>
      <c r="N312" s="12"/>
    </row>
    <row r="313" spans="2:14">
      <c r="B313" s="147" t="s">
        <v>1003</v>
      </c>
      <c r="C313" s="79" t="s">
        <v>2195</v>
      </c>
      <c r="D313" s="168" t="s">
        <v>1684</v>
      </c>
      <c r="E313" s="268">
        <v>49.7408</v>
      </c>
      <c r="F313" s="268">
        <v>-68.594499999999996</v>
      </c>
      <c r="G313" s="30" t="s">
        <v>349</v>
      </c>
      <c r="H313" s="30" t="s">
        <v>3024</v>
      </c>
      <c r="I313" s="30"/>
      <c r="J313" s="30"/>
      <c r="K313" s="30"/>
      <c r="L313" s="30"/>
      <c r="M313" s="12"/>
      <c r="N313" s="12"/>
    </row>
    <row r="314" spans="2:14">
      <c r="B314" s="147" t="s">
        <v>266</v>
      </c>
      <c r="C314" s="79" t="s">
        <v>2196</v>
      </c>
      <c r="D314" s="168" t="s">
        <v>1684</v>
      </c>
      <c r="E314" s="268">
        <v>50.639800000000001</v>
      </c>
      <c r="F314" s="268">
        <v>-68.726699999999994</v>
      </c>
      <c r="G314" s="30" t="s">
        <v>349</v>
      </c>
      <c r="H314" s="30" t="s">
        <v>3024</v>
      </c>
      <c r="I314" s="30"/>
      <c r="J314" s="30"/>
      <c r="K314" s="30"/>
      <c r="L314" s="30"/>
      <c r="M314" s="12"/>
      <c r="N314" s="12"/>
    </row>
    <row r="315" spans="2:14">
      <c r="B315" s="147" t="s">
        <v>1152</v>
      </c>
      <c r="C315" s="79" t="s">
        <v>2197</v>
      </c>
      <c r="D315" s="168" t="s">
        <v>1684</v>
      </c>
      <c r="E315" s="268">
        <v>50.646700000000003</v>
      </c>
      <c r="F315" s="268">
        <v>-68.739500000000007</v>
      </c>
      <c r="G315" s="30" t="s">
        <v>349</v>
      </c>
      <c r="H315" s="30" t="s">
        <v>3024</v>
      </c>
      <c r="I315" s="30"/>
      <c r="J315" s="30"/>
      <c r="K315" s="30"/>
      <c r="L315" s="30"/>
      <c r="M315" s="12"/>
      <c r="N315" s="12"/>
    </row>
    <row r="316" spans="2:14">
      <c r="B316" s="147" t="s">
        <v>184</v>
      </c>
      <c r="C316" s="30" t="s">
        <v>2606</v>
      </c>
      <c r="D316" s="168" t="s">
        <v>1684</v>
      </c>
      <c r="E316" s="30"/>
      <c r="F316" s="30"/>
      <c r="G316" s="30" t="s">
        <v>349</v>
      </c>
      <c r="H316" s="30" t="s">
        <v>3024</v>
      </c>
      <c r="I316" s="30"/>
      <c r="J316" s="30"/>
      <c r="K316" s="30"/>
      <c r="L316" s="30"/>
      <c r="M316" s="12"/>
      <c r="N316" s="12"/>
    </row>
    <row r="317" spans="2:14">
      <c r="B317" s="147" t="s">
        <v>1283</v>
      </c>
      <c r="C317" s="30" t="s">
        <v>2379</v>
      </c>
      <c r="D317" s="168" t="s">
        <v>1684</v>
      </c>
      <c r="E317" s="30"/>
      <c r="F317" s="30"/>
      <c r="G317" s="30" t="s">
        <v>349</v>
      </c>
      <c r="H317" s="30" t="s">
        <v>3024</v>
      </c>
      <c r="I317" s="30"/>
      <c r="J317" s="30"/>
      <c r="K317" s="30"/>
      <c r="L317" s="30"/>
      <c r="M317" s="12"/>
      <c r="N317" s="12"/>
    </row>
    <row r="318" spans="2:14">
      <c r="B318" s="147" t="s">
        <v>802</v>
      </c>
      <c r="C318" s="79" t="s">
        <v>2255</v>
      </c>
      <c r="D318" s="168" t="s">
        <v>1684</v>
      </c>
      <c r="E318" s="268">
        <v>45.822800000000001</v>
      </c>
      <c r="F318" s="268">
        <v>-72.368799999999993</v>
      </c>
      <c r="G318" s="30" t="s">
        <v>349</v>
      </c>
      <c r="H318" s="30" t="s">
        <v>3024</v>
      </c>
      <c r="I318" s="30"/>
      <c r="J318" s="30"/>
      <c r="K318" s="30"/>
      <c r="L318" s="30"/>
      <c r="M318" s="12"/>
      <c r="N318" s="12"/>
    </row>
    <row r="319" spans="2:14">
      <c r="B319" s="147" t="s">
        <v>1365</v>
      </c>
      <c r="C319" s="30" t="s">
        <v>2477</v>
      </c>
      <c r="D319" s="168" t="s">
        <v>1684</v>
      </c>
      <c r="E319" s="30"/>
      <c r="F319" s="30"/>
      <c r="G319" s="30" t="s">
        <v>349</v>
      </c>
      <c r="H319" s="30" t="s">
        <v>3024</v>
      </c>
      <c r="I319" s="30"/>
      <c r="J319" s="30"/>
      <c r="K319" s="30"/>
      <c r="L319" s="30"/>
      <c r="M319" s="12"/>
      <c r="N319" s="12"/>
    </row>
    <row r="320" spans="2:14">
      <c r="B320" s="147" t="s">
        <v>1616</v>
      </c>
      <c r="C320" s="30" t="s">
        <v>2332</v>
      </c>
      <c r="D320" s="168" t="s">
        <v>1684</v>
      </c>
      <c r="E320" s="30"/>
      <c r="F320" s="30"/>
      <c r="G320" s="30" t="s">
        <v>349</v>
      </c>
      <c r="H320" s="30" t="s">
        <v>3024</v>
      </c>
      <c r="I320" s="30"/>
      <c r="J320" s="30"/>
      <c r="K320" s="30"/>
      <c r="L320" s="30"/>
      <c r="M320" s="12"/>
      <c r="N320" s="12"/>
    </row>
    <row r="321" spans="2:14">
      <c r="B321" s="147" t="s">
        <v>1273</v>
      </c>
      <c r="C321" s="30" t="s">
        <v>2468</v>
      </c>
      <c r="D321" s="168" t="s">
        <v>292</v>
      </c>
      <c r="E321" s="30"/>
      <c r="F321" s="30"/>
      <c r="G321" s="30" t="s">
        <v>349</v>
      </c>
      <c r="H321" s="30" t="s">
        <v>3024</v>
      </c>
      <c r="I321" s="30"/>
      <c r="J321" s="30"/>
      <c r="K321" s="30"/>
      <c r="L321" s="30"/>
      <c r="M321" s="12"/>
      <c r="N321" s="12"/>
    </row>
    <row r="322" spans="2:14">
      <c r="B322" s="147" t="s">
        <v>1297</v>
      </c>
      <c r="C322" s="79" t="s">
        <v>2607</v>
      </c>
      <c r="D322" s="168" t="s">
        <v>292</v>
      </c>
      <c r="E322" s="268">
        <v>45.543199999999999</v>
      </c>
      <c r="F322" s="268">
        <v>-75.420299999999997</v>
      </c>
      <c r="G322" s="30" t="s">
        <v>349</v>
      </c>
      <c r="H322" s="30" t="s">
        <v>3024</v>
      </c>
      <c r="I322" s="30"/>
      <c r="J322" s="30"/>
      <c r="K322" s="30"/>
      <c r="L322" s="30"/>
      <c r="M322" s="12"/>
      <c r="N322" s="12"/>
    </row>
    <row r="323" spans="2:14">
      <c r="B323" s="147" t="s">
        <v>1093</v>
      </c>
      <c r="C323" s="30" t="s">
        <v>2374</v>
      </c>
      <c r="D323" s="168" t="s">
        <v>1684</v>
      </c>
      <c r="E323" s="30"/>
      <c r="F323" s="30"/>
      <c r="G323" s="30" t="s">
        <v>349</v>
      </c>
      <c r="H323" s="30" t="s">
        <v>3024</v>
      </c>
      <c r="I323" s="30"/>
      <c r="J323" s="30"/>
      <c r="K323" s="30"/>
      <c r="L323" s="30"/>
      <c r="M323" s="12"/>
      <c r="N323" s="12"/>
    </row>
    <row r="324" spans="2:14">
      <c r="B324" s="147" t="s">
        <v>131</v>
      </c>
      <c r="C324" s="79" t="s">
        <v>2256</v>
      </c>
      <c r="D324" s="168" t="s">
        <v>1684</v>
      </c>
      <c r="E324" s="30"/>
      <c r="F324" s="30"/>
      <c r="G324" s="30" t="s">
        <v>349</v>
      </c>
      <c r="H324" s="30" t="s">
        <v>3024</v>
      </c>
      <c r="I324" s="30"/>
      <c r="J324" s="30"/>
      <c r="K324" s="30"/>
      <c r="L324" s="30"/>
      <c r="M324" s="12"/>
      <c r="N324" s="12"/>
    </row>
    <row r="325" spans="2:14">
      <c r="B325" s="147" t="s">
        <v>133</v>
      </c>
      <c r="C325" s="79" t="s">
        <v>2257</v>
      </c>
      <c r="D325" s="168" t="s">
        <v>1684</v>
      </c>
      <c r="E325" s="268">
        <v>48.250500000000002</v>
      </c>
      <c r="F325" s="268">
        <v>-66.725499999999997</v>
      </c>
      <c r="G325" s="30" t="s">
        <v>349</v>
      </c>
      <c r="H325" s="30" t="s">
        <v>3024</v>
      </c>
      <c r="I325" s="30"/>
      <c r="J325" s="30"/>
      <c r="K325" s="30"/>
      <c r="L325" s="30"/>
      <c r="M325" s="12"/>
      <c r="N325" s="12"/>
    </row>
    <row r="326" spans="2:14">
      <c r="B326" s="147" t="s">
        <v>339</v>
      </c>
      <c r="C326" s="30" t="s">
        <v>2618</v>
      </c>
      <c r="D326" s="168" t="s">
        <v>1684</v>
      </c>
      <c r="E326" s="30"/>
      <c r="F326" s="30"/>
      <c r="G326" s="30" t="s">
        <v>349</v>
      </c>
      <c r="H326" s="30" t="s">
        <v>3024</v>
      </c>
      <c r="I326" s="30"/>
      <c r="J326" s="30"/>
      <c r="K326" s="30"/>
      <c r="L326" s="30"/>
      <c r="M326" s="12"/>
      <c r="N326" s="12"/>
    </row>
    <row r="327" spans="2:14">
      <c r="B327" s="147" t="s">
        <v>194</v>
      </c>
      <c r="C327" s="79" t="s">
        <v>2198</v>
      </c>
      <c r="D327" s="168" t="s">
        <v>700</v>
      </c>
      <c r="E327" s="268">
        <v>49.192999999999998</v>
      </c>
      <c r="F327" s="268">
        <v>-68.326800000000006</v>
      </c>
      <c r="G327" s="30" t="s">
        <v>349</v>
      </c>
      <c r="H327" s="30" t="s">
        <v>3024</v>
      </c>
      <c r="I327" s="30"/>
      <c r="J327" s="30"/>
      <c r="K327" s="30"/>
      <c r="L327" s="30"/>
      <c r="M327" s="12"/>
      <c r="N327" s="12" t="s">
        <v>2701</v>
      </c>
    </row>
    <row r="328" spans="2:14">
      <c r="B328" s="147" t="s">
        <v>2993</v>
      </c>
      <c r="C328" s="30" t="s">
        <v>2608</v>
      </c>
      <c r="D328" s="168" t="s">
        <v>1684</v>
      </c>
      <c r="E328" s="30"/>
      <c r="F328" s="30"/>
      <c r="G328" s="30" t="s">
        <v>349</v>
      </c>
      <c r="H328" s="30" t="s">
        <v>3024</v>
      </c>
      <c r="I328" s="30"/>
      <c r="J328" s="30"/>
      <c r="K328" s="30"/>
      <c r="L328" s="30"/>
      <c r="M328" s="12"/>
      <c r="N328" s="12"/>
    </row>
    <row r="329" spans="2:14">
      <c r="B329" s="147" t="s">
        <v>1457</v>
      </c>
      <c r="C329" s="30" t="s">
        <v>2324</v>
      </c>
      <c r="D329" s="168" t="s">
        <v>1684</v>
      </c>
      <c r="E329" s="30"/>
      <c r="F329" s="30"/>
      <c r="G329" s="30" t="s">
        <v>349</v>
      </c>
      <c r="H329" s="30" t="s">
        <v>3024</v>
      </c>
      <c r="I329" s="30"/>
      <c r="J329" s="30"/>
      <c r="K329" s="30"/>
      <c r="L329" s="30"/>
      <c r="M329" s="12"/>
      <c r="N329" s="12"/>
    </row>
    <row r="330" spans="2:14">
      <c r="B330" s="147" t="s">
        <v>2027</v>
      </c>
      <c r="C330" s="79" t="s">
        <v>2437</v>
      </c>
      <c r="D330" s="168" t="s">
        <v>1684</v>
      </c>
      <c r="E330" s="30"/>
      <c r="F330" s="30"/>
      <c r="G330" s="30" t="s">
        <v>349</v>
      </c>
      <c r="H330" s="30" t="s">
        <v>3024</v>
      </c>
      <c r="I330" s="30"/>
      <c r="J330" s="30"/>
      <c r="K330" s="30"/>
      <c r="L330" s="30"/>
      <c r="M330" s="12"/>
      <c r="N330" s="12"/>
    </row>
    <row r="331" spans="2:14">
      <c r="B331" s="147" t="s">
        <v>268</v>
      </c>
      <c r="C331" s="79" t="s">
        <v>2258</v>
      </c>
      <c r="D331" s="168" t="s">
        <v>1684</v>
      </c>
      <c r="E331" s="268">
        <v>46.717300000000002</v>
      </c>
      <c r="F331" s="268">
        <v>-75.982500000000002</v>
      </c>
      <c r="G331" s="30" t="s">
        <v>349</v>
      </c>
      <c r="H331" s="30" t="s">
        <v>3024</v>
      </c>
      <c r="I331" s="30"/>
      <c r="J331" s="30"/>
      <c r="K331" s="30"/>
      <c r="L331" s="30"/>
      <c r="M331" s="12"/>
      <c r="N331" s="12"/>
    </row>
    <row r="332" spans="2:14">
      <c r="B332" s="147" t="s">
        <v>2994</v>
      </c>
      <c r="C332" s="30" t="s">
        <v>2609</v>
      </c>
      <c r="D332" s="168" t="s">
        <v>1684</v>
      </c>
      <c r="E332" s="30"/>
      <c r="F332" s="30"/>
      <c r="G332" s="30" t="s">
        <v>349</v>
      </c>
      <c r="H332" s="30" t="s">
        <v>3024</v>
      </c>
      <c r="I332" s="30"/>
      <c r="J332" s="30"/>
      <c r="K332" s="30"/>
      <c r="L332" s="30"/>
      <c r="M332" s="12"/>
      <c r="N332" s="12"/>
    </row>
    <row r="333" spans="2:14">
      <c r="B333" s="147" t="s">
        <v>1238</v>
      </c>
      <c r="C333" s="30" t="s">
        <v>2414</v>
      </c>
      <c r="D333" s="168" t="s">
        <v>1684</v>
      </c>
      <c r="E333" s="30"/>
      <c r="F333" s="30"/>
      <c r="G333" s="30" t="s">
        <v>349</v>
      </c>
      <c r="H333" s="30" t="s">
        <v>3024</v>
      </c>
      <c r="I333" s="30"/>
      <c r="J333" s="30"/>
      <c r="K333" s="30"/>
      <c r="L333" s="30"/>
      <c r="M333" s="12"/>
      <c r="N333" s="12"/>
    </row>
    <row r="334" spans="2:14">
      <c r="B334" s="147" t="s">
        <v>340</v>
      </c>
      <c r="C334" s="30" t="s">
        <v>2610</v>
      </c>
      <c r="D334" s="168" t="s">
        <v>1684</v>
      </c>
      <c r="E334" s="30"/>
      <c r="F334" s="30"/>
      <c r="G334" s="30" t="s">
        <v>349</v>
      </c>
      <c r="H334" s="30" t="s">
        <v>3024</v>
      </c>
      <c r="I334" s="30"/>
      <c r="J334" s="30"/>
      <c r="K334" s="30"/>
      <c r="L334" s="30"/>
      <c r="M334" s="12"/>
      <c r="N334" s="12"/>
    </row>
    <row r="335" spans="2:14">
      <c r="B335" s="147" t="s">
        <v>1103</v>
      </c>
      <c r="C335" s="30" t="s">
        <v>2611</v>
      </c>
      <c r="D335" s="168" t="s">
        <v>1684</v>
      </c>
      <c r="E335" s="30"/>
      <c r="F335" s="30"/>
      <c r="G335" s="30" t="s">
        <v>349</v>
      </c>
      <c r="H335" s="30" t="s">
        <v>3024</v>
      </c>
      <c r="I335" s="30"/>
      <c r="J335" s="30"/>
      <c r="K335" s="30"/>
      <c r="L335" s="30"/>
      <c r="M335" s="12"/>
      <c r="N335" s="12"/>
    </row>
    <row r="336" spans="2:14">
      <c r="B336" s="147" t="s">
        <v>1725</v>
      </c>
      <c r="C336" s="30" t="s">
        <v>1734</v>
      </c>
      <c r="D336" s="168" t="s">
        <v>1684</v>
      </c>
      <c r="E336" s="30"/>
      <c r="F336" s="30"/>
      <c r="G336" s="30" t="s">
        <v>349</v>
      </c>
      <c r="H336" s="30" t="s">
        <v>3024</v>
      </c>
      <c r="I336" s="30"/>
      <c r="J336" s="30"/>
      <c r="K336" s="30"/>
      <c r="L336" s="30"/>
      <c r="M336" s="12"/>
      <c r="N336" s="12"/>
    </row>
    <row r="337" spans="2:14">
      <c r="B337" s="147" t="s">
        <v>1106</v>
      </c>
      <c r="C337" s="30" t="s">
        <v>2612</v>
      </c>
      <c r="D337" s="168" t="s">
        <v>1684</v>
      </c>
      <c r="E337" s="30"/>
      <c r="F337" s="30"/>
      <c r="G337" s="30" t="s">
        <v>349</v>
      </c>
      <c r="H337" s="30" t="s">
        <v>3024</v>
      </c>
      <c r="I337" s="30"/>
      <c r="J337" s="30"/>
      <c r="K337" s="30"/>
      <c r="L337" s="30"/>
      <c r="M337" s="12"/>
      <c r="N337" s="12"/>
    </row>
    <row r="338" spans="2:14">
      <c r="B338" s="147" t="s">
        <v>1072</v>
      </c>
      <c r="C338" s="30" t="s">
        <v>2613</v>
      </c>
      <c r="D338" s="168" t="s">
        <v>1684</v>
      </c>
      <c r="E338" s="30"/>
      <c r="F338" s="30"/>
      <c r="G338" s="30" t="s">
        <v>349</v>
      </c>
      <c r="H338" s="30" t="s">
        <v>3024</v>
      </c>
      <c r="I338" s="30"/>
      <c r="J338" s="30"/>
      <c r="K338" s="30"/>
      <c r="L338" s="30"/>
      <c r="M338" s="12"/>
      <c r="N338" s="12"/>
    </row>
    <row r="339" spans="2:14">
      <c r="B339" s="147" t="s">
        <v>1430</v>
      </c>
      <c r="C339" s="30" t="s">
        <v>2614</v>
      </c>
      <c r="D339" s="168" t="s">
        <v>1684</v>
      </c>
      <c r="E339" s="30"/>
      <c r="F339" s="30"/>
      <c r="G339" s="30" t="s">
        <v>349</v>
      </c>
      <c r="H339" s="30" t="s">
        <v>3024</v>
      </c>
      <c r="I339" s="30"/>
      <c r="J339" s="30"/>
      <c r="K339" s="30"/>
      <c r="L339" s="30"/>
      <c r="M339" s="12"/>
      <c r="N339" s="12"/>
    </row>
    <row r="340" spans="2:14">
      <c r="B340" s="179" t="s">
        <v>1108</v>
      </c>
      <c r="C340" s="30" t="s">
        <v>2615</v>
      </c>
      <c r="D340" s="168" t="s">
        <v>1684</v>
      </c>
      <c r="E340" s="30"/>
      <c r="F340" s="30"/>
      <c r="G340" s="30" t="s">
        <v>349</v>
      </c>
      <c r="H340" s="30" t="s">
        <v>3024</v>
      </c>
      <c r="I340" s="30"/>
      <c r="J340" s="30"/>
      <c r="K340" s="30"/>
      <c r="L340" s="30"/>
      <c r="M340" s="12"/>
      <c r="N340" s="12"/>
    </row>
    <row r="341" spans="2:14">
      <c r="B341" s="147" t="s">
        <v>1101</v>
      </c>
      <c r="C341" s="30" t="s">
        <v>2616</v>
      </c>
      <c r="D341" s="168" t="s">
        <v>1684</v>
      </c>
      <c r="E341" s="30"/>
      <c r="F341" s="30"/>
      <c r="G341" s="30" t="s">
        <v>349</v>
      </c>
      <c r="H341" s="30" t="s">
        <v>3024</v>
      </c>
      <c r="I341" s="30"/>
      <c r="J341" s="30"/>
      <c r="K341" s="30"/>
      <c r="L341" s="30"/>
      <c r="M341" s="12"/>
      <c r="N341" s="12"/>
    </row>
    <row r="342" spans="2:14">
      <c r="B342" s="147" t="s">
        <v>1092</v>
      </c>
      <c r="C342" s="30" t="s">
        <v>2617</v>
      </c>
      <c r="D342" s="168" t="s">
        <v>1684</v>
      </c>
      <c r="E342" s="30"/>
      <c r="F342" s="30"/>
      <c r="G342" s="30" t="s">
        <v>349</v>
      </c>
      <c r="H342" s="30" t="s">
        <v>3024</v>
      </c>
      <c r="I342" s="30"/>
      <c r="J342" s="30"/>
      <c r="K342" s="30"/>
      <c r="L342" s="30"/>
      <c r="M342" s="12"/>
      <c r="N342" s="12"/>
    </row>
    <row r="343" spans="2:14">
      <c r="B343" s="147" t="s">
        <v>1517</v>
      </c>
      <c r="C343" s="30" t="s">
        <v>2481</v>
      </c>
      <c r="D343" s="168" t="s">
        <v>1684</v>
      </c>
      <c r="E343" s="30"/>
      <c r="F343" s="30"/>
      <c r="G343" s="30" t="s">
        <v>349</v>
      </c>
      <c r="H343" s="30" t="s">
        <v>3024</v>
      </c>
      <c r="I343" s="30"/>
      <c r="J343" s="30"/>
      <c r="K343" s="30"/>
      <c r="L343" s="30"/>
      <c r="M343" s="12"/>
      <c r="N343" s="12"/>
    </row>
    <row r="344" spans="2:14">
      <c r="B344" s="147" t="s">
        <v>92</v>
      </c>
      <c r="C344" s="79" t="s">
        <v>2259</v>
      </c>
      <c r="D344" s="168" t="s">
        <v>1684</v>
      </c>
      <c r="E344" s="268">
        <v>48.842500000000001</v>
      </c>
      <c r="F344" s="268">
        <v>-72.066100000000006</v>
      </c>
      <c r="G344" s="30" t="s">
        <v>349</v>
      </c>
      <c r="H344" s="30" t="s">
        <v>3024</v>
      </c>
      <c r="I344" s="30"/>
      <c r="J344" s="30"/>
      <c r="K344" s="30"/>
      <c r="L344" s="30"/>
      <c r="M344" s="12"/>
      <c r="N344" s="12"/>
    </row>
    <row r="345" spans="2:14">
      <c r="B345" s="147" t="s">
        <v>2995</v>
      </c>
      <c r="C345" s="30" t="s">
        <v>2619</v>
      </c>
      <c r="D345" s="168" t="s">
        <v>1684</v>
      </c>
      <c r="E345" s="30"/>
      <c r="F345" s="30"/>
      <c r="G345" s="30" t="s">
        <v>349</v>
      </c>
      <c r="H345" s="30" t="s">
        <v>3024</v>
      </c>
      <c r="I345" s="30"/>
      <c r="J345" s="30"/>
      <c r="K345" s="30"/>
      <c r="L345" s="30"/>
      <c r="M345" s="12"/>
      <c r="N345" s="12"/>
    </row>
    <row r="346" spans="2:14">
      <c r="B346" s="147" t="s">
        <v>2996</v>
      </c>
      <c r="C346" s="30" t="s">
        <v>2620</v>
      </c>
      <c r="D346" s="168" t="s">
        <v>1684</v>
      </c>
      <c r="E346" s="30"/>
      <c r="F346" s="30"/>
      <c r="G346" s="30" t="s">
        <v>349</v>
      </c>
      <c r="H346" s="30" t="s">
        <v>3024</v>
      </c>
      <c r="I346" s="30"/>
      <c r="J346" s="30"/>
      <c r="K346" s="30"/>
      <c r="L346" s="30"/>
      <c r="M346" s="12"/>
      <c r="N346" s="12"/>
    </row>
    <row r="347" spans="2:14">
      <c r="B347" s="147" t="s">
        <v>1333</v>
      </c>
      <c r="C347" s="30" t="s">
        <v>2480</v>
      </c>
      <c r="D347" s="168" t="s">
        <v>1684</v>
      </c>
      <c r="E347" s="30"/>
      <c r="F347" s="30"/>
      <c r="G347" s="30" t="s">
        <v>349</v>
      </c>
      <c r="H347" s="30" t="s">
        <v>3024</v>
      </c>
      <c r="I347" s="30"/>
      <c r="J347" s="30"/>
      <c r="K347" s="30"/>
      <c r="L347" s="30"/>
      <c r="M347" s="12"/>
      <c r="N347" s="12"/>
    </row>
    <row r="348" spans="2:14">
      <c r="B348" s="147" t="s">
        <v>138</v>
      </c>
      <c r="C348" s="30" t="s">
        <v>2522</v>
      </c>
      <c r="D348" s="168" t="s">
        <v>1684</v>
      </c>
      <c r="E348" s="268">
        <v>48.939900000000002</v>
      </c>
      <c r="F348" s="268">
        <v>-65.527100000000004</v>
      </c>
      <c r="G348" s="30" t="s">
        <v>349</v>
      </c>
      <c r="H348" s="30" t="s">
        <v>3024</v>
      </c>
      <c r="I348" s="30"/>
      <c r="J348" s="30"/>
      <c r="K348" s="30"/>
      <c r="L348" s="30"/>
      <c r="M348" s="12"/>
      <c r="N348" s="12"/>
    </row>
    <row r="349" spans="2:14">
      <c r="B349" s="147" t="s">
        <v>1843</v>
      </c>
      <c r="C349" s="30" t="s">
        <v>2375</v>
      </c>
      <c r="D349" s="168" t="s">
        <v>1684</v>
      </c>
      <c r="E349" s="30"/>
      <c r="F349" s="30"/>
      <c r="G349" s="30" t="s">
        <v>349</v>
      </c>
      <c r="H349" s="30" t="s">
        <v>3024</v>
      </c>
      <c r="I349" s="30"/>
      <c r="J349" s="30"/>
      <c r="K349" s="30"/>
      <c r="L349" s="30"/>
      <c r="M349" s="12"/>
      <c r="N349" s="12"/>
    </row>
    <row r="350" spans="2:14">
      <c r="B350" s="180" t="s">
        <v>1225</v>
      </c>
      <c r="C350" s="79" t="s">
        <v>2260</v>
      </c>
      <c r="D350" s="168" t="s">
        <v>1684</v>
      </c>
      <c r="E350" s="268">
        <v>48.6036</v>
      </c>
      <c r="F350" s="268">
        <v>-68.137600000000006</v>
      </c>
      <c r="G350" s="30" t="s">
        <v>349</v>
      </c>
      <c r="H350" s="30" t="s">
        <v>3024</v>
      </c>
      <c r="I350" s="30"/>
      <c r="J350" s="30"/>
      <c r="K350" s="30"/>
      <c r="L350" s="30"/>
      <c r="M350" s="12"/>
      <c r="N350" s="12"/>
    </row>
    <row r="351" spans="2:14">
      <c r="B351" s="147" t="s">
        <v>781</v>
      </c>
      <c r="C351" s="79" t="s">
        <v>2261</v>
      </c>
      <c r="D351" s="168" t="s">
        <v>1684</v>
      </c>
      <c r="E351" s="268">
        <v>46.554699999999997</v>
      </c>
      <c r="F351" s="268">
        <v>-75.499899999999997</v>
      </c>
      <c r="G351" s="30" t="s">
        <v>349</v>
      </c>
      <c r="H351" s="30" t="s">
        <v>3024</v>
      </c>
      <c r="I351" s="30"/>
      <c r="J351" s="30"/>
      <c r="K351" s="30"/>
      <c r="L351" s="30"/>
      <c r="M351" s="12"/>
      <c r="N351" s="12"/>
    </row>
    <row r="352" spans="2:14">
      <c r="B352" s="147" t="s">
        <v>145</v>
      </c>
      <c r="C352" s="30" t="s">
        <v>2528</v>
      </c>
      <c r="D352" s="168" t="s">
        <v>1684</v>
      </c>
      <c r="E352" s="268">
        <v>49.181800000000003</v>
      </c>
      <c r="F352" s="268">
        <v>-65.650199999999998</v>
      </c>
      <c r="G352" s="30" t="s">
        <v>349</v>
      </c>
      <c r="H352" s="30" t="s">
        <v>3024</v>
      </c>
      <c r="I352" s="30"/>
      <c r="J352" s="30"/>
      <c r="K352" s="30"/>
      <c r="L352" s="30"/>
      <c r="M352" s="12"/>
      <c r="N352" s="12"/>
    </row>
    <row r="353" spans="2:14">
      <c r="B353" s="179" t="s">
        <v>1241</v>
      </c>
      <c r="C353" s="30" t="s">
        <v>2532</v>
      </c>
      <c r="D353" s="168" t="s">
        <v>1684</v>
      </c>
      <c r="E353" s="268">
        <v>48.98</v>
      </c>
      <c r="F353" s="268">
        <v>-65.495800000000003</v>
      </c>
      <c r="G353" s="30" t="s">
        <v>349</v>
      </c>
      <c r="H353" s="30" t="s">
        <v>3024</v>
      </c>
      <c r="I353" s="30"/>
      <c r="J353" s="30"/>
      <c r="K353" s="30"/>
      <c r="L353" s="30"/>
      <c r="M353" s="12"/>
      <c r="N353" s="12"/>
    </row>
    <row r="354" spans="2:14">
      <c r="B354" s="147" t="s">
        <v>1539</v>
      </c>
      <c r="C354" s="30" t="s">
        <v>2351</v>
      </c>
      <c r="D354" s="168" t="s">
        <v>1684</v>
      </c>
      <c r="E354" s="30"/>
      <c r="F354" s="30"/>
      <c r="G354" s="30" t="s">
        <v>349</v>
      </c>
      <c r="H354" s="30" t="s">
        <v>3024</v>
      </c>
      <c r="I354" s="30"/>
      <c r="J354" s="30"/>
      <c r="K354" s="30"/>
      <c r="L354" s="30"/>
      <c r="M354" s="12"/>
      <c r="N354" s="12"/>
    </row>
    <row r="355" spans="2:14">
      <c r="B355" s="147" t="s">
        <v>341</v>
      </c>
      <c r="C355" s="30" t="s">
        <v>2621</v>
      </c>
      <c r="D355" s="168" t="s">
        <v>1684</v>
      </c>
      <c r="E355" s="30"/>
      <c r="F355" s="30"/>
      <c r="G355" s="30" t="s">
        <v>349</v>
      </c>
      <c r="H355" s="30" t="s">
        <v>3024</v>
      </c>
      <c r="I355" s="30"/>
      <c r="J355" s="30"/>
      <c r="K355" s="30"/>
      <c r="L355" s="30"/>
      <c r="M355" s="12"/>
      <c r="N355" s="12"/>
    </row>
    <row r="356" spans="2:14">
      <c r="B356" s="147" t="s">
        <v>1249</v>
      </c>
      <c r="C356" s="30" t="s">
        <v>2684</v>
      </c>
      <c r="D356" s="168" t="s">
        <v>1684</v>
      </c>
      <c r="E356" s="268">
        <v>49.177999999999997</v>
      </c>
      <c r="F356" s="268">
        <v>-64.941800000000001</v>
      </c>
      <c r="G356" s="30" t="s">
        <v>349</v>
      </c>
      <c r="H356" s="30" t="s">
        <v>3024</v>
      </c>
      <c r="I356" s="30"/>
      <c r="J356" s="30"/>
      <c r="K356" s="30"/>
      <c r="L356" s="30"/>
      <c r="M356" s="12"/>
      <c r="N356" s="12"/>
    </row>
    <row r="357" spans="2:14">
      <c r="B357" s="147" t="s">
        <v>148</v>
      </c>
      <c r="C357" s="30" t="s">
        <v>2622</v>
      </c>
      <c r="D357" s="168" t="s">
        <v>1684</v>
      </c>
      <c r="E357" s="30"/>
      <c r="F357" s="30"/>
      <c r="G357" s="30" t="s">
        <v>349</v>
      </c>
      <c r="H357" s="30" t="s">
        <v>3024</v>
      </c>
      <c r="I357" s="30"/>
      <c r="J357" s="30"/>
      <c r="K357" s="30"/>
      <c r="L357" s="30"/>
      <c r="M357" s="12"/>
      <c r="N357" s="12"/>
    </row>
    <row r="358" spans="2:14">
      <c r="B358" s="147" t="s">
        <v>782</v>
      </c>
      <c r="C358" s="79" t="s">
        <v>2262</v>
      </c>
      <c r="D358" s="168" t="s">
        <v>1684</v>
      </c>
      <c r="E358" s="268">
        <v>46.987200000000001</v>
      </c>
      <c r="F358" s="268">
        <v>-70.549199999999999</v>
      </c>
      <c r="G358" s="30" t="s">
        <v>349</v>
      </c>
      <c r="H358" s="30" t="s">
        <v>3024</v>
      </c>
      <c r="I358" s="30"/>
      <c r="J358" s="30"/>
      <c r="K358" s="30"/>
      <c r="L358" s="30"/>
      <c r="M358" s="12"/>
      <c r="N358" s="12"/>
    </row>
    <row r="359" spans="2:14">
      <c r="B359" s="147" t="s">
        <v>278</v>
      </c>
      <c r="C359" s="79" t="s">
        <v>2263</v>
      </c>
      <c r="D359" s="168" t="s">
        <v>1684</v>
      </c>
      <c r="E359" s="268">
        <v>45.657546000000004</v>
      </c>
      <c r="F359" s="268">
        <v>-73.492439000000005</v>
      </c>
      <c r="G359" s="30" t="s">
        <v>349</v>
      </c>
      <c r="H359" s="30" t="s">
        <v>3024</v>
      </c>
      <c r="I359" s="30"/>
      <c r="J359" s="30"/>
      <c r="K359" s="30"/>
      <c r="L359" s="30"/>
      <c r="M359" s="12"/>
      <c r="N359" s="12"/>
    </row>
    <row r="360" spans="2:14">
      <c r="B360" s="179" t="s">
        <v>1593</v>
      </c>
      <c r="C360" s="30" t="s">
        <v>2479</v>
      </c>
      <c r="D360" s="168" t="s">
        <v>1684</v>
      </c>
      <c r="E360" s="30"/>
      <c r="F360" s="30"/>
      <c r="G360" s="30" t="s">
        <v>349</v>
      </c>
      <c r="H360" s="30" t="s">
        <v>3024</v>
      </c>
      <c r="I360" s="30"/>
      <c r="J360" s="30"/>
      <c r="K360" s="30"/>
      <c r="L360" s="30"/>
      <c r="M360" s="12"/>
      <c r="N360" s="12"/>
    </row>
    <row r="361" spans="2:14">
      <c r="B361" s="147" t="s">
        <v>1424</v>
      </c>
      <c r="C361" s="30" t="s">
        <v>2315</v>
      </c>
      <c r="D361" s="168" t="s">
        <v>1684</v>
      </c>
      <c r="E361" s="30"/>
      <c r="F361" s="30"/>
      <c r="G361" s="30" t="s">
        <v>349</v>
      </c>
      <c r="H361" s="30" t="s">
        <v>3024</v>
      </c>
      <c r="I361" s="30"/>
      <c r="J361" s="30"/>
      <c r="K361" s="30"/>
      <c r="L361" s="30"/>
      <c r="M361" s="12"/>
      <c r="N361" s="12"/>
    </row>
    <row r="362" spans="2:14">
      <c r="B362" s="147" t="s">
        <v>1355</v>
      </c>
      <c r="C362" s="79" t="s">
        <v>2264</v>
      </c>
      <c r="D362" s="168" t="s">
        <v>1684</v>
      </c>
      <c r="E362" s="268">
        <v>45.186059999999998</v>
      </c>
      <c r="F362" s="268">
        <v>-73.425856999999993</v>
      </c>
      <c r="G362" s="30" t="s">
        <v>349</v>
      </c>
      <c r="H362" s="30" t="s">
        <v>3024</v>
      </c>
      <c r="I362" s="30"/>
      <c r="J362" s="30"/>
      <c r="K362" s="30"/>
      <c r="L362" s="30"/>
      <c r="M362" s="12"/>
      <c r="N362" s="12"/>
    </row>
    <row r="363" spans="2:14">
      <c r="B363" s="147" t="s">
        <v>1138</v>
      </c>
      <c r="C363" s="30" t="s">
        <v>2515</v>
      </c>
      <c r="D363" s="168" t="s">
        <v>1684</v>
      </c>
      <c r="E363" s="30"/>
      <c r="F363" s="30"/>
      <c r="G363" s="30" t="s">
        <v>349</v>
      </c>
      <c r="H363" s="30" t="s">
        <v>3024</v>
      </c>
      <c r="I363" s="30"/>
      <c r="J363" s="30"/>
      <c r="K363" s="30"/>
      <c r="L363" s="30"/>
      <c r="M363" s="12"/>
      <c r="N363" s="12"/>
    </row>
    <row r="364" spans="2:14">
      <c r="B364" s="147" t="s">
        <v>342</v>
      </c>
      <c r="C364" s="30" t="s">
        <v>2461</v>
      </c>
      <c r="D364" s="168" t="s">
        <v>1684</v>
      </c>
      <c r="E364" s="30"/>
      <c r="F364" s="30"/>
      <c r="G364" s="30" t="s">
        <v>349</v>
      </c>
      <c r="H364" s="30" t="s">
        <v>3024</v>
      </c>
      <c r="I364" s="30"/>
      <c r="J364" s="30"/>
      <c r="K364" s="30"/>
      <c r="L364" s="30"/>
      <c r="M364" s="12"/>
      <c r="N364" s="12"/>
    </row>
    <row r="365" spans="2:14">
      <c r="B365" s="147" t="s">
        <v>1845</v>
      </c>
      <c r="C365" s="30" t="s">
        <v>2397</v>
      </c>
      <c r="D365" s="168" t="s">
        <v>1684</v>
      </c>
      <c r="E365" s="30"/>
      <c r="F365" s="30"/>
      <c r="G365" s="30" t="s">
        <v>349</v>
      </c>
      <c r="H365" s="30" t="s">
        <v>3024</v>
      </c>
      <c r="I365" s="30"/>
      <c r="J365" s="30"/>
      <c r="K365" s="30"/>
      <c r="L365" s="30"/>
      <c r="M365" s="12"/>
      <c r="N365" s="12"/>
    </row>
    <row r="366" spans="2:14">
      <c r="B366" s="147" t="s">
        <v>1485</v>
      </c>
      <c r="C366" s="30" t="s">
        <v>2458</v>
      </c>
      <c r="D366" s="168" t="s">
        <v>1684</v>
      </c>
      <c r="E366" s="30"/>
      <c r="F366" s="30"/>
      <c r="G366" s="30" t="s">
        <v>349</v>
      </c>
      <c r="H366" s="30" t="s">
        <v>3024</v>
      </c>
      <c r="I366" s="30"/>
      <c r="J366" s="30"/>
      <c r="K366" s="30"/>
      <c r="L366" s="30"/>
      <c r="M366" s="12"/>
      <c r="N366" s="12"/>
    </row>
    <row r="367" spans="2:14">
      <c r="B367" s="147" t="s">
        <v>343</v>
      </c>
      <c r="C367" s="30" t="s">
        <v>2623</v>
      </c>
      <c r="D367" s="168" t="s">
        <v>1684</v>
      </c>
      <c r="E367" s="30"/>
      <c r="F367" s="30"/>
      <c r="G367" s="30" t="s">
        <v>349</v>
      </c>
      <c r="H367" s="30" t="s">
        <v>3024</v>
      </c>
      <c r="I367" s="30"/>
      <c r="J367" s="30"/>
      <c r="K367" s="30"/>
      <c r="L367" s="30"/>
      <c r="M367" s="12"/>
      <c r="N367" s="12"/>
    </row>
    <row r="368" spans="2:14">
      <c r="B368" s="147" t="s">
        <v>344</v>
      </c>
      <c r="C368" s="30" t="s">
        <v>2624</v>
      </c>
      <c r="D368" s="168" t="s">
        <v>1684</v>
      </c>
      <c r="E368" s="30"/>
      <c r="F368" s="30"/>
      <c r="G368" s="30" t="s">
        <v>349</v>
      </c>
      <c r="H368" s="30" t="s">
        <v>3024</v>
      </c>
      <c r="I368" s="30"/>
      <c r="J368" s="30"/>
      <c r="K368" s="30"/>
      <c r="L368" s="30"/>
      <c r="M368" s="12"/>
      <c r="N368" s="12"/>
    </row>
    <row r="369" spans="2:14">
      <c r="B369" s="147" t="s">
        <v>1172</v>
      </c>
      <c r="C369" s="30" t="s">
        <v>2625</v>
      </c>
      <c r="D369" s="168" t="s">
        <v>1684</v>
      </c>
      <c r="E369" s="30"/>
      <c r="F369" s="30"/>
      <c r="G369" s="30" t="s">
        <v>349</v>
      </c>
      <c r="H369" s="30" t="s">
        <v>3024</v>
      </c>
      <c r="I369" s="30"/>
      <c r="J369" s="30"/>
      <c r="K369" s="30"/>
      <c r="L369" s="30"/>
      <c r="M369" s="12"/>
      <c r="N369" s="12"/>
    </row>
    <row r="370" spans="2:14">
      <c r="B370" s="147" t="s">
        <v>1240</v>
      </c>
      <c r="C370" s="30" t="s">
        <v>2626</v>
      </c>
      <c r="D370" s="168" t="s">
        <v>1684</v>
      </c>
      <c r="E370" s="30"/>
      <c r="F370" s="30"/>
      <c r="G370" s="30" t="s">
        <v>349</v>
      </c>
      <c r="H370" s="30" t="s">
        <v>3024</v>
      </c>
      <c r="I370" s="30"/>
      <c r="J370" s="30"/>
      <c r="K370" s="30"/>
      <c r="L370" s="30"/>
      <c r="M370" s="12"/>
      <c r="N370" s="12"/>
    </row>
    <row r="371" spans="2:14">
      <c r="B371" s="147" t="s">
        <v>1121</v>
      </c>
      <c r="C371" s="30" t="s">
        <v>2426</v>
      </c>
      <c r="D371" s="168" t="s">
        <v>1684</v>
      </c>
      <c r="E371" s="30"/>
      <c r="F371" s="30"/>
      <c r="G371" s="30" t="s">
        <v>349</v>
      </c>
      <c r="H371" s="30" t="s">
        <v>3024</v>
      </c>
      <c r="I371" s="30"/>
      <c r="J371" s="30"/>
      <c r="K371" s="30"/>
      <c r="L371" s="30"/>
      <c r="M371" s="12"/>
      <c r="N371" s="12"/>
    </row>
    <row r="372" spans="2:14">
      <c r="B372" s="147" t="s">
        <v>780</v>
      </c>
      <c r="C372" s="79" t="s">
        <v>2265</v>
      </c>
      <c r="D372" s="168" t="s">
        <v>1684</v>
      </c>
      <c r="E372" s="30"/>
      <c r="F372" s="30"/>
      <c r="G372" s="30" t="s">
        <v>349</v>
      </c>
      <c r="H372" s="30" t="s">
        <v>3024</v>
      </c>
      <c r="I372" s="30"/>
      <c r="J372" s="30"/>
      <c r="K372" s="30"/>
      <c r="L372" s="30"/>
      <c r="M372" s="12"/>
      <c r="N372" s="12"/>
    </row>
    <row r="373" spans="2:14">
      <c r="B373" s="147" t="s">
        <v>1099</v>
      </c>
      <c r="C373" s="30" t="s">
        <v>2373</v>
      </c>
      <c r="D373" s="168" t="s">
        <v>1684</v>
      </c>
      <c r="E373" s="30"/>
      <c r="F373" s="30"/>
      <c r="G373" s="30" t="s">
        <v>349</v>
      </c>
      <c r="H373" s="30" t="s">
        <v>3024</v>
      </c>
      <c r="I373" s="30"/>
      <c r="J373" s="30"/>
      <c r="K373" s="30"/>
      <c r="L373" s="30"/>
      <c r="M373" s="12"/>
      <c r="N373" s="12"/>
    </row>
    <row r="374" spans="2:14">
      <c r="B374" s="147" t="s">
        <v>1452</v>
      </c>
      <c r="C374" s="30" t="s">
        <v>2627</v>
      </c>
      <c r="D374" s="168" t="s">
        <v>1684</v>
      </c>
      <c r="E374" s="30"/>
      <c r="F374" s="30"/>
      <c r="G374" s="30" t="s">
        <v>349</v>
      </c>
      <c r="H374" s="30" t="s">
        <v>3024</v>
      </c>
      <c r="I374" s="30"/>
      <c r="J374" s="30"/>
      <c r="K374" s="30"/>
      <c r="L374" s="30"/>
      <c r="M374" s="12"/>
      <c r="N374" s="12"/>
    </row>
    <row r="375" spans="2:14">
      <c r="B375" s="147" t="s">
        <v>345</v>
      </c>
      <c r="C375" s="30" t="s">
        <v>2628</v>
      </c>
      <c r="D375" s="168" t="s">
        <v>1684</v>
      </c>
      <c r="E375" s="30"/>
      <c r="F375" s="30"/>
      <c r="G375" s="30" t="s">
        <v>349</v>
      </c>
      <c r="H375" s="30" t="s">
        <v>3024</v>
      </c>
      <c r="I375" s="30"/>
      <c r="J375" s="30"/>
      <c r="K375" s="30"/>
      <c r="L375" s="30"/>
      <c r="M375" s="12"/>
      <c r="N375" s="12"/>
    </row>
    <row r="376" spans="2:14">
      <c r="B376" s="147" t="s">
        <v>792</v>
      </c>
      <c r="C376" s="79" t="s">
        <v>2266</v>
      </c>
      <c r="D376" s="168" t="s">
        <v>1684</v>
      </c>
      <c r="E376" s="268">
        <v>46.100900000000003</v>
      </c>
      <c r="F376" s="268">
        <v>-75.647999999999996</v>
      </c>
      <c r="G376" s="30" t="s">
        <v>349</v>
      </c>
      <c r="H376" s="30" t="s">
        <v>3024</v>
      </c>
      <c r="I376" s="30"/>
      <c r="J376" s="30"/>
      <c r="K376" s="30"/>
      <c r="L376" s="30"/>
      <c r="M376" s="12"/>
      <c r="N376" s="12"/>
    </row>
    <row r="377" spans="2:14">
      <c r="B377" s="179" t="s">
        <v>1120</v>
      </c>
      <c r="C377" s="30" t="s">
        <v>2292</v>
      </c>
      <c r="D377" s="168" t="s">
        <v>1684</v>
      </c>
      <c r="E377" s="30"/>
      <c r="F377" s="30"/>
      <c r="G377" s="30" t="s">
        <v>349</v>
      </c>
      <c r="H377" s="30" t="s">
        <v>3024</v>
      </c>
      <c r="I377" s="30"/>
      <c r="J377" s="30"/>
      <c r="K377" s="30"/>
      <c r="L377" s="30"/>
      <c r="M377" s="12"/>
      <c r="N377" s="12"/>
    </row>
    <row r="378" spans="2:14">
      <c r="B378" s="147" t="s">
        <v>1064</v>
      </c>
      <c r="C378" s="30" t="s">
        <v>2422</v>
      </c>
      <c r="D378" s="168" t="s">
        <v>1684</v>
      </c>
      <c r="E378" s="30"/>
      <c r="F378" s="30"/>
      <c r="G378" s="30" t="s">
        <v>349</v>
      </c>
      <c r="H378" s="30" t="s">
        <v>3024</v>
      </c>
      <c r="I378" s="30"/>
      <c r="J378" s="30"/>
      <c r="K378" s="30"/>
      <c r="L378" s="30"/>
      <c r="M378" s="12"/>
      <c r="N378" s="12"/>
    </row>
    <row r="379" spans="2:14">
      <c r="B379" s="147" t="s">
        <v>1066</v>
      </c>
      <c r="C379" s="30" t="s">
        <v>2513</v>
      </c>
      <c r="D379" s="168" t="s">
        <v>1684</v>
      </c>
      <c r="E379" s="30"/>
      <c r="F379" s="30"/>
      <c r="G379" s="30" t="s">
        <v>349</v>
      </c>
      <c r="H379" s="30" t="s">
        <v>3024</v>
      </c>
      <c r="I379" s="30"/>
      <c r="J379" s="30"/>
      <c r="K379" s="30"/>
      <c r="L379" s="30"/>
      <c r="M379" s="12"/>
      <c r="N379" s="12"/>
    </row>
    <row r="380" spans="2:14">
      <c r="B380" s="147" t="s">
        <v>1323</v>
      </c>
      <c r="C380" s="30" t="s">
        <v>2344</v>
      </c>
      <c r="D380" s="168" t="s">
        <v>1684</v>
      </c>
      <c r="E380" s="30"/>
      <c r="F380" s="30"/>
      <c r="G380" s="30" t="s">
        <v>349</v>
      </c>
      <c r="H380" s="30" t="s">
        <v>3024</v>
      </c>
      <c r="I380" s="30"/>
      <c r="J380" s="30"/>
      <c r="K380" s="30"/>
      <c r="L380" s="30"/>
      <c r="M380" s="12"/>
      <c r="N380" s="12"/>
    </row>
    <row r="381" spans="2:14">
      <c r="B381" s="147" t="s">
        <v>1292</v>
      </c>
      <c r="C381" s="30" t="s">
        <v>2376</v>
      </c>
      <c r="D381" s="168" t="s">
        <v>1684</v>
      </c>
      <c r="E381" s="30"/>
      <c r="F381" s="30"/>
      <c r="G381" s="30" t="s">
        <v>349</v>
      </c>
      <c r="H381" s="30" t="s">
        <v>3024</v>
      </c>
      <c r="I381" s="30"/>
      <c r="J381" s="30"/>
      <c r="K381" s="30"/>
      <c r="L381" s="30"/>
      <c r="M381" s="12"/>
      <c r="N381" s="12"/>
    </row>
    <row r="382" spans="2:14">
      <c r="B382" s="147" t="s">
        <v>182</v>
      </c>
      <c r="C382" s="30" t="s">
        <v>2685</v>
      </c>
      <c r="D382" s="168" t="s">
        <v>1684</v>
      </c>
      <c r="E382" s="30"/>
      <c r="F382" s="30"/>
      <c r="G382" s="30" t="s">
        <v>349</v>
      </c>
      <c r="H382" s="30" t="s">
        <v>3024</v>
      </c>
      <c r="I382" s="30"/>
      <c r="J382" s="30"/>
      <c r="K382" s="30"/>
      <c r="L382" s="30"/>
      <c r="M382" s="12"/>
      <c r="N382" s="12"/>
    </row>
    <row r="383" spans="2:14">
      <c r="B383" s="147" t="s">
        <v>346</v>
      </c>
      <c r="C383" s="30" t="s">
        <v>2686</v>
      </c>
      <c r="D383" s="168" t="s">
        <v>1684</v>
      </c>
      <c r="E383" s="30"/>
      <c r="F383" s="30"/>
      <c r="G383" s="30" t="s">
        <v>349</v>
      </c>
      <c r="H383" s="30" t="s">
        <v>3024</v>
      </c>
      <c r="I383" s="30"/>
      <c r="J383" s="30"/>
      <c r="K383" s="30"/>
      <c r="L383" s="30"/>
      <c r="M383" s="12"/>
      <c r="N383" s="12" t="s">
        <v>2737</v>
      </c>
    </row>
    <row r="384" spans="2:14">
      <c r="B384" s="147" t="s">
        <v>196</v>
      </c>
      <c r="C384" s="79" t="s">
        <v>2199</v>
      </c>
      <c r="D384" s="168" t="s">
        <v>1684</v>
      </c>
      <c r="E384" s="268">
        <v>49.144799999999996</v>
      </c>
      <c r="F384" s="268">
        <v>-68.389399999999995</v>
      </c>
      <c r="G384" s="30" t="s">
        <v>349</v>
      </c>
      <c r="H384" s="30" t="s">
        <v>3024</v>
      </c>
      <c r="I384" s="30"/>
      <c r="J384" s="30"/>
      <c r="K384" s="30"/>
      <c r="L384" s="30"/>
      <c r="M384" s="12"/>
      <c r="N384" s="12"/>
    </row>
    <row r="385" spans="2:14">
      <c r="B385" s="147" t="s">
        <v>198</v>
      </c>
      <c r="C385" s="79" t="s">
        <v>2200</v>
      </c>
      <c r="D385" s="168" t="s">
        <v>1684</v>
      </c>
      <c r="E385" s="268">
        <v>49.557600000000001</v>
      </c>
      <c r="F385" s="268">
        <v>-68.7256</v>
      </c>
      <c r="G385" s="30" t="s">
        <v>349</v>
      </c>
      <c r="H385" s="30" t="s">
        <v>3024</v>
      </c>
      <c r="I385" s="30"/>
      <c r="J385" s="30"/>
      <c r="K385" s="30"/>
      <c r="L385" s="30"/>
      <c r="M385" s="12"/>
      <c r="N385" s="12"/>
    </row>
    <row r="386" spans="2:14">
      <c r="B386" s="147" t="s">
        <v>269</v>
      </c>
      <c r="C386" s="79" t="s">
        <v>2201</v>
      </c>
      <c r="D386" s="168" t="s">
        <v>1684</v>
      </c>
      <c r="E386" s="268">
        <v>49.703699999999998</v>
      </c>
      <c r="F386" s="268">
        <v>-68.903800000000004</v>
      </c>
      <c r="G386" s="30" t="s">
        <v>349</v>
      </c>
      <c r="H386" s="30" t="s">
        <v>3024</v>
      </c>
      <c r="I386" s="30"/>
      <c r="J386" s="30"/>
      <c r="K386" s="30"/>
      <c r="L386" s="30"/>
      <c r="M386" s="12"/>
      <c r="N386" s="12"/>
    </row>
    <row r="387" spans="2:14">
      <c r="B387" s="147" t="s">
        <v>2997</v>
      </c>
      <c r="C387" s="30" t="s">
        <v>2629</v>
      </c>
      <c r="D387" s="168" t="s">
        <v>1684</v>
      </c>
      <c r="E387" s="30"/>
      <c r="F387" s="30"/>
      <c r="G387" s="30" t="s">
        <v>349</v>
      </c>
      <c r="H387" s="30" t="s">
        <v>3024</v>
      </c>
      <c r="I387" s="30"/>
      <c r="J387" s="30"/>
      <c r="K387" s="30"/>
      <c r="L387" s="30"/>
      <c r="M387" s="12"/>
      <c r="N387" s="12"/>
    </row>
    <row r="388" spans="2:14">
      <c r="B388" s="147" t="s">
        <v>772</v>
      </c>
      <c r="C388" s="79" t="s">
        <v>2267</v>
      </c>
      <c r="D388" s="168" t="s">
        <v>1684</v>
      </c>
      <c r="E388" s="268">
        <v>48.847299999999997</v>
      </c>
      <c r="F388" s="268">
        <v>-79.149699999999996</v>
      </c>
      <c r="G388" s="30" t="s">
        <v>349</v>
      </c>
      <c r="H388" s="30" t="s">
        <v>3024</v>
      </c>
      <c r="I388" s="30"/>
      <c r="J388" s="30"/>
      <c r="K388" s="30"/>
      <c r="L388" s="30"/>
      <c r="M388" s="12"/>
      <c r="N388" s="12"/>
    </row>
    <row r="389" spans="2:14">
      <c r="B389" s="147" t="s">
        <v>1085</v>
      </c>
      <c r="C389" s="30" t="s">
        <v>2486</v>
      </c>
      <c r="D389" s="168" t="s">
        <v>1684</v>
      </c>
      <c r="E389" s="30"/>
      <c r="F389" s="30"/>
      <c r="G389" s="30" t="s">
        <v>349</v>
      </c>
      <c r="H389" s="30" t="s">
        <v>3024</v>
      </c>
      <c r="I389" s="30"/>
      <c r="J389" s="30"/>
      <c r="K389" s="30"/>
      <c r="L389" s="30"/>
      <c r="M389" s="12"/>
      <c r="N389" s="12"/>
    </row>
    <row r="390" spans="2:14">
      <c r="B390" s="147" t="s">
        <v>2998</v>
      </c>
      <c r="C390" s="30" t="s">
        <v>2630</v>
      </c>
      <c r="D390" s="168" t="s">
        <v>1684</v>
      </c>
      <c r="E390" s="30"/>
      <c r="F390" s="30"/>
      <c r="G390" s="30" t="s">
        <v>349</v>
      </c>
      <c r="H390" s="30" t="s">
        <v>3024</v>
      </c>
      <c r="I390" s="30"/>
      <c r="J390" s="30"/>
      <c r="K390" s="30"/>
      <c r="L390" s="30"/>
      <c r="M390" s="12"/>
      <c r="N390" s="12"/>
    </row>
    <row r="391" spans="2:14">
      <c r="B391" s="147" t="s">
        <v>2999</v>
      </c>
      <c r="C391" s="30" t="s">
        <v>2631</v>
      </c>
      <c r="D391" s="168" t="s">
        <v>1684</v>
      </c>
      <c r="E391" s="30"/>
      <c r="F391" s="30"/>
      <c r="G391" s="30" t="s">
        <v>349</v>
      </c>
      <c r="H391" s="30" t="s">
        <v>3024</v>
      </c>
      <c r="I391" s="30"/>
      <c r="J391" s="30"/>
      <c r="K391" s="30"/>
      <c r="L391" s="30"/>
      <c r="M391" s="12"/>
      <c r="N391" s="12"/>
    </row>
    <row r="392" spans="2:14">
      <c r="B392" s="179" t="s">
        <v>1274</v>
      </c>
      <c r="C392" s="150" t="s">
        <v>2391</v>
      </c>
      <c r="D392" s="168" t="s">
        <v>1684</v>
      </c>
      <c r="E392" s="30"/>
      <c r="F392" s="30"/>
      <c r="G392" s="30" t="s">
        <v>349</v>
      </c>
      <c r="H392" s="30" t="s">
        <v>3024</v>
      </c>
      <c r="I392" s="30"/>
      <c r="J392" s="30"/>
      <c r="K392" s="30"/>
      <c r="L392" s="30"/>
      <c r="M392" s="12"/>
      <c r="N392" s="12"/>
    </row>
    <row r="393" spans="2:14">
      <c r="B393" s="147" t="s">
        <v>1306</v>
      </c>
      <c r="C393" s="30" t="s">
        <v>2305</v>
      </c>
      <c r="D393" s="168" t="s">
        <v>1684</v>
      </c>
      <c r="E393" s="30"/>
      <c r="F393" s="30"/>
      <c r="G393" s="30" t="s">
        <v>349</v>
      </c>
      <c r="H393" s="30" t="s">
        <v>3024</v>
      </c>
      <c r="I393" s="30"/>
      <c r="J393" s="30"/>
      <c r="K393" s="30"/>
      <c r="L393" s="30"/>
      <c r="M393" s="12"/>
      <c r="N393" s="12"/>
    </row>
    <row r="394" spans="2:14">
      <c r="B394" s="180" t="s">
        <v>1847</v>
      </c>
      <c r="C394" s="30" t="s">
        <v>2503</v>
      </c>
      <c r="D394" s="168" t="s">
        <v>1684</v>
      </c>
      <c r="E394" s="30"/>
      <c r="F394" s="30"/>
      <c r="G394" s="30" t="s">
        <v>349</v>
      </c>
      <c r="H394" s="30" t="s">
        <v>3024</v>
      </c>
      <c r="I394" s="30"/>
      <c r="J394" s="30"/>
      <c r="K394" s="30"/>
      <c r="L394" s="30"/>
      <c r="M394" s="12"/>
      <c r="N394" s="12"/>
    </row>
    <row r="395" spans="2:14">
      <c r="B395" s="179" t="s">
        <v>1438</v>
      </c>
      <c r="C395" s="30" t="s">
        <v>2381</v>
      </c>
      <c r="D395" s="168" t="s">
        <v>1684</v>
      </c>
      <c r="E395" s="30"/>
      <c r="F395" s="30"/>
      <c r="G395" s="30" t="s">
        <v>349</v>
      </c>
      <c r="H395" s="30" t="s">
        <v>3024</v>
      </c>
      <c r="I395" s="30"/>
      <c r="J395" s="30"/>
      <c r="K395" s="30"/>
      <c r="L395" s="30"/>
      <c r="M395" s="12"/>
      <c r="N395" s="12"/>
    </row>
    <row r="396" spans="2:14">
      <c r="B396" s="147" t="s">
        <v>1250</v>
      </c>
      <c r="C396" s="79" t="s">
        <v>2268</v>
      </c>
      <c r="D396" s="168" t="s">
        <v>1684</v>
      </c>
      <c r="E396" s="268">
        <v>48.154499999999999</v>
      </c>
      <c r="F396" s="268">
        <v>-65.347399999999993</v>
      </c>
      <c r="G396" s="30" t="s">
        <v>349</v>
      </c>
      <c r="H396" s="30" t="s">
        <v>3024</v>
      </c>
      <c r="I396" s="30"/>
      <c r="J396" s="30"/>
      <c r="K396" s="30"/>
      <c r="L396" s="30"/>
      <c r="M396" s="12"/>
      <c r="N396" s="12"/>
    </row>
    <row r="397" spans="2:14">
      <c r="B397" s="147" t="s">
        <v>1650</v>
      </c>
      <c r="C397" s="30" t="s">
        <v>2452</v>
      </c>
      <c r="D397" s="168" t="s">
        <v>1684</v>
      </c>
      <c r="E397" s="30"/>
      <c r="F397" s="30"/>
      <c r="G397" s="30" t="s">
        <v>349</v>
      </c>
      <c r="H397" s="30" t="s">
        <v>3024</v>
      </c>
      <c r="I397" s="30"/>
      <c r="J397" s="30"/>
      <c r="K397" s="30"/>
      <c r="L397" s="30"/>
      <c r="M397" s="12"/>
      <c r="N397" s="12"/>
    </row>
    <row r="398" spans="2:14">
      <c r="B398" s="147" t="s">
        <v>199</v>
      </c>
      <c r="C398" s="79" t="s">
        <v>2202</v>
      </c>
      <c r="D398" s="168" t="s">
        <v>1684</v>
      </c>
      <c r="E398" s="268">
        <v>45.809699999999999</v>
      </c>
      <c r="F398" s="268">
        <v>-75.930899999999994</v>
      </c>
      <c r="G398" s="30" t="s">
        <v>349</v>
      </c>
      <c r="H398" s="30" t="s">
        <v>3024</v>
      </c>
      <c r="I398" s="30"/>
      <c r="J398" s="30"/>
      <c r="K398" s="30"/>
      <c r="L398" s="30"/>
      <c r="M398" s="12"/>
      <c r="N398" s="12"/>
    </row>
    <row r="399" spans="2:14">
      <c r="B399" s="147" t="s">
        <v>783</v>
      </c>
      <c r="C399" s="79" t="s">
        <v>2269</v>
      </c>
      <c r="D399" s="168" t="s">
        <v>1684</v>
      </c>
      <c r="E399" s="268">
        <v>49.785800000000002</v>
      </c>
      <c r="F399" s="268">
        <v>-67.156999999999996</v>
      </c>
      <c r="G399" s="30" t="s">
        <v>349</v>
      </c>
      <c r="H399" s="30" t="s">
        <v>3024</v>
      </c>
      <c r="I399" s="30"/>
      <c r="J399" s="30"/>
      <c r="K399" s="30"/>
      <c r="L399" s="30"/>
      <c r="M399" s="12"/>
      <c r="N399" s="12"/>
    </row>
    <row r="400" spans="2:14">
      <c r="B400" s="147" t="s">
        <v>1242</v>
      </c>
      <c r="C400" s="30" t="s">
        <v>2509</v>
      </c>
      <c r="D400" s="168" t="s">
        <v>1684</v>
      </c>
      <c r="E400" s="30"/>
      <c r="F400" s="30"/>
      <c r="G400" s="30" t="s">
        <v>349</v>
      </c>
      <c r="H400" s="30" t="s">
        <v>3024</v>
      </c>
      <c r="I400" s="30"/>
      <c r="J400" s="30"/>
      <c r="K400" s="30"/>
      <c r="L400" s="30"/>
      <c r="M400" s="12"/>
      <c r="N400" s="12"/>
    </row>
    <row r="401" spans="2:14">
      <c r="B401" s="147" t="s">
        <v>200</v>
      </c>
      <c r="C401" s="79" t="s">
        <v>2203</v>
      </c>
      <c r="D401" s="168" t="s">
        <v>1684</v>
      </c>
      <c r="E401" s="268">
        <v>49.5077</v>
      </c>
      <c r="F401" s="268">
        <v>-71.182400000000001</v>
      </c>
      <c r="G401" s="30" t="s">
        <v>349</v>
      </c>
      <c r="H401" s="30" t="s">
        <v>3024</v>
      </c>
      <c r="I401" s="30"/>
      <c r="J401" s="30"/>
      <c r="K401" s="30"/>
      <c r="L401" s="30"/>
      <c r="M401" s="12"/>
      <c r="N401" s="12"/>
    </row>
    <row r="402" spans="2:14">
      <c r="B402" s="147" t="s">
        <v>347</v>
      </c>
      <c r="C402" s="30" t="s">
        <v>2666</v>
      </c>
      <c r="D402" s="168" t="s">
        <v>1684</v>
      </c>
      <c r="E402" s="30"/>
      <c r="F402" s="30"/>
      <c r="G402" s="30" t="s">
        <v>349</v>
      </c>
      <c r="H402" s="30" t="s">
        <v>3024</v>
      </c>
      <c r="I402" s="30"/>
      <c r="J402" s="30"/>
      <c r="K402" s="30"/>
      <c r="L402" s="30"/>
      <c r="M402" s="12"/>
      <c r="N402" s="12"/>
    </row>
    <row r="403" spans="2:14">
      <c r="B403" s="147" t="s">
        <v>348</v>
      </c>
      <c r="C403" s="30" t="s">
        <v>2632</v>
      </c>
      <c r="D403" s="168" t="s">
        <v>1684</v>
      </c>
      <c r="E403" s="30"/>
      <c r="F403" s="30"/>
      <c r="G403" s="30" t="s">
        <v>349</v>
      </c>
      <c r="H403" s="30" t="s">
        <v>3024</v>
      </c>
      <c r="I403" s="30"/>
      <c r="J403" s="30"/>
      <c r="K403" s="30"/>
      <c r="L403" s="30"/>
      <c r="M403" s="12"/>
      <c r="N403" s="12"/>
    </row>
    <row r="404" spans="2:14">
      <c r="B404" s="180" t="s">
        <v>3000</v>
      </c>
      <c r="C404" s="30" t="s">
        <v>2687</v>
      </c>
      <c r="D404" s="168" t="s">
        <v>1684</v>
      </c>
      <c r="E404" s="30"/>
      <c r="F404" s="30"/>
      <c r="G404" s="30" t="s">
        <v>349</v>
      </c>
      <c r="H404" s="30" t="s">
        <v>3024</v>
      </c>
      <c r="I404" s="30"/>
      <c r="J404" s="30"/>
      <c r="K404" s="30"/>
      <c r="L404" s="30"/>
      <c r="M404" s="12"/>
      <c r="N404" s="12"/>
    </row>
    <row r="405" spans="2:14">
      <c r="B405" s="180" t="s">
        <v>1375</v>
      </c>
      <c r="C405" s="30" t="s">
        <v>2471</v>
      </c>
      <c r="D405" s="168" t="s">
        <v>1684</v>
      </c>
      <c r="E405" s="30"/>
      <c r="F405" s="30"/>
      <c r="G405" s="30" t="s">
        <v>349</v>
      </c>
      <c r="H405" s="30" t="s">
        <v>3024</v>
      </c>
      <c r="I405" s="30"/>
      <c r="J405" s="30"/>
      <c r="K405" s="30"/>
      <c r="L405" s="30"/>
      <c r="M405" s="12"/>
      <c r="N405" s="12"/>
    </row>
    <row r="406" spans="2:14">
      <c r="B406" s="147" t="s">
        <v>1651</v>
      </c>
      <c r="C406" s="30" t="s">
        <v>2633</v>
      </c>
      <c r="D406" s="168" t="s">
        <v>1684</v>
      </c>
      <c r="E406" s="30"/>
      <c r="F406" s="30"/>
      <c r="G406" s="30" t="s">
        <v>349</v>
      </c>
      <c r="H406" s="30" t="s">
        <v>3024</v>
      </c>
      <c r="I406" s="30"/>
      <c r="J406" s="30"/>
      <c r="K406" s="30"/>
      <c r="L406" s="30"/>
      <c r="M406" s="12"/>
      <c r="N406" s="12"/>
    </row>
    <row r="407" spans="2:14">
      <c r="B407" s="147" t="s">
        <v>1434</v>
      </c>
      <c r="C407" s="30" t="s">
        <v>2383</v>
      </c>
      <c r="D407" s="168" t="s">
        <v>1684</v>
      </c>
      <c r="E407" s="30"/>
      <c r="F407" s="30"/>
      <c r="G407" s="30" t="s">
        <v>349</v>
      </c>
      <c r="H407" s="30" t="s">
        <v>3024</v>
      </c>
      <c r="I407" s="30"/>
      <c r="J407" s="30"/>
      <c r="K407" s="30"/>
      <c r="L407" s="30"/>
      <c r="M407" s="12"/>
      <c r="N407" s="12"/>
    </row>
    <row r="408" spans="2:14">
      <c r="B408" s="147" t="s">
        <v>1630</v>
      </c>
      <c r="C408" s="30" t="s">
        <v>2483</v>
      </c>
      <c r="D408" s="168" t="s">
        <v>1684</v>
      </c>
      <c r="E408" s="30"/>
      <c r="F408" s="30"/>
      <c r="G408" s="30" t="s">
        <v>349</v>
      </c>
      <c r="H408" s="30" t="s">
        <v>3024</v>
      </c>
      <c r="I408" s="30"/>
      <c r="J408" s="30"/>
      <c r="K408" s="30"/>
      <c r="L408" s="30"/>
      <c r="M408" s="12"/>
      <c r="N408" s="12"/>
    </row>
    <row r="409" spans="2:14">
      <c r="B409" s="147" t="s">
        <v>1142</v>
      </c>
      <c r="C409" s="30" t="s">
        <v>2688</v>
      </c>
      <c r="D409" s="168" t="s">
        <v>1684</v>
      </c>
      <c r="E409" s="30"/>
      <c r="F409" s="30"/>
      <c r="G409" s="30" t="s">
        <v>349</v>
      </c>
      <c r="H409" s="30" t="s">
        <v>3024</v>
      </c>
      <c r="I409" s="30"/>
      <c r="J409" s="30"/>
      <c r="K409" s="30"/>
      <c r="L409" s="30"/>
      <c r="M409" s="12"/>
      <c r="N409" s="12"/>
    </row>
    <row r="410" spans="2:14">
      <c r="B410" s="147" t="s">
        <v>1088</v>
      </c>
      <c r="C410" s="30" t="s">
        <v>2372</v>
      </c>
      <c r="D410" s="168" t="s">
        <v>1684</v>
      </c>
      <c r="E410" s="30"/>
      <c r="F410" s="30"/>
      <c r="G410" s="30" t="s">
        <v>349</v>
      </c>
      <c r="H410" s="30" t="s">
        <v>3024</v>
      </c>
      <c r="I410" s="30"/>
      <c r="J410" s="30"/>
      <c r="K410" s="30"/>
      <c r="L410" s="30"/>
      <c r="M410" s="12"/>
      <c r="N410" s="12"/>
    </row>
    <row r="411" spans="2:14">
      <c r="B411" s="147" t="s">
        <v>1139</v>
      </c>
      <c r="C411" s="30" t="s">
        <v>2689</v>
      </c>
      <c r="D411" s="168" t="s">
        <v>1684</v>
      </c>
      <c r="E411" s="30"/>
      <c r="F411" s="30"/>
      <c r="G411" s="30" t="s">
        <v>349</v>
      </c>
      <c r="H411" s="30" t="s">
        <v>3024</v>
      </c>
      <c r="I411" s="30"/>
      <c r="J411" s="30"/>
      <c r="K411" s="30"/>
      <c r="L411" s="30"/>
      <c r="M411" s="12"/>
      <c r="N411" s="12"/>
    </row>
    <row r="412" spans="2:14">
      <c r="B412" s="147" t="s">
        <v>1168</v>
      </c>
      <c r="C412" s="30" t="s">
        <v>2506</v>
      </c>
      <c r="D412" s="168" t="s">
        <v>1684</v>
      </c>
      <c r="E412" s="30"/>
      <c r="F412" s="30"/>
      <c r="G412" s="30" t="s">
        <v>349</v>
      </c>
      <c r="H412" s="30" t="s">
        <v>3024</v>
      </c>
      <c r="I412" s="30"/>
      <c r="J412" s="30"/>
      <c r="K412" s="30"/>
      <c r="L412" s="30"/>
      <c r="M412" s="12"/>
      <c r="N412" s="12"/>
    </row>
    <row r="413" spans="2:14">
      <c r="B413" s="147" t="s">
        <v>3001</v>
      </c>
      <c r="C413" s="30" t="s">
        <v>2634</v>
      </c>
      <c r="D413" s="168" t="s">
        <v>1684</v>
      </c>
      <c r="E413" s="30"/>
      <c r="F413" s="30"/>
      <c r="G413" s="30" t="s">
        <v>349</v>
      </c>
      <c r="H413" s="30" t="s">
        <v>3024</v>
      </c>
      <c r="I413" s="30"/>
      <c r="J413" s="30"/>
      <c r="K413" s="30"/>
      <c r="L413" s="30"/>
      <c r="M413" s="12"/>
      <c r="N413" s="12"/>
    </row>
    <row r="414" spans="2:14">
      <c r="B414" s="180" t="s">
        <v>1985</v>
      </c>
      <c r="C414" s="30" t="s">
        <v>2635</v>
      </c>
      <c r="D414" s="168" t="s">
        <v>1684</v>
      </c>
      <c r="E414" s="30"/>
      <c r="F414" s="30"/>
      <c r="G414" s="30" t="s">
        <v>349</v>
      </c>
      <c r="H414" s="30" t="s">
        <v>3024</v>
      </c>
      <c r="I414" s="30"/>
      <c r="J414" s="30"/>
      <c r="K414" s="30"/>
      <c r="L414" s="30"/>
      <c r="M414" s="12"/>
      <c r="N414" s="12"/>
    </row>
    <row r="415" spans="2:14">
      <c r="B415" s="147" t="s">
        <v>1117</v>
      </c>
      <c r="C415" s="79" t="s">
        <v>2204</v>
      </c>
      <c r="D415" s="168" t="s">
        <v>1684</v>
      </c>
      <c r="E415" s="268">
        <v>47.600700000000003</v>
      </c>
      <c r="F415" s="268">
        <v>-79.452399999999997</v>
      </c>
      <c r="G415" s="30" t="s">
        <v>349</v>
      </c>
      <c r="H415" s="30" t="s">
        <v>3024</v>
      </c>
      <c r="I415" s="30"/>
      <c r="J415" s="30"/>
      <c r="K415" s="30"/>
      <c r="L415" s="30"/>
      <c r="M415" s="12"/>
      <c r="N415" s="12"/>
    </row>
    <row r="416" spans="2:14">
      <c r="B416" s="147" t="s">
        <v>1499</v>
      </c>
      <c r="C416" s="30" t="s">
        <v>2490</v>
      </c>
      <c r="D416" s="168" t="s">
        <v>1684</v>
      </c>
      <c r="E416" s="30"/>
      <c r="F416" s="30"/>
      <c r="G416" s="30" t="s">
        <v>349</v>
      </c>
      <c r="H416" s="30" t="s">
        <v>3024</v>
      </c>
      <c r="I416" s="30"/>
      <c r="J416" s="30"/>
      <c r="K416" s="30"/>
      <c r="L416" s="30"/>
      <c r="M416" s="12"/>
      <c r="N416" s="12"/>
    </row>
    <row r="417" spans="2:14">
      <c r="B417" s="147" t="s">
        <v>2730</v>
      </c>
      <c r="C417" s="30" t="s">
        <v>2731</v>
      </c>
      <c r="D417" s="168" t="s">
        <v>1684</v>
      </c>
      <c r="E417" s="30"/>
      <c r="F417" s="30"/>
      <c r="G417" s="30" t="s">
        <v>349</v>
      </c>
      <c r="H417" s="30" t="s">
        <v>3024</v>
      </c>
      <c r="I417" s="30"/>
      <c r="J417" s="30"/>
      <c r="K417" s="30"/>
      <c r="L417" s="30"/>
      <c r="M417" s="12"/>
      <c r="N417" s="12"/>
    </row>
    <row r="418" spans="2:14">
      <c r="B418" s="147" t="s">
        <v>349</v>
      </c>
      <c r="C418" s="30" t="s">
        <v>2636</v>
      </c>
      <c r="D418" s="168" t="s">
        <v>1684</v>
      </c>
      <c r="E418" s="30"/>
      <c r="F418" s="30"/>
      <c r="G418" s="30" t="s">
        <v>349</v>
      </c>
      <c r="H418" s="30" t="s">
        <v>3024</v>
      </c>
      <c r="I418" s="30"/>
      <c r="J418" s="30"/>
      <c r="K418" s="30"/>
      <c r="L418" s="30"/>
      <c r="M418" s="12"/>
      <c r="N418" s="12"/>
    </row>
    <row r="419" spans="2:14">
      <c r="B419" s="147" t="s">
        <v>1124</v>
      </c>
      <c r="C419" s="30" t="s">
        <v>2643</v>
      </c>
      <c r="D419" s="168" t="s">
        <v>1684</v>
      </c>
      <c r="E419" s="30"/>
      <c r="F419" s="30"/>
      <c r="G419" s="30" t="s">
        <v>349</v>
      </c>
      <c r="H419" s="30" t="s">
        <v>3024</v>
      </c>
      <c r="I419" s="30"/>
      <c r="J419" s="30"/>
      <c r="K419" s="30"/>
      <c r="L419" s="30"/>
      <c r="M419" s="12"/>
      <c r="N419" s="12"/>
    </row>
    <row r="420" spans="2:14">
      <c r="B420" s="147" t="s">
        <v>1071</v>
      </c>
      <c r="C420" s="79" t="s">
        <v>2270</v>
      </c>
      <c r="D420" s="168" t="s">
        <v>1684</v>
      </c>
      <c r="E420" s="30"/>
      <c r="F420" s="30"/>
      <c r="G420" s="30" t="s">
        <v>349</v>
      </c>
      <c r="H420" s="30" t="s">
        <v>3024</v>
      </c>
      <c r="I420" s="30"/>
      <c r="J420" s="30"/>
      <c r="K420" s="30"/>
      <c r="L420" s="30"/>
      <c r="M420" s="12"/>
      <c r="N420" s="12"/>
    </row>
    <row r="421" spans="2:14">
      <c r="B421" s="147" t="s">
        <v>350</v>
      </c>
      <c r="C421" s="79" t="s">
        <v>2637</v>
      </c>
      <c r="D421" s="168" t="s">
        <v>1684</v>
      </c>
      <c r="E421" s="268">
        <v>45.773980999999999</v>
      </c>
      <c r="F421" s="268">
        <v>-74.685361999999998</v>
      </c>
      <c r="G421" s="30" t="s">
        <v>349</v>
      </c>
      <c r="H421" s="30" t="s">
        <v>3024</v>
      </c>
      <c r="I421" s="30"/>
      <c r="J421" s="30"/>
      <c r="K421" s="30"/>
      <c r="L421" s="30"/>
      <c r="M421" s="12"/>
      <c r="N421" s="12"/>
    </row>
    <row r="422" spans="2:14">
      <c r="B422" s="147" t="s">
        <v>351</v>
      </c>
      <c r="C422" s="30" t="s">
        <v>2638</v>
      </c>
      <c r="D422" s="168" t="s">
        <v>1684</v>
      </c>
      <c r="E422" s="30"/>
      <c r="F422" s="30"/>
      <c r="G422" s="30" t="s">
        <v>349</v>
      </c>
      <c r="H422" s="30" t="s">
        <v>3024</v>
      </c>
      <c r="I422" s="30"/>
      <c r="J422" s="30"/>
      <c r="K422" s="30"/>
      <c r="L422" s="30"/>
      <c r="M422" s="12"/>
      <c r="N422" s="12"/>
    </row>
    <row r="423" spans="2:14">
      <c r="B423" s="179" t="s">
        <v>1501</v>
      </c>
      <c r="C423" s="30" t="s">
        <v>2386</v>
      </c>
      <c r="D423" s="168" t="s">
        <v>1684</v>
      </c>
      <c r="E423" s="30"/>
      <c r="F423" s="30"/>
      <c r="G423" s="30" t="s">
        <v>349</v>
      </c>
      <c r="H423" s="30" t="s">
        <v>3024</v>
      </c>
      <c r="I423" s="30"/>
      <c r="J423" s="30"/>
      <c r="K423" s="30"/>
      <c r="L423" s="30"/>
      <c r="M423" s="12"/>
      <c r="N423" s="12"/>
    </row>
    <row r="424" spans="2:14">
      <c r="B424" s="147" t="s">
        <v>250</v>
      </c>
      <c r="C424" s="79" t="s">
        <v>2205</v>
      </c>
      <c r="D424" s="168" t="s">
        <v>1684</v>
      </c>
      <c r="E424" s="268">
        <v>47.933599999999998</v>
      </c>
      <c r="F424" s="268">
        <v>-78.576099999999997</v>
      </c>
      <c r="G424" s="30" t="s">
        <v>349</v>
      </c>
      <c r="H424" s="30" t="s">
        <v>3024</v>
      </c>
      <c r="I424" s="30"/>
      <c r="J424" s="30"/>
      <c r="K424" s="30"/>
      <c r="L424" s="30"/>
      <c r="M424" s="12"/>
      <c r="N424" s="12"/>
    </row>
    <row r="425" spans="2:14">
      <c r="B425" s="147" t="s">
        <v>270</v>
      </c>
      <c r="C425" s="79" t="s">
        <v>2206</v>
      </c>
      <c r="D425" s="168" t="s">
        <v>1684</v>
      </c>
      <c r="E425" s="268">
        <v>47.768500000000003</v>
      </c>
      <c r="F425" s="268">
        <v>-78.310199999999995</v>
      </c>
      <c r="G425" s="30" t="s">
        <v>349</v>
      </c>
      <c r="H425" s="30" t="s">
        <v>3024</v>
      </c>
      <c r="I425" s="30"/>
      <c r="J425" s="30"/>
      <c r="K425" s="30"/>
      <c r="L425" s="30"/>
      <c r="M425" s="12"/>
      <c r="N425" s="12"/>
    </row>
    <row r="426" spans="2:14">
      <c r="B426" s="147" t="s">
        <v>271</v>
      </c>
      <c r="C426" s="79" t="s">
        <v>2639</v>
      </c>
      <c r="D426" s="168" t="s">
        <v>1684</v>
      </c>
      <c r="E426" s="268">
        <v>47.796399999999998</v>
      </c>
      <c r="F426" s="268">
        <v>-72.973500000000001</v>
      </c>
      <c r="G426" s="30" t="s">
        <v>349</v>
      </c>
      <c r="H426" s="30" t="s">
        <v>3024</v>
      </c>
      <c r="I426" s="30"/>
      <c r="J426" s="30"/>
      <c r="K426" s="30"/>
      <c r="L426" s="30"/>
      <c r="M426" s="12"/>
      <c r="N426" s="12"/>
    </row>
    <row r="427" spans="2:14">
      <c r="B427" s="147" t="s">
        <v>1299</v>
      </c>
      <c r="C427" s="79" t="s">
        <v>2207</v>
      </c>
      <c r="D427" s="168" t="s">
        <v>1684</v>
      </c>
      <c r="E427" s="268">
        <v>47.7866</v>
      </c>
      <c r="F427" s="268">
        <v>-73.375299999999996</v>
      </c>
      <c r="G427" s="30" t="s">
        <v>349</v>
      </c>
      <c r="H427" s="30" t="s">
        <v>3024</v>
      </c>
      <c r="I427" s="30"/>
      <c r="J427" s="30"/>
      <c r="K427" s="30"/>
      <c r="L427" s="30"/>
      <c r="M427" s="12"/>
      <c r="N427" s="12"/>
    </row>
    <row r="428" spans="2:14">
      <c r="B428" s="147" t="s">
        <v>1115</v>
      </c>
      <c r="C428" s="79" t="s">
        <v>2208</v>
      </c>
      <c r="D428" s="168" t="s">
        <v>1684</v>
      </c>
      <c r="E428" s="268">
        <v>47.576799999999999</v>
      </c>
      <c r="F428" s="268">
        <v>-79.354600000000005</v>
      </c>
      <c r="G428" s="30" t="s">
        <v>349</v>
      </c>
      <c r="H428" s="30" t="s">
        <v>3024</v>
      </c>
      <c r="I428" s="30"/>
      <c r="J428" s="30"/>
      <c r="K428" s="30"/>
      <c r="L428" s="30"/>
      <c r="M428" s="12"/>
      <c r="N428" s="12"/>
    </row>
    <row r="429" spans="2:14">
      <c r="B429" s="147" t="s">
        <v>203</v>
      </c>
      <c r="C429" s="30" t="s">
        <v>2209</v>
      </c>
      <c r="D429" s="168" t="s">
        <v>1684</v>
      </c>
      <c r="E429" s="268">
        <v>47.590600000000002</v>
      </c>
      <c r="F429" s="268">
        <v>-79.294399999999996</v>
      </c>
      <c r="G429" s="30" t="s">
        <v>349</v>
      </c>
      <c r="H429" s="30" t="s">
        <v>3024</v>
      </c>
      <c r="I429" s="30"/>
      <c r="J429" s="30"/>
      <c r="K429" s="30"/>
      <c r="L429" s="30"/>
      <c r="M429" s="12"/>
      <c r="N429" s="12"/>
    </row>
    <row r="430" spans="2:14">
      <c r="B430" s="147" t="s">
        <v>1263</v>
      </c>
      <c r="C430" s="30" t="s">
        <v>2210</v>
      </c>
      <c r="D430" s="168" t="s">
        <v>1684</v>
      </c>
      <c r="E430" s="268">
        <v>45.498899999999999</v>
      </c>
      <c r="F430" s="268">
        <v>-75.763199999999998</v>
      </c>
      <c r="G430" s="30" t="s">
        <v>349</v>
      </c>
      <c r="H430" s="30" t="s">
        <v>3024</v>
      </c>
      <c r="I430" s="30"/>
      <c r="J430" s="30"/>
      <c r="K430" s="30"/>
      <c r="L430" s="30"/>
      <c r="M430" s="12"/>
      <c r="N430" s="12"/>
    </row>
    <row r="431" spans="2:14">
      <c r="B431" s="147" t="s">
        <v>1573</v>
      </c>
      <c r="C431" s="30" t="s">
        <v>2352</v>
      </c>
      <c r="D431" s="168" t="s">
        <v>1684</v>
      </c>
      <c r="E431" s="30"/>
      <c r="F431" s="30"/>
      <c r="G431" s="30" t="s">
        <v>349</v>
      </c>
      <c r="H431" s="30" t="s">
        <v>3024</v>
      </c>
      <c r="I431" s="30"/>
      <c r="J431" s="30"/>
      <c r="K431" s="30"/>
      <c r="L431" s="30"/>
      <c r="M431" s="12"/>
      <c r="N431" s="12"/>
    </row>
    <row r="432" spans="2:14">
      <c r="B432" s="147" t="s">
        <v>1623</v>
      </c>
      <c r="C432" s="30" t="s">
        <v>2469</v>
      </c>
      <c r="D432" s="168" t="s">
        <v>1684</v>
      </c>
      <c r="E432" s="30"/>
      <c r="F432" s="30"/>
      <c r="G432" s="30" t="s">
        <v>349</v>
      </c>
      <c r="H432" s="30" t="s">
        <v>3024</v>
      </c>
      <c r="I432" s="30"/>
      <c r="J432" s="30"/>
      <c r="K432" s="30"/>
      <c r="L432" s="30"/>
      <c r="M432" s="12"/>
      <c r="N432" s="12"/>
    </row>
    <row r="433" spans="2:14">
      <c r="B433" s="147" t="s">
        <v>1095</v>
      </c>
      <c r="C433" s="30" t="s">
        <v>2370</v>
      </c>
      <c r="D433" s="168" t="s">
        <v>1684</v>
      </c>
      <c r="E433" s="30"/>
      <c r="F433" s="30"/>
      <c r="G433" s="30" t="s">
        <v>349</v>
      </c>
      <c r="H433" s="30" t="s">
        <v>3024</v>
      </c>
      <c r="I433" s="30"/>
      <c r="J433" s="30"/>
      <c r="K433" s="30"/>
      <c r="L433" s="30"/>
      <c r="M433" s="12"/>
      <c r="N433" s="12"/>
    </row>
    <row r="434" spans="2:14">
      <c r="B434" s="147" t="s">
        <v>1611</v>
      </c>
      <c r="C434" s="30" t="s">
        <v>2507</v>
      </c>
      <c r="D434" s="168" t="s">
        <v>1684</v>
      </c>
      <c r="E434" s="30"/>
      <c r="F434" s="30"/>
      <c r="G434" s="30" t="s">
        <v>349</v>
      </c>
      <c r="H434" s="30" t="s">
        <v>3024</v>
      </c>
      <c r="I434" s="30"/>
      <c r="J434" s="30"/>
      <c r="K434" s="30"/>
      <c r="L434" s="30"/>
      <c r="M434" s="12"/>
      <c r="N434" s="12"/>
    </row>
    <row r="435" spans="2:14">
      <c r="B435" s="147" t="s">
        <v>1356</v>
      </c>
      <c r="C435" s="30" t="s">
        <v>2474</v>
      </c>
      <c r="D435" s="168" t="s">
        <v>1684</v>
      </c>
      <c r="E435" s="30"/>
      <c r="F435" s="30"/>
      <c r="G435" s="30" t="s">
        <v>349</v>
      </c>
      <c r="H435" s="30" t="s">
        <v>3024</v>
      </c>
      <c r="I435" s="30"/>
      <c r="J435" s="30"/>
      <c r="K435" s="30"/>
      <c r="L435" s="30"/>
      <c r="M435" s="12"/>
      <c r="N435" s="12"/>
    </row>
    <row r="436" spans="2:14">
      <c r="B436" s="147" t="s">
        <v>1317</v>
      </c>
      <c r="C436" s="30" t="s">
        <v>2303</v>
      </c>
      <c r="D436" s="168" t="s">
        <v>1684</v>
      </c>
      <c r="E436" s="30"/>
      <c r="F436" s="30"/>
      <c r="G436" s="30" t="s">
        <v>349</v>
      </c>
      <c r="H436" s="30" t="s">
        <v>3024</v>
      </c>
      <c r="I436" s="30"/>
      <c r="J436" s="30"/>
      <c r="K436" s="30"/>
      <c r="L436" s="30"/>
      <c r="M436" s="12"/>
      <c r="N436" s="12"/>
    </row>
    <row r="437" spans="2:14">
      <c r="B437" s="147" t="s">
        <v>134</v>
      </c>
      <c r="C437" s="79" t="s">
        <v>2640</v>
      </c>
      <c r="D437" s="168" t="s">
        <v>1684</v>
      </c>
      <c r="E437" s="268">
        <v>48.411200000000001</v>
      </c>
      <c r="F437" s="268">
        <v>-68.553200000000004</v>
      </c>
      <c r="G437" s="30" t="s">
        <v>349</v>
      </c>
      <c r="H437" s="30" t="s">
        <v>3024</v>
      </c>
      <c r="I437" s="30"/>
      <c r="J437" s="30"/>
      <c r="K437" s="30"/>
      <c r="L437" s="30"/>
      <c r="M437" s="12"/>
      <c r="N437" s="12"/>
    </row>
    <row r="438" spans="2:14">
      <c r="B438" s="147" t="s">
        <v>2695</v>
      </c>
      <c r="C438" s="30" t="s">
        <v>2421</v>
      </c>
      <c r="D438" s="168" t="s">
        <v>1684</v>
      </c>
      <c r="E438" s="30"/>
      <c r="F438" s="30"/>
      <c r="G438" s="30" t="s">
        <v>349</v>
      </c>
      <c r="H438" s="30" t="s">
        <v>3024</v>
      </c>
      <c r="I438" s="30"/>
      <c r="J438" s="30"/>
      <c r="K438" s="30"/>
      <c r="L438" s="30"/>
      <c r="M438" s="12"/>
      <c r="N438" s="12"/>
    </row>
    <row r="439" spans="2:14">
      <c r="B439" s="147" t="s">
        <v>109</v>
      </c>
      <c r="C439" s="79" t="s">
        <v>2979</v>
      </c>
      <c r="D439" s="168" t="s">
        <v>1684</v>
      </c>
      <c r="E439" s="268">
        <v>48.986899999999999</v>
      </c>
      <c r="F439" s="268">
        <v>-64.452699999999993</v>
      </c>
      <c r="G439" s="30" t="s">
        <v>349</v>
      </c>
      <c r="H439" s="30" t="s">
        <v>3024</v>
      </c>
      <c r="I439" s="30"/>
      <c r="J439" s="30"/>
      <c r="K439" s="30"/>
      <c r="L439" s="30"/>
      <c r="M439" s="12"/>
      <c r="N439" s="12"/>
    </row>
    <row r="440" spans="2:14">
      <c r="B440" s="147" t="s">
        <v>1133</v>
      </c>
      <c r="C440" s="79" t="s">
        <v>2272</v>
      </c>
      <c r="D440" s="168" t="s">
        <v>1684</v>
      </c>
      <c r="E440" s="268">
        <v>50.313499999999998</v>
      </c>
      <c r="F440" s="268">
        <v>-64.909800000000004</v>
      </c>
      <c r="G440" s="30" t="s">
        <v>349</v>
      </c>
      <c r="H440" s="30" t="s">
        <v>3024</v>
      </c>
      <c r="I440" s="30"/>
      <c r="J440" s="30"/>
      <c r="K440" s="30"/>
      <c r="L440" s="30"/>
      <c r="M440" s="12"/>
      <c r="N440" s="12"/>
    </row>
    <row r="441" spans="2:14">
      <c r="B441" s="147" t="s">
        <v>1132</v>
      </c>
      <c r="C441" s="30" t="s">
        <v>2420</v>
      </c>
      <c r="D441" s="168" t="s">
        <v>1684</v>
      </c>
      <c r="E441" s="30"/>
      <c r="F441" s="30"/>
      <c r="G441" s="30" t="s">
        <v>349</v>
      </c>
      <c r="H441" s="30" t="s">
        <v>3024</v>
      </c>
      <c r="I441" s="30"/>
      <c r="J441" s="30"/>
      <c r="K441" s="30"/>
      <c r="L441" s="30"/>
      <c r="M441" s="12"/>
      <c r="N441" s="12"/>
    </row>
    <row r="442" spans="2:14">
      <c r="B442" s="147" t="s">
        <v>1140</v>
      </c>
      <c r="C442" s="30" t="s">
        <v>2271</v>
      </c>
      <c r="D442" s="168" t="s">
        <v>1684</v>
      </c>
      <c r="E442" s="268">
        <v>48.986899999999999</v>
      </c>
      <c r="F442" s="268">
        <v>-64.452699999999993</v>
      </c>
      <c r="G442" s="30" t="s">
        <v>349</v>
      </c>
      <c r="H442" s="30" t="s">
        <v>3024</v>
      </c>
      <c r="I442" s="30"/>
      <c r="J442" s="30"/>
      <c r="K442" s="30"/>
      <c r="L442" s="30"/>
      <c r="M442" s="12"/>
      <c r="N442" s="12"/>
    </row>
    <row r="443" spans="2:14">
      <c r="B443" s="147" t="s">
        <v>127</v>
      </c>
      <c r="C443" s="79" t="s">
        <v>2641</v>
      </c>
      <c r="D443" s="168" t="s">
        <v>1684</v>
      </c>
      <c r="E443" s="268">
        <v>47.830500000000001</v>
      </c>
      <c r="F443" s="268">
        <v>-69.53</v>
      </c>
      <c r="G443" s="30" t="s">
        <v>349</v>
      </c>
      <c r="H443" s="30" t="s">
        <v>3024</v>
      </c>
      <c r="I443" s="30"/>
      <c r="J443" s="30"/>
      <c r="K443" s="30"/>
      <c r="L443" s="30"/>
      <c r="M443" s="12"/>
      <c r="N443" s="12"/>
    </row>
    <row r="444" spans="2:14">
      <c r="B444" s="147" t="s">
        <v>1649</v>
      </c>
      <c r="C444" s="30" t="s">
        <v>2530</v>
      </c>
      <c r="D444" s="168" t="s">
        <v>1684</v>
      </c>
      <c r="E444" s="30"/>
      <c r="F444" s="30"/>
      <c r="G444" s="30" t="s">
        <v>349</v>
      </c>
      <c r="H444" s="30" t="s">
        <v>3024</v>
      </c>
      <c r="I444" s="30"/>
      <c r="J444" s="30"/>
      <c r="K444" s="30"/>
      <c r="L444" s="30"/>
      <c r="M444" s="12"/>
      <c r="N444" s="12"/>
    </row>
    <row r="445" spans="2:14">
      <c r="B445" s="147" t="s">
        <v>1236</v>
      </c>
      <c r="C445" s="30" t="s">
        <v>2413</v>
      </c>
      <c r="D445" s="168" t="s">
        <v>1684</v>
      </c>
      <c r="E445" s="30"/>
      <c r="F445" s="30"/>
      <c r="G445" s="30" t="s">
        <v>349</v>
      </c>
      <c r="H445" s="30" t="s">
        <v>3024</v>
      </c>
      <c r="I445" s="30"/>
      <c r="J445" s="30"/>
      <c r="K445" s="30"/>
      <c r="L445" s="30"/>
      <c r="M445" s="12"/>
      <c r="N445" s="12"/>
    </row>
    <row r="446" spans="2:14">
      <c r="B446" s="147" t="s">
        <v>1123</v>
      </c>
      <c r="C446" s="30" t="s">
        <v>2642</v>
      </c>
      <c r="D446" s="168" t="s">
        <v>1684</v>
      </c>
      <c r="E446" s="30"/>
      <c r="F446" s="30"/>
      <c r="G446" s="30" t="s">
        <v>349</v>
      </c>
      <c r="H446" s="30" t="s">
        <v>3024</v>
      </c>
      <c r="I446" s="30"/>
      <c r="J446" s="30"/>
      <c r="K446" s="30"/>
      <c r="L446" s="30"/>
      <c r="M446" s="12"/>
      <c r="N446" s="12"/>
    </row>
    <row r="447" spans="2:14">
      <c r="B447" s="147" t="s">
        <v>236</v>
      </c>
      <c r="C447" s="164" t="s">
        <v>2273</v>
      </c>
      <c r="D447" s="168" t="s">
        <v>1684</v>
      </c>
      <c r="E447" s="268">
        <v>48.433399999999999</v>
      </c>
      <c r="F447" s="268">
        <v>-72.167199999999994</v>
      </c>
      <c r="G447" s="30" t="s">
        <v>349</v>
      </c>
      <c r="H447" s="30" t="s">
        <v>3024</v>
      </c>
      <c r="I447" s="30"/>
      <c r="J447" s="30"/>
      <c r="K447" s="30"/>
      <c r="L447" s="30"/>
      <c r="M447" s="12"/>
      <c r="N447" s="12"/>
    </row>
    <row r="448" spans="2:14">
      <c r="B448" s="147" t="s">
        <v>1542</v>
      </c>
      <c r="C448" s="30" t="s">
        <v>2331</v>
      </c>
      <c r="D448" s="168" t="s">
        <v>1684</v>
      </c>
      <c r="E448" s="30"/>
      <c r="F448" s="30"/>
      <c r="G448" s="30" t="s">
        <v>349</v>
      </c>
      <c r="H448" s="30" t="s">
        <v>3024</v>
      </c>
      <c r="I448" s="30"/>
      <c r="J448" s="30"/>
      <c r="K448" s="30"/>
      <c r="L448" s="30"/>
      <c r="M448" s="12"/>
      <c r="N448" s="12"/>
    </row>
    <row r="449" spans="2:14">
      <c r="B449" s="147" t="s">
        <v>1310</v>
      </c>
      <c r="C449" s="30" t="s">
        <v>2308</v>
      </c>
      <c r="D449" s="168" t="s">
        <v>1684</v>
      </c>
      <c r="E449" s="30"/>
      <c r="F449" s="30"/>
      <c r="G449" s="30" t="s">
        <v>349</v>
      </c>
      <c r="H449" s="30" t="s">
        <v>3024</v>
      </c>
      <c r="I449" s="30"/>
      <c r="J449" s="30"/>
      <c r="K449" s="30"/>
      <c r="L449" s="30"/>
      <c r="M449" s="12"/>
      <c r="N449" s="12"/>
    </row>
    <row r="450" spans="2:14">
      <c r="B450" s="147" t="s">
        <v>1633</v>
      </c>
      <c r="C450" s="30" t="s">
        <v>2690</v>
      </c>
      <c r="D450" s="168" t="s">
        <v>1684</v>
      </c>
      <c r="E450" s="30"/>
      <c r="F450" s="30"/>
      <c r="G450" s="30" t="s">
        <v>349</v>
      </c>
      <c r="H450" s="30" t="s">
        <v>3024</v>
      </c>
      <c r="I450" s="30"/>
      <c r="J450" s="30"/>
      <c r="K450" s="30"/>
      <c r="L450" s="30"/>
      <c r="M450" s="12"/>
      <c r="N450" s="12"/>
    </row>
    <row r="451" spans="2:14">
      <c r="B451" s="147" t="s">
        <v>205</v>
      </c>
      <c r="C451" s="30" t="s">
        <v>2535</v>
      </c>
      <c r="D451" s="168" t="s">
        <v>1684</v>
      </c>
      <c r="E451" s="268">
        <v>50.385399999999997</v>
      </c>
      <c r="F451" s="268">
        <v>-63.2607</v>
      </c>
      <c r="G451" s="30" t="s">
        <v>349</v>
      </c>
      <c r="H451" s="30" t="s">
        <v>3024</v>
      </c>
      <c r="I451" s="30"/>
      <c r="J451" s="30"/>
      <c r="K451" s="30"/>
      <c r="L451" s="30"/>
      <c r="M451" s="12"/>
      <c r="N451" s="12"/>
    </row>
    <row r="452" spans="2:14">
      <c r="B452" s="147" t="s">
        <v>273</v>
      </c>
      <c r="C452" s="30" t="s">
        <v>2211</v>
      </c>
      <c r="D452" s="168" t="s">
        <v>1684</v>
      </c>
      <c r="E452" s="268">
        <v>50.624600000000001</v>
      </c>
      <c r="F452" s="268">
        <v>-63.194099999999999</v>
      </c>
      <c r="G452" s="30" t="s">
        <v>349</v>
      </c>
      <c r="H452" s="30" t="s">
        <v>3024</v>
      </c>
      <c r="I452" s="30"/>
      <c r="J452" s="30"/>
      <c r="K452" s="30"/>
      <c r="L452" s="30"/>
      <c r="M452" s="12"/>
      <c r="N452" s="12"/>
    </row>
    <row r="453" spans="2:14">
      <c r="B453" s="147" t="s">
        <v>274</v>
      </c>
      <c r="C453" s="30" t="s">
        <v>2212</v>
      </c>
      <c r="D453" s="168" t="s">
        <v>1684</v>
      </c>
      <c r="E453" s="268">
        <v>51.114556999999998</v>
      </c>
      <c r="F453" s="268">
        <v>-63.399807000000003</v>
      </c>
      <c r="G453" s="30" t="s">
        <v>349</v>
      </c>
      <c r="H453" s="30" t="s">
        <v>3024</v>
      </c>
      <c r="I453" s="30"/>
      <c r="J453" s="30"/>
      <c r="K453" s="30"/>
      <c r="L453" s="30"/>
      <c r="M453" s="12"/>
      <c r="N453" s="12"/>
    </row>
    <row r="454" spans="2:14">
      <c r="B454" s="147" t="s">
        <v>927</v>
      </c>
      <c r="C454" s="30" t="s">
        <v>2213</v>
      </c>
      <c r="D454" s="168" t="s">
        <v>1684</v>
      </c>
      <c r="E454" s="268">
        <v>51.368043999999998</v>
      </c>
      <c r="F454" s="268">
        <v>-63.506959000000002</v>
      </c>
      <c r="G454" s="30" t="s">
        <v>349</v>
      </c>
      <c r="H454" s="30" t="s">
        <v>3024</v>
      </c>
      <c r="I454" s="30"/>
      <c r="J454" s="30"/>
      <c r="K454" s="30"/>
      <c r="L454" s="30"/>
      <c r="M454" s="12"/>
      <c r="N454" s="12"/>
    </row>
    <row r="455" spans="2:14">
      <c r="B455" s="147" t="s">
        <v>1588</v>
      </c>
      <c r="C455" s="30" t="s">
        <v>2364</v>
      </c>
      <c r="D455" s="168" t="s">
        <v>1684</v>
      </c>
      <c r="E455" s="30"/>
      <c r="F455" s="30"/>
      <c r="G455" s="30" t="s">
        <v>349</v>
      </c>
      <c r="H455" s="30" t="s">
        <v>3024</v>
      </c>
      <c r="I455" s="30"/>
      <c r="J455" s="30"/>
      <c r="K455" s="30"/>
      <c r="L455" s="30"/>
      <c r="M455" s="12"/>
      <c r="N455" s="12"/>
    </row>
    <row r="456" spans="2:14">
      <c r="B456" s="147" t="s">
        <v>1431</v>
      </c>
      <c r="C456" s="30" t="s">
        <v>2319</v>
      </c>
      <c r="D456" s="168" t="s">
        <v>1684</v>
      </c>
      <c r="E456" s="30"/>
      <c r="F456" s="30"/>
      <c r="G456" s="30" t="s">
        <v>349</v>
      </c>
      <c r="H456" s="30" t="s">
        <v>3024</v>
      </c>
      <c r="I456" s="30"/>
      <c r="J456" s="30"/>
      <c r="K456" s="30"/>
      <c r="L456" s="30"/>
      <c r="M456" s="12"/>
      <c r="N456" s="12"/>
    </row>
    <row r="457" spans="2:14">
      <c r="B457" s="147" t="s">
        <v>1659</v>
      </c>
      <c r="C457" s="30" t="s">
        <v>2449</v>
      </c>
      <c r="D457" s="168" t="s">
        <v>1684</v>
      </c>
      <c r="E457" s="30"/>
      <c r="F457" s="30"/>
      <c r="G457" s="30" t="s">
        <v>349</v>
      </c>
      <c r="H457" s="30" t="s">
        <v>3024</v>
      </c>
      <c r="I457" s="30"/>
      <c r="J457" s="30"/>
      <c r="K457" s="30"/>
      <c r="L457" s="30"/>
      <c r="M457" s="12"/>
      <c r="N457" s="12"/>
    </row>
    <row r="458" spans="2:14">
      <c r="B458" s="179" t="s">
        <v>1372</v>
      </c>
      <c r="C458" s="30" t="s">
        <v>2433</v>
      </c>
      <c r="D458" s="168" t="s">
        <v>1684</v>
      </c>
      <c r="E458" s="30"/>
      <c r="F458" s="30"/>
      <c r="G458" s="30" t="s">
        <v>349</v>
      </c>
      <c r="H458" s="30" t="s">
        <v>3024</v>
      </c>
      <c r="I458" s="30"/>
      <c r="J458" s="30"/>
      <c r="K458" s="30"/>
      <c r="L458" s="30"/>
      <c r="M458" s="12"/>
      <c r="N458" s="12"/>
    </row>
    <row r="459" spans="2:14">
      <c r="B459" s="147" t="s">
        <v>1102</v>
      </c>
      <c r="C459" s="30" t="s">
        <v>2367</v>
      </c>
      <c r="D459" s="168" t="s">
        <v>1684</v>
      </c>
      <c r="E459" s="30"/>
      <c r="F459" s="30"/>
      <c r="G459" s="30" t="s">
        <v>349</v>
      </c>
      <c r="H459" s="30" t="s">
        <v>3024</v>
      </c>
      <c r="I459" s="30"/>
      <c r="J459" s="30"/>
      <c r="K459" s="30"/>
      <c r="L459" s="30"/>
      <c r="M459" s="12"/>
      <c r="N459" s="12"/>
    </row>
    <row r="460" spans="2:14">
      <c r="B460" s="147" t="s">
        <v>279</v>
      </c>
      <c r="C460" s="30" t="s">
        <v>2644</v>
      </c>
      <c r="D460" s="168" t="s">
        <v>1684</v>
      </c>
      <c r="E460" s="30"/>
      <c r="F460" s="30"/>
      <c r="G460" s="30" t="s">
        <v>349</v>
      </c>
      <c r="H460" s="30" t="s">
        <v>3024</v>
      </c>
      <c r="I460" s="30"/>
      <c r="J460" s="30"/>
      <c r="K460" s="30"/>
      <c r="L460" s="30"/>
      <c r="M460" s="12"/>
      <c r="N460" s="12"/>
    </row>
    <row r="461" spans="2:14">
      <c r="B461" s="147" t="s">
        <v>1211</v>
      </c>
      <c r="C461" s="30" t="s">
        <v>2401</v>
      </c>
      <c r="D461" s="168" t="s">
        <v>1684</v>
      </c>
      <c r="E461" s="30"/>
      <c r="F461" s="30"/>
      <c r="G461" s="30" t="s">
        <v>349</v>
      </c>
      <c r="H461" s="30" t="s">
        <v>3024</v>
      </c>
      <c r="I461" s="30"/>
      <c r="J461" s="30"/>
      <c r="K461" s="30"/>
      <c r="L461" s="30"/>
      <c r="M461" s="12"/>
      <c r="N461" s="12"/>
    </row>
    <row r="462" spans="2:14">
      <c r="B462" s="147" t="s">
        <v>1171</v>
      </c>
      <c r="C462" s="79" t="s">
        <v>2274</v>
      </c>
      <c r="D462" s="168" t="s">
        <v>1684</v>
      </c>
      <c r="E462" s="268">
        <v>48.698700000000002</v>
      </c>
      <c r="F462" s="268">
        <v>-71.212500000000006</v>
      </c>
      <c r="G462" s="30" t="s">
        <v>349</v>
      </c>
      <c r="H462" s="30" t="s">
        <v>3024</v>
      </c>
      <c r="I462" s="30"/>
      <c r="J462" s="30"/>
      <c r="K462" s="30"/>
      <c r="L462" s="30"/>
      <c r="M462" s="12"/>
      <c r="N462" s="12"/>
    </row>
    <row r="463" spans="2:14">
      <c r="B463" s="147" t="s">
        <v>1370</v>
      </c>
      <c r="C463" s="30" t="s">
        <v>2432</v>
      </c>
      <c r="D463" s="168" t="s">
        <v>1684</v>
      </c>
      <c r="E463" s="30"/>
      <c r="F463" s="30"/>
      <c r="G463" s="30" t="s">
        <v>349</v>
      </c>
      <c r="H463" s="30" t="s">
        <v>3024</v>
      </c>
      <c r="I463" s="30"/>
      <c r="J463" s="30"/>
      <c r="K463" s="30"/>
      <c r="L463" s="30"/>
      <c r="M463" s="12"/>
      <c r="N463" s="12"/>
    </row>
    <row r="464" spans="2:14">
      <c r="B464" s="147" t="s">
        <v>1726</v>
      </c>
      <c r="C464" s="30" t="s">
        <v>2369</v>
      </c>
      <c r="D464" s="168" t="s">
        <v>1684</v>
      </c>
      <c r="E464" s="30"/>
      <c r="F464" s="30"/>
      <c r="G464" s="30" t="s">
        <v>349</v>
      </c>
      <c r="H464" s="30" t="s">
        <v>3024</v>
      </c>
      <c r="I464" s="30"/>
      <c r="J464" s="30"/>
      <c r="K464" s="30"/>
      <c r="L464" s="30"/>
      <c r="M464" s="12"/>
      <c r="N464" s="12"/>
    </row>
    <row r="465" spans="2:14">
      <c r="B465" s="147" t="s">
        <v>1664</v>
      </c>
      <c r="C465" s="30" t="s">
        <v>2443</v>
      </c>
      <c r="D465" s="168" t="s">
        <v>1684</v>
      </c>
      <c r="E465" s="30"/>
      <c r="F465" s="30"/>
      <c r="G465" s="30" t="s">
        <v>349</v>
      </c>
      <c r="H465" s="30" t="s">
        <v>3024</v>
      </c>
      <c r="I465" s="30"/>
      <c r="J465" s="30"/>
      <c r="K465" s="30"/>
      <c r="L465" s="30"/>
      <c r="M465" s="12"/>
      <c r="N465" s="12"/>
    </row>
    <row r="466" spans="2:14">
      <c r="B466" s="147" t="s">
        <v>352</v>
      </c>
      <c r="C466" s="30" t="s">
        <v>2333</v>
      </c>
      <c r="D466" s="168" t="s">
        <v>1684</v>
      </c>
      <c r="E466" s="30"/>
      <c r="F466" s="30"/>
      <c r="G466" s="30" t="s">
        <v>349</v>
      </c>
      <c r="H466" s="30" t="s">
        <v>3024</v>
      </c>
      <c r="I466" s="30"/>
      <c r="J466" s="30"/>
      <c r="K466" s="30"/>
      <c r="L466" s="30"/>
      <c r="M466" s="12"/>
      <c r="N466" s="12"/>
    </row>
    <row r="467" spans="2:14">
      <c r="B467" s="147" t="s">
        <v>1327</v>
      </c>
      <c r="C467" s="30" t="s">
        <v>2362</v>
      </c>
      <c r="D467" s="168" t="s">
        <v>1684</v>
      </c>
      <c r="E467" s="30"/>
      <c r="F467" s="30"/>
      <c r="G467" s="30" t="s">
        <v>349</v>
      </c>
      <c r="H467" s="30" t="s">
        <v>3024</v>
      </c>
      <c r="I467" s="30"/>
      <c r="J467" s="30"/>
      <c r="K467" s="30"/>
      <c r="L467" s="30"/>
      <c r="M467" s="12"/>
      <c r="N467" s="12"/>
    </row>
    <row r="468" spans="2:14">
      <c r="B468" s="180" t="s">
        <v>1218</v>
      </c>
      <c r="C468" s="30" t="s">
        <v>2981</v>
      </c>
      <c r="D468" s="168" t="s">
        <v>1684</v>
      </c>
      <c r="E468" s="268">
        <v>46.635300000000001</v>
      </c>
      <c r="F468" s="268">
        <v>-71.047700000000006</v>
      </c>
      <c r="G468" s="30" t="s">
        <v>349</v>
      </c>
      <c r="H468" s="30" t="s">
        <v>3024</v>
      </c>
      <c r="I468" s="30"/>
      <c r="J468" s="30"/>
      <c r="K468" s="30"/>
      <c r="L468" s="30"/>
      <c r="M468" s="12"/>
      <c r="N468" s="12"/>
    </row>
    <row r="469" spans="2:14">
      <c r="B469" s="147" t="s">
        <v>1295</v>
      </c>
      <c r="C469" s="30" t="s">
        <v>2488</v>
      </c>
      <c r="D469" s="168" t="s">
        <v>1684</v>
      </c>
      <c r="E469" s="30"/>
      <c r="F469" s="30"/>
      <c r="G469" s="30" t="s">
        <v>349</v>
      </c>
      <c r="H469" s="30" t="s">
        <v>3024</v>
      </c>
      <c r="I469" s="30"/>
      <c r="J469" s="30"/>
      <c r="K469" s="30"/>
      <c r="L469" s="30"/>
      <c r="M469" s="12"/>
      <c r="N469" s="12"/>
    </row>
    <row r="470" spans="2:14">
      <c r="B470" s="147" t="s">
        <v>1522</v>
      </c>
      <c r="C470" s="30" t="s">
        <v>2487</v>
      </c>
      <c r="D470" s="168" t="s">
        <v>1684</v>
      </c>
      <c r="E470" s="30"/>
      <c r="F470" s="30"/>
      <c r="G470" s="30" t="s">
        <v>349</v>
      </c>
      <c r="H470" s="30" t="s">
        <v>3024</v>
      </c>
      <c r="I470" s="30"/>
      <c r="J470" s="30"/>
      <c r="K470" s="30"/>
      <c r="L470" s="30"/>
      <c r="M470" s="12"/>
      <c r="N470" s="12"/>
    </row>
    <row r="471" spans="2:14">
      <c r="B471" s="147" t="s">
        <v>1462</v>
      </c>
      <c r="C471" s="30" t="s">
        <v>2407</v>
      </c>
      <c r="D471" s="168" t="s">
        <v>1684</v>
      </c>
      <c r="E471" s="30"/>
      <c r="F471" s="30"/>
      <c r="G471" s="30" t="s">
        <v>349</v>
      </c>
      <c r="H471" s="30" t="s">
        <v>3024</v>
      </c>
      <c r="I471" s="30"/>
      <c r="J471" s="30"/>
      <c r="K471" s="30"/>
      <c r="L471" s="30"/>
      <c r="M471" s="12"/>
      <c r="N471" s="12"/>
    </row>
    <row r="472" spans="2:14">
      <c r="B472" s="147" t="s">
        <v>1190</v>
      </c>
      <c r="C472" s="79" t="s">
        <v>2275</v>
      </c>
      <c r="D472" s="168" t="s">
        <v>1684</v>
      </c>
      <c r="E472" s="268">
        <v>48.746499999999997</v>
      </c>
      <c r="F472" s="268">
        <v>-72.512799999999999</v>
      </c>
      <c r="G472" s="30" t="s">
        <v>349</v>
      </c>
      <c r="H472" s="30" t="s">
        <v>3024</v>
      </c>
      <c r="I472" s="30"/>
      <c r="J472" s="30"/>
      <c r="K472" s="30"/>
      <c r="L472" s="30"/>
      <c r="M472" s="12"/>
      <c r="N472" s="12"/>
    </row>
    <row r="473" spans="2:14">
      <c r="B473" s="147" t="s">
        <v>246</v>
      </c>
      <c r="C473" s="30" t="s">
        <v>2313</v>
      </c>
      <c r="D473" s="168" t="s">
        <v>1684</v>
      </c>
      <c r="E473" s="30"/>
      <c r="F473" s="30"/>
      <c r="G473" s="30" t="s">
        <v>349</v>
      </c>
      <c r="H473" s="30" t="s">
        <v>3024</v>
      </c>
      <c r="I473" s="30"/>
      <c r="J473" s="30"/>
      <c r="K473" s="30"/>
      <c r="L473" s="30"/>
      <c r="M473" s="12"/>
      <c r="N473" s="12"/>
    </row>
    <row r="474" spans="2:14">
      <c r="B474" s="147" t="s">
        <v>1468</v>
      </c>
      <c r="C474" s="30" t="s">
        <v>2982</v>
      </c>
      <c r="D474" s="168" t="s">
        <v>1684</v>
      </c>
      <c r="E474" s="30"/>
      <c r="F474" s="30"/>
      <c r="G474" s="30" t="s">
        <v>349</v>
      </c>
      <c r="H474" s="30" t="s">
        <v>3024</v>
      </c>
      <c r="I474" s="30"/>
      <c r="J474" s="30"/>
      <c r="K474" s="30"/>
      <c r="L474" s="30"/>
      <c r="M474" s="12"/>
      <c r="N474" s="12"/>
    </row>
    <row r="475" spans="2:14">
      <c r="B475" s="147" t="s">
        <v>1532</v>
      </c>
      <c r="C475" s="30" t="s">
        <v>2355</v>
      </c>
      <c r="D475" s="168" t="s">
        <v>1684</v>
      </c>
      <c r="E475" s="30"/>
      <c r="F475" s="30"/>
      <c r="G475" s="30" t="s">
        <v>349</v>
      </c>
      <c r="H475" s="30" t="s">
        <v>3024</v>
      </c>
      <c r="I475" s="30"/>
      <c r="J475" s="30"/>
      <c r="K475" s="30"/>
      <c r="L475" s="30"/>
      <c r="M475" s="12"/>
      <c r="N475" s="12"/>
    </row>
    <row r="476" spans="2:14">
      <c r="B476" s="147" t="s">
        <v>1877</v>
      </c>
      <c r="C476" s="30" t="s">
        <v>2307</v>
      </c>
      <c r="D476" s="168" t="s">
        <v>1684</v>
      </c>
      <c r="E476" s="30"/>
      <c r="F476" s="30"/>
      <c r="G476" s="30" t="s">
        <v>349</v>
      </c>
      <c r="H476" s="30" t="s">
        <v>3024</v>
      </c>
      <c r="I476" s="30"/>
      <c r="J476" s="30"/>
      <c r="K476" s="30"/>
      <c r="L476" s="30"/>
      <c r="M476" s="12"/>
      <c r="N476" s="12"/>
    </row>
    <row r="477" spans="2:14">
      <c r="B477" s="180" t="s">
        <v>1476</v>
      </c>
      <c r="C477" s="30" t="s">
        <v>2398</v>
      </c>
      <c r="D477" s="168" t="s">
        <v>1684</v>
      </c>
      <c r="E477" s="30"/>
      <c r="F477" s="30"/>
      <c r="G477" s="30" t="s">
        <v>349</v>
      </c>
      <c r="H477" s="30" t="s">
        <v>3024</v>
      </c>
      <c r="I477" s="30"/>
      <c r="J477" s="30"/>
      <c r="K477" s="30"/>
      <c r="L477" s="30"/>
      <c r="M477" s="12"/>
      <c r="N477" s="12"/>
    </row>
    <row r="478" spans="2:14">
      <c r="B478" s="147" t="s">
        <v>1482</v>
      </c>
      <c r="C478" s="30" t="s">
        <v>2495</v>
      </c>
      <c r="D478" s="168" t="s">
        <v>1684</v>
      </c>
      <c r="E478" s="30"/>
      <c r="F478" s="30"/>
      <c r="G478" s="30" t="s">
        <v>349</v>
      </c>
      <c r="H478" s="30" t="s">
        <v>3024</v>
      </c>
      <c r="I478" s="30"/>
      <c r="J478" s="30"/>
      <c r="K478" s="30"/>
      <c r="L478" s="30"/>
      <c r="M478" s="12"/>
      <c r="N478" s="12"/>
    </row>
    <row r="479" spans="2:14">
      <c r="B479" s="147" t="s">
        <v>1857</v>
      </c>
      <c r="C479" s="30" t="s">
        <v>2467</v>
      </c>
      <c r="D479" s="168" t="s">
        <v>1684</v>
      </c>
      <c r="E479" s="30"/>
      <c r="F479" s="30"/>
      <c r="G479" s="30" t="s">
        <v>349</v>
      </c>
      <c r="H479" s="30" t="s">
        <v>3024</v>
      </c>
      <c r="I479" s="30"/>
      <c r="J479" s="30"/>
      <c r="K479" s="30"/>
      <c r="L479" s="30"/>
      <c r="M479" s="12"/>
      <c r="N479" s="12"/>
    </row>
    <row r="480" spans="2:14">
      <c r="B480" s="147" t="s">
        <v>1326</v>
      </c>
      <c r="C480" s="30" t="s">
        <v>2361</v>
      </c>
      <c r="D480" s="168" t="s">
        <v>1684</v>
      </c>
      <c r="E480" s="30"/>
      <c r="F480" s="30"/>
      <c r="G480" s="30" t="s">
        <v>349</v>
      </c>
      <c r="H480" s="30" t="s">
        <v>3024</v>
      </c>
      <c r="I480" s="30"/>
      <c r="J480" s="30"/>
      <c r="K480" s="30"/>
      <c r="L480" s="30"/>
      <c r="M480" s="12"/>
      <c r="N480" s="12"/>
    </row>
    <row r="481" spans="2:14">
      <c r="B481" s="147" t="s">
        <v>1364</v>
      </c>
      <c r="C481" s="164" t="s">
        <v>2276</v>
      </c>
      <c r="D481" s="168" t="s">
        <v>1684</v>
      </c>
      <c r="E481" s="268">
        <v>45.495899999999999</v>
      </c>
      <c r="F481" s="268">
        <v>-73.515299999999996</v>
      </c>
      <c r="G481" s="30" t="s">
        <v>349</v>
      </c>
      <c r="H481" s="30" t="s">
        <v>3024</v>
      </c>
      <c r="I481" s="30"/>
      <c r="J481" s="30"/>
      <c r="K481" s="30"/>
      <c r="L481" s="30"/>
      <c r="M481" s="12"/>
      <c r="N481" s="12"/>
    </row>
    <row r="482" spans="2:14">
      <c r="B482" s="147" t="s">
        <v>1210</v>
      </c>
      <c r="C482" s="30" t="s">
        <v>2400</v>
      </c>
      <c r="D482" s="168" t="s">
        <v>1684</v>
      </c>
      <c r="E482" s="30"/>
      <c r="F482" s="30"/>
      <c r="G482" s="30" t="s">
        <v>349</v>
      </c>
      <c r="H482" s="30" t="s">
        <v>3024</v>
      </c>
      <c r="I482" s="30"/>
      <c r="J482" s="30"/>
      <c r="K482" s="30"/>
      <c r="L482" s="30"/>
      <c r="M482" s="12"/>
      <c r="N482" s="12"/>
    </row>
    <row r="483" spans="2:14">
      <c r="B483" s="147" t="s">
        <v>1647</v>
      </c>
      <c r="C483" s="30" t="s">
        <v>2456</v>
      </c>
      <c r="D483" s="168" t="s">
        <v>1684</v>
      </c>
      <c r="E483" s="30"/>
      <c r="F483" s="30"/>
      <c r="G483" s="30" t="s">
        <v>349</v>
      </c>
      <c r="H483" s="30" t="s">
        <v>3024</v>
      </c>
      <c r="I483" s="30"/>
      <c r="J483" s="30"/>
      <c r="K483" s="30"/>
      <c r="L483" s="30"/>
      <c r="M483" s="12"/>
      <c r="N483" s="12"/>
    </row>
    <row r="484" spans="2:14">
      <c r="B484" s="147" t="s">
        <v>353</v>
      </c>
      <c r="C484" s="30" t="s">
        <v>2312</v>
      </c>
      <c r="D484" s="168" t="s">
        <v>1684</v>
      </c>
      <c r="E484" s="30"/>
      <c r="F484" s="30"/>
      <c r="G484" s="30" t="s">
        <v>349</v>
      </c>
      <c r="H484" s="30" t="s">
        <v>3024</v>
      </c>
      <c r="I484" s="30"/>
      <c r="J484" s="30"/>
      <c r="K484" s="30"/>
      <c r="L484" s="30"/>
      <c r="M484" s="12"/>
      <c r="N484" s="12"/>
    </row>
    <row r="485" spans="2:14">
      <c r="B485" s="147" t="s">
        <v>1351</v>
      </c>
      <c r="C485" s="79" t="s">
        <v>2277</v>
      </c>
      <c r="D485" s="168" t="s">
        <v>1684</v>
      </c>
      <c r="E485" s="268">
        <v>45.274799999999999</v>
      </c>
      <c r="F485" s="268">
        <v>-73.577399999999997</v>
      </c>
      <c r="G485" s="30" t="s">
        <v>349</v>
      </c>
      <c r="H485" s="30" t="s">
        <v>3024</v>
      </c>
      <c r="I485" s="30"/>
      <c r="J485" s="30"/>
      <c r="K485" s="30"/>
      <c r="L485" s="30"/>
      <c r="M485" s="12"/>
      <c r="N485" s="12"/>
    </row>
    <row r="486" spans="2:14">
      <c r="B486" s="147" t="s">
        <v>1305</v>
      </c>
      <c r="C486" s="30" t="s">
        <v>2310</v>
      </c>
      <c r="D486" s="168" t="s">
        <v>1684</v>
      </c>
      <c r="E486" s="30"/>
      <c r="F486" s="30"/>
      <c r="G486" s="30" t="s">
        <v>349</v>
      </c>
      <c r="H486" s="30" t="s">
        <v>3024</v>
      </c>
      <c r="I486" s="30"/>
      <c r="J486" s="30"/>
      <c r="K486" s="30"/>
      <c r="L486" s="30"/>
      <c r="M486" s="12"/>
      <c r="N486" s="12"/>
    </row>
    <row r="487" spans="2:14">
      <c r="B487" s="147" t="s">
        <v>354</v>
      </c>
      <c r="C487" s="30" t="s">
        <v>2395</v>
      </c>
      <c r="D487" s="168" t="s">
        <v>1684</v>
      </c>
      <c r="E487" s="30"/>
      <c r="F487" s="30"/>
      <c r="G487" s="30" t="s">
        <v>349</v>
      </c>
      <c r="H487" s="30" t="s">
        <v>3024</v>
      </c>
      <c r="I487" s="30"/>
      <c r="J487" s="30"/>
      <c r="K487" s="30"/>
      <c r="L487" s="30"/>
      <c r="M487" s="12"/>
      <c r="N487" s="12"/>
    </row>
    <row r="488" spans="2:14">
      <c r="B488" s="147" t="s">
        <v>1513</v>
      </c>
      <c r="C488" s="30" t="s">
        <v>2491</v>
      </c>
      <c r="D488" s="168" t="s">
        <v>1684</v>
      </c>
      <c r="E488" s="30"/>
      <c r="F488" s="30"/>
      <c r="G488" s="30" t="s">
        <v>349</v>
      </c>
      <c r="H488" s="30" t="s">
        <v>3024</v>
      </c>
      <c r="I488" s="30"/>
      <c r="J488" s="30"/>
      <c r="K488" s="30"/>
      <c r="L488" s="30"/>
      <c r="M488" s="12"/>
      <c r="N488" s="12"/>
    </row>
    <row r="489" spans="2:14">
      <c r="B489" s="147" t="s">
        <v>1226</v>
      </c>
      <c r="C489" s="30" t="s">
        <v>2691</v>
      </c>
      <c r="D489" s="168" t="s">
        <v>1684</v>
      </c>
      <c r="E489" s="30"/>
      <c r="F489" s="30"/>
      <c r="G489" s="30" t="s">
        <v>349</v>
      </c>
      <c r="H489" s="30" t="s">
        <v>3024</v>
      </c>
      <c r="I489" s="30"/>
      <c r="J489" s="30"/>
      <c r="K489" s="30"/>
      <c r="L489" s="30"/>
      <c r="M489" s="12"/>
      <c r="N489" s="12"/>
    </row>
    <row r="490" spans="2:14">
      <c r="B490" s="147" t="s">
        <v>1301</v>
      </c>
      <c r="C490" s="30" t="s">
        <v>2980</v>
      </c>
      <c r="D490" s="168" t="s">
        <v>1684</v>
      </c>
      <c r="E490" s="268">
        <v>48.698700000000002</v>
      </c>
      <c r="F490" s="268">
        <v>-71.212500000000006</v>
      </c>
      <c r="G490" s="30" t="s">
        <v>349</v>
      </c>
      <c r="H490" s="30" t="s">
        <v>3024</v>
      </c>
      <c r="I490" s="30"/>
      <c r="J490" s="30"/>
      <c r="K490" s="30"/>
      <c r="L490" s="30"/>
      <c r="M490" s="12"/>
      <c r="N490" s="12"/>
    </row>
    <row r="491" spans="2:14">
      <c r="B491" s="147" t="s">
        <v>1614</v>
      </c>
      <c r="C491" s="30" t="s">
        <v>2493</v>
      </c>
      <c r="D491" s="168" t="s">
        <v>1684</v>
      </c>
      <c r="E491" s="30"/>
      <c r="F491" s="30"/>
      <c r="G491" s="30" t="s">
        <v>349</v>
      </c>
      <c r="H491" s="30" t="s">
        <v>3024</v>
      </c>
      <c r="I491" s="30"/>
      <c r="J491" s="30"/>
      <c r="K491" s="30"/>
      <c r="L491" s="30"/>
      <c r="M491" s="12"/>
      <c r="N491" s="12"/>
    </row>
    <row r="492" spans="2:14">
      <c r="B492" s="147" t="s">
        <v>1479</v>
      </c>
      <c r="C492" s="79" t="s">
        <v>2278</v>
      </c>
      <c r="D492" s="168" t="s">
        <v>1684</v>
      </c>
      <c r="E492" s="268">
        <v>46.635300000000001</v>
      </c>
      <c r="F492" s="268">
        <v>-71.047700000000006</v>
      </c>
      <c r="G492" s="30" t="s">
        <v>349</v>
      </c>
      <c r="H492" s="30" t="s">
        <v>3024</v>
      </c>
      <c r="I492" s="30"/>
      <c r="J492" s="30"/>
      <c r="K492" s="30"/>
      <c r="L492" s="30"/>
      <c r="M492" s="12"/>
      <c r="N492" s="12"/>
    </row>
    <row r="493" spans="2:14">
      <c r="B493" s="147" t="s">
        <v>1498</v>
      </c>
      <c r="C493" s="30" t="s">
        <v>2387</v>
      </c>
      <c r="D493" s="168" t="s">
        <v>1684</v>
      </c>
      <c r="E493" s="30"/>
      <c r="F493" s="30"/>
      <c r="G493" s="30" t="s">
        <v>349</v>
      </c>
      <c r="H493" s="30" t="s">
        <v>3024</v>
      </c>
      <c r="I493" s="30"/>
      <c r="J493" s="30"/>
      <c r="K493" s="30"/>
      <c r="L493" s="30"/>
      <c r="M493" s="12"/>
      <c r="N493" s="12"/>
    </row>
    <row r="494" spans="2:14">
      <c r="B494" s="147" t="s">
        <v>1474</v>
      </c>
      <c r="C494" s="30" t="s">
        <v>2406</v>
      </c>
      <c r="D494" s="168" t="s">
        <v>1684</v>
      </c>
      <c r="E494" s="30"/>
      <c r="F494" s="30"/>
      <c r="G494" s="30" t="s">
        <v>349</v>
      </c>
      <c r="H494" s="30" t="s">
        <v>3024</v>
      </c>
      <c r="I494" s="30"/>
      <c r="J494" s="30"/>
      <c r="K494" s="30"/>
      <c r="L494" s="30"/>
      <c r="M494" s="12"/>
      <c r="N494" s="12"/>
    </row>
    <row r="495" spans="2:14">
      <c r="B495" s="147" t="s">
        <v>1871</v>
      </c>
      <c r="C495" s="30" t="s">
        <v>2645</v>
      </c>
      <c r="D495" s="168" t="s">
        <v>1684</v>
      </c>
      <c r="E495" s="268">
        <v>50.197099999999999</v>
      </c>
      <c r="F495" s="268">
        <v>-66.636200000000002</v>
      </c>
      <c r="G495" s="30" t="s">
        <v>349</v>
      </c>
      <c r="H495" s="30" t="s">
        <v>3024</v>
      </c>
      <c r="I495" s="30"/>
      <c r="J495" s="30"/>
      <c r="K495" s="30"/>
      <c r="L495" s="30"/>
      <c r="M495" s="12"/>
      <c r="N495" s="12"/>
    </row>
    <row r="496" spans="2:14">
      <c r="B496" s="147" t="s">
        <v>853</v>
      </c>
      <c r="C496" s="30" t="s">
        <v>2646</v>
      </c>
      <c r="D496" s="168" t="s">
        <v>1684</v>
      </c>
      <c r="E496" s="268">
        <v>50.212299999999999</v>
      </c>
      <c r="F496" s="268">
        <v>-66.658299999999997</v>
      </c>
      <c r="G496" s="30" t="s">
        <v>349</v>
      </c>
      <c r="H496" s="30" t="s">
        <v>3024</v>
      </c>
      <c r="I496" s="30"/>
      <c r="J496" s="30"/>
      <c r="K496" s="30"/>
      <c r="L496" s="30"/>
      <c r="M496" s="12"/>
      <c r="N496" s="12"/>
    </row>
    <row r="497" spans="2:14">
      <c r="B497" s="147" t="s">
        <v>275</v>
      </c>
      <c r="C497" s="30" t="s">
        <v>2647</v>
      </c>
      <c r="D497" s="168" t="s">
        <v>1684</v>
      </c>
      <c r="E497" s="268">
        <v>50.712800000000001</v>
      </c>
      <c r="F497" s="268">
        <v>-66.781400000000005</v>
      </c>
      <c r="G497" s="30" t="s">
        <v>349</v>
      </c>
      <c r="H497" s="30" t="s">
        <v>3024</v>
      </c>
      <c r="I497" s="30"/>
      <c r="J497" s="30"/>
      <c r="K497" s="30"/>
      <c r="L497" s="30"/>
      <c r="M497" s="12"/>
      <c r="N497" s="12"/>
    </row>
    <row r="498" spans="2:14">
      <c r="B498" s="147" t="s">
        <v>1478</v>
      </c>
      <c r="C498" s="79" t="s">
        <v>2279</v>
      </c>
      <c r="D498" s="168" t="s">
        <v>1684</v>
      </c>
      <c r="E498" s="268">
        <v>46.444499999999998</v>
      </c>
      <c r="F498" s="268">
        <v>-70.736999999999995</v>
      </c>
      <c r="G498" s="30" t="s">
        <v>349</v>
      </c>
      <c r="H498" s="30" t="s">
        <v>3024</v>
      </c>
      <c r="I498" s="30"/>
      <c r="J498" s="30"/>
      <c r="K498" s="30"/>
      <c r="L498" s="30"/>
      <c r="M498" s="12"/>
      <c r="N498" s="12"/>
    </row>
    <row r="499" spans="2:14">
      <c r="B499" s="147" t="s">
        <v>1422</v>
      </c>
      <c r="C499" s="79" t="s">
        <v>2280</v>
      </c>
      <c r="D499" s="168" t="s">
        <v>1684</v>
      </c>
      <c r="E499" s="268">
        <v>46.031199999999998</v>
      </c>
      <c r="F499" s="268">
        <v>-72.479100000000003</v>
      </c>
      <c r="G499" s="30" t="s">
        <v>349</v>
      </c>
      <c r="H499" s="30" t="s">
        <v>3024</v>
      </c>
      <c r="I499" s="30"/>
      <c r="J499" s="30"/>
      <c r="K499" s="30"/>
      <c r="L499" s="30"/>
      <c r="M499" s="12"/>
      <c r="N499" s="12"/>
    </row>
    <row r="500" spans="2:14">
      <c r="B500" s="147" t="s">
        <v>1385</v>
      </c>
      <c r="C500" s="30" t="s">
        <v>2318</v>
      </c>
      <c r="D500" s="168" t="s">
        <v>1684</v>
      </c>
      <c r="E500" s="30"/>
      <c r="F500" s="30"/>
      <c r="G500" s="30" t="s">
        <v>349</v>
      </c>
      <c r="H500" s="30" t="s">
        <v>3024</v>
      </c>
      <c r="I500" s="30"/>
      <c r="J500" s="30"/>
      <c r="K500" s="30"/>
      <c r="L500" s="30"/>
      <c r="M500" s="12"/>
      <c r="N500" s="12"/>
    </row>
    <row r="501" spans="2:14">
      <c r="B501" s="147" t="s">
        <v>1622</v>
      </c>
      <c r="C501" s="30" t="s">
        <v>2314</v>
      </c>
      <c r="D501" s="168" t="s">
        <v>1684</v>
      </c>
      <c r="E501" s="30"/>
      <c r="F501" s="30"/>
      <c r="G501" s="30" t="s">
        <v>349</v>
      </c>
      <c r="H501" s="30" t="s">
        <v>3024</v>
      </c>
      <c r="I501" s="30"/>
      <c r="J501" s="30"/>
      <c r="K501" s="30"/>
      <c r="L501" s="30"/>
      <c r="M501" s="12"/>
      <c r="N501" s="12"/>
    </row>
    <row r="502" spans="2:14">
      <c r="B502" s="147" t="s">
        <v>1519</v>
      </c>
      <c r="C502" s="30" t="s">
        <v>2359</v>
      </c>
      <c r="D502" s="168" t="s">
        <v>1684</v>
      </c>
      <c r="E502" s="30"/>
      <c r="F502" s="30"/>
      <c r="G502" s="30" t="s">
        <v>349</v>
      </c>
      <c r="H502" s="30" t="s">
        <v>3024</v>
      </c>
      <c r="I502" s="30"/>
      <c r="J502" s="30"/>
      <c r="K502" s="30"/>
      <c r="L502" s="30"/>
      <c r="M502" s="12"/>
      <c r="N502" s="12"/>
    </row>
    <row r="503" spans="2:14">
      <c r="B503" s="147" t="s">
        <v>1535</v>
      </c>
      <c r="C503" s="30" t="s">
        <v>2356</v>
      </c>
      <c r="D503" s="168" t="s">
        <v>1684</v>
      </c>
      <c r="E503" s="30"/>
      <c r="F503" s="30"/>
      <c r="G503" s="30" t="s">
        <v>349</v>
      </c>
      <c r="H503" s="30" t="s">
        <v>3024</v>
      </c>
      <c r="I503" s="30"/>
      <c r="J503" s="30"/>
      <c r="K503" s="30"/>
      <c r="L503" s="30"/>
      <c r="M503" s="12"/>
      <c r="N503" s="12"/>
    </row>
    <row r="504" spans="2:14">
      <c r="B504" s="147" t="s">
        <v>1527</v>
      </c>
      <c r="C504" s="30" t="s">
        <v>2348</v>
      </c>
      <c r="D504" s="168" t="s">
        <v>1684</v>
      </c>
      <c r="E504" s="30"/>
      <c r="F504" s="30"/>
      <c r="G504" s="30" t="s">
        <v>349</v>
      </c>
      <c r="H504" s="30" t="s">
        <v>3024</v>
      </c>
      <c r="I504" s="30"/>
      <c r="J504" s="30"/>
      <c r="K504" s="30"/>
      <c r="L504" s="30"/>
      <c r="M504" s="12"/>
      <c r="N504" s="12"/>
    </row>
    <row r="505" spans="2:14">
      <c r="B505" s="147" t="s">
        <v>207</v>
      </c>
      <c r="C505" s="30" t="s">
        <v>2696</v>
      </c>
      <c r="D505" s="168" t="s">
        <v>1684</v>
      </c>
      <c r="E505" s="268">
        <v>52.6678</v>
      </c>
      <c r="F505" s="268">
        <v>-76.632599999999996</v>
      </c>
      <c r="G505" s="30" t="s">
        <v>349</v>
      </c>
      <c r="H505" s="30" t="s">
        <v>3024</v>
      </c>
      <c r="I505" s="30"/>
      <c r="J505" s="30"/>
      <c r="K505" s="30"/>
      <c r="L505" s="30"/>
      <c r="M505" s="12"/>
      <c r="N505" s="12"/>
    </row>
    <row r="506" spans="2:14">
      <c r="B506" s="147" t="s">
        <v>1234</v>
      </c>
      <c r="C506" s="30" t="s">
        <v>2404</v>
      </c>
      <c r="D506" s="168" t="s">
        <v>1684</v>
      </c>
      <c r="E506" s="30"/>
      <c r="F506" s="30"/>
      <c r="G506" s="30" t="s">
        <v>349</v>
      </c>
      <c r="H506" s="30" t="s">
        <v>3024</v>
      </c>
      <c r="I506" s="30"/>
      <c r="J506" s="30"/>
      <c r="K506" s="30"/>
      <c r="L506" s="30"/>
      <c r="M506" s="12"/>
      <c r="N506" s="12"/>
    </row>
    <row r="507" spans="2:14">
      <c r="B507" s="147" t="s">
        <v>1666</v>
      </c>
      <c r="C507" s="30" t="s">
        <v>2692</v>
      </c>
      <c r="D507" s="168" t="s">
        <v>1684</v>
      </c>
      <c r="E507" s="268">
        <v>47.371499999999997</v>
      </c>
      <c r="F507" s="268">
        <v>-70.869799999999998</v>
      </c>
      <c r="G507" s="30" t="s">
        <v>349</v>
      </c>
      <c r="H507" s="30" t="s">
        <v>3024</v>
      </c>
      <c r="I507" s="30"/>
      <c r="J507" s="30"/>
      <c r="K507" s="30"/>
      <c r="L507" s="30"/>
      <c r="M507" s="12"/>
      <c r="N507" s="12"/>
    </row>
    <row r="508" spans="2:14">
      <c r="B508" s="147" t="s">
        <v>105</v>
      </c>
      <c r="C508" s="79" t="s">
        <v>2281</v>
      </c>
      <c r="D508" s="168" t="s">
        <v>1684</v>
      </c>
      <c r="E508" s="268">
        <v>48.383800000000001</v>
      </c>
      <c r="F508" s="268">
        <v>-77.222999999999999</v>
      </c>
      <c r="G508" s="30" t="s">
        <v>349</v>
      </c>
      <c r="H508" s="30" t="s">
        <v>3024</v>
      </c>
      <c r="I508" s="30"/>
      <c r="J508" s="30"/>
      <c r="K508" s="30"/>
      <c r="L508" s="30"/>
      <c r="M508" s="12"/>
      <c r="N508" s="12"/>
    </row>
    <row r="509" spans="2:14">
      <c r="B509" s="147" t="s">
        <v>1135</v>
      </c>
      <c r="C509" s="30" t="s">
        <v>2419</v>
      </c>
      <c r="D509" s="168" t="s">
        <v>1684</v>
      </c>
      <c r="E509" s="30"/>
      <c r="F509" s="30"/>
      <c r="G509" s="30" t="s">
        <v>349</v>
      </c>
      <c r="H509" s="30" t="s">
        <v>3024</v>
      </c>
      <c r="I509" s="30"/>
      <c r="J509" s="30"/>
      <c r="K509" s="30"/>
      <c r="L509" s="30"/>
      <c r="M509" s="12"/>
      <c r="N509" s="12"/>
    </row>
    <row r="510" spans="2:14">
      <c r="B510" s="180" t="s">
        <v>1197</v>
      </c>
      <c r="C510" s="30" t="s">
        <v>2648</v>
      </c>
      <c r="D510" s="168" t="s">
        <v>1684</v>
      </c>
      <c r="E510" s="30"/>
      <c r="F510" s="30"/>
      <c r="G510" s="30" t="s">
        <v>349</v>
      </c>
      <c r="H510" s="30" t="s">
        <v>3024</v>
      </c>
      <c r="I510" s="30"/>
      <c r="J510" s="30"/>
      <c r="K510" s="30"/>
      <c r="L510" s="30"/>
      <c r="M510" s="12"/>
      <c r="N510" s="12"/>
    </row>
    <row r="511" spans="2:14">
      <c r="B511" s="147" t="s">
        <v>1315</v>
      </c>
      <c r="C511" s="30" t="s">
        <v>2649</v>
      </c>
      <c r="D511" s="168" t="s">
        <v>1684</v>
      </c>
      <c r="E511" s="30"/>
      <c r="F511" s="30"/>
      <c r="G511" s="30" t="s">
        <v>349</v>
      </c>
      <c r="H511" s="30" t="s">
        <v>3024</v>
      </c>
      <c r="I511" s="30"/>
      <c r="J511" s="30"/>
      <c r="K511" s="30"/>
      <c r="L511" s="30"/>
      <c r="M511" s="12"/>
      <c r="N511" s="12"/>
    </row>
    <row r="512" spans="2:14">
      <c r="B512" s="147" t="s">
        <v>210</v>
      </c>
      <c r="C512" s="30" t="s">
        <v>2214</v>
      </c>
      <c r="D512" s="168" t="s">
        <v>1684</v>
      </c>
      <c r="E512" s="268">
        <v>46.535899999999998</v>
      </c>
      <c r="F512" s="268">
        <v>-72.767300000000006</v>
      </c>
      <c r="G512" s="30" t="s">
        <v>349</v>
      </c>
      <c r="H512" s="30" t="s">
        <v>3024</v>
      </c>
      <c r="I512" s="30"/>
      <c r="J512" s="30"/>
      <c r="K512" s="30"/>
      <c r="L512" s="30"/>
      <c r="M512" s="12"/>
      <c r="N512" s="12"/>
    </row>
    <row r="513" spans="2:14">
      <c r="B513" s="147" t="s">
        <v>211</v>
      </c>
      <c r="C513" s="30" t="s">
        <v>2215</v>
      </c>
      <c r="D513" s="168" t="s">
        <v>1684</v>
      </c>
      <c r="E513" s="268">
        <v>46.533799999999999</v>
      </c>
      <c r="F513" s="268">
        <v>-72.765600000000006</v>
      </c>
      <c r="G513" s="30" t="s">
        <v>349</v>
      </c>
      <c r="H513" s="30" t="s">
        <v>3024</v>
      </c>
      <c r="I513" s="30"/>
      <c r="J513" s="30"/>
      <c r="K513" s="30"/>
      <c r="L513" s="30"/>
      <c r="M513" s="12"/>
      <c r="N513" s="12"/>
    </row>
    <row r="514" spans="2:14">
      <c r="B514" s="147" t="s">
        <v>99</v>
      </c>
      <c r="C514" s="79" t="s">
        <v>2650</v>
      </c>
      <c r="D514" s="168" t="s">
        <v>1684</v>
      </c>
      <c r="E514" s="268">
        <v>45.405200000000001</v>
      </c>
      <c r="F514" s="268">
        <v>-71.893199999999993</v>
      </c>
      <c r="G514" s="30" t="s">
        <v>349</v>
      </c>
      <c r="H514" s="30" t="s">
        <v>3024</v>
      </c>
      <c r="I514" s="30"/>
      <c r="J514" s="30"/>
      <c r="K514" s="30"/>
      <c r="L514" s="30"/>
      <c r="M514" s="12"/>
      <c r="N514" s="12"/>
    </row>
    <row r="515" spans="2:14">
      <c r="B515" s="147" t="s">
        <v>174</v>
      </c>
      <c r="C515" s="30" t="s">
        <v>2216</v>
      </c>
      <c r="D515" s="168" t="s">
        <v>1684</v>
      </c>
      <c r="E515" s="268">
        <v>48.448399999999999</v>
      </c>
      <c r="F515" s="268">
        <v>-71.214799999999997</v>
      </c>
      <c r="G515" s="30" t="s">
        <v>349</v>
      </c>
      <c r="H515" s="30" t="s">
        <v>3024</v>
      </c>
      <c r="I515" s="30"/>
      <c r="J515" s="30"/>
      <c r="K515" s="30"/>
      <c r="L515" s="30"/>
      <c r="M515" s="12"/>
      <c r="N515" s="12"/>
    </row>
    <row r="516" spans="2:14">
      <c r="B516" s="147" t="s">
        <v>1382</v>
      </c>
      <c r="C516" s="30" t="s">
        <v>2651</v>
      </c>
      <c r="D516" s="168" t="s">
        <v>1684</v>
      </c>
      <c r="E516" s="30"/>
      <c r="F516" s="30"/>
      <c r="G516" s="30" t="s">
        <v>349</v>
      </c>
      <c r="H516" s="30" t="s">
        <v>3024</v>
      </c>
      <c r="I516" s="30"/>
      <c r="J516" s="30"/>
      <c r="K516" s="30"/>
      <c r="L516" s="30"/>
      <c r="M516" s="12"/>
      <c r="N516" s="12"/>
    </row>
    <row r="517" spans="2:14">
      <c r="B517" s="147" t="s">
        <v>1454</v>
      </c>
      <c r="C517" s="30" t="s">
        <v>2652</v>
      </c>
      <c r="D517" s="168" t="s">
        <v>1684</v>
      </c>
      <c r="E517" s="30"/>
      <c r="F517" s="30"/>
      <c r="G517" s="30" t="s">
        <v>349</v>
      </c>
      <c r="H517" s="30" t="s">
        <v>3024</v>
      </c>
      <c r="I517" s="30"/>
      <c r="J517" s="30"/>
      <c r="K517" s="30"/>
      <c r="L517" s="30"/>
      <c r="M517" s="12"/>
      <c r="N517" s="12"/>
    </row>
    <row r="518" spans="2:14">
      <c r="B518" s="147" t="s">
        <v>1155</v>
      </c>
      <c r="C518" s="79" t="s">
        <v>3012</v>
      </c>
      <c r="D518" s="168" t="s">
        <v>1684</v>
      </c>
      <c r="E518" s="268">
        <v>48.658099999999997</v>
      </c>
      <c r="F518" s="268">
        <v>-71.1708</v>
      </c>
      <c r="G518" s="30" t="s">
        <v>349</v>
      </c>
      <c r="H518" s="30" t="s">
        <v>3024</v>
      </c>
      <c r="I518" s="30"/>
      <c r="J518" s="30"/>
      <c r="K518" s="30"/>
      <c r="L518" s="30"/>
      <c r="M518" s="12"/>
      <c r="N518" s="12"/>
    </row>
    <row r="519" spans="2:14">
      <c r="B519" s="147" t="s">
        <v>1381</v>
      </c>
      <c r="C519" s="30" t="s">
        <v>2983</v>
      </c>
      <c r="D519" s="168" t="s">
        <v>1684</v>
      </c>
      <c r="E519" s="30"/>
      <c r="F519" s="30"/>
      <c r="G519" s="30" t="s">
        <v>349</v>
      </c>
      <c r="H519" s="30" t="s">
        <v>3024</v>
      </c>
      <c r="I519" s="30"/>
      <c r="J519" s="30"/>
      <c r="K519" s="30"/>
      <c r="L519" s="30"/>
      <c r="M519" s="12"/>
      <c r="N519" s="12"/>
    </row>
    <row r="520" spans="2:14">
      <c r="B520" s="147" t="s">
        <v>1383</v>
      </c>
      <c r="C520" s="30" t="s">
        <v>2317</v>
      </c>
      <c r="D520" s="168" t="s">
        <v>1684</v>
      </c>
      <c r="E520" s="30"/>
      <c r="F520" s="30"/>
      <c r="G520" s="30" t="s">
        <v>349</v>
      </c>
      <c r="H520" s="30" t="s">
        <v>3024</v>
      </c>
      <c r="I520" s="30"/>
      <c r="J520" s="30"/>
      <c r="K520" s="30"/>
      <c r="L520" s="30"/>
      <c r="M520" s="12"/>
      <c r="N520" s="12"/>
    </row>
    <row r="521" spans="2:14">
      <c r="B521" s="147" t="s">
        <v>1529</v>
      </c>
      <c r="C521" s="30" t="s">
        <v>2450</v>
      </c>
      <c r="D521" s="168" t="s">
        <v>1684</v>
      </c>
      <c r="E521" s="30"/>
      <c r="F521" s="30"/>
      <c r="G521" s="30" t="s">
        <v>349</v>
      </c>
      <c r="H521" s="30" t="s">
        <v>3024</v>
      </c>
      <c r="I521" s="30"/>
      <c r="J521" s="30"/>
      <c r="K521" s="30"/>
      <c r="L521" s="30"/>
      <c r="M521" s="12"/>
      <c r="N521" s="12"/>
    </row>
    <row r="522" spans="2:14">
      <c r="B522" s="179" t="s">
        <v>3002</v>
      </c>
      <c r="C522" s="30" t="s">
        <v>2653</v>
      </c>
      <c r="D522" s="168" t="s">
        <v>1684</v>
      </c>
      <c r="E522" s="30"/>
      <c r="F522" s="30"/>
      <c r="G522" s="30" t="s">
        <v>349</v>
      </c>
      <c r="H522" s="30" t="s">
        <v>3024</v>
      </c>
      <c r="I522" s="30"/>
      <c r="J522" s="30"/>
      <c r="K522" s="30"/>
      <c r="L522" s="30"/>
      <c r="M522" s="12"/>
      <c r="N522" s="12"/>
    </row>
    <row r="523" spans="2:14">
      <c r="B523" s="147" t="s">
        <v>1220</v>
      </c>
      <c r="C523" s="30" t="s">
        <v>2496</v>
      </c>
      <c r="D523" s="168" t="s">
        <v>1684</v>
      </c>
      <c r="E523" s="30"/>
      <c r="F523" s="30"/>
      <c r="G523" s="30" t="s">
        <v>349</v>
      </c>
      <c r="H523" s="30" t="s">
        <v>3024</v>
      </c>
      <c r="I523" s="30"/>
      <c r="J523" s="30"/>
      <c r="K523" s="30"/>
      <c r="L523" s="30"/>
      <c r="M523" s="12"/>
      <c r="N523" s="12"/>
    </row>
    <row r="524" spans="2:14">
      <c r="B524" s="147" t="s">
        <v>355</v>
      </c>
      <c r="C524" s="30" t="s">
        <v>2385</v>
      </c>
      <c r="D524" s="168" t="s">
        <v>1684</v>
      </c>
      <c r="E524" s="30"/>
      <c r="F524" s="30"/>
      <c r="G524" s="30" t="s">
        <v>349</v>
      </c>
      <c r="H524" s="30" t="s">
        <v>3024</v>
      </c>
      <c r="I524" s="30"/>
      <c r="J524" s="30"/>
      <c r="K524" s="30"/>
      <c r="L524" s="30"/>
      <c r="M524" s="12"/>
      <c r="N524" s="12"/>
    </row>
    <row r="525" spans="2:14">
      <c r="B525" s="147" t="s">
        <v>1400</v>
      </c>
      <c r="C525" s="30" t="s">
        <v>2336</v>
      </c>
      <c r="D525" s="168" t="s">
        <v>1684</v>
      </c>
      <c r="E525" s="30"/>
      <c r="F525" s="30"/>
      <c r="G525" s="30" t="s">
        <v>349</v>
      </c>
      <c r="H525" s="30" t="s">
        <v>3024</v>
      </c>
      <c r="I525" s="30"/>
      <c r="J525" s="30"/>
      <c r="K525" s="30"/>
      <c r="L525" s="30"/>
      <c r="M525" s="12"/>
      <c r="N525" s="12"/>
    </row>
    <row r="526" spans="2:14">
      <c r="B526" s="147" t="s">
        <v>1222</v>
      </c>
      <c r="C526" s="30" t="s">
        <v>2498</v>
      </c>
      <c r="D526" s="168" t="s">
        <v>1684</v>
      </c>
      <c r="E526" s="30"/>
      <c r="F526" s="30"/>
      <c r="G526" s="30" t="s">
        <v>349</v>
      </c>
      <c r="H526" s="30" t="s">
        <v>3024</v>
      </c>
      <c r="I526" s="30"/>
      <c r="J526" s="30"/>
      <c r="K526" s="30"/>
      <c r="L526" s="30"/>
      <c r="M526" s="12"/>
      <c r="N526" s="12"/>
    </row>
    <row r="527" spans="2:14">
      <c r="B527" s="147" t="s">
        <v>1727</v>
      </c>
      <c r="C527" s="30" t="s">
        <v>1736</v>
      </c>
      <c r="D527" s="168" t="s">
        <v>1684</v>
      </c>
      <c r="E527" s="30"/>
      <c r="F527" s="30"/>
      <c r="G527" s="30" t="s">
        <v>349</v>
      </c>
      <c r="H527" s="30" t="s">
        <v>3024</v>
      </c>
      <c r="I527" s="30"/>
      <c r="J527" s="30"/>
      <c r="K527" s="30"/>
      <c r="L527" s="30"/>
      <c r="M527" s="12"/>
      <c r="N527" s="12"/>
    </row>
    <row r="528" spans="2:14">
      <c r="B528" s="147" t="s">
        <v>3003</v>
      </c>
      <c r="C528" s="30" t="s">
        <v>2654</v>
      </c>
      <c r="D528" s="168" t="s">
        <v>1684</v>
      </c>
      <c r="E528" s="268">
        <v>46.713050000000003</v>
      </c>
      <c r="F528" s="268">
        <v>-79.093767</v>
      </c>
      <c r="G528" s="30" t="s">
        <v>349</v>
      </c>
      <c r="H528" s="30" t="s">
        <v>3024</v>
      </c>
      <c r="I528" s="30"/>
      <c r="J528" s="30"/>
      <c r="K528" s="30"/>
      <c r="L528" s="30"/>
      <c r="M528" s="12"/>
      <c r="N528" s="12"/>
    </row>
    <row r="529" spans="2:14">
      <c r="B529" s="147" t="s">
        <v>1885</v>
      </c>
      <c r="C529" s="30" t="s">
        <v>2656</v>
      </c>
      <c r="D529" s="168" t="s">
        <v>1684</v>
      </c>
      <c r="E529" s="30"/>
      <c r="F529" s="30"/>
      <c r="G529" s="30" t="s">
        <v>349</v>
      </c>
      <c r="H529" s="30" t="s">
        <v>3024</v>
      </c>
      <c r="I529" s="30"/>
      <c r="J529" s="30"/>
      <c r="K529" s="30"/>
      <c r="L529" s="30"/>
      <c r="M529" s="12"/>
      <c r="N529" s="12"/>
    </row>
    <row r="530" spans="2:14">
      <c r="B530" s="147" t="s">
        <v>1272</v>
      </c>
      <c r="C530" s="30" t="s">
        <v>2295</v>
      </c>
      <c r="D530" s="168" t="s">
        <v>1684</v>
      </c>
      <c r="E530" s="30"/>
      <c r="F530" s="30"/>
      <c r="G530" s="30" t="s">
        <v>349</v>
      </c>
      <c r="H530" s="30" t="s">
        <v>3024</v>
      </c>
      <c r="I530" s="30"/>
      <c r="J530" s="30"/>
      <c r="K530" s="30"/>
      <c r="L530" s="30"/>
      <c r="M530" s="12"/>
      <c r="N530" s="12"/>
    </row>
    <row r="531" spans="2:14">
      <c r="B531" s="147" t="s">
        <v>1609</v>
      </c>
      <c r="C531" s="30" t="s">
        <v>2412</v>
      </c>
      <c r="D531" s="168" t="s">
        <v>1684</v>
      </c>
      <c r="E531" s="30"/>
      <c r="F531" s="30"/>
      <c r="G531" s="30" t="s">
        <v>349</v>
      </c>
      <c r="H531" s="30" t="s">
        <v>3024</v>
      </c>
      <c r="I531" s="30"/>
      <c r="J531" s="30"/>
      <c r="K531" s="30"/>
      <c r="L531" s="30"/>
      <c r="M531" s="12"/>
      <c r="N531" s="12"/>
    </row>
    <row r="532" spans="2:14">
      <c r="B532" s="147" t="s">
        <v>121</v>
      </c>
      <c r="C532" s="79" t="s">
        <v>2282</v>
      </c>
      <c r="D532" s="168" t="s">
        <v>1684</v>
      </c>
      <c r="E532" s="268">
        <v>46.163699999999999</v>
      </c>
      <c r="F532" s="268">
        <v>-71.354600000000005</v>
      </c>
      <c r="G532" s="30" t="s">
        <v>349</v>
      </c>
      <c r="H532" s="30" t="s">
        <v>3024</v>
      </c>
      <c r="I532" s="30"/>
      <c r="J532" s="30"/>
      <c r="K532" s="30"/>
      <c r="L532" s="30"/>
      <c r="M532" s="12"/>
      <c r="N532" s="12"/>
    </row>
    <row r="533" spans="2:14">
      <c r="B533" s="147" t="s">
        <v>813</v>
      </c>
      <c r="C533" s="79" t="s">
        <v>2283</v>
      </c>
      <c r="D533" s="168" t="s">
        <v>1684</v>
      </c>
      <c r="E533" s="268">
        <v>46.615200000000002</v>
      </c>
      <c r="F533" s="268">
        <v>-72.679299999999998</v>
      </c>
      <c r="G533" s="30" t="s">
        <v>349</v>
      </c>
      <c r="H533" s="30" t="s">
        <v>3024</v>
      </c>
      <c r="I533" s="30"/>
      <c r="J533" s="30"/>
      <c r="K533" s="30"/>
      <c r="L533" s="30"/>
      <c r="M533" s="12"/>
      <c r="N533" s="12"/>
    </row>
    <row r="534" spans="2:14">
      <c r="B534" s="147" t="s">
        <v>2028</v>
      </c>
      <c r="C534" s="30" t="s">
        <v>2296</v>
      </c>
      <c r="D534" s="168" t="s">
        <v>1684</v>
      </c>
      <c r="E534" s="30"/>
      <c r="F534" s="30"/>
      <c r="G534" s="30" t="s">
        <v>349</v>
      </c>
      <c r="H534" s="30" t="s">
        <v>3024</v>
      </c>
      <c r="I534" s="30"/>
      <c r="J534" s="30"/>
      <c r="K534" s="30"/>
      <c r="L534" s="30"/>
      <c r="M534" s="12"/>
      <c r="N534" s="12"/>
    </row>
    <row r="535" spans="2:14">
      <c r="B535" s="147" t="s">
        <v>356</v>
      </c>
      <c r="C535" s="30" t="s">
        <v>2655</v>
      </c>
      <c r="D535" s="168" t="s">
        <v>1684</v>
      </c>
      <c r="E535" s="30"/>
      <c r="F535" s="30"/>
      <c r="G535" s="30" t="s">
        <v>349</v>
      </c>
      <c r="H535" s="30" t="s">
        <v>3024</v>
      </c>
      <c r="I535" s="30"/>
      <c r="J535" s="30"/>
      <c r="K535" s="30"/>
      <c r="L535" s="30"/>
      <c r="M535" s="12"/>
      <c r="N535" s="12"/>
    </row>
    <row r="536" spans="2:14">
      <c r="B536" s="147" t="s">
        <v>277</v>
      </c>
      <c r="C536" s="30" t="s">
        <v>2217</v>
      </c>
      <c r="D536" s="168" t="s">
        <v>1684</v>
      </c>
      <c r="E536" s="268">
        <v>49.970500000000001</v>
      </c>
      <c r="F536" s="268">
        <v>-68.159099999999995</v>
      </c>
      <c r="G536" s="30" t="s">
        <v>349</v>
      </c>
      <c r="H536" s="30" t="s">
        <v>3024</v>
      </c>
      <c r="I536" s="30"/>
      <c r="J536" s="30"/>
      <c r="K536" s="30"/>
      <c r="L536" s="30"/>
      <c r="M536" s="12"/>
      <c r="N536" s="12"/>
    </row>
    <row r="537" spans="2:14">
      <c r="B537" s="147" t="s">
        <v>1266</v>
      </c>
      <c r="C537" s="30" t="s">
        <v>2297</v>
      </c>
      <c r="D537" s="168" t="s">
        <v>1684</v>
      </c>
      <c r="E537" s="30"/>
      <c r="F537" s="30"/>
      <c r="G537" s="30" t="s">
        <v>349</v>
      </c>
      <c r="H537" s="30" t="s">
        <v>3024</v>
      </c>
      <c r="I537" s="30"/>
      <c r="J537" s="30"/>
      <c r="K537" s="30"/>
      <c r="L537" s="30"/>
      <c r="M537" s="12"/>
      <c r="N537" s="12"/>
    </row>
    <row r="538" spans="2:14">
      <c r="B538" s="147" t="s">
        <v>1447</v>
      </c>
      <c r="C538" s="30" t="s">
        <v>2435</v>
      </c>
      <c r="D538" s="168" t="s">
        <v>1684</v>
      </c>
      <c r="E538" s="30"/>
      <c r="F538" s="30"/>
      <c r="G538" s="30" t="s">
        <v>349</v>
      </c>
      <c r="H538" s="30" t="s">
        <v>3024</v>
      </c>
      <c r="I538" s="30"/>
      <c r="J538" s="30"/>
      <c r="K538" s="30"/>
      <c r="L538" s="30"/>
      <c r="M538" s="12"/>
      <c r="N538" s="12"/>
    </row>
    <row r="539" spans="2:14">
      <c r="B539" s="179" t="s">
        <v>1451</v>
      </c>
      <c r="C539" s="30" t="s">
        <v>2657</v>
      </c>
      <c r="D539" s="168" t="s">
        <v>1684</v>
      </c>
      <c r="E539" s="268">
        <v>46.3675</v>
      </c>
      <c r="F539" s="268">
        <v>-72.403700000000001</v>
      </c>
      <c r="G539" s="30" t="s">
        <v>349</v>
      </c>
      <c r="H539" s="30" t="s">
        <v>3024</v>
      </c>
      <c r="I539" s="30"/>
      <c r="J539" s="30"/>
      <c r="K539" s="30"/>
      <c r="L539" s="30"/>
      <c r="M539" s="12"/>
      <c r="N539" s="12"/>
    </row>
    <row r="540" spans="2:14">
      <c r="B540" s="147" t="s">
        <v>212</v>
      </c>
      <c r="C540" s="30" t="s">
        <v>2218</v>
      </c>
      <c r="D540" s="168" t="s">
        <v>1684</v>
      </c>
      <c r="E540" s="268">
        <v>47.752099999999999</v>
      </c>
      <c r="F540" s="268">
        <v>-72.878299999999996</v>
      </c>
      <c r="G540" s="30" t="s">
        <v>349</v>
      </c>
      <c r="H540" s="30" t="s">
        <v>3024</v>
      </c>
      <c r="I540" s="30"/>
      <c r="J540" s="30"/>
      <c r="K540" s="30"/>
      <c r="L540" s="30"/>
      <c r="M540" s="12"/>
      <c r="N540" s="12"/>
    </row>
    <row r="541" spans="2:14">
      <c r="B541" s="147" t="s">
        <v>1223</v>
      </c>
      <c r="C541" s="30" t="s">
        <v>2431</v>
      </c>
      <c r="D541" s="168" t="s">
        <v>1684</v>
      </c>
      <c r="E541" s="30"/>
      <c r="F541" s="30"/>
      <c r="G541" s="30" t="s">
        <v>349</v>
      </c>
      <c r="H541" s="30" t="s">
        <v>3024</v>
      </c>
      <c r="I541" s="30"/>
      <c r="J541" s="30"/>
      <c r="K541" s="30"/>
      <c r="L541" s="30"/>
      <c r="M541" s="12"/>
      <c r="N541" s="12"/>
    </row>
    <row r="542" spans="2:14">
      <c r="B542" s="179" t="s">
        <v>357</v>
      </c>
      <c r="C542" s="30" t="s">
        <v>2658</v>
      </c>
      <c r="D542" s="168" t="s">
        <v>1684</v>
      </c>
      <c r="E542" s="30"/>
      <c r="F542" s="30"/>
      <c r="G542" s="30" t="s">
        <v>349</v>
      </c>
      <c r="H542" s="30" t="s">
        <v>3024</v>
      </c>
      <c r="I542" s="30"/>
      <c r="J542" s="30"/>
      <c r="K542" s="30"/>
      <c r="L542" s="30"/>
      <c r="M542" s="12"/>
      <c r="N542" s="12"/>
    </row>
    <row r="543" spans="2:14">
      <c r="B543" s="179" t="s">
        <v>2719</v>
      </c>
      <c r="C543" s="30" t="s">
        <v>2720</v>
      </c>
      <c r="D543" s="168" t="s">
        <v>1684</v>
      </c>
      <c r="E543" s="30"/>
      <c r="F543" s="30"/>
      <c r="G543" s="30" t="s">
        <v>349</v>
      </c>
      <c r="H543" s="30" t="s">
        <v>3024</v>
      </c>
      <c r="I543" s="30"/>
      <c r="J543" s="30"/>
      <c r="K543" s="30"/>
      <c r="L543" s="30"/>
      <c r="M543" s="12"/>
      <c r="N543" s="12"/>
    </row>
    <row r="544" spans="2:14">
      <c r="B544" s="147" t="s">
        <v>1184</v>
      </c>
      <c r="C544" s="30" t="s">
        <v>2659</v>
      </c>
      <c r="D544" s="168" t="s">
        <v>1684</v>
      </c>
      <c r="E544" s="30"/>
      <c r="F544" s="30"/>
      <c r="G544" s="30" t="s">
        <v>349</v>
      </c>
      <c r="H544" s="30" t="s">
        <v>3024</v>
      </c>
      <c r="I544" s="30"/>
      <c r="J544" s="30"/>
      <c r="K544" s="30"/>
      <c r="L544" s="30"/>
      <c r="M544" s="12"/>
      <c r="N544" s="12"/>
    </row>
    <row r="545" spans="2:14">
      <c r="B545" s="147" t="s">
        <v>1987</v>
      </c>
      <c r="C545" s="30" t="s">
        <v>2660</v>
      </c>
      <c r="D545" s="168" t="s">
        <v>1684</v>
      </c>
      <c r="E545" s="30"/>
      <c r="F545" s="30"/>
      <c r="G545" s="30" t="s">
        <v>349</v>
      </c>
      <c r="H545" s="30" t="s">
        <v>3024</v>
      </c>
      <c r="I545" s="30"/>
      <c r="J545" s="30"/>
      <c r="K545" s="30"/>
      <c r="L545" s="30"/>
      <c r="M545" s="12"/>
      <c r="N545" s="12"/>
    </row>
    <row r="546" spans="2:14">
      <c r="B546" s="147" t="s">
        <v>2710</v>
      </c>
      <c r="C546" s="30" t="s">
        <v>2711</v>
      </c>
      <c r="D546" s="168" t="s">
        <v>695</v>
      </c>
      <c r="E546" s="30"/>
      <c r="F546" s="30"/>
      <c r="G546" s="30" t="s">
        <v>349</v>
      </c>
      <c r="H546" s="30" t="s">
        <v>3024</v>
      </c>
      <c r="I546" s="30"/>
      <c r="J546" s="30"/>
      <c r="K546" s="30"/>
      <c r="L546" s="30"/>
      <c r="M546" s="12"/>
      <c r="N546" s="12"/>
    </row>
    <row r="547" spans="2:14">
      <c r="B547" s="147" t="s">
        <v>1074</v>
      </c>
      <c r="C547" s="30" t="s">
        <v>2485</v>
      </c>
      <c r="D547" s="168" t="s">
        <v>1684</v>
      </c>
      <c r="E547" s="30"/>
      <c r="F547" s="30"/>
      <c r="G547" s="30" t="s">
        <v>349</v>
      </c>
      <c r="H547" s="30" t="s">
        <v>3024</v>
      </c>
      <c r="I547" s="30"/>
      <c r="J547" s="30"/>
      <c r="K547" s="30"/>
      <c r="L547" s="30"/>
      <c r="M547" s="12"/>
      <c r="N547" s="12"/>
    </row>
    <row r="548" spans="2:14">
      <c r="B548" s="147" t="s">
        <v>1260</v>
      </c>
      <c r="C548" s="30" t="s">
        <v>2302</v>
      </c>
      <c r="D548" s="168" t="s">
        <v>1684</v>
      </c>
      <c r="E548" s="30"/>
      <c r="F548" s="30"/>
      <c r="G548" s="30" t="s">
        <v>349</v>
      </c>
      <c r="H548" s="30" t="s">
        <v>3024</v>
      </c>
      <c r="I548" s="30"/>
      <c r="J548" s="30"/>
      <c r="K548" s="30"/>
      <c r="L548" s="30"/>
      <c r="M548" s="12"/>
      <c r="N548" s="12"/>
    </row>
    <row r="549" spans="2:14">
      <c r="B549" s="147" t="s">
        <v>754</v>
      </c>
      <c r="C549" s="79" t="s">
        <v>2284</v>
      </c>
      <c r="D549" s="168" t="s">
        <v>1684</v>
      </c>
      <c r="E549" s="268">
        <v>45.230193</v>
      </c>
      <c r="F549" s="268">
        <v>-74.083753000000002</v>
      </c>
      <c r="G549" s="30" t="s">
        <v>349</v>
      </c>
      <c r="H549" s="30" t="s">
        <v>3024</v>
      </c>
      <c r="I549" s="30"/>
      <c r="J549" s="30"/>
      <c r="K549" s="30"/>
      <c r="L549" s="30"/>
      <c r="M549" s="12"/>
      <c r="N549" s="12"/>
    </row>
    <row r="550" spans="2:14">
      <c r="B550" s="147" t="s">
        <v>1376</v>
      </c>
      <c r="C550" s="30" t="s">
        <v>2322</v>
      </c>
      <c r="D550" s="168" t="s">
        <v>1684</v>
      </c>
      <c r="E550" s="30"/>
      <c r="F550" s="30"/>
      <c r="G550" s="30" t="s">
        <v>349</v>
      </c>
      <c r="H550" s="30" t="s">
        <v>3024</v>
      </c>
      <c r="I550" s="30"/>
      <c r="J550" s="30"/>
      <c r="K550" s="30"/>
      <c r="L550" s="30"/>
      <c r="M550" s="12"/>
      <c r="N550" s="12"/>
    </row>
    <row r="551" spans="2:14">
      <c r="B551" s="147" t="s">
        <v>1319</v>
      </c>
      <c r="C551" s="30" t="s">
        <v>2304</v>
      </c>
      <c r="D551" s="168" t="s">
        <v>1684</v>
      </c>
      <c r="E551" s="30"/>
      <c r="F551" s="30"/>
      <c r="G551" s="30" t="s">
        <v>349</v>
      </c>
      <c r="H551" s="30" t="s">
        <v>3024</v>
      </c>
      <c r="I551" s="30"/>
      <c r="J551" s="30"/>
      <c r="K551" s="30"/>
      <c r="L551" s="30"/>
      <c r="M551" s="12"/>
      <c r="N551" s="12"/>
    </row>
    <row r="552" spans="2:14">
      <c r="B552" s="147" t="s">
        <v>1361</v>
      </c>
      <c r="C552" s="30" t="s">
        <v>2697</v>
      </c>
      <c r="D552" s="168" t="s">
        <v>1684</v>
      </c>
      <c r="E552" s="30"/>
      <c r="F552" s="30"/>
      <c r="G552" s="30" t="s">
        <v>349</v>
      </c>
      <c r="H552" s="30" t="s">
        <v>3024</v>
      </c>
      <c r="I552" s="30"/>
      <c r="J552" s="30"/>
      <c r="K552" s="30"/>
      <c r="L552" s="30"/>
      <c r="M552" s="12"/>
      <c r="N552" s="12" t="s">
        <v>2737</v>
      </c>
    </row>
    <row r="553" spans="2:14">
      <c r="B553" s="147" t="s">
        <v>90</v>
      </c>
      <c r="C553" s="79" t="s">
        <v>2661</v>
      </c>
      <c r="D553" s="168" t="s">
        <v>1684</v>
      </c>
      <c r="E553" s="30"/>
      <c r="F553" s="30"/>
      <c r="G553" s="30" t="s">
        <v>349</v>
      </c>
      <c r="H553" s="30" t="s">
        <v>3024</v>
      </c>
      <c r="I553" s="30"/>
      <c r="J553" s="30"/>
      <c r="K553" s="30"/>
      <c r="L553" s="30"/>
      <c r="M553" s="12"/>
      <c r="N553" s="12"/>
    </row>
    <row r="554" spans="2:14">
      <c r="B554" s="147" t="s">
        <v>845</v>
      </c>
      <c r="C554" s="79" t="s">
        <v>2285</v>
      </c>
      <c r="D554" s="168" t="s">
        <v>1684</v>
      </c>
      <c r="E554" s="268">
        <v>45.2727</v>
      </c>
      <c r="F554" s="268">
        <v>-72.105400000000003</v>
      </c>
      <c r="G554" s="30" t="s">
        <v>349</v>
      </c>
      <c r="H554" s="30" t="s">
        <v>3024</v>
      </c>
      <c r="I554" s="30"/>
      <c r="J554" s="30"/>
      <c r="K554" s="30"/>
      <c r="L554" s="30"/>
      <c r="M554" s="12"/>
      <c r="N554" s="12"/>
    </row>
    <row r="555" spans="2:14">
      <c r="B555" s="147" t="s">
        <v>749</v>
      </c>
      <c r="C555" s="30" t="s">
        <v>2984</v>
      </c>
      <c r="D555" s="168" t="s">
        <v>1684</v>
      </c>
      <c r="E555" s="30"/>
      <c r="F555" s="30"/>
      <c r="G555" s="30" t="s">
        <v>349</v>
      </c>
      <c r="H555" s="30" t="s">
        <v>3024</v>
      </c>
      <c r="I555" s="30"/>
      <c r="J555" s="30"/>
      <c r="K555" s="30"/>
      <c r="L555" s="30"/>
      <c r="M555" s="12"/>
      <c r="N555" s="12"/>
    </row>
    <row r="556" spans="2:14">
      <c r="B556" s="147" t="s">
        <v>1988</v>
      </c>
      <c r="C556" s="30" t="s">
        <v>2328</v>
      </c>
      <c r="D556" s="168" t="s">
        <v>1684</v>
      </c>
      <c r="E556" s="30"/>
      <c r="F556" s="30"/>
      <c r="G556" s="30" t="s">
        <v>349</v>
      </c>
      <c r="H556" s="30" t="s">
        <v>3024</v>
      </c>
      <c r="I556" s="30"/>
      <c r="J556" s="30"/>
      <c r="K556" s="30"/>
      <c r="L556" s="30"/>
      <c r="M556" s="12"/>
      <c r="N556" s="12"/>
    </row>
    <row r="557" spans="2:14">
      <c r="B557" s="147" t="s">
        <v>2972</v>
      </c>
      <c r="C557" s="30" t="s">
        <v>2329</v>
      </c>
      <c r="D557" s="168" t="s">
        <v>1684</v>
      </c>
      <c r="E557" s="30"/>
      <c r="F557" s="30"/>
      <c r="G557" s="30" t="s">
        <v>349</v>
      </c>
      <c r="H557" s="30" t="s">
        <v>3024</v>
      </c>
      <c r="I557" s="30"/>
      <c r="J557" s="30"/>
      <c r="K557" s="30"/>
      <c r="L557" s="30"/>
      <c r="M557" s="12"/>
      <c r="N557" s="12"/>
    </row>
    <row r="558" spans="2:14">
      <c r="B558" s="147" t="s">
        <v>1989</v>
      </c>
      <c r="C558" s="30" t="s">
        <v>2286</v>
      </c>
      <c r="D558" s="168" t="s">
        <v>1684</v>
      </c>
      <c r="E558" s="268">
        <v>45.341799999999999</v>
      </c>
      <c r="F558" s="268">
        <v>-71.993499999999997</v>
      </c>
      <c r="G558" s="30" t="s">
        <v>349</v>
      </c>
      <c r="H558" s="30" t="s">
        <v>3024</v>
      </c>
      <c r="I558" s="30"/>
      <c r="J558" s="30"/>
      <c r="K558" s="30"/>
      <c r="L558" s="30"/>
      <c r="M558" s="12"/>
      <c r="N558" s="12"/>
    </row>
    <row r="559" spans="2:14">
      <c r="B559" s="147" t="s">
        <v>1990</v>
      </c>
      <c r="C559" s="79" t="s">
        <v>2287</v>
      </c>
      <c r="D559" s="168" t="s">
        <v>1684</v>
      </c>
      <c r="E559" s="268">
        <v>45.402299999999997</v>
      </c>
      <c r="F559" s="268">
        <v>-71.898399999999995</v>
      </c>
      <c r="G559" s="30" t="s">
        <v>349</v>
      </c>
      <c r="H559" s="30" t="s">
        <v>3024</v>
      </c>
      <c r="I559" s="30"/>
      <c r="J559" s="30"/>
      <c r="K559" s="30"/>
      <c r="L559" s="30"/>
      <c r="M559" s="12"/>
      <c r="N559" s="12"/>
    </row>
    <row r="560" spans="2:14">
      <c r="B560" s="147" t="s">
        <v>1437</v>
      </c>
      <c r="C560" s="30" t="s">
        <v>2384</v>
      </c>
      <c r="D560" s="168" t="s">
        <v>1684</v>
      </c>
      <c r="E560" s="30"/>
      <c r="F560" s="30"/>
      <c r="G560" s="30" t="s">
        <v>349</v>
      </c>
      <c r="H560" s="30" t="s">
        <v>3024</v>
      </c>
      <c r="I560" s="30"/>
      <c r="J560" s="30"/>
      <c r="K560" s="30"/>
      <c r="L560" s="30"/>
      <c r="M560" s="12"/>
      <c r="N560" s="12"/>
    </row>
    <row r="561" spans="1:14">
      <c r="B561" s="147" t="s">
        <v>1864</v>
      </c>
      <c r="C561" s="30" t="s">
        <v>2512</v>
      </c>
      <c r="D561" s="168" t="s">
        <v>1684</v>
      </c>
      <c r="E561" s="30"/>
      <c r="F561" s="30"/>
      <c r="G561" s="30" t="s">
        <v>349</v>
      </c>
      <c r="H561" s="30" t="s">
        <v>3024</v>
      </c>
      <c r="I561" s="30"/>
      <c r="J561" s="30"/>
      <c r="K561" s="30"/>
      <c r="L561" s="30"/>
      <c r="M561" s="12"/>
      <c r="N561" s="12"/>
    </row>
    <row r="562" spans="1:14">
      <c r="B562" s="147" t="s">
        <v>1276</v>
      </c>
      <c r="C562" s="30" t="s">
        <v>2300</v>
      </c>
      <c r="D562" s="168" t="s">
        <v>1684</v>
      </c>
      <c r="E562" s="30"/>
      <c r="F562" s="30"/>
      <c r="G562" s="30" t="s">
        <v>349</v>
      </c>
      <c r="H562" s="30" t="s">
        <v>3024</v>
      </c>
      <c r="I562" s="30"/>
      <c r="J562" s="30"/>
      <c r="K562" s="30"/>
      <c r="L562" s="30"/>
      <c r="M562" s="12"/>
      <c r="N562" s="12"/>
    </row>
    <row r="563" spans="1:14">
      <c r="B563" s="147" t="s">
        <v>1866</v>
      </c>
      <c r="C563" s="30" t="s">
        <v>2460</v>
      </c>
      <c r="D563" s="168" t="s">
        <v>1684</v>
      </c>
      <c r="E563" s="30"/>
      <c r="F563" s="30"/>
      <c r="G563" s="30" t="s">
        <v>349</v>
      </c>
      <c r="H563" s="30" t="s">
        <v>3024</v>
      </c>
      <c r="I563" s="30"/>
      <c r="J563" s="30"/>
      <c r="K563" s="30"/>
      <c r="L563" s="30"/>
      <c r="M563" s="12"/>
      <c r="N563" s="12"/>
    </row>
    <row r="564" spans="1:14">
      <c r="B564" s="147" t="s">
        <v>1398</v>
      </c>
      <c r="C564" s="30" t="s">
        <v>2473</v>
      </c>
      <c r="D564" s="168" t="s">
        <v>1684</v>
      </c>
      <c r="E564" s="30"/>
      <c r="F564" s="30"/>
      <c r="G564" s="30" t="s">
        <v>349</v>
      </c>
      <c r="H564" s="30" t="s">
        <v>3024</v>
      </c>
      <c r="I564" s="30"/>
      <c r="J564" s="30"/>
      <c r="K564" s="30"/>
      <c r="L564" s="30"/>
      <c r="M564" s="12"/>
      <c r="N564" s="12"/>
    </row>
    <row r="565" spans="1:14">
      <c r="B565" s="147" t="s">
        <v>863</v>
      </c>
      <c r="C565" s="30" t="s">
        <v>2288</v>
      </c>
      <c r="D565" s="168" t="s">
        <v>1684</v>
      </c>
      <c r="E565" s="268">
        <v>45.661700000000003</v>
      </c>
      <c r="F565" s="268">
        <v>-71.4636</v>
      </c>
      <c r="G565" s="30" t="s">
        <v>349</v>
      </c>
      <c r="H565" s="30" t="s">
        <v>3024</v>
      </c>
      <c r="I565" s="30"/>
      <c r="J565" s="30"/>
      <c r="K565" s="30"/>
      <c r="L565" s="30"/>
      <c r="M565" s="12"/>
      <c r="N565" s="12"/>
    </row>
    <row r="566" spans="1:14">
      <c r="B566" s="147" t="s">
        <v>774</v>
      </c>
      <c r="C566" s="79" t="s">
        <v>2289</v>
      </c>
      <c r="D566" s="168" t="s">
        <v>1684</v>
      </c>
      <c r="E566" s="268">
        <v>53.003500000000003</v>
      </c>
      <c r="F566" s="268">
        <v>-78.793499999999995</v>
      </c>
      <c r="G566" s="30" t="s">
        <v>349</v>
      </c>
      <c r="H566" s="30" t="s">
        <v>3024</v>
      </c>
      <c r="I566" s="30"/>
      <c r="J566" s="30"/>
      <c r="K566" s="30"/>
      <c r="L566" s="30"/>
      <c r="M566" s="12"/>
      <c r="N566" s="12"/>
    </row>
    <row r="567" spans="1:14">
      <c r="B567" s="147" t="s">
        <v>75</v>
      </c>
      <c r="C567" s="30" t="s">
        <v>2290</v>
      </c>
      <c r="D567" s="168" t="s">
        <v>1684</v>
      </c>
      <c r="E567" s="268">
        <v>45.558</v>
      </c>
      <c r="F567" s="268">
        <v>-72.0077</v>
      </c>
      <c r="G567" s="30" t="s">
        <v>349</v>
      </c>
      <c r="H567" s="30" t="s">
        <v>3024</v>
      </c>
      <c r="I567" s="30"/>
      <c r="J567" s="30"/>
      <c r="K567" s="30"/>
      <c r="L567" s="30"/>
      <c r="M567" s="12"/>
      <c r="N567" s="12"/>
    </row>
    <row r="568" spans="1:14">
      <c r="B568" s="147" t="s">
        <v>358</v>
      </c>
      <c r="C568" s="30" t="s">
        <v>2327</v>
      </c>
      <c r="D568" s="168" t="s">
        <v>1684</v>
      </c>
      <c r="E568" s="30"/>
      <c r="F568" s="30"/>
      <c r="G568" s="30" t="s">
        <v>349</v>
      </c>
      <c r="H568" s="30" t="s">
        <v>3024</v>
      </c>
      <c r="I568" s="30"/>
      <c r="J568" s="30"/>
      <c r="K568" s="30"/>
      <c r="L568" s="30"/>
      <c r="M568" s="12"/>
      <c r="N568" s="12"/>
    </row>
    <row r="569" spans="1:14">
      <c r="B569" s="147" t="s">
        <v>789</v>
      </c>
      <c r="C569" s="79" t="s">
        <v>2291</v>
      </c>
      <c r="D569" s="168" t="s">
        <v>1684</v>
      </c>
      <c r="E569" s="268">
        <v>45.966999999999999</v>
      </c>
      <c r="F569" s="268">
        <v>-72.927400000000006</v>
      </c>
      <c r="G569" s="30" t="s">
        <v>349</v>
      </c>
      <c r="H569" s="30" t="s">
        <v>3024</v>
      </c>
      <c r="I569" s="30"/>
      <c r="J569" s="30"/>
      <c r="K569" s="30"/>
      <c r="L569" s="30"/>
      <c r="M569" s="12"/>
      <c r="N569" s="12"/>
    </row>
    <row r="570" spans="1:14" ht="15.7">
      <c r="B570" s="171"/>
      <c r="C570" s="171"/>
    </row>
    <row r="571" spans="1:14">
      <c r="A571" s="262" t="s">
        <v>1993</v>
      </c>
      <c r="B571" s="171"/>
      <c r="C571" s="171"/>
    </row>
    <row r="572" spans="1:14">
      <c r="A572" s="2" t="s">
        <v>2094</v>
      </c>
      <c r="B572" s="171"/>
      <c r="C572" s="171"/>
    </row>
    <row r="573" spans="1:14">
      <c r="A573" s="2" t="s">
        <v>2095</v>
      </c>
      <c r="B573" s="171"/>
      <c r="C573" s="171"/>
    </row>
    <row r="574" spans="1:14">
      <c r="A574" s="2" t="s">
        <v>2096</v>
      </c>
      <c r="B574" s="171"/>
      <c r="C574" s="171"/>
    </row>
    <row r="575" spans="1:14">
      <c r="A575" s="2" t="s">
        <v>2097</v>
      </c>
      <c r="B575" s="171"/>
      <c r="C575" s="171"/>
    </row>
    <row r="576" spans="1:14">
      <c r="A576" s="2" t="s">
        <v>2098</v>
      </c>
      <c r="B576" s="171"/>
      <c r="C576" s="171"/>
    </row>
    <row r="577" spans="1:13">
      <c r="A577" s="2" t="s">
        <v>2099</v>
      </c>
      <c r="B577" s="171"/>
      <c r="C577" s="171"/>
    </row>
    <row r="578" spans="1:13">
      <c r="A578" s="2" t="s">
        <v>2100</v>
      </c>
      <c r="B578" s="171"/>
      <c r="C578" s="171"/>
    </row>
    <row r="579" spans="1:13">
      <c r="A579" s="2" t="s">
        <v>2101</v>
      </c>
      <c r="B579" s="171"/>
      <c r="C579" s="171"/>
      <c r="M579" s="171"/>
    </row>
    <row r="580" spans="1:13">
      <c r="A580" s="2" t="s">
        <v>1994</v>
      </c>
      <c r="B580" s="171"/>
      <c r="C580" s="171"/>
      <c r="M580" s="171"/>
    </row>
    <row r="581" spans="1:13">
      <c r="A581" s="2" t="s">
        <v>1995</v>
      </c>
      <c r="B581" s="171"/>
      <c r="C581" s="171"/>
      <c r="M581" s="171"/>
    </row>
    <row r="582" spans="1:13">
      <c r="A582" s="2" t="s">
        <v>2102</v>
      </c>
      <c r="B582" s="171"/>
      <c r="C582" s="171"/>
      <c r="M582" s="171"/>
    </row>
    <row r="583" spans="1:13">
      <c r="A583" s="2" t="s">
        <v>1996</v>
      </c>
      <c r="B583" s="171"/>
      <c r="C583" s="171"/>
      <c r="M583" s="171"/>
    </row>
    <row r="584" spans="1:13">
      <c r="A584" s="2" t="s">
        <v>2103</v>
      </c>
      <c r="B584" s="171"/>
      <c r="C584" s="171"/>
      <c r="M584" s="171"/>
    </row>
    <row r="585" spans="1:13" ht="15.7">
      <c r="B585" s="171"/>
      <c r="C585" s="171"/>
      <c r="M585" s="171"/>
    </row>
    <row r="586" spans="1:13" ht="15.7">
      <c r="B586" s="171"/>
      <c r="C586" s="171"/>
      <c r="M586" s="171"/>
    </row>
    <row r="587" spans="1:13" ht="15.7">
      <c r="B587" s="171"/>
      <c r="C587" s="171"/>
      <c r="M587" s="171"/>
    </row>
    <row r="588" spans="1:13" ht="15.7">
      <c r="B588" s="171"/>
      <c r="C588" s="171"/>
      <c r="M588" s="171"/>
    </row>
    <row r="589" spans="1:13" ht="15.7">
      <c r="B589" s="171"/>
      <c r="C589" s="171"/>
      <c r="M589" s="171"/>
    </row>
    <row r="590" spans="1:13" ht="15.7">
      <c r="B590" s="171"/>
      <c r="C590" s="171"/>
      <c r="M590" s="171"/>
    </row>
    <row r="591" spans="1:13" ht="15.7">
      <c r="B591" s="171"/>
      <c r="C591" s="171"/>
      <c r="M591" s="171"/>
    </row>
    <row r="592" spans="1:13" ht="15.7">
      <c r="B592" s="171"/>
      <c r="C592" s="171"/>
      <c r="M592" s="171"/>
    </row>
    <row r="593" s="171" customFormat="1" ht="15.7"/>
    <row r="594" s="171" customFormat="1" ht="15.7"/>
    <row r="595" s="171" customFormat="1" ht="15.7"/>
    <row r="596" s="171" customFormat="1" ht="15.7"/>
    <row r="597" s="171" customFormat="1" ht="15.7"/>
    <row r="598" s="171" customFormat="1" ht="15.7"/>
    <row r="599" s="171" customFormat="1" ht="15.7"/>
    <row r="600" s="171" customFormat="1" ht="15.7"/>
    <row r="601" s="171" customFormat="1" ht="15.7"/>
    <row r="602" s="171" customFormat="1" ht="15.7"/>
    <row r="603" s="171" customFormat="1" ht="15.7"/>
    <row r="604" s="171" customFormat="1" ht="15.7"/>
    <row r="605" s="171" customFormat="1" ht="15.7"/>
    <row r="606" s="171" customFormat="1" ht="15.7"/>
    <row r="607" s="171" customFormat="1" ht="15.7"/>
    <row r="608" s="171" customFormat="1" ht="15.7"/>
    <row r="609" s="171" customFormat="1" ht="15.7"/>
    <row r="610" s="171" customFormat="1" ht="15.7"/>
    <row r="611" s="171" customFormat="1" ht="15.7"/>
    <row r="612" s="171" customFormat="1" ht="15.7"/>
    <row r="613" s="171" customFormat="1" ht="15.7"/>
    <row r="614" s="171" customFormat="1" ht="15.7"/>
    <row r="615" s="171" customFormat="1" ht="15.7"/>
    <row r="616" s="171" customFormat="1" ht="15.7"/>
    <row r="617" s="171" customFormat="1" ht="15.7"/>
    <row r="618" s="171" customFormat="1" ht="15.7"/>
    <row r="619" s="171" customFormat="1" ht="15.7"/>
    <row r="620" s="171" customFormat="1" ht="15.7"/>
    <row r="621" s="171" customFormat="1" ht="15.7"/>
    <row r="622" s="171" customFormat="1" ht="15.7"/>
    <row r="623" s="171" customFormat="1" ht="15.7"/>
    <row r="624" s="171" customFormat="1" ht="15.7"/>
    <row r="625" s="171" customFormat="1" ht="15.7"/>
    <row r="626" s="171" customFormat="1" ht="15.7"/>
    <row r="627" s="171" customFormat="1" ht="15.7"/>
    <row r="628" s="171" customFormat="1" ht="15.7"/>
    <row r="629" s="171" customFormat="1" ht="15.7"/>
    <row r="630" s="171" customFormat="1" ht="15.7"/>
    <row r="631" s="171" customFormat="1" ht="15.7"/>
    <row r="632" s="171" customFormat="1" ht="15.7"/>
    <row r="633" s="171" customFormat="1" ht="15.7"/>
    <row r="634" s="171" customFormat="1" ht="15.7"/>
    <row r="635" s="171" customFormat="1" ht="15.7"/>
    <row r="636" s="171" customFormat="1" ht="15.7"/>
    <row r="637" s="171" customFormat="1" ht="15.7"/>
    <row r="638" s="171" customFormat="1" ht="15.7"/>
    <row r="639" s="171" customFormat="1" ht="15.7"/>
    <row r="640" s="171" customFormat="1" ht="15.7"/>
    <row r="641" s="171" customFormat="1" ht="15.7"/>
    <row r="642" s="171" customFormat="1" ht="15.7"/>
    <row r="643" s="171" customFormat="1" ht="15.7"/>
    <row r="644" s="171" customFormat="1" ht="15.7"/>
    <row r="645" s="171" customFormat="1" ht="15.7"/>
    <row r="646" s="171" customFormat="1" ht="15.7"/>
    <row r="647" s="171" customFormat="1" ht="15.7"/>
    <row r="648" s="171" customFormat="1" ht="15.7"/>
    <row r="649" s="171" customFormat="1" ht="15.7"/>
    <row r="650" s="171" customFormat="1" ht="15.7"/>
    <row r="651" s="171" customFormat="1" ht="15.7"/>
    <row r="652" s="171" customFormat="1" ht="15.7"/>
    <row r="653" s="171" customFormat="1" ht="15.7"/>
    <row r="654" s="171" customFormat="1" ht="15.7"/>
    <row r="655" s="171" customFormat="1" ht="15.7"/>
    <row r="656" s="171" customFormat="1" ht="15.7"/>
    <row r="657" s="171" customFormat="1" ht="15.7"/>
    <row r="658" s="171" customFormat="1" ht="15.7"/>
    <row r="659" s="171" customFormat="1" ht="15.7"/>
    <row r="660" s="171" customFormat="1" ht="15.7"/>
    <row r="661" s="171" customFormat="1" ht="15.7"/>
    <row r="662" s="171" customFormat="1" ht="15.7"/>
    <row r="663" s="171" customFormat="1" ht="15.7"/>
    <row r="664" s="171" customFormat="1" ht="15.7"/>
    <row r="665" s="171" customFormat="1" ht="15.7"/>
    <row r="666" s="171" customFormat="1" ht="15.7"/>
    <row r="667" s="171" customFormat="1" ht="15.7"/>
    <row r="668" s="171" customFormat="1" ht="15.7"/>
    <row r="669" s="171" customFormat="1" ht="15.7"/>
    <row r="670" s="171" customFormat="1" ht="15.7"/>
    <row r="671" s="171" customFormat="1" ht="15.7"/>
    <row r="672" s="171" customFormat="1" ht="15.7"/>
    <row r="673" s="171" customFormat="1" ht="15.7"/>
    <row r="674" s="171" customFormat="1" ht="15.7"/>
    <row r="675" s="171" customFormat="1" ht="15.7"/>
    <row r="676" s="171" customFormat="1" ht="15.7"/>
    <row r="677" s="171" customFormat="1" ht="15.7"/>
    <row r="678" s="171" customFormat="1" ht="15.7"/>
    <row r="679" s="171" customFormat="1" ht="15.7"/>
    <row r="680" s="171" customFormat="1" ht="15.7"/>
    <row r="681" s="171" customFormat="1" ht="15.7"/>
    <row r="682" s="171" customFormat="1" ht="15.7"/>
    <row r="683" s="171" customFormat="1" ht="15.7"/>
    <row r="684" s="171" customFormat="1" ht="15.7"/>
    <row r="685" s="171" customFormat="1" ht="15.7"/>
    <row r="686" s="171" customFormat="1" ht="15.7"/>
    <row r="687" s="171" customFormat="1" ht="15.7"/>
    <row r="688" s="171" customFormat="1" ht="15.7"/>
    <row r="689" s="171" customFormat="1" ht="15.7"/>
    <row r="690" s="171" customFormat="1" ht="15.7"/>
    <row r="691" s="171" customFormat="1" ht="15.7"/>
    <row r="692" s="171" customFormat="1" ht="15.7"/>
    <row r="693" s="171" customFormat="1" ht="15.7"/>
    <row r="694" s="171" customFormat="1" ht="15.7"/>
    <row r="695" s="171" customFormat="1" ht="15.7"/>
    <row r="696" s="171" customFormat="1" ht="15.7"/>
    <row r="697" s="171" customFormat="1" ht="15.7"/>
    <row r="698" s="171" customFormat="1" ht="15.7"/>
    <row r="699" s="171" customFormat="1" ht="15.7"/>
    <row r="700" s="171" customFormat="1" ht="15.7"/>
    <row r="701" s="171" customFormat="1" ht="15.7"/>
    <row r="702" s="171" customFormat="1" ht="15.7"/>
    <row r="703" s="171" customFormat="1" ht="15.7"/>
    <row r="704" s="171" customFormat="1" ht="15.7"/>
    <row r="705" s="171" customFormat="1" ht="15.7"/>
    <row r="706" s="171" customFormat="1" ht="15.7"/>
    <row r="707" s="171" customFormat="1" ht="15.7"/>
    <row r="708" s="171" customFormat="1" ht="15.7"/>
    <row r="709" s="171" customFormat="1" ht="15.7"/>
    <row r="710" s="171" customFormat="1" ht="15.7"/>
    <row r="711" s="171" customFormat="1" ht="15.7"/>
    <row r="712" s="171" customFormat="1" ht="15.7"/>
    <row r="713" s="171" customFormat="1" ht="15.7"/>
    <row r="714" s="171" customFormat="1" ht="15.7"/>
    <row r="715" s="171" customFormat="1" ht="15.7"/>
    <row r="716" s="171" customFormat="1" ht="15.7"/>
    <row r="717" s="171" customFormat="1" ht="15.7"/>
    <row r="718" s="171" customFormat="1" ht="15.7"/>
    <row r="719" s="171" customFormat="1" ht="15.7"/>
    <row r="720" s="171" customFormat="1" ht="15.7"/>
    <row r="721" s="171" customFormat="1" ht="15.7"/>
    <row r="722" s="171" customFormat="1" ht="15.7"/>
    <row r="723" s="171" customFormat="1" ht="15.7"/>
    <row r="724" s="171" customFormat="1" ht="15.7"/>
    <row r="725" s="171" customFormat="1" ht="15.7"/>
    <row r="726" s="171" customFormat="1" ht="15.7"/>
    <row r="727" s="171" customFormat="1" ht="15.7"/>
    <row r="728" s="171" customFormat="1" ht="15.7"/>
    <row r="729" s="171" customFormat="1" ht="15.7"/>
    <row r="730" s="171" customFormat="1" ht="15.7"/>
    <row r="731" s="171" customFormat="1" ht="15.7"/>
    <row r="732" s="171" customFormat="1" ht="15.7"/>
    <row r="733" s="171" customFormat="1" ht="15.7"/>
    <row r="734" s="171" customFormat="1" ht="15.7"/>
    <row r="735" s="171" customFormat="1" ht="15.7"/>
    <row r="736" s="171" customFormat="1" ht="15.7"/>
    <row r="737" s="171" customFormat="1" ht="15.7"/>
    <row r="738" s="171" customFormat="1" ht="15.7"/>
    <row r="739" s="171" customFormat="1" ht="15.7"/>
    <row r="740" s="171" customFormat="1" ht="15.7"/>
    <row r="741" s="171" customFormat="1" ht="15.7"/>
    <row r="742" s="171" customFormat="1" ht="15.7"/>
    <row r="743" s="171" customFormat="1" ht="15.7"/>
    <row r="744" s="171" customFormat="1" ht="15.7"/>
    <row r="745" s="171" customFormat="1" ht="15.7"/>
    <row r="746" s="171" customFormat="1" ht="15.7"/>
    <row r="747" s="171" customFormat="1" ht="15.7"/>
    <row r="748" s="171" customFormat="1" ht="15.7"/>
    <row r="749" s="171" customFormat="1" ht="15.7"/>
    <row r="750" s="171" customFormat="1" ht="15.7"/>
    <row r="751" s="171" customFormat="1" ht="15.7"/>
    <row r="752" s="171" customFormat="1" ht="15.7"/>
    <row r="753" s="171" customFormat="1" ht="15.7"/>
    <row r="754" s="171" customFormat="1" ht="15.7"/>
    <row r="755" s="171" customFormat="1" ht="15.7"/>
    <row r="756" s="171" customFormat="1" ht="15.7"/>
    <row r="757" s="171" customFormat="1" ht="15.7"/>
    <row r="758" s="171" customFormat="1" ht="15.7"/>
    <row r="759" s="171" customFormat="1" ht="15.7"/>
    <row r="760" s="171" customFormat="1" ht="15.7"/>
    <row r="761" s="171" customFormat="1" ht="15.7"/>
    <row r="762" s="171" customFormat="1" ht="15.7"/>
    <row r="763" s="171" customFormat="1" ht="15.7"/>
    <row r="764" s="171" customFormat="1" ht="15.7"/>
    <row r="765" s="171" customFormat="1" ht="15.7"/>
    <row r="766" s="171" customFormat="1" ht="15.7"/>
    <row r="767" s="171" customFormat="1" ht="15.7"/>
    <row r="768" s="171" customFormat="1" ht="15.7"/>
    <row r="769" s="171" customFormat="1" ht="15.7"/>
    <row r="770" s="171" customFormat="1" ht="15.7"/>
    <row r="771" s="171" customFormat="1" ht="15.7"/>
    <row r="772" s="171" customFormat="1" ht="15.7"/>
    <row r="773" s="171" customFormat="1" ht="15.7"/>
    <row r="774" s="171" customFormat="1" ht="15.7"/>
    <row r="775" s="171" customFormat="1" ht="15.7"/>
    <row r="776" s="171" customFormat="1" ht="15.7"/>
    <row r="777" s="171" customFormat="1" ht="15.7"/>
    <row r="778" s="171" customFormat="1" ht="15.7"/>
    <row r="779" s="171" customFormat="1" ht="15.7"/>
    <row r="780" s="171" customFormat="1" ht="15.7"/>
    <row r="781" s="171" customFormat="1" ht="15.7"/>
    <row r="782" s="171" customFormat="1" ht="15.7"/>
    <row r="783" s="171" customFormat="1" ht="15.7"/>
    <row r="784" s="171" customFormat="1" ht="15.7"/>
    <row r="785" s="171" customFormat="1" ht="15.7"/>
    <row r="786" s="171" customFormat="1" ht="15.7"/>
    <row r="787" s="171" customFormat="1" ht="15.7"/>
    <row r="788" s="171" customFormat="1" ht="15.7"/>
    <row r="789" s="171" customFormat="1" ht="15.7"/>
    <row r="790" s="171" customFormat="1" ht="15.7"/>
    <row r="791" s="171" customFormat="1" ht="15.7"/>
    <row r="792" s="171" customFormat="1" ht="15.7"/>
    <row r="793" s="171" customFormat="1" ht="15.7"/>
    <row r="794" s="171" customFormat="1" ht="15.7"/>
    <row r="795" s="171" customFormat="1" ht="15.7"/>
    <row r="796" s="171" customFormat="1" ht="15.7"/>
    <row r="797" s="171" customFormat="1" ht="15.7"/>
    <row r="798" s="171" customFormat="1" ht="15.7"/>
    <row r="799" s="171" customFormat="1" ht="15.7"/>
    <row r="800" s="171" customFormat="1" ht="15.7"/>
    <row r="801" s="171" customFormat="1" ht="15.7"/>
    <row r="802" s="171" customFormat="1" ht="15.7"/>
    <row r="803" s="171" customFormat="1" ht="15.7"/>
    <row r="804" s="171" customFormat="1" ht="15.7"/>
    <row r="805" s="171" customFormat="1" ht="15.7"/>
    <row r="806" s="171" customFormat="1" ht="15.7"/>
    <row r="807" s="171" customFormat="1" ht="15.7"/>
    <row r="808" s="171" customFormat="1" ht="15.7"/>
    <row r="809" s="171" customFormat="1" ht="15.7"/>
    <row r="810" s="171" customFormat="1" ht="15.7"/>
    <row r="811" s="171" customFormat="1" ht="15.7"/>
    <row r="812" s="171" customFormat="1" ht="15.7"/>
    <row r="813" s="171" customFormat="1" ht="15.7"/>
    <row r="814" s="171" customFormat="1" ht="15.7"/>
    <row r="815" s="171" customFormat="1" ht="15.7"/>
    <row r="816" s="171" customFormat="1" ht="15.7"/>
    <row r="817" s="171" customFormat="1" ht="15.7"/>
    <row r="818" s="171" customFormat="1" ht="15.7"/>
    <row r="819" s="171" customFormat="1" ht="15.7"/>
    <row r="820" s="171" customFormat="1" ht="15.7"/>
    <row r="821" s="171" customFormat="1" ht="15.7"/>
    <row r="822" s="171" customFormat="1" ht="15.7"/>
    <row r="823" s="171" customFormat="1" ht="15.7"/>
    <row r="824" s="171" customFormat="1" ht="15.7"/>
    <row r="825" s="171" customFormat="1" ht="15.7"/>
    <row r="826" s="171" customFormat="1" ht="15.7"/>
    <row r="827" s="171" customFormat="1" ht="15.7"/>
    <row r="828" s="171" customFormat="1" ht="15.7"/>
    <row r="829" s="171" customFormat="1" ht="15.7"/>
    <row r="830" s="171" customFormat="1" ht="15.7"/>
    <row r="831" s="171" customFormat="1" ht="15.7"/>
    <row r="832" s="171" customFormat="1" ht="15.7"/>
    <row r="833" s="171" customFormat="1" ht="15.7"/>
    <row r="834" s="171" customFormat="1" ht="15.7"/>
    <row r="835" s="171" customFormat="1" ht="15.7"/>
    <row r="836" s="171" customFormat="1" ht="15.7"/>
    <row r="837" s="171" customFormat="1" ht="15.7"/>
    <row r="838" s="171" customFormat="1" ht="15.7"/>
    <row r="839" s="171" customFormat="1" ht="15.7"/>
    <row r="840" s="171" customFormat="1" ht="15.7"/>
    <row r="841" s="171" customFormat="1" ht="15.7"/>
    <row r="842" s="171" customFormat="1" ht="15.7"/>
    <row r="843" s="171" customFormat="1" ht="15.7"/>
    <row r="844" s="171" customFormat="1" ht="15.7"/>
    <row r="845" s="171" customFormat="1" ht="15.7"/>
    <row r="846" s="171" customFormat="1" ht="15.7"/>
    <row r="847" s="171" customFormat="1" ht="15.7"/>
    <row r="848" s="171" customFormat="1" ht="15.7"/>
    <row r="849" s="171" customFormat="1" ht="15.7"/>
    <row r="850" s="171" customFormat="1" ht="15.7"/>
    <row r="851" s="171" customFormat="1" ht="15.7"/>
    <row r="852" s="171" customFormat="1" ht="15.7"/>
    <row r="853" s="171" customFormat="1" ht="15.7"/>
    <row r="854" s="171" customFormat="1" ht="15.7"/>
    <row r="855" s="171" customFormat="1" ht="15.7"/>
    <row r="856" s="171" customFormat="1" ht="15.7"/>
    <row r="857" s="171" customFormat="1" ht="15.7"/>
    <row r="858" s="171" customFormat="1" ht="15.7"/>
    <row r="859" s="171" customFormat="1" ht="15.7"/>
    <row r="860" s="171" customFormat="1" ht="15.7"/>
    <row r="861" s="171" customFormat="1" ht="15.7"/>
    <row r="862" s="171" customFormat="1" ht="15.7"/>
    <row r="863" s="171" customFormat="1" ht="15.7"/>
    <row r="864" s="171" customFormat="1" ht="15.7"/>
    <row r="865" s="171" customFormat="1" ht="15.7"/>
    <row r="866" s="171" customFormat="1" ht="15.7"/>
    <row r="867" s="171" customFormat="1" ht="15.7"/>
    <row r="868" s="171" customFormat="1" ht="15.7"/>
    <row r="869" s="171" customFormat="1" ht="15.7"/>
    <row r="870" s="171" customFormat="1" ht="15.7"/>
    <row r="871" s="171" customFormat="1" ht="15.7"/>
    <row r="872" s="171" customFormat="1" ht="15.7"/>
    <row r="873" s="171" customFormat="1" ht="15.7"/>
    <row r="874" s="171" customFormat="1" ht="15.7"/>
    <row r="875" s="171" customFormat="1" ht="15.7"/>
    <row r="876" s="171" customFormat="1" ht="15.7"/>
    <row r="877" s="171" customFormat="1" ht="15.7"/>
    <row r="878" s="171" customFormat="1" ht="15.7"/>
    <row r="879" s="171" customFormat="1" ht="15.7"/>
    <row r="880" s="171" customFormat="1" ht="15.7"/>
    <row r="881" s="171" customFormat="1" ht="15.7"/>
    <row r="882" s="171" customFormat="1" ht="15.7"/>
    <row r="883" s="171" customFormat="1" ht="15.7"/>
    <row r="884" s="171" customFormat="1" ht="15.7"/>
    <row r="885" s="171" customFormat="1" ht="15.7"/>
    <row r="886" s="171" customFormat="1" ht="15.7"/>
    <row r="887" s="171" customFormat="1" ht="15.7"/>
    <row r="888" s="171" customFormat="1" ht="15.7"/>
    <row r="889" s="171" customFormat="1" ht="15.7"/>
    <row r="890" s="171" customFormat="1" ht="15.7"/>
    <row r="891" s="171" customFormat="1" ht="15.7"/>
    <row r="892" s="171" customFormat="1" ht="15.7"/>
    <row r="893" s="171" customFormat="1" ht="15.7"/>
    <row r="894" s="171" customFormat="1" ht="15.7"/>
    <row r="895" s="171" customFormat="1" ht="15.7"/>
    <row r="896" s="171" customFormat="1" ht="15.7"/>
    <row r="897" s="171" customFormat="1" ht="15.7"/>
    <row r="898" s="171" customFormat="1" ht="15.7"/>
    <row r="899" s="171" customFormat="1" ht="15.7"/>
    <row r="900" s="171" customFormat="1" ht="15.7"/>
    <row r="901" s="171" customFormat="1" ht="15.7"/>
    <row r="902" s="171" customFormat="1" ht="15.7"/>
    <row r="903" s="171" customFormat="1" ht="15.7"/>
    <row r="904" s="171" customFormat="1" ht="15.7"/>
    <row r="905" s="171" customFormat="1" ht="15.7"/>
    <row r="906" s="171" customFormat="1" ht="15.7"/>
    <row r="907" s="171" customFormat="1" ht="15.7"/>
    <row r="908" s="171" customFormat="1" ht="15.7"/>
    <row r="909" s="171" customFormat="1" ht="15.7"/>
    <row r="910" s="171" customFormat="1" ht="15.7"/>
    <row r="911" s="171" customFormat="1" ht="15.7"/>
    <row r="912" s="171" customFormat="1" ht="15.7"/>
    <row r="913" s="171" customFormat="1" ht="15.7"/>
    <row r="914" s="171" customFormat="1" ht="15.7"/>
    <row r="915" s="171" customFormat="1" ht="15.7"/>
    <row r="916" s="171" customFormat="1" ht="15.7"/>
    <row r="917" s="171" customFormat="1" ht="15.7"/>
    <row r="918" s="171" customFormat="1" ht="15.7"/>
    <row r="919" s="171" customFormat="1" ht="15.7"/>
    <row r="920" s="171" customFormat="1" ht="15.7"/>
    <row r="921" s="171" customFormat="1" ht="15.7"/>
    <row r="922" s="171" customFormat="1" ht="15.7"/>
    <row r="923" s="171" customFormat="1" ht="15.7"/>
    <row r="924" s="171" customFormat="1" ht="15.7"/>
    <row r="925" s="171" customFormat="1" ht="15.7"/>
    <row r="926" s="171" customFormat="1" ht="15.7"/>
    <row r="927" s="171" customFormat="1" ht="15.7"/>
    <row r="928" s="171" customFormat="1" ht="15.7"/>
    <row r="929" s="171" customFormat="1" ht="15.7"/>
    <row r="930" s="171" customFormat="1" ht="15.7"/>
    <row r="931" s="171" customFormat="1" ht="15.7"/>
    <row r="932" s="171" customFormat="1" ht="15.7"/>
    <row r="933" s="171" customFormat="1" ht="15.7"/>
    <row r="934" s="171" customFormat="1" ht="15.7"/>
    <row r="935" s="171" customFormat="1" ht="15.7"/>
    <row r="936" s="171" customFormat="1" ht="15.7"/>
    <row r="937" s="171" customFormat="1" ht="15.7"/>
    <row r="938" s="171" customFormat="1" ht="15.7"/>
    <row r="939" s="171" customFormat="1" ht="15.7"/>
    <row r="940" s="171" customFormat="1" ht="15.7"/>
    <row r="941" s="171" customFormat="1" ht="15.7"/>
    <row r="942" s="171" customFormat="1" ht="15.7"/>
    <row r="943" s="171" customFormat="1" ht="15.7"/>
    <row r="944" s="171" customFormat="1" ht="15.7"/>
    <row r="945" s="171" customFormat="1" ht="15.7"/>
    <row r="946" s="171" customFormat="1" ht="15.7"/>
    <row r="947" s="171" customFormat="1" ht="15.7"/>
    <row r="948" s="171" customFormat="1" ht="15.7"/>
    <row r="949" s="171" customFormat="1" ht="15.7"/>
    <row r="950" s="171" customFormat="1" ht="15.7"/>
    <row r="951" s="171" customFormat="1" ht="15.7"/>
    <row r="952" s="171" customFormat="1" ht="15.7"/>
    <row r="953" s="171" customFormat="1" ht="15.7"/>
    <row r="954" s="171" customFormat="1" ht="15.7"/>
    <row r="955" s="171" customFormat="1" ht="15.7"/>
    <row r="956" s="171" customFormat="1" ht="15.7"/>
    <row r="957" s="171" customFormat="1" ht="15.7"/>
    <row r="958" s="171" customFormat="1" ht="15.7"/>
    <row r="959" s="171" customFormat="1" ht="15.7"/>
    <row r="960" s="171" customFormat="1" ht="15.7"/>
    <row r="961" s="171" customFormat="1" ht="15.7"/>
    <row r="962" s="171" customFormat="1" ht="15.7"/>
    <row r="963" s="171" customFormat="1" ht="15.7"/>
    <row r="964" s="171" customFormat="1" ht="15.7"/>
    <row r="965" s="171" customFormat="1" ht="15.7"/>
    <row r="966" s="171" customFormat="1" ht="15.7"/>
    <row r="967" s="171" customFormat="1" ht="15.7"/>
    <row r="968" s="171" customFormat="1" ht="15.7"/>
    <row r="969" s="171" customFormat="1" ht="15.7"/>
    <row r="970" s="171" customFormat="1" ht="15.7"/>
    <row r="971" s="171" customFormat="1" ht="15.7"/>
    <row r="972" s="171" customFormat="1" ht="15.7"/>
    <row r="973" s="171" customFormat="1" ht="15.7"/>
    <row r="974" s="171" customFormat="1" ht="15.7"/>
    <row r="975" s="171" customFormat="1" ht="15.7"/>
    <row r="976" s="171" customFormat="1" ht="15.7"/>
    <row r="977" s="171" customFormat="1" ht="15.7"/>
    <row r="978" s="171" customFormat="1" ht="15.7"/>
    <row r="979" s="171" customFormat="1" ht="15.7"/>
    <row r="980" s="171" customFormat="1" ht="15.7"/>
    <row r="981" s="171" customFormat="1" ht="15.7"/>
    <row r="982" s="171" customFormat="1" ht="15.7"/>
    <row r="983" s="171" customFormat="1" ht="15.7"/>
    <row r="984" s="171" customFormat="1" ht="15.7"/>
    <row r="985" s="171" customFormat="1" ht="15.7"/>
    <row r="986" s="171" customFormat="1" ht="15.7"/>
    <row r="987" s="171" customFormat="1" ht="15.7"/>
    <row r="988" s="171" customFormat="1" ht="15.7"/>
    <row r="989" s="171" customFormat="1" ht="15.7"/>
    <row r="990" s="171" customFormat="1" ht="15.7"/>
    <row r="991" s="171" customFormat="1" ht="15.7"/>
    <row r="992" s="171" customFormat="1" ht="15.7"/>
    <row r="993" s="171" customFormat="1" ht="15.7"/>
    <row r="994" s="171" customFormat="1" ht="15.7"/>
    <row r="995" s="171" customFormat="1" ht="15.7"/>
    <row r="996" s="171" customFormat="1" ht="15.7"/>
    <row r="997" s="171" customFormat="1" ht="15.7"/>
    <row r="998" s="171" customFormat="1" ht="15.7"/>
    <row r="999" s="171" customFormat="1" ht="15.7"/>
    <row r="1000" s="171" customFormat="1" ht="15.7"/>
    <row r="1001" s="171" customFormat="1" ht="15.7"/>
    <row r="1002" s="171" customFormat="1" ht="15.7"/>
    <row r="1003" s="171" customFormat="1" ht="15.7"/>
    <row r="1004" s="171" customFormat="1" ht="15.7"/>
    <row r="1005" s="171" customFormat="1" ht="15.7"/>
    <row r="1006" s="171" customFormat="1" ht="15.7"/>
    <row r="1007" s="171" customFormat="1" ht="15.7"/>
    <row r="1008" s="171" customFormat="1" ht="15.7"/>
    <row r="1009" s="171" customFormat="1" ht="15.7"/>
    <row r="1010" s="171" customFormat="1" ht="15.7"/>
    <row r="1011" s="171" customFormat="1" ht="15.7"/>
    <row r="1012" s="171" customFormat="1" ht="15.7"/>
    <row r="1013" s="171" customFormat="1" ht="15.7"/>
    <row r="1014" s="171" customFormat="1" ht="15.7"/>
    <row r="1015" s="171" customFormat="1" ht="15.7"/>
    <row r="1016" s="171" customFormat="1" ht="15.7"/>
    <row r="1017" s="171" customFormat="1" ht="15.7"/>
    <row r="1018" s="171" customFormat="1" ht="15.7"/>
    <row r="1019" s="171" customFormat="1" ht="15.7"/>
    <row r="1020" s="171" customFormat="1" ht="15.7"/>
    <row r="1021" s="171" customFormat="1" ht="15.7"/>
    <row r="1022" s="171" customFormat="1" ht="15.7"/>
    <row r="1023" s="171" customFormat="1" ht="15.7"/>
    <row r="1024" s="171" customFormat="1" ht="15.7"/>
    <row r="1025" s="171" customFormat="1" ht="15.7"/>
    <row r="1026" s="171" customFormat="1" ht="15.7"/>
    <row r="1027" s="171" customFormat="1" ht="15.7"/>
    <row r="1028" s="171" customFormat="1" ht="15.7"/>
    <row r="1029" s="171" customFormat="1" ht="15.7"/>
    <row r="1030" s="171" customFormat="1" ht="15.7"/>
    <row r="1031" s="171" customFormat="1" ht="15.7"/>
    <row r="1032" s="171" customFormat="1" ht="15.7"/>
    <row r="1033" s="171" customFormat="1" ht="15.7"/>
    <row r="1034" s="171" customFormat="1" ht="15.7"/>
    <row r="1035" s="171" customFormat="1" ht="15.7"/>
    <row r="1036" s="171" customFormat="1" ht="15.7"/>
    <row r="1037" s="171" customFormat="1" ht="15.7"/>
    <row r="1038" s="171" customFormat="1" ht="15.7"/>
    <row r="1039" s="171" customFormat="1" ht="15.7"/>
    <row r="1040" s="171" customFormat="1" ht="15.7"/>
    <row r="1041" s="171" customFormat="1" ht="15.7"/>
    <row r="1042" s="171" customFormat="1" ht="15.7"/>
    <row r="1043" s="171" customFormat="1" ht="15.7"/>
    <row r="1044" s="171" customFormat="1" ht="15.7"/>
    <row r="1045" s="171" customFormat="1" ht="15.7"/>
    <row r="1046" s="171" customFormat="1" ht="15.7"/>
    <row r="1047" s="171" customFormat="1" ht="15.7"/>
    <row r="1048" s="171" customFormat="1" ht="15.7"/>
    <row r="1049" s="171" customFormat="1" ht="15.7"/>
    <row r="1050" s="171" customFormat="1" ht="15.7"/>
    <row r="1051" s="171" customFormat="1" ht="15.7"/>
    <row r="1052" s="171" customFormat="1" ht="15.7"/>
    <row r="1053" s="171" customFormat="1" ht="15.7"/>
    <row r="1054" s="171" customFormat="1" ht="15.7"/>
    <row r="1055" s="171" customFormat="1" ht="15.7"/>
    <row r="1056" s="171" customFormat="1" ht="15.7"/>
    <row r="1057" s="171" customFormat="1" ht="15.7"/>
    <row r="1058" s="171" customFormat="1" ht="15.7"/>
    <row r="1059" s="171" customFormat="1" ht="15.7"/>
    <row r="1060" s="171" customFormat="1" ht="15.7"/>
    <row r="1061" s="171" customFormat="1" ht="15.7"/>
    <row r="1062" s="171" customFormat="1" ht="15.7"/>
    <row r="1063" s="171" customFormat="1" ht="15.7"/>
    <row r="1064" s="171" customFormat="1" ht="15.7"/>
    <row r="1065" s="171" customFormat="1" ht="15.7"/>
    <row r="1066" s="171" customFormat="1" ht="15.7"/>
    <row r="1067" s="171" customFormat="1" ht="15.7"/>
    <row r="1068" s="171" customFormat="1" ht="15.7"/>
    <row r="1069" s="171" customFormat="1" ht="15.7"/>
    <row r="1070" s="171" customFormat="1" ht="15.7"/>
    <row r="1071" s="171" customFormat="1" ht="15.7"/>
    <row r="1072" s="171" customFormat="1" ht="15.7"/>
    <row r="1073" s="171" customFormat="1" ht="15.7"/>
    <row r="1074" s="171" customFormat="1" ht="15.7"/>
    <row r="1075" s="171" customFormat="1" ht="15.7"/>
    <row r="1076" s="171" customFormat="1" ht="15.7"/>
    <row r="1077" s="171" customFormat="1" ht="15.7"/>
    <row r="1078" s="171" customFormat="1" ht="15.7"/>
    <row r="1079" s="171" customFormat="1" ht="15.7"/>
    <row r="1080" s="171" customFormat="1" ht="15.7"/>
    <row r="1081" s="171" customFormat="1" ht="15.7"/>
    <row r="1082" s="171" customFormat="1" ht="15.7"/>
    <row r="1083" s="171" customFormat="1" ht="15.7"/>
    <row r="1084" s="171" customFormat="1" ht="15.7"/>
    <row r="1085" s="171" customFormat="1" ht="15.7"/>
    <row r="1086" s="171" customFormat="1" ht="15.7"/>
    <row r="1087" s="171" customFormat="1" ht="15.7"/>
    <row r="1088" s="171" customFormat="1" ht="15.7"/>
    <row r="1089" s="171" customFormat="1" ht="15.7"/>
    <row r="1090" s="171" customFormat="1" ht="15.7"/>
    <row r="1091" s="171" customFormat="1" ht="15.7"/>
    <row r="1092" s="171" customFormat="1" ht="15.7"/>
    <row r="1093" s="171" customFormat="1" ht="15.7"/>
    <row r="1094" s="171" customFormat="1" ht="15.7"/>
    <row r="1095" s="171" customFormat="1" ht="15.7"/>
    <row r="1096" s="171" customFormat="1" ht="15.7"/>
    <row r="1097" s="171" customFormat="1" ht="15.7"/>
    <row r="1098" s="171" customFormat="1" ht="15.7"/>
    <row r="1099" s="171" customFormat="1" ht="15.7"/>
    <row r="1100" s="171" customFormat="1" ht="15.7"/>
    <row r="1101" s="171" customFormat="1" ht="15.7"/>
    <row r="1102" s="171" customFormat="1" ht="15.7"/>
    <row r="1103" s="171" customFormat="1" ht="15.7"/>
    <row r="1104" s="171" customFormat="1" ht="15.7"/>
    <row r="1105" s="171" customFormat="1" ht="15.7"/>
    <row r="1106" s="171" customFormat="1" ht="15.7"/>
    <row r="1107" s="171" customFormat="1" ht="15.7"/>
    <row r="1108" s="171" customFormat="1" ht="15.7"/>
    <row r="1109" s="171" customFormat="1" ht="15.7"/>
    <row r="1110" s="171" customFormat="1" ht="15.7"/>
    <row r="1111" s="171" customFormat="1" ht="15.7"/>
    <row r="1112" s="171" customFormat="1" ht="15.7"/>
    <row r="1113" s="171" customFormat="1" ht="15.7"/>
    <row r="1114" s="171" customFormat="1" ht="15.7"/>
    <row r="1115" s="171" customFormat="1" ht="15.7"/>
    <row r="1116" s="171" customFormat="1" ht="15.7"/>
    <row r="1117" s="171" customFormat="1" ht="15.7"/>
    <row r="1118" s="171" customFormat="1" ht="15.7"/>
    <row r="1119" s="171" customFormat="1" ht="15.7"/>
    <row r="1120" s="171" customFormat="1" ht="15.7"/>
    <row r="1121" s="171" customFormat="1" ht="15.7"/>
    <row r="1122" s="171" customFormat="1" ht="15.7"/>
    <row r="1123" s="171" customFormat="1" ht="15.7"/>
    <row r="1124" s="171" customFormat="1" ht="15.7"/>
    <row r="1125" s="171" customFormat="1" ht="15.7"/>
    <row r="1126" s="171" customFormat="1" ht="15.7"/>
    <row r="1127" s="171" customFormat="1" ht="15.7"/>
    <row r="1128" s="171" customFormat="1" ht="15.7"/>
    <row r="1129" s="171" customFormat="1" ht="15.7"/>
    <row r="1130" s="171" customFormat="1" ht="15.7"/>
    <row r="1131" s="171" customFormat="1" ht="15.7"/>
    <row r="1132" s="171" customFormat="1" ht="15.7"/>
    <row r="1133" s="171" customFormat="1" ht="15.7"/>
    <row r="1134" s="171" customFormat="1" ht="15.7"/>
    <row r="1135" s="171" customFormat="1" ht="15.7"/>
    <row r="1136" s="171" customFormat="1" ht="15.7"/>
    <row r="1137" s="171" customFormat="1" ht="15.7"/>
    <row r="1138" s="171" customFormat="1" ht="15.7"/>
    <row r="1139" s="171" customFormat="1" ht="15.7"/>
    <row r="1140" s="171" customFormat="1" ht="15.7"/>
    <row r="1141" s="171" customFormat="1" ht="15.7"/>
    <row r="1142" s="171" customFormat="1" ht="15.7"/>
    <row r="1143" s="171" customFormat="1" ht="15.7"/>
    <row r="1144" s="171" customFormat="1" ht="15.7"/>
    <row r="1145" s="171" customFormat="1" ht="15.7"/>
    <row r="1146" s="171" customFormat="1" ht="15.7"/>
    <row r="1147" s="171" customFormat="1" ht="15.7"/>
    <row r="1148" s="171" customFormat="1" ht="15.7"/>
    <row r="1149" s="171" customFormat="1" ht="15.7"/>
    <row r="1150" s="171" customFormat="1" ht="15.7"/>
    <row r="1151" s="171" customFormat="1" ht="15.7"/>
    <row r="1152" s="171" customFormat="1" ht="15.7"/>
    <row r="1153" s="171" customFormat="1" ht="15.7"/>
    <row r="1154" s="171" customFormat="1" ht="15.7"/>
    <row r="1155" s="171" customFormat="1" ht="15.7"/>
    <row r="1156" s="171" customFormat="1" ht="15.7"/>
    <row r="1157" s="171" customFormat="1" ht="15.7"/>
    <row r="1158" s="171" customFormat="1" ht="15.7"/>
    <row r="1159" s="171" customFormat="1" ht="15.7"/>
    <row r="1160" s="171" customFormat="1" ht="15.7"/>
    <row r="1161" s="171" customFormat="1" ht="15.7"/>
    <row r="1162" s="171" customFormat="1" ht="15.7"/>
    <row r="1163" s="171" customFormat="1" ht="15.7"/>
    <row r="1164" s="171" customFormat="1" ht="15.7"/>
    <row r="1165" s="171" customFormat="1" ht="15.7"/>
    <row r="1166" s="171" customFormat="1" ht="15.7"/>
    <row r="1167" s="171" customFormat="1" ht="15.7"/>
    <row r="1168" s="171" customFormat="1" ht="15.7"/>
    <row r="1169" s="171" customFormat="1" ht="15.7"/>
    <row r="1170" s="171" customFormat="1" ht="15.7"/>
    <row r="1171" s="171" customFormat="1" ht="15.7"/>
    <row r="1172" s="171" customFormat="1" ht="15.7"/>
    <row r="1173" s="171" customFormat="1" ht="15.7"/>
    <row r="1174" s="171" customFormat="1" ht="15.7"/>
    <row r="1175" s="171" customFormat="1" ht="15.7"/>
    <row r="1176" s="171" customFormat="1" ht="15.7"/>
    <row r="1177" s="171" customFormat="1" ht="15.7"/>
    <row r="1178" s="171" customFormat="1" ht="15.7"/>
    <row r="1179" s="171" customFormat="1" ht="15.7"/>
    <row r="1180" s="171" customFormat="1" ht="15.7"/>
    <row r="1181" s="171" customFormat="1" ht="15.7"/>
    <row r="1182" s="171" customFormat="1" ht="15.7"/>
    <row r="1183" s="171" customFormat="1" ht="15.7"/>
    <row r="1184" s="171" customFormat="1" ht="15.7"/>
    <row r="1185" s="171" customFormat="1" ht="15.7"/>
    <row r="1186" s="171" customFormat="1" ht="15.7"/>
    <row r="1187" s="171" customFormat="1" ht="15.7"/>
    <row r="1188" s="171" customFormat="1" ht="15.7"/>
    <row r="1189" s="171" customFormat="1" ht="15.7"/>
    <row r="1190" s="171" customFormat="1" ht="15.7"/>
    <row r="1191" s="171" customFormat="1" ht="15.7"/>
    <row r="1192" s="171" customFormat="1" ht="15.7"/>
    <row r="1193" s="171" customFormat="1" ht="15.7"/>
    <row r="1194" s="171" customFormat="1" ht="15.7"/>
    <row r="1195" s="171" customFormat="1" ht="15.7"/>
    <row r="1196" s="171" customFormat="1" ht="15.7"/>
    <row r="1197" s="171" customFormat="1" ht="15.7"/>
    <row r="1198" s="171" customFormat="1" ht="15.7"/>
    <row r="1199" s="171" customFormat="1" ht="15.7"/>
    <row r="1200" s="171" customFormat="1" ht="15.7"/>
    <row r="1201" s="171" customFormat="1" ht="15.7"/>
    <row r="1202" s="171" customFormat="1" ht="15.7"/>
    <row r="1203" s="171" customFormat="1" ht="15.7"/>
    <row r="1204" s="171" customFormat="1" ht="15.7"/>
    <row r="1205" s="171" customFormat="1" ht="15.7"/>
    <row r="1206" s="171" customFormat="1" ht="15.7"/>
    <row r="1207" s="171" customFormat="1" ht="15.7"/>
    <row r="1208" s="171" customFormat="1" ht="15.7"/>
    <row r="1209" s="171" customFormat="1" ht="15.7"/>
    <row r="1210" s="171" customFormat="1" ht="15.7"/>
    <row r="1211" s="171" customFormat="1" ht="15.7"/>
    <row r="1212" s="171" customFormat="1" ht="15.7"/>
    <row r="1213" s="171" customFormat="1" ht="15.7"/>
    <row r="1214" s="171" customFormat="1" ht="15.7"/>
    <row r="1215" s="171" customFormat="1" ht="15.7"/>
    <row r="1216" s="171" customFormat="1" ht="15.7"/>
    <row r="1217" s="171" customFormat="1" ht="15.7"/>
    <row r="1218" s="171" customFormat="1" ht="15.7"/>
    <row r="1219" s="171" customFormat="1" ht="15.7"/>
    <row r="1220" s="171" customFormat="1" ht="15.7"/>
    <row r="1221" s="171" customFormat="1" ht="15.7"/>
    <row r="1222" s="171" customFormat="1" ht="15.7"/>
    <row r="1223" s="171" customFormat="1" ht="15.7"/>
    <row r="1224" s="171" customFormat="1" ht="15.7"/>
    <row r="1225" s="171" customFormat="1" ht="15.7"/>
    <row r="1226" s="171" customFormat="1" ht="15.7"/>
    <row r="1227" s="171" customFormat="1" ht="15.7"/>
    <row r="1228" s="171" customFormat="1" ht="15.7"/>
    <row r="1229" s="171" customFormat="1" ht="15.7"/>
    <row r="1230" s="171" customFormat="1" ht="15.7"/>
    <row r="1231" s="171" customFormat="1" ht="15.7"/>
    <row r="1232" s="171" customFormat="1" ht="15.7"/>
    <row r="1233" s="171" customFormat="1" ht="15.7"/>
    <row r="1234" s="171" customFormat="1" ht="15.7"/>
    <row r="1235" s="171" customFormat="1" ht="15.7"/>
    <row r="1236" s="171" customFormat="1" ht="15.7"/>
    <row r="1237" s="171" customFormat="1" ht="15.7"/>
    <row r="1238" s="171" customFormat="1" ht="15.7"/>
    <row r="1239" s="171" customFormat="1" ht="15.7"/>
    <row r="1240" s="171" customFormat="1" ht="15.7"/>
    <row r="1241" s="171" customFormat="1" ht="15.7"/>
    <row r="1242" s="171" customFormat="1" ht="15.7"/>
    <row r="1243" s="171" customFormat="1" ht="15.7"/>
    <row r="1244" s="171" customFormat="1" ht="15.7"/>
    <row r="1245" s="171" customFormat="1" ht="15.7"/>
    <row r="1246" s="171" customFormat="1" ht="15.7"/>
    <row r="1247" s="171" customFormat="1" ht="15.7"/>
    <row r="1248" s="171" customFormat="1" ht="15.7"/>
    <row r="1249" s="171" customFormat="1" ht="15.7"/>
    <row r="1250" s="171" customFormat="1" ht="15.7"/>
    <row r="1251" s="171" customFormat="1" ht="15.7"/>
    <row r="1252" s="171" customFormat="1" ht="15.7"/>
    <row r="1253" s="171" customFormat="1" ht="15.7"/>
    <row r="1254" s="171" customFormat="1" ht="15.7"/>
    <row r="1255" s="171" customFormat="1" ht="15.7"/>
    <row r="1256" s="171" customFormat="1" ht="15.7"/>
    <row r="1257" s="171" customFormat="1" ht="15.7"/>
    <row r="1258" s="171" customFormat="1" ht="15.7"/>
    <row r="1259" s="171" customFormat="1" ht="15.7"/>
    <row r="1260" s="171" customFormat="1" ht="15.7"/>
    <row r="1261" s="171" customFormat="1" ht="15.7"/>
    <row r="1262" s="171" customFormat="1" ht="15.7"/>
    <row r="1263" s="171" customFormat="1" ht="15.7"/>
    <row r="1264" s="171" customFormat="1" ht="15.7"/>
    <row r="1265" s="171" customFormat="1" ht="15.7"/>
    <row r="1266" s="171" customFormat="1" ht="15.7"/>
    <row r="1267" s="171" customFormat="1" ht="15.7"/>
    <row r="1268" s="171" customFormat="1" ht="15.7"/>
    <row r="1269" s="171" customFormat="1" ht="15.7"/>
    <row r="1270" s="171" customFormat="1" ht="15.7"/>
    <row r="1271" s="171" customFormat="1" ht="15.7"/>
    <row r="1272" s="171" customFormat="1" ht="15.7"/>
    <row r="1273" s="171" customFormat="1" ht="15.7"/>
    <row r="1274" s="171" customFormat="1" ht="15.7"/>
    <row r="1275" s="171" customFormat="1" ht="15.7"/>
    <row r="1276" s="171" customFormat="1" ht="15.7"/>
    <row r="1277" s="171" customFormat="1" ht="15.7"/>
    <row r="1278" s="171" customFormat="1" ht="15.7"/>
    <row r="1279" s="171" customFormat="1" ht="15.7"/>
    <row r="1280" s="171" customFormat="1" ht="15.7"/>
    <row r="1281" s="171" customFormat="1" ht="15.7"/>
    <row r="1282" s="171" customFormat="1" ht="15.7"/>
    <row r="1283" s="171" customFormat="1" ht="15.7"/>
    <row r="1284" s="171" customFormat="1" ht="15.7"/>
    <row r="1285" s="171" customFormat="1" ht="15.7"/>
    <row r="1286" s="171" customFormat="1" ht="15.7"/>
    <row r="1287" s="171" customFormat="1" ht="15.7"/>
    <row r="1288" s="171" customFormat="1" ht="15.7"/>
    <row r="1289" s="171" customFormat="1" ht="15.7"/>
    <row r="1290" s="171" customFormat="1" ht="15.7"/>
    <row r="1291" s="171" customFormat="1" ht="15.7"/>
    <row r="1292" s="171" customFormat="1" ht="15.7"/>
    <row r="1293" s="171" customFormat="1" ht="15.7"/>
    <row r="1294" s="171" customFormat="1" ht="15.7"/>
    <row r="1295" s="171" customFormat="1" ht="15.7"/>
    <row r="1296" s="171" customFormat="1" ht="15.7"/>
    <row r="1297" s="171" customFormat="1" ht="15.7"/>
    <row r="1298" s="171" customFormat="1" ht="15.7"/>
    <row r="1299" s="171" customFormat="1" ht="15.7"/>
    <row r="1300" s="171" customFormat="1" ht="15.7"/>
    <row r="1301" s="171" customFormat="1" ht="15.7"/>
    <row r="1302" s="171" customFormat="1" ht="15.7"/>
    <row r="1303" s="171" customFormat="1" ht="15.7"/>
    <row r="1304" s="171" customFormat="1" ht="15.7"/>
    <row r="1305" s="171" customFormat="1" ht="15.7"/>
    <row r="1306" s="171" customFormat="1" ht="15.7"/>
    <row r="1307" s="171" customFormat="1" ht="15.7"/>
    <row r="1308" s="171" customFormat="1" ht="15.7"/>
    <row r="1309" s="171" customFormat="1" ht="15.7"/>
    <row r="1310" s="171" customFormat="1" ht="15.7"/>
    <row r="1311" s="171" customFormat="1" ht="15.7"/>
    <row r="1312" s="171" customFormat="1" ht="15.7"/>
    <row r="1313" s="171" customFormat="1" ht="15.7"/>
    <row r="1314" s="171" customFormat="1" ht="15.7"/>
    <row r="1315" s="171" customFormat="1" ht="15.7"/>
    <row r="1316" s="171" customFormat="1" ht="15.7"/>
    <row r="1317" s="171" customFormat="1" ht="15.7"/>
    <row r="1318" s="171" customFormat="1" ht="15.7"/>
    <row r="1319" s="171" customFormat="1" ht="15.7"/>
    <row r="1320" s="171" customFormat="1" ht="15.7"/>
    <row r="1321" s="171" customFormat="1" ht="15.7"/>
    <row r="1322" s="171" customFormat="1" ht="15.7"/>
    <row r="1323" s="171" customFormat="1" ht="15.7"/>
    <row r="1324" s="171" customFormat="1" ht="15.7"/>
    <row r="1325" s="171" customFormat="1" ht="15.7"/>
    <row r="1326" s="171" customFormat="1" ht="15.7"/>
    <row r="1327" s="171" customFormat="1" ht="15.7"/>
    <row r="1328" s="171" customFormat="1" ht="15.7"/>
    <row r="1329" s="171" customFormat="1" ht="15.7"/>
    <row r="1330" s="171" customFormat="1" ht="15.7"/>
    <row r="1331" s="171" customFormat="1" ht="15.7"/>
    <row r="1332" s="171" customFormat="1" ht="15.7"/>
    <row r="1333" s="171" customFormat="1" ht="15.7"/>
    <row r="1334" s="171" customFormat="1" ht="15.7"/>
    <row r="1335" s="171" customFormat="1" ht="15.7"/>
    <row r="1336" s="171" customFormat="1" ht="15.7"/>
    <row r="1337" s="171" customFormat="1" ht="15.7"/>
    <row r="1338" s="171" customFormat="1" ht="15.7"/>
    <row r="1339" s="171" customFormat="1" ht="15.7"/>
    <row r="1340" s="171" customFormat="1" ht="15.7"/>
    <row r="1341" s="171" customFormat="1" ht="15.7"/>
    <row r="1342" s="171" customFormat="1" ht="15.7"/>
    <row r="1343" s="171" customFormat="1" ht="15.7"/>
    <row r="1344" s="171" customFormat="1" ht="15.7"/>
    <row r="1345" s="171" customFormat="1" ht="15.7"/>
    <row r="1346" s="171" customFormat="1" ht="15.7"/>
    <row r="1347" s="171" customFormat="1" ht="15.7"/>
    <row r="1348" s="171" customFormat="1" ht="15.7"/>
    <row r="1349" s="171" customFormat="1" ht="15.7"/>
    <row r="1350" s="171" customFormat="1" ht="15.7"/>
    <row r="1351" s="171" customFormat="1" ht="15.7"/>
    <row r="1352" s="171" customFormat="1" ht="15.7"/>
    <row r="1353" s="171" customFormat="1" ht="15.7"/>
    <row r="1354" s="171" customFormat="1" ht="15.7"/>
    <row r="1355" s="171" customFormat="1" ht="15.7"/>
    <row r="1356" s="171" customFormat="1" ht="15.7"/>
    <row r="1357" s="171" customFormat="1" ht="15.7"/>
    <row r="1358" s="171" customFormat="1" ht="15.7"/>
    <row r="1359" s="171" customFormat="1" ht="15.7"/>
    <row r="1360" s="171" customFormat="1" ht="15.7"/>
    <row r="1361" s="171" customFormat="1" ht="15.7"/>
    <row r="1362" s="171" customFormat="1" ht="15.7"/>
    <row r="1363" s="171" customFormat="1" ht="15.7"/>
    <row r="1364" s="171" customFormat="1" ht="15.7"/>
    <row r="1365" s="171" customFormat="1" ht="15.7"/>
    <row r="1366" s="171" customFormat="1" ht="15.7"/>
    <row r="1367" s="171" customFormat="1" ht="15.7"/>
    <row r="1368" s="171" customFormat="1" ht="15.7"/>
    <row r="1369" s="171" customFormat="1" ht="15.7"/>
    <row r="1370" s="171" customFormat="1" ht="15.7"/>
    <row r="1371" s="171" customFormat="1" ht="15.7"/>
    <row r="1372" s="171" customFormat="1" ht="15.7"/>
    <row r="1373" s="171" customFormat="1" ht="15.7"/>
    <row r="1374" s="171" customFormat="1" ht="15.7"/>
    <row r="1375" s="171" customFormat="1" ht="15.7"/>
    <row r="1376" s="171" customFormat="1" ht="15.7"/>
    <row r="1377" s="171" customFormat="1" ht="15.7"/>
    <row r="1378" s="171" customFormat="1" ht="15.7"/>
    <row r="1379" s="171" customFormat="1" ht="15.7"/>
    <row r="1380" s="171" customFormat="1" ht="15.7"/>
    <row r="1381" s="171" customFormat="1" ht="15.7"/>
    <row r="1382" s="171" customFormat="1" ht="15.7"/>
    <row r="1383" s="171" customFormat="1" ht="15.7"/>
    <row r="1384" s="171" customFormat="1" ht="15.7"/>
    <row r="1385" s="171" customFormat="1" ht="15.7"/>
    <row r="1386" s="171" customFormat="1" ht="15.7"/>
    <row r="1387" s="171" customFormat="1" ht="15.7"/>
    <row r="1388" s="171" customFormat="1" ht="15.7"/>
    <row r="1389" s="171" customFormat="1" ht="15.7"/>
    <row r="1390" s="171" customFormat="1" ht="15.7"/>
    <row r="1391" s="171" customFormat="1" ht="15.7"/>
    <row r="1392" s="171" customFormat="1" ht="15.7"/>
    <row r="1393" s="171" customFormat="1" ht="15.7"/>
    <row r="1394" s="171" customFormat="1" ht="15.7"/>
    <row r="1395" s="171" customFormat="1" ht="15.7"/>
    <row r="1396" s="171" customFormat="1" ht="15.7"/>
    <row r="1397" s="171" customFormat="1" ht="15.7"/>
    <row r="1398" s="171" customFormat="1" ht="15.7"/>
    <row r="1399" s="171" customFormat="1" ht="15.7"/>
    <row r="1400" s="171" customFormat="1" ht="15.7"/>
    <row r="1401" s="171" customFormat="1" ht="15.7"/>
    <row r="1402" s="171" customFormat="1" ht="15.7"/>
    <row r="1403" s="171" customFormat="1" ht="15.7"/>
    <row r="1404" s="171" customFormat="1" ht="15.7"/>
    <row r="1405" s="171" customFormat="1" ht="15.7"/>
    <row r="1406" s="171" customFormat="1" ht="15.7"/>
    <row r="1407" s="171" customFormat="1" ht="15.7"/>
    <row r="1408" s="171" customFormat="1" ht="15.7"/>
    <row r="1409" s="171" customFormat="1" ht="15.7"/>
    <row r="1410" s="171" customFormat="1" ht="15.7"/>
    <row r="1411" s="171" customFormat="1" ht="15.7"/>
    <row r="1412" s="171" customFormat="1" ht="15.7"/>
    <row r="1413" s="171" customFormat="1" ht="15.7"/>
    <row r="1414" s="171" customFormat="1" ht="15.7"/>
    <row r="1415" s="171" customFormat="1" ht="15.7"/>
    <row r="1416" s="171" customFormat="1" ht="15.7"/>
    <row r="1417" s="171" customFormat="1" ht="15.7"/>
    <row r="1418" s="171" customFormat="1" ht="15.7"/>
    <row r="1419" s="171" customFormat="1" ht="15.7"/>
    <row r="1420" s="171" customFormat="1" ht="15.7"/>
    <row r="1421" s="171" customFormat="1" ht="15.7"/>
    <row r="1422" s="171" customFormat="1" ht="15.7"/>
    <row r="1423" s="171" customFormat="1" ht="15.7"/>
    <row r="1424" s="171" customFormat="1" ht="15.7"/>
    <row r="1425" s="171" customFormat="1" ht="15.7"/>
    <row r="1426" s="171" customFormat="1" ht="15.7"/>
    <row r="1427" s="171" customFormat="1" ht="15.7"/>
    <row r="1428" s="171" customFormat="1" ht="15.7"/>
    <row r="1429" s="171" customFormat="1" ht="15.7"/>
    <row r="1430" s="171" customFormat="1" ht="15.7"/>
    <row r="1431" s="171" customFormat="1" ht="15.7"/>
    <row r="1432" s="171" customFormat="1" ht="15.7"/>
    <row r="1433" s="171" customFormat="1" ht="15.7"/>
    <row r="1434" s="171" customFormat="1" ht="15.7"/>
    <row r="1435" s="171" customFormat="1" ht="15.7"/>
    <row r="1436" s="171" customFormat="1" ht="15.7"/>
    <row r="1437" s="171" customFormat="1" ht="15.7"/>
    <row r="1438" s="171" customFormat="1" ht="15.7"/>
    <row r="1439" s="171" customFormat="1" ht="15.7"/>
    <row r="1440" s="171" customFormat="1" ht="15.7"/>
    <row r="1441" s="171" customFormat="1" ht="15.7"/>
    <row r="1442" s="171" customFormat="1" ht="15.7"/>
    <row r="1443" s="171" customFormat="1" ht="15.7"/>
    <row r="1444" s="171" customFormat="1" ht="15.7"/>
    <row r="1445" s="171" customFormat="1" ht="15.7"/>
    <row r="1446" s="171" customFormat="1" ht="15.7"/>
    <row r="1447" s="171" customFormat="1" ht="15.7"/>
    <row r="1448" s="171" customFormat="1" ht="15.7"/>
    <row r="1449" s="171" customFormat="1" ht="15.7"/>
    <row r="1450" s="171" customFormat="1" ht="15.7"/>
    <row r="1451" s="171" customFormat="1" ht="15.7"/>
    <row r="1452" s="171" customFormat="1" ht="15.7"/>
    <row r="1453" s="171" customFormat="1" ht="15.7"/>
    <row r="1454" s="171" customFormat="1" ht="15.7"/>
    <row r="1455" s="171" customFormat="1" ht="15.7"/>
    <row r="1456" s="171" customFormat="1" ht="15.7"/>
    <row r="1457" s="171" customFormat="1" ht="15.7"/>
    <row r="1458" s="171" customFormat="1" ht="15.7"/>
    <row r="1459" s="171" customFormat="1" ht="15.7"/>
    <row r="1460" s="171" customFormat="1" ht="15.7"/>
    <row r="1461" s="171" customFormat="1" ht="15.7"/>
    <row r="1462" s="171" customFormat="1" ht="15.7"/>
    <row r="1463" s="171" customFormat="1" ht="15.7"/>
    <row r="1464" s="171" customFormat="1" ht="15.7"/>
    <row r="1465" s="171" customFormat="1" ht="15.7"/>
    <row r="1466" s="171" customFormat="1" ht="15.7"/>
    <row r="1467" s="171" customFormat="1" ht="15.7"/>
    <row r="1468" s="171" customFormat="1" ht="15.7"/>
    <row r="1469" s="171" customFormat="1" ht="15.7"/>
    <row r="1470" s="171" customFormat="1" ht="15.7"/>
    <row r="1471" s="171" customFormat="1" ht="15.7"/>
    <row r="1472" s="171" customFormat="1" ht="15.7"/>
    <row r="1473" s="171" customFormat="1" ht="15.7"/>
    <row r="1474" s="171" customFormat="1" ht="15.7"/>
    <row r="1475" s="171" customFormat="1" ht="15.7"/>
    <row r="1476" s="171" customFormat="1" ht="15.7"/>
    <row r="1477" s="171" customFormat="1" ht="15.7"/>
    <row r="1478" s="171" customFormat="1" ht="15.7"/>
    <row r="1479" s="171" customFormat="1" ht="15.7"/>
    <row r="1480" s="171" customFormat="1" ht="15.7"/>
    <row r="1481" s="171" customFormat="1" ht="15.7"/>
    <row r="1482" s="171" customFormat="1" ht="15.7"/>
    <row r="1483" s="171" customFormat="1" ht="15.7"/>
    <row r="1484" s="171" customFormat="1" ht="15.7"/>
    <row r="1485" s="171" customFormat="1" ht="15.7"/>
    <row r="1486" s="171" customFormat="1" ht="15.7"/>
    <row r="1487" s="171" customFormat="1" ht="15.7"/>
    <row r="1488" s="171" customFormat="1" ht="15.7"/>
    <row r="1489" s="171" customFormat="1" ht="15.7"/>
    <row r="1490" s="171" customFormat="1" ht="15.7"/>
    <row r="1491" s="171" customFormat="1" ht="15.7"/>
    <row r="1492" s="171" customFormat="1" ht="15.7"/>
    <row r="1493" s="171" customFormat="1" ht="15.7"/>
    <row r="1494" s="171" customFormat="1" ht="15.7"/>
    <row r="1495" s="171" customFormat="1" ht="15.7"/>
    <row r="1496" s="171" customFormat="1" ht="15.7"/>
    <row r="1497" s="171" customFormat="1" ht="15.7"/>
    <row r="1498" s="171" customFormat="1" ht="15.7"/>
    <row r="1499" s="171" customFormat="1" ht="15.7"/>
    <row r="1500" s="171" customFormat="1" ht="15.7"/>
    <row r="1501" s="171" customFormat="1" ht="15.7"/>
    <row r="1502" s="171" customFormat="1" ht="15.7"/>
    <row r="1503" s="171" customFormat="1" ht="15.7"/>
    <row r="1504" s="171" customFormat="1" ht="15.7"/>
    <row r="1505" s="171" customFormat="1" ht="15.7"/>
    <row r="1506" s="171" customFormat="1" ht="15.7"/>
    <row r="1507" s="171" customFormat="1" ht="15.7"/>
    <row r="1508" s="171" customFormat="1" ht="15.7"/>
    <row r="1509" s="171" customFormat="1" ht="15.7"/>
    <row r="1510" s="171" customFormat="1" ht="15.7"/>
    <row r="1511" s="171" customFormat="1" ht="15.7"/>
    <row r="1512" s="171" customFormat="1" ht="15.7"/>
    <row r="1513" s="171" customFormat="1" ht="15.7"/>
    <row r="1514" s="171" customFormat="1" ht="15.7"/>
    <row r="1515" s="171" customFormat="1" ht="15.7"/>
    <row r="1516" s="171" customFormat="1" ht="15.7"/>
    <row r="1517" s="171" customFormat="1" ht="15.7"/>
    <row r="1518" s="171" customFormat="1" ht="15.7"/>
    <row r="1519" s="171" customFormat="1" ht="15.7"/>
    <row r="1520" s="171" customFormat="1" ht="15.7"/>
    <row r="1521" s="171" customFormat="1" ht="15.7"/>
    <row r="1522" s="171" customFormat="1" ht="15.7"/>
    <row r="1523" s="171" customFormat="1" ht="15.7"/>
    <row r="1524" s="171" customFormat="1" ht="15.7"/>
    <row r="1525" s="171" customFormat="1" ht="15.7"/>
    <row r="1526" s="171" customFormat="1" ht="15.7"/>
    <row r="1527" s="171" customFormat="1" ht="15.7"/>
    <row r="1528" s="171" customFormat="1" ht="15.7"/>
    <row r="1529" s="171" customFormat="1" ht="15.7"/>
    <row r="1530" s="171" customFormat="1" ht="15.7"/>
    <row r="1531" s="171" customFormat="1" ht="15.7"/>
    <row r="1532" s="171" customFormat="1" ht="15.7"/>
    <row r="1533" s="171" customFormat="1" ht="15.7"/>
    <row r="1534" s="171" customFormat="1" ht="15.7"/>
    <row r="1535" s="171" customFormat="1" ht="15.7"/>
    <row r="1536" s="171" customFormat="1" ht="15.7"/>
    <row r="1537" s="171" customFormat="1" ht="15.7"/>
    <row r="1538" s="171" customFormat="1" ht="15.7"/>
    <row r="1539" s="171" customFormat="1" ht="15.7"/>
    <row r="1540" s="171" customFormat="1" ht="15.7"/>
    <row r="1541" s="171" customFormat="1" ht="15.7"/>
    <row r="1542" s="171" customFormat="1" ht="15.7"/>
    <row r="1543" s="171" customFormat="1" ht="15.7"/>
    <row r="1544" s="171" customFormat="1" ht="15.7"/>
    <row r="1545" s="171" customFormat="1" ht="15.7"/>
    <row r="1546" s="171" customFormat="1" ht="15.7"/>
    <row r="1547" s="171" customFormat="1" ht="15.7"/>
    <row r="1548" s="171" customFormat="1" ht="15.7"/>
    <row r="1549" s="171" customFormat="1" ht="15.7"/>
    <row r="1550" s="171" customFormat="1" ht="15.7"/>
    <row r="1551" s="171" customFormat="1" ht="15.7"/>
    <row r="1552" s="171" customFormat="1" ht="15.7"/>
    <row r="1553" s="171" customFormat="1" ht="15.7"/>
    <row r="1554" s="171" customFormat="1" ht="15.7"/>
    <row r="1555" s="171" customFormat="1" ht="15.7"/>
    <row r="1556" s="171" customFormat="1" ht="15.7"/>
    <row r="1557" s="171" customFormat="1" ht="15.7"/>
    <row r="1558" s="171" customFormat="1" ht="15.7"/>
    <row r="1559" s="171" customFormat="1" ht="15.7"/>
    <row r="1560" s="171" customFormat="1" ht="15.7"/>
    <row r="1561" s="171" customFormat="1" ht="15.7"/>
    <row r="1562" s="171" customFormat="1" ht="15.7"/>
    <row r="1563" s="171" customFormat="1" ht="15.7"/>
    <row r="1564" s="171" customFormat="1" ht="15.7"/>
    <row r="1565" s="171" customFormat="1" ht="15.7"/>
    <row r="1566" s="171" customFormat="1" ht="15.7"/>
    <row r="1567" s="171" customFormat="1" ht="15.7"/>
    <row r="1568" s="171" customFormat="1" ht="15.7"/>
    <row r="1569" s="171" customFormat="1" ht="15.7"/>
    <row r="1570" s="171" customFormat="1" ht="15.7"/>
    <row r="1571" s="171" customFormat="1" ht="15.7"/>
    <row r="1572" s="171" customFormat="1" ht="15.7"/>
    <row r="1573" s="171" customFormat="1" ht="15.7"/>
    <row r="1574" s="171" customFormat="1" ht="15.7"/>
    <row r="1575" s="171" customFormat="1" ht="15.7"/>
    <row r="1576" s="171" customFormat="1" ht="15.7"/>
    <row r="1577" s="171" customFormat="1" ht="15.7"/>
    <row r="1578" s="171" customFormat="1" ht="15.7"/>
    <row r="1579" s="171" customFormat="1" ht="15.7"/>
    <row r="1580" s="171" customFormat="1" ht="15.7"/>
    <row r="1581" s="171" customFormat="1" ht="15.7"/>
    <row r="1582" s="171" customFormat="1" ht="15.7"/>
    <row r="1583" s="171" customFormat="1" ht="15.7"/>
    <row r="1584" s="171" customFormat="1" ht="15.7"/>
    <row r="1585" s="171" customFormat="1" ht="15.7"/>
    <row r="1586" s="171" customFormat="1" ht="15.7"/>
    <row r="1587" s="171" customFormat="1" ht="15.7"/>
    <row r="1588" s="171" customFormat="1" ht="15.7"/>
    <row r="1589" s="171" customFormat="1" ht="15.7"/>
    <row r="1590" s="171" customFormat="1" ht="15.7"/>
    <row r="1591" s="171" customFormat="1" ht="15.7"/>
    <row r="1592" s="171" customFormat="1" ht="15.7"/>
    <row r="1593" s="171" customFormat="1" ht="15.7"/>
    <row r="1594" s="171" customFormat="1" ht="15.7"/>
    <row r="1595" s="171" customFormat="1" ht="15.7"/>
    <row r="1596" s="171" customFormat="1" ht="15.7"/>
    <row r="1597" s="171" customFormat="1" ht="15.7"/>
    <row r="1598" s="171" customFormat="1" ht="15.7"/>
    <row r="1599" s="171" customFormat="1" ht="15.7"/>
    <row r="1600" s="171" customFormat="1" ht="15.7"/>
    <row r="1601" s="171" customFormat="1" ht="15.7"/>
    <row r="1602" s="171" customFormat="1" ht="15.7"/>
    <row r="1603" s="171" customFormat="1" ht="15.7"/>
    <row r="1604" s="171" customFormat="1" ht="15.7"/>
    <row r="1605" s="171" customFormat="1" ht="15.7"/>
    <row r="1606" s="171" customFormat="1" ht="15.7"/>
    <row r="1607" s="171" customFormat="1" ht="15.7"/>
    <row r="1608" s="171" customFormat="1" ht="15.7"/>
    <row r="1609" s="171" customFormat="1" ht="15.7"/>
    <row r="1610" s="171" customFormat="1" ht="15.7"/>
    <row r="1611" s="171" customFormat="1" ht="15.7"/>
    <row r="1612" s="171" customFormat="1" ht="15.7"/>
    <row r="1613" s="171" customFormat="1" ht="15.7"/>
    <row r="1614" s="171" customFormat="1" ht="15.7"/>
    <row r="1615" s="171" customFormat="1" ht="15.7"/>
    <row r="1616" s="171" customFormat="1" ht="15.7"/>
    <row r="1617" s="171" customFormat="1" ht="15.7"/>
    <row r="1618" s="171" customFormat="1" ht="15.7"/>
    <row r="1619" s="171" customFormat="1" ht="15.7"/>
    <row r="1620" s="171" customFormat="1" ht="15.7"/>
    <row r="1621" s="171" customFormat="1" ht="15.7"/>
    <row r="1622" s="171" customFormat="1" ht="15.7"/>
    <row r="1623" s="171" customFormat="1" ht="15.7"/>
    <row r="1624" s="171" customFormat="1" ht="15.7"/>
    <row r="1625" s="171" customFormat="1" ht="15.7"/>
    <row r="1626" s="171" customFormat="1" ht="15.7"/>
    <row r="1627" s="171" customFormat="1" ht="15.7"/>
    <row r="1628" s="171" customFormat="1" ht="15.7"/>
    <row r="1629" s="171" customFormat="1" ht="15.7"/>
    <row r="1630" s="171" customFormat="1" ht="15.7"/>
    <row r="1631" s="171" customFormat="1" ht="15.7"/>
    <row r="1632" s="171" customFormat="1" ht="15.7"/>
    <row r="1633" s="171" customFormat="1" ht="15.7"/>
    <row r="1634" s="171" customFormat="1" ht="15.7"/>
    <row r="1635" s="171" customFormat="1" ht="15.7"/>
    <row r="1636" s="171" customFormat="1" ht="15.7"/>
    <row r="1637" s="171" customFormat="1" ht="15.7"/>
    <row r="1638" s="171" customFormat="1" ht="15.7"/>
    <row r="1639" s="171" customFormat="1" ht="15.7"/>
    <row r="1640" s="171" customFormat="1" ht="15.7"/>
    <row r="1641" s="171" customFormat="1" ht="15.7"/>
    <row r="1642" s="171" customFormat="1" ht="15.7"/>
    <row r="1643" s="171" customFormat="1" ht="15.7"/>
    <row r="1644" s="171" customFormat="1" ht="15.7"/>
    <row r="1645" s="171" customFormat="1" ht="15.7"/>
    <row r="1646" s="171" customFormat="1" ht="15.7"/>
    <row r="1647" s="171" customFormat="1" ht="15.7"/>
    <row r="1648" s="171" customFormat="1" ht="15.7"/>
    <row r="1649" s="171" customFormat="1" ht="15.7"/>
    <row r="1650" s="171" customFormat="1" ht="15.7"/>
    <row r="1651" s="171" customFormat="1" ht="15.7"/>
    <row r="1652" s="171" customFormat="1" ht="15.7"/>
    <row r="1653" s="171" customFormat="1" ht="15.7"/>
    <row r="1654" s="171" customFormat="1" ht="15.7"/>
    <row r="1655" s="171" customFormat="1" ht="15.7"/>
    <row r="1656" s="171" customFormat="1" ht="15.7"/>
    <row r="1657" s="171" customFormat="1" ht="15.7"/>
    <row r="1658" s="171" customFormat="1" ht="15.7"/>
    <row r="1659" s="171" customFormat="1" ht="15.7"/>
    <row r="1660" s="171" customFormat="1" ht="15.7"/>
    <row r="1661" s="171" customFormat="1" ht="15.7"/>
    <row r="1662" s="171" customFormat="1" ht="15.7"/>
    <row r="1663" s="171" customFormat="1" ht="15.7"/>
    <row r="1664" s="171" customFormat="1" ht="15.7"/>
    <row r="1665" s="171" customFormat="1" ht="15.7"/>
    <row r="1666" s="171" customFormat="1" ht="15.7"/>
    <row r="1667" s="171" customFormat="1" ht="15.7"/>
    <row r="1668" s="171" customFormat="1" ht="15.7"/>
    <row r="1669" s="171" customFormat="1" ht="15.7"/>
    <row r="1670" s="171" customFormat="1" ht="15.7"/>
    <row r="1671" s="171" customFormat="1" ht="15.7"/>
    <row r="1672" s="171" customFormat="1" ht="15.7"/>
    <row r="1673" s="171" customFormat="1" ht="15.7"/>
    <row r="1674" s="171" customFormat="1" ht="15.7"/>
    <row r="1675" s="171" customFormat="1" ht="15.7"/>
    <row r="1676" s="171" customFormat="1" ht="15.7"/>
    <row r="1677" s="171" customFormat="1" ht="15.7"/>
    <row r="1678" s="171" customFormat="1" ht="15.7"/>
    <row r="1679" s="171" customFormat="1" ht="15.7"/>
    <row r="1680" s="171" customFormat="1" ht="15.7"/>
    <row r="1681" s="171" customFormat="1" ht="15.7"/>
    <row r="1682" s="171" customFormat="1" ht="15.7"/>
    <row r="1683" s="171" customFormat="1" ht="15.7"/>
    <row r="1684" s="171" customFormat="1" ht="15.7"/>
    <row r="1685" s="171" customFormat="1" ht="15.7"/>
    <row r="1686" s="171" customFormat="1" ht="15.7"/>
    <row r="1687" s="171" customFormat="1" ht="15.7"/>
    <row r="1688" s="171" customFormat="1" ht="15.7"/>
    <row r="1689" s="171" customFormat="1" ht="15.7"/>
    <row r="1690" s="171" customFormat="1" ht="15.7"/>
    <row r="1691" s="171" customFormat="1" ht="15.7"/>
    <row r="1692" s="171" customFormat="1" ht="15.7"/>
    <row r="1693" s="171" customFormat="1" ht="15.7"/>
    <row r="1694" s="171" customFormat="1" ht="15.7"/>
    <row r="1695" s="171" customFormat="1" ht="15.7"/>
    <row r="1696" s="171" customFormat="1" ht="15.7"/>
    <row r="1697" s="171" customFormat="1" ht="15.7"/>
    <row r="1698" s="171" customFormat="1" ht="15.7"/>
    <row r="1699" s="171" customFormat="1" ht="15.7"/>
    <row r="1700" s="171" customFormat="1" ht="15.7"/>
    <row r="1701" s="171" customFormat="1" ht="15.7"/>
    <row r="1702" s="171" customFormat="1" ht="15.7"/>
    <row r="1703" s="171" customFormat="1" ht="15.7"/>
    <row r="1704" s="171" customFormat="1" ht="15.7"/>
    <row r="1705" s="171" customFormat="1" ht="15.7"/>
    <row r="1706" s="171" customFormat="1" ht="15.7"/>
    <row r="1707" s="171" customFormat="1" ht="15.7"/>
    <row r="1708" s="171" customFormat="1" ht="15.7"/>
    <row r="1709" s="171" customFormat="1" ht="15.7"/>
    <row r="1710" s="171" customFormat="1" ht="15.7"/>
    <row r="1711" s="171" customFormat="1" ht="15.7"/>
    <row r="1712" s="171" customFormat="1" ht="15.7"/>
    <row r="1713" s="171" customFormat="1" ht="15.7"/>
    <row r="1714" s="171" customFormat="1" ht="15.7"/>
    <row r="1715" s="171" customFormat="1" ht="15.7"/>
    <row r="1716" s="171" customFormat="1" ht="15.7"/>
    <row r="1717" s="171" customFormat="1" ht="15.7"/>
    <row r="1718" s="171" customFormat="1" ht="15.7"/>
    <row r="1719" s="171" customFormat="1" ht="15.7"/>
    <row r="1720" s="171" customFormat="1" ht="15.7"/>
    <row r="1721" s="171" customFormat="1" ht="15.7"/>
    <row r="1722" s="171" customFormat="1" ht="15.7"/>
    <row r="1723" s="171" customFormat="1" ht="15.7"/>
    <row r="1724" s="171" customFormat="1" ht="15.7"/>
    <row r="1725" s="171" customFormat="1" ht="15.7"/>
    <row r="1726" s="171" customFormat="1" ht="15.7"/>
    <row r="1727" s="171" customFormat="1" ht="15.7"/>
    <row r="1728" s="171" customFormat="1" ht="15.7"/>
    <row r="1729" s="171" customFormat="1" ht="15.7"/>
    <row r="1730" s="171" customFormat="1" ht="15.7"/>
    <row r="1731" s="171" customFormat="1" ht="15.7"/>
    <row r="1732" s="171" customFormat="1" ht="15.7"/>
    <row r="1733" s="171" customFormat="1" ht="15.7"/>
    <row r="1734" s="171" customFormat="1" ht="15.7"/>
    <row r="1735" s="171" customFormat="1" ht="15.7"/>
    <row r="1736" s="171" customFormat="1" ht="15.7"/>
    <row r="1737" s="171" customFormat="1" ht="15.7"/>
    <row r="1738" s="171" customFormat="1" ht="15.7"/>
    <row r="1739" s="171" customFormat="1" ht="15.7"/>
    <row r="1740" s="171" customFormat="1" ht="15.7"/>
    <row r="1741" s="171" customFormat="1" ht="15.7"/>
    <row r="1742" s="171" customFormat="1" ht="15.7"/>
    <row r="1743" s="171" customFormat="1" ht="15.7"/>
    <row r="1744" s="171" customFormat="1" ht="15.7"/>
    <row r="1745" s="171" customFormat="1" ht="15.7"/>
    <row r="1746" s="171" customFormat="1" ht="15.7"/>
    <row r="1747" s="171" customFormat="1" ht="15.7"/>
    <row r="1748" s="171" customFormat="1" ht="15.7"/>
    <row r="1749" s="171" customFormat="1" ht="15.7"/>
    <row r="1750" s="171" customFormat="1" ht="15.7"/>
    <row r="1751" s="171" customFormat="1" ht="15.7"/>
    <row r="1752" s="171" customFormat="1" ht="15.7"/>
    <row r="1753" s="171" customFormat="1" ht="15.7"/>
    <row r="1754" s="171" customFormat="1" ht="15.7"/>
    <row r="1755" s="171" customFormat="1" ht="15.7"/>
    <row r="1756" s="171" customFormat="1" ht="15.7"/>
    <row r="1757" s="171" customFormat="1" ht="15.7"/>
    <row r="1758" s="171" customFormat="1" ht="15.7"/>
    <row r="1759" s="171" customFormat="1" ht="15.7"/>
    <row r="1760" s="171" customFormat="1" ht="15.7"/>
    <row r="1761" s="171" customFormat="1" ht="15.7"/>
    <row r="1762" s="171" customFormat="1" ht="15.7"/>
    <row r="1763" s="171" customFormat="1" ht="15.7"/>
    <row r="1764" s="171" customFormat="1" ht="15.7"/>
    <row r="1765" s="171" customFormat="1" ht="15.7"/>
    <row r="1766" s="171" customFormat="1" ht="15.7"/>
    <row r="1767" s="171" customFormat="1" ht="15.7"/>
    <row r="1768" s="171" customFormat="1" ht="15.7"/>
    <row r="1769" s="171" customFormat="1" ht="15.7"/>
    <row r="1770" s="171" customFormat="1" ht="15.7"/>
    <row r="1771" s="171" customFormat="1" ht="15.7"/>
    <row r="1772" s="171" customFormat="1" ht="15.7"/>
    <row r="1773" s="171" customFormat="1" ht="15.7"/>
    <row r="1774" s="171" customFormat="1" ht="15.7"/>
    <row r="1775" s="171" customFormat="1" ht="15.7"/>
    <row r="1776" s="171" customFormat="1" ht="15.7"/>
    <row r="1777" s="171" customFormat="1" ht="15.7"/>
    <row r="1778" s="171" customFormat="1" ht="15.7"/>
    <row r="1779" s="171" customFormat="1" ht="15.7"/>
    <row r="1780" s="171" customFormat="1" ht="15.7"/>
    <row r="1781" s="171" customFormat="1" ht="15.7"/>
    <row r="1782" s="171" customFormat="1" ht="15.7"/>
    <row r="1783" s="171" customFormat="1" ht="15.7"/>
    <row r="1784" s="171" customFormat="1" ht="15.7"/>
    <row r="1785" s="171" customFormat="1" ht="15.7"/>
    <row r="1786" s="171" customFormat="1" ht="15.7"/>
    <row r="1787" s="171" customFormat="1" ht="15.7"/>
    <row r="1788" s="171" customFormat="1" ht="15.7"/>
    <row r="1789" s="171" customFormat="1" ht="15.7"/>
    <row r="1790" s="171" customFormat="1" ht="15.7"/>
    <row r="1791" s="171" customFormat="1" ht="15.7"/>
    <row r="1792" s="171" customFormat="1" ht="15.7"/>
    <row r="1793" s="171" customFormat="1" ht="15.7"/>
    <row r="1794" s="171" customFormat="1" ht="15.7"/>
    <row r="1795" s="171" customFormat="1" ht="15.7"/>
    <row r="1796" s="171" customFormat="1" ht="15.7"/>
    <row r="1797" s="171" customFormat="1" ht="15.7"/>
    <row r="1798" s="171" customFormat="1" ht="15.7"/>
    <row r="1799" s="171" customFormat="1" ht="15.7"/>
    <row r="1800" s="171" customFormat="1" ht="15.7"/>
    <row r="1801" s="171" customFormat="1" ht="15.7"/>
    <row r="1802" s="171" customFormat="1" ht="15.7"/>
    <row r="1803" s="171" customFormat="1" ht="15.7"/>
    <row r="1804" s="171" customFormat="1" ht="15.7"/>
    <row r="1805" s="171" customFormat="1" ht="15.7"/>
    <row r="1806" s="171" customFormat="1" ht="15.7"/>
    <row r="1807" s="171" customFormat="1" ht="15.7"/>
    <row r="1808" s="171" customFormat="1" ht="15.7"/>
    <row r="1809" s="171" customFormat="1" ht="15.7"/>
    <row r="1810" s="171" customFormat="1" ht="15.7"/>
    <row r="1811" s="171" customFormat="1" ht="15.7"/>
    <row r="1812" s="171" customFormat="1" ht="15.7"/>
    <row r="1813" s="171" customFormat="1" ht="15.7"/>
    <row r="1814" s="171" customFormat="1" ht="15.7"/>
    <row r="1815" s="171" customFormat="1" ht="15.7"/>
    <row r="1816" s="171" customFormat="1" ht="15.7"/>
    <row r="1817" s="171" customFormat="1" ht="15.7"/>
    <row r="1818" s="171" customFormat="1" ht="15.7"/>
    <row r="1819" s="171" customFormat="1" ht="15.7"/>
    <row r="1820" s="171" customFormat="1" ht="15.7"/>
    <row r="1821" s="171" customFormat="1" ht="15.7"/>
    <row r="1822" s="171" customFormat="1" ht="15.7"/>
    <row r="1823" s="171" customFormat="1" ht="15.7"/>
    <row r="1824" s="171" customFormat="1" ht="15.7"/>
    <row r="1825" s="171" customFormat="1" ht="15.7"/>
    <row r="1826" s="171" customFormat="1" ht="15.7"/>
    <row r="1827" s="171" customFormat="1" ht="15.7"/>
    <row r="1828" s="171" customFormat="1" ht="15.7"/>
    <row r="1829" s="171" customFormat="1" ht="15.7"/>
    <row r="1830" s="171" customFormat="1" ht="15.7"/>
    <row r="1831" s="171" customFormat="1" ht="15.7"/>
    <row r="1832" s="171" customFormat="1" ht="15.7"/>
    <row r="1833" s="171" customFormat="1" ht="15.7"/>
    <row r="1834" s="171" customFormat="1" ht="15.7"/>
    <row r="1835" s="171" customFormat="1" ht="15.7"/>
    <row r="1836" s="171" customFormat="1" ht="15.7"/>
    <row r="1837" s="171" customFormat="1" ht="15.7"/>
    <row r="1838" s="171" customFormat="1" ht="15.7"/>
    <row r="1839" s="171" customFormat="1" ht="15.7"/>
    <row r="1840" s="171" customFormat="1" ht="15.7"/>
    <row r="1841" s="171" customFormat="1" ht="15.7"/>
    <row r="1842" s="171" customFormat="1" ht="15.7"/>
    <row r="1843" s="171" customFormat="1" ht="15.7"/>
    <row r="1844" s="171" customFormat="1" ht="15.7"/>
    <row r="1845" s="171" customFormat="1" ht="15.7"/>
    <row r="1846" s="171" customFormat="1" ht="15.7"/>
    <row r="1847" s="171" customFormat="1" ht="15.7"/>
    <row r="1848" s="171" customFormat="1" ht="15.7"/>
    <row r="1849" s="171" customFormat="1" ht="15.7"/>
    <row r="1850" s="171" customFormat="1" ht="15.7"/>
    <row r="1851" s="171" customFormat="1" ht="15.7"/>
    <row r="1852" s="171" customFormat="1" ht="15.7"/>
    <row r="1853" s="171" customFormat="1" ht="15.7"/>
    <row r="1854" s="171" customFormat="1" ht="15.7"/>
    <row r="1855" s="171" customFormat="1" ht="15.7"/>
    <row r="1856" s="171" customFormat="1" ht="15.7"/>
    <row r="1857" s="171" customFormat="1" ht="15.7"/>
    <row r="1858" s="171" customFormat="1" ht="15.7"/>
    <row r="1859" s="171" customFormat="1" ht="15.7"/>
    <row r="1860" s="171" customFormat="1" ht="15.7"/>
    <row r="1861" s="171" customFormat="1" ht="15.7"/>
    <row r="1862" s="171" customFormat="1" ht="15.7"/>
    <row r="1863" s="171" customFormat="1" ht="15.7"/>
    <row r="1864" s="171" customFormat="1" ht="15.7"/>
    <row r="1865" s="171" customFormat="1" ht="15.7"/>
    <row r="1866" s="171" customFormat="1" ht="15.7"/>
    <row r="1867" s="171" customFormat="1" ht="15.7"/>
    <row r="1868" s="171" customFormat="1" ht="15.7"/>
    <row r="1869" s="171" customFormat="1" ht="15.7"/>
    <row r="1870" s="171" customFormat="1" ht="15.7"/>
    <row r="1871" s="171" customFormat="1" ht="15.7"/>
    <row r="1872" s="171" customFormat="1" ht="15.7"/>
    <row r="1873" s="171" customFormat="1" ht="15.7"/>
    <row r="1874" s="171" customFormat="1" ht="15.7"/>
    <row r="1875" s="171" customFormat="1" ht="15.7"/>
    <row r="1876" s="171" customFormat="1" ht="15.7"/>
    <row r="1877" s="171" customFormat="1" ht="15.7"/>
    <row r="1878" s="171" customFormat="1" ht="15.7"/>
    <row r="1879" s="171" customFormat="1" ht="15.7"/>
    <row r="1880" s="171" customFormat="1" ht="15.7"/>
    <row r="1881" s="171" customFormat="1" ht="15.7"/>
    <row r="1882" s="171" customFormat="1" ht="15.7"/>
    <row r="1883" s="171" customFormat="1" ht="15.7"/>
    <row r="1884" s="171" customFormat="1" ht="15.7"/>
    <row r="1885" s="171" customFormat="1" ht="15.7"/>
    <row r="1886" s="171" customFormat="1" ht="15.7"/>
    <row r="1887" s="171" customFormat="1" ht="15.7"/>
    <row r="1888" s="171" customFormat="1" ht="15.7"/>
    <row r="1889" s="171" customFormat="1" ht="15.7"/>
    <row r="1890" s="171" customFormat="1" ht="15.7"/>
    <row r="1891" s="171" customFormat="1" ht="15.7"/>
    <row r="1892" s="171" customFormat="1" ht="15.7"/>
    <row r="1893" s="171" customFormat="1" ht="15.7"/>
    <row r="1894" s="171" customFormat="1" ht="15.7"/>
    <row r="1895" s="171" customFormat="1" ht="15.7"/>
    <row r="1896" s="171" customFormat="1" ht="15.7"/>
    <row r="1897" s="171" customFormat="1" ht="15.7"/>
    <row r="1898" s="171" customFormat="1" ht="15.7"/>
    <row r="1899" s="171" customFormat="1" ht="15.7"/>
    <row r="1900" s="171" customFormat="1" ht="15.7"/>
    <row r="1901" s="171" customFormat="1" ht="15.7"/>
    <row r="1902" s="171" customFormat="1" ht="15.7"/>
    <row r="1903" s="171" customFormat="1" ht="15.7"/>
    <row r="1904" s="171" customFormat="1" ht="15.7"/>
    <row r="1905" s="171" customFormat="1" ht="15.7"/>
    <row r="1906" s="171" customFormat="1" ht="15.7"/>
    <row r="1907" s="171" customFormat="1" ht="15.7"/>
    <row r="1908" s="171" customFormat="1" ht="15.7"/>
    <row r="1909" s="171" customFormat="1" ht="15.7"/>
    <row r="1910" s="171" customFormat="1" ht="15.7"/>
    <row r="1911" s="171" customFormat="1" ht="15.7"/>
    <row r="1912" s="171" customFormat="1" ht="15.7"/>
    <row r="1913" s="171" customFormat="1" ht="15.7"/>
    <row r="1914" s="171" customFormat="1" ht="15.7"/>
    <row r="1915" s="171" customFormat="1" ht="15.7"/>
    <row r="1916" s="171" customFormat="1" ht="15.7"/>
    <row r="1917" s="171" customFormat="1" ht="15.7"/>
    <row r="1918" s="171" customFormat="1" ht="15.7"/>
    <row r="1919" s="171" customFormat="1" ht="15.7"/>
    <row r="1920" s="171" customFormat="1" ht="15.7"/>
    <row r="1921" s="171" customFormat="1" ht="15.7"/>
    <row r="1922" s="171" customFormat="1" ht="15.7"/>
    <row r="1923" s="171" customFormat="1" ht="15.7"/>
    <row r="1924" s="171" customFormat="1" ht="15.7"/>
    <row r="1925" s="171" customFormat="1" ht="15.7"/>
    <row r="1926" s="171" customFormat="1" ht="15.7"/>
    <row r="1927" s="171" customFormat="1" ht="15.7"/>
    <row r="1928" s="171" customFormat="1" ht="15.7"/>
    <row r="1929" s="171" customFormat="1" ht="15.7"/>
    <row r="1930" s="171" customFormat="1" ht="15.7"/>
    <row r="1931" s="171" customFormat="1" ht="15.7"/>
    <row r="1932" s="171" customFormat="1" ht="15.7"/>
    <row r="1933" s="171" customFormat="1" ht="15.7"/>
    <row r="1934" s="171" customFormat="1" ht="15.7"/>
    <row r="1935" s="171" customFormat="1" ht="15.7"/>
    <row r="1936" s="171" customFormat="1" ht="15.7"/>
    <row r="1937" s="171" customFormat="1" ht="15.7"/>
    <row r="1938" s="171" customFormat="1" ht="15.7"/>
    <row r="1939" s="171" customFormat="1" ht="15.7"/>
    <row r="1940" s="171" customFormat="1" ht="15.7"/>
    <row r="1941" s="171" customFormat="1" ht="15.7"/>
    <row r="1942" s="171" customFormat="1" ht="15.7"/>
    <row r="1943" s="171" customFormat="1" ht="15.7"/>
    <row r="1944" s="171" customFormat="1" ht="15.7"/>
    <row r="1945" s="171" customFormat="1" ht="15.7"/>
    <row r="1946" s="171" customFormat="1" ht="15.7"/>
    <row r="1947" s="171" customFormat="1" ht="15.7"/>
    <row r="1948" s="171" customFormat="1" ht="15.7"/>
    <row r="1949" s="171" customFormat="1" ht="15.7"/>
    <row r="1950" s="171" customFormat="1" ht="15.7"/>
    <row r="1951" s="171" customFormat="1" ht="15.7"/>
    <row r="1952" s="171" customFormat="1" ht="15.7"/>
    <row r="1953" s="171" customFormat="1" ht="15.7"/>
    <row r="1954" s="171" customFormat="1" ht="15.7"/>
    <row r="1955" s="171" customFormat="1" ht="15.7"/>
    <row r="1956" s="171" customFormat="1" ht="15.7"/>
    <row r="1957" s="171" customFormat="1" ht="15.7"/>
    <row r="1958" s="171" customFormat="1" ht="15.7"/>
    <row r="1959" s="171" customFormat="1" ht="15.7"/>
    <row r="1960" s="171" customFormat="1" ht="15.7"/>
    <row r="1961" s="171" customFormat="1" ht="15.7"/>
    <row r="1962" s="171" customFormat="1" ht="15.7"/>
    <row r="1963" s="171" customFormat="1" ht="15.7"/>
    <row r="1964" s="171" customFormat="1" ht="15.7"/>
    <row r="1965" s="171" customFormat="1" ht="15.7"/>
    <row r="1966" s="171" customFormat="1" ht="15.7"/>
    <row r="1967" s="171" customFormat="1" ht="15.7"/>
    <row r="1968" s="171" customFormat="1" ht="15.7"/>
    <row r="1969" s="171" customFormat="1" ht="15.7"/>
    <row r="1970" s="171" customFormat="1" ht="15.7"/>
    <row r="1971" s="171" customFormat="1" ht="15.7"/>
    <row r="1972" s="171" customFormat="1" ht="15.7"/>
    <row r="1973" s="171" customFormat="1" ht="15.7"/>
    <row r="1974" s="171" customFormat="1" ht="15.7"/>
    <row r="1975" s="171" customFormat="1" ht="15.7"/>
    <row r="1976" s="171" customFormat="1" ht="15.7"/>
    <row r="1977" s="171" customFormat="1" ht="15.7"/>
    <row r="1978" s="171" customFormat="1" ht="15.7"/>
    <row r="1979" s="171" customFormat="1" ht="15.7"/>
    <row r="1980" s="171" customFormat="1" ht="15.7"/>
    <row r="1981" s="171" customFormat="1" ht="15.7"/>
    <row r="1982" s="171" customFormat="1" ht="15.7"/>
    <row r="1983" s="171" customFormat="1" ht="15.7"/>
    <row r="1984" s="171" customFormat="1" ht="15.7"/>
    <row r="1985" s="171" customFormat="1" ht="15.7"/>
    <row r="1986" s="171" customFormat="1" ht="15.7"/>
    <row r="1987" s="171" customFormat="1" ht="15.7"/>
    <row r="1988" s="171" customFormat="1" ht="15.7"/>
    <row r="1989" s="171" customFormat="1" ht="15.7"/>
    <row r="1990" s="171" customFormat="1" ht="15.7"/>
    <row r="1991" s="171" customFormat="1" ht="15.7"/>
    <row r="1992" s="171" customFormat="1" ht="15.7"/>
    <row r="1993" s="171" customFormat="1" ht="15.7"/>
    <row r="1994" s="171" customFormat="1" ht="15.7"/>
    <row r="1995" s="171" customFormat="1" ht="15.7"/>
    <row r="1996" s="171" customFormat="1" ht="15.7"/>
    <row r="1997" s="171" customFormat="1" ht="15.7"/>
    <row r="1998" s="171" customFormat="1" ht="15.7"/>
    <row r="1999" s="171" customFormat="1" ht="15.7"/>
    <row r="2000" s="171" customFormat="1" ht="15.7"/>
    <row r="2001" s="171" customFormat="1" ht="15.7"/>
    <row r="2002" s="171" customFormat="1" ht="15.7"/>
    <row r="2003" s="171" customFormat="1" ht="15.7"/>
    <row r="2004" s="171" customFormat="1" ht="15.7"/>
    <row r="2005" s="171" customFormat="1" ht="15.7"/>
    <row r="2006" s="171" customFormat="1" ht="15.7"/>
    <row r="2007" s="171" customFormat="1" ht="15.7"/>
    <row r="2008" s="171" customFormat="1" ht="15.7"/>
    <row r="2009" s="171" customFormat="1" ht="15.7"/>
    <row r="2010" s="171" customFormat="1" ht="15.7"/>
    <row r="2011" s="171" customFormat="1" ht="15.7"/>
    <row r="2012" s="171" customFormat="1" ht="15.7"/>
    <row r="2013" s="171" customFormat="1" ht="15.7"/>
    <row r="2014" s="171" customFormat="1" ht="15.7"/>
    <row r="2015" s="171" customFormat="1" ht="15.7"/>
    <row r="2016" s="171" customFormat="1" ht="15.7"/>
    <row r="2017" s="171" customFormat="1" ht="15.7"/>
    <row r="2018" s="171" customFormat="1" ht="15.7"/>
    <row r="2019" s="171" customFormat="1" ht="15.7"/>
    <row r="2020" s="171" customFormat="1" ht="15.7"/>
    <row r="2021" s="171" customFormat="1" ht="15.7"/>
    <row r="2022" s="171" customFormat="1" ht="15.7"/>
    <row r="2023" s="171" customFormat="1" ht="15.7"/>
    <row r="2024" s="171" customFormat="1" ht="15.7"/>
    <row r="2025" s="171" customFormat="1" ht="15.7"/>
    <row r="2026" s="171" customFormat="1" ht="15.7"/>
    <row r="2027" s="171" customFormat="1" ht="15.7"/>
    <row r="2028" s="171" customFormat="1" ht="15.7"/>
    <row r="2029" s="171" customFormat="1" ht="15.7"/>
    <row r="2030" s="171" customFormat="1" ht="15.7"/>
    <row r="2031" s="171" customFormat="1" ht="15.7"/>
    <row r="2032" s="171" customFormat="1" ht="15.7"/>
    <row r="2033" s="171" customFormat="1" ht="15.7"/>
    <row r="2034" s="171" customFormat="1" ht="15.7"/>
    <row r="2035" s="171" customFormat="1" ht="15.7"/>
    <row r="2036" s="171" customFormat="1" ht="15.7"/>
    <row r="2037" s="171" customFormat="1" ht="15.7"/>
    <row r="2038" s="171" customFormat="1" ht="15.7"/>
    <row r="2039" s="171" customFormat="1" ht="15.7"/>
    <row r="2040" s="171" customFormat="1" ht="15.7"/>
    <row r="2041" s="171" customFormat="1" ht="15.7"/>
    <row r="2042" s="171" customFormat="1" ht="15.7"/>
    <row r="2043" s="171" customFormat="1" ht="15.7"/>
    <row r="2044" s="171" customFormat="1" ht="15.7"/>
    <row r="2045" s="171" customFormat="1" ht="15.7"/>
    <row r="2046" s="171" customFormat="1" ht="15.7"/>
    <row r="2047" s="171" customFormat="1" ht="15.7"/>
    <row r="2048" s="171" customFormat="1" ht="15.7"/>
    <row r="2049" s="171" customFormat="1" ht="15.7"/>
    <row r="2050" s="171" customFormat="1" ht="15.7"/>
    <row r="2051" s="171" customFormat="1" ht="15.7"/>
    <row r="2052" s="171" customFormat="1" ht="15.7"/>
    <row r="2053" s="171" customFormat="1" ht="15.7"/>
    <row r="2054" s="171" customFormat="1" ht="15.7"/>
    <row r="2055" s="171" customFormat="1" ht="15.7"/>
    <row r="2056" s="171" customFormat="1" ht="15.7"/>
    <row r="2057" s="171" customFormat="1" ht="15.7"/>
    <row r="2058" s="171" customFormat="1" ht="15.7"/>
    <row r="2059" s="171" customFormat="1" ht="15.7"/>
    <row r="2060" s="171" customFormat="1" ht="15.7"/>
    <row r="2061" s="171" customFormat="1" ht="15.7"/>
    <row r="2062" s="171" customFormat="1" ht="15.7"/>
    <row r="2063" s="171" customFormat="1" ht="15.7"/>
    <row r="2064" s="171" customFormat="1" ht="15.7"/>
    <row r="2065" s="171" customFormat="1" ht="15.7"/>
    <row r="2066" s="171" customFormat="1" ht="15.7"/>
    <row r="2067" s="171" customFormat="1" ht="15.7"/>
    <row r="2068" s="171" customFormat="1" ht="15.7"/>
    <row r="2069" s="171" customFormat="1" ht="15.7"/>
    <row r="2070" s="171" customFormat="1" ht="15.7"/>
    <row r="2071" s="171" customFormat="1" ht="15.7"/>
    <row r="2072" s="171" customFormat="1" ht="15.7"/>
    <row r="2073" s="171" customFormat="1" ht="15.7"/>
    <row r="2074" s="171" customFormat="1" ht="15.7"/>
    <row r="2075" s="171" customFormat="1" ht="15.7"/>
    <row r="2076" s="171" customFormat="1" ht="15.7"/>
    <row r="2077" s="171" customFormat="1" ht="15.7"/>
    <row r="2078" s="171" customFormat="1" ht="15.7"/>
    <row r="2079" s="171" customFormat="1" ht="15.7"/>
    <row r="2080" s="171" customFormat="1" ht="15.7"/>
    <row r="2081" s="171" customFormat="1" ht="15.7"/>
    <row r="2082" s="171" customFormat="1" ht="15.7"/>
    <row r="2083" s="171" customFormat="1" ht="15.7"/>
    <row r="2084" s="171" customFormat="1" ht="15.7"/>
    <row r="2085" s="171" customFormat="1" ht="15.7"/>
    <row r="2086" s="171" customFormat="1" ht="15.7"/>
    <row r="2087" s="171" customFormat="1" ht="15.7"/>
    <row r="2088" s="171" customFormat="1" ht="15.7"/>
    <row r="2089" s="171" customFormat="1" ht="15.7"/>
    <row r="2090" s="171" customFormat="1" ht="15.7"/>
    <row r="2091" s="171" customFormat="1" ht="15.7"/>
    <row r="2092" s="171" customFormat="1" ht="15.7"/>
    <row r="2093" s="171" customFormat="1" ht="15.7"/>
    <row r="2094" s="171" customFormat="1" ht="15.7"/>
    <row r="2095" s="171" customFormat="1" ht="15.7"/>
    <row r="2096" s="171" customFormat="1" ht="15.7"/>
    <row r="2097" s="171" customFormat="1" ht="15.7"/>
    <row r="2098" s="171" customFormat="1" ht="15.7"/>
    <row r="2099" s="171" customFormat="1" ht="15.7"/>
    <row r="2100" s="171" customFormat="1" ht="15.7"/>
    <row r="2101" s="171" customFormat="1" ht="15.7"/>
    <row r="2102" s="171" customFormat="1" ht="15.7"/>
    <row r="2103" s="171" customFormat="1" ht="15.7"/>
    <row r="2104" s="171" customFormat="1" ht="15.7"/>
    <row r="2105" s="171" customFormat="1" ht="15.7"/>
    <row r="2106" s="171" customFormat="1" ht="15.7"/>
    <row r="2107" s="171" customFormat="1" ht="15.7"/>
    <row r="2108" s="171" customFormat="1" ht="15.7"/>
    <row r="2109" s="171" customFormat="1" ht="15.7"/>
    <row r="2110" s="171" customFormat="1" ht="15.7"/>
    <row r="2111" s="171" customFormat="1" ht="15.7"/>
    <row r="2112" s="171" customFormat="1" ht="15.7"/>
    <row r="2113" s="171" customFormat="1" ht="15.7"/>
    <row r="2114" s="171" customFormat="1" ht="15.7"/>
    <row r="2115" s="171" customFormat="1" ht="15.7"/>
    <row r="2116" s="171" customFormat="1" ht="15.7"/>
    <row r="2117" s="171" customFormat="1" ht="15.7"/>
    <row r="2118" s="171" customFormat="1" ht="15.7"/>
    <row r="2119" s="171" customFormat="1" ht="15.7"/>
    <row r="2120" s="171" customFormat="1" ht="15.7"/>
    <row r="2121" s="171" customFormat="1" ht="15.7"/>
    <row r="2122" s="171" customFormat="1" ht="15.7"/>
    <row r="2123" s="171" customFormat="1" ht="15.7"/>
    <row r="2124" s="171" customFormat="1" ht="15.7"/>
    <row r="2125" s="171" customFormat="1" ht="15.7"/>
    <row r="2126" s="171" customFormat="1" ht="15.7"/>
    <row r="2127" s="171" customFormat="1" ht="15.7"/>
    <row r="2128" s="171" customFormat="1" ht="15.7"/>
    <row r="2129" s="171" customFormat="1" ht="15.7"/>
    <row r="2130" s="171" customFormat="1" ht="15.7"/>
    <row r="2131" s="171" customFormat="1" ht="15.7"/>
    <row r="2132" s="171" customFormat="1" ht="15.7"/>
    <row r="2133" s="171" customFormat="1" ht="15.7"/>
    <row r="2134" s="171" customFormat="1" ht="15.7"/>
    <row r="2135" s="171" customFormat="1" ht="15.7"/>
    <row r="2136" s="171" customFormat="1" ht="15.7"/>
    <row r="2137" s="171" customFormat="1" ht="15.7"/>
    <row r="2138" s="171" customFormat="1" ht="15.7"/>
    <row r="2139" s="171" customFormat="1" ht="15.7"/>
    <row r="2140" s="171" customFormat="1" ht="15.7"/>
    <row r="2141" s="171" customFormat="1" ht="15.7"/>
    <row r="2142" s="171" customFormat="1" ht="15.7"/>
    <row r="2143" s="171" customFormat="1" ht="15.7"/>
    <row r="2144" s="171" customFormat="1" ht="15.7"/>
    <row r="2145" s="171" customFormat="1" ht="15.7"/>
    <row r="2146" s="171" customFormat="1" ht="15.7"/>
    <row r="2147" s="171" customFormat="1" ht="15.7"/>
    <row r="2148" s="171" customFormat="1" ht="15.7"/>
    <row r="2149" s="171" customFormat="1" ht="15.7"/>
    <row r="2150" s="171" customFormat="1" ht="15.7"/>
    <row r="2151" s="171" customFormat="1" ht="15.7"/>
    <row r="2152" s="171" customFormat="1" ht="15.7"/>
    <row r="2153" s="171" customFormat="1" ht="15.7"/>
    <row r="2154" s="171" customFormat="1" ht="15.7"/>
    <row r="2155" s="171" customFormat="1" ht="15.7"/>
    <row r="2156" s="171" customFormat="1" ht="15.7"/>
    <row r="2157" s="171" customFormat="1" ht="15.7"/>
    <row r="2158" s="171" customFormat="1" ht="15.7"/>
    <row r="2159" s="171" customFormat="1" ht="15.7"/>
    <row r="2160" s="171" customFormat="1" ht="15.7"/>
    <row r="2161" s="171" customFormat="1" ht="15.7"/>
    <row r="2162" s="171" customFormat="1" ht="15.7"/>
    <row r="2163" s="171" customFormat="1" ht="15.7"/>
    <row r="2164" s="171" customFormat="1" ht="15.7"/>
    <row r="2165" s="171" customFormat="1" ht="15.7"/>
    <row r="2166" s="171" customFormat="1" ht="15.7"/>
    <row r="2167" s="171" customFormat="1" ht="15.7"/>
    <row r="2168" s="171" customFormat="1" ht="15.7"/>
    <row r="2169" s="171" customFormat="1" ht="15.7"/>
    <row r="2170" s="171" customFormat="1" ht="15.7"/>
    <row r="2171" s="171" customFormat="1" ht="15.7"/>
    <row r="2172" s="171" customFormat="1" ht="15.7"/>
    <row r="2173" s="171" customFormat="1" ht="15.7"/>
    <row r="2174" s="171" customFormat="1" ht="15.7"/>
    <row r="2175" s="171" customFormat="1" ht="15.7"/>
    <row r="2176" s="171" customFormat="1" ht="15.7"/>
    <row r="2177" s="171" customFormat="1" ht="15.7"/>
    <row r="2178" s="171" customFormat="1" ht="15.7"/>
    <row r="2179" s="171" customFormat="1" ht="15.7"/>
    <row r="2180" s="171" customFormat="1" ht="15.7"/>
    <row r="2181" s="171" customFormat="1" ht="15.7"/>
    <row r="2182" s="171" customFormat="1" ht="15.7"/>
    <row r="2183" s="171" customFormat="1" ht="15.7"/>
    <row r="2184" s="171" customFormat="1" ht="15.7"/>
    <row r="2185" s="171" customFormat="1" ht="15.7"/>
    <row r="2186" s="171" customFormat="1" ht="15.7"/>
    <row r="2187" s="171" customFormat="1" ht="15.7"/>
    <row r="2188" s="171" customFormat="1" ht="15.7"/>
    <row r="2189" s="171" customFormat="1" ht="15.7"/>
    <row r="2190" s="171" customFormat="1" ht="15.7"/>
    <row r="2191" s="171" customFormat="1" ht="15.7"/>
    <row r="2192" s="171" customFormat="1" ht="15.7"/>
    <row r="2193" s="171" customFormat="1" ht="15.7"/>
    <row r="2194" s="171" customFormat="1" ht="15.7"/>
    <row r="2195" s="171" customFormat="1" ht="15.7"/>
    <row r="2196" s="171" customFormat="1" ht="15.7"/>
    <row r="2197" s="171" customFormat="1" ht="15.7"/>
    <row r="2198" s="171" customFormat="1" ht="15.7"/>
    <row r="2199" s="171" customFormat="1" ht="15.7"/>
    <row r="2200" s="171" customFormat="1" ht="15.7"/>
    <row r="2201" s="171" customFormat="1" ht="15.7"/>
    <row r="2202" s="171" customFormat="1" ht="15.7"/>
    <row r="2203" s="171" customFormat="1" ht="15.7"/>
    <row r="2204" s="171" customFormat="1" ht="15.7"/>
    <row r="2205" s="171" customFormat="1" ht="15.7"/>
    <row r="2206" s="171" customFormat="1" ht="15.7"/>
    <row r="2207" s="171" customFormat="1" ht="15.7"/>
    <row r="2208" s="171" customFormat="1" ht="15.7"/>
    <row r="2209" s="171" customFormat="1" ht="15.7"/>
    <row r="2210" s="171" customFormat="1" ht="15.7"/>
    <row r="2211" s="171" customFormat="1" ht="15.7"/>
    <row r="2212" s="171" customFormat="1" ht="15.7"/>
    <row r="2213" s="171" customFormat="1" ht="15.7"/>
    <row r="2214" s="171" customFormat="1" ht="15.7"/>
    <row r="2215" s="171" customFormat="1" ht="15.7"/>
    <row r="2216" s="171" customFormat="1" ht="15.7"/>
    <row r="2217" s="171" customFormat="1" ht="15.7"/>
    <row r="2218" s="171" customFormat="1" ht="15.7"/>
    <row r="2219" s="171" customFormat="1" ht="15.7"/>
    <row r="2220" s="171" customFormat="1" ht="15.7"/>
    <row r="2221" s="171" customFormat="1" ht="15.7"/>
    <row r="2222" s="171" customFormat="1" ht="15.7"/>
    <row r="2223" s="171" customFormat="1" ht="15.7"/>
    <row r="2224" s="171" customFormat="1" ht="15.7"/>
    <row r="2225" s="171" customFormat="1" ht="15.7"/>
    <row r="2226" s="171" customFormat="1" ht="15.7"/>
    <row r="2227" s="171" customFormat="1" ht="15.7"/>
    <row r="2228" s="171" customFormat="1" ht="15.7"/>
    <row r="2229" s="171" customFormat="1" ht="15.7"/>
    <row r="2230" s="171" customFormat="1" ht="15.7"/>
    <row r="2231" s="171" customFormat="1" ht="15.7"/>
    <row r="2232" s="171" customFormat="1" ht="15.7"/>
    <row r="2233" s="171" customFormat="1" ht="15.7"/>
    <row r="2234" s="171" customFormat="1" ht="15.7"/>
    <row r="2235" s="171" customFormat="1" ht="15.7"/>
    <row r="2236" s="171" customFormat="1" ht="15.7"/>
    <row r="2237" s="171" customFormat="1" ht="15.7"/>
    <row r="2238" s="171" customFormat="1" ht="15.7"/>
    <row r="2239" s="171" customFormat="1" ht="15.7"/>
    <row r="2240" s="171" customFormat="1" ht="15.7"/>
    <row r="2241" s="171" customFormat="1" ht="15.7"/>
    <row r="2242" s="171" customFormat="1" ht="15.7"/>
    <row r="2243" s="171" customFormat="1" ht="15.7"/>
    <row r="2244" s="171" customFormat="1" ht="15.7"/>
    <row r="2245" s="171" customFormat="1" ht="15.7"/>
    <row r="2246" s="171" customFormat="1" ht="15.7"/>
    <row r="2247" s="171" customFormat="1" ht="15.7"/>
    <row r="2248" s="171" customFormat="1" ht="15.7"/>
    <row r="2249" s="171" customFormat="1" ht="15.7"/>
    <row r="2250" s="171" customFormat="1" ht="15.7"/>
    <row r="2251" s="171" customFormat="1" ht="15.7"/>
    <row r="2252" s="171" customFormat="1" ht="15.7"/>
    <row r="2253" s="171" customFormat="1" ht="15.7"/>
    <row r="2254" s="171" customFormat="1" ht="15.7"/>
    <row r="2255" s="171" customFormat="1" ht="15.7"/>
    <row r="2256" s="171" customFormat="1" ht="15.7"/>
    <row r="2257" s="171" customFormat="1" ht="15.7"/>
    <row r="2258" s="171" customFormat="1" ht="15.7"/>
    <row r="2259" s="171" customFormat="1" ht="15.7"/>
    <row r="2260" s="171" customFormat="1" ht="15.7"/>
    <row r="2261" s="171" customFormat="1" ht="15.7"/>
    <row r="2262" s="171" customFormat="1" ht="15.7"/>
    <row r="2263" s="171" customFormat="1" ht="15.7"/>
    <row r="2264" s="171" customFormat="1" ht="15.7"/>
    <row r="2265" s="171" customFormat="1" ht="15.7"/>
    <row r="2266" s="171" customFormat="1" ht="15.7"/>
    <row r="2267" s="171" customFormat="1" ht="15.7"/>
    <row r="2268" s="171" customFormat="1" ht="15.7"/>
    <row r="2269" s="171" customFormat="1" ht="15.7"/>
    <row r="2270" s="171" customFormat="1" ht="15.7"/>
    <row r="2271" s="171" customFormat="1" ht="15.7"/>
    <row r="2272" s="171" customFormat="1" ht="15.7"/>
    <row r="2273" s="171" customFormat="1" ht="15.7"/>
    <row r="2274" s="171" customFormat="1" ht="15.7"/>
    <row r="2275" s="171" customFormat="1" ht="15.7"/>
    <row r="2276" s="171" customFormat="1" ht="15.7"/>
    <row r="2277" s="171" customFormat="1" ht="15.7"/>
    <row r="2278" s="171" customFormat="1" ht="15.7"/>
    <row r="2279" s="171" customFormat="1" ht="15.7"/>
    <row r="2280" s="171" customFormat="1" ht="15.7"/>
    <row r="2281" s="171" customFormat="1" ht="15.7"/>
    <row r="2282" s="171" customFormat="1" ht="15.7"/>
    <row r="2283" s="171" customFormat="1" ht="15.7"/>
    <row r="2284" s="171" customFormat="1" ht="15.7"/>
    <row r="2285" s="171" customFormat="1" ht="15.7"/>
    <row r="2286" s="171" customFormat="1" ht="15.7"/>
    <row r="2287" s="171" customFormat="1" ht="15.7"/>
    <row r="2288" s="171" customFormat="1" ht="15.7"/>
    <row r="2289" s="171" customFormat="1" ht="15.7"/>
    <row r="2290" s="171" customFormat="1" ht="15.7"/>
    <row r="2291" s="171" customFormat="1" ht="15.7"/>
    <row r="2292" s="171" customFormat="1" ht="15.7"/>
    <row r="2293" s="171" customFormat="1" ht="15.7"/>
    <row r="2294" s="171" customFormat="1" ht="15.7"/>
    <row r="2295" s="171" customFormat="1" ht="15.7"/>
    <row r="2296" s="171" customFormat="1" ht="15.7"/>
    <row r="2297" s="171" customFormat="1" ht="15.7"/>
    <row r="2298" s="171" customFormat="1" ht="15.7"/>
    <row r="2299" s="171" customFormat="1" ht="15.7"/>
    <row r="2300" s="171" customFormat="1" ht="15.7"/>
    <row r="2301" s="171" customFormat="1" ht="15.7"/>
    <row r="2302" s="171" customFormat="1" ht="15.7"/>
    <row r="2303" s="171" customFormat="1" ht="15.7"/>
    <row r="2304" s="171" customFormat="1" ht="15.7"/>
    <row r="2305" s="171" customFormat="1" ht="15.7"/>
    <row r="2306" s="171" customFormat="1" ht="15.7"/>
    <row r="2307" s="171" customFormat="1" ht="15.7"/>
    <row r="2308" s="171" customFormat="1" ht="15.7"/>
    <row r="2309" s="171" customFormat="1" ht="15.7"/>
    <row r="2310" s="171" customFormat="1" ht="15.7"/>
    <row r="2311" s="171" customFormat="1" ht="15.7"/>
    <row r="2312" s="171" customFormat="1" ht="15.7"/>
    <row r="2313" s="171" customFormat="1" ht="15.7"/>
    <row r="2314" s="171" customFormat="1" ht="15.7"/>
    <row r="2315" s="171" customFormat="1" ht="15.7"/>
    <row r="2316" s="171" customFormat="1" ht="15.7"/>
    <row r="2317" s="171" customFormat="1" ht="15.7"/>
    <row r="2318" s="171" customFormat="1" ht="15.7"/>
    <row r="2319" s="171" customFormat="1" ht="15.7"/>
    <row r="2320" s="171" customFormat="1" ht="15.7"/>
    <row r="2321" s="171" customFormat="1" ht="15.7"/>
    <row r="2322" s="171" customFormat="1" ht="15.7"/>
    <row r="2323" s="171" customFormat="1" ht="15.7"/>
    <row r="2324" s="171" customFormat="1" ht="15.7"/>
    <row r="2325" s="171" customFormat="1" ht="15.7"/>
    <row r="2326" s="171" customFormat="1" ht="15.7"/>
    <row r="2327" s="171" customFormat="1" ht="15.7"/>
    <row r="2328" s="171" customFormat="1" ht="15.7"/>
    <row r="2329" s="171" customFormat="1" ht="15.7"/>
    <row r="2330" s="171" customFormat="1" ht="15.7"/>
    <row r="2331" s="171" customFormat="1" ht="15.7"/>
    <row r="2332" s="171" customFormat="1" ht="15.7"/>
    <row r="2333" s="171" customFormat="1" ht="15.7"/>
    <row r="2334" s="171" customFormat="1" ht="15.7"/>
    <row r="2335" s="171" customFormat="1" ht="15.7"/>
    <row r="2336" s="171" customFormat="1" ht="15.7"/>
    <row r="2337" s="171" customFormat="1" ht="15.7"/>
    <row r="2338" s="171" customFormat="1" ht="15.7"/>
    <row r="2339" s="171" customFormat="1" ht="15.7"/>
    <row r="2340" s="171" customFormat="1" ht="15.7"/>
    <row r="2341" s="171" customFormat="1" ht="15.7"/>
    <row r="2342" s="171" customFormat="1" ht="15.7"/>
    <row r="2343" s="171" customFormat="1" ht="15.7"/>
    <row r="2344" s="171" customFormat="1" ht="15.7"/>
    <row r="2345" s="171" customFormat="1" ht="15.7"/>
    <row r="2346" s="171" customFormat="1" ht="15.7"/>
    <row r="2347" s="171" customFormat="1" ht="15.7"/>
    <row r="2348" s="171" customFormat="1" ht="15.7"/>
    <row r="2349" s="171" customFormat="1" ht="15.7"/>
    <row r="2350" s="171" customFormat="1" ht="15.7"/>
    <row r="2351" s="171" customFormat="1" ht="15.7"/>
    <row r="2352" s="171" customFormat="1" ht="15.7"/>
    <row r="2353" s="171" customFormat="1" ht="15.7"/>
    <row r="2354" s="171" customFormat="1" ht="15.7"/>
    <row r="2355" s="171" customFormat="1" ht="15.7"/>
    <row r="2356" s="171" customFormat="1" ht="15.7"/>
    <row r="2357" s="171" customFormat="1" ht="15.7"/>
    <row r="2358" s="171" customFormat="1" ht="15.7"/>
    <row r="2359" s="171" customFormat="1" ht="15.7"/>
    <row r="2360" s="171" customFormat="1" ht="15.7"/>
    <row r="2361" s="171" customFormat="1" ht="15.7"/>
    <row r="2362" s="171" customFormat="1" ht="15.7"/>
    <row r="2363" s="171" customFormat="1" ht="15.7"/>
    <row r="2364" s="171" customFormat="1" ht="15.7"/>
    <row r="2365" s="171" customFormat="1" ht="15.7"/>
    <row r="2366" s="171" customFormat="1" ht="15.7"/>
    <row r="2367" s="171" customFormat="1" ht="15.7"/>
    <row r="2368" s="171" customFormat="1" ht="15.7"/>
    <row r="2369" s="171" customFormat="1" ht="15.7"/>
    <row r="2370" s="171" customFormat="1" ht="15.7"/>
    <row r="2371" s="171" customFormat="1" ht="15.7"/>
    <row r="2372" s="171" customFormat="1" ht="15.7"/>
    <row r="2373" s="171" customFormat="1" ht="15.7"/>
    <row r="2374" s="171" customFormat="1" ht="15.7"/>
    <row r="2375" s="171" customFormat="1" ht="15.7"/>
    <row r="2376" s="171" customFormat="1" ht="15.7"/>
    <row r="2377" s="171" customFormat="1" ht="15.7"/>
    <row r="2378" s="171" customFormat="1" ht="15.7"/>
    <row r="2379" s="171" customFormat="1" ht="15.7"/>
    <row r="2380" s="171" customFormat="1" ht="15.7"/>
    <row r="2381" s="171" customFormat="1" ht="15.7"/>
    <row r="2382" s="171" customFormat="1" ht="15.7"/>
    <row r="2383" s="171" customFormat="1" ht="15.7"/>
    <row r="2384" s="171" customFormat="1" ht="15.7"/>
    <row r="2385" s="171" customFormat="1" ht="15.7"/>
    <row r="2386" s="171" customFormat="1" ht="15.7"/>
    <row r="2387" s="171" customFormat="1" ht="15.7"/>
    <row r="2388" s="171" customFormat="1" ht="15.7"/>
    <row r="2389" s="171" customFormat="1" ht="15.7"/>
    <row r="2390" s="171" customFormat="1" ht="15.7"/>
    <row r="2391" s="171" customFormat="1" ht="15.7"/>
    <row r="2392" s="171" customFormat="1" ht="15.7"/>
    <row r="2393" s="171" customFormat="1" ht="15.7"/>
    <row r="2394" s="171" customFormat="1" ht="15.7"/>
    <row r="2395" s="171" customFormat="1" ht="15.7"/>
    <row r="2396" s="171" customFormat="1" ht="15.7"/>
    <row r="2397" s="171" customFormat="1" ht="15.7"/>
    <row r="2398" s="171" customFormat="1" ht="15.7"/>
    <row r="2399" s="171" customFormat="1" ht="15.7"/>
    <row r="2400" s="171" customFormat="1" ht="15.7"/>
    <row r="2401" s="171" customFormat="1" ht="15.7"/>
    <row r="2402" s="171" customFormat="1" ht="15.7"/>
    <row r="2403" s="171" customFormat="1" ht="15.7"/>
    <row r="2404" s="171" customFormat="1" ht="15.7"/>
    <row r="2405" s="171" customFormat="1" ht="15.7"/>
    <row r="2406" s="171" customFormat="1" ht="15.7"/>
    <row r="2407" s="171" customFormat="1" ht="15.7"/>
  </sheetData>
  <autoFilter ref="B3:N3" xr:uid="{A1C27475-31E9-BD4E-ACB6-E88E82ECAFEA}">
    <sortState xmlns:xlrd2="http://schemas.microsoft.com/office/spreadsheetml/2017/richdata2" ref="B4:N569">
      <sortCondition ref="B3:B569"/>
    </sortState>
  </autoFilter>
  <conditionalFormatting sqref="C1:C1048576">
    <cfRule type="duplicateValues" dxfId="2" priority="1"/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B7DC-6978-F548-A1F5-DF84DD6AC563}">
  <dimension ref="A1:P656"/>
  <sheetViews>
    <sheetView zoomScaleNormal="100" workbookViewId="0">
      <pane xSplit="2" ySplit="3" topLeftCell="C631" activePane="bottomRight" state="frozen"/>
      <selection pane="topRight" activeCell="C1" sqref="C1"/>
      <selection pane="bottomLeft" activeCell="A4" sqref="A4"/>
      <selection pane="bottomRight" activeCell="F2" sqref="F2"/>
    </sheetView>
  </sheetViews>
  <sheetFormatPr defaultColWidth="10.83203125" defaultRowHeight="15.7"/>
  <cols>
    <col min="1" max="1" width="4.83203125" style="138" customWidth="1"/>
    <col min="2" max="2" width="50.6640625" style="138" customWidth="1"/>
    <col min="3" max="3" width="30.83203125" style="138" customWidth="1"/>
    <col min="4" max="4" width="12.83203125" style="138" customWidth="1"/>
    <col min="5" max="5" width="25.33203125" style="138" customWidth="1"/>
    <col min="6" max="6" width="24.83203125" style="171" customWidth="1"/>
    <col min="7" max="8" width="15.6640625" style="171" customWidth="1"/>
    <col min="9" max="11" width="12.83203125" style="171" customWidth="1"/>
    <col min="12" max="13" width="12.83203125" style="138" customWidth="1"/>
    <col min="14" max="14" width="170.83203125" style="9" customWidth="1"/>
    <col min="15" max="15" width="70.33203125" style="9" customWidth="1"/>
    <col min="16" max="19" width="10.83203125" style="138"/>
    <col min="20" max="20" width="15" style="138" customWidth="1"/>
    <col min="21" max="21" width="10.83203125" style="138"/>
    <col min="22" max="25" width="17" style="138" customWidth="1"/>
    <col min="26" max="16384" width="10.83203125" style="138"/>
  </cols>
  <sheetData>
    <row r="1" spans="1:15" ht="20.7">
      <c r="A1" s="13" t="s">
        <v>88</v>
      </c>
      <c r="B1" s="13" t="s">
        <v>1731</v>
      </c>
    </row>
    <row r="2" spans="1:15" s="1" customFormat="1" ht="36">
      <c r="A2" s="138"/>
      <c r="B2" s="14" t="s">
        <v>2699</v>
      </c>
      <c r="C2" s="14" t="s">
        <v>1720</v>
      </c>
      <c r="D2" s="14" t="s">
        <v>13</v>
      </c>
      <c r="E2" s="14" t="s">
        <v>2119</v>
      </c>
      <c r="F2" s="14" t="s">
        <v>3013</v>
      </c>
      <c r="G2" s="14" t="s">
        <v>1759</v>
      </c>
      <c r="H2" s="14" t="s">
        <v>1760</v>
      </c>
      <c r="I2" s="14" t="s">
        <v>703</v>
      </c>
      <c r="J2" s="14" t="s">
        <v>704</v>
      </c>
      <c r="K2" s="14" t="s">
        <v>1977</v>
      </c>
      <c r="L2" s="14" t="s">
        <v>1762</v>
      </c>
      <c r="M2" s="14" t="s">
        <v>1761</v>
      </c>
      <c r="N2" s="14" t="s">
        <v>728</v>
      </c>
      <c r="O2" s="14" t="s">
        <v>32</v>
      </c>
    </row>
    <row r="3" spans="1:15" s="1" customFormat="1" ht="18">
      <c r="A3" s="138"/>
      <c r="B3" s="11"/>
      <c r="C3" s="11"/>
      <c r="D3" s="11"/>
      <c r="E3" s="11"/>
      <c r="F3" s="11" t="s">
        <v>76</v>
      </c>
      <c r="G3" s="11" t="s">
        <v>57</v>
      </c>
      <c r="H3" s="11" t="s">
        <v>57</v>
      </c>
      <c r="I3" s="11" t="s">
        <v>76</v>
      </c>
      <c r="J3" s="11" t="s">
        <v>76</v>
      </c>
      <c r="K3" s="11"/>
      <c r="L3" s="11" t="s">
        <v>19</v>
      </c>
      <c r="M3" s="11" t="s">
        <v>19</v>
      </c>
      <c r="N3" s="50"/>
      <c r="O3" s="50"/>
    </row>
    <row r="4" spans="1:15" ht="18">
      <c r="B4" s="147" t="s">
        <v>296</v>
      </c>
      <c r="C4" s="30" t="s">
        <v>2536</v>
      </c>
      <c r="D4" s="30" t="s">
        <v>297</v>
      </c>
      <c r="E4" s="30" t="s">
        <v>349</v>
      </c>
      <c r="F4" s="173" t="s">
        <v>1763</v>
      </c>
      <c r="G4" s="169">
        <v>735</v>
      </c>
      <c r="H4" s="169">
        <v>315</v>
      </c>
      <c r="I4" s="174">
        <v>3300</v>
      </c>
      <c r="J4" s="174">
        <v>4620</v>
      </c>
      <c r="K4" s="93">
        <v>0.9</v>
      </c>
      <c r="L4" s="209">
        <f>I4*$K4</f>
        <v>2970</v>
      </c>
      <c r="M4" s="209">
        <f>J4*$K4</f>
        <v>4158</v>
      </c>
      <c r="N4" s="12"/>
      <c r="O4" s="272"/>
    </row>
    <row r="5" spans="1:15" ht="18">
      <c r="B5" s="147" t="s">
        <v>1175</v>
      </c>
      <c r="C5" s="30" t="s">
        <v>2537</v>
      </c>
      <c r="D5" s="30" t="s">
        <v>297</v>
      </c>
      <c r="E5" s="30" t="s">
        <v>349</v>
      </c>
      <c r="F5" s="12"/>
      <c r="G5" s="30"/>
      <c r="H5" s="30"/>
      <c r="I5" s="42"/>
      <c r="J5" s="42"/>
      <c r="K5" s="42"/>
      <c r="L5" s="172"/>
      <c r="M5" s="172"/>
      <c r="N5" s="12"/>
      <c r="O5" s="272"/>
    </row>
    <row r="6" spans="1:15" ht="18">
      <c r="B6" s="147" t="s">
        <v>1412</v>
      </c>
      <c r="C6" s="30" t="s">
        <v>2392</v>
      </c>
      <c r="D6" s="30" t="s">
        <v>297</v>
      </c>
      <c r="E6" s="30" t="s">
        <v>349</v>
      </c>
      <c r="F6" s="30"/>
      <c r="G6" s="169">
        <v>120</v>
      </c>
      <c r="H6" s="169">
        <v>25</v>
      </c>
      <c r="I6" s="174">
        <v>96</v>
      </c>
      <c r="J6" s="174">
        <v>128</v>
      </c>
      <c r="K6" s="93">
        <v>0.9</v>
      </c>
      <c r="L6" s="209">
        <f t="shared" ref="L6:M9" si="0">I6*$K6</f>
        <v>86.4</v>
      </c>
      <c r="M6" s="209">
        <f t="shared" si="0"/>
        <v>115.2</v>
      </c>
      <c r="N6" s="12"/>
      <c r="O6" s="60"/>
    </row>
    <row r="7" spans="1:15" ht="18">
      <c r="B7" s="147" t="s">
        <v>1824</v>
      </c>
      <c r="C7" s="30" t="s">
        <v>2508</v>
      </c>
      <c r="D7" s="30" t="s">
        <v>297</v>
      </c>
      <c r="E7" s="30" t="s">
        <v>349</v>
      </c>
      <c r="F7" s="30"/>
      <c r="G7" s="169">
        <v>120</v>
      </c>
      <c r="H7" s="169">
        <v>25</v>
      </c>
      <c r="I7" s="174">
        <v>97</v>
      </c>
      <c r="J7" s="174">
        <v>129</v>
      </c>
      <c r="K7" s="93">
        <v>0.9</v>
      </c>
      <c r="L7" s="209">
        <f t="shared" si="0"/>
        <v>87.3</v>
      </c>
      <c r="M7" s="209">
        <f t="shared" si="0"/>
        <v>116.10000000000001</v>
      </c>
      <c r="N7" s="12"/>
      <c r="O7" s="60"/>
    </row>
    <row r="8" spans="1:15" ht="18">
      <c r="B8" s="147" t="s">
        <v>1634</v>
      </c>
      <c r="C8" s="30" t="s">
        <v>2338</v>
      </c>
      <c r="D8" s="30" t="s">
        <v>297</v>
      </c>
      <c r="E8" s="30" t="s">
        <v>349</v>
      </c>
      <c r="F8" s="30"/>
      <c r="G8" s="169">
        <v>120</v>
      </c>
      <c r="H8" s="169">
        <v>25</v>
      </c>
      <c r="I8" s="174">
        <v>98</v>
      </c>
      <c r="J8" s="174">
        <v>130</v>
      </c>
      <c r="K8" s="93">
        <v>0.9</v>
      </c>
      <c r="L8" s="209">
        <f t="shared" si="0"/>
        <v>88.2</v>
      </c>
      <c r="M8" s="209">
        <f t="shared" si="0"/>
        <v>117</v>
      </c>
      <c r="N8" s="12"/>
      <c r="O8" s="60"/>
    </row>
    <row r="9" spans="1:15" ht="18">
      <c r="B9" s="147" t="s">
        <v>298</v>
      </c>
      <c r="C9" s="30" t="s">
        <v>2219</v>
      </c>
      <c r="D9" s="30" t="s">
        <v>297</v>
      </c>
      <c r="E9" s="30" t="s">
        <v>349</v>
      </c>
      <c r="F9" s="30"/>
      <c r="G9" s="169">
        <v>315</v>
      </c>
      <c r="H9" s="169">
        <v>25</v>
      </c>
      <c r="I9" s="174">
        <v>68</v>
      </c>
      <c r="J9" s="174">
        <v>91</v>
      </c>
      <c r="K9" s="93">
        <v>0.9</v>
      </c>
      <c r="L9" s="209">
        <f t="shared" si="0"/>
        <v>61.2</v>
      </c>
      <c r="M9" s="209">
        <f t="shared" si="0"/>
        <v>81.900000000000006</v>
      </c>
      <c r="N9" s="12"/>
      <c r="O9" s="60"/>
    </row>
    <row r="10" spans="1:15" ht="18">
      <c r="B10" s="147" t="s">
        <v>299</v>
      </c>
      <c r="C10" s="30" t="s">
        <v>2662</v>
      </c>
      <c r="D10" s="30" t="s">
        <v>297</v>
      </c>
      <c r="E10" s="30" t="s">
        <v>349</v>
      </c>
      <c r="F10" s="30"/>
      <c r="G10" s="30"/>
      <c r="H10" s="30"/>
      <c r="I10" s="42"/>
      <c r="J10" s="42"/>
      <c r="K10" s="42"/>
      <c r="L10" s="172"/>
      <c r="M10" s="172"/>
      <c r="N10" s="12"/>
      <c r="O10" s="60"/>
    </row>
    <row r="11" spans="1:15" ht="18">
      <c r="B11" s="147" t="s">
        <v>1489</v>
      </c>
      <c r="C11" s="30" t="s">
        <v>2538</v>
      </c>
      <c r="D11" s="30" t="s">
        <v>297</v>
      </c>
      <c r="E11" s="30" t="s">
        <v>349</v>
      </c>
      <c r="F11" s="30"/>
      <c r="G11" s="30"/>
      <c r="H11" s="30"/>
      <c r="I11" s="42"/>
      <c r="J11" s="42"/>
      <c r="K11" s="42"/>
      <c r="L11" s="172"/>
      <c r="M11" s="172"/>
      <c r="N11" s="12"/>
      <c r="O11" s="60"/>
    </row>
    <row r="12" spans="1:15" ht="18">
      <c r="B12" s="147" t="s">
        <v>1148</v>
      </c>
      <c r="C12" s="30" t="s">
        <v>2539</v>
      </c>
      <c r="D12" s="30" t="s">
        <v>700</v>
      </c>
      <c r="E12" s="30" t="s">
        <v>349</v>
      </c>
      <c r="F12" s="30"/>
      <c r="G12" s="30"/>
      <c r="H12" s="30"/>
      <c r="I12" s="42"/>
      <c r="J12" s="42"/>
      <c r="K12" s="42"/>
      <c r="L12" s="172"/>
      <c r="M12" s="172"/>
      <c r="N12" s="12"/>
      <c r="O12" s="60"/>
    </row>
    <row r="13" spans="1:15" ht="18">
      <c r="B13" s="147" t="s">
        <v>1488</v>
      </c>
      <c r="C13" s="30" t="s">
        <v>2540</v>
      </c>
      <c r="D13" s="30" t="s">
        <v>297</v>
      </c>
      <c r="E13" s="30" t="s">
        <v>349</v>
      </c>
      <c r="F13" s="30"/>
      <c r="G13" s="30"/>
      <c r="H13" s="30"/>
      <c r="I13" s="42"/>
      <c r="J13" s="42"/>
      <c r="K13" s="42"/>
      <c r="L13" s="172"/>
      <c r="M13" s="172"/>
      <c r="N13" s="12"/>
      <c r="O13" s="60"/>
    </row>
    <row r="14" spans="1:15" ht="18">
      <c r="B14" s="147" t="s">
        <v>300</v>
      </c>
      <c r="C14" s="30" t="s">
        <v>2220</v>
      </c>
      <c r="D14" s="30" t="s">
        <v>297</v>
      </c>
      <c r="E14" s="30" t="s">
        <v>349</v>
      </c>
      <c r="F14" s="30"/>
      <c r="G14" s="169">
        <v>230</v>
      </c>
      <c r="H14" s="169">
        <v>25</v>
      </c>
      <c r="I14" s="174">
        <v>97</v>
      </c>
      <c r="J14" s="174">
        <v>129</v>
      </c>
      <c r="K14" s="93">
        <v>0.9</v>
      </c>
      <c r="L14" s="209">
        <f>I14*$K14</f>
        <v>87.3</v>
      </c>
      <c r="M14" s="209">
        <f>J14*$K14</f>
        <v>116.10000000000001</v>
      </c>
      <c r="N14" s="12"/>
      <c r="O14" s="60"/>
    </row>
    <row r="15" spans="1:15" ht="18">
      <c r="B15" s="147" t="s">
        <v>1494</v>
      </c>
      <c r="C15" s="30" t="s">
        <v>2504</v>
      </c>
      <c r="D15" s="30" t="s">
        <v>297</v>
      </c>
      <c r="E15" s="30" t="s">
        <v>349</v>
      </c>
      <c r="F15" s="30"/>
      <c r="G15" s="169">
        <v>120</v>
      </c>
      <c r="H15" s="169">
        <v>25</v>
      </c>
      <c r="I15" s="174">
        <v>49</v>
      </c>
      <c r="J15" s="174">
        <v>65</v>
      </c>
      <c r="K15" s="93">
        <v>0.9</v>
      </c>
      <c r="L15" s="209">
        <f>I15*$K15</f>
        <v>44.1</v>
      </c>
      <c r="M15" s="209">
        <f>J15*$K15</f>
        <v>58.5</v>
      </c>
      <c r="N15" s="12"/>
      <c r="O15" s="60"/>
    </row>
    <row r="16" spans="1:15" ht="18">
      <c r="B16" s="147" t="s">
        <v>1141</v>
      </c>
      <c r="C16" s="30" t="s">
        <v>2698</v>
      </c>
      <c r="D16" s="30" t="s">
        <v>297</v>
      </c>
      <c r="E16" s="30" t="s">
        <v>349</v>
      </c>
      <c r="F16" s="30"/>
      <c r="G16" s="30"/>
      <c r="H16" s="30"/>
      <c r="I16" s="42"/>
      <c r="J16" s="42"/>
      <c r="K16" s="42"/>
      <c r="L16" s="172"/>
      <c r="M16" s="172"/>
      <c r="N16" s="12"/>
      <c r="O16" s="60"/>
    </row>
    <row r="17" spans="2:15" ht="18">
      <c r="B17" s="147" t="s">
        <v>1453</v>
      </c>
      <c r="C17" s="30" t="s">
        <v>2542</v>
      </c>
      <c r="D17" s="30" t="s">
        <v>297</v>
      </c>
      <c r="E17" s="30" t="s">
        <v>349</v>
      </c>
      <c r="F17" s="30"/>
      <c r="G17" s="30"/>
      <c r="H17" s="30"/>
      <c r="I17" s="42"/>
      <c r="J17" s="42"/>
      <c r="K17" s="42"/>
      <c r="L17" s="172"/>
      <c r="M17" s="172"/>
      <c r="N17" s="12"/>
      <c r="O17" s="60"/>
    </row>
    <row r="18" spans="2:15" ht="18">
      <c r="B18" s="147" t="s">
        <v>1167</v>
      </c>
      <c r="C18" s="30" t="s">
        <v>2543</v>
      </c>
      <c r="D18" s="30" t="s">
        <v>297</v>
      </c>
      <c r="E18" s="30" t="s">
        <v>349</v>
      </c>
      <c r="F18" s="30"/>
      <c r="G18" s="30"/>
      <c r="H18" s="30"/>
      <c r="I18" s="42"/>
      <c r="J18" s="42"/>
      <c r="K18" s="42"/>
      <c r="L18" s="172"/>
      <c r="M18" s="172"/>
      <c r="N18" s="12"/>
      <c r="O18" s="60"/>
    </row>
    <row r="19" spans="2:15" ht="18">
      <c r="B19" s="147" t="s">
        <v>1158</v>
      </c>
      <c r="C19" s="30" t="s">
        <v>2541</v>
      </c>
      <c r="D19" s="30" t="s">
        <v>297</v>
      </c>
      <c r="E19" s="30" t="s">
        <v>349</v>
      </c>
      <c r="F19" s="30"/>
      <c r="G19" s="30"/>
      <c r="H19" s="30"/>
      <c r="I19" s="42"/>
      <c r="J19" s="42"/>
      <c r="K19" s="42"/>
      <c r="L19" s="172"/>
      <c r="M19" s="172"/>
      <c r="N19" s="12"/>
      <c r="O19" s="60"/>
    </row>
    <row r="20" spans="2:15" ht="18">
      <c r="B20" s="147" t="s">
        <v>1076</v>
      </c>
      <c r="C20" s="30" t="s">
        <v>2366</v>
      </c>
      <c r="D20" s="30" t="s">
        <v>297</v>
      </c>
      <c r="E20" s="30" t="s">
        <v>349</v>
      </c>
      <c r="F20" s="30"/>
      <c r="G20" s="169">
        <v>120</v>
      </c>
      <c r="H20" s="169">
        <v>25</v>
      </c>
      <c r="I20" s="174">
        <v>97</v>
      </c>
      <c r="J20" s="174">
        <v>129</v>
      </c>
      <c r="K20" s="93">
        <v>0.9</v>
      </c>
      <c r="L20" s="209">
        <f t="shared" ref="L20:M22" si="1">I20*$K20</f>
        <v>87.3</v>
      </c>
      <c r="M20" s="209">
        <f t="shared" si="1"/>
        <v>116.10000000000001</v>
      </c>
      <c r="N20" s="12"/>
      <c r="O20" s="60"/>
    </row>
    <row r="21" spans="2:15" ht="18">
      <c r="B21" s="147" t="s">
        <v>1233</v>
      </c>
      <c r="C21" s="30" t="s">
        <v>2403</v>
      </c>
      <c r="D21" s="30" t="s">
        <v>297</v>
      </c>
      <c r="E21" s="30" t="s">
        <v>349</v>
      </c>
      <c r="F21" s="30"/>
      <c r="G21" s="169">
        <v>120</v>
      </c>
      <c r="H21" s="169">
        <v>25</v>
      </c>
      <c r="I21" s="174">
        <v>49</v>
      </c>
      <c r="J21" s="174">
        <v>65</v>
      </c>
      <c r="K21" s="93">
        <v>0.9</v>
      </c>
      <c r="L21" s="209">
        <f t="shared" si="1"/>
        <v>44.1</v>
      </c>
      <c r="M21" s="209">
        <f t="shared" si="1"/>
        <v>58.5</v>
      </c>
      <c r="N21" s="12"/>
      <c r="O21" s="60"/>
    </row>
    <row r="22" spans="2:15" ht="18">
      <c r="B22" s="147" t="s">
        <v>1663</v>
      </c>
      <c r="C22" s="30" t="s">
        <v>2517</v>
      </c>
      <c r="D22" s="30" t="s">
        <v>297</v>
      </c>
      <c r="E22" s="30" t="s">
        <v>349</v>
      </c>
      <c r="F22" s="30"/>
      <c r="G22" s="169">
        <v>315</v>
      </c>
      <c r="H22" s="169">
        <v>25</v>
      </c>
      <c r="I22" s="174">
        <v>68</v>
      </c>
      <c r="J22" s="174">
        <v>91</v>
      </c>
      <c r="K22" s="93">
        <v>0.9</v>
      </c>
      <c r="L22" s="209">
        <f t="shared" si="1"/>
        <v>61.2</v>
      </c>
      <c r="M22" s="209">
        <f t="shared" si="1"/>
        <v>81.900000000000006</v>
      </c>
      <c r="N22" s="12"/>
      <c r="O22" s="60"/>
    </row>
    <row r="23" spans="2:15" ht="18">
      <c r="B23" s="147" t="s">
        <v>108</v>
      </c>
      <c r="C23" s="30" t="s">
        <v>2693</v>
      </c>
      <c r="D23" s="30" t="s">
        <v>297</v>
      </c>
      <c r="E23" s="30" t="s">
        <v>349</v>
      </c>
      <c r="F23" s="30"/>
      <c r="G23" s="30"/>
      <c r="H23" s="30"/>
      <c r="I23" s="42"/>
      <c r="J23" s="42"/>
      <c r="K23" s="42"/>
      <c r="L23" s="42"/>
      <c r="M23" s="42"/>
      <c r="N23" s="12"/>
      <c r="O23" s="60"/>
    </row>
    <row r="24" spans="2:15" ht="18">
      <c r="B24" s="147" t="s">
        <v>1484</v>
      </c>
      <c r="C24" s="30" t="s">
        <v>2516</v>
      </c>
      <c r="D24" s="30" t="s">
        <v>297</v>
      </c>
      <c r="E24" s="30" t="s">
        <v>349</v>
      </c>
      <c r="F24" s="30"/>
      <c r="G24" s="169">
        <v>230</v>
      </c>
      <c r="H24" s="169">
        <v>25</v>
      </c>
      <c r="I24" s="174">
        <v>97</v>
      </c>
      <c r="J24" s="174">
        <v>129</v>
      </c>
      <c r="K24" s="93">
        <v>0.9</v>
      </c>
      <c r="L24" s="209">
        <f t="shared" ref="L24:L36" si="2">I24*$K24</f>
        <v>87.3</v>
      </c>
      <c r="M24" s="209">
        <f t="shared" ref="M24:M36" si="3">J24*$K24</f>
        <v>116.10000000000001</v>
      </c>
      <c r="N24" s="12"/>
      <c r="O24" s="60"/>
    </row>
    <row r="25" spans="2:15" ht="18">
      <c r="B25" s="147" t="s">
        <v>301</v>
      </c>
      <c r="C25" s="30" t="s">
        <v>2544</v>
      </c>
      <c r="D25" s="30" t="s">
        <v>297</v>
      </c>
      <c r="E25" s="30" t="s">
        <v>349</v>
      </c>
      <c r="F25" s="173" t="s">
        <v>1764</v>
      </c>
      <c r="G25" s="169">
        <v>735</v>
      </c>
      <c r="H25" s="169">
        <v>230</v>
      </c>
      <c r="I25" s="174">
        <v>1200</v>
      </c>
      <c r="J25" s="174">
        <v>1680</v>
      </c>
      <c r="K25" s="93">
        <v>0.9</v>
      </c>
      <c r="L25" s="209">
        <f t="shared" si="2"/>
        <v>1080</v>
      </c>
      <c r="M25" s="209">
        <f t="shared" si="3"/>
        <v>1512</v>
      </c>
      <c r="N25" s="12"/>
      <c r="O25" s="272"/>
    </row>
    <row r="26" spans="2:15" ht="18">
      <c r="B26" s="147" t="s">
        <v>1346</v>
      </c>
      <c r="C26" s="30" t="s">
        <v>2545</v>
      </c>
      <c r="D26" s="30" t="s">
        <v>297</v>
      </c>
      <c r="E26" s="30" t="s">
        <v>349</v>
      </c>
      <c r="F26" s="173" t="s">
        <v>1783</v>
      </c>
      <c r="G26" s="169">
        <v>315</v>
      </c>
      <c r="H26" s="169">
        <v>120</v>
      </c>
      <c r="I26" s="174">
        <v>907</v>
      </c>
      <c r="J26" s="174">
        <v>1288</v>
      </c>
      <c r="K26" s="93">
        <v>0.9</v>
      </c>
      <c r="L26" s="209">
        <f t="shared" si="2"/>
        <v>816.30000000000007</v>
      </c>
      <c r="M26" s="209">
        <f t="shared" si="3"/>
        <v>1159.2</v>
      </c>
      <c r="N26" s="12"/>
      <c r="O26" s="272"/>
    </row>
    <row r="27" spans="2:15" ht="18">
      <c r="B27" s="180" t="s">
        <v>3004</v>
      </c>
      <c r="C27" s="30" t="s">
        <v>2546</v>
      </c>
      <c r="D27" s="30" t="s">
        <v>297</v>
      </c>
      <c r="E27" s="30" t="s">
        <v>349</v>
      </c>
      <c r="F27" s="30"/>
      <c r="G27" s="169">
        <v>315</v>
      </c>
      <c r="H27" s="169">
        <v>25</v>
      </c>
      <c r="I27" s="174">
        <v>270</v>
      </c>
      <c r="J27" s="174">
        <v>360</v>
      </c>
      <c r="K27" s="93">
        <v>0.9</v>
      </c>
      <c r="L27" s="209">
        <f t="shared" si="2"/>
        <v>243</v>
      </c>
      <c r="M27" s="209">
        <f t="shared" si="3"/>
        <v>324</v>
      </c>
      <c r="N27" s="12"/>
      <c r="O27" s="60"/>
    </row>
    <row r="28" spans="2:15" ht="18">
      <c r="B28" s="169" t="s">
        <v>223</v>
      </c>
      <c r="C28" s="30" t="s">
        <v>2547</v>
      </c>
      <c r="D28" s="30" t="s">
        <v>297</v>
      </c>
      <c r="E28" s="30" t="s">
        <v>349</v>
      </c>
      <c r="F28" s="173" t="s">
        <v>1784</v>
      </c>
      <c r="G28" s="169">
        <v>315</v>
      </c>
      <c r="H28" s="169">
        <v>161</v>
      </c>
      <c r="I28" s="174">
        <v>1500</v>
      </c>
      <c r="J28" s="174">
        <v>2130</v>
      </c>
      <c r="K28" s="93">
        <v>0.9</v>
      </c>
      <c r="L28" s="209">
        <f t="shared" si="2"/>
        <v>1350</v>
      </c>
      <c r="M28" s="209">
        <f t="shared" si="3"/>
        <v>1917</v>
      </c>
      <c r="N28" s="12"/>
      <c r="O28" s="272"/>
    </row>
    <row r="29" spans="2:15" ht="18">
      <c r="B29" s="169" t="s">
        <v>223</v>
      </c>
      <c r="C29" s="30" t="s">
        <v>2547</v>
      </c>
      <c r="D29" s="30" t="s">
        <v>297</v>
      </c>
      <c r="E29" s="30" t="s">
        <v>349</v>
      </c>
      <c r="F29" s="173" t="s">
        <v>1766</v>
      </c>
      <c r="G29" s="169">
        <v>735</v>
      </c>
      <c r="H29" s="169">
        <v>315</v>
      </c>
      <c r="I29" s="174">
        <v>999</v>
      </c>
      <c r="J29" s="174">
        <v>1399</v>
      </c>
      <c r="K29" s="93">
        <v>0.9</v>
      </c>
      <c r="L29" s="209">
        <f t="shared" si="2"/>
        <v>899.1</v>
      </c>
      <c r="M29" s="209">
        <f t="shared" si="3"/>
        <v>1259.1000000000001</v>
      </c>
      <c r="N29" s="12"/>
      <c r="O29" s="272"/>
    </row>
    <row r="30" spans="2:15" ht="18">
      <c r="B30" s="147" t="s">
        <v>223</v>
      </c>
      <c r="C30" s="30" t="s">
        <v>2547</v>
      </c>
      <c r="D30" s="30" t="s">
        <v>297</v>
      </c>
      <c r="E30" s="30" t="s">
        <v>349</v>
      </c>
      <c r="F30" s="173" t="s">
        <v>1765</v>
      </c>
      <c r="G30" s="169">
        <v>735</v>
      </c>
      <c r="H30" s="169">
        <v>161</v>
      </c>
      <c r="I30" s="174">
        <v>1398</v>
      </c>
      <c r="J30" s="174">
        <v>1957</v>
      </c>
      <c r="K30" s="93">
        <v>0.9</v>
      </c>
      <c r="L30" s="209">
        <f t="shared" si="2"/>
        <v>1258.2</v>
      </c>
      <c r="M30" s="209">
        <f t="shared" si="3"/>
        <v>1761.3</v>
      </c>
      <c r="N30" s="12"/>
      <c r="O30" s="60"/>
    </row>
    <row r="31" spans="2:15" ht="18">
      <c r="B31" s="147" t="s">
        <v>1433</v>
      </c>
      <c r="C31" s="30" t="s">
        <v>2320</v>
      </c>
      <c r="D31" s="30" t="s">
        <v>297</v>
      </c>
      <c r="E31" s="30" t="s">
        <v>349</v>
      </c>
      <c r="F31" s="30"/>
      <c r="G31" s="169">
        <v>120</v>
      </c>
      <c r="H31" s="169">
        <v>25</v>
      </c>
      <c r="I31" s="174">
        <v>49</v>
      </c>
      <c r="J31" s="174">
        <v>65</v>
      </c>
      <c r="K31" s="93">
        <v>0.9</v>
      </c>
      <c r="L31" s="209">
        <f t="shared" si="2"/>
        <v>44.1</v>
      </c>
      <c r="M31" s="209">
        <f t="shared" si="3"/>
        <v>58.5</v>
      </c>
      <c r="N31" s="12"/>
      <c r="O31" s="60"/>
    </row>
    <row r="32" spans="2:15" ht="18">
      <c r="B32" s="147" t="s">
        <v>1307</v>
      </c>
      <c r="C32" s="30" t="s">
        <v>2306</v>
      </c>
      <c r="D32" s="30" t="s">
        <v>297</v>
      </c>
      <c r="E32" s="30" t="s">
        <v>349</v>
      </c>
      <c r="F32" s="30"/>
      <c r="G32" s="169">
        <v>120</v>
      </c>
      <c r="H32" s="169">
        <v>25</v>
      </c>
      <c r="I32" s="174">
        <v>146</v>
      </c>
      <c r="J32" s="174">
        <v>194</v>
      </c>
      <c r="K32" s="93">
        <v>0.9</v>
      </c>
      <c r="L32" s="209">
        <f t="shared" si="2"/>
        <v>131.4</v>
      </c>
      <c r="M32" s="209">
        <f t="shared" si="3"/>
        <v>174.6</v>
      </c>
      <c r="N32" s="12"/>
      <c r="O32" s="60"/>
    </row>
    <row r="33" spans="2:15" ht="18">
      <c r="B33" s="147" t="s">
        <v>1428</v>
      </c>
      <c r="C33" s="30" t="s">
        <v>2340</v>
      </c>
      <c r="D33" s="30" t="s">
        <v>297</v>
      </c>
      <c r="E33" s="30" t="s">
        <v>349</v>
      </c>
      <c r="F33" s="30"/>
      <c r="G33" s="169">
        <v>120</v>
      </c>
      <c r="H33" s="169">
        <v>25</v>
      </c>
      <c r="I33" s="174">
        <v>49</v>
      </c>
      <c r="J33" s="174">
        <v>65</v>
      </c>
      <c r="K33" s="93">
        <v>0.9</v>
      </c>
      <c r="L33" s="209">
        <f t="shared" si="2"/>
        <v>44.1</v>
      </c>
      <c r="M33" s="209">
        <f t="shared" si="3"/>
        <v>58.5</v>
      </c>
      <c r="N33" s="12"/>
      <c r="O33" s="60"/>
    </row>
    <row r="34" spans="2:15" ht="18">
      <c r="B34" s="147" t="s">
        <v>1547</v>
      </c>
      <c r="C34" s="30" t="s">
        <v>2339</v>
      </c>
      <c r="D34" s="30" t="s">
        <v>297</v>
      </c>
      <c r="E34" s="30" t="s">
        <v>349</v>
      </c>
      <c r="F34" s="30"/>
      <c r="G34" s="169">
        <v>120</v>
      </c>
      <c r="H34" s="169">
        <v>12</v>
      </c>
      <c r="I34" s="174">
        <v>94</v>
      </c>
      <c r="J34" s="174">
        <v>125</v>
      </c>
      <c r="K34" s="93">
        <v>0.9</v>
      </c>
      <c r="L34" s="209">
        <f t="shared" si="2"/>
        <v>84.600000000000009</v>
      </c>
      <c r="M34" s="209">
        <f t="shared" si="3"/>
        <v>112.5</v>
      </c>
      <c r="N34" s="12"/>
      <c r="O34" s="60"/>
    </row>
    <row r="35" spans="2:15" ht="18">
      <c r="B35" s="147" t="s">
        <v>1547</v>
      </c>
      <c r="C35" s="30" t="s">
        <v>2339</v>
      </c>
      <c r="D35" s="30" t="s">
        <v>297</v>
      </c>
      <c r="E35" s="30" t="s">
        <v>349</v>
      </c>
      <c r="F35" s="30"/>
      <c r="G35" s="169">
        <v>120</v>
      </c>
      <c r="H35" s="169">
        <v>25</v>
      </c>
      <c r="I35" s="174">
        <v>143</v>
      </c>
      <c r="J35" s="174">
        <v>190</v>
      </c>
      <c r="K35" s="93">
        <v>0.9</v>
      </c>
      <c r="L35" s="209">
        <f t="shared" si="2"/>
        <v>128.70000000000002</v>
      </c>
      <c r="M35" s="209">
        <f t="shared" si="3"/>
        <v>171</v>
      </c>
      <c r="N35" s="12"/>
      <c r="O35" s="60"/>
    </row>
    <row r="36" spans="2:15" ht="18">
      <c r="B36" s="147" t="s">
        <v>1547</v>
      </c>
      <c r="C36" s="30" t="s">
        <v>2339</v>
      </c>
      <c r="D36" s="30" t="s">
        <v>297</v>
      </c>
      <c r="E36" s="30" t="s">
        <v>349</v>
      </c>
      <c r="F36" s="173" t="s">
        <v>1785</v>
      </c>
      <c r="G36" s="169">
        <v>315</v>
      </c>
      <c r="H36" s="169">
        <v>120</v>
      </c>
      <c r="I36" s="174">
        <v>450</v>
      </c>
      <c r="J36" s="174">
        <v>639</v>
      </c>
      <c r="K36" s="93">
        <v>0.9</v>
      </c>
      <c r="L36" s="209">
        <f t="shared" si="2"/>
        <v>405</v>
      </c>
      <c r="M36" s="209">
        <f t="shared" si="3"/>
        <v>575.1</v>
      </c>
      <c r="N36" s="12"/>
      <c r="O36" s="272"/>
    </row>
    <row r="37" spans="2:15" ht="18">
      <c r="B37" s="147" t="s">
        <v>3005</v>
      </c>
      <c r="C37" s="30" t="s">
        <v>2548</v>
      </c>
      <c r="D37" s="30" t="s">
        <v>297</v>
      </c>
      <c r="E37" s="30" t="s">
        <v>349</v>
      </c>
      <c r="F37" s="30"/>
      <c r="G37" s="30"/>
      <c r="H37" s="30"/>
      <c r="I37" s="42"/>
      <c r="J37" s="42"/>
      <c r="K37" s="42"/>
      <c r="L37" s="172"/>
      <c r="M37" s="172"/>
      <c r="N37" s="12"/>
      <c r="O37" s="60"/>
    </row>
    <row r="38" spans="2:15" ht="18">
      <c r="B38" s="147" t="s">
        <v>1343</v>
      </c>
      <c r="C38" s="30" t="s">
        <v>2357</v>
      </c>
      <c r="D38" s="30" t="s">
        <v>297</v>
      </c>
      <c r="E38" s="30" t="s">
        <v>349</v>
      </c>
      <c r="F38" s="30"/>
      <c r="G38" s="169">
        <v>120</v>
      </c>
      <c r="H38" s="169">
        <v>12</v>
      </c>
      <c r="I38" s="174">
        <v>68</v>
      </c>
      <c r="J38" s="174">
        <v>90</v>
      </c>
      <c r="K38" s="93">
        <v>0.9</v>
      </c>
      <c r="L38" s="209">
        <f t="shared" ref="L38:M42" si="4">I38*$K38</f>
        <v>61.2</v>
      </c>
      <c r="M38" s="209">
        <f t="shared" si="4"/>
        <v>81</v>
      </c>
      <c r="N38" s="12"/>
      <c r="O38" s="60"/>
    </row>
    <row r="39" spans="2:15" ht="18">
      <c r="B39" s="147" t="s">
        <v>1343</v>
      </c>
      <c r="C39" s="30" t="s">
        <v>2357</v>
      </c>
      <c r="D39" s="30" t="s">
        <v>297</v>
      </c>
      <c r="E39" s="30" t="s">
        <v>349</v>
      </c>
      <c r="F39" s="30"/>
      <c r="G39" s="169">
        <v>120</v>
      </c>
      <c r="H39" s="169">
        <v>25</v>
      </c>
      <c r="I39" s="174">
        <v>95</v>
      </c>
      <c r="J39" s="174">
        <v>127</v>
      </c>
      <c r="K39" s="93">
        <v>0.9</v>
      </c>
      <c r="L39" s="209">
        <f t="shared" si="4"/>
        <v>85.5</v>
      </c>
      <c r="M39" s="209">
        <f t="shared" si="4"/>
        <v>114.3</v>
      </c>
      <c r="N39" s="12"/>
      <c r="O39" s="60"/>
    </row>
    <row r="40" spans="2:15" ht="18">
      <c r="B40" s="147" t="s">
        <v>1343</v>
      </c>
      <c r="C40" s="30" t="s">
        <v>2357</v>
      </c>
      <c r="D40" s="30" t="s">
        <v>297</v>
      </c>
      <c r="E40" s="30" t="s">
        <v>349</v>
      </c>
      <c r="F40" s="173" t="s">
        <v>1786</v>
      </c>
      <c r="G40" s="169">
        <v>120</v>
      </c>
      <c r="H40" s="169">
        <v>69</v>
      </c>
      <c r="I40" s="174">
        <v>113</v>
      </c>
      <c r="J40" s="174">
        <v>160</v>
      </c>
      <c r="K40" s="93">
        <v>0.9</v>
      </c>
      <c r="L40" s="209">
        <f t="shared" si="4"/>
        <v>101.7</v>
      </c>
      <c r="M40" s="209">
        <f t="shared" si="4"/>
        <v>144</v>
      </c>
      <c r="N40" s="12"/>
      <c r="O40" s="272"/>
    </row>
    <row r="41" spans="2:15" ht="18">
      <c r="B41" s="147" t="s">
        <v>1668</v>
      </c>
      <c r="C41" s="30" t="s">
        <v>2446</v>
      </c>
      <c r="D41" s="30" t="s">
        <v>297</v>
      </c>
      <c r="E41" s="30" t="s">
        <v>349</v>
      </c>
      <c r="F41" s="30"/>
      <c r="G41" s="169">
        <v>315</v>
      </c>
      <c r="H41" s="169">
        <v>25</v>
      </c>
      <c r="I41" s="174">
        <v>68</v>
      </c>
      <c r="J41" s="174">
        <v>91</v>
      </c>
      <c r="K41" s="93">
        <v>0.9</v>
      </c>
      <c r="L41" s="209">
        <f t="shared" si="4"/>
        <v>61.2</v>
      </c>
      <c r="M41" s="209">
        <f t="shared" si="4"/>
        <v>81.900000000000006</v>
      </c>
      <c r="N41" s="12"/>
      <c r="O41" s="60"/>
    </row>
    <row r="42" spans="2:15" ht="18">
      <c r="B42" s="147" t="s">
        <v>1145</v>
      </c>
      <c r="C42" s="30" t="s">
        <v>2416</v>
      </c>
      <c r="D42" s="30" t="s">
        <v>297</v>
      </c>
      <c r="E42" s="30" t="s">
        <v>349</v>
      </c>
      <c r="F42" s="30"/>
      <c r="G42" s="169">
        <v>161</v>
      </c>
      <c r="H42" s="169">
        <v>25</v>
      </c>
      <c r="I42" s="174">
        <v>5</v>
      </c>
      <c r="J42" s="174">
        <v>6</v>
      </c>
      <c r="K42" s="93">
        <v>0.9</v>
      </c>
      <c r="L42" s="209">
        <f t="shared" si="4"/>
        <v>4.5</v>
      </c>
      <c r="M42" s="209">
        <f t="shared" si="4"/>
        <v>5.4</v>
      </c>
      <c r="N42" s="12"/>
      <c r="O42" s="60"/>
    </row>
    <row r="43" spans="2:15" ht="18">
      <c r="B43" s="180" t="s">
        <v>2985</v>
      </c>
      <c r="C43" s="30" t="s">
        <v>2549</v>
      </c>
      <c r="D43" s="30" t="s">
        <v>297</v>
      </c>
      <c r="E43" s="30" t="s">
        <v>349</v>
      </c>
      <c r="F43" s="30"/>
      <c r="G43" s="30"/>
      <c r="H43" s="30"/>
      <c r="I43" s="42"/>
      <c r="J43" s="42"/>
      <c r="K43" s="42"/>
      <c r="L43" s="172"/>
      <c r="M43" s="172"/>
      <c r="N43" s="12"/>
      <c r="O43" s="60"/>
    </row>
    <row r="44" spans="2:15" ht="18">
      <c r="B44" s="147" t="s">
        <v>130</v>
      </c>
      <c r="C44" s="30" t="s">
        <v>2550</v>
      </c>
      <c r="D44" s="30" t="s">
        <v>297</v>
      </c>
      <c r="E44" s="30" t="s">
        <v>349</v>
      </c>
      <c r="F44" s="173" t="s">
        <v>1787</v>
      </c>
      <c r="G44" s="169">
        <v>230</v>
      </c>
      <c r="H44" s="169">
        <v>120</v>
      </c>
      <c r="I44" s="174">
        <v>800</v>
      </c>
      <c r="J44" s="174">
        <v>1136</v>
      </c>
      <c r="K44" s="93">
        <v>0.9</v>
      </c>
      <c r="L44" s="209">
        <f>I44*$K44</f>
        <v>720</v>
      </c>
      <c r="M44" s="209">
        <f>J44*$K44</f>
        <v>1022.4</v>
      </c>
      <c r="N44" s="12"/>
      <c r="O44" s="272"/>
    </row>
    <row r="45" spans="2:15" ht="18">
      <c r="B45" s="147" t="s">
        <v>1467</v>
      </c>
      <c r="C45" s="30" t="s">
        <v>2405</v>
      </c>
      <c r="D45" s="30" t="s">
        <v>297</v>
      </c>
      <c r="E45" s="30" t="s">
        <v>349</v>
      </c>
      <c r="F45" s="30"/>
      <c r="G45" s="169">
        <v>120</v>
      </c>
      <c r="H45" s="169">
        <v>25</v>
      </c>
      <c r="I45" s="174">
        <v>33</v>
      </c>
      <c r="J45" s="174">
        <v>44</v>
      </c>
      <c r="K45" s="93">
        <v>0.9</v>
      </c>
      <c r="L45" s="209">
        <f>I45*$K45</f>
        <v>29.7</v>
      </c>
      <c r="M45" s="209">
        <f>J45*$K45</f>
        <v>39.6</v>
      </c>
      <c r="N45" s="12"/>
      <c r="O45" s="60"/>
    </row>
    <row r="46" spans="2:15" ht="18">
      <c r="B46" s="147" t="s">
        <v>1344</v>
      </c>
      <c r="C46" s="30" t="s">
        <v>2663</v>
      </c>
      <c r="D46" s="30" t="s">
        <v>297</v>
      </c>
      <c r="E46" s="30" t="s">
        <v>349</v>
      </c>
      <c r="F46" s="30"/>
      <c r="G46" s="30"/>
      <c r="H46" s="30"/>
      <c r="I46" s="42"/>
      <c r="J46" s="42"/>
      <c r="K46" s="42"/>
      <c r="L46" s="42"/>
      <c r="M46" s="42"/>
      <c r="N46" s="12"/>
      <c r="O46" s="60"/>
    </row>
    <row r="47" spans="2:15" ht="18">
      <c r="B47" s="147" t="s">
        <v>1320</v>
      </c>
      <c r="C47" s="30" t="s">
        <v>2664</v>
      </c>
      <c r="D47" s="30" t="s">
        <v>297</v>
      </c>
      <c r="E47" s="30" t="s">
        <v>349</v>
      </c>
      <c r="F47" s="30"/>
      <c r="G47" s="30"/>
      <c r="H47" s="30"/>
      <c r="I47" s="42"/>
      <c r="J47" s="42"/>
      <c r="K47" s="42"/>
      <c r="L47" s="42"/>
      <c r="M47" s="42"/>
      <c r="N47" s="12"/>
      <c r="O47" s="60"/>
    </row>
    <row r="48" spans="2:15" ht="18">
      <c r="B48" s="147" t="s">
        <v>1406</v>
      </c>
      <c r="C48" s="30" t="s">
        <v>2346</v>
      </c>
      <c r="D48" s="30" t="s">
        <v>297</v>
      </c>
      <c r="E48" s="30" t="s">
        <v>349</v>
      </c>
      <c r="F48" s="30"/>
      <c r="G48" s="169">
        <v>120</v>
      </c>
      <c r="H48" s="169">
        <v>25</v>
      </c>
      <c r="I48" s="174">
        <v>89</v>
      </c>
      <c r="J48" s="174">
        <v>118</v>
      </c>
      <c r="K48" s="93">
        <v>0.9</v>
      </c>
      <c r="L48" s="209">
        <f t="shared" ref="L48:M50" si="5">I48*$K48</f>
        <v>80.100000000000009</v>
      </c>
      <c r="M48" s="209">
        <f t="shared" si="5"/>
        <v>106.2</v>
      </c>
      <c r="N48" s="12"/>
      <c r="O48" s="60"/>
    </row>
    <row r="49" spans="2:15" ht="18">
      <c r="B49" s="147" t="s">
        <v>177</v>
      </c>
      <c r="C49" s="30" t="s">
        <v>2363</v>
      </c>
      <c r="D49" s="30" t="s">
        <v>297</v>
      </c>
      <c r="E49" s="30" t="s">
        <v>349</v>
      </c>
      <c r="F49" s="30"/>
      <c r="G49" s="169">
        <v>120</v>
      </c>
      <c r="H49" s="169">
        <v>12</v>
      </c>
      <c r="I49" s="174">
        <v>124</v>
      </c>
      <c r="J49" s="174">
        <v>165</v>
      </c>
      <c r="K49" s="93">
        <v>0.9</v>
      </c>
      <c r="L49" s="209">
        <f t="shared" si="5"/>
        <v>111.60000000000001</v>
      </c>
      <c r="M49" s="209">
        <f t="shared" si="5"/>
        <v>148.5</v>
      </c>
      <c r="N49" s="12"/>
      <c r="O49" s="60"/>
    </row>
    <row r="50" spans="2:15" ht="18">
      <c r="B50" s="147" t="s">
        <v>177</v>
      </c>
      <c r="C50" s="30" t="s">
        <v>2363</v>
      </c>
      <c r="D50" s="30" t="s">
        <v>297</v>
      </c>
      <c r="E50" s="30" t="s">
        <v>349</v>
      </c>
      <c r="F50" s="30"/>
      <c r="G50" s="169">
        <v>120</v>
      </c>
      <c r="H50" s="169">
        <v>25</v>
      </c>
      <c r="I50" s="174">
        <v>143</v>
      </c>
      <c r="J50" s="174">
        <v>190</v>
      </c>
      <c r="K50" s="93">
        <v>0.9</v>
      </c>
      <c r="L50" s="209">
        <f t="shared" si="5"/>
        <v>128.70000000000002</v>
      </c>
      <c r="M50" s="209">
        <f t="shared" si="5"/>
        <v>171</v>
      </c>
      <c r="N50" s="12"/>
      <c r="O50" s="60"/>
    </row>
    <row r="51" spans="2:15" ht="18">
      <c r="B51" s="147" t="s">
        <v>1729</v>
      </c>
      <c r="C51" s="30" t="s">
        <v>2170</v>
      </c>
      <c r="D51" s="30" t="s">
        <v>297</v>
      </c>
      <c r="E51" s="30" t="s">
        <v>349</v>
      </c>
      <c r="F51" s="30"/>
      <c r="G51" s="30"/>
      <c r="H51" s="30"/>
      <c r="I51" s="42"/>
      <c r="J51" s="42"/>
      <c r="K51" s="42"/>
      <c r="L51" s="172"/>
      <c r="M51" s="172"/>
      <c r="N51" s="12"/>
      <c r="O51" s="60"/>
    </row>
    <row r="52" spans="2:15" ht="18">
      <c r="B52" s="147" t="s">
        <v>777</v>
      </c>
      <c r="C52" s="30" t="s">
        <v>2221</v>
      </c>
      <c r="D52" s="30" t="s">
        <v>297</v>
      </c>
      <c r="E52" s="30" t="s">
        <v>349</v>
      </c>
      <c r="F52" s="30"/>
      <c r="G52" s="169">
        <v>315</v>
      </c>
      <c r="H52" s="169">
        <v>25</v>
      </c>
      <c r="I52" s="174">
        <v>273</v>
      </c>
      <c r="J52" s="174">
        <v>364</v>
      </c>
      <c r="K52" s="93">
        <v>0.9</v>
      </c>
      <c r="L52" s="209">
        <f t="shared" ref="L52:M54" si="6">I52*$K52</f>
        <v>245.70000000000002</v>
      </c>
      <c r="M52" s="209">
        <f t="shared" si="6"/>
        <v>327.60000000000002</v>
      </c>
      <c r="N52" s="12"/>
      <c r="O52" s="60"/>
    </row>
    <row r="53" spans="2:15" ht="18">
      <c r="B53" s="180" t="s">
        <v>115</v>
      </c>
      <c r="C53" s="30" t="s">
        <v>2222</v>
      </c>
      <c r="D53" s="30" t="s">
        <v>297</v>
      </c>
      <c r="E53" s="30" t="s">
        <v>349</v>
      </c>
      <c r="F53" s="173" t="s">
        <v>1788</v>
      </c>
      <c r="G53" s="169">
        <v>315</v>
      </c>
      <c r="H53" s="169">
        <v>69</v>
      </c>
      <c r="I53" s="174">
        <v>480</v>
      </c>
      <c r="J53" s="174">
        <v>682</v>
      </c>
      <c r="K53" s="93">
        <v>0.9</v>
      </c>
      <c r="L53" s="209">
        <f t="shared" si="6"/>
        <v>432</v>
      </c>
      <c r="M53" s="209">
        <f t="shared" si="6"/>
        <v>613.80000000000007</v>
      </c>
      <c r="N53" s="12"/>
      <c r="O53" s="272"/>
    </row>
    <row r="54" spans="2:15" ht="18">
      <c r="B54" s="147" t="s">
        <v>107</v>
      </c>
      <c r="C54" s="30" t="s">
        <v>2551</v>
      </c>
      <c r="D54" s="30" t="s">
        <v>297</v>
      </c>
      <c r="E54" s="30" t="s">
        <v>349</v>
      </c>
      <c r="F54" s="173" t="s">
        <v>1789</v>
      </c>
      <c r="G54" s="169">
        <v>230</v>
      </c>
      <c r="H54" s="169">
        <v>120</v>
      </c>
      <c r="I54" s="174">
        <v>1200</v>
      </c>
      <c r="J54" s="174">
        <v>1704</v>
      </c>
      <c r="K54" s="93">
        <v>0.9</v>
      </c>
      <c r="L54" s="209">
        <f t="shared" si="6"/>
        <v>1080</v>
      </c>
      <c r="M54" s="209">
        <f t="shared" si="6"/>
        <v>1533.6000000000001</v>
      </c>
      <c r="N54" s="12"/>
      <c r="O54" s="272"/>
    </row>
    <row r="55" spans="2:15" ht="18">
      <c r="B55" s="147" t="s">
        <v>1730</v>
      </c>
      <c r="C55" s="30" t="s">
        <v>2533</v>
      </c>
      <c r="D55" s="30" t="s">
        <v>297</v>
      </c>
      <c r="E55" s="30" t="s">
        <v>349</v>
      </c>
      <c r="F55" s="12"/>
      <c r="G55" s="30"/>
      <c r="H55" s="30"/>
      <c r="I55" s="42"/>
      <c r="J55" s="42"/>
      <c r="K55" s="42"/>
      <c r="L55" s="172"/>
      <c r="M55" s="172"/>
      <c r="N55" s="12"/>
      <c r="O55" s="272"/>
    </row>
    <row r="56" spans="2:15" ht="18">
      <c r="B56" s="147" t="s">
        <v>302</v>
      </c>
      <c r="C56" s="30" t="s">
        <v>2396</v>
      </c>
      <c r="D56" s="30" t="s">
        <v>297</v>
      </c>
      <c r="E56" s="30" t="s">
        <v>349</v>
      </c>
      <c r="F56" s="30"/>
      <c r="G56" s="169">
        <v>120</v>
      </c>
      <c r="H56" s="169">
        <v>25</v>
      </c>
      <c r="I56" s="174">
        <v>23</v>
      </c>
      <c r="J56" s="174">
        <v>30</v>
      </c>
      <c r="K56" s="93">
        <v>0.9</v>
      </c>
      <c r="L56" s="209">
        <f t="shared" ref="L56:M59" si="7">I56*$K56</f>
        <v>20.7</v>
      </c>
      <c r="M56" s="209">
        <f t="shared" si="7"/>
        <v>27</v>
      </c>
      <c r="N56" s="12"/>
      <c r="O56" s="60"/>
    </row>
    <row r="57" spans="2:15" ht="18">
      <c r="B57" s="147" t="s">
        <v>1589</v>
      </c>
      <c r="C57" s="30" t="s">
        <v>2552</v>
      </c>
      <c r="D57" s="30" t="s">
        <v>297</v>
      </c>
      <c r="E57" s="30" t="s">
        <v>349</v>
      </c>
      <c r="F57" s="30"/>
      <c r="G57" s="169">
        <v>120</v>
      </c>
      <c r="H57" s="169">
        <v>12</v>
      </c>
      <c r="I57" s="174">
        <v>0</v>
      </c>
      <c r="J57" s="174">
        <v>0</v>
      </c>
      <c r="K57" s="93">
        <v>0.9</v>
      </c>
      <c r="L57" s="209">
        <f t="shared" si="7"/>
        <v>0</v>
      </c>
      <c r="M57" s="209">
        <f t="shared" si="7"/>
        <v>0</v>
      </c>
      <c r="N57" s="12"/>
      <c r="O57" s="60"/>
    </row>
    <row r="58" spans="2:15" ht="18">
      <c r="B58" s="147" t="s">
        <v>1589</v>
      </c>
      <c r="C58" s="30" t="s">
        <v>2552</v>
      </c>
      <c r="D58" s="30" t="s">
        <v>297</v>
      </c>
      <c r="E58" s="30" t="s">
        <v>349</v>
      </c>
      <c r="F58" s="30"/>
      <c r="G58" s="169">
        <v>315</v>
      </c>
      <c r="H58" s="169">
        <v>25</v>
      </c>
      <c r="I58" s="174">
        <v>206</v>
      </c>
      <c r="J58" s="174">
        <v>275</v>
      </c>
      <c r="K58" s="93">
        <v>0.9</v>
      </c>
      <c r="L58" s="209">
        <f t="shared" si="7"/>
        <v>185.4</v>
      </c>
      <c r="M58" s="209">
        <f t="shared" si="7"/>
        <v>247.5</v>
      </c>
      <c r="N58" s="12"/>
      <c r="O58" s="60"/>
    </row>
    <row r="59" spans="2:15" ht="18">
      <c r="B59" s="147" t="s">
        <v>1589</v>
      </c>
      <c r="C59" s="30" t="s">
        <v>2552</v>
      </c>
      <c r="D59" s="30" t="s">
        <v>297</v>
      </c>
      <c r="E59" s="30" t="s">
        <v>349</v>
      </c>
      <c r="F59" s="173" t="s">
        <v>1774</v>
      </c>
      <c r="G59" s="169">
        <v>315</v>
      </c>
      <c r="H59" s="169">
        <v>120</v>
      </c>
      <c r="I59" s="174">
        <v>900</v>
      </c>
      <c r="J59" s="174">
        <v>1278</v>
      </c>
      <c r="K59" s="93">
        <v>0.9</v>
      </c>
      <c r="L59" s="209">
        <f t="shared" si="7"/>
        <v>810</v>
      </c>
      <c r="M59" s="209">
        <f t="shared" si="7"/>
        <v>1150.2</v>
      </c>
      <c r="N59" s="12"/>
      <c r="O59" s="272"/>
    </row>
    <row r="60" spans="2:15" ht="18">
      <c r="B60" s="147" t="s">
        <v>303</v>
      </c>
      <c r="C60" s="30" t="s">
        <v>2665</v>
      </c>
      <c r="D60" s="30" t="s">
        <v>297</v>
      </c>
      <c r="E60" s="30" t="s">
        <v>349</v>
      </c>
      <c r="F60" s="12"/>
      <c r="G60" s="30"/>
      <c r="H60" s="30"/>
      <c r="I60" s="42"/>
      <c r="J60" s="42"/>
      <c r="K60" s="42"/>
      <c r="L60" s="172"/>
      <c r="M60" s="172"/>
      <c r="N60" s="12"/>
      <c r="O60" s="272"/>
    </row>
    <row r="61" spans="2:15" ht="18">
      <c r="B61" s="147" t="s">
        <v>1568</v>
      </c>
      <c r="C61" s="30" t="s">
        <v>2345</v>
      </c>
      <c r="D61" s="30" t="s">
        <v>297</v>
      </c>
      <c r="E61" s="30" t="s">
        <v>349</v>
      </c>
      <c r="F61" s="30"/>
      <c r="G61" s="169">
        <v>120</v>
      </c>
      <c r="H61" s="169">
        <v>12</v>
      </c>
      <c r="I61" s="174">
        <v>42</v>
      </c>
      <c r="J61" s="174">
        <v>56</v>
      </c>
      <c r="K61" s="93">
        <v>0.9</v>
      </c>
      <c r="L61" s="209">
        <f>I61*$K61</f>
        <v>37.800000000000004</v>
      </c>
      <c r="M61" s="209">
        <f>J61*$K61</f>
        <v>50.4</v>
      </c>
      <c r="N61" s="12"/>
      <c r="O61" s="60"/>
    </row>
    <row r="62" spans="2:15" ht="18">
      <c r="B62" s="147" t="s">
        <v>1568</v>
      </c>
      <c r="C62" s="30" t="s">
        <v>2345</v>
      </c>
      <c r="D62" s="30" t="s">
        <v>297</v>
      </c>
      <c r="E62" s="30" t="s">
        <v>349</v>
      </c>
      <c r="F62" s="30"/>
      <c r="G62" s="169">
        <v>120</v>
      </c>
      <c r="H62" s="169">
        <v>25</v>
      </c>
      <c r="I62" s="174">
        <v>140</v>
      </c>
      <c r="J62" s="174">
        <v>187</v>
      </c>
      <c r="K62" s="93">
        <v>0.9</v>
      </c>
      <c r="L62" s="209">
        <f>I62*$K62</f>
        <v>126</v>
      </c>
      <c r="M62" s="209">
        <f>J62*$K62</f>
        <v>168.3</v>
      </c>
      <c r="N62" s="12"/>
      <c r="O62" s="60"/>
    </row>
    <row r="63" spans="2:15" ht="18">
      <c r="B63" s="147" t="s">
        <v>256</v>
      </c>
      <c r="C63" s="30" t="s">
        <v>2171</v>
      </c>
      <c r="D63" s="30" t="s">
        <v>297</v>
      </c>
      <c r="E63" s="30" t="s">
        <v>349</v>
      </c>
      <c r="F63" s="30"/>
      <c r="G63" s="30"/>
      <c r="H63" s="30"/>
      <c r="I63" s="42"/>
      <c r="J63" s="42"/>
      <c r="K63" s="42"/>
      <c r="L63" s="172"/>
      <c r="M63" s="172"/>
      <c r="N63" s="12"/>
      <c r="O63" s="60"/>
    </row>
    <row r="64" spans="2:15" ht="18">
      <c r="B64" s="147" t="s">
        <v>179</v>
      </c>
      <c r="C64" s="30" t="s">
        <v>2172</v>
      </c>
      <c r="D64" s="30" t="s">
        <v>297</v>
      </c>
      <c r="E64" s="30" t="s">
        <v>349</v>
      </c>
      <c r="F64" s="30"/>
      <c r="G64" s="30"/>
      <c r="H64" s="30"/>
      <c r="I64" s="42"/>
      <c r="J64" s="42"/>
      <c r="K64" s="42"/>
      <c r="L64" s="172"/>
      <c r="M64" s="172"/>
      <c r="N64" s="12"/>
      <c r="O64" s="60"/>
    </row>
    <row r="65" spans="2:15" ht="18">
      <c r="B65" s="147" t="s">
        <v>807</v>
      </c>
      <c r="C65" s="30" t="s">
        <v>2223</v>
      </c>
      <c r="D65" s="30" t="s">
        <v>297</v>
      </c>
      <c r="E65" s="30" t="s">
        <v>349</v>
      </c>
      <c r="F65" s="30"/>
      <c r="G65" s="169">
        <v>120</v>
      </c>
      <c r="H65" s="169">
        <v>25</v>
      </c>
      <c r="I65" s="174">
        <v>95</v>
      </c>
      <c r="J65" s="174">
        <v>126</v>
      </c>
      <c r="K65" s="93">
        <v>0.9</v>
      </c>
      <c r="L65" s="209">
        <f t="shared" ref="L65:M68" si="8">I65*$K65</f>
        <v>85.5</v>
      </c>
      <c r="M65" s="209">
        <f t="shared" si="8"/>
        <v>113.4</v>
      </c>
      <c r="N65" s="12"/>
      <c r="O65" s="60"/>
    </row>
    <row r="66" spans="2:15" ht="18">
      <c r="B66" s="147" t="s">
        <v>304</v>
      </c>
      <c r="C66" s="30" t="s">
        <v>2448</v>
      </c>
      <c r="D66" s="30" t="s">
        <v>297</v>
      </c>
      <c r="E66" s="30" t="s">
        <v>349</v>
      </c>
      <c r="F66" s="30"/>
      <c r="G66" s="169">
        <v>315</v>
      </c>
      <c r="H66" s="169">
        <v>25</v>
      </c>
      <c r="I66" s="174">
        <v>137</v>
      </c>
      <c r="J66" s="174">
        <v>182</v>
      </c>
      <c r="K66" s="93">
        <v>0.9</v>
      </c>
      <c r="L66" s="209">
        <f t="shared" si="8"/>
        <v>123.3</v>
      </c>
      <c r="M66" s="209">
        <f t="shared" si="8"/>
        <v>163.80000000000001</v>
      </c>
      <c r="N66" s="12"/>
      <c r="O66" s="60"/>
    </row>
    <row r="67" spans="2:15" ht="18">
      <c r="B67" s="147" t="s">
        <v>119</v>
      </c>
      <c r="C67" s="30" t="s">
        <v>2224</v>
      </c>
      <c r="D67" s="30" t="s">
        <v>297</v>
      </c>
      <c r="E67" s="30" t="s">
        <v>349</v>
      </c>
      <c r="F67" s="30"/>
      <c r="G67" s="169">
        <v>120</v>
      </c>
      <c r="H67" s="169">
        <v>25</v>
      </c>
      <c r="I67" s="174">
        <v>147</v>
      </c>
      <c r="J67" s="174">
        <v>196</v>
      </c>
      <c r="K67" s="93">
        <v>0.9</v>
      </c>
      <c r="L67" s="209">
        <f t="shared" si="8"/>
        <v>132.30000000000001</v>
      </c>
      <c r="M67" s="209">
        <f t="shared" si="8"/>
        <v>176.4</v>
      </c>
      <c r="N67" s="12"/>
      <c r="O67" s="60"/>
    </row>
    <row r="68" spans="2:15" ht="18">
      <c r="B68" s="147" t="s">
        <v>1469</v>
      </c>
      <c r="C68" s="30" t="s">
        <v>2499</v>
      </c>
      <c r="D68" s="30" t="s">
        <v>297</v>
      </c>
      <c r="E68" s="30" t="s">
        <v>349</v>
      </c>
      <c r="F68" s="30"/>
      <c r="G68" s="169">
        <v>120</v>
      </c>
      <c r="H68" s="169">
        <v>25</v>
      </c>
      <c r="I68" s="174">
        <v>23</v>
      </c>
      <c r="J68" s="174">
        <v>30</v>
      </c>
      <c r="K68" s="93">
        <v>0.9</v>
      </c>
      <c r="L68" s="209">
        <f t="shared" si="8"/>
        <v>20.7</v>
      </c>
      <c r="M68" s="209">
        <f t="shared" si="8"/>
        <v>27</v>
      </c>
      <c r="N68" s="12"/>
      <c r="O68" s="60"/>
    </row>
    <row r="69" spans="2:15" ht="18">
      <c r="B69" s="147" t="s">
        <v>826</v>
      </c>
      <c r="C69" s="30" t="s">
        <v>2667</v>
      </c>
      <c r="D69" s="30" t="s">
        <v>297</v>
      </c>
      <c r="E69" s="30" t="s">
        <v>349</v>
      </c>
      <c r="F69" s="30"/>
      <c r="G69" s="30"/>
      <c r="H69" s="30"/>
      <c r="I69" s="42"/>
      <c r="J69" s="42"/>
      <c r="K69" s="42"/>
      <c r="L69" s="42"/>
      <c r="M69" s="42"/>
      <c r="N69" s="12"/>
      <c r="O69" s="60"/>
    </row>
    <row r="70" spans="2:15" ht="18">
      <c r="B70" s="147" t="s">
        <v>305</v>
      </c>
      <c r="C70" s="30" t="s">
        <v>2553</v>
      </c>
      <c r="D70" s="30" t="s">
        <v>297</v>
      </c>
      <c r="E70" s="30" t="s">
        <v>349</v>
      </c>
      <c r="F70" s="173" t="s">
        <v>1767</v>
      </c>
      <c r="G70" s="169">
        <v>735</v>
      </c>
      <c r="H70" s="169">
        <v>315</v>
      </c>
      <c r="I70" s="174">
        <v>3220</v>
      </c>
      <c r="J70" s="174">
        <v>4508</v>
      </c>
      <c r="K70" s="93">
        <v>0.9</v>
      </c>
      <c r="L70" s="209">
        <f t="shared" ref="L70:L79" si="9">I70*$K70</f>
        <v>2898</v>
      </c>
      <c r="M70" s="209">
        <f t="shared" ref="M70:M79" si="10">J70*$K70</f>
        <v>4057.2000000000003</v>
      </c>
      <c r="N70" s="12"/>
      <c r="O70" s="272"/>
    </row>
    <row r="71" spans="2:15" ht="18">
      <c r="B71" s="169" t="s">
        <v>305</v>
      </c>
      <c r="C71" s="30" t="s">
        <v>2553</v>
      </c>
      <c r="D71" s="30" t="s">
        <v>297</v>
      </c>
      <c r="E71" s="30" t="s">
        <v>349</v>
      </c>
      <c r="F71" s="173" t="s">
        <v>1768</v>
      </c>
      <c r="G71" s="169">
        <v>735</v>
      </c>
      <c r="H71" s="169">
        <v>230</v>
      </c>
      <c r="I71" s="174">
        <v>3330</v>
      </c>
      <c r="J71" s="174">
        <v>4662</v>
      </c>
      <c r="K71" s="93">
        <v>0.9</v>
      </c>
      <c r="L71" s="209">
        <f t="shared" si="9"/>
        <v>2997</v>
      </c>
      <c r="M71" s="209">
        <f t="shared" si="10"/>
        <v>4195.8</v>
      </c>
      <c r="N71" s="12"/>
      <c r="O71" s="60"/>
    </row>
    <row r="72" spans="2:15" ht="18">
      <c r="B72" s="147" t="s">
        <v>1632</v>
      </c>
      <c r="C72" s="30" t="s">
        <v>2470</v>
      </c>
      <c r="D72" s="30" t="s">
        <v>297</v>
      </c>
      <c r="E72" s="30" t="s">
        <v>349</v>
      </c>
      <c r="F72" s="30"/>
      <c r="G72" s="169">
        <v>120</v>
      </c>
      <c r="H72" s="169">
        <v>25</v>
      </c>
      <c r="I72" s="174">
        <v>143</v>
      </c>
      <c r="J72" s="174">
        <v>191</v>
      </c>
      <c r="K72" s="93">
        <v>0.9</v>
      </c>
      <c r="L72" s="209">
        <f t="shared" si="9"/>
        <v>128.70000000000002</v>
      </c>
      <c r="M72" s="209">
        <f t="shared" si="10"/>
        <v>171.9</v>
      </c>
      <c r="N72" s="12"/>
      <c r="O72" s="60"/>
    </row>
    <row r="73" spans="2:15" ht="18">
      <c r="B73" s="147" t="s">
        <v>1602</v>
      </c>
      <c r="C73" s="30" t="s">
        <v>2978</v>
      </c>
      <c r="D73" s="30" t="s">
        <v>297</v>
      </c>
      <c r="E73" s="30" t="s">
        <v>349</v>
      </c>
      <c r="F73" s="30"/>
      <c r="G73" s="169">
        <v>120</v>
      </c>
      <c r="H73" s="169">
        <v>12</v>
      </c>
      <c r="I73" s="174">
        <v>0</v>
      </c>
      <c r="J73" s="174">
        <v>0</v>
      </c>
      <c r="K73" s="93">
        <v>0.9</v>
      </c>
      <c r="L73" s="209">
        <f t="shared" si="9"/>
        <v>0</v>
      </c>
      <c r="M73" s="209">
        <f t="shared" si="10"/>
        <v>0</v>
      </c>
      <c r="N73" s="12"/>
      <c r="O73" s="60"/>
    </row>
    <row r="74" spans="2:15" ht="18">
      <c r="B74" s="147" t="s">
        <v>1602</v>
      </c>
      <c r="C74" s="30" t="s">
        <v>2978</v>
      </c>
      <c r="D74" s="30" t="s">
        <v>297</v>
      </c>
      <c r="E74" s="30" t="s">
        <v>349</v>
      </c>
      <c r="F74" s="30"/>
      <c r="G74" s="169">
        <v>315</v>
      </c>
      <c r="H74" s="169">
        <v>25</v>
      </c>
      <c r="I74" s="174">
        <v>144</v>
      </c>
      <c r="J74" s="174">
        <v>192</v>
      </c>
      <c r="K74" s="93">
        <v>0.9</v>
      </c>
      <c r="L74" s="209">
        <f t="shared" si="9"/>
        <v>129.6</v>
      </c>
      <c r="M74" s="209">
        <f t="shared" si="10"/>
        <v>172.8</v>
      </c>
      <c r="N74" s="12"/>
      <c r="O74" s="60"/>
    </row>
    <row r="75" spans="2:15" ht="18">
      <c r="B75" s="147" t="s">
        <v>1204</v>
      </c>
      <c r="C75" s="30" t="s">
        <v>2430</v>
      </c>
      <c r="D75" s="30" t="s">
        <v>297</v>
      </c>
      <c r="E75" s="30" t="s">
        <v>349</v>
      </c>
      <c r="F75" s="30"/>
      <c r="G75" s="169">
        <v>230</v>
      </c>
      <c r="H75" s="169">
        <v>25</v>
      </c>
      <c r="I75" s="174">
        <v>173</v>
      </c>
      <c r="J75" s="174">
        <v>230</v>
      </c>
      <c r="K75" s="93">
        <v>0.9</v>
      </c>
      <c r="L75" s="209">
        <f t="shared" si="9"/>
        <v>155.70000000000002</v>
      </c>
      <c r="M75" s="209">
        <f t="shared" si="10"/>
        <v>207</v>
      </c>
      <c r="N75" s="12"/>
      <c r="O75" s="60"/>
    </row>
    <row r="76" spans="2:15" ht="18">
      <c r="B76" s="147" t="s">
        <v>306</v>
      </c>
      <c r="C76" s="30" t="s">
        <v>2347</v>
      </c>
      <c r="D76" s="30" t="s">
        <v>297</v>
      </c>
      <c r="E76" s="30" t="s">
        <v>349</v>
      </c>
      <c r="F76" s="30"/>
      <c r="G76" s="169">
        <v>120</v>
      </c>
      <c r="H76" s="169">
        <v>25</v>
      </c>
      <c r="I76" s="174">
        <v>98</v>
      </c>
      <c r="J76" s="174">
        <v>131</v>
      </c>
      <c r="K76" s="93">
        <v>0.9</v>
      </c>
      <c r="L76" s="209">
        <f t="shared" si="9"/>
        <v>88.2</v>
      </c>
      <c r="M76" s="209">
        <f t="shared" si="10"/>
        <v>117.9</v>
      </c>
      <c r="N76" s="12"/>
      <c r="O76" s="60"/>
    </row>
    <row r="77" spans="2:15" ht="18">
      <c r="B77" s="147" t="s">
        <v>306</v>
      </c>
      <c r="C77" s="30" t="s">
        <v>2347</v>
      </c>
      <c r="D77" s="30" t="s">
        <v>297</v>
      </c>
      <c r="E77" s="30" t="s">
        <v>349</v>
      </c>
      <c r="F77" s="30"/>
      <c r="G77" s="169">
        <v>120</v>
      </c>
      <c r="H77" s="169">
        <v>12</v>
      </c>
      <c r="I77" s="174">
        <v>68</v>
      </c>
      <c r="J77" s="174">
        <v>90</v>
      </c>
      <c r="K77" s="93">
        <v>0.9</v>
      </c>
      <c r="L77" s="209">
        <f t="shared" si="9"/>
        <v>61.2</v>
      </c>
      <c r="M77" s="209">
        <f t="shared" si="10"/>
        <v>81</v>
      </c>
      <c r="N77" s="12"/>
      <c r="O77" s="60"/>
    </row>
    <row r="78" spans="2:15" ht="18">
      <c r="B78" s="147" t="s">
        <v>306</v>
      </c>
      <c r="C78" s="30" t="s">
        <v>2347</v>
      </c>
      <c r="D78" s="30" t="s">
        <v>297</v>
      </c>
      <c r="E78" s="30" t="s">
        <v>349</v>
      </c>
      <c r="F78" s="173" t="s">
        <v>1774</v>
      </c>
      <c r="G78" s="169">
        <v>315</v>
      </c>
      <c r="H78" s="169">
        <v>120</v>
      </c>
      <c r="I78" s="174">
        <v>900</v>
      </c>
      <c r="J78" s="174">
        <v>1278</v>
      </c>
      <c r="K78" s="93">
        <v>0.9</v>
      </c>
      <c r="L78" s="209">
        <f t="shared" si="9"/>
        <v>810</v>
      </c>
      <c r="M78" s="209">
        <f t="shared" si="10"/>
        <v>1150.2</v>
      </c>
      <c r="N78" s="12"/>
      <c r="O78" s="272"/>
    </row>
    <row r="79" spans="2:15" ht="18">
      <c r="B79" s="147" t="s">
        <v>306</v>
      </c>
      <c r="C79" s="30" t="s">
        <v>2347</v>
      </c>
      <c r="D79" s="30" t="s">
        <v>297</v>
      </c>
      <c r="E79" s="30" t="s">
        <v>349</v>
      </c>
      <c r="F79" s="173" t="s">
        <v>1763</v>
      </c>
      <c r="G79" s="169">
        <v>735</v>
      </c>
      <c r="H79" s="169">
        <v>315</v>
      </c>
      <c r="I79" s="174">
        <v>3300</v>
      </c>
      <c r="J79" s="174">
        <v>4620</v>
      </c>
      <c r="K79" s="93">
        <v>0.9</v>
      </c>
      <c r="L79" s="209">
        <f t="shared" si="9"/>
        <v>2970</v>
      </c>
      <c r="M79" s="209">
        <f t="shared" si="10"/>
        <v>4158</v>
      </c>
      <c r="N79" s="12"/>
      <c r="O79" s="272"/>
    </row>
    <row r="80" spans="2:15" ht="18">
      <c r="B80" s="147" t="s">
        <v>1980</v>
      </c>
      <c r="C80" s="30" t="s">
        <v>2555</v>
      </c>
      <c r="D80" s="30" t="s">
        <v>297</v>
      </c>
      <c r="E80" s="30" t="s">
        <v>349</v>
      </c>
      <c r="F80" s="12"/>
      <c r="G80" s="30"/>
      <c r="H80" s="30"/>
      <c r="I80" s="42"/>
      <c r="J80" s="42"/>
      <c r="K80" s="42"/>
      <c r="L80" s="172"/>
      <c r="M80" s="172"/>
      <c r="N80" s="12"/>
      <c r="O80" s="272"/>
    </row>
    <row r="81" spans="2:15" ht="18">
      <c r="B81" s="147" t="s">
        <v>1195</v>
      </c>
      <c r="C81" s="30" t="s">
        <v>2554</v>
      </c>
      <c r="D81" s="30" t="s">
        <v>297</v>
      </c>
      <c r="E81" s="30" t="s">
        <v>349</v>
      </c>
      <c r="F81" s="12"/>
      <c r="G81" s="30"/>
      <c r="H81" s="30"/>
      <c r="I81" s="42"/>
      <c r="J81" s="42"/>
      <c r="K81" s="42"/>
      <c r="L81" s="172"/>
      <c r="M81" s="172"/>
      <c r="N81" s="12"/>
      <c r="O81" s="272"/>
    </row>
    <row r="82" spans="2:15" ht="18">
      <c r="B82" s="147" t="s">
        <v>257</v>
      </c>
      <c r="C82" s="30" t="s">
        <v>2173</v>
      </c>
      <c r="D82" s="30" t="s">
        <v>297</v>
      </c>
      <c r="E82" s="30" t="s">
        <v>349</v>
      </c>
      <c r="F82" s="12"/>
      <c r="G82" s="30"/>
      <c r="H82" s="30"/>
      <c r="I82" s="42"/>
      <c r="J82" s="42"/>
      <c r="K82" s="42"/>
      <c r="L82" s="172"/>
      <c r="M82" s="172"/>
      <c r="N82" s="12"/>
      <c r="O82" s="272"/>
    </row>
    <row r="83" spans="2:15" ht="18">
      <c r="B83" s="147" t="s">
        <v>98</v>
      </c>
      <c r="C83" s="30" t="s">
        <v>2326</v>
      </c>
      <c r="D83" s="30" t="s">
        <v>297</v>
      </c>
      <c r="E83" s="30" t="s">
        <v>349</v>
      </c>
      <c r="F83" s="30"/>
      <c r="G83" s="169">
        <v>120</v>
      </c>
      <c r="H83" s="169">
        <v>25</v>
      </c>
      <c r="I83" s="174">
        <v>21</v>
      </c>
      <c r="J83" s="174">
        <v>28</v>
      </c>
      <c r="K83" s="93">
        <v>0.9</v>
      </c>
      <c r="L83" s="209">
        <f>I83*$K83</f>
        <v>18.900000000000002</v>
      </c>
      <c r="M83" s="209">
        <f>J83*$K83</f>
        <v>25.2</v>
      </c>
      <c r="N83" s="12"/>
      <c r="O83" s="60"/>
    </row>
    <row r="84" spans="2:15" ht="18">
      <c r="B84" s="147" t="s">
        <v>1358</v>
      </c>
      <c r="C84" s="30" t="s">
        <v>2337</v>
      </c>
      <c r="D84" s="30" t="s">
        <v>297</v>
      </c>
      <c r="E84" s="30" t="s">
        <v>349</v>
      </c>
      <c r="F84" s="30"/>
      <c r="G84" s="169">
        <v>315</v>
      </c>
      <c r="H84" s="169">
        <v>25</v>
      </c>
      <c r="I84" s="174">
        <v>409</v>
      </c>
      <c r="J84" s="174">
        <v>545</v>
      </c>
      <c r="K84" s="93">
        <v>0.9</v>
      </c>
      <c r="L84" s="209">
        <f>I84*$K84</f>
        <v>368.1</v>
      </c>
      <c r="M84" s="209">
        <f>J84*$K84</f>
        <v>490.5</v>
      </c>
      <c r="N84" s="12"/>
      <c r="O84" s="60"/>
    </row>
    <row r="85" spans="2:15" ht="18">
      <c r="B85" s="147" t="s">
        <v>239</v>
      </c>
      <c r="C85" s="30" t="s">
        <v>2174</v>
      </c>
      <c r="D85" s="30" t="s">
        <v>297</v>
      </c>
      <c r="E85" s="30" t="s">
        <v>349</v>
      </c>
      <c r="F85" s="30"/>
      <c r="G85" s="30"/>
      <c r="H85" s="30"/>
      <c r="I85" s="42"/>
      <c r="J85" s="42"/>
      <c r="K85" s="42"/>
      <c r="L85" s="172"/>
      <c r="M85" s="172"/>
      <c r="N85" s="12"/>
      <c r="O85" s="60"/>
    </row>
    <row r="86" spans="2:15" ht="18">
      <c r="B86" s="147" t="s">
        <v>307</v>
      </c>
      <c r="C86" s="30" t="s">
        <v>2225</v>
      </c>
      <c r="D86" s="30" t="s">
        <v>297</v>
      </c>
      <c r="E86" s="30" t="s">
        <v>349</v>
      </c>
      <c r="F86" s="30"/>
      <c r="G86" s="169">
        <v>120</v>
      </c>
      <c r="H86" s="169">
        <v>25</v>
      </c>
      <c r="I86" s="174">
        <v>98</v>
      </c>
      <c r="J86" s="174">
        <v>130</v>
      </c>
      <c r="K86" s="93">
        <v>0.9</v>
      </c>
      <c r="L86" s="209">
        <f t="shared" ref="L86:M89" si="11">I86*$K86</f>
        <v>88.2</v>
      </c>
      <c r="M86" s="209">
        <f t="shared" si="11"/>
        <v>117</v>
      </c>
      <c r="N86" s="12"/>
      <c r="O86" s="60"/>
    </row>
    <row r="87" spans="2:15" ht="18">
      <c r="B87" s="147" t="s">
        <v>1214</v>
      </c>
      <c r="C87" s="30" t="s">
        <v>2402</v>
      </c>
      <c r="D87" s="30" t="s">
        <v>297</v>
      </c>
      <c r="E87" s="30" t="s">
        <v>349</v>
      </c>
      <c r="F87" s="30"/>
      <c r="G87" s="169">
        <v>120</v>
      </c>
      <c r="H87" s="169">
        <v>25</v>
      </c>
      <c r="I87" s="174">
        <v>48</v>
      </c>
      <c r="J87" s="174">
        <v>64</v>
      </c>
      <c r="K87" s="93">
        <v>0.9</v>
      </c>
      <c r="L87" s="209">
        <f t="shared" si="11"/>
        <v>43.2</v>
      </c>
      <c r="M87" s="209">
        <f t="shared" si="11"/>
        <v>57.6</v>
      </c>
      <c r="N87" s="12"/>
      <c r="O87" s="60"/>
    </row>
    <row r="88" spans="2:15" ht="18">
      <c r="B88" s="180" t="s">
        <v>1217</v>
      </c>
      <c r="C88" s="30" t="s">
        <v>2408</v>
      </c>
      <c r="D88" s="30" t="s">
        <v>297</v>
      </c>
      <c r="E88" s="30" t="s">
        <v>349</v>
      </c>
      <c r="F88" s="30"/>
      <c r="G88" s="169">
        <v>120</v>
      </c>
      <c r="H88" s="169">
        <v>25</v>
      </c>
      <c r="I88" s="174">
        <v>49</v>
      </c>
      <c r="J88" s="174">
        <v>65</v>
      </c>
      <c r="K88" s="93">
        <v>0.9</v>
      </c>
      <c r="L88" s="209">
        <f t="shared" si="11"/>
        <v>44.1</v>
      </c>
      <c r="M88" s="209">
        <f t="shared" si="11"/>
        <v>58.5</v>
      </c>
      <c r="N88" s="12"/>
      <c r="O88" s="60"/>
    </row>
    <row r="89" spans="2:15" ht="18">
      <c r="B89" s="147" t="s">
        <v>308</v>
      </c>
      <c r="C89" s="30" t="s">
        <v>2226</v>
      </c>
      <c r="D89" s="30" t="s">
        <v>297</v>
      </c>
      <c r="E89" s="30" t="s">
        <v>349</v>
      </c>
      <c r="F89" s="30"/>
      <c r="G89" s="169">
        <v>120</v>
      </c>
      <c r="H89" s="169">
        <v>25</v>
      </c>
      <c r="I89" s="174">
        <v>21</v>
      </c>
      <c r="J89" s="174">
        <v>28</v>
      </c>
      <c r="K89" s="93">
        <v>0.9</v>
      </c>
      <c r="L89" s="209">
        <f t="shared" si="11"/>
        <v>18.900000000000002</v>
      </c>
      <c r="M89" s="209">
        <f t="shared" si="11"/>
        <v>25.2</v>
      </c>
      <c r="N89" s="12"/>
      <c r="O89" s="60"/>
    </row>
    <row r="90" spans="2:15" ht="18">
      <c r="B90" s="147" t="s">
        <v>1082</v>
      </c>
      <c r="C90" s="30" t="s">
        <v>2520</v>
      </c>
      <c r="D90" s="30" t="s">
        <v>297</v>
      </c>
      <c r="E90" s="30" t="s">
        <v>349</v>
      </c>
      <c r="F90" s="30"/>
      <c r="G90" s="30"/>
      <c r="H90" s="30"/>
      <c r="I90" s="42"/>
      <c r="J90" s="42"/>
      <c r="K90" s="42"/>
      <c r="L90" s="172"/>
      <c r="M90" s="172"/>
      <c r="N90" s="12"/>
      <c r="O90" s="60"/>
    </row>
    <row r="91" spans="2:15" ht="18">
      <c r="B91" s="147" t="s">
        <v>743</v>
      </c>
      <c r="C91" s="30" t="s">
        <v>2227</v>
      </c>
      <c r="D91" s="30" t="s">
        <v>297</v>
      </c>
      <c r="E91" s="30" t="s">
        <v>349</v>
      </c>
      <c r="F91" s="30"/>
      <c r="G91" s="169">
        <v>120</v>
      </c>
      <c r="H91" s="169">
        <v>25</v>
      </c>
      <c r="I91" s="174">
        <v>23</v>
      </c>
      <c r="J91" s="174">
        <v>31</v>
      </c>
      <c r="K91" s="93">
        <v>0.9</v>
      </c>
      <c r="L91" s="209">
        <f t="shared" ref="L91:M94" si="12">I91*$K91</f>
        <v>20.7</v>
      </c>
      <c r="M91" s="209">
        <f t="shared" si="12"/>
        <v>27.900000000000002</v>
      </c>
      <c r="N91" s="12"/>
      <c r="O91" s="60"/>
    </row>
    <row r="92" spans="2:15" ht="18">
      <c r="B92" s="147" t="s">
        <v>1886</v>
      </c>
      <c r="C92" s="30" t="s">
        <v>2228</v>
      </c>
      <c r="D92" s="30" t="s">
        <v>297</v>
      </c>
      <c r="E92" s="30" t="s">
        <v>349</v>
      </c>
      <c r="F92" s="30"/>
      <c r="G92" s="169">
        <v>230</v>
      </c>
      <c r="H92" s="169">
        <v>25</v>
      </c>
      <c r="I92" s="174">
        <v>137</v>
      </c>
      <c r="J92" s="174">
        <v>182</v>
      </c>
      <c r="K92" s="93">
        <v>0.9</v>
      </c>
      <c r="L92" s="209">
        <f t="shared" si="12"/>
        <v>123.3</v>
      </c>
      <c r="M92" s="209">
        <f t="shared" si="12"/>
        <v>163.80000000000001</v>
      </c>
      <c r="N92" s="12"/>
      <c r="O92" s="60"/>
    </row>
    <row r="93" spans="2:15" ht="18">
      <c r="B93" s="147" t="s">
        <v>1448</v>
      </c>
      <c r="C93" s="30" t="s">
        <v>2228</v>
      </c>
      <c r="D93" s="30" t="s">
        <v>297</v>
      </c>
      <c r="E93" s="30" t="s">
        <v>349</v>
      </c>
      <c r="F93" s="173" t="s">
        <v>1790</v>
      </c>
      <c r="G93" s="169">
        <v>230</v>
      </c>
      <c r="H93" s="169">
        <v>69</v>
      </c>
      <c r="I93" s="174">
        <v>325</v>
      </c>
      <c r="J93" s="174">
        <v>462</v>
      </c>
      <c r="K93" s="93">
        <v>0.9</v>
      </c>
      <c r="L93" s="209">
        <f t="shared" si="12"/>
        <v>292.5</v>
      </c>
      <c r="M93" s="209">
        <f t="shared" si="12"/>
        <v>415.8</v>
      </c>
      <c r="N93" s="12"/>
      <c r="O93" s="272"/>
    </row>
    <row r="94" spans="2:15" ht="18">
      <c r="B94" s="147" t="s">
        <v>309</v>
      </c>
      <c r="C94" s="30" t="s">
        <v>2556</v>
      </c>
      <c r="D94" s="30" t="s">
        <v>297</v>
      </c>
      <c r="E94" s="30" t="s">
        <v>349</v>
      </c>
      <c r="F94" s="173" t="s">
        <v>1769</v>
      </c>
      <c r="G94" s="169">
        <v>735</v>
      </c>
      <c r="H94" s="169">
        <v>230</v>
      </c>
      <c r="I94" s="174">
        <v>2220</v>
      </c>
      <c r="J94" s="174">
        <v>3108</v>
      </c>
      <c r="K94" s="93">
        <v>0.9</v>
      </c>
      <c r="L94" s="209">
        <f t="shared" si="12"/>
        <v>1998</v>
      </c>
      <c r="M94" s="209">
        <f t="shared" si="12"/>
        <v>2797.2000000000003</v>
      </c>
      <c r="N94" s="12"/>
      <c r="O94" s="272"/>
    </row>
    <row r="95" spans="2:15" ht="18">
      <c r="B95" s="147" t="s">
        <v>181</v>
      </c>
      <c r="C95" s="30" t="s">
        <v>2519</v>
      </c>
      <c r="D95" s="30" t="s">
        <v>297</v>
      </c>
      <c r="E95" s="30" t="s">
        <v>349</v>
      </c>
      <c r="F95" s="12"/>
      <c r="G95" s="30"/>
      <c r="H95" s="30"/>
      <c r="I95" s="42"/>
      <c r="J95" s="42"/>
      <c r="K95" s="42"/>
      <c r="L95" s="172"/>
      <c r="M95" s="172"/>
      <c r="N95" s="12"/>
      <c r="O95" s="272"/>
    </row>
    <row r="96" spans="2:15" ht="18">
      <c r="B96" s="147" t="s">
        <v>112</v>
      </c>
      <c r="C96" s="30" t="s">
        <v>2175</v>
      </c>
      <c r="D96" s="30" t="s">
        <v>297</v>
      </c>
      <c r="E96" s="30" t="s">
        <v>349</v>
      </c>
      <c r="F96" s="30"/>
      <c r="G96" s="169">
        <v>69</v>
      </c>
      <c r="H96" s="169">
        <v>12</v>
      </c>
      <c r="I96" s="174">
        <v>16</v>
      </c>
      <c r="J96" s="174">
        <v>21</v>
      </c>
      <c r="K96" s="93">
        <v>0.9</v>
      </c>
      <c r="L96" s="209">
        <f>I96*$K96</f>
        <v>14.4</v>
      </c>
      <c r="M96" s="209">
        <f>J96*$K96</f>
        <v>18.900000000000002</v>
      </c>
      <c r="N96" s="12"/>
      <c r="O96" s="60"/>
    </row>
    <row r="97" spans="2:15" ht="18">
      <c r="B97" s="147" t="s">
        <v>766</v>
      </c>
      <c r="C97" s="30" t="s">
        <v>2229</v>
      </c>
      <c r="D97" s="30" t="s">
        <v>297</v>
      </c>
      <c r="E97" s="30" t="s">
        <v>349</v>
      </c>
      <c r="F97" s="30"/>
      <c r="G97" s="169">
        <v>120</v>
      </c>
      <c r="H97" s="169">
        <v>25</v>
      </c>
      <c r="I97" s="174">
        <v>145</v>
      </c>
      <c r="J97" s="174">
        <v>193</v>
      </c>
      <c r="K97" s="93">
        <v>0.9</v>
      </c>
      <c r="L97" s="209">
        <f>I97*$K97</f>
        <v>130.5</v>
      </c>
      <c r="M97" s="209">
        <f>J97*$K97</f>
        <v>173.70000000000002</v>
      </c>
      <c r="N97" s="12"/>
      <c r="O97" s="60"/>
    </row>
    <row r="98" spans="2:15" ht="18">
      <c r="B98" s="147" t="s">
        <v>2986</v>
      </c>
      <c r="C98" s="30" t="s">
        <v>2557</v>
      </c>
      <c r="D98" s="30" t="s">
        <v>297</v>
      </c>
      <c r="E98" s="30" t="s">
        <v>349</v>
      </c>
      <c r="F98" s="30"/>
      <c r="G98" s="30"/>
      <c r="H98" s="30"/>
      <c r="I98" s="42"/>
      <c r="J98" s="42"/>
      <c r="K98" s="42"/>
      <c r="L98" s="172"/>
      <c r="M98" s="172"/>
      <c r="N98" s="12"/>
      <c r="O98" s="60"/>
    </row>
    <row r="99" spans="2:15" ht="18">
      <c r="B99" s="147" t="s">
        <v>1309</v>
      </c>
      <c r="C99" s="30" t="s">
        <v>2558</v>
      </c>
      <c r="D99" s="30" t="s">
        <v>297</v>
      </c>
      <c r="E99" s="30" t="s">
        <v>349</v>
      </c>
      <c r="F99" s="150"/>
      <c r="G99" s="150"/>
      <c r="H99" s="150"/>
      <c r="I99" s="224"/>
      <c r="J99" s="224"/>
      <c r="K99" s="42"/>
      <c r="L99" s="172"/>
      <c r="M99" s="172"/>
      <c r="N99" s="12"/>
      <c r="O99" s="151"/>
    </row>
    <row r="100" spans="2:15" ht="18">
      <c r="B100" s="147" t="s">
        <v>113</v>
      </c>
      <c r="C100" s="30" t="s">
        <v>2230</v>
      </c>
      <c r="D100" s="30" t="s">
        <v>297</v>
      </c>
      <c r="E100" s="30" t="s">
        <v>349</v>
      </c>
      <c r="F100" s="173" t="s">
        <v>1791</v>
      </c>
      <c r="G100" s="169">
        <v>230</v>
      </c>
      <c r="H100" s="169">
        <v>69</v>
      </c>
      <c r="I100" s="174">
        <v>280</v>
      </c>
      <c r="J100" s="174">
        <v>398</v>
      </c>
      <c r="K100" s="93">
        <v>0.9</v>
      </c>
      <c r="L100" s="209">
        <f t="shared" ref="L100:M103" si="13">I100*$K100</f>
        <v>252</v>
      </c>
      <c r="M100" s="209">
        <f t="shared" si="13"/>
        <v>358.2</v>
      </c>
      <c r="N100" s="12"/>
      <c r="O100" s="272"/>
    </row>
    <row r="101" spans="2:15" ht="18">
      <c r="B101" s="147" t="s">
        <v>162</v>
      </c>
      <c r="C101" s="30" t="s">
        <v>2231</v>
      </c>
      <c r="D101" s="30" t="s">
        <v>297</v>
      </c>
      <c r="E101" s="30" t="s">
        <v>349</v>
      </c>
      <c r="F101" s="30"/>
      <c r="G101" s="169">
        <v>120</v>
      </c>
      <c r="H101" s="169">
        <v>25</v>
      </c>
      <c r="I101" s="174">
        <v>23</v>
      </c>
      <c r="J101" s="174">
        <v>31</v>
      </c>
      <c r="K101" s="93">
        <v>0.9</v>
      </c>
      <c r="L101" s="209">
        <f t="shared" si="13"/>
        <v>20.7</v>
      </c>
      <c r="M101" s="209">
        <f t="shared" si="13"/>
        <v>27.900000000000002</v>
      </c>
      <c r="N101" s="12"/>
      <c r="O101" s="60"/>
    </row>
    <row r="102" spans="2:15" ht="18">
      <c r="B102" s="147" t="s">
        <v>1635</v>
      </c>
      <c r="C102" s="30" t="s">
        <v>2475</v>
      </c>
      <c r="D102" s="30" t="s">
        <v>297</v>
      </c>
      <c r="E102" s="30" t="s">
        <v>349</v>
      </c>
      <c r="F102" s="30"/>
      <c r="G102" s="169">
        <v>120</v>
      </c>
      <c r="H102" s="169">
        <v>12</v>
      </c>
      <c r="I102" s="174">
        <v>130</v>
      </c>
      <c r="J102" s="174">
        <v>185</v>
      </c>
      <c r="K102" s="93">
        <v>0.9</v>
      </c>
      <c r="L102" s="209">
        <f t="shared" si="13"/>
        <v>117</v>
      </c>
      <c r="M102" s="209">
        <f t="shared" si="13"/>
        <v>166.5</v>
      </c>
      <c r="N102" s="12"/>
      <c r="O102" s="60"/>
    </row>
    <row r="103" spans="2:15" ht="18">
      <c r="B103" s="147" t="s">
        <v>1367</v>
      </c>
      <c r="C103" s="30" t="s">
        <v>2321</v>
      </c>
      <c r="D103" s="30" t="s">
        <v>297</v>
      </c>
      <c r="E103" s="30" t="s">
        <v>349</v>
      </c>
      <c r="F103" s="30"/>
      <c r="G103" s="169">
        <v>120</v>
      </c>
      <c r="H103" s="169">
        <v>25</v>
      </c>
      <c r="I103" s="174">
        <v>92</v>
      </c>
      <c r="J103" s="174">
        <v>123</v>
      </c>
      <c r="K103" s="93">
        <v>0.9</v>
      </c>
      <c r="L103" s="209">
        <f t="shared" si="13"/>
        <v>82.8</v>
      </c>
      <c r="M103" s="209">
        <f t="shared" si="13"/>
        <v>110.7</v>
      </c>
      <c r="N103" s="12"/>
      <c r="O103" s="60"/>
    </row>
    <row r="104" spans="2:15" ht="18">
      <c r="B104" s="147" t="s">
        <v>310</v>
      </c>
      <c r="C104" s="30" t="s">
        <v>2668</v>
      </c>
      <c r="D104" s="30" t="s">
        <v>297</v>
      </c>
      <c r="E104" s="30" t="s">
        <v>349</v>
      </c>
      <c r="F104" s="30"/>
      <c r="G104" s="30"/>
      <c r="H104" s="30"/>
      <c r="I104" s="42"/>
      <c r="J104" s="42"/>
      <c r="K104" s="42"/>
      <c r="L104" s="172"/>
      <c r="M104" s="172"/>
      <c r="N104" s="12"/>
      <c r="O104" s="60"/>
    </row>
    <row r="105" spans="2:15" ht="18">
      <c r="B105" s="147" t="s">
        <v>738</v>
      </c>
      <c r="C105" s="30" t="s">
        <v>2232</v>
      </c>
      <c r="D105" s="30" t="s">
        <v>297</v>
      </c>
      <c r="E105" s="30" t="s">
        <v>349</v>
      </c>
      <c r="F105" s="30"/>
      <c r="G105" s="169">
        <v>161</v>
      </c>
      <c r="H105" s="169">
        <v>25</v>
      </c>
      <c r="I105" s="174">
        <v>34</v>
      </c>
      <c r="J105" s="174">
        <v>45</v>
      </c>
      <c r="K105" s="93">
        <v>0.9</v>
      </c>
      <c r="L105" s="209">
        <f t="shared" ref="L105:L114" si="14">I105*$K105</f>
        <v>30.6</v>
      </c>
      <c r="M105" s="209">
        <f t="shared" ref="M105:M114" si="15">J105*$K105</f>
        <v>40.5</v>
      </c>
      <c r="N105" s="12"/>
      <c r="O105" s="60"/>
    </row>
    <row r="106" spans="2:15" ht="18">
      <c r="B106" s="147" t="s">
        <v>741</v>
      </c>
      <c r="C106" s="30" t="s">
        <v>2233</v>
      </c>
      <c r="D106" s="30" t="s">
        <v>297</v>
      </c>
      <c r="E106" s="30" t="s">
        <v>349</v>
      </c>
      <c r="F106" s="30"/>
      <c r="G106" s="169">
        <v>120</v>
      </c>
      <c r="H106" s="169">
        <v>25</v>
      </c>
      <c r="I106" s="174">
        <v>44</v>
      </c>
      <c r="J106" s="174">
        <v>58</v>
      </c>
      <c r="K106" s="93">
        <v>0.9</v>
      </c>
      <c r="L106" s="209">
        <f t="shared" si="14"/>
        <v>39.6</v>
      </c>
      <c r="M106" s="209">
        <f t="shared" si="15"/>
        <v>52.2</v>
      </c>
      <c r="N106" s="12"/>
      <c r="O106" s="60"/>
    </row>
    <row r="107" spans="2:15" ht="18">
      <c r="B107" s="147" t="s">
        <v>736</v>
      </c>
      <c r="C107" s="30" t="s">
        <v>2694</v>
      </c>
      <c r="D107" s="30" t="s">
        <v>297</v>
      </c>
      <c r="E107" s="30" t="s">
        <v>349</v>
      </c>
      <c r="F107" s="30"/>
      <c r="G107" s="169">
        <v>120</v>
      </c>
      <c r="H107" s="169">
        <v>12</v>
      </c>
      <c r="I107" s="174">
        <v>0</v>
      </c>
      <c r="J107" s="174">
        <v>0</v>
      </c>
      <c r="K107" s="93">
        <v>0.9</v>
      </c>
      <c r="L107" s="209">
        <f t="shared" si="14"/>
        <v>0</v>
      </c>
      <c r="M107" s="209">
        <f t="shared" si="15"/>
        <v>0</v>
      </c>
      <c r="N107" s="12"/>
      <c r="O107" s="60"/>
    </row>
    <row r="108" spans="2:15" ht="18">
      <c r="B108" s="147" t="s">
        <v>736</v>
      </c>
      <c r="C108" s="30" t="s">
        <v>2694</v>
      </c>
      <c r="D108" s="30" t="s">
        <v>297</v>
      </c>
      <c r="E108" s="30" t="s">
        <v>349</v>
      </c>
      <c r="F108" s="30"/>
      <c r="G108" s="169">
        <v>315</v>
      </c>
      <c r="H108" s="169">
        <v>25</v>
      </c>
      <c r="I108" s="174">
        <v>405</v>
      </c>
      <c r="J108" s="174">
        <v>540</v>
      </c>
      <c r="K108" s="93">
        <v>0.9</v>
      </c>
      <c r="L108" s="209">
        <f t="shared" si="14"/>
        <v>364.5</v>
      </c>
      <c r="M108" s="209">
        <f t="shared" si="15"/>
        <v>486</v>
      </c>
      <c r="N108" s="12"/>
      <c r="O108" s="60"/>
    </row>
    <row r="109" spans="2:15" ht="18">
      <c r="B109" s="147" t="s">
        <v>311</v>
      </c>
      <c r="C109" s="30" t="s">
        <v>2423</v>
      </c>
      <c r="D109" s="30" t="s">
        <v>297</v>
      </c>
      <c r="E109" s="30" t="s">
        <v>349</v>
      </c>
      <c r="F109" s="30"/>
      <c r="G109" s="169">
        <v>230</v>
      </c>
      <c r="H109" s="169">
        <v>25</v>
      </c>
      <c r="I109" s="174">
        <v>137</v>
      </c>
      <c r="J109" s="174">
        <v>182</v>
      </c>
      <c r="K109" s="93">
        <v>0.9</v>
      </c>
      <c r="L109" s="209">
        <f t="shared" si="14"/>
        <v>123.3</v>
      </c>
      <c r="M109" s="209">
        <f t="shared" si="15"/>
        <v>163.80000000000001</v>
      </c>
      <c r="N109" s="12"/>
      <c r="O109" s="60"/>
    </row>
    <row r="110" spans="2:15" ht="18">
      <c r="B110" s="147" t="s">
        <v>153</v>
      </c>
      <c r="C110" s="30" t="s">
        <v>2445</v>
      </c>
      <c r="D110" s="30" t="s">
        <v>297</v>
      </c>
      <c r="E110" s="30" t="s">
        <v>349</v>
      </c>
      <c r="F110" s="173" t="s">
        <v>1792</v>
      </c>
      <c r="G110" s="169">
        <v>315</v>
      </c>
      <c r="H110" s="169">
        <v>69</v>
      </c>
      <c r="I110" s="174">
        <v>420</v>
      </c>
      <c r="J110" s="174">
        <v>596</v>
      </c>
      <c r="K110" s="93">
        <v>0.9</v>
      </c>
      <c r="L110" s="209">
        <f t="shared" si="14"/>
        <v>378</v>
      </c>
      <c r="M110" s="209">
        <f t="shared" si="15"/>
        <v>536.4</v>
      </c>
      <c r="N110" s="12"/>
      <c r="O110" s="272"/>
    </row>
    <row r="111" spans="2:15" ht="18">
      <c r="B111" s="147" t="s">
        <v>312</v>
      </c>
      <c r="C111" s="30" t="s">
        <v>2343</v>
      </c>
      <c r="D111" s="30" t="s">
        <v>297</v>
      </c>
      <c r="E111" s="30" t="s">
        <v>349</v>
      </c>
      <c r="F111" s="173" t="s">
        <v>1770</v>
      </c>
      <c r="G111" s="169">
        <v>735</v>
      </c>
      <c r="H111" s="169">
        <v>315</v>
      </c>
      <c r="I111" s="174">
        <v>3900</v>
      </c>
      <c r="J111" s="174">
        <v>5460</v>
      </c>
      <c r="K111" s="93">
        <v>0.9</v>
      </c>
      <c r="L111" s="209">
        <f t="shared" si="14"/>
        <v>3510</v>
      </c>
      <c r="M111" s="209">
        <f t="shared" si="15"/>
        <v>4914</v>
      </c>
      <c r="N111" s="12"/>
      <c r="O111" s="272"/>
    </row>
    <row r="112" spans="2:15" ht="18">
      <c r="B112" s="147" t="s">
        <v>752</v>
      </c>
      <c r="C112" s="30" t="s">
        <v>2234</v>
      </c>
      <c r="D112" s="30" t="s">
        <v>297</v>
      </c>
      <c r="E112" s="30" t="s">
        <v>349</v>
      </c>
      <c r="F112" s="30"/>
      <c r="G112" s="169">
        <v>230</v>
      </c>
      <c r="H112" s="169">
        <v>25</v>
      </c>
      <c r="I112" s="174">
        <v>137</v>
      </c>
      <c r="J112" s="174">
        <v>182</v>
      </c>
      <c r="K112" s="93">
        <v>0.9</v>
      </c>
      <c r="L112" s="209">
        <f t="shared" si="14"/>
        <v>123.3</v>
      </c>
      <c r="M112" s="209">
        <f t="shared" si="15"/>
        <v>163.80000000000001</v>
      </c>
      <c r="N112" s="12"/>
      <c r="O112" s="60"/>
    </row>
    <row r="113" spans="2:15" ht="18">
      <c r="B113" s="147" t="s">
        <v>752</v>
      </c>
      <c r="C113" s="30" t="s">
        <v>2234</v>
      </c>
      <c r="D113" s="30" t="s">
        <v>297</v>
      </c>
      <c r="E113" s="30" t="s">
        <v>349</v>
      </c>
      <c r="F113" s="173" t="s">
        <v>1793</v>
      </c>
      <c r="G113" s="169">
        <v>230</v>
      </c>
      <c r="H113" s="169">
        <v>120</v>
      </c>
      <c r="I113" s="174">
        <v>157</v>
      </c>
      <c r="J113" s="174">
        <v>223</v>
      </c>
      <c r="K113" s="93">
        <v>0.9</v>
      </c>
      <c r="L113" s="209">
        <f t="shared" si="14"/>
        <v>141.30000000000001</v>
      </c>
      <c r="M113" s="209">
        <f t="shared" si="15"/>
        <v>200.70000000000002</v>
      </c>
      <c r="N113" s="12"/>
      <c r="O113" s="272"/>
    </row>
    <row r="114" spans="2:15" ht="18">
      <c r="B114" s="147" t="s">
        <v>752</v>
      </c>
      <c r="C114" s="30" t="s">
        <v>2234</v>
      </c>
      <c r="D114" s="30" t="s">
        <v>297</v>
      </c>
      <c r="E114" s="30" t="s">
        <v>349</v>
      </c>
      <c r="F114" s="175" t="s">
        <v>1794</v>
      </c>
      <c r="G114" s="170">
        <v>230</v>
      </c>
      <c r="H114" s="170">
        <v>69</v>
      </c>
      <c r="I114" s="176">
        <v>340</v>
      </c>
      <c r="J114" s="176">
        <v>483</v>
      </c>
      <c r="K114" s="93">
        <v>0.9</v>
      </c>
      <c r="L114" s="209">
        <f t="shared" si="14"/>
        <v>306</v>
      </c>
      <c r="M114" s="209">
        <f t="shared" si="15"/>
        <v>434.7</v>
      </c>
      <c r="N114" s="12"/>
      <c r="O114" s="151"/>
    </row>
    <row r="115" spans="2:15" ht="18">
      <c r="B115" s="147" t="s">
        <v>183</v>
      </c>
      <c r="C115" s="30" t="s">
        <v>2176</v>
      </c>
      <c r="D115" s="30" t="s">
        <v>297</v>
      </c>
      <c r="E115" s="30" t="s">
        <v>349</v>
      </c>
      <c r="F115" s="12"/>
      <c r="G115" s="30"/>
      <c r="H115" s="30"/>
      <c r="I115" s="42"/>
      <c r="J115" s="42"/>
      <c r="K115" s="42"/>
      <c r="L115" s="42"/>
      <c r="M115" s="42"/>
      <c r="N115" s="12"/>
      <c r="O115" s="60"/>
    </row>
    <row r="116" spans="2:15" ht="18">
      <c r="B116" s="147" t="s">
        <v>1449</v>
      </c>
      <c r="C116" s="30" t="s">
        <v>2436</v>
      </c>
      <c r="D116" s="30" t="s">
        <v>297</v>
      </c>
      <c r="E116" s="30" t="s">
        <v>349</v>
      </c>
      <c r="F116" s="30"/>
      <c r="G116" s="169">
        <v>230</v>
      </c>
      <c r="H116" s="169">
        <v>25</v>
      </c>
      <c r="I116" s="174">
        <v>137</v>
      </c>
      <c r="J116" s="174">
        <v>182</v>
      </c>
      <c r="K116" s="93">
        <v>0.9</v>
      </c>
      <c r="L116" s="209">
        <f t="shared" ref="L116:M123" si="16">I116*$K116</f>
        <v>123.3</v>
      </c>
      <c r="M116" s="209">
        <f t="shared" si="16"/>
        <v>163.80000000000001</v>
      </c>
      <c r="N116" s="12"/>
      <c r="O116" s="60"/>
    </row>
    <row r="117" spans="2:15" ht="18">
      <c r="B117" s="147" t="s">
        <v>1287</v>
      </c>
      <c r="C117" s="30" t="s">
        <v>2494</v>
      </c>
      <c r="D117" s="30" t="s">
        <v>297</v>
      </c>
      <c r="E117" s="30" t="s">
        <v>349</v>
      </c>
      <c r="F117" s="150"/>
      <c r="G117" s="170">
        <v>120</v>
      </c>
      <c r="H117" s="170">
        <v>25</v>
      </c>
      <c r="I117" s="176">
        <v>49</v>
      </c>
      <c r="J117" s="176">
        <v>65</v>
      </c>
      <c r="K117" s="93">
        <v>0.9</v>
      </c>
      <c r="L117" s="209">
        <f t="shared" si="16"/>
        <v>44.1</v>
      </c>
      <c r="M117" s="209">
        <f t="shared" si="16"/>
        <v>58.5</v>
      </c>
      <c r="N117" s="12"/>
      <c r="O117" s="151"/>
    </row>
    <row r="118" spans="2:15" ht="18">
      <c r="B118" s="147" t="s">
        <v>313</v>
      </c>
      <c r="C118" s="30" t="s">
        <v>2559</v>
      </c>
      <c r="D118" s="30" t="s">
        <v>297</v>
      </c>
      <c r="E118" s="30" t="s">
        <v>349</v>
      </c>
      <c r="F118" s="175" t="s">
        <v>1771</v>
      </c>
      <c r="G118" s="170">
        <v>735</v>
      </c>
      <c r="H118" s="170">
        <v>315</v>
      </c>
      <c r="I118" s="176">
        <v>6600</v>
      </c>
      <c r="J118" s="176">
        <v>9240</v>
      </c>
      <c r="K118" s="93">
        <v>0.9</v>
      </c>
      <c r="L118" s="209">
        <f t="shared" si="16"/>
        <v>5940</v>
      </c>
      <c r="M118" s="209">
        <f t="shared" si="16"/>
        <v>8316</v>
      </c>
      <c r="N118" s="12"/>
      <c r="O118" s="272"/>
    </row>
    <row r="119" spans="2:15" ht="18">
      <c r="B119" s="147" t="s">
        <v>314</v>
      </c>
      <c r="C119" s="30" t="s">
        <v>2560</v>
      </c>
      <c r="D119" s="30" t="s">
        <v>297</v>
      </c>
      <c r="E119" s="30" t="s">
        <v>349</v>
      </c>
      <c r="F119" s="173" t="s">
        <v>1772</v>
      </c>
      <c r="G119" s="169">
        <v>735</v>
      </c>
      <c r="H119" s="169">
        <v>161</v>
      </c>
      <c r="I119" s="174">
        <v>500</v>
      </c>
      <c r="J119" s="174">
        <v>700</v>
      </c>
      <c r="K119" s="93">
        <v>0.9</v>
      </c>
      <c r="L119" s="209">
        <f t="shared" si="16"/>
        <v>450</v>
      </c>
      <c r="M119" s="209">
        <f t="shared" si="16"/>
        <v>630</v>
      </c>
      <c r="N119" s="12"/>
      <c r="O119" s="272"/>
    </row>
    <row r="120" spans="2:15" ht="18">
      <c r="B120" s="147" t="s">
        <v>240</v>
      </c>
      <c r="C120" s="30" t="s">
        <v>2235</v>
      </c>
      <c r="D120" s="30" t="s">
        <v>297</v>
      </c>
      <c r="E120" s="30" t="s">
        <v>349</v>
      </c>
      <c r="F120" s="30"/>
      <c r="G120" s="169">
        <v>161</v>
      </c>
      <c r="H120" s="169">
        <v>25</v>
      </c>
      <c r="I120" s="174">
        <v>97</v>
      </c>
      <c r="J120" s="174">
        <v>129</v>
      </c>
      <c r="K120" s="93">
        <v>0.9</v>
      </c>
      <c r="L120" s="209">
        <f t="shared" si="16"/>
        <v>87.3</v>
      </c>
      <c r="M120" s="209">
        <f t="shared" si="16"/>
        <v>116.10000000000001</v>
      </c>
      <c r="N120" s="12"/>
      <c r="O120" s="60"/>
    </row>
    <row r="121" spans="2:15" ht="18">
      <c r="B121" s="147" t="s">
        <v>1164</v>
      </c>
      <c r="C121" s="30" t="s">
        <v>2454</v>
      </c>
      <c r="D121" s="30" t="s">
        <v>297</v>
      </c>
      <c r="E121" s="30" t="s">
        <v>349</v>
      </c>
      <c r="F121" s="30"/>
      <c r="G121" s="169">
        <v>161</v>
      </c>
      <c r="H121" s="169">
        <v>25</v>
      </c>
      <c r="I121" s="174">
        <v>96</v>
      </c>
      <c r="J121" s="174">
        <v>128</v>
      </c>
      <c r="K121" s="93">
        <v>0.9</v>
      </c>
      <c r="L121" s="209">
        <f t="shared" si="16"/>
        <v>86.4</v>
      </c>
      <c r="M121" s="209">
        <f t="shared" si="16"/>
        <v>115.2</v>
      </c>
      <c r="N121" s="12"/>
      <c r="O121" s="60"/>
    </row>
    <row r="122" spans="2:15" ht="18">
      <c r="B122" s="147" t="s">
        <v>1199</v>
      </c>
      <c r="C122" s="30" t="s">
        <v>2514</v>
      </c>
      <c r="D122" s="30" t="s">
        <v>297</v>
      </c>
      <c r="E122" s="30" t="s">
        <v>349</v>
      </c>
      <c r="F122" s="144"/>
      <c r="G122" s="276">
        <v>161</v>
      </c>
      <c r="H122" s="276">
        <v>25</v>
      </c>
      <c r="I122" s="277">
        <v>8</v>
      </c>
      <c r="J122" s="277">
        <v>10</v>
      </c>
      <c r="K122" s="93">
        <v>0.9</v>
      </c>
      <c r="L122" s="209">
        <f t="shared" si="16"/>
        <v>7.2</v>
      </c>
      <c r="M122" s="209">
        <f t="shared" si="16"/>
        <v>9</v>
      </c>
      <c r="N122" s="12"/>
      <c r="O122" s="278"/>
    </row>
    <row r="123" spans="2:15" ht="18">
      <c r="B123" s="147" t="s">
        <v>1062</v>
      </c>
      <c r="C123" s="30" t="s">
        <v>2505</v>
      </c>
      <c r="D123" s="30" t="s">
        <v>297</v>
      </c>
      <c r="E123" s="30" t="s">
        <v>349</v>
      </c>
      <c r="F123" s="30"/>
      <c r="G123" s="169">
        <v>120</v>
      </c>
      <c r="H123" s="169">
        <v>25</v>
      </c>
      <c r="I123" s="174">
        <v>19</v>
      </c>
      <c r="J123" s="174">
        <v>25</v>
      </c>
      <c r="K123" s="93">
        <v>0.9</v>
      </c>
      <c r="L123" s="209">
        <f t="shared" si="16"/>
        <v>17.100000000000001</v>
      </c>
      <c r="M123" s="209">
        <f t="shared" si="16"/>
        <v>22.5</v>
      </c>
      <c r="N123" s="12"/>
      <c r="O123" s="60"/>
    </row>
    <row r="124" spans="2:15" ht="18">
      <c r="B124" s="147" t="s">
        <v>315</v>
      </c>
      <c r="C124" s="30" t="s">
        <v>2669</v>
      </c>
      <c r="D124" s="30" t="s">
        <v>297</v>
      </c>
      <c r="E124" s="30" t="s">
        <v>349</v>
      </c>
      <c r="F124" s="30"/>
      <c r="G124" s="30"/>
      <c r="H124" s="30"/>
      <c r="I124" s="42"/>
      <c r="J124" s="42"/>
      <c r="K124" s="42"/>
      <c r="L124" s="172"/>
      <c r="M124" s="172"/>
      <c r="N124" s="12"/>
      <c r="O124" s="60"/>
    </row>
    <row r="125" spans="2:15" ht="18">
      <c r="B125" s="147" t="s">
        <v>316</v>
      </c>
      <c r="C125" s="30" t="s">
        <v>2561</v>
      </c>
      <c r="D125" s="30" t="s">
        <v>297</v>
      </c>
      <c r="E125" s="30" t="s">
        <v>349</v>
      </c>
      <c r="F125" s="30"/>
      <c r="G125" s="169">
        <v>315</v>
      </c>
      <c r="H125" s="169">
        <v>25</v>
      </c>
      <c r="I125" s="174">
        <v>396</v>
      </c>
      <c r="J125" s="174">
        <v>528</v>
      </c>
      <c r="K125" s="93">
        <v>0.9</v>
      </c>
      <c r="L125" s="209">
        <f>I125*$K125</f>
        <v>356.40000000000003</v>
      </c>
      <c r="M125" s="209">
        <f>J125*$K125</f>
        <v>475.2</v>
      </c>
      <c r="N125" s="12"/>
      <c r="O125" s="60"/>
    </row>
    <row r="126" spans="2:15" ht="18">
      <c r="B126" s="147" t="s">
        <v>316</v>
      </c>
      <c r="C126" s="30" t="s">
        <v>2561</v>
      </c>
      <c r="D126" s="30" t="s">
        <v>297</v>
      </c>
      <c r="E126" s="30" t="s">
        <v>349</v>
      </c>
      <c r="F126" s="173" t="s">
        <v>1795</v>
      </c>
      <c r="G126" s="169">
        <v>315</v>
      </c>
      <c r="H126" s="169">
        <v>120</v>
      </c>
      <c r="I126" s="174">
        <v>1800</v>
      </c>
      <c r="J126" s="174">
        <v>2556</v>
      </c>
      <c r="K126" s="93">
        <v>0.9</v>
      </c>
      <c r="L126" s="209">
        <f>I126*$K126</f>
        <v>1620</v>
      </c>
      <c r="M126" s="209">
        <f>J126*$K126</f>
        <v>2300.4</v>
      </c>
      <c r="N126" s="12"/>
      <c r="O126" s="60"/>
    </row>
    <row r="127" spans="2:15" ht="18">
      <c r="B127" s="147" t="s">
        <v>165</v>
      </c>
      <c r="C127" s="30" t="s">
        <v>2177</v>
      </c>
      <c r="D127" s="30" t="s">
        <v>695</v>
      </c>
      <c r="E127" s="30" t="s">
        <v>349</v>
      </c>
      <c r="F127" s="30"/>
      <c r="G127" s="30"/>
      <c r="H127" s="30"/>
      <c r="I127" s="42"/>
      <c r="J127" s="42"/>
      <c r="K127" s="42"/>
      <c r="L127" s="172"/>
      <c r="M127" s="172"/>
      <c r="N127" s="12"/>
      <c r="O127" s="60"/>
    </row>
    <row r="128" spans="2:15" ht="18">
      <c r="B128" s="180" t="s">
        <v>167</v>
      </c>
      <c r="C128" s="30" t="s">
        <v>2178</v>
      </c>
      <c r="D128" s="30" t="s">
        <v>695</v>
      </c>
      <c r="E128" s="30" t="s">
        <v>349</v>
      </c>
      <c r="F128" s="30"/>
      <c r="G128" s="30"/>
      <c r="H128" s="30"/>
      <c r="I128" s="42"/>
      <c r="J128" s="42"/>
      <c r="K128" s="42"/>
      <c r="L128" s="172"/>
      <c r="M128" s="172"/>
      <c r="N128" s="12"/>
      <c r="O128" s="60"/>
    </row>
    <row r="129" spans="2:15" ht="18">
      <c r="B129" s="147" t="s">
        <v>241</v>
      </c>
      <c r="C129" s="30" t="s">
        <v>2179</v>
      </c>
      <c r="D129" s="30" t="s">
        <v>297</v>
      </c>
      <c r="E129" s="30" t="s">
        <v>349</v>
      </c>
      <c r="F129" s="30"/>
      <c r="G129" s="169">
        <v>230</v>
      </c>
      <c r="H129" s="169">
        <v>25</v>
      </c>
      <c r="I129" s="174">
        <v>9</v>
      </c>
      <c r="J129" s="174">
        <v>12</v>
      </c>
      <c r="K129" s="93">
        <v>0.9</v>
      </c>
      <c r="L129" s="209">
        <f>I129*$K129</f>
        <v>8.1</v>
      </c>
      <c r="M129" s="209">
        <f>J129*$K129</f>
        <v>10.8</v>
      </c>
      <c r="N129" s="12"/>
      <c r="O129" s="60"/>
    </row>
    <row r="130" spans="2:15" ht="18">
      <c r="B130" s="169" t="s">
        <v>1825</v>
      </c>
      <c r="C130" s="30"/>
      <c r="D130" s="30" t="s">
        <v>297</v>
      </c>
      <c r="E130" s="30" t="s">
        <v>349</v>
      </c>
      <c r="F130" s="30"/>
      <c r="G130" s="169">
        <v>69</v>
      </c>
      <c r="H130" s="169">
        <v>25</v>
      </c>
      <c r="I130" s="174">
        <v>23</v>
      </c>
      <c r="J130" s="174">
        <v>31</v>
      </c>
      <c r="K130" s="93">
        <v>0.9</v>
      </c>
      <c r="L130" s="209">
        <f>I130*$K130</f>
        <v>20.7</v>
      </c>
      <c r="M130" s="209">
        <f>J130*$K130</f>
        <v>27.900000000000002</v>
      </c>
      <c r="N130" s="12"/>
      <c r="O130" s="60"/>
    </row>
    <row r="131" spans="2:15" ht="18">
      <c r="B131" s="147" t="s">
        <v>168</v>
      </c>
      <c r="C131" s="30" t="s">
        <v>2236</v>
      </c>
      <c r="D131" s="30" t="s">
        <v>695</v>
      </c>
      <c r="E131" s="30" t="s">
        <v>349</v>
      </c>
      <c r="F131" s="172"/>
      <c r="G131" s="172"/>
      <c r="H131" s="172"/>
      <c r="I131" s="172"/>
      <c r="J131" s="172"/>
      <c r="K131" s="172"/>
      <c r="L131" s="172"/>
      <c r="M131" s="172"/>
      <c r="N131" s="12"/>
      <c r="O131" s="272"/>
    </row>
    <row r="132" spans="2:15" ht="18">
      <c r="B132" s="180" t="s">
        <v>1178</v>
      </c>
      <c r="C132" s="30" t="s">
        <v>2180</v>
      </c>
      <c r="D132" s="30" t="s">
        <v>695</v>
      </c>
      <c r="E132" s="30" t="s">
        <v>349</v>
      </c>
      <c r="F132" s="30"/>
      <c r="G132" s="30"/>
      <c r="H132" s="30"/>
      <c r="I132" s="42"/>
      <c r="J132" s="42"/>
      <c r="K132" s="42"/>
      <c r="L132" s="172"/>
      <c r="M132" s="172"/>
      <c r="N132" s="12"/>
      <c r="O132" s="60"/>
    </row>
    <row r="133" spans="2:15" ht="18">
      <c r="B133" s="147" t="s">
        <v>245</v>
      </c>
      <c r="C133" s="30" t="s">
        <v>2181</v>
      </c>
      <c r="D133" s="30" t="s">
        <v>297</v>
      </c>
      <c r="E133" s="30" t="s">
        <v>349</v>
      </c>
      <c r="F133" s="173" t="s">
        <v>1796</v>
      </c>
      <c r="G133" s="169">
        <v>120</v>
      </c>
      <c r="H133" s="169">
        <v>49</v>
      </c>
      <c r="I133" s="174">
        <v>97</v>
      </c>
      <c r="J133" s="174">
        <v>138</v>
      </c>
      <c r="K133" s="93">
        <v>0.9</v>
      </c>
      <c r="L133" s="209">
        <f>I133*$K133</f>
        <v>87.3</v>
      </c>
      <c r="M133" s="209">
        <f>J133*$K133</f>
        <v>124.2</v>
      </c>
      <c r="N133" s="12"/>
      <c r="O133" s="272"/>
    </row>
    <row r="134" spans="2:15" ht="18">
      <c r="B134" s="147" t="s">
        <v>1390</v>
      </c>
      <c r="C134" s="30" t="s">
        <v>2325</v>
      </c>
      <c r="D134" s="30" t="s">
        <v>297</v>
      </c>
      <c r="E134" s="30" t="s">
        <v>349</v>
      </c>
      <c r="F134" s="30"/>
      <c r="G134" s="30"/>
      <c r="H134" s="30"/>
      <c r="I134" s="42"/>
      <c r="J134" s="42"/>
      <c r="K134" s="42"/>
      <c r="L134" s="172"/>
      <c r="M134" s="172"/>
      <c r="N134" s="12"/>
      <c r="O134" s="60"/>
    </row>
    <row r="135" spans="2:15" ht="18">
      <c r="B135" s="147" t="s">
        <v>317</v>
      </c>
      <c r="C135" s="30" t="s">
        <v>2237</v>
      </c>
      <c r="D135" s="30" t="s">
        <v>297</v>
      </c>
      <c r="E135" s="30" t="s">
        <v>349</v>
      </c>
      <c r="F135" s="30"/>
      <c r="G135" s="169">
        <v>120</v>
      </c>
      <c r="H135" s="169">
        <v>25</v>
      </c>
      <c r="I135" s="174">
        <v>45</v>
      </c>
      <c r="J135" s="174">
        <v>60</v>
      </c>
      <c r="K135" s="93">
        <v>0.9</v>
      </c>
      <c r="L135" s="209">
        <f>I135*$K135</f>
        <v>40.5</v>
      </c>
      <c r="M135" s="209">
        <f>J135*$K135</f>
        <v>54</v>
      </c>
      <c r="N135" s="12"/>
      <c r="O135" s="60"/>
    </row>
    <row r="136" spans="2:15" ht="18">
      <c r="B136" s="147" t="s">
        <v>1189</v>
      </c>
      <c r="C136" s="30" t="s">
        <v>2524</v>
      </c>
      <c r="D136" s="30" t="s">
        <v>297</v>
      </c>
      <c r="E136" s="30" t="s">
        <v>349</v>
      </c>
      <c r="F136" s="30"/>
      <c r="G136" s="30"/>
      <c r="H136" s="30"/>
      <c r="I136" s="42"/>
      <c r="J136" s="42"/>
      <c r="K136" s="42"/>
      <c r="L136" s="172"/>
      <c r="M136" s="172"/>
      <c r="N136" s="12"/>
      <c r="O136" s="60"/>
    </row>
    <row r="137" spans="2:15" ht="18">
      <c r="B137" s="147" t="s">
        <v>1087</v>
      </c>
      <c r="C137" s="30" t="s">
        <v>2371</v>
      </c>
      <c r="D137" s="30" t="s">
        <v>297</v>
      </c>
      <c r="E137" s="30" t="s">
        <v>349</v>
      </c>
      <c r="F137" s="30"/>
      <c r="G137" s="169">
        <v>120</v>
      </c>
      <c r="H137" s="169">
        <v>25</v>
      </c>
      <c r="I137" s="174">
        <v>8</v>
      </c>
      <c r="J137" s="174">
        <v>10</v>
      </c>
      <c r="K137" s="93">
        <v>0.9</v>
      </c>
      <c r="L137" s="209">
        <f>I137*$K137</f>
        <v>7.2</v>
      </c>
      <c r="M137" s="209">
        <f>J137*$K137</f>
        <v>9</v>
      </c>
      <c r="N137" s="12"/>
      <c r="O137" s="60"/>
    </row>
    <row r="138" spans="2:15" ht="18">
      <c r="B138" s="147" t="s">
        <v>1460</v>
      </c>
      <c r="C138" s="30" t="s">
        <v>2410</v>
      </c>
      <c r="D138" s="30" t="s">
        <v>297</v>
      </c>
      <c r="E138" s="30" t="s">
        <v>349</v>
      </c>
      <c r="F138" s="30"/>
      <c r="G138" s="169">
        <v>120</v>
      </c>
      <c r="H138" s="169">
        <v>25</v>
      </c>
      <c r="I138" s="174">
        <v>49</v>
      </c>
      <c r="J138" s="174">
        <v>65</v>
      </c>
      <c r="K138" s="93">
        <v>0.9</v>
      </c>
      <c r="L138" s="209">
        <f>I138*$K138</f>
        <v>44.1</v>
      </c>
      <c r="M138" s="209">
        <f>J138*$K138</f>
        <v>58.5</v>
      </c>
      <c r="N138" s="12"/>
      <c r="O138" s="60"/>
    </row>
    <row r="139" spans="2:15" ht="18">
      <c r="B139" s="147" t="s">
        <v>1486</v>
      </c>
      <c r="C139" s="30" t="s">
        <v>2563</v>
      </c>
      <c r="D139" s="30" t="s">
        <v>297</v>
      </c>
      <c r="E139" s="30" t="s">
        <v>349</v>
      </c>
      <c r="F139" s="30"/>
      <c r="G139" s="30"/>
      <c r="H139" s="30"/>
      <c r="I139" s="42"/>
      <c r="J139" s="42"/>
      <c r="K139" s="42"/>
      <c r="L139" s="172"/>
      <c r="M139" s="172"/>
      <c r="N139" s="12"/>
      <c r="O139" s="60"/>
    </row>
    <row r="140" spans="2:15" ht="18">
      <c r="B140" s="147" t="s">
        <v>1143</v>
      </c>
      <c r="C140" s="30" t="s">
        <v>2564</v>
      </c>
      <c r="D140" s="30" t="s">
        <v>297</v>
      </c>
      <c r="E140" s="30" t="s">
        <v>349</v>
      </c>
      <c r="F140" s="30"/>
      <c r="G140" s="30"/>
      <c r="H140" s="30"/>
      <c r="I140" s="42"/>
      <c r="J140" s="42"/>
      <c r="K140" s="42"/>
      <c r="L140" s="172"/>
      <c r="M140" s="172"/>
      <c r="N140" s="12"/>
      <c r="O140" s="60"/>
    </row>
    <row r="141" spans="2:15" ht="18">
      <c r="B141" s="147" t="s">
        <v>1379</v>
      </c>
      <c r="C141" s="30" t="s">
        <v>2309</v>
      </c>
      <c r="D141" s="30" t="s">
        <v>297</v>
      </c>
      <c r="E141" s="30" t="s">
        <v>349</v>
      </c>
      <c r="F141" s="30"/>
      <c r="G141" s="169">
        <v>120</v>
      </c>
      <c r="H141" s="169">
        <v>25</v>
      </c>
      <c r="I141" s="174">
        <v>48</v>
      </c>
      <c r="J141" s="174">
        <v>64</v>
      </c>
      <c r="K141" s="93">
        <v>0.9</v>
      </c>
      <c r="L141" s="209">
        <f>I141*$K141</f>
        <v>43.2</v>
      </c>
      <c r="M141" s="209">
        <f>J141*$K141</f>
        <v>57.6</v>
      </c>
      <c r="N141" s="12"/>
      <c r="O141" s="60"/>
    </row>
    <row r="142" spans="2:15" ht="18">
      <c r="B142" s="147" t="s">
        <v>140</v>
      </c>
      <c r="C142" s="30" t="s">
        <v>2238</v>
      </c>
      <c r="D142" s="30" t="s">
        <v>700</v>
      </c>
      <c r="E142" s="30" t="s">
        <v>349</v>
      </c>
      <c r="F142" s="30"/>
      <c r="G142" s="169">
        <v>161</v>
      </c>
      <c r="H142" s="169">
        <v>12.5</v>
      </c>
      <c r="I142" s="174">
        <v>14</v>
      </c>
      <c r="J142" s="174">
        <v>19</v>
      </c>
      <c r="K142" s="93">
        <v>0.9</v>
      </c>
      <c r="L142" s="209">
        <f>I142*$K142</f>
        <v>12.6</v>
      </c>
      <c r="M142" s="209">
        <f>J142*$K142</f>
        <v>17.100000000000001</v>
      </c>
      <c r="N142" s="12"/>
      <c r="O142" s="60"/>
    </row>
    <row r="143" spans="2:15" ht="18">
      <c r="B143" s="147" t="s">
        <v>2718</v>
      </c>
      <c r="C143" s="30" t="s">
        <v>2562</v>
      </c>
      <c r="D143" s="30" t="s">
        <v>297</v>
      </c>
      <c r="E143" s="30" t="s">
        <v>349</v>
      </c>
      <c r="F143" s="150"/>
      <c r="G143" s="150"/>
      <c r="H143" s="150"/>
      <c r="I143" s="224"/>
      <c r="J143" s="224"/>
      <c r="K143" s="224"/>
      <c r="L143" s="172"/>
      <c r="M143" s="172"/>
      <c r="N143" s="12"/>
      <c r="O143" s="151"/>
    </row>
    <row r="144" spans="2:15" ht="18">
      <c r="B144" s="147" t="s">
        <v>1147</v>
      </c>
      <c r="C144" s="30" t="s">
        <v>2418</v>
      </c>
      <c r="D144" s="30" t="s">
        <v>297</v>
      </c>
      <c r="E144" s="30" t="s">
        <v>349</v>
      </c>
      <c r="F144" s="30"/>
      <c r="G144" s="30"/>
      <c r="H144" s="30"/>
      <c r="I144" s="42"/>
      <c r="J144" s="42"/>
      <c r="K144" s="42"/>
      <c r="L144" s="172"/>
      <c r="M144" s="172"/>
      <c r="N144" s="12"/>
      <c r="O144" s="60"/>
    </row>
    <row r="145" spans="2:15" ht="18">
      <c r="B145" s="147" t="s">
        <v>1455</v>
      </c>
      <c r="C145" s="30" t="s">
        <v>2382</v>
      </c>
      <c r="D145" s="30" t="s">
        <v>297</v>
      </c>
      <c r="E145" s="30" t="s">
        <v>349</v>
      </c>
      <c r="F145" s="30"/>
      <c r="G145" s="169">
        <v>120</v>
      </c>
      <c r="H145" s="169">
        <v>25</v>
      </c>
      <c r="I145" s="174">
        <v>49</v>
      </c>
      <c r="J145" s="174">
        <v>65</v>
      </c>
      <c r="K145" s="93">
        <v>0.9</v>
      </c>
      <c r="L145" s="209">
        <f t="shared" ref="L145:M152" si="17">I145*$K145</f>
        <v>44.1</v>
      </c>
      <c r="M145" s="209">
        <f t="shared" si="17"/>
        <v>58.5</v>
      </c>
      <c r="N145" s="12"/>
      <c r="O145" s="60"/>
    </row>
    <row r="146" spans="2:15" ht="18">
      <c r="B146" s="147" t="s">
        <v>1395</v>
      </c>
      <c r="C146" s="30" t="s">
        <v>2472</v>
      </c>
      <c r="D146" s="30" t="s">
        <v>297</v>
      </c>
      <c r="E146" s="30" t="s">
        <v>349</v>
      </c>
      <c r="F146" s="173" t="s">
        <v>1797</v>
      </c>
      <c r="G146" s="169">
        <v>120</v>
      </c>
      <c r="H146" s="169">
        <v>49</v>
      </c>
      <c r="I146" s="174">
        <v>89</v>
      </c>
      <c r="J146" s="174">
        <v>126</v>
      </c>
      <c r="K146" s="93">
        <v>0.9</v>
      </c>
      <c r="L146" s="209">
        <f t="shared" si="17"/>
        <v>80.100000000000009</v>
      </c>
      <c r="M146" s="209">
        <f t="shared" si="17"/>
        <v>113.4</v>
      </c>
      <c r="N146" s="12"/>
      <c r="O146" s="272"/>
    </row>
    <row r="147" spans="2:15" ht="18">
      <c r="B147" s="147" t="s">
        <v>1395</v>
      </c>
      <c r="C147" s="30" t="s">
        <v>2472</v>
      </c>
      <c r="D147" s="30" t="s">
        <v>297</v>
      </c>
      <c r="E147" s="30" t="s">
        <v>349</v>
      </c>
      <c r="F147" s="30"/>
      <c r="G147" s="169">
        <v>120</v>
      </c>
      <c r="H147" s="169">
        <v>25</v>
      </c>
      <c r="I147" s="174">
        <v>97</v>
      </c>
      <c r="J147" s="174">
        <v>129</v>
      </c>
      <c r="K147" s="93">
        <v>0.9</v>
      </c>
      <c r="L147" s="209">
        <f t="shared" si="17"/>
        <v>87.3</v>
      </c>
      <c r="M147" s="209">
        <f t="shared" si="17"/>
        <v>116.10000000000001</v>
      </c>
      <c r="N147" s="12"/>
      <c r="O147" s="60"/>
    </row>
    <row r="148" spans="2:15" ht="18">
      <c r="B148" s="147" t="s">
        <v>1826</v>
      </c>
      <c r="C148" s="30" t="s">
        <v>2502</v>
      </c>
      <c r="D148" s="30" t="s">
        <v>297</v>
      </c>
      <c r="E148" s="30" t="s">
        <v>349</v>
      </c>
      <c r="F148" s="30"/>
      <c r="G148" s="169">
        <v>120</v>
      </c>
      <c r="H148" s="169">
        <v>25</v>
      </c>
      <c r="I148" s="174">
        <v>22</v>
      </c>
      <c r="J148" s="174">
        <v>29</v>
      </c>
      <c r="K148" s="93">
        <v>0.9</v>
      </c>
      <c r="L148" s="209">
        <f t="shared" si="17"/>
        <v>19.8</v>
      </c>
      <c r="M148" s="209">
        <f t="shared" si="17"/>
        <v>26.1</v>
      </c>
      <c r="N148" s="12"/>
      <c r="O148" s="60"/>
    </row>
    <row r="149" spans="2:15" ht="18">
      <c r="B149" s="147" t="s">
        <v>1440</v>
      </c>
      <c r="C149" s="30" t="s">
        <v>2350</v>
      </c>
      <c r="D149" s="30" t="s">
        <v>297</v>
      </c>
      <c r="E149" s="30" t="s">
        <v>349</v>
      </c>
      <c r="F149" s="30"/>
      <c r="G149" s="169">
        <v>120</v>
      </c>
      <c r="H149" s="169">
        <v>25</v>
      </c>
      <c r="I149" s="174">
        <v>22</v>
      </c>
      <c r="J149" s="174">
        <v>29</v>
      </c>
      <c r="K149" s="93">
        <v>0.9</v>
      </c>
      <c r="L149" s="209">
        <f t="shared" si="17"/>
        <v>19.8</v>
      </c>
      <c r="M149" s="209">
        <f t="shared" si="17"/>
        <v>26.1</v>
      </c>
      <c r="N149" s="12"/>
      <c r="O149" s="60"/>
    </row>
    <row r="150" spans="2:15" ht="18">
      <c r="B150" s="147" t="s">
        <v>1575</v>
      </c>
      <c r="C150" s="30" t="s">
        <v>2409</v>
      </c>
      <c r="D150" s="30" t="s">
        <v>297</v>
      </c>
      <c r="E150" s="30" t="s">
        <v>349</v>
      </c>
      <c r="F150" s="30"/>
      <c r="G150" s="169">
        <v>120</v>
      </c>
      <c r="H150" s="169">
        <v>12</v>
      </c>
      <c r="I150" s="174">
        <v>91</v>
      </c>
      <c r="J150" s="174">
        <v>121</v>
      </c>
      <c r="K150" s="93">
        <v>0.9</v>
      </c>
      <c r="L150" s="209">
        <f t="shared" si="17"/>
        <v>81.900000000000006</v>
      </c>
      <c r="M150" s="209">
        <f t="shared" si="17"/>
        <v>108.9</v>
      </c>
      <c r="N150" s="12"/>
      <c r="O150" s="60"/>
    </row>
    <row r="151" spans="2:15" ht="18">
      <c r="B151" s="147" t="s">
        <v>1575</v>
      </c>
      <c r="C151" s="30" t="s">
        <v>2409</v>
      </c>
      <c r="D151" s="30" t="s">
        <v>297</v>
      </c>
      <c r="E151" s="30" t="s">
        <v>349</v>
      </c>
      <c r="F151" s="30"/>
      <c r="G151" s="169">
        <v>315</v>
      </c>
      <c r="H151" s="169">
        <v>25</v>
      </c>
      <c r="I151" s="174">
        <v>289</v>
      </c>
      <c r="J151" s="174">
        <v>385</v>
      </c>
      <c r="K151" s="93">
        <v>0.9</v>
      </c>
      <c r="L151" s="209">
        <f t="shared" si="17"/>
        <v>260.10000000000002</v>
      </c>
      <c r="M151" s="209">
        <f t="shared" si="17"/>
        <v>346.5</v>
      </c>
      <c r="N151" s="12"/>
      <c r="O151" s="60"/>
    </row>
    <row r="152" spans="2:15" ht="18">
      <c r="B152" s="180" t="s">
        <v>1215</v>
      </c>
      <c r="C152" s="30" t="s">
        <v>2497</v>
      </c>
      <c r="D152" s="30" t="s">
        <v>297</v>
      </c>
      <c r="E152" s="30" t="s">
        <v>349</v>
      </c>
      <c r="F152" s="30"/>
      <c r="G152" s="169">
        <v>120</v>
      </c>
      <c r="H152" s="169">
        <v>25</v>
      </c>
      <c r="I152" s="174">
        <v>23</v>
      </c>
      <c r="J152" s="174">
        <v>31</v>
      </c>
      <c r="K152" s="93">
        <v>0.9</v>
      </c>
      <c r="L152" s="209">
        <f t="shared" si="17"/>
        <v>20.7</v>
      </c>
      <c r="M152" s="209">
        <f t="shared" si="17"/>
        <v>27.900000000000002</v>
      </c>
      <c r="N152" s="12"/>
      <c r="O152" s="60"/>
    </row>
    <row r="153" spans="2:15" ht="18">
      <c r="B153" s="147" t="s">
        <v>694</v>
      </c>
      <c r="C153" s="30" t="s">
        <v>2670</v>
      </c>
      <c r="D153" s="30" t="s">
        <v>695</v>
      </c>
      <c r="E153" s="30" t="s">
        <v>349</v>
      </c>
      <c r="F153" s="30"/>
      <c r="G153" s="30"/>
      <c r="H153" s="30"/>
      <c r="I153" s="42"/>
      <c r="J153" s="42"/>
      <c r="K153" s="42"/>
      <c r="L153" s="172"/>
      <c r="M153" s="172"/>
      <c r="N153" s="12"/>
      <c r="O153" s="60"/>
    </row>
    <row r="154" spans="2:15" ht="18">
      <c r="B154" s="147" t="s">
        <v>757</v>
      </c>
      <c r="C154" s="30" t="s">
        <v>2239</v>
      </c>
      <c r="D154" s="30" t="s">
        <v>297</v>
      </c>
      <c r="E154" s="30" t="s">
        <v>349</v>
      </c>
      <c r="F154" s="30"/>
      <c r="G154" s="169">
        <v>120</v>
      </c>
      <c r="H154" s="169">
        <v>25</v>
      </c>
      <c r="I154" s="174">
        <v>189</v>
      </c>
      <c r="J154" s="174">
        <v>252</v>
      </c>
      <c r="K154" s="93">
        <v>0.9</v>
      </c>
      <c r="L154" s="209">
        <f t="shared" ref="L154:M160" si="18">I154*$K154</f>
        <v>170.1</v>
      </c>
      <c r="M154" s="209">
        <f t="shared" si="18"/>
        <v>226.8</v>
      </c>
      <c r="N154" s="12"/>
      <c r="O154" s="60"/>
    </row>
    <row r="155" spans="2:15" ht="18">
      <c r="B155" s="147" t="s">
        <v>94</v>
      </c>
      <c r="C155" s="30" t="s">
        <v>2565</v>
      </c>
      <c r="D155" s="30" t="s">
        <v>297</v>
      </c>
      <c r="E155" s="30" t="s">
        <v>349</v>
      </c>
      <c r="F155" s="173" t="s">
        <v>1798</v>
      </c>
      <c r="G155" s="169">
        <v>230</v>
      </c>
      <c r="H155" s="169">
        <v>120</v>
      </c>
      <c r="I155" s="174">
        <v>400</v>
      </c>
      <c r="J155" s="174">
        <v>568</v>
      </c>
      <c r="K155" s="93">
        <v>0.9</v>
      </c>
      <c r="L155" s="209">
        <f t="shared" si="18"/>
        <v>360</v>
      </c>
      <c r="M155" s="209">
        <f t="shared" si="18"/>
        <v>511.2</v>
      </c>
      <c r="N155" s="12"/>
      <c r="O155" s="60"/>
    </row>
    <row r="156" spans="2:15" ht="18">
      <c r="B156" s="147" t="s">
        <v>94</v>
      </c>
      <c r="C156" s="30" t="s">
        <v>2565</v>
      </c>
      <c r="D156" s="30" t="s">
        <v>297</v>
      </c>
      <c r="E156" s="30" t="s">
        <v>349</v>
      </c>
      <c r="F156" s="173" t="s">
        <v>1768</v>
      </c>
      <c r="G156" s="169">
        <v>735</v>
      </c>
      <c r="H156" s="169">
        <v>230</v>
      </c>
      <c r="I156" s="174">
        <v>3330</v>
      </c>
      <c r="J156" s="174">
        <v>4662</v>
      </c>
      <c r="K156" s="93">
        <v>0.9</v>
      </c>
      <c r="L156" s="209">
        <f t="shared" si="18"/>
        <v>2997</v>
      </c>
      <c r="M156" s="209">
        <f t="shared" si="18"/>
        <v>4195.8</v>
      </c>
      <c r="N156" s="12"/>
      <c r="O156" s="272"/>
    </row>
    <row r="157" spans="2:15" ht="18">
      <c r="B157" s="169" t="s">
        <v>1827</v>
      </c>
      <c r="C157" s="30"/>
      <c r="D157" s="30" t="s">
        <v>297</v>
      </c>
      <c r="E157" s="30" t="s">
        <v>349</v>
      </c>
      <c r="F157" s="30"/>
      <c r="G157" s="169">
        <v>69</v>
      </c>
      <c r="H157" s="169">
        <v>25</v>
      </c>
      <c r="I157" s="174">
        <v>10</v>
      </c>
      <c r="J157" s="174">
        <v>13</v>
      </c>
      <c r="K157" s="93">
        <v>0.9</v>
      </c>
      <c r="L157" s="209">
        <f t="shared" si="18"/>
        <v>9</v>
      </c>
      <c r="M157" s="209">
        <f t="shared" si="18"/>
        <v>11.700000000000001</v>
      </c>
      <c r="N157" s="12"/>
      <c r="O157" s="60"/>
    </row>
    <row r="158" spans="2:15" ht="18">
      <c r="B158" s="147" t="s">
        <v>1300</v>
      </c>
      <c r="C158" s="30" t="s">
        <v>2411</v>
      </c>
      <c r="D158" s="30" t="s">
        <v>297</v>
      </c>
      <c r="E158" s="30" t="s">
        <v>349</v>
      </c>
      <c r="F158" s="173" t="s">
        <v>1791</v>
      </c>
      <c r="G158" s="169">
        <v>230</v>
      </c>
      <c r="H158" s="169">
        <v>69</v>
      </c>
      <c r="I158" s="174">
        <v>280</v>
      </c>
      <c r="J158" s="174">
        <v>398</v>
      </c>
      <c r="K158" s="93">
        <v>0.9</v>
      </c>
      <c r="L158" s="209">
        <f t="shared" si="18"/>
        <v>252</v>
      </c>
      <c r="M158" s="209">
        <f t="shared" si="18"/>
        <v>358.2</v>
      </c>
      <c r="N158" s="12"/>
      <c r="O158" s="272"/>
    </row>
    <row r="159" spans="2:15" ht="18">
      <c r="B159" s="147" t="s">
        <v>1300</v>
      </c>
      <c r="C159" s="30" t="s">
        <v>2411</v>
      </c>
      <c r="D159" s="30" t="s">
        <v>297</v>
      </c>
      <c r="E159" s="30" t="s">
        <v>349</v>
      </c>
      <c r="F159" s="173" t="s">
        <v>1787</v>
      </c>
      <c r="G159" s="169">
        <v>230</v>
      </c>
      <c r="H159" s="169">
        <v>120</v>
      </c>
      <c r="I159" s="174">
        <v>800</v>
      </c>
      <c r="J159" s="174">
        <v>1136</v>
      </c>
      <c r="K159" s="93">
        <v>0.9</v>
      </c>
      <c r="L159" s="209">
        <f t="shared" si="18"/>
        <v>720</v>
      </c>
      <c r="M159" s="209">
        <f t="shared" si="18"/>
        <v>1022.4</v>
      </c>
      <c r="N159" s="12"/>
      <c r="O159" s="272"/>
    </row>
    <row r="160" spans="2:15" ht="18">
      <c r="B160" s="147" t="s">
        <v>1186</v>
      </c>
      <c r="C160" s="30" t="s">
        <v>2511</v>
      </c>
      <c r="D160" s="30" t="s">
        <v>297</v>
      </c>
      <c r="E160" s="30" t="s">
        <v>349</v>
      </c>
      <c r="F160" s="30"/>
      <c r="G160" s="169">
        <v>161</v>
      </c>
      <c r="H160" s="169">
        <v>25</v>
      </c>
      <c r="I160" s="174">
        <v>40</v>
      </c>
      <c r="J160" s="174">
        <v>53</v>
      </c>
      <c r="K160" s="93">
        <v>0.9</v>
      </c>
      <c r="L160" s="209">
        <f t="shared" si="18"/>
        <v>36</v>
      </c>
      <c r="M160" s="209">
        <f t="shared" si="18"/>
        <v>47.7</v>
      </c>
      <c r="N160" s="12"/>
      <c r="O160" s="60"/>
    </row>
    <row r="161" spans="2:15" ht="18">
      <c r="B161" s="147" t="s">
        <v>318</v>
      </c>
      <c r="C161" s="30" t="s">
        <v>2671</v>
      </c>
      <c r="D161" s="30" t="s">
        <v>297</v>
      </c>
      <c r="E161" s="30" t="s">
        <v>349</v>
      </c>
      <c r="F161" s="30"/>
      <c r="G161" s="30"/>
      <c r="H161" s="30"/>
      <c r="I161" s="42"/>
      <c r="J161" s="42"/>
      <c r="K161" s="42"/>
      <c r="L161" s="172"/>
      <c r="M161" s="172"/>
      <c r="N161" s="12"/>
      <c r="O161" s="60"/>
    </row>
    <row r="162" spans="2:15" ht="18">
      <c r="B162" s="147" t="s">
        <v>1303</v>
      </c>
      <c r="C162" s="30" t="s">
        <v>2311</v>
      </c>
      <c r="D162" s="30" t="s">
        <v>297</v>
      </c>
      <c r="E162" s="30" t="s">
        <v>349</v>
      </c>
      <c r="F162" s="30"/>
      <c r="G162" s="169">
        <v>120</v>
      </c>
      <c r="H162" s="169">
        <v>25</v>
      </c>
      <c r="I162" s="174">
        <v>92</v>
      </c>
      <c r="J162" s="174">
        <v>122</v>
      </c>
      <c r="K162" s="93">
        <v>0.9</v>
      </c>
      <c r="L162" s="209">
        <f>I162*$K162</f>
        <v>82.8</v>
      </c>
      <c r="M162" s="209">
        <f>J162*$K162</f>
        <v>109.8</v>
      </c>
      <c r="N162" s="12"/>
      <c r="O162" s="60"/>
    </row>
    <row r="163" spans="2:15" ht="18">
      <c r="B163" s="147" t="s">
        <v>1981</v>
      </c>
      <c r="C163" s="30" t="s">
        <v>2566</v>
      </c>
      <c r="D163" s="30" t="s">
        <v>297</v>
      </c>
      <c r="E163" s="30" t="s">
        <v>349</v>
      </c>
      <c r="F163" s="30"/>
      <c r="G163" s="30"/>
      <c r="H163" s="30"/>
      <c r="I163" s="42"/>
      <c r="J163" s="42"/>
      <c r="K163" s="42"/>
      <c r="L163" s="172"/>
      <c r="M163" s="172"/>
      <c r="N163" s="12"/>
      <c r="O163" s="60"/>
    </row>
    <row r="164" spans="2:15" ht="18">
      <c r="B164" s="169" t="s">
        <v>758</v>
      </c>
      <c r="C164" s="30"/>
      <c r="D164" s="30" t="s">
        <v>297</v>
      </c>
      <c r="E164" s="30" t="s">
        <v>349</v>
      </c>
      <c r="F164" s="30"/>
      <c r="G164" s="169">
        <v>69</v>
      </c>
      <c r="H164" s="169">
        <v>25</v>
      </c>
      <c r="I164" s="174">
        <v>47</v>
      </c>
      <c r="J164" s="174">
        <v>62</v>
      </c>
      <c r="K164" s="93">
        <v>0.9</v>
      </c>
      <c r="L164" s="209">
        <f t="shared" ref="L164:L175" si="19">I164*$K164</f>
        <v>42.300000000000004</v>
      </c>
      <c r="M164" s="209">
        <f t="shared" ref="M164:M175" si="20">J164*$K164</f>
        <v>55.800000000000004</v>
      </c>
      <c r="N164" s="12"/>
      <c r="O164" s="60"/>
    </row>
    <row r="165" spans="2:15" ht="18">
      <c r="B165" s="147" t="s">
        <v>1559</v>
      </c>
      <c r="C165" s="30" t="s">
        <v>2462</v>
      </c>
      <c r="D165" s="30" t="s">
        <v>297</v>
      </c>
      <c r="E165" s="30" t="s">
        <v>349</v>
      </c>
      <c r="F165" s="30"/>
      <c r="G165" s="169">
        <v>120</v>
      </c>
      <c r="H165" s="169">
        <v>12</v>
      </c>
      <c r="I165" s="174">
        <v>157</v>
      </c>
      <c r="J165" s="174">
        <v>209</v>
      </c>
      <c r="K165" s="93">
        <v>0.9</v>
      </c>
      <c r="L165" s="209">
        <f t="shared" si="19"/>
        <v>141.30000000000001</v>
      </c>
      <c r="M165" s="209">
        <f t="shared" si="20"/>
        <v>188.1</v>
      </c>
      <c r="N165" s="12"/>
      <c r="O165" s="60"/>
    </row>
    <row r="166" spans="2:15" ht="18">
      <c r="B166" s="147" t="s">
        <v>1054</v>
      </c>
      <c r="C166" s="30" t="s">
        <v>2466</v>
      </c>
      <c r="D166" s="30" t="s">
        <v>297</v>
      </c>
      <c r="E166" s="30" t="s">
        <v>349</v>
      </c>
      <c r="F166" s="30"/>
      <c r="G166" s="169">
        <v>120</v>
      </c>
      <c r="H166" s="169">
        <v>25</v>
      </c>
      <c r="I166" s="174">
        <v>146</v>
      </c>
      <c r="J166" s="174">
        <v>195</v>
      </c>
      <c r="K166" s="93">
        <v>0.9</v>
      </c>
      <c r="L166" s="209">
        <f t="shared" si="19"/>
        <v>131.4</v>
      </c>
      <c r="M166" s="209">
        <f t="shared" si="20"/>
        <v>175.5</v>
      </c>
      <c r="N166" s="12"/>
      <c r="O166" s="60"/>
    </row>
    <row r="167" spans="2:15" ht="18">
      <c r="B167" s="169" t="s">
        <v>1828</v>
      </c>
      <c r="C167" s="30"/>
      <c r="D167" s="30" t="s">
        <v>297</v>
      </c>
      <c r="E167" s="30" t="s">
        <v>349</v>
      </c>
      <c r="F167" s="30"/>
      <c r="G167" s="169">
        <v>69</v>
      </c>
      <c r="H167" s="169">
        <v>25</v>
      </c>
      <c r="I167" s="174">
        <v>22</v>
      </c>
      <c r="J167" s="174">
        <v>29</v>
      </c>
      <c r="K167" s="93">
        <v>0.9</v>
      </c>
      <c r="L167" s="209">
        <f t="shared" si="19"/>
        <v>19.8</v>
      </c>
      <c r="M167" s="209">
        <f t="shared" si="20"/>
        <v>26.1</v>
      </c>
      <c r="N167" s="12"/>
      <c r="O167" s="60"/>
    </row>
    <row r="168" spans="2:15" ht="18">
      <c r="B168" s="169" t="s">
        <v>1829</v>
      </c>
      <c r="C168" s="30"/>
      <c r="D168" s="30" t="s">
        <v>297</v>
      </c>
      <c r="E168" s="30" t="s">
        <v>349</v>
      </c>
      <c r="F168" s="30"/>
      <c r="G168" s="169">
        <v>69</v>
      </c>
      <c r="H168" s="169">
        <v>25</v>
      </c>
      <c r="I168" s="174">
        <v>39</v>
      </c>
      <c r="J168" s="174">
        <v>52</v>
      </c>
      <c r="K168" s="93">
        <v>0.9</v>
      </c>
      <c r="L168" s="209">
        <f t="shared" si="19"/>
        <v>35.1</v>
      </c>
      <c r="M168" s="209">
        <f t="shared" si="20"/>
        <v>46.800000000000004</v>
      </c>
      <c r="N168" s="12"/>
      <c r="O168" s="60"/>
    </row>
    <row r="169" spans="2:15" ht="18">
      <c r="B169" s="147" t="s">
        <v>319</v>
      </c>
      <c r="C169" s="30" t="s">
        <v>2453</v>
      </c>
      <c r="D169" s="30" t="s">
        <v>297</v>
      </c>
      <c r="E169" s="30" t="s">
        <v>349</v>
      </c>
      <c r="F169" s="30"/>
      <c r="G169" s="169">
        <v>315</v>
      </c>
      <c r="H169" s="169">
        <v>25</v>
      </c>
      <c r="I169" s="174">
        <v>416</v>
      </c>
      <c r="J169" s="174">
        <v>554</v>
      </c>
      <c r="K169" s="93">
        <v>0.9</v>
      </c>
      <c r="L169" s="209">
        <f t="shared" si="19"/>
        <v>374.40000000000003</v>
      </c>
      <c r="M169" s="209">
        <f t="shared" si="20"/>
        <v>498.6</v>
      </c>
      <c r="N169" s="12"/>
      <c r="O169" s="60"/>
    </row>
    <row r="170" spans="2:15" ht="18">
      <c r="B170" s="147" t="s">
        <v>1658</v>
      </c>
      <c r="C170" s="30" t="s">
        <v>2459</v>
      </c>
      <c r="D170" s="30" t="s">
        <v>297</v>
      </c>
      <c r="E170" s="30" t="s">
        <v>349</v>
      </c>
      <c r="F170" s="30"/>
      <c r="G170" s="169">
        <v>315</v>
      </c>
      <c r="H170" s="169">
        <v>25</v>
      </c>
      <c r="I170" s="174">
        <v>68</v>
      </c>
      <c r="J170" s="174">
        <v>91</v>
      </c>
      <c r="K170" s="93">
        <v>0.9</v>
      </c>
      <c r="L170" s="209">
        <f t="shared" si="19"/>
        <v>61.2</v>
      </c>
      <c r="M170" s="209">
        <f t="shared" si="20"/>
        <v>81.900000000000006</v>
      </c>
      <c r="N170" s="12"/>
      <c r="O170" s="60"/>
    </row>
    <row r="171" spans="2:15" ht="18">
      <c r="B171" s="147" t="s">
        <v>320</v>
      </c>
      <c r="C171" s="30" t="s">
        <v>2567</v>
      </c>
      <c r="D171" s="30" t="s">
        <v>297</v>
      </c>
      <c r="E171" s="30" t="s">
        <v>349</v>
      </c>
      <c r="F171" s="173" t="s">
        <v>1795</v>
      </c>
      <c r="G171" s="169">
        <v>315</v>
      </c>
      <c r="H171" s="169">
        <v>120</v>
      </c>
      <c r="I171" s="174">
        <v>1800</v>
      </c>
      <c r="J171" s="174">
        <v>2556</v>
      </c>
      <c r="K171" s="93">
        <v>0.9</v>
      </c>
      <c r="L171" s="209">
        <f t="shared" si="19"/>
        <v>1620</v>
      </c>
      <c r="M171" s="209">
        <f t="shared" si="20"/>
        <v>2300.4</v>
      </c>
      <c r="N171" s="12"/>
      <c r="O171" s="60"/>
    </row>
    <row r="172" spans="2:15" ht="18">
      <c r="B172" s="147" t="s">
        <v>320</v>
      </c>
      <c r="C172" s="30" t="s">
        <v>2567</v>
      </c>
      <c r="D172" s="30" t="s">
        <v>297</v>
      </c>
      <c r="E172" s="30" t="s">
        <v>349</v>
      </c>
      <c r="F172" s="173" t="s">
        <v>1773</v>
      </c>
      <c r="G172" s="169">
        <v>735</v>
      </c>
      <c r="H172" s="169">
        <v>315</v>
      </c>
      <c r="I172" s="174">
        <v>4950</v>
      </c>
      <c r="J172" s="174">
        <v>6930</v>
      </c>
      <c r="K172" s="93">
        <v>0.9</v>
      </c>
      <c r="L172" s="209">
        <f t="shared" si="19"/>
        <v>4455</v>
      </c>
      <c r="M172" s="209">
        <f t="shared" si="20"/>
        <v>6237</v>
      </c>
      <c r="N172" s="12"/>
      <c r="O172" s="272"/>
    </row>
    <row r="173" spans="2:15" ht="18">
      <c r="B173" s="147" t="s">
        <v>759</v>
      </c>
      <c r="C173" s="30" t="s">
        <v>2240</v>
      </c>
      <c r="D173" s="30" t="s">
        <v>297</v>
      </c>
      <c r="E173" s="30" t="s">
        <v>349</v>
      </c>
      <c r="F173" s="30"/>
      <c r="G173" s="169">
        <v>120</v>
      </c>
      <c r="H173" s="169">
        <v>25</v>
      </c>
      <c r="I173" s="174">
        <v>22</v>
      </c>
      <c r="J173" s="174">
        <v>29</v>
      </c>
      <c r="K173" s="93">
        <v>0.9</v>
      </c>
      <c r="L173" s="209">
        <f t="shared" si="19"/>
        <v>19.8</v>
      </c>
      <c r="M173" s="209">
        <f t="shared" si="20"/>
        <v>26.1</v>
      </c>
      <c r="N173" s="12"/>
      <c r="O173" s="60"/>
    </row>
    <row r="174" spans="2:15" ht="18">
      <c r="B174" s="147" t="s">
        <v>1465</v>
      </c>
      <c r="C174" s="30" t="s">
        <v>2500</v>
      </c>
      <c r="D174" s="30" t="s">
        <v>297</v>
      </c>
      <c r="E174" s="30" t="s">
        <v>349</v>
      </c>
      <c r="F174" s="30"/>
      <c r="G174" s="169">
        <v>120</v>
      </c>
      <c r="H174" s="169">
        <v>25</v>
      </c>
      <c r="I174" s="174">
        <v>23</v>
      </c>
      <c r="J174" s="174">
        <v>31</v>
      </c>
      <c r="K174" s="93">
        <v>0.9</v>
      </c>
      <c r="L174" s="209">
        <f t="shared" si="19"/>
        <v>20.7</v>
      </c>
      <c r="M174" s="209">
        <f t="shared" si="20"/>
        <v>27.900000000000002</v>
      </c>
      <c r="N174" s="12"/>
      <c r="O174" s="60"/>
    </row>
    <row r="175" spans="2:15" ht="18">
      <c r="B175" s="169" t="s">
        <v>285</v>
      </c>
      <c r="C175" s="30"/>
      <c r="D175" s="30" t="s">
        <v>297</v>
      </c>
      <c r="E175" s="30" t="s">
        <v>349</v>
      </c>
      <c r="F175" s="30"/>
      <c r="G175" s="169">
        <v>69</v>
      </c>
      <c r="H175" s="169">
        <v>25</v>
      </c>
      <c r="I175" s="174">
        <v>8</v>
      </c>
      <c r="J175" s="174">
        <v>10</v>
      </c>
      <c r="K175" s="93">
        <v>0.9</v>
      </c>
      <c r="L175" s="209">
        <f t="shared" si="19"/>
        <v>7.2</v>
      </c>
      <c r="M175" s="209">
        <f t="shared" si="20"/>
        <v>9</v>
      </c>
      <c r="N175" s="12"/>
      <c r="O175" s="60"/>
    </row>
    <row r="176" spans="2:15" ht="18">
      <c r="B176" s="147" t="s">
        <v>259</v>
      </c>
      <c r="C176" s="30" t="s">
        <v>2182</v>
      </c>
      <c r="D176" s="30" t="s">
        <v>297</v>
      </c>
      <c r="E176" s="30" t="s">
        <v>349</v>
      </c>
      <c r="F176" s="30"/>
      <c r="G176" s="30"/>
      <c r="H176" s="30"/>
      <c r="I176" s="42"/>
      <c r="J176" s="42"/>
      <c r="K176" s="42"/>
      <c r="L176" s="172"/>
      <c r="M176" s="172"/>
      <c r="N176" s="12"/>
      <c r="O176" s="60"/>
    </row>
    <row r="177" spans="2:15" ht="18">
      <c r="B177" s="147" t="s">
        <v>2987</v>
      </c>
      <c r="C177" s="30" t="s">
        <v>2568</v>
      </c>
      <c r="D177" s="30" t="s">
        <v>297</v>
      </c>
      <c r="E177" s="30" t="s">
        <v>349</v>
      </c>
      <c r="F177" s="30"/>
      <c r="G177" s="30"/>
      <c r="H177" s="30"/>
      <c r="I177" s="42"/>
      <c r="J177" s="42"/>
      <c r="K177" s="42"/>
      <c r="L177" s="172"/>
      <c r="M177" s="172"/>
      <c r="N177" s="12"/>
      <c r="O177" s="60"/>
    </row>
    <row r="178" spans="2:15" ht="18">
      <c r="B178" s="147" t="s">
        <v>2988</v>
      </c>
      <c r="C178" s="30" t="s">
        <v>2569</v>
      </c>
      <c r="D178" s="30" t="s">
        <v>297</v>
      </c>
      <c r="E178" s="30" t="s">
        <v>349</v>
      </c>
      <c r="F178" s="30"/>
      <c r="G178" s="30"/>
      <c r="H178" s="30"/>
      <c r="I178" s="42"/>
      <c r="J178" s="42"/>
      <c r="K178" s="42"/>
      <c r="L178" s="172"/>
      <c r="M178" s="172"/>
      <c r="N178" s="12"/>
      <c r="O178" s="60"/>
    </row>
    <row r="179" spans="2:15" ht="18">
      <c r="B179" s="147" t="s">
        <v>1280</v>
      </c>
      <c r="C179" s="30" t="s">
        <v>2570</v>
      </c>
      <c r="D179" s="30" t="s">
        <v>297</v>
      </c>
      <c r="E179" s="30" t="s">
        <v>349</v>
      </c>
      <c r="F179" s="30"/>
      <c r="G179" s="30"/>
      <c r="H179" s="30"/>
      <c r="I179" s="42"/>
      <c r="J179" s="42"/>
      <c r="K179" s="42"/>
      <c r="L179" s="172"/>
      <c r="M179" s="172"/>
      <c r="N179" s="12"/>
      <c r="O179" s="60"/>
    </row>
    <row r="180" spans="2:15" ht="18">
      <c r="B180" s="147" t="s">
        <v>1982</v>
      </c>
      <c r="C180" s="30" t="s">
        <v>2571</v>
      </c>
      <c r="D180" s="30" t="s">
        <v>297</v>
      </c>
      <c r="E180" s="30" t="s">
        <v>349</v>
      </c>
      <c r="F180" s="30"/>
      <c r="G180" s="30"/>
      <c r="H180" s="30"/>
      <c r="I180" s="42"/>
      <c r="J180" s="42"/>
      <c r="K180" s="42"/>
      <c r="L180" s="172"/>
      <c r="M180" s="172"/>
      <c r="N180" s="12"/>
      <c r="O180" s="60"/>
    </row>
    <row r="181" spans="2:15" ht="18">
      <c r="B181" s="147" t="s">
        <v>1983</v>
      </c>
      <c r="C181" s="30" t="s">
        <v>2572</v>
      </c>
      <c r="D181" s="30" t="s">
        <v>297</v>
      </c>
      <c r="E181" s="30" t="s">
        <v>349</v>
      </c>
      <c r="F181" s="30"/>
      <c r="G181" s="30"/>
      <c r="H181" s="30"/>
      <c r="I181" s="42"/>
      <c r="J181" s="42"/>
      <c r="K181" s="42"/>
      <c r="L181" s="172"/>
      <c r="M181" s="172"/>
      <c r="N181" s="12"/>
      <c r="O181" s="60"/>
    </row>
    <row r="182" spans="2:15" ht="18">
      <c r="B182" s="147" t="s">
        <v>1984</v>
      </c>
      <c r="C182" s="30" t="s">
        <v>2573</v>
      </c>
      <c r="D182" s="30" t="s">
        <v>297</v>
      </c>
      <c r="E182" s="30" t="s">
        <v>349</v>
      </c>
      <c r="F182" s="30"/>
      <c r="G182" s="30"/>
      <c r="H182" s="30"/>
      <c r="I182" s="42"/>
      <c r="J182" s="42"/>
      <c r="K182" s="42"/>
      <c r="L182" s="172"/>
      <c r="M182" s="172"/>
      <c r="N182" s="12"/>
      <c r="O182" s="60"/>
    </row>
    <row r="183" spans="2:15" ht="18">
      <c r="B183" s="180" t="s">
        <v>321</v>
      </c>
      <c r="C183" s="30" t="s">
        <v>2394</v>
      </c>
      <c r="D183" s="30" t="s">
        <v>297</v>
      </c>
      <c r="E183" s="30" t="s">
        <v>349</v>
      </c>
      <c r="F183" s="30"/>
      <c r="G183" s="169">
        <v>120</v>
      </c>
      <c r="H183" s="169">
        <v>25</v>
      </c>
      <c r="I183" s="174">
        <v>48</v>
      </c>
      <c r="J183" s="174">
        <v>64</v>
      </c>
      <c r="K183" s="93">
        <v>0.9</v>
      </c>
      <c r="L183" s="209">
        <f t="shared" ref="L183:M188" si="21">I183*$K183</f>
        <v>43.2</v>
      </c>
      <c r="M183" s="209">
        <f t="shared" si="21"/>
        <v>57.6</v>
      </c>
      <c r="N183" s="12"/>
      <c r="O183" s="60"/>
    </row>
    <row r="184" spans="2:15" ht="18">
      <c r="B184" s="147" t="s">
        <v>1069</v>
      </c>
      <c r="C184" s="30" t="s">
        <v>2574</v>
      </c>
      <c r="D184" s="30" t="s">
        <v>297</v>
      </c>
      <c r="E184" s="30" t="s">
        <v>349</v>
      </c>
      <c r="F184" s="173" t="s">
        <v>1799</v>
      </c>
      <c r="G184" s="169">
        <v>315</v>
      </c>
      <c r="H184" s="169">
        <v>120</v>
      </c>
      <c r="I184" s="174">
        <v>1050</v>
      </c>
      <c r="J184" s="174">
        <v>1491</v>
      </c>
      <c r="K184" s="93">
        <v>0.9</v>
      </c>
      <c r="L184" s="209">
        <f t="shared" si="21"/>
        <v>945</v>
      </c>
      <c r="M184" s="209">
        <f t="shared" si="21"/>
        <v>1341.9</v>
      </c>
      <c r="N184" s="12"/>
      <c r="O184" s="272"/>
    </row>
    <row r="185" spans="2:15" ht="18">
      <c r="B185" s="147" t="s">
        <v>1566</v>
      </c>
      <c r="C185" s="30" t="s">
        <v>2447</v>
      </c>
      <c r="D185" s="30" t="s">
        <v>297</v>
      </c>
      <c r="E185" s="30" t="s">
        <v>349</v>
      </c>
      <c r="F185" s="30"/>
      <c r="G185" s="169">
        <v>120</v>
      </c>
      <c r="H185" s="169">
        <v>25</v>
      </c>
      <c r="I185" s="174">
        <v>88</v>
      </c>
      <c r="J185" s="174">
        <v>117</v>
      </c>
      <c r="K185" s="93">
        <v>0.9</v>
      </c>
      <c r="L185" s="209">
        <f t="shared" si="21"/>
        <v>79.2</v>
      </c>
      <c r="M185" s="209">
        <f t="shared" si="21"/>
        <v>105.3</v>
      </c>
      <c r="N185" s="12"/>
      <c r="O185" s="60"/>
    </row>
    <row r="186" spans="2:15" ht="18">
      <c r="B186" s="147" t="s">
        <v>1566</v>
      </c>
      <c r="C186" s="30" t="s">
        <v>2447</v>
      </c>
      <c r="D186" s="30" t="s">
        <v>297</v>
      </c>
      <c r="E186" s="30" t="s">
        <v>349</v>
      </c>
      <c r="F186" s="30"/>
      <c r="G186" s="169">
        <v>120</v>
      </c>
      <c r="H186" s="169">
        <v>12</v>
      </c>
      <c r="I186" s="174">
        <v>104</v>
      </c>
      <c r="J186" s="174">
        <v>139</v>
      </c>
      <c r="K186" s="93">
        <v>0.9</v>
      </c>
      <c r="L186" s="209">
        <f t="shared" si="21"/>
        <v>93.600000000000009</v>
      </c>
      <c r="M186" s="209">
        <f t="shared" si="21"/>
        <v>125.10000000000001</v>
      </c>
      <c r="N186" s="12"/>
      <c r="O186" s="60"/>
    </row>
    <row r="187" spans="2:15" ht="18">
      <c r="B187" s="147" t="s">
        <v>1566</v>
      </c>
      <c r="C187" s="30" t="s">
        <v>2447</v>
      </c>
      <c r="D187" s="30" t="s">
        <v>297</v>
      </c>
      <c r="E187" s="30" t="s">
        <v>349</v>
      </c>
      <c r="F187" s="30"/>
      <c r="G187" s="169">
        <v>315</v>
      </c>
      <c r="H187" s="169">
        <v>25</v>
      </c>
      <c r="I187" s="174">
        <v>143</v>
      </c>
      <c r="J187" s="174">
        <v>190</v>
      </c>
      <c r="K187" s="93">
        <v>0.9</v>
      </c>
      <c r="L187" s="209">
        <f t="shared" si="21"/>
        <v>128.70000000000002</v>
      </c>
      <c r="M187" s="209">
        <f t="shared" si="21"/>
        <v>171</v>
      </c>
      <c r="N187" s="12"/>
      <c r="O187" s="60"/>
    </row>
    <row r="188" spans="2:15" ht="18">
      <c r="B188" s="169" t="s">
        <v>231</v>
      </c>
      <c r="C188" s="30"/>
      <c r="D188" s="30" t="s">
        <v>297</v>
      </c>
      <c r="E188" s="30" t="s">
        <v>349</v>
      </c>
      <c r="F188" s="30"/>
      <c r="G188" s="169">
        <v>69</v>
      </c>
      <c r="H188" s="169">
        <v>12</v>
      </c>
      <c r="I188" s="174">
        <v>14</v>
      </c>
      <c r="J188" s="174">
        <v>19</v>
      </c>
      <c r="K188" s="93">
        <v>0.9</v>
      </c>
      <c r="L188" s="209">
        <f t="shared" si="21"/>
        <v>12.6</v>
      </c>
      <c r="M188" s="209">
        <f t="shared" si="21"/>
        <v>17.100000000000001</v>
      </c>
      <c r="N188" s="12"/>
      <c r="O188" s="60"/>
    </row>
    <row r="189" spans="2:15" ht="18">
      <c r="B189" s="147" t="s">
        <v>1444</v>
      </c>
      <c r="C189" s="30" t="s">
        <v>2575</v>
      </c>
      <c r="D189" s="30" t="s">
        <v>297</v>
      </c>
      <c r="E189" s="30" t="s">
        <v>349</v>
      </c>
      <c r="F189" s="30"/>
      <c r="G189" s="30"/>
      <c r="H189" s="30"/>
      <c r="I189" s="42"/>
      <c r="J189" s="42"/>
      <c r="K189" s="42"/>
      <c r="L189" s="172"/>
      <c r="M189" s="172"/>
      <c r="N189" s="12"/>
      <c r="O189" s="60"/>
    </row>
    <row r="190" spans="2:15" ht="18">
      <c r="B190" s="147" t="s">
        <v>2989</v>
      </c>
      <c r="C190" s="30" t="s">
        <v>2576</v>
      </c>
      <c r="D190" s="30" t="s">
        <v>297</v>
      </c>
      <c r="E190" s="30" t="s">
        <v>349</v>
      </c>
      <c r="F190" s="30"/>
      <c r="G190" s="30"/>
      <c r="H190" s="30"/>
      <c r="I190" s="42"/>
      <c r="J190" s="42"/>
      <c r="K190" s="42"/>
      <c r="L190" s="172"/>
      <c r="M190" s="172"/>
      <c r="N190" s="12"/>
      <c r="O190" s="60"/>
    </row>
    <row r="191" spans="2:15" ht="18">
      <c r="B191" s="147" t="s">
        <v>322</v>
      </c>
      <c r="C191" s="30" t="s">
        <v>2438</v>
      </c>
      <c r="D191" s="30" t="s">
        <v>297</v>
      </c>
      <c r="E191" s="30" t="s">
        <v>349</v>
      </c>
      <c r="F191" s="30"/>
      <c r="G191" s="169">
        <v>230</v>
      </c>
      <c r="H191" s="169">
        <v>25</v>
      </c>
      <c r="I191" s="174">
        <v>146</v>
      </c>
      <c r="J191" s="174">
        <v>194</v>
      </c>
      <c r="K191" s="93">
        <v>0.9</v>
      </c>
      <c r="L191" s="209">
        <f t="shared" ref="L191:M196" si="22">I191*$K191</f>
        <v>131.4</v>
      </c>
      <c r="M191" s="209">
        <f t="shared" si="22"/>
        <v>174.6</v>
      </c>
      <c r="N191" s="12"/>
      <c r="O191" s="60"/>
    </row>
    <row r="192" spans="2:15" ht="18">
      <c r="B192" s="169" t="s">
        <v>1830</v>
      </c>
      <c r="C192" s="30"/>
      <c r="D192" s="30" t="s">
        <v>297</v>
      </c>
      <c r="E192" s="30" t="s">
        <v>349</v>
      </c>
      <c r="F192" s="30"/>
      <c r="G192" s="169">
        <v>69</v>
      </c>
      <c r="H192" s="169">
        <v>25</v>
      </c>
      <c r="I192" s="174">
        <v>23</v>
      </c>
      <c r="J192" s="174">
        <v>31</v>
      </c>
      <c r="K192" s="93">
        <v>0.9</v>
      </c>
      <c r="L192" s="209">
        <f t="shared" si="22"/>
        <v>20.7</v>
      </c>
      <c r="M192" s="209">
        <f t="shared" si="22"/>
        <v>27.900000000000002</v>
      </c>
      <c r="N192" s="12"/>
      <c r="O192" s="60"/>
    </row>
    <row r="193" spans="2:15" ht="18">
      <c r="B193" s="147" t="s">
        <v>1191</v>
      </c>
      <c r="C193" s="30" t="s">
        <v>2434</v>
      </c>
      <c r="D193" s="30" t="s">
        <v>297</v>
      </c>
      <c r="E193" s="30" t="s">
        <v>349</v>
      </c>
      <c r="F193" s="30"/>
      <c r="G193" s="169">
        <v>315</v>
      </c>
      <c r="H193" s="169">
        <v>25</v>
      </c>
      <c r="I193" s="174">
        <v>268</v>
      </c>
      <c r="J193" s="174">
        <v>357</v>
      </c>
      <c r="K193" s="93">
        <v>0.9</v>
      </c>
      <c r="L193" s="209">
        <f t="shared" si="22"/>
        <v>241.20000000000002</v>
      </c>
      <c r="M193" s="209">
        <f t="shared" si="22"/>
        <v>321.3</v>
      </c>
      <c r="N193" s="12"/>
      <c r="O193" s="60"/>
    </row>
    <row r="194" spans="2:15" ht="18">
      <c r="B194" s="147" t="s">
        <v>1201</v>
      </c>
      <c r="C194" s="30" t="s">
        <v>2518</v>
      </c>
      <c r="D194" s="30" t="s">
        <v>297</v>
      </c>
      <c r="E194" s="30" t="s">
        <v>349</v>
      </c>
      <c r="F194" s="30"/>
      <c r="G194" s="169">
        <v>315</v>
      </c>
      <c r="H194" s="169">
        <v>25</v>
      </c>
      <c r="I194" s="174">
        <v>269</v>
      </c>
      <c r="J194" s="174">
        <v>358</v>
      </c>
      <c r="K194" s="93">
        <v>0.9</v>
      </c>
      <c r="L194" s="209">
        <f t="shared" si="22"/>
        <v>242.1</v>
      </c>
      <c r="M194" s="209">
        <f t="shared" si="22"/>
        <v>322.2</v>
      </c>
      <c r="N194" s="12"/>
      <c r="O194" s="60"/>
    </row>
    <row r="195" spans="2:15" ht="18">
      <c r="B195" s="147" t="s">
        <v>1256</v>
      </c>
      <c r="C195" s="30" t="s">
        <v>2464</v>
      </c>
      <c r="D195" s="30" t="s">
        <v>297</v>
      </c>
      <c r="E195" s="30" t="s">
        <v>349</v>
      </c>
      <c r="F195" s="30"/>
      <c r="G195" s="169">
        <v>120</v>
      </c>
      <c r="H195" s="169">
        <v>25</v>
      </c>
      <c r="I195" s="174">
        <v>145</v>
      </c>
      <c r="J195" s="174">
        <v>193</v>
      </c>
      <c r="K195" s="93">
        <v>0.9</v>
      </c>
      <c r="L195" s="209">
        <f t="shared" si="22"/>
        <v>130.5</v>
      </c>
      <c r="M195" s="209">
        <f t="shared" si="22"/>
        <v>173.70000000000002</v>
      </c>
      <c r="N195" s="12"/>
      <c r="O195" s="60"/>
    </row>
    <row r="196" spans="2:15" ht="18">
      <c r="B196" s="147" t="s">
        <v>1247</v>
      </c>
      <c r="C196" s="30" t="s">
        <v>2415</v>
      </c>
      <c r="D196" s="30" t="s">
        <v>700</v>
      </c>
      <c r="E196" s="30" t="s">
        <v>349</v>
      </c>
      <c r="F196" s="30"/>
      <c r="G196" s="169">
        <v>161</v>
      </c>
      <c r="H196" s="169">
        <v>25</v>
      </c>
      <c r="I196" s="174">
        <v>49</v>
      </c>
      <c r="J196" s="174">
        <v>65</v>
      </c>
      <c r="K196" s="93">
        <v>0.9</v>
      </c>
      <c r="L196" s="209">
        <f t="shared" si="22"/>
        <v>44.1</v>
      </c>
      <c r="M196" s="209">
        <f t="shared" si="22"/>
        <v>58.5</v>
      </c>
      <c r="N196" s="12"/>
      <c r="O196" s="60"/>
    </row>
    <row r="197" spans="2:15" ht="18">
      <c r="B197" s="147" t="s">
        <v>1672</v>
      </c>
      <c r="C197" s="30" t="s">
        <v>2672</v>
      </c>
      <c r="D197" s="30" t="s">
        <v>700</v>
      </c>
      <c r="E197" s="30" t="s">
        <v>349</v>
      </c>
      <c r="F197" s="30"/>
      <c r="G197" s="30"/>
      <c r="H197" s="30"/>
      <c r="I197" s="42"/>
      <c r="J197" s="42"/>
      <c r="K197" s="42"/>
      <c r="L197" s="172"/>
      <c r="M197" s="172"/>
      <c r="N197" s="12"/>
      <c r="O197" s="60"/>
    </row>
    <row r="198" spans="2:15" ht="18">
      <c r="B198" s="147" t="s">
        <v>89</v>
      </c>
      <c r="C198" s="30" t="s">
        <v>2298</v>
      </c>
      <c r="D198" s="30" t="s">
        <v>297</v>
      </c>
      <c r="E198" s="30" t="s">
        <v>349</v>
      </c>
      <c r="F198" s="30"/>
      <c r="G198" s="169">
        <v>120</v>
      </c>
      <c r="H198" s="169">
        <v>25</v>
      </c>
      <c r="I198" s="174">
        <v>49</v>
      </c>
      <c r="J198" s="174">
        <v>65</v>
      </c>
      <c r="K198" s="93">
        <v>0.9</v>
      </c>
      <c r="L198" s="209">
        <f>I198*$K198</f>
        <v>44.1</v>
      </c>
      <c r="M198" s="209">
        <f>J198*$K198</f>
        <v>58.5</v>
      </c>
      <c r="N198" s="12"/>
      <c r="O198" s="60"/>
    </row>
    <row r="199" spans="2:15" ht="18">
      <c r="B199" s="147" t="s">
        <v>1445</v>
      </c>
      <c r="C199" s="30" t="s">
        <v>2577</v>
      </c>
      <c r="D199" s="30" t="s">
        <v>297</v>
      </c>
      <c r="E199" s="30" t="s">
        <v>349</v>
      </c>
      <c r="F199" s="30"/>
      <c r="G199" s="30"/>
      <c r="H199" s="30"/>
      <c r="I199" s="42"/>
      <c r="J199" s="42"/>
      <c r="K199" s="42"/>
      <c r="L199" s="172"/>
      <c r="M199" s="172"/>
      <c r="N199" s="12"/>
      <c r="O199" s="60"/>
    </row>
    <row r="200" spans="2:15" ht="18">
      <c r="B200" s="147" t="s">
        <v>1252</v>
      </c>
      <c r="C200" s="30" t="s">
        <v>2301</v>
      </c>
      <c r="D200" s="30" t="s">
        <v>297</v>
      </c>
      <c r="E200" s="30" t="s">
        <v>349</v>
      </c>
      <c r="F200" s="150"/>
      <c r="G200" s="170">
        <v>120</v>
      </c>
      <c r="H200" s="170">
        <v>25</v>
      </c>
      <c r="I200" s="176">
        <v>145</v>
      </c>
      <c r="J200" s="176">
        <v>193</v>
      </c>
      <c r="K200" s="93">
        <v>0.9</v>
      </c>
      <c r="L200" s="209">
        <f t="shared" ref="L200:M203" si="23">I200*$K200</f>
        <v>130.5</v>
      </c>
      <c r="M200" s="209">
        <f t="shared" si="23"/>
        <v>173.70000000000002</v>
      </c>
      <c r="N200" s="12"/>
      <c r="O200" s="151"/>
    </row>
    <row r="201" spans="2:15" ht="18">
      <c r="B201" s="147" t="s">
        <v>1146</v>
      </c>
      <c r="C201" s="30" t="s">
        <v>2417</v>
      </c>
      <c r="D201" s="30" t="s">
        <v>297</v>
      </c>
      <c r="E201" s="30" t="s">
        <v>349</v>
      </c>
      <c r="F201" s="30"/>
      <c r="G201" s="169">
        <v>161</v>
      </c>
      <c r="H201" s="169">
        <v>25</v>
      </c>
      <c r="I201" s="174">
        <v>5</v>
      </c>
      <c r="J201" s="174">
        <v>6</v>
      </c>
      <c r="K201" s="93">
        <v>0.9</v>
      </c>
      <c r="L201" s="209">
        <f t="shared" si="23"/>
        <v>4.5</v>
      </c>
      <c r="M201" s="209">
        <f t="shared" si="23"/>
        <v>5.4</v>
      </c>
      <c r="N201" s="12"/>
      <c r="O201" s="60"/>
    </row>
    <row r="202" spans="2:15" ht="18">
      <c r="B202" s="147" t="s">
        <v>124</v>
      </c>
      <c r="C202" s="30" t="s">
        <v>2578</v>
      </c>
      <c r="D202" s="30" t="s">
        <v>700</v>
      </c>
      <c r="E202" s="30" t="s">
        <v>349</v>
      </c>
      <c r="F202" s="173" t="s">
        <v>1801</v>
      </c>
      <c r="G202" s="169">
        <v>230</v>
      </c>
      <c r="H202" s="169">
        <v>69</v>
      </c>
      <c r="I202" s="174">
        <v>150</v>
      </c>
      <c r="J202" s="174">
        <v>213</v>
      </c>
      <c r="K202" s="93">
        <v>0.9</v>
      </c>
      <c r="L202" s="209">
        <f t="shared" si="23"/>
        <v>135</v>
      </c>
      <c r="M202" s="209">
        <f t="shared" si="23"/>
        <v>191.70000000000002</v>
      </c>
      <c r="N202" s="12"/>
      <c r="O202" s="272"/>
    </row>
    <row r="203" spans="2:15" ht="18">
      <c r="B203" s="147" t="s">
        <v>124</v>
      </c>
      <c r="C203" s="30" t="s">
        <v>2578</v>
      </c>
      <c r="D203" s="30" t="s">
        <v>700</v>
      </c>
      <c r="E203" s="30" t="s">
        <v>349</v>
      </c>
      <c r="F203" s="173" t="s">
        <v>1800</v>
      </c>
      <c r="G203" s="169">
        <v>230</v>
      </c>
      <c r="H203" s="169">
        <v>161</v>
      </c>
      <c r="I203" s="174">
        <v>175</v>
      </c>
      <c r="J203" s="174">
        <v>249</v>
      </c>
      <c r="K203" s="93">
        <v>0.9</v>
      </c>
      <c r="L203" s="209">
        <f t="shared" si="23"/>
        <v>157.5</v>
      </c>
      <c r="M203" s="209">
        <f t="shared" si="23"/>
        <v>224.1</v>
      </c>
      <c r="N203" s="12"/>
      <c r="O203" s="60"/>
    </row>
    <row r="204" spans="2:15" ht="18">
      <c r="B204" s="147" t="s">
        <v>1339</v>
      </c>
      <c r="C204" s="30" t="s">
        <v>2579</v>
      </c>
      <c r="D204" s="30" t="s">
        <v>297</v>
      </c>
      <c r="E204" s="30" t="s">
        <v>349</v>
      </c>
      <c r="F204" s="12"/>
      <c r="G204" s="30"/>
      <c r="H204" s="30"/>
      <c r="I204" s="42"/>
      <c r="J204" s="42"/>
      <c r="K204" s="42"/>
      <c r="L204" s="172"/>
      <c r="M204" s="172"/>
      <c r="N204" s="12"/>
      <c r="O204" s="272"/>
    </row>
    <row r="205" spans="2:15" ht="18">
      <c r="B205" s="147" t="s">
        <v>1831</v>
      </c>
      <c r="C205" s="30" t="s">
        <v>2294</v>
      </c>
      <c r="D205" s="30" t="s">
        <v>297</v>
      </c>
      <c r="E205" s="30" t="s">
        <v>349</v>
      </c>
      <c r="F205" s="30"/>
      <c r="G205" s="169">
        <v>120</v>
      </c>
      <c r="H205" s="169">
        <v>25</v>
      </c>
      <c r="I205" s="174">
        <v>48</v>
      </c>
      <c r="J205" s="174">
        <v>64</v>
      </c>
      <c r="K205" s="93">
        <v>0.9</v>
      </c>
      <c r="L205" s="209">
        <f t="shared" ref="L205:M212" si="24">I205*$K205</f>
        <v>43.2</v>
      </c>
      <c r="M205" s="209">
        <f t="shared" si="24"/>
        <v>57.6</v>
      </c>
      <c r="N205" s="12"/>
      <c r="O205" s="60"/>
    </row>
    <row r="206" spans="2:15" ht="18">
      <c r="B206" s="147" t="s">
        <v>1389</v>
      </c>
      <c r="C206" s="30" t="s">
        <v>2335</v>
      </c>
      <c r="D206" s="30" t="s">
        <v>297</v>
      </c>
      <c r="E206" s="30" t="s">
        <v>349</v>
      </c>
      <c r="F206" s="30"/>
      <c r="G206" s="169">
        <v>120</v>
      </c>
      <c r="H206" s="169">
        <v>25</v>
      </c>
      <c r="I206" s="174">
        <v>143</v>
      </c>
      <c r="J206" s="174">
        <v>191</v>
      </c>
      <c r="K206" s="93">
        <v>0.9</v>
      </c>
      <c r="L206" s="209">
        <f t="shared" si="24"/>
        <v>128.70000000000002</v>
      </c>
      <c r="M206" s="209">
        <f t="shared" si="24"/>
        <v>171.9</v>
      </c>
      <c r="N206" s="12"/>
      <c r="O206" s="60"/>
    </row>
    <row r="207" spans="2:15" ht="18">
      <c r="B207" s="147" t="s">
        <v>1200</v>
      </c>
      <c r="C207" s="30" t="s">
        <v>2580</v>
      </c>
      <c r="D207" s="30" t="s">
        <v>297</v>
      </c>
      <c r="E207" s="30" t="s">
        <v>349</v>
      </c>
      <c r="F207" s="173" t="s">
        <v>1774</v>
      </c>
      <c r="G207" s="169">
        <v>735</v>
      </c>
      <c r="H207" s="169">
        <v>120</v>
      </c>
      <c r="I207" s="174">
        <v>900</v>
      </c>
      <c r="J207" s="174">
        <v>1260</v>
      </c>
      <c r="K207" s="93">
        <v>0.9</v>
      </c>
      <c r="L207" s="209">
        <f t="shared" si="24"/>
        <v>810</v>
      </c>
      <c r="M207" s="209">
        <f t="shared" si="24"/>
        <v>1134</v>
      </c>
      <c r="N207" s="12"/>
      <c r="O207" s="60"/>
    </row>
    <row r="208" spans="2:15" ht="18">
      <c r="B208" s="147" t="s">
        <v>768</v>
      </c>
      <c r="C208" s="30" t="s">
        <v>2241</v>
      </c>
      <c r="D208" s="30" t="s">
        <v>297</v>
      </c>
      <c r="E208" s="30" t="s">
        <v>349</v>
      </c>
      <c r="F208" s="30"/>
      <c r="G208" s="169">
        <v>120</v>
      </c>
      <c r="H208" s="169">
        <v>25</v>
      </c>
      <c r="I208" s="174">
        <v>97</v>
      </c>
      <c r="J208" s="174">
        <v>129</v>
      </c>
      <c r="K208" s="93">
        <v>0.9</v>
      </c>
      <c r="L208" s="209">
        <f t="shared" si="24"/>
        <v>87.3</v>
      </c>
      <c r="M208" s="209">
        <f t="shared" si="24"/>
        <v>116.10000000000001</v>
      </c>
      <c r="N208" s="12"/>
      <c r="O208" s="60"/>
    </row>
    <row r="209" spans="2:15" ht="18">
      <c r="B209" s="147" t="s">
        <v>1496</v>
      </c>
      <c r="C209" s="30" t="s">
        <v>2316</v>
      </c>
      <c r="D209" s="30" t="s">
        <v>297</v>
      </c>
      <c r="E209" s="30" t="s">
        <v>349</v>
      </c>
      <c r="F209" s="30"/>
      <c r="G209" s="169">
        <v>120</v>
      </c>
      <c r="H209" s="169">
        <v>25</v>
      </c>
      <c r="I209" s="174">
        <v>92</v>
      </c>
      <c r="J209" s="174">
        <v>123</v>
      </c>
      <c r="K209" s="93">
        <v>0.9</v>
      </c>
      <c r="L209" s="209">
        <f t="shared" si="24"/>
        <v>82.8</v>
      </c>
      <c r="M209" s="209">
        <f t="shared" si="24"/>
        <v>110.7</v>
      </c>
      <c r="N209" s="12"/>
      <c r="O209" s="60"/>
    </row>
    <row r="210" spans="2:15" ht="18">
      <c r="B210" s="169" t="s">
        <v>1833</v>
      </c>
      <c r="C210" s="30"/>
      <c r="D210" s="30" t="s">
        <v>297</v>
      </c>
      <c r="E210" s="30" t="s">
        <v>349</v>
      </c>
      <c r="F210" s="30"/>
      <c r="G210" s="169">
        <v>69</v>
      </c>
      <c r="H210" s="169">
        <v>25</v>
      </c>
      <c r="I210" s="174">
        <v>7</v>
      </c>
      <c r="J210" s="174">
        <v>10</v>
      </c>
      <c r="K210" s="93">
        <v>0.9</v>
      </c>
      <c r="L210" s="209">
        <f t="shared" si="24"/>
        <v>6.3</v>
      </c>
      <c r="M210" s="209">
        <f t="shared" si="24"/>
        <v>9</v>
      </c>
      <c r="N210" s="12"/>
      <c r="O210" s="60"/>
    </row>
    <row r="211" spans="2:15" ht="18">
      <c r="B211" s="169" t="s">
        <v>1832</v>
      </c>
      <c r="C211" s="30"/>
      <c r="D211" s="30" t="s">
        <v>297</v>
      </c>
      <c r="E211" s="30" t="s">
        <v>349</v>
      </c>
      <c r="F211" s="30"/>
      <c r="G211" s="169">
        <v>69</v>
      </c>
      <c r="H211" s="169">
        <v>25</v>
      </c>
      <c r="I211" s="174">
        <v>6</v>
      </c>
      <c r="J211" s="174">
        <v>8</v>
      </c>
      <c r="K211" s="93">
        <v>0.9</v>
      </c>
      <c r="L211" s="209">
        <f t="shared" si="24"/>
        <v>5.4</v>
      </c>
      <c r="M211" s="209">
        <f t="shared" si="24"/>
        <v>7.2</v>
      </c>
      <c r="N211" s="12"/>
      <c r="O211" s="60"/>
    </row>
    <row r="212" spans="2:15" ht="18">
      <c r="B212" s="147" t="s">
        <v>1416</v>
      </c>
      <c r="C212" s="30" t="s">
        <v>2242</v>
      </c>
      <c r="D212" s="30" t="s">
        <v>297</v>
      </c>
      <c r="E212" s="30" t="s">
        <v>349</v>
      </c>
      <c r="F212" s="30"/>
      <c r="G212" s="169">
        <v>120</v>
      </c>
      <c r="H212" s="169">
        <v>25</v>
      </c>
      <c r="I212" s="174">
        <v>140</v>
      </c>
      <c r="J212" s="174">
        <v>187</v>
      </c>
      <c r="K212" s="93">
        <v>0.9</v>
      </c>
      <c r="L212" s="209">
        <f t="shared" si="24"/>
        <v>126</v>
      </c>
      <c r="M212" s="209">
        <f t="shared" si="24"/>
        <v>168.3</v>
      </c>
      <c r="N212" s="12"/>
      <c r="O212" s="60"/>
    </row>
    <row r="213" spans="2:15" ht="18">
      <c r="B213" s="147" t="s">
        <v>323</v>
      </c>
      <c r="C213" s="30" t="s">
        <v>2673</v>
      </c>
      <c r="D213" s="30" t="s">
        <v>297</v>
      </c>
      <c r="E213" s="30" t="s">
        <v>349</v>
      </c>
      <c r="F213" s="30"/>
      <c r="G213" s="30"/>
      <c r="H213" s="30"/>
      <c r="I213" s="42"/>
      <c r="J213" s="42"/>
      <c r="K213" s="42"/>
      <c r="L213" s="172"/>
      <c r="M213" s="172"/>
      <c r="N213" s="12"/>
      <c r="O213" s="60"/>
    </row>
    <row r="214" spans="2:15" ht="18">
      <c r="B214" s="147" t="s">
        <v>123</v>
      </c>
      <c r="C214" s="30" t="s">
        <v>2534</v>
      </c>
      <c r="D214" s="30" t="s">
        <v>297</v>
      </c>
      <c r="E214" s="30" t="s">
        <v>349</v>
      </c>
      <c r="F214" s="30"/>
      <c r="G214" s="30"/>
      <c r="H214" s="30"/>
      <c r="I214" s="42"/>
      <c r="J214" s="42"/>
      <c r="K214" s="42"/>
      <c r="L214" s="172"/>
      <c r="M214" s="172"/>
      <c r="N214" s="12"/>
      <c r="O214" s="60"/>
    </row>
    <row r="215" spans="2:15" ht="18">
      <c r="B215" s="147" t="s">
        <v>1613</v>
      </c>
      <c r="C215" s="30" t="s">
        <v>2390</v>
      </c>
      <c r="D215" s="30" t="s">
        <v>297</v>
      </c>
      <c r="E215" s="30" t="s">
        <v>349</v>
      </c>
      <c r="F215" s="30"/>
      <c r="G215" s="169">
        <v>120</v>
      </c>
      <c r="H215" s="169">
        <v>25</v>
      </c>
      <c r="I215" s="174">
        <v>146</v>
      </c>
      <c r="J215" s="174">
        <v>194</v>
      </c>
      <c r="K215" s="93">
        <v>0.9</v>
      </c>
      <c r="L215" s="209">
        <f t="shared" ref="L215:M220" si="25">I215*$K215</f>
        <v>131.4</v>
      </c>
      <c r="M215" s="209">
        <f t="shared" si="25"/>
        <v>174.6</v>
      </c>
      <c r="N215" s="12"/>
      <c r="O215" s="60"/>
    </row>
    <row r="216" spans="2:15" ht="18">
      <c r="B216" s="147" t="s">
        <v>1548</v>
      </c>
      <c r="C216" s="30" t="s">
        <v>2342</v>
      </c>
      <c r="D216" s="30" t="s">
        <v>297</v>
      </c>
      <c r="E216" s="30" t="s">
        <v>349</v>
      </c>
      <c r="F216" s="30"/>
      <c r="G216" s="169">
        <v>315</v>
      </c>
      <c r="H216" s="169">
        <v>25</v>
      </c>
      <c r="I216" s="174">
        <v>375</v>
      </c>
      <c r="J216" s="174">
        <v>500</v>
      </c>
      <c r="K216" s="93">
        <v>0.9</v>
      </c>
      <c r="L216" s="209">
        <f t="shared" si="25"/>
        <v>337.5</v>
      </c>
      <c r="M216" s="209">
        <f t="shared" si="25"/>
        <v>450</v>
      </c>
      <c r="N216" s="12"/>
      <c r="O216" s="60"/>
    </row>
    <row r="217" spans="2:15" ht="18">
      <c r="B217" s="147" t="s">
        <v>1551</v>
      </c>
      <c r="C217" s="30" t="s">
        <v>2353</v>
      </c>
      <c r="D217" s="30" t="s">
        <v>297</v>
      </c>
      <c r="E217" s="30" t="s">
        <v>349</v>
      </c>
      <c r="F217" s="30"/>
      <c r="G217" s="169">
        <v>120</v>
      </c>
      <c r="H217" s="169">
        <v>25</v>
      </c>
      <c r="I217" s="174">
        <v>50</v>
      </c>
      <c r="J217" s="174">
        <v>66</v>
      </c>
      <c r="K217" s="93">
        <v>0.9</v>
      </c>
      <c r="L217" s="209">
        <f t="shared" si="25"/>
        <v>45</v>
      </c>
      <c r="M217" s="209">
        <f t="shared" si="25"/>
        <v>59.4</v>
      </c>
      <c r="N217" s="12"/>
      <c r="O217" s="60"/>
    </row>
    <row r="218" spans="2:15" ht="18">
      <c r="B218" s="147" t="s">
        <v>1551</v>
      </c>
      <c r="C218" s="30" t="s">
        <v>2353</v>
      </c>
      <c r="D218" s="30" t="s">
        <v>297</v>
      </c>
      <c r="E218" s="30" t="s">
        <v>349</v>
      </c>
      <c r="F218" s="30"/>
      <c r="G218" s="169">
        <v>120</v>
      </c>
      <c r="H218" s="169">
        <v>12</v>
      </c>
      <c r="I218" s="174">
        <v>101</v>
      </c>
      <c r="J218" s="174">
        <v>135</v>
      </c>
      <c r="K218" s="93">
        <v>0.9</v>
      </c>
      <c r="L218" s="209">
        <f t="shared" si="25"/>
        <v>90.9</v>
      </c>
      <c r="M218" s="209">
        <f t="shared" si="25"/>
        <v>121.5</v>
      </c>
      <c r="N218" s="12"/>
      <c r="O218" s="60"/>
    </row>
    <row r="219" spans="2:15" ht="18">
      <c r="B219" s="147" t="s">
        <v>1544</v>
      </c>
      <c r="C219" s="30" t="s">
        <v>2330</v>
      </c>
      <c r="D219" s="30" t="s">
        <v>297</v>
      </c>
      <c r="E219" s="30" t="s">
        <v>349</v>
      </c>
      <c r="F219" s="30"/>
      <c r="G219" s="169">
        <v>120</v>
      </c>
      <c r="H219" s="169">
        <v>12</v>
      </c>
      <c r="I219" s="174">
        <v>101</v>
      </c>
      <c r="J219" s="174">
        <v>135</v>
      </c>
      <c r="K219" s="93">
        <v>0.9</v>
      </c>
      <c r="L219" s="209">
        <f t="shared" si="25"/>
        <v>90.9</v>
      </c>
      <c r="M219" s="209">
        <f t="shared" si="25"/>
        <v>121.5</v>
      </c>
      <c r="N219" s="12"/>
      <c r="O219" s="60"/>
    </row>
    <row r="220" spans="2:15" ht="18">
      <c r="B220" s="147" t="s">
        <v>1544</v>
      </c>
      <c r="C220" s="30" t="s">
        <v>2330</v>
      </c>
      <c r="D220" s="30" t="s">
        <v>297</v>
      </c>
      <c r="E220" s="30" t="s">
        <v>349</v>
      </c>
      <c r="F220" s="30"/>
      <c r="G220" s="169">
        <v>120</v>
      </c>
      <c r="H220" s="169">
        <v>25</v>
      </c>
      <c r="I220" s="174">
        <v>143</v>
      </c>
      <c r="J220" s="174">
        <v>190</v>
      </c>
      <c r="K220" s="93">
        <v>0.9</v>
      </c>
      <c r="L220" s="209">
        <f t="shared" si="25"/>
        <v>128.70000000000002</v>
      </c>
      <c r="M220" s="209">
        <f t="shared" si="25"/>
        <v>171</v>
      </c>
      <c r="N220" s="12"/>
      <c r="O220" s="60"/>
    </row>
    <row r="221" spans="2:15" ht="18">
      <c r="B221" s="147" t="s">
        <v>261</v>
      </c>
      <c r="C221" s="30" t="s">
        <v>2183</v>
      </c>
      <c r="D221" s="30" t="s">
        <v>297</v>
      </c>
      <c r="E221" s="30" t="s">
        <v>349</v>
      </c>
      <c r="F221" s="30"/>
      <c r="G221" s="30"/>
      <c r="H221" s="30"/>
      <c r="I221" s="42"/>
      <c r="J221" s="42"/>
      <c r="K221" s="42"/>
      <c r="L221" s="172"/>
      <c r="M221" s="172"/>
      <c r="N221" s="12"/>
      <c r="O221" s="60"/>
    </row>
    <row r="222" spans="2:15" ht="18">
      <c r="B222" s="147" t="s">
        <v>324</v>
      </c>
      <c r="C222" s="30" t="s">
        <v>2243</v>
      </c>
      <c r="D222" s="30" t="s">
        <v>700</v>
      </c>
      <c r="E222" s="30" t="s">
        <v>349</v>
      </c>
      <c r="F222" s="173" t="s">
        <v>1803</v>
      </c>
      <c r="G222" s="169">
        <v>161</v>
      </c>
      <c r="H222" s="169">
        <v>69</v>
      </c>
      <c r="I222" s="174">
        <v>60</v>
      </c>
      <c r="J222" s="174">
        <v>85</v>
      </c>
      <c r="K222" s="93">
        <v>0.9</v>
      </c>
      <c r="L222" s="209">
        <f t="shared" ref="L222:M228" si="26">I222*$K222</f>
        <v>54</v>
      </c>
      <c r="M222" s="209">
        <f t="shared" si="26"/>
        <v>76.5</v>
      </c>
      <c r="N222" s="12"/>
      <c r="O222" s="272"/>
    </row>
    <row r="223" spans="2:15" ht="18">
      <c r="B223" s="147" t="s">
        <v>324</v>
      </c>
      <c r="C223" s="30" t="s">
        <v>2243</v>
      </c>
      <c r="D223" s="30" t="s">
        <v>700</v>
      </c>
      <c r="E223" s="30" t="s">
        <v>349</v>
      </c>
      <c r="F223" s="173" t="s">
        <v>1802</v>
      </c>
      <c r="G223" s="169">
        <v>315</v>
      </c>
      <c r="H223" s="169">
        <v>161</v>
      </c>
      <c r="I223" s="174">
        <v>1538</v>
      </c>
      <c r="J223" s="174">
        <v>2194</v>
      </c>
      <c r="K223" s="93">
        <v>0.9</v>
      </c>
      <c r="L223" s="209">
        <f t="shared" si="26"/>
        <v>1384.2</v>
      </c>
      <c r="M223" s="209">
        <f t="shared" si="26"/>
        <v>1974.6000000000001</v>
      </c>
      <c r="N223" s="12"/>
      <c r="O223" s="272"/>
    </row>
    <row r="224" spans="2:15" ht="18">
      <c r="B224" s="169" t="s">
        <v>1834</v>
      </c>
      <c r="C224" s="30"/>
      <c r="D224" s="30" t="s">
        <v>297</v>
      </c>
      <c r="E224" s="30" t="s">
        <v>349</v>
      </c>
      <c r="F224" s="30"/>
      <c r="G224" s="169">
        <v>161</v>
      </c>
      <c r="H224" s="169">
        <v>34</v>
      </c>
      <c r="I224" s="174">
        <v>22</v>
      </c>
      <c r="J224" s="174">
        <v>29</v>
      </c>
      <c r="K224" s="93">
        <v>0.9</v>
      </c>
      <c r="L224" s="209">
        <f t="shared" si="26"/>
        <v>19.8</v>
      </c>
      <c r="M224" s="209">
        <f t="shared" si="26"/>
        <v>26.1</v>
      </c>
      <c r="N224" s="12"/>
      <c r="O224" s="60"/>
    </row>
    <row r="225" spans="2:15" ht="18">
      <c r="B225" s="147" t="s">
        <v>1134</v>
      </c>
      <c r="C225" s="30" t="s">
        <v>2424</v>
      </c>
      <c r="D225" s="30" t="s">
        <v>297</v>
      </c>
      <c r="E225" s="30" t="s">
        <v>349</v>
      </c>
      <c r="F225" s="30"/>
      <c r="G225" s="169">
        <v>34</v>
      </c>
      <c r="H225" s="169">
        <v>12</v>
      </c>
      <c r="I225" s="174">
        <v>16</v>
      </c>
      <c r="J225" s="174">
        <v>21</v>
      </c>
      <c r="K225" s="93">
        <v>0.9</v>
      </c>
      <c r="L225" s="209">
        <f t="shared" si="26"/>
        <v>14.4</v>
      </c>
      <c r="M225" s="209">
        <f t="shared" si="26"/>
        <v>18.900000000000002</v>
      </c>
      <c r="N225" s="12"/>
      <c r="O225" s="60"/>
    </row>
    <row r="226" spans="2:15" ht="18">
      <c r="B226" s="147" t="s">
        <v>1328</v>
      </c>
      <c r="C226" s="30" t="s">
        <v>2482</v>
      </c>
      <c r="D226" s="30" t="s">
        <v>297</v>
      </c>
      <c r="E226" s="30" t="s">
        <v>349</v>
      </c>
      <c r="F226" s="30"/>
      <c r="G226" s="169">
        <v>120</v>
      </c>
      <c r="H226" s="169">
        <v>25</v>
      </c>
      <c r="I226" s="174">
        <v>13</v>
      </c>
      <c r="J226" s="174">
        <v>17</v>
      </c>
      <c r="K226" s="93">
        <v>0.9</v>
      </c>
      <c r="L226" s="209">
        <f t="shared" si="26"/>
        <v>11.700000000000001</v>
      </c>
      <c r="M226" s="209">
        <f t="shared" si="26"/>
        <v>15.3</v>
      </c>
      <c r="N226" s="12"/>
      <c r="O226" s="60"/>
    </row>
    <row r="227" spans="2:15" ht="18">
      <c r="B227" s="147" t="s">
        <v>1415</v>
      </c>
      <c r="C227" s="30" t="s">
        <v>2581</v>
      </c>
      <c r="D227" s="30" t="s">
        <v>297</v>
      </c>
      <c r="E227" s="30" t="s">
        <v>349</v>
      </c>
      <c r="F227" s="173" t="s">
        <v>1787</v>
      </c>
      <c r="G227" s="169">
        <v>230</v>
      </c>
      <c r="H227" s="169">
        <v>120</v>
      </c>
      <c r="I227" s="174">
        <v>800</v>
      </c>
      <c r="J227" s="174">
        <v>1136</v>
      </c>
      <c r="K227" s="93">
        <v>0.9</v>
      </c>
      <c r="L227" s="209">
        <f t="shared" si="26"/>
        <v>720</v>
      </c>
      <c r="M227" s="209">
        <f t="shared" si="26"/>
        <v>1022.4</v>
      </c>
      <c r="N227" s="12"/>
      <c r="O227" s="272"/>
    </row>
    <row r="228" spans="2:15" ht="18">
      <c r="B228" s="147" t="s">
        <v>325</v>
      </c>
      <c r="C228" s="30" t="s">
        <v>2582</v>
      </c>
      <c r="D228" s="30" t="s">
        <v>297</v>
      </c>
      <c r="E228" s="30" t="s">
        <v>349</v>
      </c>
      <c r="F228" s="173" t="s">
        <v>1773</v>
      </c>
      <c r="G228" s="169">
        <v>735</v>
      </c>
      <c r="H228" s="169">
        <v>315</v>
      </c>
      <c r="I228" s="174">
        <v>4950</v>
      </c>
      <c r="J228" s="174">
        <v>6930</v>
      </c>
      <c r="K228" s="93">
        <v>0.9</v>
      </c>
      <c r="L228" s="209">
        <f t="shared" si="26"/>
        <v>4455</v>
      </c>
      <c r="M228" s="209">
        <f t="shared" si="26"/>
        <v>6237</v>
      </c>
      <c r="N228" s="12"/>
      <c r="O228" s="272"/>
    </row>
    <row r="229" spans="2:15" ht="18">
      <c r="B229" s="147" t="s">
        <v>170</v>
      </c>
      <c r="C229" s="30" t="s">
        <v>2184</v>
      </c>
      <c r="D229" s="30" t="s">
        <v>297</v>
      </c>
      <c r="E229" s="30" t="s">
        <v>349</v>
      </c>
      <c r="F229" s="12"/>
      <c r="G229" s="30"/>
      <c r="H229" s="30"/>
      <c r="I229" s="42"/>
      <c r="J229" s="42"/>
      <c r="K229" s="42"/>
      <c r="L229" s="172"/>
      <c r="M229" s="172"/>
      <c r="N229" s="12"/>
      <c r="O229" s="272"/>
    </row>
    <row r="230" spans="2:15" ht="18">
      <c r="B230" s="147" t="s">
        <v>1262</v>
      </c>
      <c r="C230" s="30" t="s">
        <v>2531</v>
      </c>
      <c r="D230" s="30" t="s">
        <v>297</v>
      </c>
      <c r="E230" s="30" t="s">
        <v>349</v>
      </c>
      <c r="F230" s="12"/>
      <c r="G230" s="30"/>
      <c r="H230" s="30"/>
      <c r="I230" s="42"/>
      <c r="J230" s="42"/>
      <c r="K230" s="42"/>
      <c r="L230" s="172"/>
      <c r="M230" s="172"/>
      <c r="N230" s="12"/>
      <c r="O230" s="272"/>
    </row>
    <row r="231" spans="2:15" ht="18">
      <c r="B231" s="147" t="s">
        <v>1324</v>
      </c>
      <c r="C231" s="30" t="s">
        <v>2478</v>
      </c>
      <c r="D231" s="30" t="s">
        <v>297</v>
      </c>
      <c r="E231" s="30" t="s">
        <v>349</v>
      </c>
      <c r="F231" s="30"/>
      <c r="G231" s="169">
        <v>120</v>
      </c>
      <c r="H231" s="169">
        <v>25</v>
      </c>
      <c r="I231" s="174">
        <v>43</v>
      </c>
      <c r="J231" s="174">
        <v>57</v>
      </c>
      <c r="K231" s="93">
        <v>0.9</v>
      </c>
      <c r="L231" s="209">
        <f>I231*$K231</f>
        <v>38.700000000000003</v>
      </c>
      <c r="M231" s="209">
        <f>J231*$K231</f>
        <v>51.300000000000004</v>
      </c>
      <c r="N231" s="12"/>
      <c r="O231" s="60"/>
    </row>
    <row r="232" spans="2:15" ht="18">
      <c r="B232" s="147" t="s">
        <v>2990</v>
      </c>
      <c r="C232" s="30" t="s">
        <v>2583</v>
      </c>
      <c r="D232" s="30" t="s">
        <v>297</v>
      </c>
      <c r="E232" s="30" t="s">
        <v>349</v>
      </c>
      <c r="F232" s="30"/>
      <c r="G232" s="30"/>
      <c r="H232" s="30"/>
      <c r="I232" s="42"/>
      <c r="J232" s="42"/>
      <c r="K232" s="42"/>
      <c r="L232" s="172"/>
      <c r="M232" s="172"/>
      <c r="N232" s="12"/>
      <c r="O232" s="60"/>
    </row>
    <row r="233" spans="2:15" ht="18">
      <c r="B233" s="147" t="s">
        <v>326</v>
      </c>
      <c r="C233" s="30" t="s">
        <v>2393</v>
      </c>
      <c r="D233" s="30" t="s">
        <v>297</v>
      </c>
      <c r="E233" s="30" t="s">
        <v>349</v>
      </c>
      <c r="F233" s="30"/>
      <c r="G233" s="169">
        <v>120</v>
      </c>
      <c r="H233" s="169">
        <v>25</v>
      </c>
      <c r="I233" s="174">
        <v>97</v>
      </c>
      <c r="J233" s="174">
        <v>129</v>
      </c>
      <c r="K233" s="93">
        <v>0.9</v>
      </c>
      <c r="L233" s="209">
        <f>I233*$K233</f>
        <v>87.3</v>
      </c>
      <c r="M233" s="209">
        <f>J233*$K233</f>
        <v>116.10000000000001</v>
      </c>
      <c r="N233" s="12"/>
      <c r="O233" s="60"/>
    </row>
    <row r="234" spans="2:15" ht="18">
      <c r="B234" s="147" t="s">
        <v>327</v>
      </c>
      <c r="C234" s="30" t="s">
        <v>2586</v>
      </c>
      <c r="D234" s="30" t="s">
        <v>297</v>
      </c>
      <c r="E234" s="30" t="s">
        <v>349</v>
      </c>
      <c r="F234" s="30"/>
      <c r="G234" s="30"/>
      <c r="H234" s="30"/>
      <c r="I234" s="42"/>
      <c r="J234" s="42"/>
      <c r="K234" s="42"/>
      <c r="L234" s="172"/>
      <c r="M234" s="172"/>
      <c r="N234" s="12"/>
      <c r="O234" s="60"/>
    </row>
    <row r="235" spans="2:15" ht="18">
      <c r="B235" s="147" t="s">
        <v>1604</v>
      </c>
      <c r="C235" s="30" t="s">
        <v>2584</v>
      </c>
      <c r="D235" s="30" t="s">
        <v>297</v>
      </c>
      <c r="E235" s="30" t="s">
        <v>349</v>
      </c>
      <c r="F235" s="30"/>
      <c r="G235" s="30"/>
      <c r="H235" s="30"/>
      <c r="I235" s="42"/>
      <c r="J235" s="42"/>
      <c r="K235" s="42"/>
      <c r="L235" s="172"/>
      <c r="M235" s="172"/>
      <c r="N235" s="12"/>
      <c r="O235" s="60"/>
    </row>
    <row r="236" spans="2:15" ht="18">
      <c r="B236" s="147" t="s">
        <v>1377</v>
      </c>
      <c r="C236" s="30" t="s">
        <v>2585</v>
      </c>
      <c r="D236" s="30" t="s">
        <v>297</v>
      </c>
      <c r="E236" s="30" t="s">
        <v>349</v>
      </c>
      <c r="F236" s="30"/>
      <c r="G236" s="30"/>
      <c r="H236" s="30"/>
      <c r="I236" s="42"/>
      <c r="J236" s="42"/>
      <c r="K236" s="42"/>
      <c r="L236" s="172"/>
      <c r="M236" s="172"/>
      <c r="N236" s="12"/>
      <c r="O236" s="60"/>
    </row>
    <row r="237" spans="2:15" ht="18">
      <c r="B237" s="147" t="s">
        <v>1641</v>
      </c>
      <c r="C237" s="30" t="s">
        <v>2457</v>
      </c>
      <c r="D237" s="30" t="s">
        <v>297</v>
      </c>
      <c r="E237" s="30" t="s">
        <v>349</v>
      </c>
      <c r="F237" s="30"/>
      <c r="G237" s="182">
        <v>315</v>
      </c>
      <c r="H237" s="182">
        <v>25</v>
      </c>
      <c r="I237" s="42"/>
      <c r="J237" s="42"/>
      <c r="K237" s="42"/>
      <c r="L237" s="172"/>
      <c r="M237" s="172"/>
      <c r="N237" s="12" t="s">
        <v>2963</v>
      </c>
      <c r="O237" s="60"/>
    </row>
    <row r="238" spans="2:15" ht="18">
      <c r="B238" s="147" t="s">
        <v>1130</v>
      </c>
      <c r="C238" s="30" t="s">
        <v>2587</v>
      </c>
      <c r="D238" s="30" t="s">
        <v>297</v>
      </c>
      <c r="E238" s="30" t="s">
        <v>349</v>
      </c>
      <c r="F238" s="30"/>
      <c r="G238" s="30"/>
      <c r="H238" s="30"/>
      <c r="I238" s="42"/>
      <c r="J238" s="42"/>
      <c r="K238" s="42"/>
      <c r="L238" s="172"/>
      <c r="M238" s="172"/>
      <c r="N238" s="12"/>
      <c r="O238" s="60"/>
    </row>
    <row r="239" spans="2:15" ht="18">
      <c r="B239" s="147" t="s">
        <v>328</v>
      </c>
      <c r="C239" s="30" t="s">
        <v>2588</v>
      </c>
      <c r="D239" s="30" t="s">
        <v>297</v>
      </c>
      <c r="E239" s="30" t="s">
        <v>349</v>
      </c>
      <c r="F239" s="173" t="s">
        <v>1775</v>
      </c>
      <c r="G239" s="169">
        <v>735</v>
      </c>
      <c r="H239" s="169">
        <v>315</v>
      </c>
      <c r="I239" s="174">
        <v>1650</v>
      </c>
      <c r="J239" s="174">
        <v>2310</v>
      </c>
      <c r="K239" s="93">
        <v>0.9</v>
      </c>
      <c r="L239" s="209">
        <f>I239*$K239</f>
        <v>1485</v>
      </c>
      <c r="M239" s="209">
        <f>J239*$K239</f>
        <v>2079</v>
      </c>
      <c r="N239" s="12"/>
      <c r="O239" s="272"/>
    </row>
    <row r="240" spans="2:15" ht="18">
      <c r="B240" s="147" t="s">
        <v>1669</v>
      </c>
      <c r="C240" s="30" t="s">
        <v>2674</v>
      </c>
      <c r="D240" s="30" t="s">
        <v>297</v>
      </c>
      <c r="E240" s="30" t="s">
        <v>349</v>
      </c>
      <c r="F240" s="12"/>
      <c r="G240" s="182">
        <v>315</v>
      </c>
      <c r="H240" s="182">
        <v>25</v>
      </c>
      <c r="I240" s="42"/>
      <c r="J240" s="42"/>
      <c r="K240" s="42"/>
      <c r="L240" s="172"/>
      <c r="M240" s="172"/>
      <c r="N240" s="12" t="s">
        <v>3010</v>
      </c>
      <c r="O240" s="272"/>
    </row>
    <row r="241" spans="2:15" ht="18">
      <c r="B241" s="147" t="s">
        <v>1577</v>
      </c>
      <c r="C241" s="30" t="s">
        <v>2365</v>
      </c>
      <c r="D241" s="30" t="s">
        <v>297</v>
      </c>
      <c r="E241" s="30" t="s">
        <v>349</v>
      </c>
      <c r="F241" s="30"/>
      <c r="G241" s="169">
        <v>120</v>
      </c>
      <c r="H241" s="169">
        <v>12</v>
      </c>
      <c r="I241" s="174">
        <v>104</v>
      </c>
      <c r="J241" s="174">
        <v>139</v>
      </c>
      <c r="K241" s="93">
        <v>0.9</v>
      </c>
      <c r="L241" s="209">
        <f t="shared" ref="L241:M246" si="27">I241*$K241</f>
        <v>93.600000000000009</v>
      </c>
      <c r="M241" s="209">
        <f t="shared" si="27"/>
        <v>125.10000000000001</v>
      </c>
      <c r="N241" s="12"/>
      <c r="O241" s="60"/>
    </row>
    <row r="242" spans="2:15" ht="18">
      <c r="B242" s="147" t="s">
        <v>1835</v>
      </c>
      <c r="C242" s="30" t="s">
        <v>2365</v>
      </c>
      <c r="D242" s="30" t="s">
        <v>297</v>
      </c>
      <c r="E242" s="30" t="s">
        <v>349</v>
      </c>
      <c r="F242" s="30"/>
      <c r="G242" s="169">
        <v>120</v>
      </c>
      <c r="H242" s="169">
        <v>25</v>
      </c>
      <c r="I242" s="174">
        <v>142</v>
      </c>
      <c r="J242" s="174">
        <v>189</v>
      </c>
      <c r="K242" s="93">
        <v>0.9</v>
      </c>
      <c r="L242" s="209">
        <f t="shared" si="27"/>
        <v>127.8</v>
      </c>
      <c r="M242" s="209">
        <f t="shared" si="27"/>
        <v>170.1</v>
      </c>
      <c r="N242" s="12"/>
      <c r="O242" s="60"/>
    </row>
    <row r="243" spans="2:15" ht="18">
      <c r="B243" s="147" t="s">
        <v>1137</v>
      </c>
      <c r="C243" s="30" t="s">
        <v>2425</v>
      </c>
      <c r="D243" s="30" t="s">
        <v>297</v>
      </c>
      <c r="E243" s="30" t="s">
        <v>349</v>
      </c>
      <c r="F243" s="30"/>
      <c r="G243" s="169">
        <v>161</v>
      </c>
      <c r="H243" s="169">
        <v>25</v>
      </c>
      <c r="I243" s="174">
        <v>5</v>
      </c>
      <c r="J243" s="174">
        <v>7</v>
      </c>
      <c r="K243" s="93">
        <v>0.9</v>
      </c>
      <c r="L243" s="209">
        <f t="shared" si="27"/>
        <v>4.5</v>
      </c>
      <c r="M243" s="209">
        <f t="shared" si="27"/>
        <v>6.3</v>
      </c>
      <c r="N243" s="12"/>
      <c r="O243" s="60"/>
    </row>
    <row r="244" spans="2:15" ht="18">
      <c r="B244" s="147" t="s">
        <v>1505</v>
      </c>
      <c r="C244" s="30" t="s">
        <v>2341</v>
      </c>
      <c r="D244" s="30" t="s">
        <v>297</v>
      </c>
      <c r="E244" s="30" t="s">
        <v>349</v>
      </c>
      <c r="F244" s="30"/>
      <c r="G244" s="169">
        <v>120</v>
      </c>
      <c r="H244" s="169">
        <v>25</v>
      </c>
      <c r="I244" s="174">
        <v>146</v>
      </c>
      <c r="J244" s="174">
        <v>194</v>
      </c>
      <c r="K244" s="93">
        <v>0.9</v>
      </c>
      <c r="L244" s="209">
        <f t="shared" si="27"/>
        <v>131.4</v>
      </c>
      <c r="M244" s="209">
        <f t="shared" si="27"/>
        <v>174.6</v>
      </c>
      <c r="N244" s="12"/>
      <c r="O244" s="60"/>
    </row>
    <row r="245" spans="2:15" ht="18">
      <c r="B245" s="147" t="s">
        <v>1291</v>
      </c>
      <c r="C245" s="30" t="s">
        <v>2378</v>
      </c>
      <c r="D245" s="30" t="s">
        <v>297</v>
      </c>
      <c r="E245" s="30" t="s">
        <v>349</v>
      </c>
      <c r="F245" s="30"/>
      <c r="G245" s="169">
        <v>120</v>
      </c>
      <c r="H245" s="169">
        <v>25</v>
      </c>
      <c r="I245" s="174">
        <v>24</v>
      </c>
      <c r="J245" s="174">
        <v>32</v>
      </c>
      <c r="K245" s="93">
        <v>0.9</v>
      </c>
      <c r="L245" s="209">
        <f t="shared" si="27"/>
        <v>21.6</v>
      </c>
      <c r="M245" s="209">
        <f t="shared" si="27"/>
        <v>28.8</v>
      </c>
      <c r="N245" s="12"/>
      <c r="O245" s="60"/>
    </row>
    <row r="246" spans="2:15" ht="18">
      <c r="B246" s="147" t="s">
        <v>876</v>
      </c>
      <c r="C246" s="30" t="s">
        <v>2244</v>
      </c>
      <c r="D246" s="30" t="s">
        <v>297</v>
      </c>
      <c r="E246" s="30" t="s">
        <v>349</v>
      </c>
      <c r="F246" s="30"/>
      <c r="G246" s="169">
        <v>161</v>
      </c>
      <c r="H246" s="169">
        <v>25</v>
      </c>
      <c r="I246" s="174">
        <v>101</v>
      </c>
      <c r="J246" s="174">
        <v>134</v>
      </c>
      <c r="K246" s="93">
        <v>0.9</v>
      </c>
      <c r="L246" s="209">
        <f t="shared" si="27"/>
        <v>90.9</v>
      </c>
      <c r="M246" s="209">
        <f t="shared" si="27"/>
        <v>120.60000000000001</v>
      </c>
      <c r="N246" s="12"/>
      <c r="O246" s="60"/>
    </row>
    <row r="247" spans="2:15" ht="18">
      <c r="B247" s="147" t="s">
        <v>1089</v>
      </c>
      <c r="C247" s="30" t="s">
        <v>2675</v>
      </c>
      <c r="D247" s="30" t="s">
        <v>297</v>
      </c>
      <c r="E247" s="30" t="s">
        <v>349</v>
      </c>
      <c r="F247" s="30"/>
      <c r="G247" s="30"/>
      <c r="H247" s="30"/>
      <c r="I247" s="42"/>
      <c r="J247" s="42"/>
      <c r="K247" s="42"/>
      <c r="L247" s="172"/>
      <c r="M247" s="172"/>
      <c r="N247" s="12"/>
      <c r="O247" s="60"/>
    </row>
    <row r="248" spans="2:15" ht="18">
      <c r="B248" s="147" t="s">
        <v>1660</v>
      </c>
      <c r="C248" s="30" t="s">
        <v>2463</v>
      </c>
      <c r="D248" s="30" t="s">
        <v>297</v>
      </c>
      <c r="E248" s="30" t="s">
        <v>349</v>
      </c>
      <c r="F248" s="30"/>
      <c r="G248" s="169">
        <v>120</v>
      </c>
      <c r="H248" s="169">
        <v>25</v>
      </c>
      <c r="I248" s="174">
        <v>137</v>
      </c>
      <c r="J248" s="174">
        <v>182</v>
      </c>
      <c r="K248" s="93">
        <v>0.9</v>
      </c>
      <c r="L248" s="209">
        <f>I248*$K248</f>
        <v>123.3</v>
      </c>
      <c r="M248" s="209">
        <f>J248*$K248</f>
        <v>163.80000000000001</v>
      </c>
      <c r="N248" s="12"/>
      <c r="O248" s="60"/>
    </row>
    <row r="249" spans="2:15" ht="18">
      <c r="B249" s="147" t="s">
        <v>1224</v>
      </c>
      <c r="C249" s="30" t="s">
        <v>2441</v>
      </c>
      <c r="D249" s="30" t="s">
        <v>297</v>
      </c>
      <c r="E249" s="30" t="s">
        <v>349</v>
      </c>
      <c r="F249" s="30"/>
      <c r="G249" s="169">
        <v>230</v>
      </c>
      <c r="H249" s="169">
        <v>25</v>
      </c>
      <c r="I249" s="174">
        <v>137</v>
      </c>
      <c r="J249" s="174">
        <v>183</v>
      </c>
      <c r="K249" s="93">
        <v>0.9</v>
      </c>
      <c r="L249" s="209">
        <f>I249*$K249</f>
        <v>123.3</v>
      </c>
      <c r="M249" s="209">
        <f>J249*$K249</f>
        <v>164.70000000000002</v>
      </c>
      <c r="N249" s="12"/>
      <c r="O249" s="60"/>
    </row>
    <row r="250" spans="2:15" ht="18">
      <c r="B250" s="147" t="s">
        <v>1205</v>
      </c>
      <c r="C250" s="30" t="s">
        <v>2589</v>
      </c>
      <c r="D250" s="30" t="s">
        <v>297</v>
      </c>
      <c r="E250" s="30" t="s">
        <v>349</v>
      </c>
      <c r="F250" s="30"/>
      <c r="G250" s="30"/>
      <c r="H250" s="30"/>
      <c r="I250" s="42"/>
      <c r="J250" s="42"/>
      <c r="K250" s="42"/>
      <c r="L250" s="172"/>
      <c r="M250" s="172"/>
      <c r="N250" s="12"/>
      <c r="O250" s="60"/>
    </row>
    <row r="251" spans="2:15" ht="18">
      <c r="B251" s="147" t="s">
        <v>1728</v>
      </c>
      <c r="C251" s="30" t="s">
        <v>2590</v>
      </c>
      <c r="D251" s="30" t="s">
        <v>297</v>
      </c>
      <c r="E251" s="30" t="s">
        <v>349</v>
      </c>
      <c r="F251" s="30"/>
      <c r="G251" s="30"/>
      <c r="H251" s="30"/>
      <c r="I251" s="42"/>
      <c r="J251" s="42"/>
      <c r="K251" s="42"/>
      <c r="L251" s="172"/>
      <c r="M251" s="172"/>
      <c r="N251" s="12"/>
      <c r="O251" s="60"/>
    </row>
    <row r="252" spans="2:15" ht="18">
      <c r="B252" s="169" t="s">
        <v>1836</v>
      </c>
      <c r="C252" s="30"/>
      <c r="D252" s="30" t="s">
        <v>297</v>
      </c>
      <c r="E252" s="30" t="s">
        <v>349</v>
      </c>
      <c r="F252" s="30"/>
      <c r="G252" s="169">
        <v>69</v>
      </c>
      <c r="H252" s="169">
        <v>25</v>
      </c>
      <c r="I252" s="174">
        <v>13</v>
      </c>
      <c r="J252" s="174">
        <v>19</v>
      </c>
      <c r="K252" s="93">
        <v>0.9</v>
      </c>
      <c r="L252" s="209">
        <f t="shared" ref="L252:M255" si="28">I252*$K252</f>
        <v>11.700000000000001</v>
      </c>
      <c r="M252" s="209">
        <f t="shared" si="28"/>
        <v>17.100000000000001</v>
      </c>
      <c r="N252" s="12"/>
      <c r="O252" s="60"/>
    </row>
    <row r="253" spans="2:15" ht="18">
      <c r="B253" s="147" t="s">
        <v>1508</v>
      </c>
      <c r="C253" s="30" t="s">
        <v>2492</v>
      </c>
      <c r="D253" s="30" t="s">
        <v>297</v>
      </c>
      <c r="E253" s="30" t="s">
        <v>349</v>
      </c>
      <c r="F253" s="30"/>
      <c r="G253" s="169">
        <v>120</v>
      </c>
      <c r="H253" s="169">
        <v>25</v>
      </c>
      <c r="I253" s="174">
        <v>49</v>
      </c>
      <c r="J253" s="174">
        <v>65</v>
      </c>
      <c r="K253" s="93">
        <v>0.9</v>
      </c>
      <c r="L253" s="209">
        <f t="shared" si="28"/>
        <v>44.1</v>
      </c>
      <c r="M253" s="209">
        <f t="shared" si="28"/>
        <v>58.5</v>
      </c>
      <c r="N253" s="12"/>
      <c r="O253" s="60"/>
    </row>
    <row r="254" spans="2:15" ht="18">
      <c r="B254" s="147" t="s">
        <v>1426</v>
      </c>
      <c r="C254" s="30" t="s">
        <v>2591</v>
      </c>
      <c r="D254" s="30" t="s">
        <v>297</v>
      </c>
      <c r="E254" s="30" t="s">
        <v>349</v>
      </c>
      <c r="F254" s="173" t="s">
        <v>1804</v>
      </c>
      <c r="G254" s="169">
        <v>230</v>
      </c>
      <c r="H254" s="169">
        <v>120</v>
      </c>
      <c r="I254" s="174">
        <v>400</v>
      </c>
      <c r="J254" s="174">
        <v>568</v>
      </c>
      <c r="K254" s="93">
        <v>0.9</v>
      </c>
      <c r="L254" s="209">
        <f t="shared" si="28"/>
        <v>360</v>
      </c>
      <c r="M254" s="209">
        <f t="shared" si="28"/>
        <v>511.2</v>
      </c>
      <c r="N254" s="12"/>
      <c r="O254" s="60"/>
    </row>
    <row r="255" spans="2:15" ht="18">
      <c r="B255" s="147" t="s">
        <v>103</v>
      </c>
      <c r="C255" s="30" t="s">
        <v>2293</v>
      </c>
      <c r="D255" s="30" t="s">
        <v>297</v>
      </c>
      <c r="E255" s="30" t="s">
        <v>349</v>
      </c>
      <c r="F255" s="30"/>
      <c r="G255" s="169">
        <v>120</v>
      </c>
      <c r="H255" s="169">
        <v>25</v>
      </c>
      <c r="I255" s="174">
        <v>11</v>
      </c>
      <c r="J255" s="174">
        <v>14</v>
      </c>
      <c r="K255" s="93">
        <v>0.9</v>
      </c>
      <c r="L255" s="209">
        <f t="shared" si="28"/>
        <v>9.9</v>
      </c>
      <c r="M255" s="209">
        <f t="shared" si="28"/>
        <v>12.6</v>
      </c>
      <c r="N255" s="12"/>
      <c r="O255" s="60"/>
    </row>
    <row r="256" spans="2:15" ht="18">
      <c r="B256" s="147" t="s">
        <v>2991</v>
      </c>
      <c r="C256" s="30" t="s">
        <v>2592</v>
      </c>
      <c r="D256" s="30" t="s">
        <v>297</v>
      </c>
      <c r="E256" s="30" t="s">
        <v>349</v>
      </c>
      <c r="F256" s="30"/>
      <c r="G256" s="30"/>
      <c r="H256" s="30"/>
      <c r="I256" s="42"/>
      <c r="J256" s="42"/>
      <c r="K256" s="42"/>
      <c r="L256" s="172"/>
      <c r="M256" s="172"/>
      <c r="N256" s="12"/>
      <c r="O256" s="60"/>
    </row>
    <row r="257" spans="2:15" ht="18">
      <c r="B257" s="147" t="s">
        <v>2992</v>
      </c>
      <c r="C257" s="30" t="s">
        <v>2593</v>
      </c>
      <c r="D257" s="30" t="s">
        <v>297</v>
      </c>
      <c r="E257" s="30" t="s">
        <v>349</v>
      </c>
      <c r="F257" s="30"/>
      <c r="G257" s="30"/>
      <c r="H257" s="30"/>
      <c r="I257" s="42"/>
      <c r="J257" s="42"/>
      <c r="K257" s="42"/>
      <c r="L257" s="172"/>
      <c r="M257" s="172"/>
      <c r="N257" s="12"/>
      <c r="O257" s="60"/>
    </row>
    <row r="258" spans="2:15" ht="18">
      <c r="B258" s="269" t="s">
        <v>1838</v>
      </c>
      <c r="C258" s="261" t="s">
        <v>2334</v>
      </c>
      <c r="D258" s="30" t="s">
        <v>297</v>
      </c>
      <c r="E258" s="30" t="s">
        <v>349</v>
      </c>
      <c r="F258" s="30"/>
      <c r="G258" s="169">
        <v>120</v>
      </c>
      <c r="H258" s="169">
        <v>25</v>
      </c>
      <c r="I258" s="174">
        <v>95</v>
      </c>
      <c r="J258" s="174">
        <v>126</v>
      </c>
      <c r="K258" s="93">
        <v>0.9</v>
      </c>
      <c r="L258" s="209">
        <f t="shared" ref="L258:L267" si="29">I258*$K258</f>
        <v>85.5</v>
      </c>
      <c r="M258" s="209">
        <f t="shared" ref="M258:M267" si="30">J258*$K258</f>
        <v>113.4</v>
      </c>
      <c r="N258" s="12"/>
      <c r="O258" s="60"/>
    </row>
    <row r="259" spans="2:15" ht="18">
      <c r="B259" s="147" t="s">
        <v>1289</v>
      </c>
      <c r="C259" s="30" t="s">
        <v>2377</v>
      </c>
      <c r="D259" s="30" t="s">
        <v>297</v>
      </c>
      <c r="E259" s="30" t="s">
        <v>349</v>
      </c>
      <c r="F259" s="30"/>
      <c r="G259" s="169">
        <v>120</v>
      </c>
      <c r="H259" s="169">
        <v>25</v>
      </c>
      <c r="I259" s="174">
        <v>49</v>
      </c>
      <c r="J259" s="174">
        <v>65</v>
      </c>
      <c r="K259" s="93">
        <v>0.9</v>
      </c>
      <c r="L259" s="209">
        <f t="shared" si="29"/>
        <v>44.1</v>
      </c>
      <c r="M259" s="209">
        <f t="shared" si="30"/>
        <v>58.5</v>
      </c>
      <c r="N259" s="12"/>
      <c r="O259" s="60"/>
    </row>
    <row r="260" spans="2:15" ht="18">
      <c r="B260" s="147" t="s">
        <v>1874</v>
      </c>
      <c r="C260" s="30" t="s">
        <v>2442</v>
      </c>
      <c r="D260" s="30" t="s">
        <v>297</v>
      </c>
      <c r="E260" s="30" t="s">
        <v>349</v>
      </c>
      <c r="F260" s="30"/>
      <c r="G260" s="169">
        <v>230</v>
      </c>
      <c r="H260" s="169">
        <v>25</v>
      </c>
      <c r="I260" s="174">
        <v>10</v>
      </c>
      <c r="J260" s="174">
        <v>13</v>
      </c>
      <c r="K260" s="93">
        <v>0.9</v>
      </c>
      <c r="L260" s="209">
        <f t="shared" si="29"/>
        <v>9</v>
      </c>
      <c r="M260" s="209">
        <f t="shared" si="30"/>
        <v>11.700000000000001</v>
      </c>
      <c r="N260" s="12"/>
      <c r="O260" s="60"/>
    </row>
    <row r="261" spans="2:15" ht="18">
      <c r="B261" s="147" t="s">
        <v>1512</v>
      </c>
      <c r="C261" s="30" t="s">
        <v>2389</v>
      </c>
      <c r="D261" s="30" t="s">
        <v>297</v>
      </c>
      <c r="E261" s="30" t="s">
        <v>349</v>
      </c>
      <c r="F261" s="30"/>
      <c r="G261" s="169">
        <v>120</v>
      </c>
      <c r="H261" s="169">
        <v>25</v>
      </c>
      <c r="I261" s="174">
        <v>47</v>
      </c>
      <c r="J261" s="174">
        <v>63</v>
      </c>
      <c r="K261" s="93">
        <v>0.9</v>
      </c>
      <c r="L261" s="209">
        <f t="shared" si="29"/>
        <v>42.300000000000004</v>
      </c>
      <c r="M261" s="209">
        <f t="shared" si="30"/>
        <v>56.7</v>
      </c>
      <c r="N261" s="12"/>
      <c r="O261" s="60"/>
    </row>
    <row r="262" spans="2:15" ht="18">
      <c r="B262" s="180" t="s">
        <v>1183</v>
      </c>
      <c r="C262" s="30" t="s">
        <v>2428</v>
      </c>
      <c r="D262" s="30" t="s">
        <v>297</v>
      </c>
      <c r="E262" s="30" t="s">
        <v>349</v>
      </c>
      <c r="F262" s="30"/>
      <c r="G262" s="169">
        <v>161</v>
      </c>
      <c r="H262" s="169">
        <v>25</v>
      </c>
      <c r="I262" s="174">
        <v>49</v>
      </c>
      <c r="J262" s="174">
        <v>65</v>
      </c>
      <c r="K262" s="93">
        <v>0.9</v>
      </c>
      <c r="L262" s="209">
        <f t="shared" si="29"/>
        <v>44.1</v>
      </c>
      <c r="M262" s="209">
        <f t="shared" si="30"/>
        <v>58.5</v>
      </c>
      <c r="N262" s="12"/>
      <c r="O262" s="60"/>
    </row>
    <row r="263" spans="2:15" ht="18">
      <c r="B263" s="147" t="s">
        <v>1342</v>
      </c>
      <c r="C263" s="30" t="s">
        <v>2358</v>
      </c>
      <c r="D263" s="30" t="s">
        <v>297</v>
      </c>
      <c r="E263" s="30" t="s">
        <v>349</v>
      </c>
      <c r="F263" s="30"/>
      <c r="G263" s="169">
        <v>120</v>
      </c>
      <c r="H263" s="169">
        <v>25</v>
      </c>
      <c r="I263" s="174">
        <v>97</v>
      </c>
      <c r="J263" s="174">
        <v>129</v>
      </c>
      <c r="K263" s="93">
        <v>0.9</v>
      </c>
      <c r="L263" s="209">
        <f t="shared" si="29"/>
        <v>87.3</v>
      </c>
      <c r="M263" s="209">
        <f t="shared" si="30"/>
        <v>116.10000000000001</v>
      </c>
      <c r="N263" s="12"/>
      <c r="O263" s="60"/>
    </row>
    <row r="264" spans="2:15" ht="18">
      <c r="B264" s="147" t="s">
        <v>1165</v>
      </c>
      <c r="C264" s="30" t="s">
        <v>2594</v>
      </c>
      <c r="D264" s="30" t="s">
        <v>695</v>
      </c>
      <c r="E264" s="30" t="s">
        <v>349</v>
      </c>
      <c r="F264" s="30"/>
      <c r="G264" s="169">
        <v>13.2</v>
      </c>
      <c r="H264" s="169">
        <v>25</v>
      </c>
      <c r="I264" s="174">
        <v>34</v>
      </c>
      <c r="J264" s="174">
        <v>45</v>
      </c>
      <c r="K264" s="93">
        <v>0.9</v>
      </c>
      <c r="L264" s="209">
        <f t="shared" si="29"/>
        <v>30.6</v>
      </c>
      <c r="M264" s="209">
        <f t="shared" si="30"/>
        <v>40.5</v>
      </c>
      <c r="N264" s="12"/>
      <c r="O264" s="60"/>
    </row>
    <row r="265" spans="2:15" ht="18">
      <c r="B265" s="169" t="s">
        <v>1840</v>
      </c>
      <c r="C265" s="30"/>
      <c r="D265" s="30" t="s">
        <v>297</v>
      </c>
      <c r="E265" s="30" t="s">
        <v>349</v>
      </c>
      <c r="F265" s="30"/>
      <c r="G265" s="169">
        <v>69</v>
      </c>
      <c r="H265" s="169">
        <v>25</v>
      </c>
      <c r="I265" s="174">
        <v>22</v>
      </c>
      <c r="J265" s="174">
        <v>29</v>
      </c>
      <c r="K265" s="93">
        <v>0.9</v>
      </c>
      <c r="L265" s="209">
        <f t="shared" si="29"/>
        <v>19.8</v>
      </c>
      <c r="M265" s="209">
        <f t="shared" si="30"/>
        <v>26.1</v>
      </c>
      <c r="N265" s="12"/>
      <c r="O265" s="60"/>
    </row>
    <row r="266" spans="2:15" ht="18">
      <c r="B266" s="147" t="s">
        <v>1166</v>
      </c>
      <c r="C266" s="30" t="s">
        <v>2484</v>
      </c>
      <c r="D266" s="30" t="s">
        <v>297</v>
      </c>
      <c r="E266" s="30" t="s">
        <v>349</v>
      </c>
      <c r="F266" s="30"/>
      <c r="G266" s="169">
        <v>161</v>
      </c>
      <c r="H266" s="169">
        <v>25</v>
      </c>
      <c r="I266" s="174">
        <v>65</v>
      </c>
      <c r="J266" s="174">
        <v>86</v>
      </c>
      <c r="K266" s="93">
        <v>0.9</v>
      </c>
      <c r="L266" s="209">
        <f t="shared" si="29"/>
        <v>58.5</v>
      </c>
      <c r="M266" s="209">
        <f t="shared" si="30"/>
        <v>77.400000000000006</v>
      </c>
      <c r="N266" s="12"/>
      <c r="O266" s="60"/>
    </row>
    <row r="267" spans="2:15" ht="18">
      <c r="B267" s="147" t="s">
        <v>805</v>
      </c>
      <c r="C267" s="30" t="s">
        <v>2245</v>
      </c>
      <c r="D267" s="30" t="s">
        <v>297</v>
      </c>
      <c r="E267" s="30" t="s">
        <v>349</v>
      </c>
      <c r="F267" s="30"/>
      <c r="G267" s="169">
        <v>230</v>
      </c>
      <c r="H267" s="169">
        <v>25</v>
      </c>
      <c r="I267" s="174">
        <v>49</v>
      </c>
      <c r="J267" s="174">
        <v>65</v>
      </c>
      <c r="K267" s="93">
        <v>0.9</v>
      </c>
      <c r="L267" s="209">
        <f t="shared" si="29"/>
        <v>44.1</v>
      </c>
      <c r="M267" s="209">
        <f t="shared" si="30"/>
        <v>58.5</v>
      </c>
      <c r="N267" s="12"/>
      <c r="O267" s="60"/>
    </row>
    <row r="268" spans="2:15" ht="18">
      <c r="B268" s="147" t="s">
        <v>185</v>
      </c>
      <c r="C268" s="30" t="s">
        <v>2676</v>
      </c>
      <c r="D268" s="30" t="s">
        <v>297</v>
      </c>
      <c r="E268" s="30" t="s">
        <v>349</v>
      </c>
      <c r="F268" s="30"/>
      <c r="G268" s="30"/>
      <c r="H268" s="30"/>
      <c r="I268" s="42"/>
      <c r="J268" s="42"/>
      <c r="K268" s="42"/>
      <c r="L268" s="172"/>
      <c r="M268" s="172"/>
      <c r="N268" s="12"/>
      <c r="O268" s="60"/>
    </row>
    <row r="269" spans="2:15" ht="18">
      <c r="B269" s="147" t="s">
        <v>186</v>
      </c>
      <c r="C269" s="30" t="s">
        <v>2185</v>
      </c>
      <c r="D269" s="30" t="s">
        <v>297</v>
      </c>
      <c r="E269" s="30" t="s">
        <v>349</v>
      </c>
      <c r="F269" s="30"/>
      <c r="G269" s="169">
        <v>13.8</v>
      </c>
      <c r="H269" s="169">
        <v>25</v>
      </c>
      <c r="I269" s="174">
        <v>8</v>
      </c>
      <c r="J269" s="174">
        <v>10</v>
      </c>
      <c r="K269" s="93">
        <v>0.9</v>
      </c>
      <c r="L269" s="209">
        <f>I269*$K269</f>
        <v>7.2</v>
      </c>
      <c r="M269" s="209">
        <f>J269*$K269</f>
        <v>9</v>
      </c>
      <c r="N269" s="12"/>
      <c r="O269" s="60"/>
    </row>
    <row r="270" spans="2:15" ht="18">
      <c r="B270" s="147" t="s">
        <v>1059</v>
      </c>
      <c r="C270" s="30" t="s">
        <v>2186</v>
      </c>
      <c r="D270" s="30" t="s">
        <v>297</v>
      </c>
      <c r="E270" s="30" t="s">
        <v>349</v>
      </c>
      <c r="F270" s="30"/>
      <c r="G270" s="169">
        <v>13.8</v>
      </c>
      <c r="H270" s="169">
        <v>25</v>
      </c>
      <c r="I270" s="174">
        <v>21</v>
      </c>
      <c r="J270" s="174">
        <v>28</v>
      </c>
      <c r="K270" s="93">
        <v>0.9</v>
      </c>
      <c r="L270" s="209">
        <f>I270*$K270</f>
        <v>18.900000000000002</v>
      </c>
      <c r="M270" s="209">
        <f>J270*$K270</f>
        <v>25.2</v>
      </c>
      <c r="N270" s="12"/>
      <c r="O270" s="60"/>
    </row>
    <row r="271" spans="2:15" ht="18">
      <c r="B271" s="147" t="s">
        <v>2595</v>
      </c>
      <c r="C271" s="30" t="s">
        <v>3011</v>
      </c>
      <c r="D271" s="30" t="s">
        <v>297</v>
      </c>
      <c r="E271" s="30" t="s">
        <v>349</v>
      </c>
      <c r="F271" s="30"/>
      <c r="G271" s="30"/>
      <c r="H271" s="30"/>
      <c r="I271" s="42"/>
      <c r="J271" s="42"/>
      <c r="K271" s="42"/>
      <c r="L271" s="172"/>
      <c r="M271" s="172"/>
      <c r="N271" s="12"/>
      <c r="O271" s="60"/>
    </row>
    <row r="272" spans="2:15" ht="18">
      <c r="B272" s="147" t="s">
        <v>263</v>
      </c>
      <c r="C272" s="30" t="s">
        <v>2187</v>
      </c>
      <c r="D272" s="30" t="s">
        <v>297</v>
      </c>
      <c r="E272" s="30" t="s">
        <v>349</v>
      </c>
      <c r="F272" s="30"/>
      <c r="G272" s="169">
        <v>13.8</v>
      </c>
      <c r="H272" s="169">
        <v>25</v>
      </c>
      <c r="I272" s="174">
        <v>10</v>
      </c>
      <c r="J272" s="174">
        <v>13</v>
      </c>
      <c r="K272" s="93">
        <v>0.9</v>
      </c>
      <c r="L272" s="209">
        <f t="shared" ref="L272:M276" si="31">I272*$K272</f>
        <v>9</v>
      </c>
      <c r="M272" s="209">
        <f t="shared" si="31"/>
        <v>11.700000000000001</v>
      </c>
      <c r="N272" s="85"/>
      <c r="O272" s="60"/>
    </row>
    <row r="273" spans="2:15" ht="18">
      <c r="B273" s="147" t="s">
        <v>264</v>
      </c>
      <c r="C273" s="30" t="s">
        <v>2188</v>
      </c>
      <c r="D273" s="30" t="s">
        <v>297</v>
      </c>
      <c r="E273" s="30" t="s">
        <v>349</v>
      </c>
      <c r="F273" s="30"/>
      <c r="G273" s="169">
        <v>13.8</v>
      </c>
      <c r="H273" s="169">
        <v>25</v>
      </c>
      <c r="I273" s="174">
        <v>10</v>
      </c>
      <c r="J273" s="174">
        <v>13</v>
      </c>
      <c r="K273" s="93">
        <v>0.9</v>
      </c>
      <c r="L273" s="209">
        <f t="shared" si="31"/>
        <v>9</v>
      </c>
      <c r="M273" s="209">
        <f t="shared" si="31"/>
        <v>11.700000000000001</v>
      </c>
      <c r="N273" s="85"/>
      <c r="O273" s="60"/>
    </row>
    <row r="274" spans="2:15" ht="18">
      <c r="B274" s="169" t="s">
        <v>1837</v>
      </c>
      <c r="C274" s="30"/>
      <c r="D274" s="30" t="s">
        <v>297</v>
      </c>
      <c r="E274" s="30" t="s">
        <v>349</v>
      </c>
      <c r="F274" s="30"/>
      <c r="G274" s="169">
        <v>69</v>
      </c>
      <c r="H274" s="169">
        <v>25</v>
      </c>
      <c r="I274" s="174">
        <v>40</v>
      </c>
      <c r="J274" s="174">
        <v>53</v>
      </c>
      <c r="K274" s="93">
        <v>0.9</v>
      </c>
      <c r="L274" s="209">
        <f t="shared" si="31"/>
        <v>36</v>
      </c>
      <c r="M274" s="209">
        <f t="shared" si="31"/>
        <v>47.7</v>
      </c>
      <c r="N274" s="85"/>
      <c r="O274" s="60"/>
    </row>
    <row r="275" spans="2:15" ht="18">
      <c r="B275" s="147" t="s">
        <v>1209</v>
      </c>
      <c r="C275" s="30" t="s">
        <v>2399</v>
      </c>
      <c r="D275" s="30" t="s">
        <v>297</v>
      </c>
      <c r="E275" s="30" t="s">
        <v>349</v>
      </c>
      <c r="F275" s="30"/>
      <c r="G275" s="169">
        <v>120</v>
      </c>
      <c r="H275" s="169">
        <v>25</v>
      </c>
      <c r="I275" s="174">
        <v>46</v>
      </c>
      <c r="J275" s="174">
        <v>61</v>
      </c>
      <c r="K275" s="93">
        <v>0.9</v>
      </c>
      <c r="L275" s="209">
        <f t="shared" si="31"/>
        <v>41.4</v>
      </c>
      <c r="M275" s="209">
        <f t="shared" si="31"/>
        <v>54.9</v>
      </c>
      <c r="N275" s="12"/>
      <c r="O275" s="60"/>
    </row>
    <row r="276" spans="2:15" ht="18">
      <c r="B276" s="147" t="s">
        <v>329</v>
      </c>
      <c r="C276" s="30" t="s">
        <v>2596</v>
      </c>
      <c r="D276" s="30" t="s">
        <v>297</v>
      </c>
      <c r="E276" s="30" t="s">
        <v>349</v>
      </c>
      <c r="F276" s="173" t="s">
        <v>1806</v>
      </c>
      <c r="G276" s="169">
        <v>315</v>
      </c>
      <c r="H276" s="169">
        <v>120</v>
      </c>
      <c r="I276" s="174">
        <v>1230</v>
      </c>
      <c r="J276" s="174">
        <v>1747</v>
      </c>
      <c r="K276" s="93">
        <v>0.9</v>
      </c>
      <c r="L276" s="209">
        <f t="shared" si="31"/>
        <v>1107</v>
      </c>
      <c r="M276" s="209">
        <f t="shared" si="31"/>
        <v>1572.3</v>
      </c>
      <c r="N276" s="85"/>
      <c r="O276" s="272"/>
    </row>
    <row r="277" spans="2:15" ht="18">
      <c r="B277" s="147" t="s">
        <v>1336</v>
      </c>
      <c r="C277" s="30" t="s">
        <v>2597</v>
      </c>
      <c r="D277" s="30" t="s">
        <v>297</v>
      </c>
      <c r="E277" s="30" t="s">
        <v>349</v>
      </c>
      <c r="F277" s="30"/>
      <c r="G277" s="30"/>
      <c r="H277" s="30"/>
      <c r="I277" s="42"/>
      <c r="J277" s="42"/>
      <c r="K277" s="42"/>
      <c r="L277" s="172"/>
      <c r="M277" s="172"/>
      <c r="N277" s="85"/>
      <c r="O277" s="60"/>
    </row>
    <row r="278" spans="2:15" ht="18">
      <c r="B278" s="147" t="s">
        <v>1203</v>
      </c>
      <c r="C278" s="30" t="s">
        <v>2440</v>
      </c>
      <c r="D278" s="30" t="s">
        <v>297</v>
      </c>
      <c r="E278" s="30" t="s">
        <v>349</v>
      </c>
      <c r="F278" s="30"/>
      <c r="G278" s="169">
        <v>230</v>
      </c>
      <c r="H278" s="169">
        <v>25</v>
      </c>
      <c r="I278" s="174">
        <v>320</v>
      </c>
      <c r="J278" s="174">
        <v>426</v>
      </c>
      <c r="K278" s="93">
        <v>0.9</v>
      </c>
      <c r="L278" s="209">
        <f t="shared" ref="L278:M280" si="32">I278*$K278</f>
        <v>288</v>
      </c>
      <c r="M278" s="209">
        <f t="shared" si="32"/>
        <v>383.40000000000003</v>
      </c>
      <c r="N278" s="12"/>
      <c r="O278" s="60"/>
    </row>
    <row r="279" spans="2:15" ht="18">
      <c r="B279" s="147" t="s">
        <v>1523</v>
      </c>
      <c r="C279" s="30" t="s">
        <v>2360</v>
      </c>
      <c r="D279" s="30" t="s">
        <v>297</v>
      </c>
      <c r="E279" s="30" t="s">
        <v>349</v>
      </c>
      <c r="F279" s="30"/>
      <c r="G279" s="169">
        <v>120</v>
      </c>
      <c r="H279" s="169">
        <v>25</v>
      </c>
      <c r="I279" s="174">
        <v>79</v>
      </c>
      <c r="J279" s="174">
        <v>105</v>
      </c>
      <c r="K279" s="93">
        <v>0.9</v>
      </c>
      <c r="L279" s="209">
        <f t="shared" si="32"/>
        <v>71.100000000000009</v>
      </c>
      <c r="M279" s="209">
        <f t="shared" si="32"/>
        <v>94.5</v>
      </c>
      <c r="N279" s="273"/>
      <c r="O279" s="60"/>
    </row>
    <row r="280" spans="2:15" ht="18">
      <c r="B280" s="147" t="s">
        <v>188</v>
      </c>
      <c r="C280" s="30" t="s">
        <v>2189</v>
      </c>
      <c r="D280" s="30" t="s">
        <v>297</v>
      </c>
      <c r="E280" s="30" t="s">
        <v>349</v>
      </c>
      <c r="F280" s="30"/>
      <c r="G280" s="169">
        <v>230</v>
      </c>
      <c r="H280" s="169">
        <v>25</v>
      </c>
      <c r="I280" s="174">
        <v>49</v>
      </c>
      <c r="J280" s="174">
        <v>65</v>
      </c>
      <c r="K280" s="93">
        <v>0.9</v>
      </c>
      <c r="L280" s="209">
        <f t="shared" si="32"/>
        <v>44.1</v>
      </c>
      <c r="M280" s="209">
        <f t="shared" si="32"/>
        <v>58.5</v>
      </c>
      <c r="N280" s="12"/>
      <c r="O280" s="60"/>
    </row>
    <row r="281" spans="2:15" ht="18">
      <c r="B281" s="147" t="s">
        <v>330</v>
      </c>
      <c r="C281" s="30" t="s">
        <v>2598</v>
      </c>
      <c r="D281" s="30" t="s">
        <v>297</v>
      </c>
      <c r="E281" s="30" t="s">
        <v>349</v>
      </c>
      <c r="F281" s="30"/>
      <c r="G281" s="30"/>
      <c r="H281" s="30"/>
      <c r="I281" s="42"/>
      <c r="J281" s="42"/>
      <c r="K281" s="42"/>
      <c r="L281" s="172"/>
      <c r="M281" s="172"/>
      <c r="N281" s="12"/>
      <c r="O281" s="60"/>
    </row>
    <row r="282" spans="2:15" ht="18">
      <c r="B282" s="147" t="s">
        <v>1667</v>
      </c>
      <c r="C282" s="30" t="s">
        <v>2677</v>
      </c>
      <c r="D282" s="30" t="s">
        <v>297</v>
      </c>
      <c r="E282" s="30" t="s">
        <v>349</v>
      </c>
      <c r="F282" s="30"/>
      <c r="G282" s="30"/>
      <c r="H282" s="30"/>
      <c r="I282" s="42"/>
      <c r="J282" s="42"/>
      <c r="K282" s="42"/>
      <c r="L282" s="172"/>
      <c r="M282" s="172"/>
      <c r="N282" s="273"/>
      <c r="O282" s="60" t="s">
        <v>2737</v>
      </c>
    </row>
    <row r="283" spans="2:15" ht="18">
      <c r="B283" s="147" t="s">
        <v>1665</v>
      </c>
      <c r="C283" s="30" t="s">
        <v>2529</v>
      </c>
      <c r="D283" s="30" t="s">
        <v>297</v>
      </c>
      <c r="E283" s="30" t="s">
        <v>349</v>
      </c>
      <c r="F283" s="30"/>
      <c r="G283" s="30"/>
      <c r="H283" s="30"/>
      <c r="I283" s="42"/>
      <c r="J283" s="42"/>
      <c r="K283" s="42"/>
      <c r="L283" s="172"/>
      <c r="M283" s="172"/>
      <c r="N283" s="12"/>
      <c r="O283" s="60"/>
    </row>
    <row r="284" spans="2:15" ht="18">
      <c r="B284" s="147" t="s">
        <v>331</v>
      </c>
      <c r="C284" s="30" t="s">
        <v>2465</v>
      </c>
      <c r="D284" s="30" t="s">
        <v>297</v>
      </c>
      <c r="E284" s="30" t="s">
        <v>349</v>
      </c>
      <c r="F284" s="30"/>
      <c r="G284" s="169">
        <v>120</v>
      </c>
      <c r="H284" s="169">
        <v>25</v>
      </c>
      <c r="I284" s="174">
        <v>17</v>
      </c>
      <c r="J284" s="174">
        <v>23</v>
      </c>
      <c r="K284" s="93">
        <v>0.9</v>
      </c>
      <c r="L284" s="209">
        <f>I284*$K284</f>
        <v>15.3</v>
      </c>
      <c r="M284" s="209">
        <f>J284*$K284</f>
        <v>20.7</v>
      </c>
      <c r="N284" s="12"/>
      <c r="O284" s="60"/>
    </row>
    <row r="285" spans="2:15" ht="18">
      <c r="B285" s="147" t="s">
        <v>1125</v>
      </c>
      <c r="C285" s="30" t="s">
        <v>2427</v>
      </c>
      <c r="D285" s="30" t="s">
        <v>297</v>
      </c>
      <c r="E285" s="30" t="s">
        <v>349</v>
      </c>
      <c r="F285" s="30"/>
      <c r="G285" s="30"/>
      <c r="H285" s="30"/>
      <c r="I285" s="42"/>
      <c r="J285" s="42"/>
      <c r="K285" s="42"/>
      <c r="L285" s="172"/>
      <c r="M285" s="172"/>
      <c r="N285" s="12"/>
      <c r="O285" s="60"/>
    </row>
    <row r="286" spans="2:15" ht="18">
      <c r="B286" s="147" t="s">
        <v>1655</v>
      </c>
      <c r="C286" s="30" t="s">
        <v>2246</v>
      </c>
      <c r="D286" s="30" t="s">
        <v>297</v>
      </c>
      <c r="E286" s="30" t="s">
        <v>349</v>
      </c>
      <c r="F286" s="30"/>
      <c r="G286" s="169">
        <v>315</v>
      </c>
      <c r="H286" s="169">
        <v>25</v>
      </c>
      <c r="I286" s="174">
        <v>137</v>
      </c>
      <c r="J286" s="174">
        <v>182</v>
      </c>
      <c r="K286" s="93">
        <v>0.9</v>
      </c>
      <c r="L286" s="209">
        <f t="shared" ref="L286:M290" si="33">I286*$K286</f>
        <v>123.3</v>
      </c>
      <c r="M286" s="209">
        <f t="shared" si="33"/>
        <v>163.80000000000001</v>
      </c>
      <c r="N286" s="12"/>
      <c r="O286" s="60"/>
    </row>
    <row r="287" spans="2:15" ht="18">
      <c r="B287" s="147" t="s">
        <v>731</v>
      </c>
      <c r="C287" s="30" t="s">
        <v>2247</v>
      </c>
      <c r="D287" s="30" t="s">
        <v>297</v>
      </c>
      <c r="E287" s="30" t="s">
        <v>349</v>
      </c>
      <c r="F287" s="30"/>
      <c r="G287" s="169">
        <v>120</v>
      </c>
      <c r="H287" s="169">
        <v>25</v>
      </c>
      <c r="I287" s="174">
        <v>97</v>
      </c>
      <c r="J287" s="174">
        <v>129</v>
      </c>
      <c r="K287" s="93">
        <v>0.9</v>
      </c>
      <c r="L287" s="209">
        <f t="shared" si="33"/>
        <v>87.3</v>
      </c>
      <c r="M287" s="209">
        <f t="shared" si="33"/>
        <v>116.10000000000001</v>
      </c>
      <c r="N287" s="12"/>
      <c r="O287" s="60"/>
    </row>
    <row r="288" spans="2:15" ht="18">
      <c r="B288" s="147" t="s">
        <v>1150</v>
      </c>
      <c r="C288" s="30" t="s">
        <v>2510</v>
      </c>
      <c r="D288" s="30" t="s">
        <v>700</v>
      </c>
      <c r="E288" s="30" t="s">
        <v>349</v>
      </c>
      <c r="F288" s="30"/>
      <c r="G288" s="169">
        <v>161</v>
      </c>
      <c r="H288" s="169">
        <v>25</v>
      </c>
      <c r="I288" s="174">
        <v>49</v>
      </c>
      <c r="J288" s="174">
        <v>65</v>
      </c>
      <c r="K288" s="93">
        <v>0.9</v>
      </c>
      <c r="L288" s="209">
        <f t="shared" si="33"/>
        <v>44.1</v>
      </c>
      <c r="M288" s="209">
        <f t="shared" si="33"/>
        <v>58.5</v>
      </c>
      <c r="N288" s="12"/>
      <c r="O288" s="60"/>
    </row>
    <row r="289" spans="2:15" ht="18">
      <c r="B289" s="147" t="s">
        <v>1311</v>
      </c>
      <c r="C289" s="30" t="s">
        <v>2599</v>
      </c>
      <c r="D289" s="30" t="s">
        <v>297</v>
      </c>
      <c r="E289" s="30" t="s">
        <v>349</v>
      </c>
      <c r="F289" s="173" t="s">
        <v>1805</v>
      </c>
      <c r="G289" s="169">
        <v>315</v>
      </c>
      <c r="H289" s="169">
        <v>120</v>
      </c>
      <c r="I289" s="174">
        <v>1350</v>
      </c>
      <c r="J289" s="174">
        <v>1917</v>
      </c>
      <c r="K289" s="93">
        <v>0.9</v>
      </c>
      <c r="L289" s="209">
        <f t="shared" si="33"/>
        <v>1215</v>
      </c>
      <c r="M289" s="209">
        <f t="shared" si="33"/>
        <v>1725.3</v>
      </c>
      <c r="N289" s="12"/>
      <c r="O289" s="272"/>
    </row>
    <row r="290" spans="2:15" ht="18">
      <c r="B290" s="147" t="s">
        <v>265</v>
      </c>
      <c r="C290" s="30" t="s">
        <v>2190</v>
      </c>
      <c r="D290" s="30" t="s">
        <v>297</v>
      </c>
      <c r="E290" s="30" t="s">
        <v>349</v>
      </c>
      <c r="F290" s="30"/>
      <c r="G290" s="169">
        <v>13.2</v>
      </c>
      <c r="H290" s="169">
        <v>26.4</v>
      </c>
      <c r="I290" s="174">
        <v>10</v>
      </c>
      <c r="J290" s="174">
        <v>13</v>
      </c>
      <c r="K290" s="93">
        <v>0.9</v>
      </c>
      <c r="L290" s="209">
        <f t="shared" si="33"/>
        <v>9</v>
      </c>
      <c r="M290" s="209">
        <f t="shared" si="33"/>
        <v>11.700000000000001</v>
      </c>
      <c r="N290" s="12"/>
      <c r="O290" s="60"/>
    </row>
    <row r="291" spans="2:15" ht="18">
      <c r="B291" s="147" t="s">
        <v>189</v>
      </c>
      <c r="C291" s="30" t="s">
        <v>2191</v>
      </c>
      <c r="D291" s="30" t="s">
        <v>297</v>
      </c>
      <c r="E291" s="30" t="s">
        <v>349</v>
      </c>
      <c r="F291" s="12"/>
      <c r="G291" s="30"/>
      <c r="H291" s="30"/>
      <c r="I291" s="42"/>
      <c r="J291" s="42"/>
      <c r="K291" s="42"/>
      <c r="L291" s="172"/>
      <c r="M291" s="172"/>
      <c r="N291" s="12"/>
      <c r="O291" s="272"/>
    </row>
    <row r="292" spans="2:15" ht="18">
      <c r="B292" s="147" t="s">
        <v>1458</v>
      </c>
      <c r="C292" s="30" t="s">
        <v>2323</v>
      </c>
      <c r="D292" s="30" t="s">
        <v>297</v>
      </c>
      <c r="E292" s="30" t="s">
        <v>349</v>
      </c>
      <c r="F292" s="30"/>
      <c r="G292" s="169">
        <v>120</v>
      </c>
      <c r="H292" s="169">
        <v>25</v>
      </c>
      <c r="I292" s="174">
        <v>23</v>
      </c>
      <c r="J292" s="174">
        <v>31</v>
      </c>
      <c r="K292" s="93">
        <v>0.9</v>
      </c>
      <c r="L292" s="209">
        <f t="shared" ref="L292:M296" si="34">I292*$K292</f>
        <v>20.7</v>
      </c>
      <c r="M292" s="209">
        <f t="shared" si="34"/>
        <v>27.900000000000002</v>
      </c>
      <c r="N292" s="12"/>
      <c r="O292" s="60"/>
    </row>
    <row r="293" spans="2:15" ht="18">
      <c r="B293" s="147" t="s">
        <v>332</v>
      </c>
      <c r="C293" s="30" t="s">
        <v>2600</v>
      </c>
      <c r="D293" s="30" t="s">
        <v>297</v>
      </c>
      <c r="E293" s="30" t="s">
        <v>349</v>
      </c>
      <c r="F293" s="173" t="s">
        <v>1805</v>
      </c>
      <c r="G293" s="169">
        <v>315</v>
      </c>
      <c r="H293" s="169">
        <v>120</v>
      </c>
      <c r="I293" s="174">
        <v>1350</v>
      </c>
      <c r="J293" s="174">
        <v>1917</v>
      </c>
      <c r="K293" s="93">
        <v>0.9</v>
      </c>
      <c r="L293" s="209">
        <f t="shared" si="34"/>
        <v>1215</v>
      </c>
      <c r="M293" s="209">
        <f t="shared" si="34"/>
        <v>1725.3</v>
      </c>
      <c r="N293" s="12"/>
      <c r="O293" s="60"/>
    </row>
    <row r="294" spans="2:15" ht="18">
      <c r="B294" s="147" t="s">
        <v>1619</v>
      </c>
      <c r="C294" s="30" t="s">
        <v>2248</v>
      </c>
      <c r="D294" s="30" t="s">
        <v>297</v>
      </c>
      <c r="E294" s="30" t="s">
        <v>349</v>
      </c>
      <c r="F294" s="30"/>
      <c r="G294" s="169">
        <v>120</v>
      </c>
      <c r="H294" s="169">
        <v>25</v>
      </c>
      <c r="I294" s="174">
        <v>225</v>
      </c>
      <c r="J294" s="174">
        <v>300</v>
      </c>
      <c r="K294" s="93">
        <v>0.9</v>
      </c>
      <c r="L294" s="209">
        <f t="shared" si="34"/>
        <v>202.5</v>
      </c>
      <c r="M294" s="209">
        <f t="shared" si="34"/>
        <v>270</v>
      </c>
      <c r="N294" s="12"/>
      <c r="O294" s="60"/>
    </row>
    <row r="295" spans="2:15" ht="18">
      <c r="B295" s="147" t="s">
        <v>1605</v>
      </c>
      <c r="C295" s="30" t="s">
        <v>2455</v>
      </c>
      <c r="D295" s="30" t="s">
        <v>297</v>
      </c>
      <c r="E295" s="30" t="s">
        <v>349</v>
      </c>
      <c r="F295" s="30"/>
      <c r="G295" s="169">
        <v>315</v>
      </c>
      <c r="H295" s="169">
        <v>25</v>
      </c>
      <c r="I295" s="174">
        <v>375</v>
      </c>
      <c r="J295" s="174">
        <v>500</v>
      </c>
      <c r="K295" s="93">
        <v>0.9</v>
      </c>
      <c r="L295" s="209">
        <f t="shared" si="34"/>
        <v>337.5</v>
      </c>
      <c r="M295" s="209">
        <f t="shared" si="34"/>
        <v>450</v>
      </c>
      <c r="N295" s="12"/>
      <c r="O295" s="60"/>
    </row>
    <row r="296" spans="2:15" ht="18">
      <c r="B296" s="147" t="s">
        <v>333</v>
      </c>
      <c r="C296" s="30" t="s">
        <v>2601</v>
      </c>
      <c r="D296" s="30" t="s">
        <v>297</v>
      </c>
      <c r="E296" s="30" t="s">
        <v>349</v>
      </c>
      <c r="F296" s="173" t="s">
        <v>1774</v>
      </c>
      <c r="G296" s="169">
        <v>315</v>
      </c>
      <c r="H296" s="169">
        <v>120</v>
      </c>
      <c r="I296" s="174">
        <v>900</v>
      </c>
      <c r="J296" s="174">
        <v>1278</v>
      </c>
      <c r="K296" s="93">
        <v>0.9</v>
      </c>
      <c r="L296" s="209">
        <f t="shared" si="34"/>
        <v>810</v>
      </c>
      <c r="M296" s="209">
        <f t="shared" si="34"/>
        <v>1150.2</v>
      </c>
      <c r="N296" s="12"/>
      <c r="O296" s="272"/>
    </row>
    <row r="297" spans="2:15" ht="18">
      <c r="B297" s="147" t="s">
        <v>1335</v>
      </c>
      <c r="C297" s="30" t="s">
        <v>2678</v>
      </c>
      <c r="D297" s="30" t="s">
        <v>297</v>
      </c>
      <c r="E297" s="30" t="s">
        <v>349</v>
      </c>
      <c r="F297" s="12"/>
      <c r="G297" s="30"/>
      <c r="H297" s="30"/>
      <c r="I297" s="42"/>
      <c r="J297" s="42"/>
      <c r="K297" s="42"/>
      <c r="L297" s="172"/>
      <c r="M297" s="172"/>
      <c r="N297" s="12"/>
      <c r="O297" s="272"/>
    </row>
    <row r="298" spans="2:15" ht="18">
      <c r="B298" s="147" t="s">
        <v>796</v>
      </c>
      <c r="C298" s="30" t="s">
        <v>2249</v>
      </c>
      <c r="D298" s="30" t="s">
        <v>297</v>
      </c>
      <c r="E298" s="30" t="s">
        <v>349</v>
      </c>
      <c r="F298" s="30"/>
      <c r="G298" s="169">
        <v>161</v>
      </c>
      <c r="H298" s="169">
        <v>25</v>
      </c>
      <c r="I298" s="174">
        <v>49</v>
      </c>
      <c r="J298" s="174">
        <v>65</v>
      </c>
      <c r="K298" s="93">
        <v>0.9</v>
      </c>
      <c r="L298" s="209">
        <f t="shared" ref="L298:M304" si="35">I298*$K298</f>
        <v>44.1</v>
      </c>
      <c r="M298" s="209">
        <f t="shared" si="35"/>
        <v>58.5</v>
      </c>
      <c r="N298" s="12"/>
      <c r="O298" s="60"/>
    </row>
    <row r="299" spans="2:15" ht="18">
      <c r="B299" s="147" t="s">
        <v>1502</v>
      </c>
      <c r="C299" s="30" t="s">
        <v>2489</v>
      </c>
      <c r="D299" s="30" t="s">
        <v>297</v>
      </c>
      <c r="E299" s="30" t="s">
        <v>349</v>
      </c>
      <c r="F299" s="30"/>
      <c r="G299" s="169">
        <v>120</v>
      </c>
      <c r="H299" s="169">
        <v>25</v>
      </c>
      <c r="I299" s="174">
        <v>49</v>
      </c>
      <c r="J299" s="174">
        <v>65</v>
      </c>
      <c r="K299" s="93">
        <v>0.9</v>
      </c>
      <c r="L299" s="209">
        <f t="shared" si="35"/>
        <v>44.1</v>
      </c>
      <c r="M299" s="209">
        <f t="shared" si="35"/>
        <v>58.5</v>
      </c>
      <c r="N299" s="12"/>
      <c r="O299" s="60"/>
    </row>
    <row r="300" spans="2:15" ht="18">
      <c r="B300" s="147" t="s">
        <v>1537</v>
      </c>
      <c r="C300" s="30" t="s">
        <v>2349</v>
      </c>
      <c r="D300" s="30" t="s">
        <v>297</v>
      </c>
      <c r="E300" s="30" t="s">
        <v>349</v>
      </c>
      <c r="F300" s="30"/>
      <c r="G300" s="169">
        <v>120</v>
      </c>
      <c r="H300" s="169">
        <v>12</v>
      </c>
      <c r="I300" s="174">
        <v>119</v>
      </c>
      <c r="J300" s="174">
        <v>159</v>
      </c>
      <c r="K300" s="93">
        <v>0.9</v>
      </c>
      <c r="L300" s="209">
        <f t="shared" si="35"/>
        <v>107.10000000000001</v>
      </c>
      <c r="M300" s="209">
        <f t="shared" si="35"/>
        <v>143.1</v>
      </c>
      <c r="N300" s="12"/>
      <c r="O300" s="60"/>
    </row>
    <row r="301" spans="2:15" ht="18">
      <c r="B301" s="147" t="s">
        <v>1537</v>
      </c>
      <c r="C301" s="30" t="s">
        <v>2349</v>
      </c>
      <c r="D301" s="30" t="s">
        <v>297</v>
      </c>
      <c r="E301" s="30" t="s">
        <v>349</v>
      </c>
      <c r="F301" s="30"/>
      <c r="G301" s="169">
        <v>120</v>
      </c>
      <c r="H301" s="169">
        <v>25</v>
      </c>
      <c r="I301" s="174">
        <v>148</v>
      </c>
      <c r="J301" s="174">
        <v>197</v>
      </c>
      <c r="K301" s="93">
        <v>0.9</v>
      </c>
      <c r="L301" s="209">
        <f t="shared" si="35"/>
        <v>133.20000000000002</v>
      </c>
      <c r="M301" s="209">
        <f t="shared" si="35"/>
        <v>177.3</v>
      </c>
      <c r="N301" s="12"/>
      <c r="O301" s="60"/>
    </row>
    <row r="302" spans="2:15" ht="18">
      <c r="B302" s="147" t="s">
        <v>116</v>
      </c>
      <c r="C302" s="30" t="s">
        <v>2602</v>
      </c>
      <c r="D302" s="30" t="s">
        <v>297</v>
      </c>
      <c r="E302" s="30" t="s">
        <v>349</v>
      </c>
      <c r="F302" s="173" t="s">
        <v>1807</v>
      </c>
      <c r="G302" s="169">
        <v>315</v>
      </c>
      <c r="H302" s="169">
        <v>230</v>
      </c>
      <c r="I302" s="174">
        <v>1120</v>
      </c>
      <c r="J302" s="174">
        <v>1590</v>
      </c>
      <c r="K302" s="93">
        <v>0.9</v>
      </c>
      <c r="L302" s="209">
        <f t="shared" si="35"/>
        <v>1008</v>
      </c>
      <c r="M302" s="209">
        <f t="shared" si="35"/>
        <v>1431</v>
      </c>
      <c r="N302" s="12"/>
      <c r="O302" s="60"/>
    </row>
    <row r="303" spans="2:15" ht="18">
      <c r="B303" s="147" t="s">
        <v>116</v>
      </c>
      <c r="C303" s="30" t="s">
        <v>2602</v>
      </c>
      <c r="D303" s="30" t="s">
        <v>297</v>
      </c>
      <c r="E303" s="30" t="s">
        <v>349</v>
      </c>
      <c r="F303" s="173" t="s">
        <v>1769</v>
      </c>
      <c r="G303" s="169">
        <v>735</v>
      </c>
      <c r="H303" s="169">
        <v>315</v>
      </c>
      <c r="I303" s="174">
        <v>2220</v>
      </c>
      <c r="J303" s="174">
        <v>3108</v>
      </c>
      <c r="K303" s="93">
        <v>0.9</v>
      </c>
      <c r="L303" s="209">
        <f t="shared" si="35"/>
        <v>1998</v>
      </c>
      <c r="M303" s="209">
        <f t="shared" si="35"/>
        <v>2797.2000000000003</v>
      </c>
      <c r="N303" s="12"/>
      <c r="O303" s="272"/>
    </row>
    <row r="304" spans="2:15" ht="18">
      <c r="B304" s="147" t="s">
        <v>1511</v>
      </c>
      <c r="C304" s="30" t="s">
        <v>2388</v>
      </c>
      <c r="D304" s="30" t="s">
        <v>297</v>
      </c>
      <c r="E304" s="30" t="s">
        <v>349</v>
      </c>
      <c r="F304" s="30"/>
      <c r="G304" s="169">
        <v>120</v>
      </c>
      <c r="H304" s="169">
        <v>25</v>
      </c>
      <c r="I304" s="174">
        <v>97</v>
      </c>
      <c r="J304" s="174">
        <v>129</v>
      </c>
      <c r="K304" s="93">
        <v>0.9</v>
      </c>
      <c r="L304" s="209">
        <f t="shared" si="35"/>
        <v>87.3</v>
      </c>
      <c r="M304" s="209">
        <f t="shared" si="35"/>
        <v>116.10000000000001</v>
      </c>
      <c r="N304" s="12"/>
      <c r="O304" s="60"/>
    </row>
    <row r="305" spans="2:15" ht="18">
      <c r="B305" s="147" t="s">
        <v>1657</v>
      </c>
      <c r="C305" s="30" t="s">
        <v>2451</v>
      </c>
      <c r="D305" s="30" t="s">
        <v>297</v>
      </c>
      <c r="E305" s="30" t="s">
        <v>349</v>
      </c>
      <c r="F305" s="30"/>
      <c r="G305" s="182">
        <v>315</v>
      </c>
      <c r="H305" s="182">
        <v>25</v>
      </c>
      <c r="I305" s="42"/>
      <c r="J305" s="42"/>
      <c r="K305" s="42"/>
      <c r="L305" s="172"/>
      <c r="M305" s="172"/>
      <c r="N305" s="12"/>
      <c r="O305" s="60"/>
    </row>
    <row r="306" spans="2:15" ht="18">
      <c r="B306" s="147" t="s">
        <v>1656</v>
      </c>
      <c r="C306" s="30" t="s">
        <v>2444</v>
      </c>
      <c r="D306" s="30" t="s">
        <v>297</v>
      </c>
      <c r="E306" s="30" t="s">
        <v>349</v>
      </c>
      <c r="F306" s="30"/>
      <c r="G306" s="169">
        <v>315</v>
      </c>
      <c r="H306" s="169">
        <v>25</v>
      </c>
      <c r="I306" s="174">
        <v>68</v>
      </c>
      <c r="J306" s="174">
        <v>91</v>
      </c>
      <c r="K306" s="93">
        <v>0.9</v>
      </c>
      <c r="L306" s="209">
        <f>I306*$K306</f>
        <v>61.2</v>
      </c>
      <c r="M306" s="209">
        <f>J306*$K306</f>
        <v>81.900000000000006</v>
      </c>
      <c r="N306" s="12"/>
      <c r="O306" s="60"/>
    </row>
    <row r="307" spans="2:15" ht="18">
      <c r="B307" s="147" t="s">
        <v>334</v>
      </c>
      <c r="C307" s="30" t="s">
        <v>2679</v>
      </c>
      <c r="D307" s="30" t="s">
        <v>297</v>
      </c>
      <c r="E307" s="30" t="s">
        <v>349</v>
      </c>
      <c r="F307" s="30"/>
      <c r="G307" s="30"/>
      <c r="H307" s="30"/>
      <c r="I307" s="42"/>
      <c r="J307" s="42"/>
      <c r="K307" s="42"/>
      <c r="L307" s="172"/>
      <c r="M307" s="172"/>
      <c r="N307" s="12"/>
      <c r="O307" s="60"/>
    </row>
    <row r="308" spans="2:15" ht="18">
      <c r="B308" s="147" t="s">
        <v>1868</v>
      </c>
      <c r="C308" s="30" t="s">
        <v>2525</v>
      </c>
      <c r="D308" s="30" t="s">
        <v>297</v>
      </c>
      <c r="E308" s="30" t="s">
        <v>349</v>
      </c>
      <c r="F308" s="30"/>
      <c r="G308" s="30"/>
      <c r="H308" s="30"/>
      <c r="I308" s="42"/>
      <c r="J308" s="42"/>
      <c r="K308" s="42"/>
      <c r="L308" s="172"/>
      <c r="M308" s="172"/>
      <c r="N308" s="12"/>
      <c r="O308" s="60"/>
    </row>
    <row r="309" spans="2:15" ht="18">
      <c r="B309" s="147" t="s">
        <v>1228</v>
      </c>
      <c r="C309" s="30" t="s">
        <v>2526</v>
      </c>
      <c r="D309" s="30" t="s">
        <v>297</v>
      </c>
      <c r="E309" s="30" t="s">
        <v>349</v>
      </c>
      <c r="F309" s="30"/>
      <c r="G309" s="30"/>
      <c r="H309" s="30"/>
      <c r="I309" s="42"/>
      <c r="J309" s="42"/>
      <c r="K309" s="42"/>
      <c r="L309" s="172"/>
      <c r="M309" s="172"/>
      <c r="N309" s="12"/>
      <c r="O309" s="60"/>
    </row>
    <row r="310" spans="2:15" ht="18">
      <c r="B310" s="147" t="s">
        <v>1068</v>
      </c>
      <c r="C310" s="30" t="s">
        <v>2603</v>
      </c>
      <c r="D310" s="30" t="s">
        <v>297</v>
      </c>
      <c r="E310" s="30" t="s">
        <v>349</v>
      </c>
      <c r="F310" s="173" t="s">
        <v>1774</v>
      </c>
      <c r="G310" s="169">
        <v>315</v>
      </c>
      <c r="H310" s="169">
        <v>120</v>
      </c>
      <c r="I310" s="174">
        <v>900</v>
      </c>
      <c r="J310" s="174">
        <v>1278</v>
      </c>
      <c r="K310" s="93">
        <v>0.9</v>
      </c>
      <c r="L310" s="209">
        <f>I310*$K310</f>
        <v>810</v>
      </c>
      <c r="M310" s="209">
        <f>J310*$K310</f>
        <v>1150.2</v>
      </c>
      <c r="N310" s="12"/>
      <c r="O310" s="272"/>
    </row>
    <row r="311" spans="2:15" ht="18">
      <c r="B311" s="147" t="s">
        <v>764</v>
      </c>
      <c r="C311" s="30" t="s">
        <v>2250</v>
      </c>
      <c r="D311" s="30" t="s">
        <v>297</v>
      </c>
      <c r="E311" s="30" t="s">
        <v>349</v>
      </c>
      <c r="F311" s="30"/>
      <c r="G311" s="169">
        <v>120</v>
      </c>
      <c r="H311" s="169">
        <v>25</v>
      </c>
      <c r="I311" s="174">
        <v>98</v>
      </c>
      <c r="J311" s="174">
        <v>130</v>
      </c>
      <c r="K311" s="93">
        <v>0.9</v>
      </c>
      <c r="L311" s="209">
        <f>I311*$K311</f>
        <v>88.2</v>
      </c>
      <c r="M311" s="209">
        <f>J311*$K311</f>
        <v>117</v>
      </c>
      <c r="N311" s="12"/>
      <c r="O311" s="60"/>
    </row>
    <row r="312" spans="2:15" ht="18">
      <c r="B312" s="147" t="s">
        <v>1492</v>
      </c>
      <c r="C312" s="30" t="s">
        <v>2680</v>
      </c>
      <c r="D312" s="30" t="s">
        <v>297</v>
      </c>
      <c r="E312" s="30" t="s">
        <v>349</v>
      </c>
      <c r="F312" s="30"/>
      <c r="G312" s="30"/>
      <c r="H312" s="30"/>
      <c r="I312" s="42"/>
      <c r="J312" s="42"/>
      <c r="K312" s="42"/>
      <c r="L312" s="172"/>
      <c r="M312" s="172"/>
      <c r="N312" s="12"/>
      <c r="O312" s="60"/>
    </row>
    <row r="313" spans="2:15" ht="18">
      <c r="B313" s="147" t="s">
        <v>218</v>
      </c>
      <c r="C313" s="30" t="s">
        <v>2251</v>
      </c>
      <c r="D313" s="30" t="s">
        <v>297</v>
      </c>
      <c r="E313" s="30" t="s">
        <v>349</v>
      </c>
      <c r="F313" s="173" t="s">
        <v>1808</v>
      </c>
      <c r="G313" s="169">
        <v>315</v>
      </c>
      <c r="H313" s="169">
        <v>69</v>
      </c>
      <c r="I313" s="174">
        <v>390</v>
      </c>
      <c r="J313" s="174">
        <v>554</v>
      </c>
      <c r="K313" s="93">
        <v>0.9</v>
      </c>
      <c r="L313" s="209">
        <f t="shared" ref="L313:M317" si="36">I313*$K313</f>
        <v>351</v>
      </c>
      <c r="M313" s="209">
        <f t="shared" si="36"/>
        <v>498.6</v>
      </c>
      <c r="N313" s="12"/>
      <c r="O313" s="272"/>
    </row>
    <row r="314" spans="2:15" ht="18">
      <c r="B314" s="147" t="s">
        <v>1331</v>
      </c>
      <c r="C314" s="30" t="s">
        <v>2604</v>
      </c>
      <c r="D314" s="30" t="s">
        <v>297</v>
      </c>
      <c r="E314" s="30" t="s">
        <v>349</v>
      </c>
      <c r="F314" s="173" t="s">
        <v>1774</v>
      </c>
      <c r="G314" s="169">
        <v>315</v>
      </c>
      <c r="H314" s="169">
        <v>120</v>
      </c>
      <c r="I314" s="174">
        <v>900</v>
      </c>
      <c r="J314" s="174">
        <v>1278</v>
      </c>
      <c r="K314" s="93">
        <v>0.9</v>
      </c>
      <c r="L314" s="209">
        <f t="shared" si="36"/>
        <v>810</v>
      </c>
      <c r="M314" s="209">
        <f t="shared" si="36"/>
        <v>1150.2</v>
      </c>
      <c r="N314" s="12"/>
      <c r="O314" s="60"/>
    </row>
    <row r="315" spans="2:15" ht="18">
      <c r="B315" s="147" t="s">
        <v>228</v>
      </c>
      <c r="C315" s="30" t="s">
        <v>2252</v>
      </c>
      <c r="D315" s="30" t="s">
        <v>297</v>
      </c>
      <c r="E315" s="30" t="s">
        <v>349</v>
      </c>
      <c r="F315" s="30"/>
      <c r="G315" s="169">
        <v>69</v>
      </c>
      <c r="H315" s="169">
        <v>25</v>
      </c>
      <c r="I315" s="174">
        <v>23</v>
      </c>
      <c r="J315" s="174">
        <v>31</v>
      </c>
      <c r="K315" s="93">
        <v>0.9</v>
      </c>
      <c r="L315" s="209">
        <f t="shared" si="36"/>
        <v>20.7</v>
      </c>
      <c r="M315" s="209">
        <f t="shared" si="36"/>
        <v>27.900000000000002</v>
      </c>
      <c r="N315" s="12"/>
      <c r="O315" s="60"/>
    </row>
    <row r="316" spans="2:15" ht="18">
      <c r="B316" s="147" t="s">
        <v>228</v>
      </c>
      <c r="C316" s="30" t="s">
        <v>2252</v>
      </c>
      <c r="D316" s="30" t="s">
        <v>297</v>
      </c>
      <c r="E316" s="30" t="s">
        <v>349</v>
      </c>
      <c r="F316" s="173" t="s">
        <v>1801</v>
      </c>
      <c r="G316" s="169">
        <v>315</v>
      </c>
      <c r="H316" s="169">
        <v>69</v>
      </c>
      <c r="I316" s="174">
        <v>150</v>
      </c>
      <c r="J316" s="174">
        <v>213</v>
      </c>
      <c r="K316" s="93">
        <v>0.9</v>
      </c>
      <c r="L316" s="209">
        <f t="shared" si="36"/>
        <v>135</v>
      </c>
      <c r="M316" s="209">
        <f t="shared" si="36"/>
        <v>191.70000000000002</v>
      </c>
      <c r="N316" s="12"/>
      <c r="O316" s="272"/>
    </row>
    <row r="317" spans="2:15" ht="18">
      <c r="B317" s="147" t="s">
        <v>111</v>
      </c>
      <c r="C317" s="30" t="s">
        <v>2605</v>
      </c>
      <c r="D317" s="30" t="s">
        <v>297</v>
      </c>
      <c r="E317" s="30" t="s">
        <v>349</v>
      </c>
      <c r="F317" s="173" t="s">
        <v>1791</v>
      </c>
      <c r="G317" s="169">
        <v>230</v>
      </c>
      <c r="H317" s="169">
        <v>120</v>
      </c>
      <c r="I317" s="174">
        <v>280</v>
      </c>
      <c r="J317" s="174">
        <v>398</v>
      </c>
      <c r="K317" s="93">
        <v>0.9</v>
      </c>
      <c r="L317" s="209">
        <f t="shared" si="36"/>
        <v>252</v>
      </c>
      <c r="M317" s="209">
        <f t="shared" si="36"/>
        <v>358.2</v>
      </c>
      <c r="N317" s="12"/>
      <c r="O317" s="272"/>
    </row>
    <row r="318" spans="2:15" ht="18">
      <c r="B318" s="147" t="s">
        <v>191</v>
      </c>
      <c r="C318" s="30" t="s">
        <v>2192</v>
      </c>
      <c r="D318" s="30" t="s">
        <v>290</v>
      </c>
      <c r="E318" s="30" t="s">
        <v>349</v>
      </c>
      <c r="F318" s="12"/>
      <c r="G318" s="30"/>
      <c r="H318" s="30"/>
      <c r="I318" s="42"/>
      <c r="J318" s="42"/>
      <c r="K318" s="42"/>
      <c r="L318" s="172"/>
      <c r="M318" s="172"/>
      <c r="N318" s="12"/>
      <c r="O318" s="272"/>
    </row>
    <row r="319" spans="2:15" ht="18">
      <c r="B319" s="147" t="s">
        <v>1227</v>
      </c>
      <c r="C319" s="30" t="s">
        <v>2527</v>
      </c>
      <c r="D319" s="30" t="s">
        <v>297</v>
      </c>
      <c r="E319" s="30" t="s">
        <v>349</v>
      </c>
      <c r="F319" s="12"/>
      <c r="G319" s="30"/>
      <c r="H319" s="30"/>
      <c r="I319" s="42"/>
      <c r="J319" s="42"/>
      <c r="K319" s="42"/>
      <c r="L319" s="172"/>
      <c r="M319" s="172"/>
      <c r="N319" s="12"/>
      <c r="O319" s="272"/>
    </row>
    <row r="320" spans="2:15" ht="18">
      <c r="B320" s="147" t="s">
        <v>335</v>
      </c>
      <c r="C320" s="30" t="s">
        <v>2429</v>
      </c>
      <c r="D320" s="30" t="s">
        <v>297</v>
      </c>
      <c r="E320" s="30" t="s">
        <v>349</v>
      </c>
      <c r="F320" s="30"/>
      <c r="G320" s="169">
        <v>230</v>
      </c>
      <c r="H320" s="169">
        <v>25</v>
      </c>
      <c r="I320" s="174">
        <v>290</v>
      </c>
      <c r="J320" s="174">
        <v>386</v>
      </c>
      <c r="K320" s="93">
        <v>0.9</v>
      </c>
      <c r="L320" s="209">
        <f t="shared" ref="L320:M327" si="37">I320*$K320</f>
        <v>261</v>
      </c>
      <c r="M320" s="209">
        <f t="shared" si="37"/>
        <v>347.40000000000003</v>
      </c>
      <c r="N320" s="12"/>
      <c r="O320" s="60"/>
    </row>
    <row r="321" spans="2:15" ht="18">
      <c r="B321" s="147" t="s">
        <v>335</v>
      </c>
      <c r="C321" s="30" t="s">
        <v>2429</v>
      </c>
      <c r="D321" s="30" t="s">
        <v>297</v>
      </c>
      <c r="E321" s="30" t="s">
        <v>349</v>
      </c>
      <c r="F321" s="173" t="s">
        <v>1777</v>
      </c>
      <c r="G321" s="169">
        <v>735</v>
      </c>
      <c r="H321" s="169">
        <v>230</v>
      </c>
      <c r="I321" s="174">
        <v>3018</v>
      </c>
      <c r="J321" s="174">
        <v>4225</v>
      </c>
      <c r="K321" s="93">
        <v>0.9</v>
      </c>
      <c r="L321" s="209">
        <f t="shared" si="37"/>
        <v>2716.2000000000003</v>
      </c>
      <c r="M321" s="209">
        <f t="shared" si="37"/>
        <v>3802.5</v>
      </c>
      <c r="N321" s="12"/>
      <c r="O321" s="272"/>
    </row>
    <row r="322" spans="2:15" ht="18">
      <c r="B322" s="147" t="s">
        <v>335</v>
      </c>
      <c r="C322" s="30" t="s">
        <v>2429</v>
      </c>
      <c r="D322" s="30" t="s">
        <v>297</v>
      </c>
      <c r="E322" s="30" t="s">
        <v>349</v>
      </c>
      <c r="F322" s="173" t="s">
        <v>1776</v>
      </c>
      <c r="G322" s="169">
        <v>735</v>
      </c>
      <c r="H322" s="169">
        <v>315</v>
      </c>
      <c r="I322" s="174">
        <v>3357</v>
      </c>
      <c r="J322" s="174">
        <v>4700</v>
      </c>
      <c r="K322" s="93">
        <v>0.9</v>
      </c>
      <c r="L322" s="209">
        <f t="shared" si="37"/>
        <v>3021.3</v>
      </c>
      <c r="M322" s="209">
        <f t="shared" si="37"/>
        <v>4230</v>
      </c>
      <c r="N322" s="12"/>
      <c r="O322" s="272"/>
    </row>
    <row r="323" spans="2:15" ht="18">
      <c r="B323" s="147" t="s">
        <v>1264</v>
      </c>
      <c r="C323" s="30" t="s">
        <v>2299</v>
      </c>
      <c r="D323" s="30" t="s">
        <v>297</v>
      </c>
      <c r="E323" s="30" t="s">
        <v>349</v>
      </c>
      <c r="F323" s="30"/>
      <c r="G323" s="169">
        <v>120</v>
      </c>
      <c r="H323" s="169">
        <v>25</v>
      </c>
      <c r="I323" s="174">
        <v>97</v>
      </c>
      <c r="J323" s="174">
        <v>129</v>
      </c>
      <c r="K323" s="93">
        <v>0.9</v>
      </c>
      <c r="L323" s="209">
        <f t="shared" si="37"/>
        <v>87.3</v>
      </c>
      <c r="M323" s="209">
        <f t="shared" si="37"/>
        <v>116.10000000000001</v>
      </c>
      <c r="N323" s="12"/>
      <c r="O323" s="60"/>
    </row>
    <row r="324" spans="2:15" ht="18">
      <c r="B324" s="147" t="s">
        <v>1839</v>
      </c>
      <c r="C324" s="30" t="s">
        <v>2439</v>
      </c>
      <c r="D324" s="30" t="s">
        <v>297</v>
      </c>
      <c r="E324" s="30" t="s">
        <v>349</v>
      </c>
      <c r="F324" s="30"/>
      <c r="G324" s="169">
        <v>230</v>
      </c>
      <c r="H324" s="169">
        <v>25</v>
      </c>
      <c r="I324" s="174">
        <v>128</v>
      </c>
      <c r="J324" s="174">
        <v>171</v>
      </c>
      <c r="K324" s="93">
        <v>0.9</v>
      </c>
      <c r="L324" s="209">
        <f t="shared" si="37"/>
        <v>115.2</v>
      </c>
      <c r="M324" s="209">
        <f t="shared" si="37"/>
        <v>153.9</v>
      </c>
      <c r="N324" s="12"/>
      <c r="O324" s="60"/>
    </row>
    <row r="325" spans="2:15" ht="18">
      <c r="B325" s="147" t="s">
        <v>1471</v>
      </c>
      <c r="C325" s="30" t="s">
        <v>2501</v>
      </c>
      <c r="D325" s="30" t="s">
        <v>297</v>
      </c>
      <c r="E325" s="30" t="s">
        <v>349</v>
      </c>
      <c r="F325" s="30"/>
      <c r="G325" s="169">
        <v>120</v>
      </c>
      <c r="H325" s="169">
        <v>25</v>
      </c>
      <c r="I325" s="174">
        <v>23</v>
      </c>
      <c r="J325" s="174">
        <v>31</v>
      </c>
      <c r="K325" s="93">
        <v>0.9</v>
      </c>
      <c r="L325" s="209">
        <f t="shared" si="37"/>
        <v>20.7</v>
      </c>
      <c r="M325" s="209">
        <f t="shared" si="37"/>
        <v>27.900000000000002</v>
      </c>
      <c r="N325" s="12"/>
      <c r="O325" s="60"/>
    </row>
    <row r="326" spans="2:15" ht="18">
      <c r="B326" s="147" t="s">
        <v>1581</v>
      </c>
      <c r="C326" s="30" t="s">
        <v>2354</v>
      </c>
      <c r="D326" s="30" t="s">
        <v>297</v>
      </c>
      <c r="E326" s="30" t="s">
        <v>349</v>
      </c>
      <c r="F326" s="30"/>
      <c r="G326" s="169">
        <v>120</v>
      </c>
      <c r="H326" s="169">
        <v>12</v>
      </c>
      <c r="I326" s="174">
        <v>167</v>
      </c>
      <c r="J326" s="174">
        <v>222</v>
      </c>
      <c r="K326" s="93">
        <v>0.9</v>
      </c>
      <c r="L326" s="209">
        <f t="shared" si="37"/>
        <v>150.30000000000001</v>
      </c>
      <c r="M326" s="209">
        <f t="shared" si="37"/>
        <v>199.8</v>
      </c>
      <c r="N326" s="85"/>
      <c r="O326" s="60"/>
    </row>
    <row r="327" spans="2:15" ht="18">
      <c r="B327" s="147" t="s">
        <v>336</v>
      </c>
      <c r="C327" s="30" t="s">
        <v>2253</v>
      </c>
      <c r="D327" s="30" t="s">
        <v>297</v>
      </c>
      <c r="E327" s="30" t="s">
        <v>349</v>
      </c>
      <c r="F327" s="150"/>
      <c r="G327" s="170">
        <v>120</v>
      </c>
      <c r="H327" s="170">
        <v>25</v>
      </c>
      <c r="I327" s="176">
        <v>41</v>
      </c>
      <c r="J327" s="176">
        <v>55</v>
      </c>
      <c r="K327" s="93">
        <v>0.9</v>
      </c>
      <c r="L327" s="209">
        <f t="shared" si="37"/>
        <v>36.9</v>
      </c>
      <c r="M327" s="209">
        <f t="shared" si="37"/>
        <v>49.5</v>
      </c>
      <c r="N327" s="12"/>
      <c r="O327" s="151"/>
    </row>
    <row r="328" spans="2:15" ht="18">
      <c r="B328" s="147" t="s">
        <v>337</v>
      </c>
      <c r="C328" s="30" t="s">
        <v>2681</v>
      </c>
      <c r="D328" s="30" t="s">
        <v>297</v>
      </c>
      <c r="E328" s="30" t="s">
        <v>349</v>
      </c>
      <c r="F328" s="30"/>
      <c r="G328" s="30"/>
      <c r="H328" s="30"/>
      <c r="I328" s="42"/>
      <c r="J328" s="42"/>
      <c r="K328" s="42"/>
      <c r="L328" s="172"/>
      <c r="M328" s="172"/>
      <c r="N328" s="12"/>
      <c r="O328" s="60"/>
    </row>
    <row r="329" spans="2:15" ht="18">
      <c r="B329" s="147" t="s">
        <v>1078</v>
      </c>
      <c r="C329" s="30" t="s">
        <v>2368</v>
      </c>
      <c r="D329" s="30" t="s">
        <v>297</v>
      </c>
      <c r="E329" s="30" t="s">
        <v>349</v>
      </c>
      <c r="F329" s="30"/>
      <c r="G329" s="169">
        <v>120</v>
      </c>
      <c r="H329" s="169">
        <v>25</v>
      </c>
      <c r="I329" s="174">
        <v>23</v>
      </c>
      <c r="J329" s="174">
        <v>30</v>
      </c>
      <c r="K329" s="93">
        <v>0.9</v>
      </c>
      <c r="L329" s="209">
        <f>I329*$K329</f>
        <v>20.7</v>
      </c>
      <c r="M329" s="209">
        <f>J329*$K329</f>
        <v>27</v>
      </c>
      <c r="N329" s="12"/>
      <c r="O329" s="60"/>
    </row>
    <row r="330" spans="2:15" ht="18">
      <c r="B330" s="147" t="s">
        <v>1253</v>
      </c>
      <c r="C330" s="30" t="s">
        <v>2682</v>
      </c>
      <c r="D330" s="30" t="s">
        <v>297</v>
      </c>
      <c r="E330" s="30" t="s">
        <v>349</v>
      </c>
      <c r="F330" s="30"/>
      <c r="G330" s="30"/>
      <c r="H330" s="30"/>
      <c r="I330" s="42"/>
      <c r="J330" s="42"/>
      <c r="K330" s="42"/>
      <c r="L330" s="172"/>
      <c r="M330" s="172"/>
      <c r="N330" s="12"/>
      <c r="O330" s="60"/>
    </row>
    <row r="331" spans="2:15" ht="18">
      <c r="B331" s="147" t="s">
        <v>338</v>
      </c>
      <c r="C331" s="30" t="s">
        <v>2683</v>
      </c>
      <c r="D331" s="30" t="s">
        <v>297</v>
      </c>
      <c r="E331" s="30" t="s">
        <v>349</v>
      </c>
      <c r="F331" s="30"/>
      <c r="G331" s="30"/>
      <c r="H331" s="30"/>
      <c r="I331" s="42"/>
      <c r="J331" s="42"/>
      <c r="K331" s="42"/>
      <c r="L331" s="172"/>
      <c r="M331" s="172"/>
      <c r="N331" s="12"/>
      <c r="O331" s="60"/>
    </row>
    <row r="332" spans="2:15" ht="18">
      <c r="B332" s="147" t="s">
        <v>794</v>
      </c>
      <c r="C332" s="30" t="s">
        <v>2254</v>
      </c>
      <c r="D332" s="30" t="s">
        <v>297</v>
      </c>
      <c r="E332" s="30" t="s">
        <v>349</v>
      </c>
      <c r="F332" s="30"/>
      <c r="G332" s="169">
        <v>120</v>
      </c>
      <c r="H332" s="169">
        <v>25</v>
      </c>
      <c r="I332" s="174">
        <v>95</v>
      </c>
      <c r="J332" s="174">
        <v>126</v>
      </c>
      <c r="K332" s="93">
        <v>0.9</v>
      </c>
      <c r="L332" s="209">
        <f t="shared" ref="L332:M334" si="38">I332*$K332</f>
        <v>85.5</v>
      </c>
      <c r="M332" s="209">
        <f t="shared" si="38"/>
        <v>113.4</v>
      </c>
      <c r="N332" s="12"/>
      <c r="O332" s="60"/>
    </row>
    <row r="333" spans="2:15" ht="18">
      <c r="B333" s="147" t="s">
        <v>1402</v>
      </c>
      <c r="C333" s="30" t="s">
        <v>2380</v>
      </c>
      <c r="D333" s="30" t="s">
        <v>297</v>
      </c>
      <c r="E333" s="30" t="s">
        <v>349</v>
      </c>
      <c r="F333" s="173" t="s">
        <v>1809</v>
      </c>
      <c r="G333" s="169">
        <v>120</v>
      </c>
      <c r="H333" s="169">
        <v>49</v>
      </c>
      <c r="I333" s="174">
        <v>72</v>
      </c>
      <c r="J333" s="174">
        <v>102</v>
      </c>
      <c r="K333" s="93">
        <v>0.9</v>
      </c>
      <c r="L333" s="209">
        <f t="shared" si="38"/>
        <v>64.8</v>
      </c>
      <c r="M333" s="209">
        <f t="shared" si="38"/>
        <v>91.8</v>
      </c>
      <c r="N333" s="12"/>
      <c r="O333" s="272"/>
    </row>
    <row r="334" spans="2:15" ht="18">
      <c r="B334" s="147" t="s">
        <v>1402</v>
      </c>
      <c r="C334" s="30" t="s">
        <v>2380</v>
      </c>
      <c r="D334" s="30" t="s">
        <v>297</v>
      </c>
      <c r="E334" s="30" t="s">
        <v>349</v>
      </c>
      <c r="F334" s="30"/>
      <c r="G334" s="169">
        <v>120</v>
      </c>
      <c r="H334" s="169">
        <v>25</v>
      </c>
      <c r="I334" s="174">
        <v>98</v>
      </c>
      <c r="J334" s="174">
        <v>131</v>
      </c>
      <c r="K334" s="93">
        <v>0.9</v>
      </c>
      <c r="L334" s="209">
        <f t="shared" si="38"/>
        <v>88.2</v>
      </c>
      <c r="M334" s="209">
        <f t="shared" si="38"/>
        <v>117.9</v>
      </c>
      <c r="N334" s="12"/>
      <c r="O334" s="60"/>
    </row>
    <row r="335" spans="2:15" ht="18">
      <c r="B335" s="147" t="s">
        <v>222</v>
      </c>
      <c r="C335" s="30" t="s">
        <v>2523</v>
      </c>
      <c r="D335" s="30" t="s">
        <v>297</v>
      </c>
      <c r="E335" s="30" t="s">
        <v>349</v>
      </c>
      <c r="F335" s="30"/>
      <c r="G335" s="30"/>
      <c r="H335" s="30"/>
      <c r="I335" s="42"/>
      <c r="J335" s="42"/>
      <c r="K335" s="42"/>
      <c r="L335" s="172"/>
      <c r="M335" s="172"/>
      <c r="N335" s="12"/>
      <c r="O335" s="60"/>
    </row>
    <row r="336" spans="2:15" ht="18">
      <c r="B336" s="147" t="s">
        <v>1556</v>
      </c>
      <c r="C336" s="30" t="s">
        <v>2476</v>
      </c>
      <c r="D336" s="30" t="s">
        <v>297</v>
      </c>
      <c r="E336" s="30" t="s">
        <v>349</v>
      </c>
      <c r="F336" s="30"/>
      <c r="G336" s="169">
        <v>120</v>
      </c>
      <c r="H336" s="169">
        <v>12</v>
      </c>
      <c r="I336" s="174">
        <v>135</v>
      </c>
      <c r="J336" s="174">
        <v>180</v>
      </c>
      <c r="K336" s="93">
        <v>0.9</v>
      </c>
      <c r="L336" s="209">
        <f>I336*$K336</f>
        <v>121.5</v>
      </c>
      <c r="M336" s="209">
        <f>J336*$K336</f>
        <v>162</v>
      </c>
      <c r="N336" s="12"/>
      <c r="O336" s="60"/>
    </row>
    <row r="337" spans="2:15" ht="18">
      <c r="B337" s="147" t="s">
        <v>1081</v>
      </c>
      <c r="C337" s="30" t="s">
        <v>2521</v>
      </c>
      <c r="D337" s="30" t="s">
        <v>297</v>
      </c>
      <c r="E337" s="30" t="s">
        <v>349</v>
      </c>
      <c r="F337" s="30"/>
      <c r="G337" s="169">
        <v>120</v>
      </c>
      <c r="H337" s="169">
        <v>25</v>
      </c>
      <c r="I337" s="174">
        <v>23</v>
      </c>
      <c r="J337" s="174">
        <v>31</v>
      </c>
      <c r="K337" s="93">
        <v>0.9</v>
      </c>
      <c r="L337" s="209">
        <f>I337*$K337</f>
        <v>20.7</v>
      </c>
      <c r="M337" s="209">
        <f>J337*$K337</f>
        <v>27.900000000000002</v>
      </c>
      <c r="N337" s="12"/>
      <c r="O337" s="60"/>
    </row>
    <row r="338" spans="2:15" ht="18">
      <c r="B338" s="147" t="s">
        <v>193</v>
      </c>
      <c r="C338" s="30" t="s">
        <v>2193</v>
      </c>
      <c r="D338" s="30" t="s">
        <v>700</v>
      </c>
      <c r="E338" s="30" t="s">
        <v>349</v>
      </c>
      <c r="F338" s="30"/>
      <c r="G338" s="30"/>
      <c r="H338" s="30"/>
      <c r="I338" s="42"/>
      <c r="J338" s="42"/>
      <c r="K338" s="42"/>
      <c r="L338" s="172"/>
      <c r="M338" s="172"/>
      <c r="N338" s="12"/>
      <c r="O338" s="60"/>
    </row>
    <row r="339" spans="2:15" ht="18">
      <c r="B339" s="147" t="s">
        <v>1004</v>
      </c>
      <c r="C339" s="30" t="s">
        <v>2194</v>
      </c>
      <c r="D339" s="30" t="s">
        <v>297</v>
      </c>
      <c r="E339" s="30" t="s">
        <v>349</v>
      </c>
      <c r="F339" s="30"/>
      <c r="G339" s="30"/>
      <c r="H339" s="30"/>
      <c r="I339" s="42"/>
      <c r="J339" s="42"/>
      <c r="K339" s="42"/>
      <c r="L339" s="172"/>
      <c r="M339" s="172"/>
      <c r="N339" s="12"/>
      <c r="O339" s="60"/>
    </row>
    <row r="340" spans="2:15" ht="18">
      <c r="B340" s="147" t="s">
        <v>1003</v>
      </c>
      <c r="C340" s="30" t="s">
        <v>2195</v>
      </c>
      <c r="D340" s="30" t="s">
        <v>297</v>
      </c>
      <c r="E340" s="30" t="s">
        <v>349</v>
      </c>
      <c r="F340" s="30"/>
      <c r="G340" s="30"/>
      <c r="H340" s="30"/>
      <c r="I340" s="42"/>
      <c r="J340" s="42"/>
      <c r="K340" s="42"/>
      <c r="L340" s="172"/>
      <c r="M340" s="172"/>
      <c r="N340" s="12"/>
      <c r="O340" s="60"/>
    </row>
    <row r="341" spans="2:15" ht="18">
      <c r="B341" s="147" t="s">
        <v>266</v>
      </c>
      <c r="C341" s="30" t="s">
        <v>2196</v>
      </c>
      <c r="D341" s="30" t="s">
        <v>297</v>
      </c>
      <c r="E341" s="30" t="s">
        <v>349</v>
      </c>
      <c r="F341" s="30"/>
      <c r="G341" s="30"/>
      <c r="H341" s="30"/>
      <c r="I341" s="42"/>
      <c r="J341" s="42"/>
      <c r="K341" s="42"/>
      <c r="L341" s="172"/>
      <c r="M341" s="172"/>
      <c r="N341" s="12"/>
      <c r="O341" s="60"/>
    </row>
    <row r="342" spans="2:15" ht="18">
      <c r="B342" s="147" t="s">
        <v>1152</v>
      </c>
      <c r="C342" s="30" t="s">
        <v>2197</v>
      </c>
      <c r="D342" s="30" t="s">
        <v>297</v>
      </c>
      <c r="E342" s="30" t="s">
        <v>349</v>
      </c>
      <c r="F342" s="30"/>
      <c r="G342" s="30"/>
      <c r="H342" s="30"/>
      <c r="I342" s="42"/>
      <c r="J342" s="42"/>
      <c r="K342" s="42"/>
      <c r="L342" s="172"/>
      <c r="M342" s="172"/>
      <c r="N342" s="12"/>
      <c r="O342" s="60"/>
    </row>
    <row r="343" spans="2:15" ht="18">
      <c r="B343" s="147" t="s">
        <v>184</v>
      </c>
      <c r="C343" s="30" t="s">
        <v>2606</v>
      </c>
      <c r="D343" s="30" t="s">
        <v>297</v>
      </c>
      <c r="E343" s="30" t="s">
        <v>349</v>
      </c>
      <c r="F343" s="173" t="s">
        <v>1778</v>
      </c>
      <c r="G343" s="169">
        <v>735</v>
      </c>
      <c r="H343" s="169">
        <v>315</v>
      </c>
      <c r="I343" s="174">
        <v>4320</v>
      </c>
      <c r="J343" s="174">
        <v>6048</v>
      </c>
      <c r="K343" s="93">
        <v>0.9</v>
      </c>
      <c r="L343" s="209">
        <f t="shared" ref="L343:M349" si="39">I343*$K343</f>
        <v>3888</v>
      </c>
      <c r="M343" s="209">
        <f t="shared" si="39"/>
        <v>5443.2</v>
      </c>
      <c r="N343" s="12"/>
      <c r="O343" s="60"/>
    </row>
    <row r="344" spans="2:15" ht="18">
      <c r="B344" s="147" t="s">
        <v>1283</v>
      </c>
      <c r="C344" s="30" t="s">
        <v>2379</v>
      </c>
      <c r="D344" s="30" t="s">
        <v>297</v>
      </c>
      <c r="E344" s="30" t="s">
        <v>349</v>
      </c>
      <c r="F344" s="30"/>
      <c r="G344" s="169">
        <v>120</v>
      </c>
      <c r="H344" s="169">
        <v>25</v>
      </c>
      <c r="I344" s="174">
        <v>44</v>
      </c>
      <c r="J344" s="174">
        <v>59</v>
      </c>
      <c r="K344" s="93">
        <v>0.9</v>
      </c>
      <c r="L344" s="209">
        <f t="shared" si="39"/>
        <v>39.6</v>
      </c>
      <c r="M344" s="209">
        <f t="shared" si="39"/>
        <v>53.1</v>
      </c>
      <c r="N344" s="12"/>
      <c r="O344" s="60"/>
    </row>
    <row r="345" spans="2:15" ht="18">
      <c r="B345" s="147" t="s">
        <v>1283</v>
      </c>
      <c r="C345" s="30" t="s">
        <v>2379</v>
      </c>
      <c r="D345" s="30" t="s">
        <v>297</v>
      </c>
      <c r="E345" s="30" t="s">
        <v>349</v>
      </c>
      <c r="F345" s="173" t="s">
        <v>1810</v>
      </c>
      <c r="G345" s="169">
        <v>120</v>
      </c>
      <c r="H345" s="169">
        <v>69</v>
      </c>
      <c r="I345" s="174">
        <v>80</v>
      </c>
      <c r="J345" s="174">
        <v>114</v>
      </c>
      <c r="K345" s="93">
        <v>0.9</v>
      </c>
      <c r="L345" s="209">
        <f t="shared" si="39"/>
        <v>72</v>
      </c>
      <c r="M345" s="209">
        <f t="shared" si="39"/>
        <v>102.60000000000001</v>
      </c>
      <c r="N345" s="12"/>
      <c r="O345" s="60"/>
    </row>
    <row r="346" spans="2:15" ht="18">
      <c r="B346" s="147" t="s">
        <v>802</v>
      </c>
      <c r="C346" s="30" t="s">
        <v>2255</v>
      </c>
      <c r="D346" s="30" t="s">
        <v>297</v>
      </c>
      <c r="E346" s="30" t="s">
        <v>349</v>
      </c>
      <c r="F346" s="30"/>
      <c r="G346" s="169">
        <v>120</v>
      </c>
      <c r="H346" s="169">
        <v>25</v>
      </c>
      <c r="I346" s="174">
        <v>145</v>
      </c>
      <c r="J346" s="174">
        <v>193</v>
      </c>
      <c r="K346" s="93">
        <v>0.9</v>
      </c>
      <c r="L346" s="209">
        <f t="shared" si="39"/>
        <v>130.5</v>
      </c>
      <c r="M346" s="209">
        <f t="shared" si="39"/>
        <v>173.70000000000002</v>
      </c>
      <c r="N346" s="12"/>
      <c r="O346" s="60"/>
    </row>
    <row r="347" spans="2:15" ht="18">
      <c r="B347" s="169" t="s">
        <v>1841</v>
      </c>
      <c r="C347" s="30"/>
      <c r="D347" s="30" t="s">
        <v>297</v>
      </c>
      <c r="E347" s="30" t="s">
        <v>349</v>
      </c>
      <c r="F347" s="30"/>
      <c r="G347" s="169">
        <v>69</v>
      </c>
      <c r="H347" s="169">
        <v>12</v>
      </c>
      <c r="I347" s="174">
        <v>14</v>
      </c>
      <c r="J347" s="174">
        <v>19</v>
      </c>
      <c r="K347" s="93">
        <v>0.9</v>
      </c>
      <c r="L347" s="209">
        <f t="shared" si="39"/>
        <v>12.6</v>
      </c>
      <c r="M347" s="209">
        <f t="shared" si="39"/>
        <v>17.100000000000001</v>
      </c>
      <c r="N347" s="12"/>
      <c r="O347" s="60"/>
    </row>
    <row r="348" spans="2:15" ht="18">
      <c r="B348" s="147" t="s">
        <v>1365</v>
      </c>
      <c r="C348" s="30" t="s">
        <v>2477</v>
      </c>
      <c r="D348" s="30" t="s">
        <v>297</v>
      </c>
      <c r="E348" s="30" t="s">
        <v>349</v>
      </c>
      <c r="F348" s="30"/>
      <c r="G348" s="169">
        <v>120</v>
      </c>
      <c r="H348" s="169">
        <v>25</v>
      </c>
      <c r="I348" s="174">
        <v>86</v>
      </c>
      <c r="J348" s="174">
        <v>115</v>
      </c>
      <c r="K348" s="93">
        <v>0.9</v>
      </c>
      <c r="L348" s="209">
        <f t="shared" si="39"/>
        <v>77.400000000000006</v>
      </c>
      <c r="M348" s="209">
        <f t="shared" si="39"/>
        <v>103.5</v>
      </c>
      <c r="N348" s="12"/>
      <c r="O348" s="60"/>
    </row>
    <row r="349" spans="2:15" ht="18">
      <c r="B349" s="147" t="s">
        <v>1616</v>
      </c>
      <c r="C349" s="30" t="s">
        <v>2332</v>
      </c>
      <c r="D349" s="30" t="s">
        <v>297</v>
      </c>
      <c r="E349" s="30" t="s">
        <v>349</v>
      </c>
      <c r="F349" s="30"/>
      <c r="G349" s="169">
        <v>120</v>
      </c>
      <c r="H349" s="169">
        <v>25</v>
      </c>
      <c r="I349" s="174">
        <v>146</v>
      </c>
      <c r="J349" s="174">
        <v>194</v>
      </c>
      <c r="K349" s="93">
        <v>0.9</v>
      </c>
      <c r="L349" s="209">
        <f t="shared" si="39"/>
        <v>131.4</v>
      </c>
      <c r="M349" s="209">
        <f t="shared" si="39"/>
        <v>174.6</v>
      </c>
      <c r="N349" s="12"/>
      <c r="O349" s="60"/>
    </row>
    <row r="350" spans="2:15" ht="18">
      <c r="B350" s="147" t="s">
        <v>1273</v>
      </c>
      <c r="C350" s="30" t="s">
        <v>2468</v>
      </c>
      <c r="D350" s="30" t="s">
        <v>292</v>
      </c>
      <c r="E350" s="30" t="s">
        <v>349</v>
      </c>
      <c r="F350" s="30"/>
      <c r="G350" s="30"/>
      <c r="H350" s="30"/>
      <c r="I350" s="42"/>
      <c r="J350" s="42"/>
      <c r="K350" s="42"/>
      <c r="L350" s="172"/>
      <c r="M350" s="172"/>
      <c r="N350" s="12"/>
      <c r="O350" s="60"/>
    </row>
    <row r="351" spans="2:15" ht="18">
      <c r="B351" s="147" t="s">
        <v>1297</v>
      </c>
      <c r="C351" s="30" t="s">
        <v>2607</v>
      </c>
      <c r="D351" s="30" t="s">
        <v>292</v>
      </c>
      <c r="E351" s="30" t="s">
        <v>349</v>
      </c>
      <c r="F351" s="30"/>
      <c r="G351" s="30"/>
      <c r="H351" s="30"/>
      <c r="I351" s="42"/>
      <c r="J351" s="42"/>
      <c r="K351" s="42"/>
      <c r="L351" s="172"/>
      <c r="M351" s="172"/>
      <c r="N351" s="12"/>
      <c r="O351" s="60"/>
    </row>
    <row r="352" spans="2:15" ht="18">
      <c r="B352" s="147" t="s">
        <v>1093</v>
      </c>
      <c r="C352" s="30" t="s">
        <v>2374</v>
      </c>
      <c r="D352" s="30" t="s">
        <v>297</v>
      </c>
      <c r="E352" s="30" t="s">
        <v>349</v>
      </c>
      <c r="F352" s="30"/>
      <c r="G352" s="169">
        <v>120</v>
      </c>
      <c r="H352" s="169">
        <v>25</v>
      </c>
      <c r="I352" s="174">
        <v>23</v>
      </c>
      <c r="J352" s="174">
        <v>31</v>
      </c>
      <c r="K352" s="93">
        <v>0.9</v>
      </c>
      <c r="L352" s="209">
        <f t="shared" ref="L352:M356" si="40">I352*$K352</f>
        <v>20.7</v>
      </c>
      <c r="M352" s="209">
        <f t="shared" si="40"/>
        <v>27.900000000000002</v>
      </c>
      <c r="N352" s="12"/>
      <c r="O352" s="60"/>
    </row>
    <row r="353" spans="2:15" ht="18">
      <c r="B353" s="147" t="s">
        <v>131</v>
      </c>
      <c r="C353" s="30" t="s">
        <v>2256</v>
      </c>
      <c r="D353" s="30" t="s">
        <v>297</v>
      </c>
      <c r="E353" s="30" t="s">
        <v>349</v>
      </c>
      <c r="F353" s="30"/>
      <c r="G353" s="169">
        <v>230</v>
      </c>
      <c r="H353" s="169">
        <v>25</v>
      </c>
      <c r="I353" s="174">
        <v>97</v>
      </c>
      <c r="J353" s="174">
        <v>129</v>
      </c>
      <c r="K353" s="93">
        <v>0.9</v>
      </c>
      <c r="L353" s="209">
        <f t="shared" si="40"/>
        <v>87.3</v>
      </c>
      <c r="M353" s="209">
        <f t="shared" si="40"/>
        <v>116.10000000000001</v>
      </c>
      <c r="N353" s="85"/>
      <c r="O353" s="60"/>
    </row>
    <row r="354" spans="2:15" ht="18">
      <c r="B354" s="147" t="s">
        <v>133</v>
      </c>
      <c r="C354" s="30" t="s">
        <v>2257</v>
      </c>
      <c r="D354" s="30" t="s">
        <v>297</v>
      </c>
      <c r="E354" s="30" t="s">
        <v>349</v>
      </c>
      <c r="F354" s="30"/>
      <c r="G354" s="169">
        <v>230</v>
      </c>
      <c r="H354" s="169">
        <v>25</v>
      </c>
      <c r="I354" s="174">
        <v>23</v>
      </c>
      <c r="J354" s="174">
        <v>31</v>
      </c>
      <c r="K354" s="93">
        <v>0.9</v>
      </c>
      <c r="L354" s="209">
        <f t="shared" si="40"/>
        <v>20.7</v>
      </c>
      <c r="M354" s="209">
        <f t="shared" si="40"/>
        <v>27.900000000000002</v>
      </c>
      <c r="N354" s="12"/>
      <c r="O354" s="60"/>
    </row>
    <row r="355" spans="2:15" ht="18">
      <c r="B355" s="147" t="s">
        <v>133</v>
      </c>
      <c r="C355" s="30" t="s">
        <v>2257</v>
      </c>
      <c r="D355" s="30" t="s">
        <v>297</v>
      </c>
      <c r="E355" s="30" t="s">
        <v>349</v>
      </c>
      <c r="F355" s="173" t="s">
        <v>1807</v>
      </c>
      <c r="G355" s="169">
        <v>315</v>
      </c>
      <c r="H355" s="169">
        <v>230</v>
      </c>
      <c r="I355" s="174">
        <v>560</v>
      </c>
      <c r="J355" s="174">
        <v>795</v>
      </c>
      <c r="K355" s="93">
        <v>0.9</v>
      </c>
      <c r="L355" s="209">
        <f t="shared" si="40"/>
        <v>504</v>
      </c>
      <c r="M355" s="209">
        <f t="shared" si="40"/>
        <v>715.5</v>
      </c>
      <c r="N355" s="12"/>
      <c r="O355" s="272"/>
    </row>
    <row r="356" spans="2:15" s="9" customFormat="1" ht="18">
      <c r="B356" s="147" t="s">
        <v>339</v>
      </c>
      <c r="C356" s="30" t="s">
        <v>2618</v>
      </c>
      <c r="D356" s="30" t="s">
        <v>297</v>
      </c>
      <c r="E356" s="30" t="s">
        <v>349</v>
      </c>
      <c r="F356" s="173" t="s">
        <v>1811</v>
      </c>
      <c r="G356" s="169">
        <v>315</v>
      </c>
      <c r="H356" s="169">
        <v>230</v>
      </c>
      <c r="I356" s="174">
        <v>1680</v>
      </c>
      <c r="J356" s="174">
        <v>2386</v>
      </c>
      <c r="K356" s="93">
        <v>0.9</v>
      </c>
      <c r="L356" s="209">
        <f t="shared" si="40"/>
        <v>1512</v>
      </c>
      <c r="M356" s="209">
        <f t="shared" si="40"/>
        <v>2147.4</v>
      </c>
      <c r="N356" s="12"/>
      <c r="O356" s="272"/>
    </row>
    <row r="357" spans="2:15" ht="18">
      <c r="B357" s="147" t="s">
        <v>194</v>
      </c>
      <c r="C357" s="79" t="s">
        <v>2198</v>
      </c>
      <c r="D357" s="30" t="s">
        <v>297</v>
      </c>
      <c r="E357" s="30" t="s">
        <v>349</v>
      </c>
      <c r="F357" s="12"/>
      <c r="G357" s="30"/>
      <c r="H357" s="30"/>
      <c r="I357" s="42"/>
      <c r="J357" s="42"/>
      <c r="K357" s="42"/>
      <c r="L357" s="172"/>
      <c r="M357" s="172"/>
      <c r="N357" s="12"/>
      <c r="O357" s="272"/>
    </row>
    <row r="358" spans="2:15" ht="18">
      <c r="B358" s="147" t="s">
        <v>2993</v>
      </c>
      <c r="C358" s="30" t="s">
        <v>2608</v>
      </c>
      <c r="D358" s="30" t="s">
        <v>297</v>
      </c>
      <c r="E358" s="30" t="s">
        <v>349</v>
      </c>
      <c r="F358" s="12"/>
      <c r="G358" s="30"/>
      <c r="H358" s="30"/>
      <c r="I358" s="42"/>
      <c r="J358" s="42"/>
      <c r="K358" s="42"/>
      <c r="L358" s="172"/>
      <c r="M358" s="172"/>
      <c r="N358" s="12"/>
      <c r="O358" s="272"/>
    </row>
    <row r="359" spans="2:15" ht="18">
      <c r="B359" s="147" t="s">
        <v>1457</v>
      </c>
      <c r="C359" s="30" t="s">
        <v>2324</v>
      </c>
      <c r="D359" s="30" t="s">
        <v>297</v>
      </c>
      <c r="E359" s="30" t="s">
        <v>349</v>
      </c>
      <c r="F359" s="30"/>
      <c r="G359" s="169">
        <v>120</v>
      </c>
      <c r="H359" s="169">
        <v>25</v>
      </c>
      <c r="I359" s="174">
        <v>92</v>
      </c>
      <c r="J359" s="174">
        <v>123</v>
      </c>
      <c r="K359" s="93">
        <v>0.9</v>
      </c>
      <c r="L359" s="209">
        <f>I359*$K359</f>
        <v>82.8</v>
      </c>
      <c r="M359" s="209">
        <f>J359*$K359</f>
        <v>110.7</v>
      </c>
      <c r="N359" s="12"/>
      <c r="O359" s="60"/>
    </row>
    <row r="360" spans="2:15" ht="18">
      <c r="B360" s="182" t="s">
        <v>2027</v>
      </c>
      <c r="C360" s="30" t="s">
        <v>2437</v>
      </c>
      <c r="D360" s="30" t="s">
        <v>297</v>
      </c>
      <c r="E360" s="30" t="s">
        <v>349</v>
      </c>
      <c r="F360" s="79"/>
      <c r="G360" s="182">
        <v>230</v>
      </c>
      <c r="H360" s="182">
        <v>25</v>
      </c>
      <c r="I360" s="44"/>
      <c r="J360" s="44"/>
      <c r="K360" s="239"/>
      <c r="L360" s="96"/>
      <c r="M360" s="96"/>
      <c r="N360" s="12" t="s">
        <v>2969</v>
      </c>
      <c r="O360" s="60"/>
    </row>
    <row r="361" spans="2:15" ht="18">
      <c r="B361" s="147" t="s">
        <v>268</v>
      </c>
      <c r="C361" s="30" t="s">
        <v>2258</v>
      </c>
      <c r="D361" s="30" t="s">
        <v>297</v>
      </c>
      <c r="E361" s="30" t="s">
        <v>349</v>
      </c>
      <c r="F361" s="30"/>
      <c r="G361" s="169">
        <v>120</v>
      </c>
      <c r="H361" s="169">
        <v>25</v>
      </c>
      <c r="I361" s="174">
        <v>187</v>
      </c>
      <c r="J361" s="174">
        <v>249</v>
      </c>
      <c r="K361" s="93">
        <v>0.9</v>
      </c>
      <c r="L361" s="209">
        <f>I361*$K361</f>
        <v>168.3</v>
      </c>
      <c r="M361" s="209">
        <f>J361*$K361</f>
        <v>224.1</v>
      </c>
      <c r="N361" s="12"/>
      <c r="O361" s="60"/>
    </row>
    <row r="362" spans="2:15" ht="18">
      <c r="B362" s="169" t="s">
        <v>1842</v>
      </c>
      <c r="C362" s="30"/>
      <c r="D362" s="30" t="s">
        <v>297</v>
      </c>
      <c r="E362" s="30" t="s">
        <v>349</v>
      </c>
      <c r="F362" s="30"/>
      <c r="G362" s="169">
        <v>69</v>
      </c>
      <c r="H362" s="169">
        <v>25</v>
      </c>
      <c r="I362" s="174">
        <v>8</v>
      </c>
      <c r="J362" s="174">
        <v>11</v>
      </c>
      <c r="K362" s="93">
        <v>0.9</v>
      </c>
      <c r="L362" s="209">
        <f>I362*$K362</f>
        <v>7.2</v>
      </c>
      <c r="M362" s="209">
        <f>J362*$K362</f>
        <v>9.9</v>
      </c>
      <c r="N362" s="12"/>
      <c r="O362" s="60"/>
    </row>
    <row r="363" spans="2:15" ht="18">
      <c r="B363" s="147" t="s">
        <v>2994</v>
      </c>
      <c r="C363" s="30" t="s">
        <v>2609</v>
      </c>
      <c r="D363" s="30" t="s">
        <v>297</v>
      </c>
      <c r="E363" s="30" t="s">
        <v>349</v>
      </c>
      <c r="F363" s="30"/>
      <c r="G363" s="30"/>
      <c r="H363" s="30"/>
      <c r="I363" s="42"/>
      <c r="J363" s="42"/>
      <c r="K363" s="42"/>
      <c r="L363" s="172"/>
      <c r="M363" s="172"/>
      <c r="N363" s="12"/>
      <c r="O363" s="60"/>
    </row>
    <row r="364" spans="2:15" ht="18">
      <c r="B364" s="147" t="s">
        <v>1238</v>
      </c>
      <c r="C364" s="30" t="s">
        <v>2414</v>
      </c>
      <c r="D364" s="30" t="s">
        <v>700</v>
      </c>
      <c r="E364" s="30" t="s">
        <v>349</v>
      </c>
      <c r="F364" s="30"/>
      <c r="G364" s="169">
        <v>161</v>
      </c>
      <c r="H364" s="169">
        <v>25</v>
      </c>
      <c r="I364" s="174">
        <v>49</v>
      </c>
      <c r="J364" s="174">
        <v>65</v>
      </c>
      <c r="K364" s="93">
        <v>0.9</v>
      </c>
      <c r="L364" s="209">
        <f t="shared" ref="L364:M366" si="41">I364*$K364</f>
        <v>44.1</v>
      </c>
      <c r="M364" s="209">
        <f t="shared" si="41"/>
        <v>58.5</v>
      </c>
      <c r="N364" s="12"/>
      <c r="O364" s="60"/>
    </row>
    <row r="365" spans="2:15" ht="18">
      <c r="B365" s="147" t="s">
        <v>1238</v>
      </c>
      <c r="C365" s="30" t="s">
        <v>2414</v>
      </c>
      <c r="D365" s="30" t="s">
        <v>700</v>
      </c>
      <c r="E365" s="30" t="s">
        <v>349</v>
      </c>
      <c r="F365" s="173" t="s">
        <v>1812</v>
      </c>
      <c r="G365" s="169">
        <v>230</v>
      </c>
      <c r="H365" s="169">
        <v>161</v>
      </c>
      <c r="I365" s="174">
        <v>520</v>
      </c>
      <c r="J365" s="174">
        <v>738</v>
      </c>
      <c r="K365" s="93">
        <v>0.9</v>
      </c>
      <c r="L365" s="209">
        <f t="shared" si="41"/>
        <v>468</v>
      </c>
      <c r="M365" s="209">
        <f t="shared" si="41"/>
        <v>664.2</v>
      </c>
      <c r="N365" s="12"/>
      <c r="O365" s="272"/>
    </row>
    <row r="366" spans="2:15" ht="36">
      <c r="B366" s="147" t="s">
        <v>340</v>
      </c>
      <c r="C366" s="30" t="s">
        <v>2610</v>
      </c>
      <c r="D366" s="30" t="s">
        <v>297</v>
      </c>
      <c r="E366" s="30" t="s">
        <v>349</v>
      </c>
      <c r="F366" s="173" t="s">
        <v>1779</v>
      </c>
      <c r="G366" s="169">
        <v>735</v>
      </c>
      <c r="H366" s="169">
        <v>315</v>
      </c>
      <c r="I366" s="174">
        <v>5520</v>
      </c>
      <c r="J366" s="174">
        <v>7728</v>
      </c>
      <c r="K366" s="93">
        <v>0.9</v>
      </c>
      <c r="L366" s="209">
        <f t="shared" si="41"/>
        <v>4968</v>
      </c>
      <c r="M366" s="209">
        <f t="shared" si="41"/>
        <v>6955.2</v>
      </c>
      <c r="N366" s="12"/>
      <c r="O366" s="60"/>
    </row>
    <row r="367" spans="2:15" ht="18">
      <c r="B367" s="147" t="s">
        <v>1103</v>
      </c>
      <c r="C367" s="30" t="s">
        <v>2611</v>
      </c>
      <c r="D367" s="30" t="s">
        <v>297</v>
      </c>
      <c r="E367" s="30" t="s">
        <v>349</v>
      </c>
      <c r="F367" s="12"/>
      <c r="G367" s="30"/>
      <c r="H367" s="30"/>
      <c r="I367" s="42"/>
      <c r="J367" s="42"/>
      <c r="K367" s="42"/>
      <c r="L367" s="42"/>
      <c r="M367" s="42"/>
      <c r="N367" s="12"/>
      <c r="O367" s="60"/>
    </row>
    <row r="368" spans="2:15" ht="18">
      <c r="B368" s="147" t="s">
        <v>1106</v>
      </c>
      <c r="C368" s="30" t="s">
        <v>2612</v>
      </c>
      <c r="D368" s="30" t="s">
        <v>297</v>
      </c>
      <c r="E368" s="30" t="s">
        <v>349</v>
      </c>
      <c r="F368" s="12"/>
      <c r="G368" s="30"/>
      <c r="H368" s="30"/>
      <c r="I368" s="42"/>
      <c r="J368" s="42"/>
      <c r="K368" s="42"/>
      <c r="L368" s="42"/>
      <c r="M368" s="42"/>
      <c r="N368" s="12"/>
      <c r="O368" s="60"/>
    </row>
    <row r="369" spans="2:15" ht="18">
      <c r="B369" s="147" t="s">
        <v>1072</v>
      </c>
      <c r="C369" s="30" t="s">
        <v>2613</v>
      </c>
      <c r="D369" s="30" t="s">
        <v>297</v>
      </c>
      <c r="E369" s="30" t="s">
        <v>349</v>
      </c>
      <c r="F369" s="12"/>
      <c r="G369" s="30"/>
      <c r="H369" s="30"/>
      <c r="I369" s="42"/>
      <c r="J369" s="42"/>
      <c r="K369" s="42"/>
      <c r="L369" s="42"/>
      <c r="M369" s="42"/>
      <c r="N369" s="12"/>
      <c r="O369" s="60"/>
    </row>
    <row r="370" spans="2:15" ht="18">
      <c r="B370" s="147" t="s">
        <v>1430</v>
      </c>
      <c r="C370" s="30" t="s">
        <v>2614</v>
      </c>
      <c r="D370" s="30" t="s">
        <v>297</v>
      </c>
      <c r="E370" s="30" t="s">
        <v>349</v>
      </c>
      <c r="F370" s="12"/>
      <c r="G370" s="30"/>
      <c r="H370" s="30"/>
      <c r="I370" s="42"/>
      <c r="J370" s="42"/>
      <c r="K370" s="42"/>
      <c r="L370" s="42"/>
      <c r="M370" s="42"/>
      <c r="N370" s="12"/>
      <c r="O370" s="60"/>
    </row>
    <row r="371" spans="2:15" ht="18">
      <c r="B371" s="147" t="s">
        <v>1108</v>
      </c>
      <c r="C371" s="30" t="s">
        <v>2615</v>
      </c>
      <c r="D371" s="30" t="s">
        <v>297</v>
      </c>
      <c r="E371" s="30" t="s">
        <v>349</v>
      </c>
      <c r="F371" s="12"/>
      <c r="G371" s="30"/>
      <c r="H371" s="30"/>
      <c r="I371" s="42"/>
      <c r="J371" s="42"/>
      <c r="K371" s="42"/>
      <c r="L371" s="42"/>
      <c r="M371" s="42"/>
      <c r="N371" s="85"/>
      <c r="O371" s="60"/>
    </row>
    <row r="372" spans="2:15" ht="18">
      <c r="B372" s="147" t="s">
        <v>1101</v>
      </c>
      <c r="C372" s="30" t="s">
        <v>2616</v>
      </c>
      <c r="D372" s="30" t="s">
        <v>297</v>
      </c>
      <c r="E372" s="30" t="s">
        <v>349</v>
      </c>
      <c r="F372" s="12"/>
      <c r="G372" s="30"/>
      <c r="H372" s="30"/>
      <c r="I372" s="42"/>
      <c r="J372" s="42"/>
      <c r="K372" s="42"/>
      <c r="L372" s="42"/>
      <c r="M372" s="42"/>
      <c r="N372" s="12"/>
      <c r="O372" s="60"/>
    </row>
    <row r="373" spans="2:15" ht="18">
      <c r="B373" s="147" t="s">
        <v>1092</v>
      </c>
      <c r="C373" s="30" t="s">
        <v>2617</v>
      </c>
      <c r="D373" s="30" t="s">
        <v>297</v>
      </c>
      <c r="E373" s="30" t="s">
        <v>349</v>
      </c>
      <c r="F373" s="12"/>
      <c r="G373" s="30"/>
      <c r="H373" s="30"/>
      <c r="I373" s="42"/>
      <c r="J373" s="42"/>
      <c r="K373" s="42"/>
      <c r="L373" s="42"/>
      <c r="M373" s="42"/>
      <c r="N373" s="12"/>
      <c r="O373" s="60"/>
    </row>
    <row r="374" spans="2:15" ht="18">
      <c r="B374" s="147" t="s">
        <v>1517</v>
      </c>
      <c r="C374" s="30" t="s">
        <v>2481</v>
      </c>
      <c r="D374" s="30" t="s">
        <v>297</v>
      </c>
      <c r="E374" s="30" t="s">
        <v>349</v>
      </c>
      <c r="F374" s="30"/>
      <c r="G374" s="169">
        <v>120</v>
      </c>
      <c r="H374" s="169">
        <v>25</v>
      </c>
      <c r="I374" s="174">
        <v>95</v>
      </c>
      <c r="J374" s="174">
        <v>127</v>
      </c>
      <c r="K374" s="93">
        <v>0.9</v>
      </c>
      <c r="L374" s="209">
        <f>I374*$K374</f>
        <v>85.5</v>
      </c>
      <c r="M374" s="209">
        <f>J374*$K374</f>
        <v>114.3</v>
      </c>
      <c r="N374" s="12"/>
      <c r="O374" s="60"/>
    </row>
    <row r="375" spans="2:15" ht="18">
      <c r="B375" s="180" t="s">
        <v>92</v>
      </c>
      <c r="C375" s="30" t="s">
        <v>2259</v>
      </c>
      <c r="D375" s="30" t="s">
        <v>297</v>
      </c>
      <c r="E375" s="30" t="s">
        <v>349</v>
      </c>
      <c r="F375" s="30"/>
      <c r="G375" s="169">
        <v>161</v>
      </c>
      <c r="H375" s="169">
        <v>25</v>
      </c>
      <c r="I375" s="174">
        <v>49</v>
      </c>
      <c r="J375" s="174">
        <v>65</v>
      </c>
      <c r="K375" s="93">
        <v>0.9</v>
      </c>
      <c r="L375" s="209">
        <f>I375*$K375</f>
        <v>44.1</v>
      </c>
      <c r="M375" s="209">
        <f>J375*$K375</f>
        <v>58.5</v>
      </c>
      <c r="N375" s="12"/>
      <c r="O375" s="60"/>
    </row>
    <row r="376" spans="2:15" ht="18">
      <c r="B376" s="147" t="s">
        <v>2995</v>
      </c>
      <c r="C376" s="30" t="s">
        <v>2619</v>
      </c>
      <c r="D376" s="30" t="s">
        <v>297</v>
      </c>
      <c r="E376" s="30" t="s">
        <v>349</v>
      </c>
      <c r="F376" s="30"/>
      <c r="G376" s="30"/>
      <c r="H376" s="30"/>
      <c r="I376" s="42"/>
      <c r="J376" s="42"/>
      <c r="K376" s="42"/>
      <c r="L376" s="172"/>
      <c r="M376" s="172"/>
      <c r="N376" s="12"/>
      <c r="O376" s="60"/>
    </row>
    <row r="377" spans="2:15" ht="18">
      <c r="B377" s="147" t="s">
        <v>2996</v>
      </c>
      <c r="C377" s="30" t="s">
        <v>2620</v>
      </c>
      <c r="D377" s="30" t="s">
        <v>297</v>
      </c>
      <c r="E377" s="30" t="s">
        <v>349</v>
      </c>
      <c r="F377" s="30"/>
      <c r="G377" s="30"/>
      <c r="H377" s="30"/>
      <c r="I377" s="42"/>
      <c r="J377" s="42"/>
      <c r="K377" s="42"/>
      <c r="L377" s="172"/>
      <c r="M377" s="172"/>
      <c r="N377" s="12"/>
      <c r="O377" s="60"/>
    </row>
    <row r="378" spans="2:15" ht="18">
      <c r="B378" s="147" t="s">
        <v>1333</v>
      </c>
      <c r="C378" s="30" t="s">
        <v>2480</v>
      </c>
      <c r="D378" s="30" t="s">
        <v>297</v>
      </c>
      <c r="E378" s="30" t="s">
        <v>349</v>
      </c>
      <c r="F378" s="30"/>
      <c r="G378" s="169">
        <v>120</v>
      </c>
      <c r="H378" s="169">
        <v>25</v>
      </c>
      <c r="I378" s="174">
        <v>97</v>
      </c>
      <c r="J378" s="174">
        <v>129</v>
      </c>
      <c r="K378" s="93">
        <v>0.9</v>
      </c>
      <c r="L378" s="209">
        <f>I378*$K378</f>
        <v>87.3</v>
      </c>
      <c r="M378" s="209">
        <f>J378*$K378</f>
        <v>116.10000000000001</v>
      </c>
      <c r="N378" s="12"/>
      <c r="O378" s="60"/>
    </row>
    <row r="379" spans="2:15" ht="18">
      <c r="B379" s="147" t="s">
        <v>138</v>
      </c>
      <c r="C379" s="30" t="s">
        <v>2522</v>
      </c>
      <c r="D379" s="30" t="s">
        <v>700</v>
      </c>
      <c r="E379" s="30" t="s">
        <v>349</v>
      </c>
      <c r="F379" s="30"/>
      <c r="G379" s="30"/>
      <c r="H379" s="30"/>
      <c r="I379" s="42"/>
      <c r="J379" s="42"/>
      <c r="K379" s="42"/>
      <c r="L379" s="172"/>
      <c r="M379" s="172"/>
      <c r="N379" s="12"/>
      <c r="O379" s="60"/>
    </row>
    <row r="380" spans="2:15" ht="18">
      <c r="B380" s="147" t="s">
        <v>1843</v>
      </c>
      <c r="C380" s="30" t="s">
        <v>2375</v>
      </c>
      <c r="D380" s="30" t="s">
        <v>297</v>
      </c>
      <c r="E380" s="30" t="s">
        <v>349</v>
      </c>
      <c r="F380" s="30"/>
      <c r="G380" s="169">
        <v>120</v>
      </c>
      <c r="H380" s="169">
        <v>25</v>
      </c>
      <c r="I380" s="174">
        <v>48</v>
      </c>
      <c r="J380" s="174">
        <v>64</v>
      </c>
      <c r="K380" s="93">
        <v>0.9</v>
      </c>
      <c r="L380" s="209">
        <f t="shared" ref="L380:M382" si="42">I380*$K380</f>
        <v>43.2</v>
      </c>
      <c r="M380" s="209">
        <f t="shared" si="42"/>
        <v>57.6</v>
      </c>
      <c r="N380" s="12"/>
      <c r="O380" s="60"/>
    </row>
    <row r="381" spans="2:15" ht="18">
      <c r="B381" s="180" t="s">
        <v>1225</v>
      </c>
      <c r="C381" s="30" t="s">
        <v>2260</v>
      </c>
      <c r="D381" s="30" t="s">
        <v>297</v>
      </c>
      <c r="E381" s="30" t="s">
        <v>349</v>
      </c>
      <c r="F381" s="30"/>
      <c r="G381" s="169">
        <v>230</v>
      </c>
      <c r="H381" s="169">
        <v>25</v>
      </c>
      <c r="I381" s="174">
        <v>68</v>
      </c>
      <c r="J381" s="174">
        <v>91</v>
      </c>
      <c r="K381" s="93">
        <v>0.9</v>
      </c>
      <c r="L381" s="209">
        <f t="shared" si="42"/>
        <v>61.2</v>
      </c>
      <c r="M381" s="209">
        <f t="shared" si="42"/>
        <v>81.900000000000006</v>
      </c>
      <c r="N381" s="12"/>
      <c r="O381" s="60"/>
    </row>
    <row r="382" spans="2:15" ht="18">
      <c r="B382" s="147" t="s">
        <v>781</v>
      </c>
      <c r="C382" s="30" t="s">
        <v>2261</v>
      </c>
      <c r="D382" s="30" t="s">
        <v>297</v>
      </c>
      <c r="E382" s="30" t="s">
        <v>349</v>
      </c>
      <c r="F382" s="30"/>
      <c r="G382" s="169">
        <v>120</v>
      </c>
      <c r="H382" s="169">
        <v>25</v>
      </c>
      <c r="I382" s="174">
        <v>84</v>
      </c>
      <c r="J382" s="174">
        <v>112</v>
      </c>
      <c r="K382" s="93">
        <v>0.9</v>
      </c>
      <c r="L382" s="209">
        <f t="shared" si="42"/>
        <v>75.600000000000009</v>
      </c>
      <c r="M382" s="209">
        <f t="shared" si="42"/>
        <v>100.8</v>
      </c>
      <c r="N382" s="12"/>
      <c r="O382" s="60"/>
    </row>
    <row r="383" spans="2:15" ht="18">
      <c r="B383" s="147" t="s">
        <v>145</v>
      </c>
      <c r="C383" s="30" t="s">
        <v>2528</v>
      </c>
      <c r="D383" s="30" t="s">
        <v>297</v>
      </c>
      <c r="E383" s="30" t="s">
        <v>349</v>
      </c>
      <c r="F383" s="30"/>
      <c r="G383" s="30"/>
      <c r="H383" s="30"/>
      <c r="I383" s="42"/>
      <c r="J383" s="42"/>
      <c r="K383" s="42"/>
      <c r="L383" s="172"/>
      <c r="M383" s="172"/>
      <c r="N383" s="12"/>
      <c r="O383" s="60"/>
    </row>
    <row r="384" spans="2:15" ht="18">
      <c r="B384" s="147" t="s">
        <v>1241</v>
      </c>
      <c r="C384" s="30" t="s">
        <v>2532</v>
      </c>
      <c r="D384" s="30" t="s">
        <v>700</v>
      </c>
      <c r="E384" s="30" t="s">
        <v>349</v>
      </c>
      <c r="F384" s="30"/>
      <c r="G384" s="30"/>
      <c r="H384" s="30"/>
      <c r="I384" s="42"/>
      <c r="J384" s="42"/>
      <c r="K384" s="42"/>
      <c r="L384" s="172"/>
      <c r="M384" s="172"/>
      <c r="N384" s="12"/>
      <c r="O384" s="60"/>
    </row>
    <row r="385" spans="2:15" ht="18">
      <c r="B385" s="147" t="s">
        <v>1539</v>
      </c>
      <c r="C385" s="30" t="s">
        <v>2351</v>
      </c>
      <c r="D385" s="30" t="s">
        <v>297</v>
      </c>
      <c r="E385" s="30" t="s">
        <v>349</v>
      </c>
      <c r="F385" s="30"/>
      <c r="G385" s="169">
        <v>120</v>
      </c>
      <c r="H385" s="169">
        <v>25</v>
      </c>
      <c r="I385" s="174">
        <v>97</v>
      </c>
      <c r="J385" s="174">
        <v>129</v>
      </c>
      <c r="K385" s="93">
        <v>0.9</v>
      </c>
      <c r="L385" s="209">
        <f t="shared" ref="L385:M387" si="43">I385*$K385</f>
        <v>87.3</v>
      </c>
      <c r="M385" s="209">
        <f t="shared" si="43"/>
        <v>116.10000000000001</v>
      </c>
      <c r="N385" s="12"/>
      <c r="O385" s="60"/>
    </row>
    <row r="386" spans="2:15" ht="18">
      <c r="B386" s="147" t="s">
        <v>1539</v>
      </c>
      <c r="C386" s="30" t="s">
        <v>2351</v>
      </c>
      <c r="D386" s="30" t="s">
        <v>297</v>
      </c>
      <c r="E386" s="30" t="s">
        <v>349</v>
      </c>
      <c r="F386" s="30"/>
      <c r="G386" s="169">
        <v>120</v>
      </c>
      <c r="H386" s="169">
        <v>12</v>
      </c>
      <c r="I386" s="174">
        <v>132</v>
      </c>
      <c r="J386" s="174">
        <v>176</v>
      </c>
      <c r="K386" s="93">
        <v>0.9</v>
      </c>
      <c r="L386" s="209">
        <f t="shared" si="43"/>
        <v>118.8</v>
      </c>
      <c r="M386" s="209">
        <f t="shared" si="43"/>
        <v>158.4</v>
      </c>
      <c r="N386" s="12"/>
      <c r="O386" s="60"/>
    </row>
    <row r="387" spans="2:15" ht="18">
      <c r="B387" s="147" t="s">
        <v>341</v>
      </c>
      <c r="C387" s="30" t="s">
        <v>2621</v>
      </c>
      <c r="D387" s="30" t="s">
        <v>297</v>
      </c>
      <c r="E387" s="30" t="s">
        <v>349</v>
      </c>
      <c r="F387" s="173" t="s">
        <v>1780</v>
      </c>
      <c r="G387" s="169">
        <v>735</v>
      </c>
      <c r="H387" s="169">
        <v>315</v>
      </c>
      <c r="I387" s="174">
        <v>1272</v>
      </c>
      <c r="J387" s="174">
        <v>1781</v>
      </c>
      <c r="K387" s="93">
        <v>0.9</v>
      </c>
      <c r="L387" s="209">
        <f t="shared" si="43"/>
        <v>1144.8</v>
      </c>
      <c r="M387" s="209">
        <f t="shared" si="43"/>
        <v>1602.9</v>
      </c>
      <c r="N387" s="12"/>
      <c r="O387" s="60"/>
    </row>
    <row r="388" spans="2:15" ht="18">
      <c r="B388" s="147" t="s">
        <v>1249</v>
      </c>
      <c r="C388" s="30" t="s">
        <v>2684</v>
      </c>
      <c r="D388" s="30" t="s">
        <v>297</v>
      </c>
      <c r="E388" s="30" t="s">
        <v>349</v>
      </c>
      <c r="F388" s="12"/>
      <c r="G388" s="30"/>
      <c r="H388" s="30"/>
      <c r="I388" s="42"/>
      <c r="J388" s="42"/>
      <c r="K388" s="42"/>
      <c r="L388" s="42"/>
      <c r="M388" s="42"/>
      <c r="N388" s="12"/>
      <c r="O388" s="60"/>
    </row>
    <row r="389" spans="2:15" ht="18">
      <c r="B389" s="147" t="s">
        <v>148</v>
      </c>
      <c r="C389" s="30" t="s">
        <v>2622</v>
      </c>
      <c r="D389" s="30" t="s">
        <v>297</v>
      </c>
      <c r="E389" s="30" t="s">
        <v>349</v>
      </c>
      <c r="F389" s="173" t="s">
        <v>1781</v>
      </c>
      <c r="G389" s="169">
        <v>735</v>
      </c>
      <c r="H389" s="169">
        <v>120</v>
      </c>
      <c r="I389" s="174">
        <v>1800</v>
      </c>
      <c r="J389" s="174">
        <v>2520</v>
      </c>
      <c r="K389" s="93">
        <v>0.9</v>
      </c>
      <c r="L389" s="209">
        <f t="shared" ref="L389:L402" si="44">I389*$K389</f>
        <v>1620</v>
      </c>
      <c r="M389" s="209">
        <f t="shared" ref="M389:M402" si="45">J389*$K389</f>
        <v>2268</v>
      </c>
      <c r="N389" s="12"/>
      <c r="O389" s="272"/>
    </row>
    <row r="390" spans="2:15" ht="18">
      <c r="B390" s="147" t="s">
        <v>782</v>
      </c>
      <c r="C390" s="30" t="s">
        <v>2262</v>
      </c>
      <c r="D390" s="30" t="s">
        <v>297</v>
      </c>
      <c r="E390" s="30" t="s">
        <v>349</v>
      </c>
      <c r="F390" s="173" t="s">
        <v>1791</v>
      </c>
      <c r="G390" s="169">
        <v>230</v>
      </c>
      <c r="H390" s="169">
        <v>69</v>
      </c>
      <c r="I390" s="174">
        <v>280</v>
      </c>
      <c r="J390" s="174">
        <v>398</v>
      </c>
      <c r="K390" s="93">
        <v>0.9</v>
      </c>
      <c r="L390" s="209">
        <f t="shared" si="44"/>
        <v>252</v>
      </c>
      <c r="M390" s="209">
        <f t="shared" si="45"/>
        <v>358.2</v>
      </c>
      <c r="N390" s="12"/>
      <c r="O390" s="60"/>
    </row>
    <row r="391" spans="2:15" ht="18">
      <c r="B391" s="147" t="s">
        <v>278</v>
      </c>
      <c r="C391" s="30" t="s">
        <v>2263</v>
      </c>
      <c r="D391" s="30" t="s">
        <v>297</v>
      </c>
      <c r="E391" s="30" t="s">
        <v>349</v>
      </c>
      <c r="F391" s="30"/>
      <c r="G391" s="169">
        <v>315</v>
      </c>
      <c r="H391" s="169">
        <v>25</v>
      </c>
      <c r="I391" s="174">
        <v>278</v>
      </c>
      <c r="J391" s="174">
        <v>370</v>
      </c>
      <c r="K391" s="93">
        <v>0.9</v>
      </c>
      <c r="L391" s="209">
        <f t="shared" si="44"/>
        <v>250.20000000000002</v>
      </c>
      <c r="M391" s="209">
        <f t="shared" si="45"/>
        <v>333</v>
      </c>
      <c r="N391" s="12"/>
      <c r="O391" s="60"/>
    </row>
    <row r="392" spans="2:15" ht="18">
      <c r="B392" s="147" t="s">
        <v>1593</v>
      </c>
      <c r="C392" s="30" t="s">
        <v>2479</v>
      </c>
      <c r="D392" s="30" t="s">
        <v>297</v>
      </c>
      <c r="E392" s="30" t="s">
        <v>349</v>
      </c>
      <c r="F392" s="30"/>
      <c r="G392" s="169">
        <v>120</v>
      </c>
      <c r="H392" s="169">
        <v>12</v>
      </c>
      <c r="I392" s="174">
        <v>138</v>
      </c>
      <c r="J392" s="174">
        <v>184</v>
      </c>
      <c r="K392" s="93">
        <v>0.9</v>
      </c>
      <c r="L392" s="209">
        <f t="shared" si="44"/>
        <v>124.2</v>
      </c>
      <c r="M392" s="209">
        <f t="shared" si="45"/>
        <v>165.6</v>
      </c>
      <c r="N392" s="12"/>
      <c r="O392" s="60"/>
    </row>
    <row r="393" spans="2:15" ht="18">
      <c r="B393" s="147" t="s">
        <v>1424</v>
      </c>
      <c r="C393" s="30" t="s">
        <v>2315</v>
      </c>
      <c r="D393" s="30" t="s">
        <v>297</v>
      </c>
      <c r="E393" s="30" t="s">
        <v>349</v>
      </c>
      <c r="F393" s="30"/>
      <c r="G393" s="169">
        <v>120</v>
      </c>
      <c r="H393" s="169">
        <v>25</v>
      </c>
      <c r="I393" s="174">
        <v>47</v>
      </c>
      <c r="J393" s="174">
        <v>63</v>
      </c>
      <c r="K393" s="93">
        <v>0.9</v>
      </c>
      <c r="L393" s="209">
        <f t="shared" si="44"/>
        <v>42.300000000000004</v>
      </c>
      <c r="M393" s="209">
        <f t="shared" si="45"/>
        <v>56.7</v>
      </c>
      <c r="N393" s="12"/>
      <c r="O393" s="60"/>
    </row>
    <row r="394" spans="2:15" ht="18">
      <c r="B394" s="169" t="s">
        <v>1844</v>
      </c>
      <c r="C394" s="30"/>
      <c r="D394" s="30" t="s">
        <v>297</v>
      </c>
      <c r="E394" s="30" t="s">
        <v>349</v>
      </c>
      <c r="F394" s="30"/>
      <c r="G394" s="169">
        <v>69</v>
      </c>
      <c r="H394" s="169">
        <v>25</v>
      </c>
      <c r="I394" s="174">
        <v>9</v>
      </c>
      <c r="J394" s="174">
        <v>12</v>
      </c>
      <c r="K394" s="93">
        <v>0.9</v>
      </c>
      <c r="L394" s="209">
        <f t="shared" si="44"/>
        <v>8.1</v>
      </c>
      <c r="M394" s="209">
        <f t="shared" si="45"/>
        <v>10.8</v>
      </c>
      <c r="N394" s="12"/>
      <c r="O394" s="60"/>
    </row>
    <row r="395" spans="2:15" ht="18">
      <c r="B395" s="147" t="s">
        <v>1355</v>
      </c>
      <c r="C395" s="30" t="s">
        <v>2264</v>
      </c>
      <c r="D395" s="30" t="s">
        <v>297</v>
      </c>
      <c r="E395" s="30" t="s">
        <v>349</v>
      </c>
      <c r="F395" s="30"/>
      <c r="G395" s="169">
        <v>120</v>
      </c>
      <c r="H395" s="169">
        <v>25</v>
      </c>
      <c r="I395" s="174">
        <v>43</v>
      </c>
      <c r="J395" s="174">
        <v>57</v>
      </c>
      <c r="K395" s="93">
        <v>0.9</v>
      </c>
      <c r="L395" s="209">
        <f t="shared" si="44"/>
        <v>38.700000000000003</v>
      </c>
      <c r="M395" s="209">
        <f t="shared" si="45"/>
        <v>51.300000000000004</v>
      </c>
      <c r="N395" s="12"/>
      <c r="O395" s="60"/>
    </row>
    <row r="396" spans="2:15" ht="18">
      <c r="B396" s="147" t="s">
        <v>1138</v>
      </c>
      <c r="C396" s="30" t="s">
        <v>2515</v>
      </c>
      <c r="D396" s="30" t="s">
        <v>297</v>
      </c>
      <c r="E396" s="30" t="s">
        <v>349</v>
      </c>
      <c r="F396" s="30"/>
      <c r="G396" s="169">
        <v>161</v>
      </c>
      <c r="H396" s="169">
        <v>12</v>
      </c>
      <c r="I396" s="174">
        <v>11</v>
      </c>
      <c r="J396" s="174">
        <v>14</v>
      </c>
      <c r="K396" s="93">
        <v>0.9</v>
      </c>
      <c r="L396" s="209">
        <f t="shared" si="44"/>
        <v>9.9</v>
      </c>
      <c r="M396" s="209">
        <f t="shared" si="45"/>
        <v>12.6</v>
      </c>
      <c r="N396" s="12"/>
      <c r="O396" s="60"/>
    </row>
    <row r="397" spans="2:15" ht="18">
      <c r="B397" s="147" t="s">
        <v>342</v>
      </c>
      <c r="C397" s="30" t="s">
        <v>2461</v>
      </c>
      <c r="D397" s="30" t="s">
        <v>297</v>
      </c>
      <c r="E397" s="30" t="s">
        <v>349</v>
      </c>
      <c r="F397" s="30"/>
      <c r="G397" s="169">
        <v>13.2</v>
      </c>
      <c r="H397" s="169">
        <v>25</v>
      </c>
      <c r="I397" s="174">
        <v>0</v>
      </c>
      <c r="J397" s="174">
        <v>0</v>
      </c>
      <c r="K397" s="93">
        <v>0.9</v>
      </c>
      <c r="L397" s="209">
        <f t="shared" si="44"/>
        <v>0</v>
      </c>
      <c r="M397" s="209">
        <f t="shared" si="45"/>
        <v>0</v>
      </c>
      <c r="N397" s="12"/>
      <c r="O397" s="60"/>
    </row>
    <row r="398" spans="2:15" ht="18">
      <c r="B398" s="147" t="s">
        <v>342</v>
      </c>
      <c r="C398" s="30" t="s">
        <v>2461</v>
      </c>
      <c r="D398" s="30" t="s">
        <v>297</v>
      </c>
      <c r="E398" s="30" t="s">
        <v>349</v>
      </c>
      <c r="F398" s="173" t="s">
        <v>1763</v>
      </c>
      <c r="G398" s="169">
        <v>735</v>
      </c>
      <c r="H398" s="169">
        <v>315</v>
      </c>
      <c r="I398" s="174">
        <v>3300</v>
      </c>
      <c r="J398" s="174">
        <v>4620</v>
      </c>
      <c r="K398" s="93">
        <v>0.9</v>
      </c>
      <c r="L398" s="209">
        <f t="shared" si="44"/>
        <v>2970</v>
      </c>
      <c r="M398" s="209">
        <f t="shared" si="45"/>
        <v>4158</v>
      </c>
      <c r="N398" s="12"/>
      <c r="O398" s="60"/>
    </row>
    <row r="399" spans="2:15" ht="18">
      <c r="B399" s="147" t="s">
        <v>1845</v>
      </c>
      <c r="C399" s="30" t="s">
        <v>2397</v>
      </c>
      <c r="D399" s="30" t="s">
        <v>297</v>
      </c>
      <c r="E399" s="30" t="s">
        <v>349</v>
      </c>
      <c r="F399" s="30"/>
      <c r="G399" s="169">
        <v>120</v>
      </c>
      <c r="H399" s="169">
        <v>25</v>
      </c>
      <c r="I399" s="174">
        <v>49</v>
      </c>
      <c r="J399" s="174">
        <v>65</v>
      </c>
      <c r="K399" s="93">
        <v>0.9</v>
      </c>
      <c r="L399" s="209">
        <f t="shared" si="44"/>
        <v>44.1</v>
      </c>
      <c r="M399" s="209">
        <f t="shared" si="45"/>
        <v>58.5</v>
      </c>
      <c r="N399" s="12"/>
      <c r="O399" s="60"/>
    </row>
    <row r="400" spans="2:15" ht="18">
      <c r="B400" s="147" t="s">
        <v>1485</v>
      </c>
      <c r="C400" s="30" t="s">
        <v>2458</v>
      </c>
      <c r="D400" s="30" t="s">
        <v>297</v>
      </c>
      <c r="E400" s="30" t="s">
        <v>349</v>
      </c>
      <c r="F400" s="30"/>
      <c r="G400" s="169">
        <v>315</v>
      </c>
      <c r="H400" s="169">
        <v>25</v>
      </c>
      <c r="I400" s="174">
        <v>410</v>
      </c>
      <c r="J400" s="174">
        <v>546</v>
      </c>
      <c r="K400" s="93">
        <v>0.9</v>
      </c>
      <c r="L400" s="209">
        <f t="shared" si="44"/>
        <v>369</v>
      </c>
      <c r="M400" s="209">
        <f t="shared" si="45"/>
        <v>491.40000000000003</v>
      </c>
      <c r="N400" s="12"/>
      <c r="O400" s="60"/>
    </row>
    <row r="401" spans="2:15" ht="18">
      <c r="B401" s="169" t="s">
        <v>150</v>
      </c>
      <c r="C401" s="30"/>
      <c r="D401" s="30" t="s">
        <v>297</v>
      </c>
      <c r="E401" s="30" t="s">
        <v>349</v>
      </c>
      <c r="F401" s="30"/>
      <c r="G401" s="169">
        <v>69</v>
      </c>
      <c r="H401" s="169">
        <v>25</v>
      </c>
      <c r="I401" s="174">
        <v>14</v>
      </c>
      <c r="J401" s="174">
        <v>19</v>
      </c>
      <c r="K401" s="93">
        <v>0.9</v>
      </c>
      <c r="L401" s="209">
        <f t="shared" si="44"/>
        <v>12.6</v>
      </c>
      <c r="M401" s="209">
        <f t="shared" si="45"/>
        <v>17.100000000000001</v>
      </c>
      <c r="N401" s="12"/>
      <c r="O401" s="60"/>
    </row>
    <row r="402" spans="2:15" ht="18">
      <c r="B402" s="147" t="s">
        <v>343</v>
      </c>
      <c r="C402" s="30" t="s">
        <v>2623</v>
      </c>
      <c r="D402" s="30" t="s">
        <v>297</v>
      </c>
      <c r="E402" s="30" t="s">
        <v>349</v>
      </c>
      <c r="F402" s="173" t="s">
        <v>1768</v>
      </c>
      <c r="G402" s="169">
        <v>735</v>
      </c>
      <c r="H402" s="169">
        <v>230</v>
      </c>
      <c r="I402" s="174">
        <v>3330</v>
      </c>
      <c r="J402" s="174">
        <v>4662</v>
      </c>
      <c r="K402" s="93">
        <v>0.9</v>
      </c>
      <c r="L402" s="209">
        <f t="shared" si="44"/>
        <v>2997</v>
      </c>
      <c r="M402" s="209">
        <f t="shared" si="45"/>
        <v>4195.8</v>
      </c>
      <c r="N402" s="12"/>
      <c r="O402" s="272"/>
    </row>
    <row r="403" spans="2:15" ht="18">
      <c r="B403" s="147" t="s">
        <v>344</v>
      </c>
      <c r="C403" s="30" t="s">
        <v>2624</v>
      </c>
      <c r="D403" s="30" t="s">
        <v>297</v>
      </c>
      <c r="E403" s="30" t="s">
        <v>349</v>
      </c>
      <c r="F403" s="12"/>
      <c r="G403" s="30"/>
      <c r="H403" s="30"/>
      <c r="I403" s="42"/>
      <c r="J403" s="42"/>
      <c r="K403" s="42"/>
      <c r="L403" s="172"/>
      <c r="M403" s="172"/>
      <c r="N403" s="12"/>
      <c r="O403" s="272"/>
    </row>
    <row r="404" spans="2:15" ht="18">
      <c r="B404" s="147" t="s">
        <v>1172</v>
      </c>
      <c r="C404" s="30" t="s">
        <v>2625</v>
      </c>
      <c r="D404" s="30" t="s">
        <v>297</v>
      </c>
      <c r="E404" s="30" t="s">
        <v>349</v>
      </c>
      <c r="F404" s="12"/>
      <c r="G404" s="30"/>
      <c r="H404" s="30"/>
      <c r="I404" s="42"/>
      <c r="J404" s="42"/>
      <c r="K404" s="42"/>
      <c r="L404" s="172"/>
      <c r="M404" s="172"/>
      <c r="N404" s="12"/>
      <c r="O404" s="272"/>
    </row>
    <row r="405" spans="2:15" ht="18">
      <c r="B405" s="147" t="s">
        <v>1240</v>
      </c>
      <c r="C405" s="30" t="s">
        <v>2626</v>
      </c>
      <c r="D405" s="30" t="s">
        <v>700</v>
      </c>
      <c r="E405" s="30" t="s">
        <v>349</v>
      </c>
      <c r="F405" s="12"/>
      <c r="G405" s="30"/>
      <c r="H405" s="30"/>
      <c r="I405" s="42"/>
      <c r="J405" s="42"/>
      <c r="K405" s="42"/>
      <c r="L405" s="172"/>
      <c r="M405" s="172"/>
      <c r="N405" s="12"/>
      <c r="O405" s="272"/>
    </row>
    <row r="406" spans="2:15" ht="18">
      <c r="B406" s="147" t="s">
        <v>1121</v>
      </c>
      <c r="C406" s="30" t="s">
        <v>2426</v>
      </c>
      <c r="D406" s="30" t="s">
        <v>297</v>
      </c>
      <c r="E406" s="30" t="s">
        <v>349</v>
      </c>
      <c r="F406" s="30"/>
      <c r="G406" s="169">
        <v>315</v>
      </c>
      <c r="H406" s="169">
        <v>34</v>
      </c>
      <c r="I406" s="174">
        <v>225</v>
      </c>
      <c r="J406" s="174">
        <v>225</v>
      </c>
      <c r="K406" s="93">
        <v>0.9</v>
      </c>
      <c r="L406" s="209">
        <f t="shared" ref="L406:M408" si="46">I406*$K406</f>
        <v>202.5</v>
      </c>
      <c r="M406" s="209">
        <f t="shared" si="46"/>
        <v>202.5</v>
      </c>
      <c r="N406" s="12"/>
      <c r="O406" s="60"/>
    </row>
    <row r="407" spans="2:15" ht="18">
      <c r="B407" s="147" t="s">
        <v>780</v>
      </c>
      <c r="C407" s="30" t="s">
        <v>2265</v>
      </c>
      <c r="D407" s="30" t="s">
        <v>297</v>
      </c>
      <c r="E407" s="30" t="s">
        <v>349</v>
      </c>
      <c r="F407" s="30"/>
      <c r="G407" s="169">
        <v>161</v>
      </c>
      <c r="H407" s="169">
        <v>25</v>
      </c>
      <c r="I407" s="174">
        <v>48</v>
      </c>
      <c r="J407" s="174">
        <v>64</v>
      </c>
      <c r="K407" s="93">
        <v>0.9</v>
      </c>
      <c r="L407" s="209">
        <f t="shared" si="46"/>
        <v>43.2</v>
      </c>
      <c r="M407" s="209">
        <f t="shared" si="46"/>
        <v>57.6</v>
      </c>
      <c r="N407" s="12"/>
      <c r="O407" s="60"/>
    </row>
    <row r="408" spans="2:15" ht="18">
      <c r="B408" s="147" t="s">
        <v>1099</v>
      </c>
      <c r="C408" s="30" t="s">
        <v>2373</v>
      </c>
      <c r="D408" s="30" t="s">
        <v>297</v>
      </c>
      <c r="E408" s="30" t="s">
        <v>349</v>
      </c>
      <c r="F408" s="30"/>
      <c r="G408" s="169">
        <v>120</v>
      </c>
      <c r="H408" s="169">
        <v>25</v>
      </c>
      <c r="I408" s="174">
        <v>11</v>
      </c>
      <c r="J408" s="174">
        <v>15</v>
      </c>
      <c r="K408" s="93">
        <v>0.9</v>
      </c>
      <c r="L408" s="209">
        <f t="shared" si="46"/>
        <v>9.9</v>
      </c>
      <c r="M408" s="209">
        <f t="shared" si="46"/>
        <v>13.5</v>
      </c>
      <c r="N408" s="12"/>
      <c r="O408" s="60"/>
    </row>
    <row r="409" spans="2:15" ht="18">
      <c r="B409" s="147" t="s">
        <v>1452</v>
      </c>
      <c r="C409" s="30" t="s">
        <v>2627</v>
      </c>
      <c r="D409" s="30" t="s">
        <v>297</v>
      </c>
      <c r="E409" s="30" t="s">
        <v>349</v>
      </c>
      <c r="F409" s="30"/>
      <c r="G409" s="30"/>
      <c r="H409" s="30"/>
      <c r="I409" s="42"/>
      <c r="J409" s="42"/>
      <c r="K409" s="42"/>
      <c r="L409" s="172"/>
      <c r="M409" s="172"/>
      <c r="N409" s="12"/>
      <c r="O409" s="60"/>
    </row>
    <row r="410" spans="2:15" ht="18">
      <c r="B410" s="147" t="s">
        <v>345</v>
      </c>
      <c r="C410" s="30" t="s">
        <v>2628</v>
      </c>
      <c r="D410" s="30" t="s">
        <v>297</v>
      </c>
      <c r="E410" s="30" t="s">
        <v>349</v>
      </c>
      <c r="F410" s="173" t="s">
        <v>1813</v>
      </c>
      <c r="G410" s="169">
        <v>315</v>
      </c>
      <c r="H410" s="169">
        <v>120</v>
      </c>
      <c r="I410" s="174">
        <v>1308</v>
      </c>
      <c r="J410" s="174">
        <v>1857</v>
      </c>
      <c r="K410" s="93">
        <v>0.9</v>
      </c>
      <c r="L410" s="209">
        <f t="shared" ref="L410:M414" si="47">I410*$K410</f>
        <v>1177.2</v>
      </c>
      <c r="M410" s="209">
        <f t="shared" si="47"/>
        <v>1671.3</v>
      </c>
      <c r="N410" s="12"/>
      <c r="O410" s="60"/>
    </row>
    <row r="411" spans="2:15" ht="18">
      <c r="B411" s="147" t="s">
        <v>792</v>
      </c>
      <c r="C411" s="30" t="s">
        <v>2266</v>
      </c>
      <c r="D411" s="30" t="s">
        <v>297</v>
      </c>
      <c r="E411" s="30" t="s">
        <v>349</v>
      </c>
      <c r="F411" s="30"/>
      <c r="G411" s="169">
        <v>120</v>
      </c>
      <c r="H411" s="169">
        <v>25</v>
      </c>
      <c r="I411" s="174">
        <v>14</v>
      </c>
      <c r="J411" s="174">
        <v>19</v>
      </c>
      <c r="K411" s="93">
        <v>0.9</v>
      </c>
      <c r="L411" s="209">
        <f t="shared" si="47"/>
        <v>12.6</v>
      </c>
      <c r="M411" s="209">
        <f t="shared" si="47"/>
        <v>17.100000000000001</v>
      </c>
      <c r="N411" s="12"/>
      <c r="O411" s="60"/>
    </row>
    <row r="412" spans="2:15" ht="18">
      <c r="B412" s="147" t="s">
        <v>1120</v>
      </c>
      <c r="C412" s="30" t="s">
        <v>2292</v>
      </c>
      <c r="D412" s="30" t="s">
        <v>297</v>
      </c>
      <c r="E412" s="30" t="s">
        <v>349</v>
      </c>
      <c r="F412" s="30"/>
      <c r="G412" s="169">
        <v>120</v>
      </c>
      <c r="H412" s="169">
        <v>25</v>
      </c>
      <c r="I412" s="174">
        <v>11</v>
      </c>
      <c r="J412" s="174">
        <v>14</v>
      </c>
      <c r="K412" s="93">
        <v>0.9</v>
      </c>
      <c r="L412" s="209">
        <f t="shared" si="47"/>
        <v>9.9</v>
      </c>
      <c r="M412" s="209">
        <f t="shared" si="47"/>
        <v>12.6</v>
      </c>
      <c r="N412" s="12"/>
      <c r="O412" s="60"/>
    </row>
    <row r="413" spans="2:15" ht="18">
      <c r="B413" s="169" t="s">
        <v>1846</v>
      </c>
      <c r="C413" s="30"/>
      <c r="D413" s="30" t="s">
        <v>297</v>
      </c>
      <c r="E413" s="30" t="s">
        <v>349</v>
      </c>
      <c r="F413" s="30"/>
      <c r="G413" s="169">
        <v>69</v>
      </c>
      <c r="H413" s="169">
        <v>12</v>
      </c>
      <c r="I413" s="174">
        <v>11</v>
      </c>
      <c r="J413" s="174">
        <v>14</v>
      </c>
      <c r="K413" s="93">
        <v>0.9</v>
      </c>
      <c r="L413" s="209">
        <f t="shared" si="47"/>
        <v>9.9</v>
      </c>
      <c r="M413" s="209">
        <f t="shared" si="47"/>
        <v>12.6</v>
      </c>
      <c r="N413" s="12"/>
      <c r="O413" s="60"/>
    </row>
    <row r="414" spans="2:15" ht="18">
      <c r="B414" s="147" t="s">
        <v>1064</v>
      </c>
      <c r="C414" s="30" t="s">
        <v>2422</v>
      </c>
      <c r="D414" s="30" t="s">
        <v>297</v>
      </c>
      <c r="E414" s="30" t="s">
        <v>349</v>
      </c>
      <c r="F414" s="30"/>
      <c r="G414" s="169">
        <v>161</v>
      </c>
      <c r="H414" s="169">
        <v>25</v>
      </c>
      <c r="I414" s="174">
        <v>59</v>
      </c>
      <c r="J414" s="174">
        <v>78</v>
      </c>
      <c r="K414" s="93">
        <v>0.9</v>
      </c>
      <c r="L414" s="209">
        <f t="shared" si="47"/>
        <v>53.1</v>
      </c>
      <c r="M414" s="209">
        <f t="shared" si="47"/>
        <v>70.2</v>
      </c>
      <c r="N414" s="12"/>
      <c r="O414" s="60"/>
    </row>
    <row r="415" spans="2:15" ht="18">
      <c r="B415" s="147" t="s">
        <v>1066</v>
      </c>
      <c r="C415" s="30" t="s">
        <v>2513</v>
      </c>
      <c r="D415" s="30" t="s">
        <v>297</v>
      </c>
      <c r="E415" s="30" t="s">
        <v>349</v>
      </c>
      <c r="F415" s="30"/>
      <c r="G415" s="182">
        <v>161</v>
      </c>
      <c r="H415" s="182">
        <v>25</v>
      </c>
      <c r="I415" s="42"/>
      <c r="J415" s="42"/>
      <c r="K415" s="42"/>
      <c r="L415" s="172"/>
      <c r="M415" s="172"/>
      <c r="N415" s="12"/>
      <c r="O415" s="60"/>
    </row>
    <row r="416" spans="2:15" ht="18">
      <c r="B416" s="147" t="s">
        <v>1323</v>
      </c>
      <c r="C416" s="30" t="s">
        <v>2344</v>
      </c>
      <c r="D416" s="30" t="s">
        <v>297</v>
      </c>
      <c r="E416" s="30" t="s">
        <v>349</v>
      </c>
      <c r="F416" s="30"/>
      <c r="G416" s="169">
        <v>120</v>
      </c>
      <c r="H416" s="169">
        <v>25</v>
      </c>
      <c r="I416" s="174">
        <v>22</v>
      </c>
      <c r="J416" s="174">
        <v>29</v>
      </c>
      <c r="K416" s="93">
        <v>0.9</v>
      </c>
      <c r="L416" s="209">
        <f>I416*$K416</f>
        <v>19.8</v>
      </c>
      <c r="M416" s="209">
        <f>J416*$K416</f>
        <v>26.1</v>
      </c>
      <c r="N416" s="12"/>
      <c r="O416" s="60"/>
    </row>
    <row r="417" spans="2:15" ht="18">
      <c r="B417" s="147" t="s">
        <v>1292</v>
      </c>
      <c r="C417" s="30" t="s">
        <v>2376</v>
      </c>
      <c r="D417" s="30" t="s">
        <v>297</v>
      </c>
      <c r="E417" s="30" t="s">
        <v>349</v>
      </c>
      <c r="F417" s="30"/>
      <c r="G417" s="169">
        <v>120</v>
      </c>
      <c r="H417" s="169">
        <v>25</v>
      </c>
      <c r="I417" s="174">
        <v>97</v>
      </c>
      <c r="J417" s="174">
        <v>129</v>
      </c>
      <c r="K417" s="93">
        <v>0.9</v>
      </c>
      <c r="L417" s="209">
        <f>I417*$K417</f>
        <v>87.3</v>
      </c>
      <c r="M417" s="209">
        <f>J417*$K417</f>
        <v>116.10000000000001</v>
      </c>
      <c r="N417" s="12"/>
      <c r="O417" s="60"/>
    </row>
    <row r="418" spans="2:15" ht="18">
      <c r="B418" s="147" t="s">
        <v>182</v>
      </c>
      <c r="C418" s="30" t="s">
        <v>2685</v>
      </c>
      <c r="D418" s="30" t="s">
        <v>297</v>
      </c>
      <c r="E418" s="30" t="s">
        <v>349</v>
      </c>
      <c r="F418" s="30"/>
      <c r="G418" s="182">
        <v>230</v>
      </c>
      <c r="H418" s="182">
        <v>120</v>
      </c>
      <c r="I418" s="42"/>
      <c r="J418" s="42"/>
      <c r="K418" s="42"/>
      <c r="L418" s="172"/>
      <c r="M418" s="172"/>
      <c r="N418" s="12"/>
      <c r="O418" s="60"/>
    </row>
    <row r="419" spans="2:15" ht="18">
      <c r="B419" s="147" t="s">
        <v>346</v>
      </c>
      <c r="C419" s="30" t="s">
        <v>2686</v>
      </c>
      <c r="D419" s="30" t="s">
        <v>297</v>
      </c>
      <c r="E419" s="30" t="s">
        <v>349</v>
      </c>
      <c r="F419" s="30"/>
      <c r="G419" s="30"/>
      <c r="H419" s="30"/>
      <c r="I419" s="42"/>
      <c r="J419" s="42"/>
      <c r="K419" s="42"/>
      <c r="L419" s="172"/>
      <c r="M419" s="172"/>
      <c r="N419" s="12"/>
      <c r="O419" s="60" t="s">
        <v>2737</v>
      </c>
    </row>
    <row r="420" spans="2:15" ht="18">
      <c r="B420" s="147" t="s">
        <v>196</v>
      </c>
      <c r="C420" s="30" t="s">
        <v>2199</v>
      </c>
      <c r="D420" s="30" t="s">
        <v>297</v>
      </c>
      <c r="E420" s="30" t="s">
        <v>349</v>
      </c>
      <c r="F420" s="30"/>
      <c r="G420" s="30"/>
      <c r="H420" s="30"/>
      <c r="I420" s="42"/>
      <c r="J420" s="42"/>
      <c r="K420" s="42"/>
      <c r="L420" s="172"/>
      <c r="M420" s="172"/>
      <c r="N420" s="12"/>
      <c r="O420" s="60"/>
    </row>
    <row r="421" spans="2:15" ht="18">
      <c r="B421" s="147" t="s">
        <v>198</v>
      </c>
      <c r="C421" s="30" t="s">
        <v>2200</v>
      </c>
      <c r="D421" s="30" t="s">
        <v>297</v>
      </c>
      <c r="E421" s="30" t="s">
        <v>349</v>
      </c>
      <c r="F421" s="30"/>
      <c r="G421" s="30"/>
      <c r="H421" s="30"/>
      <c r="I421" s="42"/>
      <c r="J421" s="42"/>
      <c r="K421" s="42"/>
      <c r="L421" s="172"/>
      <c r="M421" s="172"/>
      <c r="N421" s="12"/>
      <c r="O421" s="60"/>
    </row>
    <row r="422" spans="2:15" ht="18">
      <c r="B422" s="147" t="s">
        <v>269</v>
      </c>
      <c r="C422" s="30" t="s">
        <v>2201</v>
      </c>
      <c r="D422" s="30" t="s">
        <v>297</v>
      </c>
      <c r="E422" s="30" t="s">
        <v>349</v>
      </c>
      <c r="F422" s="30"/>
      <c r="G422" s="30"/>
      <c r="H422" s="30"/>
      <c r="I422" s="42"/>
      <c r="J422" s="42"/>
      <c r="K422" s="42"/>
      <c r="L422" s="172"/>
      <c r="M422" s="172"/>
      <c r="N422" s="12"/>
      <c r="O422" s="60"/>
    </row>
    <row r="423" spans="2:15" ht="18">
      <c r="B423" s="147" t="s">
        <v>2997</v>
      </c>
      <c r="C423" s="30" t="s">
        <v>2629</v>
      </c>
      <c r="D423" s="30" t="s">
        <v>297</v>
      </c>
      <c r="E423" s="30" t="s">
        <v>349</v>
      </c>
      <c r="F423" s="30"/>
      <c r="G423" s="30"/>
      <c r="H423" s="30"/>
      <c r="I423" s="42"/>
      <c r="J423" s="42"/>
      <c r="K423" s="42"/>
      <c r="L423" s="172"/>
      <c r="M423" s="172"/>
      <c r="N423" s="12"/>
      <c r="O423" s="60"/>
    </row>
    <row r="424" spans="2:15" ht="18">
      <c r="B424" s="147" t="s">
        <v>772</v>
      </c>
      <c r="C424" s="30" t="s">
        <v>2267</v>
      </c>
      <c r="D424" s="30" t="s">
        <v>297</v>
      </c>
      <c r="E424" s="30" t="s">
        <v>349</v>
      </c>
      <c r="F424" s="30"/>
      <c r="G424" s="169">
        <v>120</v>
      </c>
      <c r="H424" s="169">
        <v>25</v>
      </c>
      <c r="I424" s="174">
        <v>97</v>
      </c>
      <c r="J424" s="174">
        <v>129</v>
      </c>
      <c r="K424" s="93">
        <v>0.9</v>
      </c>
      <c r="L424" s="209">
        <f>I424*$K424</f>
        <v>87.3</v>
      </c>
      <c r="M424" s="209">
        <f>J424*$K424</f>
        <v>116.10000000000001</v>
      </c>
      <c r="N424" s="12"/>
      <c r="O424" s="60"/>
    </row>
    <row r="425" spans="2:15" ht="18">
      <c r="B425" s="147" t="s">
        <v>1085</v>
      </c>
      <c r="C425" s="30" t="s">
        <v>2486</v>
      </c>
      <c r="D425" s="30" t="s">
        <v>297</v>
      </c>
      <c r="E425" s="30" t="s">
        <v>349</v>
      </c>
      <c r="F425" s="30"/>
      <c r="G425" s="169">
        <v>120</v>
      </c>
      <c r="H425" s="169">
        <v>25</v>
      </c>
      <c r="I425" s="174">
        <v>23</v>
      </c>
      <c r="J425" s="174">
        <v>30</v>
      </c>
      <c r="K425" s="93">
        <v>0.9</v>
      </c>
      <c r="L425" s="209">
        <f>I425*$K425</f>
        <v>20.7</v>
      </c>
      <c r="M425" s="209">
        <f>J425*$K425</f>
        <v>27</v>
      </c>
      <c r="N425" s="12"/>
      <c r="O425" s="60"/>
    </row>
    <row r="426" spans="2:15" ht="18">
      <c r="B426" s="147" t="s">
        <v>2998</v>
      </c>
      <c r="C426" s="30" t="s">
        <v>2630</v>
      </c>
      <c r="D426" s="30" t="s">
        <v>292</v>
      </c>
      <c r="E426" s="30" t="s">
        <v>349</v>
      </c>
      <c r="F426" s="30"/>
      <c r="G426" s="30"/>
      <c r="H426" s="30"/>
      <c r="I426" s="42"/>
      <c r="J426" s="42"/>
      <c r="K426" s="42"/>
      <c r="L426" s="172"/>
      <c r="M426" s="172"/>
      <c r="N426" s="12"/>
      <c r="O426" s="60"/>
    </row>
    <row r="427" spans="2:15" ht="18">
      <c r="B427" s="147" t="s">
        <v>2999</v>
      </c>
      <c r="C427" s="30" t="s">
        <v>2631</v>
      </c>
      <c r="D427" s="30" t="s">
        <v>297</v>
      </c>
      <c r="E427" s="30" t="s">
        <v>349</v>
      </c>
      <c r="F427" s="30"/>
      <c r="G427" s="30"/>
      <c r="H427" s="30"/>
      <c r="I427" s="42"/>
      <c r="J427" s="42"/>
      <c r="K427" s="42"/>
      <c r="L427" s="172"/>
      <c r="M427" s="172"/>
      <c r="N427" s="12"/>
      <c r="O427" s="60"/>
    </row>
    <row r="428" spans="2:15" ht="18">
      <c r="B428" s="147" t="s">
        <v>1274</v>
      </c>
      <c r="C428" s="30" t="s">
        <v>2391</v>
      </c>
      <c r="D428" s="30" t="s">
        <v>297</v>
      </c>
      <c r="E428" s="30" t="s">
        <v>349</v>
      </c>
      <c r="F428" s="30"/>
      <c r="G428" s="169">
        <v>120</v>
      </c>
      <c r="H428" s="169">
        <v>25</v>
      </c>
      <c r="I428" s="174">
        <v>49</v>
      </c>
      <c r="J428" s="174">
        <v>65</v>
      </c>
      <c r="K428" s="93">
        <v>0.9</v>
      </c>
      <c r="L428" s="209">
        <f t="shared" ref="L428:M432" si="48">I428*$K428</f>
        <v>44.1</v>
      </c>
      <c r="M428" s="209">
        <f t="shared" si="48"/>
        <v>58.5</v>
      </c>
      <c r="N428" s="12"/>
      <c r="O428" s="60"/>
    </row>
    <row r="429" spans="2:15" ht="18">
      <c r="B429" s="147" t="s">
        <v>1306</v>
      </c>
      <c r="C429" s="30" t="s">
        <v>2305</v>
      </c>
      <c r="D429" s="30" t="s">
        <v>297</v>
      </c>
      <c r="E429" s="30" t="s">
        <v>349</v>
      </c>
      <c r="F429" s="173" t="s">
        <v>1814</v>
      </c>
      <c r="G429" s="169">
        <v>120</v>
      </c>
      <c r="H429" s="169">
        <v>69</v>
      </c>
      <c r="I429" s="174">
        <v>224</v>
      </c>
      <c r="J429" s="174">
        <v>318</v>
      </c>
      <c r="K429" s="93">
        <v>0.9</v>
      </c>
      <c r="L429" s="209">
        <f t="shared" si="48"/>
        <v>201.6</v>
      </c>
      <c r="M429" s="209">
        <f t="shared" si="48"/>
        <v>286.2</v>
      </c>
      <c r="N429" s="12"/>
      <c r="O429" s="60"/>
    </row>
    <row r="430" spans="2:15" ht="18">
      <c r="B430" s="180" t="s">
        <v>1847</v>
      </c>
      <c r="C430" s="30" t="s">
        <v>2503</v>
      </c>
      <c r="D430" s="30" t="s">
        <v>297</v>
      </c>
      <c r="E430" s="30" t="s">
        <v>349</v>
      </c>
      <c r="F430" s="30"/>
      <c r="G430" s="169">
        <v>120</v>
      </c>
      <c r="H430" s="169">
        <v>25</v>
      </c>
      <c r="I430" s="174">
        <v>11</v>
      </c>
      <c r="J430" s="174">
        <v>15</v>
      </c>
      <c r="K430" s="93">
        <v>0.9</v>
      </c>
      <c r="L430" s="209">
        <f t="shared" si="48"/>
        <v>9.9</v>
      </c>
      <c r="M430" s="209">
        <f t="shared" si="48"/>
        <v>13.5</v>
      </c>
      <c r="N430" s="12"/>
      <c r="O430" s="60"/>
    </row>
    <row r="431" spans="2:15" ht="18">
      <c r="B431" s="147" t="s">
        <v>1438</v>
      </c>
      <c r="C431" s="30" t="s">
        <v>2381</v>
      </c>
      <c r="D431" s="30" t="s">
        <v>297</v>
      </c>
      <c r="E431" s="30" t="s">
        <v>349</v>
      </c>
      <c r="F431" s="30"/>
      <c r="G431" s="169">
        <v>120</v>
      </c>
      <c r="H431" s="169">
        <v>25</v>
      </c>
      <c r="I431" s="174">
        <v>23</v>
      </c>
      <c r="J431" s="174">
        <v>31</v>
      </c>
      <c r="K431" s="93">
        <v>0.9</v>
      </c>
      <c r="L431" s="209">
        <f t="shared" si="48"/>
        <v>20.7</v>
      </c>
      <c r="M431" s="209">
        <f t="shared" si="48"/>
        <v>27.900000000000002</v>
      </c>
      <c r="N431" s="12"/>
      <c r="O431" s="60"/>
    </row>
    <row r="432" spans="2:15" ht="18">
      <c r="B432" s="147" t="s">
        <v>1250</v>
      </c>
      <c r="C432" s="30" t="s">
        <v>2268</v>
      </c>
      <c r="D432" s="30" t="s">
        <v>297</v>
      </c>
      <c r="E432" s="30" t="s">
        <v>349</v>
      </c>
      <c r="F432" s="30"/>
      <c r="G432" s="169">
        <v>230</v>
      </c>
      <c r="H432" s="169">
        <v>25</v>
      </c>
      <c r="I432" s="174">
        <v>49</v>
      </c>
      <c r="J432" s="174">
        <v>65</v>
      </c>
      <c r="K432" s="93">
        <v>0.9</v>
      </c>
      <c r="L432" s="209">
        <f t="shared" si="48"/>
        <v>44.1</v>
      </c>
      <c r="M432" s="209">
        <f t="shared" si="48"/>
        <v>58.5</v>
      </c>
      <c r="N432" s="12"/>
      <c r="O432" s="60"/>
    </row>
    <row r="433" spans="2:15" ht="18">
      <c r="B433" s="147" t="s">
        <v>1650</v>
      </c>
      <c r="C433" s="30" t="s">
        <v>2452</v>
      </c>
      <c r="D433" s="30" t="s">
        <v>297</v>
      </c>
      <c r="E433" s="30" t="s">
        <v>349</v>
      </c>
      <c r="F433" s="30"/>
      <c r="G433" s="182">
        <v>315</v>
      </c>
      <c r="H433" s="182">
        <v>25</v>
      </c>
      <c r="I433" s="42"/>
      <c r="J433" s="42"/>
      <c r="K433" s="42"/>
      <c r="L433" s="172"/>
      <c r="M433" s="172"/>
      <c r="N433" s="12" t="s">
        <v>2966</v>
      </c>
      <c r="O433" s="60"/>
    </row>
    <row r="434" spans="2:15" ht="18">
      <c r="B434" s="147" t="s">
        <v>199</v>
      </c>
      <c r="C434" s="30" t="s">
        <v>2202</v>
      </c>
      <c r="D434" s="30" t="s">
        <v>297</v>
      </c>
      <c r="E434" s="30" t="s">
        <v>349</v>
      </c>
      <c r="F434" s="30"/>
      <c r="G434" s="30"/>
      <c r="H434" s="30"/>
      <c r="I434" s="42"/>
      <c r="J434" s="42"/>
      <c r="K434" s="42"/>
      <c r="L434" s="172"/>
      <c r="M434" s="172"/>
      <c r="N434" s="12"/>
      <c r="O434" s="60"/>
    </row>
    <row r="435" spans="2:15" ht="18">
      <c r="B435" s="147" t="s">
        <v>783</v>
      </c>
      <c r="C435" s="30" t="s">
        <v>2269</v>
      </c>
      <c r="D435" s="30" t="s">
        <v>297</v>
      </c>
      <c r="E435" s="30" t="s">
        <v>349</v>
      </c>
      <c r="F435" s="30"/>
      <c r="G435" s="169">
        <v>161</v>
      </c>
      <c r="H435" s="169">
        <v>25</v>
      </c>
      <c r="I435" s="174">
        <v>5</v>
      </c>
      <c r="J435" s="174">
        <v>7</v>
      </c>
      <c r="K435" s="93">
        <v>0.9</v>
      </c>
      <c r="L435" s="209">
        <f t="shared" ref="L435:M437" si="49">I435*$K435</f>
        <v>4.5</v>
      </c>
      <c r="M435" s="209">
        <f t="shared" si="49"/>
        <v>6.3</v>
      </c>
      <c r="N435" s="12"/>
      <c r="O435" s="60"/>
    </row>
    <row r="436" spans="2:15" ht="18">
      <c r="B436" s="147" t="s">
        <v>1242</v>
      </c>
      <c r="C436" s="30" t="s">
        <v>2509</v>
      </c>
      <c r="D436" s="30" t="s">
        <v>700</v>
      </c>
      <c r="E436" s="30" t="s">
        <v>349</v>
      </c>
      <c r="F436" s="30"/>
      <c r="G436" s="169">
        <v>161</v>
      </c>
      <c r="H436" s="169">
        <v>25</v>
      </c>
      <c r="I436" s="174">
        <v>23</v>
      </c>
      <c r="J436" s="174">
        <v>31</v>
      </c>
      <c r="K436" s="93">
        <v>0.9</v>
      </c>
      <c r="L436" s="209">
        <f t="shared" si="49"/>
        <v>20.7</v>
      </c>
      <c r="M436" s="209">
        <f t="shared" si="49"/>
        <v>27.900000000000002</v>
      </c>
      <c r="N436" s="12"/>
      <c r="O436" s="60"/>
    </row>
    <row r="437" spans="2:15" ht="18">
      <c r="B437" s="147" t="s">
        <v>200</v>
      </c>
      <c r="C437" s="30" t="s">
        <v>2203</v>
      </c>
      <c r="D437" s="30" t="s">
        <v>297</v>
      </c>
      <c r="E437" s="30" t="s">
        <v>349</v>
      </c>
      <c r="F437" s="30"/>
      <c r="G437" s="169">
        <v>69</v>
      </c>
      <c r="H437" s="169">
        <v>25</v>
      </c>
      <c r="I437" s="174">
        <v>12</v>
      </c>
      <c r="J437" s="174">
        <v>16</v>
      </c>
      <c r="K437" s="93">
        <v>0.9</v>
      </c>
      <c r="L437" s="209">
        <f t="shared" si="49"/>
        <v>10.8</v>
      </c>
      <c r="M437" s="209">
        <f t="shared" si="49"/>
        <v>14.4</v>
      </c>
      <c r="N437" s="12"/>
      <c r="O437" s="60"/>
    </row>
    <row r="438" spans="2:15" ht="18">
      <c r="B438" s="147" t="s">
        <v>347</v>
      </c>
      <c r="C438" s="30" t="s">
        <v>2666</v>
      </c>
      <c r="D438" s="30" t="s">
        <v>297</v>
      </c>
      <c r="E438" s="30" t="s">
        <v>349</v>
      </c>
      <c r="F438" s="30"/>
      <c r="G438" s="30"/>
      <c r="H438" s="30"/>
      <c r="I438" s="42"/>
      <c r="J438" s="42"/>
      <c r="K438" s="42"/>
      <c r="L438" s="172"/>
      <c r="M438" s="172"/>
      <c r="N438" s="12"/>
      <c r="O438" s="60"/>
    </row>
    <row r="439" spans="2:15" ht="18">
      <c r="B439" s="147" t="s">
        <v>348</v>
      </c>
      <c r="C439" s="30" t="s">
        <v>2632</v>
      </c>
      <c r="D439" s="30" t="s">
        <v>297</v>
      </c>
      <c r="E439" s="30" t="s">
        <v>349</v>
      </c>
      <c r="F439" s="173" t="s">
        <v>1774</v>
      </c>
      <c r="G439" s="169">
        <v>315</v>
      </c>
      <c r="H439" s="169">
        <v>120</v>
      </c>
      <c r="I439" s="174">
        <v>900</v>
      </c>
      <c r="J439" s="174">
        <v>1278</v>
      </c>
      <c r="K439" s="93">
        <v>0.9</v>
      </c>
      <c r="L439" s="209">
        <f>I439*$K439</f>
        <v>810</v>
      </c>
      <c r="M439" s="209">
        <f>J439*$K439</f>
        <v>1150.2</v>
      </c>
      <c r="N439" s="12"/>
      <c r="O439" s="272"/>
    </row>
    <row r="440" spans="2:15" ht="18">
      <c r="B440" s="180" t="s">
        <v>3000</v>
      </c>
      <c r="C440" s="30" t="s">
        <v>2687</v>
      </c>
      <c r="D440" s="30" t="s">
        <v>297</v>
      </c>
      <c r="E440" s="30" t="s">
        <v>349</v>
      </c>
      <c r="F440" s="12"/>
      <c r="G440" s="30"/>
      <c r="H440" s="30"/>
      <c r="I440" s="42"/>
      <c r="J440" s="42"/>
      <c r="K440" s="42"/>
      <c r="L440" s="172"/>
      <c r="M440" s="172"/>
      <c r="N440" s="12"/>
      <c r="O440" s="272"/>
    </row>
    <row r="441" spans="2:15" ht="18">
      <c r="B441" s="180" t="s">
        <v>1375</v>
      </c>
      <c r="C441" s="30" t="s">
        <v>2471</v>
      </c>
      <c r="D441" s="30" t="s">
        <v>297</v>
      </c>
      <c r="E441" s="30" t="s">
        <v>349</v>
      </c>
      <c r="F441" s="30"/>
      <c r="G441" s="169">
        <v>120</v>
      </c>
      <c r="H441" s="169">
        <v>25</v>
      </c>
      <c r="I441" s="174">
        <v>96</v>
      </c>
      <c r="J441" s="174">
        <v>128</v>
      </c>
      <c r="K441" s="93">
        <v>0.9</v>
      </c>
      <c r="L441" s="209">
        <f t="shared" ref="L441:M444" si="50">I441*$K441</f>
        <v>86.4</v>
      </c>
      <c r="M441" s="209">
        <f t="shared" si="50"/>
        <v>115.2</v>
      </c>
      <c r="N441" s="12"/>
      <c r="O441" s="60"/>
    </row>
    <row r="442" spans="2:15" ht="18">
      <c r="B442" s="147" t="s">
        <v>1651</v>
      </c>
      <c r="C442" s="30" t="s">
        <v>2633</v>
      </c>
      <c r="D442" s="30" t="s">
        <v>297</v>
      </c>
      <c r="E442" s="30" t="s">
        <v>349</v>
      </c>
      <c r="F442" s="173" t="s">
        <v>1774</v>
      </c>
      <c r="G442" s="169">
        <v>315</v>
      </c>
      <c r="H442" s="169">
        <v>120</v>
      </c>
      <c r="I442" s="174">
        <v>900</v>
      </c>
      <c r="J442" s="174">
        <v>1278</v>
      </c>
      <c r="K442" s="93">
        <v>0.9</v>
      </c>
      <c r="L442" s="209">
        <f t="shared" si="50"/>
        <v>810</v>
      </c>
      <c r="M442" s="209">
        <f t="shared" si="50"/>
        <v>1150.2</v>
      </c>
      <c r="N442" s="12"/>
      <c r="O442" s="272"/>
    </row>
    <row r="443" spans="2:15" ht="18">
      <c r="B443" s="147" t="s">
        <v>1434</v>
      </c>
      <c r="C443" s="30" t="s">
        <v>2383</v>
      </c>
      <c r="D443" s="30" t="s">
        <v>297</v>
      </c>
      <c r="E443" s="30" t="s">
        <v>349</v>
      </c>
      <c r="F443" s="30"/>
      <c r="G443" s="169">
        <v>120</v>
      </c>
      <c r="H443" s="169">
        <v>25</v>
      </c>
      <c r="I443" s="174">
        <v>49</v>
      </c>
      <c r="J443" s="174">
        <v>65</v>
      </c>
      <c r="K443" s="93">
        <v>0.9</v>
      </c>
      <c r="L443" s="209">
        <f t="shared" si="50"/>
        <v>44.1</v>
      </c>
      <c r="M443" s="209">
        <f t="shared" si="50"/>
        <v>58.5</v>
      </c>
      <c r="N443" s="12"/>
      <c r="O443" s="60"/>
    </row>
    <row r="444" spans="2:15" ht="18">
      <c r="B444" s="147" t="s">
        <v>1630</v>
      </c>
      <c r="C444" s="30" t="s">
        <v>2483</v>
      </c>
      <c r="D444" s="30" t="s">
        <v>297</v>
      </c>
      <c r="E444" s="30" t="s">
        <v>349</v>
      </c>
      <c r="F444" s="30"/>
      <c r="G444" s="169">
        <v>120</v>
      </c>
      <c r="H444" s="169">
        <v>25</v>
      </c>
      <c r="I444" s="174">
        <v>225</v>
      </c>
      <c r="J444" s="174">
        <v>300</v>
      </c>
      <c r="K444" s="93">
        <v>0.9</v>
      </c>
      <c r="L444" s="209">
        <f t="shared" si="50"/>
        <v>202.5</v>
      </c>
      <c r="M444" s="209">
        <f t="shared" si="50"/>
        <v>270</v>
      </c>
      <c r="N444" s="12"/>
      <c r="O444" s="60"/>
    </row>
    <row r="445" spans="2:15" ht="18">
      <c r="B445" s="147" t="s">
        <v>1142</v>
      </c>
      <c r="C445" s="30" t="s">
        <v>2688</v>
      </c>
      <c r="D445" s="30" t="s">
        <v>297</v>
      </c>
      <c r="E445" s="30" t="s">
        <v>349</v>
      </c>
      <c r="F445" s="30"/>
      <c r="G445" s="30"/>
      <c r="H445" s="30"/>
      <c r="I445" s="42"/>
      <c r="J445" s="42"/>
      <c r="K445" s="42"/>
      <c r="L445" s="172"/>
      <c r="M445" s="172"/>
      <c r="N445" s="12"/>
      <c r="O445" s="60"/>
    </row>
    <row r="446" spans="2:15" ht="18">
      <c r="B446" s="147" t="s">
        <v>1088</v>
      </c>
      <c r="C446" s="30" t="s">
        <v>2372</v>
      </c>
      <c r="D446" s="30" t="s">
        <v>297</v>
      </c>
      <c r="E446" s="30" t="s">
        <v>349</v>
      </c>
      <c r="F446" s="30"/>
      <c r="G446" s="169">
        <v>120</v>
      </c>
      <c r="H446" s="169">
        <v>25</v>
      </c>
      <c r="I446" s="174">
        <v>13</v>
      </c>
      <c r="J446" s="174">
        <v>17</v>
      </c>
      <c r="K446" s="93">
        <v>0.9</v>
      </c>
      <c r="L446" s="209">
        <f>I446*$K446</f>
        <v>11.700000000000001</v>
      </c>
      <c r="M446" s="209">
        <f>J446*$K446</f>
        <v>15.3</v>
      </c>
      <c r="N446" s="12"/>
      <c r="O446" s="60"/>
    </row>
    <row r="447" spans="2:15" ht="18">
      <c r="B447" s="147" t="s">
        <v>1139</v>
      </c>
      <c r="C447" s="30" t="s">
        <v>2689</v>
      </c>
      <c r="D447" s="30" t="s">
        <v>297</v>
      </c>
      <c r="E447" s="30" t="s">
        <v>349</v>
      </c>
      <c r="F447" s="30"/>
      <c r="G447" s="30"/>
      <c r="H447" s="30"/>
      <c r="I447" s="42"/>
      <c r="J447" s="42"/>
      <c r="K447" s="42"/>
      <c r="L447" s="172"/>
      <c r="M447" s="172"/>
      <c r="N447" s="12"/>
      <c r="O447" s="60"/>
    </row>
    <row r="448" spans="2:15" ht="18">
      <c r="B448" s="147" t="s">
        <v>1168</v>
      </c>
      <c r="C448" s="30" t="s">
        <v>2506</v>
      </c>
      <c r="D448" s="30" t="s">
        <v>297</v>
      </c>
      <c r="E448" s="30" t="s">
        <v>349</v>
      </c>
      <c r="F448" s="30"/>
      <c r="G448" s="169">
        <v>161</v>
      </c>
      <c r="H448" s="169">
        <v>25</v>
      </c>
      <c r="I448" s="174">
        <v>65</v>
      </c>
      <c r="J448" s="174">
        <v>86</v>
      </c>
      <c r="K448" s="93">
        <v>0.9</v>
      </c>
      <c r="L448" s="209">
        <f t="shared" ref="L448:M450" si="51">I448*$K448</f>
        <v>58.5</v>
      </c>
      <c r="M448" s="209">
        <f t="shared" si="51"/>
        <v>77.400000000000006</v>
      </c>
      <c r="N448" s="12"/>
      <c r="O448" s="60"/>
    </row>
    <row r="449" spans="2:15" ht="18">
      <c r="B449" s="169" t="s">
        <v>1848</v>
      </c>
      <c r="C449" s="30"/>
      <c r="D449" s="30" t="s">
        <v>297</v>
      </c>
      <c r="E449" s="30" t="s">
        <v>349</v>
      </c>
      <c r="F449" s="30"/>
      <c r="G449" s="169">
        <v>69</v>
      </c>
      <c r="H449" s="169">
        <v>25</v>
      </c>
      <c r="I449" s="174">
        <v>10</v>
      </c>
      <c r="J449" s="174">
        <v>13</v>
      </c>
      <c r="K449" s="93">
        <v>0.9</v>
      </c>
      <c r="L449" s="209">
        <f t="shared" si="51"/>
        <v>9</v>
      </c>
      <c r="M449" s="209">
        <f t="shared" si="51"/>
        <v>11.700000000000001</v>
      </c>
      <c r="N449" s="12"/>
      <c r="O449" s="60"/>
    </row>
    <row r="450" spans="2:15" ht="18">
      <c r="B450" s="169" t="s">
        <v>1849</v>
      </c>
      <c r="C450" s="30"/>
      <c r="D450" s="30" t="s">
        <v>297</v>
      </c>
      <c r="E450" s="30" t="s">
        <v>349</v>
      </c>
      <c r="F450" s="30"/>
      <c r="G450" s="169">
        <v>69</v>
      </c>
      <c r="H450" s="169">
        <v>25</v>
      </c>
      <c r="I450" s="174">
        <v>16</v>
      </c>
      <c r="J450" s="174">
        <v>21</v>
      </c>
      <c r="K450" s="93">
        <v>0.9</v>
      </c>
      <c r="L450" s="209">
        <f t="shared" si="51"/>
        <v>14.4</v>
      </c>
      <c r="M450" s="209">
        <f t="shared" si="51"/>
        <v>18.900000000000002</v>
      </c>
      <c r="N450" s="12"/>
      <c r="O450" s="60"/>
    </row>
    <row r="451" spans="2:15" ht="18">
      <c r="B451" s="147" t="s">
        <v>3001</v>
      </c>
      <c r="C451" s="30" t="s">
        <v>2634</v>
      </c>
      <c r="D451" s="30" t="s">
        <v>297</v>
      </c>
      <c r="E451" s="30" t="s">
        <v>349</v>
      </c>
      <c r="F451" s="30"/>
      <c r="G451" s="30"/>
      <c r="H451" s="30"/>
      <c r="I451" s="42"/>
      <c r="J451" s="42"/>
      <c r="K451" s="42"/>
      <c r="L451" s="172"/>
      <c r="M451" s="172"/>
      <c r="N451" s="12"/>
      <c r="O451" s="60"/>
    </row>
    <row r="452" spans="2:15" ht="18">
      <c r="B452" s="180" t="s">
        <v>1985</v>
      </c>
      <c r="C452" s="30" t="s">
        <v>2635</v>
      </c>
      <c r="D452" s="30" t="s">
        <v>297</v>
      </c>
      <c r="E452" s="30" t="s">
        <v>349</v>
      </c>
      <c r="F452" s="30"/>
      <c r="G452" s="30"/>
      <c r="H452" s="30"/>
      <c r="I452" s="42"/>
      <c r="J452" s="42"/>
      <c r="K452" s="42"/>
      <c r="L452" s="172"/>
      <c r="M452" s="172"/>
      <c r="N452" s="12"/>
      <c r="O452" s="60"/>
    </row>
    <row r="453" spans="2:15" ht="18">
      <c r="B453" s="147" t="s">
        <v>1117</v>
      </c>
      <c r="C453" s="30" t="s">
        <v>2204</v>
      </c>
      <c r="D453" s="30" t="s">
        <v>297</v>
      </c>
      <c r="E453" s="30" t="s">
        <v>349</v>
      </c>
      <c r="F453" s="30"/>
      <c r="G453" s="30"/>
      <c r="H453" s="30"/>
      <c r="I453" s="42"/>
      <c r="J453" s="42"/>
      <c r="K453" s="42"/>
      <c r="L453" s="172"/>
      <c r="M453" s="172"/>
      <c r="N453" s="12"/>
      <c r="O453" s="60"/>
    </row>
    <row r="454" spans="2:15" ht="18">
      <c r="B454" s="147" t="s">
        <v>1499</v>
      </c>
      <c r="C454" s="30" t="s">
        <v>2490</v>
      </c>
      <c r="D454" s="30" t="s">
        <v>297</v>
      </c>
      <c r="E454" s="30" t="s">
        <v>349</v>
      </c>
      <c r="F454" s="30"/>
      <c r="G454" s="169">
        <v>120</v>
      </c>
      <c r="H454" s="169">
        <v>34</v>
      </c>
      <c r="I454" s="174">
        <v>31</v>
      </c>
      <c r="J454" s="174">
        <v>41</v>
      </c>
      <c r="K454" s="93">
        <v>0.9</v>
      </c>
      <c r="L454" s="209">
        <f>I454*$K454</f>
        <v>27.900000000000002</v>
      </c>
      <c r="M454" s="209">
        <f>J454*$K454</f>
        <v>36.9</v>
      </c>
      <c r="N454" s="12"/>
      <c r="O454" s="60"/>
    </row>
    <row r="455" spans="2:15" ht="18">
      <c r="B455" s="147" t="s">
        <v>349</v>
      </c>
      <c r="C455" s="30" t="s">
        <v>2636</v>
      </c>
      <c r="D455" s="30" t="s">
        <v>297</v>
      </c>
      <c r="E455" s="30" t="s">
        <v>349</v>
      </c>
      <c r="F455" s="173" t="s">
        <v>1815</v>
      </c>
      <c r="G455" s="169">
        <v>315</v>
      </c>
      <c r="H455" s="169">
        <v>230</v>
      </c>
      <c r="I455" s="174">
        <v>560</v>
      </c>
      <c r="J455" s="174">
        <v>795</v>
      </c>
      <c r="K455" s="93">
        <v>0.9</v>
      </c>
      <c r="L455" s="209">
        <f>I455*$K455</f>
        <v>504</v>
      </c>
      <c r="M455" s="209">
        <f>J455*$K455</f>
        <v>715.5</v>
      </c>
      <c r="N455" s="12"/>
      <c r="O455" s="272"/>
    </row>
    <row r="456" spans="2:15" ht="18">
      <c r="B456" s="147" t="s">
        <v>1124</v>
      </c>
      <c r="C456" s="30" t="s">
        <v>2643</v>
      </c>
      <c r="D456" s="30" t="s">
        <v>297</v>
      </c>
      <c r="E456" s="30" t="s">
        <v>349</v>
      </c>
      <c r="F456" s="12"/>
      <c r="G456" s="30"/>
      <c r="H456" s="30"/>
      <c r="I456" s="42"/>
      <c r="J456" s="42"/>
      <c r="K456" s="42"/>
      <c r="L456" s="172"/>
      <c r="M456" s="172"/>
      <c r="N456" s="12"/>
      <c r="O456" s="272"/>
    </row>
    <row r="457" spans="2:15" ht="18">
      <c r="B457" s="147" t="s">
        <v>1071</v>
      </c>
      <c r="C457" s="30" t="s">
        <v>2270</v>
      </c>
      <c r="D457" s="30" t="s">
        <v>297</v>
      </c>
      <c r="E457" s="30" t="s">
        <v>349</v>
      </c>
      <c r="F457" s="30"/>
      <c r="G457" s="169">
        <v>120</v>
      </c>
      <c r="H457" s="169">
        <v>25</v>
      </c>
      <c r="I457" s="174">
        <v>22</v>
      </c>
      <c r="J457" s="174">
        <v>29</v>
      </c>
      <c r="K457" s="93">
        <v>0.9</v>
      </c>
      <c r="L457" s="209">
        <f t="shared" ref="L457:M460" si="52">I457*$K457</f>
        <v>19.8</v>
      </c>
      <c r="M457" s="209">
        <f t="shared" si="52"/>
        <v>26.1</v>
      </c>
      <c r="N457" s="12"/>
      <c r="O457" s="60"/>
    </row>
    <row r="458" spans="2:15" ht="18">
      <c r="B458" s="147" t="s">
        <v>350</v>
      </c>
      <c r="C458" s="30" t="s">
        <v>2637</v>
      </c>
      <c r="D458" s="30" t="s">
        <v>297</v>
      </c>
      <c r="E458" s="30" t="s">
        <v>349</v>
      </c>
      <c r="F458" s="173" t="s">
        <v>1803</v>
      </c>
      <c r="G458" s="169">
        <v>230</v>
      </c>
      <c r="H458" s="169">
        <v>120</v>
      </c>
      <c r="I458" s="174">
        <v>120</v>
      </c>
      <c r="J458" s="174">
        <v>170</v>
      </c>
      <c r="K458" s="93">
        <v>0.9</v>
      </c>
      <c r="L458" s="209">
        <f t="shared" si="52"/>
        <v>108</v>
      </c>
      <c r="M458" s="209">
        <f t="shared" si="52"/>
        <v>153</v>
      </c>
      <c r="N458" s="12"/>
      <c r="O458" s="272"/>
    </row>
    <row r="459" spans="2:15" ht="18">
      <c r="B459" s="147" t="s">
        <v>351</v>
      </c>
      <c r="C459" s="30" t="s">
        <v>2638</v>
      </c>
      <c r="D459" s="30" t="s">
        <v>297</v>
      </c>
      <c r="E459" s="30" t="s">
        <v>349</v>
      </c>
      <c r="F459" s="173" t="s">
        <v>1763</v>
      </c>
      <c r="G459" s="169">
        <v>735</v>
      </c>
      <c r="H459" s="169">
        <v>315</v>
      </c>
      <c r="I459" s="174">
        <v>3300</v>
      </c>
      <c r="J459" s="174">
        <v>4620</v>
      </c>
      <c r="K459" s="93">
        <v>0.9</v>
      </c>
      <c r="L459" s="209">
        <f t="shared" si="52"/>
        <v>2970</v>
      </c>
      <c r="M459" s="209">
        <f t="shared" si="52"/>
        <v>4158</v>
      </c>
      <c r="N459" s="12"/>
      <c r="O459" s="60"/>
    </row>
    <row r="460" spans="2:15" ht="18">
      <c r="B460" s="147" t="s">
        <v>1501</v>
      </c>
      <c r="C460" s="30" t="s">
        <v>2386</v>
      </c>
      <c r="D460" s="30" t="s">
        <v>297</v>
      </c>
      <c r="E460" s="30" t="s">
        <v>349</v>
      </c>
      <c r="F460" s="30"/>
      <c r="G460" s="169">
        <v>120</v>
      </c>
      <c r="H460" s="169">
        <v>25</v>
      </c>
      <c r="I460" s="174">
        <v>49</v>
      </c>
      <c r="J460" s="174">
        <v>65</v>
      </c>
      <c r="K460" s="93">
        <v>0.9</v>
      </c>
      <c r="L460" s="209">
        <f t="shared" si="52"/>
        <v>44.1</v>
      </c>
      <c r="M460" s="209">
        <f t="shared" si="52"/>
        <v>58.5</v>
      </c>
      <c r="N460" s="12"/>
      <c r="O460" s="60"/>
    </row>
    <row r="461" spans="2:15" ht="18">
      <c r="B461" s="147" t="s">
        <v>250</v>
      </c>
      <c r="C461" s="30" t="s">
        <v>2205</v>
      </c>
      <c r="D461" s="30" t="s">
        <v>297</v>
      </c>
      <c r="E461" s="30" t="s">
        <v>349</v>
      </c>
      <c r="F461" s="30"/>
      <c r="G461" s="30"/>
      <c r="H461" s="30"/>
      <c r="I461" s="42"/>
      <c r="J461" s="42"/>
      <c r="K461" s="42"/>
      <c r="L461" s="172"/>
      <c r="M461" s="172"/>
      <c r="N461" s="12"/>
      <c r="O461" s="60"/>
    </row>
    <row r="462" spans="2:15" ht="18">
      <c r="B462" s="147" t="s">
        <v>270</v>
      </c>
      <c r="C462" s="30" t="s">
        <v>2206</v>
      </c>
      <c r="D462" s="30" t="s">
        <v>297</v>
      </c>
      <c r="E462" s="30" t="s">
        <v>349</v>
      </c>
      <c r="F462" s="30"/>
      <c r="G462" s="30"/>
      <c r="H462" s="30"/>
      <c r="I462" s="42"/>
      <c r="J462" s="42"/>
      <c r="K462" s="42"/>
      <c r="L462" s="172"/>
      <c r="M462" s="172"/>
      <c r="N462" s="12"/>
      <c r="O462" s="60"/>
    </row>
    <row r="463" spans="2:15" ht="18">
      <c r="B463" s="147" t="s">
        <v>271</v>
      </c>
      <c r="C463" s="30" t="s">
        <v>2639</v>
      </c>
      <c r="D463" s="30" t="s">
        <v>297</v>
      </c>
      <c r="E463" s="30" t="s">
        <v>349</v>
      </c>
      <c r="F463" s="30"/>
      <c r="G463" s="30"/>
      <c r="H463" s="30"/>
      <c r="I463" s="42"/>
      <c r="J463" s="42"/>
      <c r="K463" s="42"/>
      <c r="L463" s="172"/>
      <c r="M463" s="172"/>
      <c r="N463" s="12"/>
      <c r="O463" s="60"/>
    </row>
    <row r="464" spans="2:15" ht="18">
      <c r="B464" s="147" t="s">
        <v>1299</v>
      </c>
      <c r="C464" s="30" t="s">
        <v>2207</v>
      </c>
      <c r="D464" s="30" t="s">
        <v>297</v>
      </c>
      <c r="E464" s="30" t="s">
        <v>349</v>
      </c>
      <c r="F464" s="30"/>
      <c r="G464" s="30"/>
      <c r="H464" s="30"/>
      <c r="I464" s="42"/>
      <c r="J464" s="42"/>
      <c r="K464" s="42"/>
      <c r="L464" s="172"/>
      <c r="M464" s="172"/>
      <c r="N464" s="12"/>
      <c r="O464" s="60"/>
    </row>
    <row r="465" spans="2:15" ht="18">
      <c r="B465" s="147" t="s">
        <v>1115</v>
      </c>
      <c r="C465" s="30" t="s">
        <v>2208</v>
      </c>
      <c r="D465" s="30" t="s">
        <v>297</v>
      </c>
      <c r="E465" s="30" t="s">
        <v>349</v>
      </c>
      <c r="F465" s="30"/>
      <c r="G465" s="30"/>
      <c r="H465" s="30"/>
      <c r="I465" s="42"/>
      <c r="J465" s="42"/>
      <c r="K465" s="42"/>
      <c r="L465" s="172"/>
      <c r="M465" s="172"/>
      <c r="N465" s="12"/>
      <c r="O465" s="60"/>
    </row>
    <row r="466" spans="2:15" ht="18">
      <c r="B466" s="147" t="s">
        <v>203</v>
      </c>
      <c r="C466" s="30" t="s">
        <v>2209</v>
      </c>
      <c r="D466" s="30" t="s">
        <v>297</v>
      </c>
      <c r="E466" s="30" t="s">
        <v>349</v>
      </c>
      <c r="F466" s="30"/>
      <c r="G466" s="30"/>
      <c r="H466" s="30"/>
      <c r="I466" s="42"/>
      <c r="J466" s="42"/>
      <c r="K466" s="42"/>
      <c r="L466" s="172"/>
      <c r="M466" s="172"/>
      <c r="N466" s="12"/>
      <c r="O466" s="60"/>
    </row>
    <row r="467" spans="2:15" ht="18">
      <c r="B467" s="147" t="s">
        <v>1263</v>
      </c>
      <c r="C467" s="30" t="s">
        <v>2210</v>
      </c>
      <c r="D467" s="30" t="s">
        <v>297</v>
      </c>
      <c r="E467" s="30" t="s">
        <v>349</v>
      </c>
      <c r="F467" s="30"/>
      <c r="G467" s="30"/>
      <c r="H467" s="30"/>
      <c r="I467" s="42"/>
      <c r="J467" s="42"/>
      <c r="K467" s="42"/>
      <c r="L467" s="172"/>
      <c r="M467" s="172"/>
      <c r="N467" s="12"/>
      <c r="O467" s="60"/>
    </row>
    <row r="468" spans="2:15" ht="18">
      <c r="B468" s="147" t="s">
        <v>1573</v>
      </c>
      <c r="C468" s="30" t="s">
        <v>2352</v>
      </c>
      <c r="D468" s="30" t="s">
        <v>297</v>
      </c>
      <c r="E468" s="30" t="s">
        <v>349</v>
      </c>
      <c r="F468" s="30"/>
      <c r="G468" s="169">
        <v>120</v>
      </c>
      <c r="H468" s="169">
        <v>12</v>
      </c>
      <c r="I468" s="174">
        <v>68</v>
      </c>
      <c r="J468" s="174">
        <v>90</v>
      </c>
      <c r="K468" s="93">
        <v>0.9</v>
      </c>
      <c r="L468" s="209">
        <f t="shared" ref="L468:L476" si="53">I468*$K468</f>
        <v>61.2</v>
      </c>
      <c r="M468" s="209">
        <f t="shared" ref="M468:M476" si="54">J468*$K468</f>
        <v>81</v>
      </c>
      <c r="N468" s="12"/>
      <c r="O468" s="60"/>
    </row>
    <row r="469" spans="2:15" ht="18">
      <c r="B469" s="147" t="s">
        <v>1573</v>
      </c>
      <c r="C469" s="30" t="s">
        <v>2352</v>
      </c>
      <c r="D469" s="30" t="s">
        <v>297</v>
      </c>
      <c r="E469" s="30" t="s">
        <v>349</v>
      </c>
      <c r="F469" s="30"/>
      <c r="G469" s="169">
        <v>120</v>
      </c>
      <c r="H469" s="169">
        <v>25</v>
      </c>
      <c r="I469" s="174">
        <v>146</v>
      </c>
      <c r="J469" s="174">
        <v>194</v>
      </c>
      <c r="K469" s="93">
        <v>0.9</v>
      </c>
      <c r="L469" s="209">
        <f t="shared" si="53"/>
        <v>131.4</v>
      </c>
      <c r="M469" s="209">
        <f t="shared" si="54"/>
        <v>174.6</v>
      </c>
      <c r="N469" s="12"/>
      <c r="O469" s="60"/>
    </row>
    <row r="470" spans="2:15" ht="18">
      <c r="B470" s="147" t="s">
        <v>1623</v>
      </c>
      <c r="C470" s="30" t="s">
        <v>2469</v>
      </c>
      <c r="D470" s="30" t="s">
        <v>297</v>
      </c>
      <c r="E470" s="30" t="s">
        <v>349</v>
      </c>
      <c r="F470" s="30"/>
      <c r="G470" s="169">
        <v>120</v>
      </c>
      <c r="H470" s="169">
        <v>25</v>
      </c>
      <c r="I470" s="174">
        <v>221</v>
      </c>
      <c r="J470" s="174">
        <v>295</v>
      </c>
      <c r="K470" s="93">
        <v>0.9</v>
      </c>
      <c r="L470" s="209">
        <f t="shared" si="53"/>
        <v>198.9</v>
      </c>
      <c r="M470" s="209">
        <f t="shared" si="54"/>
        <v>265.5</v>
      </c>
      <c r="N470" s="12"/>
      <c r="O470" s="60"/>
    </row>
    <row r="471" spans="2:15" ht="18">
      <c r="B471" s="147" t="s">
        <v>1095</v>
      </c>
      <c r="C471" s="30" t="s">
        <v>2370</v>
      </c>
      <c r="D471" s="30" t="s">
        <v>297</v>
      </c>
      <c r="E471" s="30" t="s">
        <v>349</v>
      </c>
      <c r="F471" s="30"/>
      <c r="G471" s="169">
        <v>120</v>
      </c>
      <c r="H471" s="169">
        <v>25</v>
      </c>
      <c r="I471" s="174">
        <v>20</v>
      </c>
      <c r="J471" s="174">
        <v>27</v>
      </c>
      <c r="K471" s="93">
        <v>0.9</v>
      </c>
      <c r="L471" s="209">
        <f t="shared" si="53"/>
        <v>18</v>
      </c>
      <c r="M471" s="209">
        <f t="shared" si="54"/>
        <v>24.3</v>
      </c>
      <c r="N471" s="12"/>
      <c r="O471" s="60"/>
    </row>
    <row r="472" spans="2:15" ht="18">
      <c r="B472" s="147" t="s">
        <v>1611</v>
      </c>
      <c r="C472" s="30" t="s">
        <v>2507</v>
      </c>
      <c r="D472" s="30" t="s">
        <v>297</v>
      </c>
      <c r="E472" s="30" t="s">
        <v>349</v>
      </c>
      <c r="F472" s="30"/>
      <c r="G472" s="169">
        <v>120</v>
      </c>
      <c r="H472" s="169">
        <v>25</v>
      </c>
      <c r="I472" s="174">
        <v>146</v>
      </c>
      <c r="J472" s="174">
        <v>194</v>
      </c>
      <c r="K472" s="93">
        <v>0.9</v>
      </c>
      <c r="L472" s="209">
        <f t="shared" si="53"/>
        <v>131.4</v>
      </c>
      <c r="M472" s="209">
        <f t="shared" si="54"/>
        <v>174.6</v>
      </c>
      <c r="N472" s="12"/>
      <c r="O472" s="60"/>
    </row>
    <row r="473" spans="2:15" ht="18">
      <c r="B473" s="147" t="s">
        <v>1356</v>
      </c>
      <c r="C473" s="30" t="s">
        <v>2474</v>
      </c>
      <c r="D473" s="30" t="s">
        <v>297</v>
      </c>
      <c r="E473" s="30" t="s">
        <v>349</v>
      </c>
      <c r="F473" s="30"/>
      <c r="G473" s="169">
        <v>120</v>
      </c>
      <c r="H473" s="169">
        <v>25</v>
      </c>
      <c r="I473" s="174">
        <v>143</v>
      </c>
      <c r="J473" s="174">
        <v>190</v>
      </c>
      <c r="K473" s="93">
        <v>0.9</v>
      </c>
      <c r="L473" s="209">
        <f t="shared" si="53"/>
        <v>128.70000000000002</v>
      </c>
      <c r="M473" s="209">
        <f t="shared" si="54"/>
        <v>171</v>
      </c>
      <c r="N473" s="12"/>
      <c r="O473" s="60"/>
    </row>
    <row r="474" spans="2:15" ht="18">
      <c r="B474" s="147" t="s">
        <v>1317</v>
      </c>
      <c r="C474" s="30" t="s">
        <v>2303</v>
      </c>
      <c r="D474" s="30" t="s">
        <v>297</v>
      </c>
      <c r="E474" s="30" t="s">
        <v>349</v>
      </c>
      <c r="F474" s="30"/>
      <c r="G474" s="169">
        <v>120</v>
      </c>
      <c r="H474" s="169">
        <v>25</v>
      </c>
      <c r="I474" s="174">
        <v>50</v>
      </c>
      <c r="J474" s="174">
        <v>66</v>
      </c>
      <c r="K474" s="93">
        <v>0.9</v>
      </c>
      <c r="L474" s="209">
        <f t="shared" si="53"/>
        <v>45</v>
      </c>
      <c r="M474" s="209">
        <f t="shared" si="54"/>
        <v>59.4</v>
      </c>
      <c r="N474" s="12"/>
      <c r="O474" s="60"/>
    </row>
    <row r="475" spans="2:15" ht="18">
      <c r="B475" s="147" t="s">
        <v>134</v>
      </c>
      <c r="C475" s="30" t="s">
        <v>2640</v>
      </c>
      <c r="D475" s="30" t="s">
        <v>297</v>
      </c>
      <c r="E475" s="30" t="s">
        <v>349</v>
      </c>
      <c r="F475" s="173" t="s">
        <v>1791</v>
      </c>
      <c r="G475" s="169">
        <v>230</v>
      </c>
      <c r="H475" s="169">
        <v>69</v>
      </c>
      <c r="I475" s="174">
        <v>280</v>
      </c>
      <c r="J475" s="174">
        <v>398</v>
      </c>
      <c r="K475" s="93">
        <v>0.9</v>
      </c>
      <c r="L475" s="209">
        <f t="shared" si="53"/>
        <v>252</v>
      </c>
      <c r="M475" s="209">
        <f t="shared" si="54"/>
        <v>358.2</v>
      </c>
      <c r="N475" s="12"/>
      <c r="O475" s="272"/>
    </row>
    <row r="476" spans="2:15" ht="18">
      <c r="B476" s="147" t="s">
        <v>134</v>
      </c>
      <c r="C476" s="30" t="s">
        <v>2640</v>
      </c>
      <c r="D476" s="30" t="s">
        <v>297</v>
      </c>
      <c r="E476" s="30" t="s">
        <v>349</v>
      </c>
      <c r="F476" s="173" t="s">
        <v>1807</v>
      </c>
      <c r="G476" s="169">
        <v>315</v>
      </c>
      <c r="H476" s="169">
        <v>230</v>
      </c>
      <c r="I476" s="174">
        <v>1120</v>
      </c>
      <c r="J476" s="174">
        <v>1590</v>
      </c>
      <c r="K476" s="93">
        <v>0.9</v>
      </c>
      <c r="L476" s="209">
        <f t="shared" si="53"/>
        <v>1008</v>
      </c>
      <c r="M476" s="209">
        <f t="shared" si="54"/>
        <v>1431</v>
      </c>
      <c r="N476" s="12"/>
      <c r="O476" s="272"/>
    </row>
    <row r="477" spans="2:15" ht="18">
      <c r="B477" s="147" t="s">
        <v>2695</v>
      </c>
      <c r="C477" s="30" t="s">
        <v>2421</v>
      </c>
      <c r="D477" s="30" t="s">
        <v>297</v>
      </c>
      <c r="E477" s="30" t="s">
        <v>349</v>
      </c>
      <c r="F477" s="12"/>
      <c r="G477" s="182">
        <v>161</v>
      </c>
      <c r="H477" s="182">
        <v>2</v>
      </c>
      <c r="I477" s="42"/>
      <c r="J477" s="42"/>
      <c r="K477" s="42"/>
      <c r="L477" s="172"/>
      <c r="M477" s="172"/>
      <c r="N477" s="12" t="s">
        <v>3008</v>
      </c>
      <c r="O477" s="12" t="s">
        <v>2738</v>
      </c>
    </row>
    <row r="478" spans="2:15" ht="18">
      <c r="B478" s="147" t="s">
        <v>109</v>
      </c>
      <c r="C478" s="30" t="s">
        <v>2979</v>
      </c>
      <c r="D478" s="30" t="s">
        <v>700</v>
      </c>
      <c r="E478" s="30" t="s">
        <v>349</v>
      </c>
      <c r="F478" s="30"/>
      <c r="G478" s="169">
        <v>161</v>
      </c>
      <c r="H478" s="169">
        <v>25</v>
      </c>
      <c r="I478" s="174">
        <v>49</v>
      </c>
      <c r="J478" s="174">
        <v>65</v>
      </c>
      <c r="K478" s="93">
        <v>0.9</v>
      </c>
      <c r="L478" s="209">
        <f t="shared" ref="L478:M480" si="55">I478*$K478</f>
        <v>44.1</v>
      </c>
      <c r="M478" s="209">
        <f t="shared" si="55"/>
        <v>58.5</v>
      </c>
      <c r="N478" s="12"/>
      <c r="O478" s="60"/>
    </row>
    <row r="479" spans="2:15" ht="18">
      <c r="B479" s="147" t="s">
        <v>1133</v>
      </c>
      <c r="C479" s="30" t="s">
        <v>2272</v>
      </c>
      <c r="D479" s="30" t="s">
        <v>297</v>
      </c>
      <c r="E479" s="30" t="s">
        <v>349</v>
      </c>
      <c r="F479" s="30"/>
      <c r="G479" s="169">
        <v>34</v>
      </c>
      <c r="H479" s="169">
        <v>12</v>
      </c>
      <c r="I479" s="174">
        <v>3</v>
      </c>
      <c r="J479" s="174">
        <v>4</v>
      </c>
      <c r="K479" s="93">
        <v>0.9</v>
      </c>
      <c r="L479" s="209">
        <f t="shared" si="55"/>
        <v>2.7</v>
      </c>
      <c r="M479" s="209">
        <f t="shared" si="55"/>
        <v>3.6</v>
      </c>
      <c r="N479" s="12"/>
      <c r="O479" s="60"/>
    </row>
    <row r="480" spans="2:15" ht="18">
      <c r="B480" s="147" t="s">
        <v>1133</v>
      </c>
      <c r="C480" s="30" t="s">
        <v>2272</v>
      </c>
      <c r="D480" s="30" t="s">
        <v>297</v>
      </c>
      <c r="E480" s="30" t="s">
        <v>349</v>
      </c>
      <c r="F480" s="30"/>
      <c r="G480" s="169">
        <v>161</v>
      </c>
      <c r="H480" s="169">
        <v>34</v>
      </c>
      <c r="I480" s="174">
        <v>6</v>
      </c>
      <c r="J480" s="174">
        <v>8</v>
      </c>
      <c r="K480" s="93">
        <v>0.9</v>
      </c>
      <c r="L480" s="209">
        <f t="shared" si="55"/>
        <v>5.4</v>
      </c>
      <c r="M480" s="209">
        <f t="shared" si="55"/>
        <v>7.2</v>
      </c>
      <c r="N480" s="12"/>
      <c r="O480" s="60"/>
    </row>
    <row r="481" spans="2:15" ht="18">
      <c r="B481" s="147" t="s">
        <v>1132</v>
      </c>
      <c r="C481" s="30" t="s">
        <v>2420</v>
      </c>
      <c r="D481" s="30" t="s">
        <v>297</v>
      </c>
      <c r="E481" s="30" t="s">
        <v>349</v>
      </c>
      <c r="F481" s="30"/>
      <c r="G481" s="182">
        <v>161</v>
      </c>
      <c r="H481" s="182">
        <v>2</v>
      </c>
      <c r="I481" s="42"/>
      <c r="J481" s="42"/>
      <c r="K481" s="42"/>
      <c r="L481" s="172"/>
      <c r="M481" s="172"/>
      <c r="N481" s="12" t="s">
        <v>3008</v>
      </c>
      <c r="O481" s="12" t="s">
        <v>2738</v>
      </c>
    </row>
    <row r="482" spans="2:15" ht="18">
      <c r="B482" s="147" t="s">
        <v>1140</v>
      </c>
      <c r="C482" s="30" t="s">
        <v>2271</v>
      </c>
      <c r="D482" s="30" t="s">
        <v>297</v>
      </c>
      <c r="E482" s="30" t="s">
        <v>349</v>
      </c>
      <c r="F482" s="30"/>
      <c r="G482" s="169">
        <v>161</v>
      </c>
      <c r="H482" s="169">
        <v>25</v>
      </c>
      <c r="I482" s="174">
        <v>49</v>
      </c>
      <c r="J482" s="174">
        <v>65</v>
      </c>
      <c r="K482" s="93">
        <v>0.9</v>
      </c>
      <c r="L482" s="209">
        <f t="shared" ref="L482:M484" si="56">I482*$K482</f>
        <v>44.1</v>
      </c>
      <c r="M482" s="209">
        <f t="shared" si="56"/>
        <v>58.5</v>
      </c>
      <c r="N482" s="12"/>
      <c r="O482" s="60"/>
    </row>
    <row r="483" spans="2:15" ht="18">
      <c r="B483" s="147" t="s">
        <v>127</v>
      </c>
      <c r="C483" s="30" t="s">
        <v>2641</v>
      </c>
      <c r="D483" s="30" t="s">
        <v>297</v>
      </c>
      <c r="E483" s="30" t="s">
        <v>349</v>
      </c>
      <c r="F483" s="173" t="s">
        <v>1815</v>
      </c>
      <c r="G483" s="169">
        <v>315</v>
      </c>
      <c r="H483" s="169">
        <v>230</v>
      </c>
      <c r="I483" s="174">
        <v>560</v>
      </c>
      <c r="J483" s="174">
        <v>795</v>
      </c>
      <c r="K483" s="93">
        <v>0.9</v>
      </c>
      <c r="L483" s="209">
        <f t="shared" si="56"/>
        <v>504</v>
      </c>
      <c r="M483" s="209">
        <f t="shared" si="56"/>
        <v>715.5</v>
      </c>
      <c r="N483" s="12"/>
      <c r="O483" s="272"/>
    </row>
    <row r="484" spans="2:15" ht="18">
      <c r="B484" s="147" t="s">
        <v>127</v>
      </c>
      <c r="C484" s="30" t="s">
        <v>2641</v>
      </c>
      <c r="D484" s="30" t="s">
        <v>297</v>
      </c>
      <c r="E484" s="30" t="s">
        <v>349</v>
      </c>
      <c r="F484" s="173" t="s">
        <v>1774</v>
      </c>
      <c r="G484" s="169">
        <v>315</v>
      </c>
      <c r="H484" s="169">
        <v>120</v>
      </c>
      <c r="I484" s="174">
        <v>900</v>
      </c>
      <c r="J484" s="174">
        <v>1278</v>
      </c>
      <c r="K484" s="93">
        <v>0.9</v>
      </c>
      <c r="L484" s="209">
        <f t="shared" si="56"/>
        <v>810</v>
      </c>
      <c r="M484" s="209">
        <f t="shared" si="56"/>
        <v>1150.2</v>
      </c>
      <c r="N484" s="12"/>
      <c r="O484" s="272"/>
    </row>
    <row r="485" spans="2:15" ht="18">
      <c r="B485" s="147" t="s">
        <v>1649</v>
      </c>
      <c r="C485" s="30" t="s">
        <v>2530</v>
      </c>
      <c r="D485" s="30" t="s">
        <v>297</v>
      </c>
      <c r="E485" s="30" t="s">
        <v>349</v>
      </c>
      <c r="F485" s="12"/>
      <c r="G485" s="30"/>
      <c r="H485" s="30"/>
      <c r="I485" s="42"/>
      <c r="J485" s="42"/>
      <c r="K485" s="42"/>
      <c r="L485" s="172"/>
      <c r="M485" s="172"/>
      <c r="N485" s="12"/>
      <c r="O485" s="272"/>
    </row>
    <row r="486" spans="2:15" ht="18">
      <c r="B486" s="147" t="s">
        <v>1236</v>
      </c>
      <c r="C486" s="30" t="s">
        <v>2413</v>
      </c>
      <c r="D486" s="30" t="s">
        <v>700</v>
      </c>
      <c r="E486" s="30" t="s">
        <v>349</v>
      </c>
      <c r="F486" s="30"/>
      <c r="G486" s="169">
        <v>161</v>
      </c>
      <c r="H486" s="169">
        <v>25</v>
      </c>
      <c r="I486" s="174">
        <v>1</v>
      </c>
      <c r="J486" s="174">
        <v>2</v>
      </c>
      <c r="K486" s="93">
        <v>0.9</v>
      </c>
      <c r="L486" s="209">
        <f>I486*$K486</f>
        <v>0.9</v>
      </c>
      <c r="M486" s="209">
        <f>J486*$K486</f>
        <v>1.8</v>
      </c>
      <c r="N486" s="12"/>
      <c r="O486" s="60"/>
    </row>
    <row r="487" spans="2:15" ht="18">
      <c r="B487" s="147" t="s">
        <v>1123</v>
      </c>
      <c r="C487" s="30" t="s">
        <v>2642</v>
      </c>
      <c r="D487" s="30" t="s">
        <v>297</v>
      </c>
      <c r="E487" s="30" t="s">
        <v>349</v>
      </c>
      <c r="F487" s="30"/>
      <c r="G487" s="30"/>
      <c r="H487" s="30"/>
      <c r="I487" s="42"/>
      <c r="J487" s="42"/>
      <c r="K487" s="42"/>
      <c r="L487" s="172"/>
      <c r="M487" s="172"/>
      <c r="N487" s="12"/>
      <c r="O487" s="60"/>
    </row>
    <row r="488" spans="2:15" ht="18">
      <c r="B488" s="147" t="s">
        <v>236</v>
      </c>
      <c r="C488" s="30" t="s">
        <v>2273</v>
      </c>
      <c r="D488" s="30" t="s">
        <v>297</v>
      </c>
      <c r="E488" s="30" t="s">
        <v>349</v>
      </c>
      <c r="F488" s="30"/>
      <c r="G488" s="169">
        <v>161</v>
      </c>
      <c r="H488" s="169">
        <v>25</v>
      </c>
      <c r="I488" s="174">
        <v>49</v>
      </c>
      <c r="J488" s="174">
        <v>65</v>
      </c>
      <c r="K488" s="93">
        <v>0.9</v>
      </c>
      <c r="L488" s="209">
        <f t="shared" ref="L488:M490" si="57">I488*$K488</f>
        <v>44.1</v>
      </c>
      <c r="M488" s="209">
        <f t="shared" si="57"/>
        <v>58.5</v>
      </c>
      <c r="N488" s="12"/>
      <c r="O488" s="60"/>
    </row>
    <row r="489" spans="2:15" ht="18">
      <c r="B489" s="147" t="s">
        <v>1542</v>
      </c>
      <c r="C489" s="30" t="s">
        <v>2331</v>
      </c>
      <c r="D489" s="30" t="s">
        <v>297</v>
      </c>
      <c r="E489" s="30" t="s">
        <v>349</v>
      </c>
      <c r="F489" s="30"/>
      <c r="G489" s="169">
        <v>120</v>
      </c>
      <c r="H489" s="169">
        <v>12</v>
      </c>
      <c r="I489" s="174">
        <v>148</v>
      </c>
      <c r="J489" s="174">
        <v>197</v>
      </c>
      <c r="K489" s="93">
        <v>0.9</v>
      </c>
      <c r="L489" s="209">
        <f t="shared" si="57"/>
        <v>133.20000000000002</v>
      </c>
      <c r="M489" s="209">
        <f t="shared" si="57"/>
        <v>177.3</v>
      </c>
      <c r="N489" s="12"/>
      <c r="O489" s="60"/>
    </row>
    <row r="490" spans="2:15" ht="18">
      <c r="B490" s="147" t="s">
        <v>1310</v>
      </c>
      <c r="C490" s="30" t="s">
        <v>2308</v>
      </c>
      <c r="D490" s="30" t="s">
        <v>297</v>
      </c>
      <c r="E490" s="30" t="s">
        <v>349</v>
      </c>
      <c r="F490" s="30"/>
      <c r="G490" s="169">
        <v>120</v>
      </c>
      <c r="H490" s="169">
        <v>25</v>
      </c>
      <c r="I490" s="174">
        <v>131</v>
      </c>
      <c r="J490" s="174">
        <v>175</v>
      </c>
      <c r="K490" s="93">
        <v>0.9</v>
      </c>
      <c r="L490" s="209">
        <f t="shared" si="57"/>
        <v>117.9</v>
      </c>
      <c r="M490" s="209">
        <f t="shared" si="57"/>
        <v>157.5</v>
      </c>
      <c r="N490" s="12"/>
      <c r="O490" s="60"/>
    </row>
    <row r="491" spans="2:15" ht="18">
      <c r="B491" s="147" t="s">
        <v>1633</v>
      </c>
      <c r="C491" s="30" t="s">
        <v>2690</v>
      </c>
      <c r="D491" s="30" t="s">
        <v>297</v>
      </c>
      <c r="E491" s="30" t="s">
        <v>349</v>
      </c>
      <c r="F491" s="30"/>
      <c r="G491" s="30"/>
      <c r="H491" s="30"/>
      <c r="I491" s="42"/>
      <c r="J491" s="42"/>
      <c r="K491" s="42"/>
      <c r="L491" s="172"/>
      <c r="M491" s="172"/>
      <c r="N491" s="12"/>
      <c r="O491" s="60"/>
    </row>
    <row r="492" spans="2:15" ht="18">
      <c r="B492" s="147" t="s">
        <v>205</v>
      </c>
      <c r="C492" s="30" t="s">
        <v>2535</v>
      </c>
      <c r="D492" s="30" t="s">
        <v>297</v>
      </c>
      <c r="E492" s="30" t="s">
        <v>349</v>
      </c>
      <c r="F492" s="30"/>
      <c r="G492" s="30"/>
      <c r="H492" s="30"/>
      <c r="I492" s="42"/>
      <c r="J492" s="42"/>
      <c r="K492" s="42"/>
      <c r="L492" s="172"/>
      <c r="M492" s="172"/>
      <c r="N492" s="12"/>
      <c r="O492" s="60"/>
    </row>
    <row r="493" spans="2:15" ht="18">
      <c r="B493" s="147" t="s">
        <v>273</v>
      </c>
      <c r="C493" s="30" t="s">
        <v>2211</v>
      </c>
      <c r="D493" s="30" t="s">
        <v>297</v>
      </c>
      <c r="E493" s="30" t="s">
        <v>349</v>
      </c>
      <c r="F493" s="30"/>
      <c r="G493" s="30"/>
      <c r="H493" s="30"/>
      <c r="I493" s="42"/>
      <c r="J493" s="42"/>
      <c r="K493" s="42"/>
      <c r="L493" s="172"/>
      <c r="M493" s="172"/>
      <c r="N493" s="12"/>
      <c r="O493" s="60"/>
    </row>
    <row r="494" spans="2:15" ht="18">
      <c r="B494" s="147" t="s">
        <v>274</v>
      </c>
      <c r="C494" s="30" t="s">
        <v>2212</v>
      </c>
      <c r="D494" s="30" t="s">
        <v>297</v>
      </c>
      <c r="E494" s="30" t="s">
        <v>349</v>
      </c>
      <c r="F494" s="30"/>
      <c r="G494" s="30"/>
      <c r="H494" s="30"/>
      <c r="I494" s="42"/>
      <c r="J494" s="42"/>
      <c r="K494" s="42"/>
      <c r="L494" s="172"/>
      <c r="M494" s="172"/>
      <c r="N494" s="12"/>
      <c r="O494" s="60"/>
    </row>
    <row r="495" spans="2:15" ht="18">
      <c r="B495" s="147" t="s">
        <v>927</v>
      </c>
      <c r="C495" s="30" t="s">
        <v>2213</v>
      </c>
      <c r="D495" s="30" t="s">
        <v>297</v>
      </c>
      <c r="E495" s="30" t="s">
        <v>349</v>
      </c>
      <c r="F495" s="30"/>
      <c r="G495" s="30"/>
      <c r="H495" s="30"/>
      <c r="I495" s="42"/>
      <c r="J495" s="42"/>
      <c r="K495" s="42"/>
      <c r="L495" s="172"/>
      <c r="M495" s="172"/>
      <c r="N495" s="12"/>
      <c r="O495" s="60"/>
    </row>
    <row r="496" spans="2:15" ht="18">
      <c r="B496" s="147" t="s">
        <v>1588</v>
      </c>
      <c r="C496" s="30" t="s">
        <v>2364</v>
      </c>
      <c r="D496" s="30" t="s">
        <v>297</v>
      </c>
      <c r="E496" s="30" t="s">
        <v>349</v>
      </c>
      <c r="F496" s="30"/>
      <c r="G496" s="169">
        <v>120</v>
      </c>
      <c r="H496" s="169">
        <v>12</v>
      </c>
      <c r="I496" s="174">
        <v>81</v>
      </c>
      <c r="J496" s="174">
        <v>108</v>
      </c>
      <c r="K496" s="93">
        <v>0.9</v>
      </c>
      <c r="L496" s="209">
        <f t="shared" ref="L496:L524" si="58">I496*$K496</f>
        <v>72.900000000000006</v>
      </c>
      <c r="M496" s="209">
        <f t="shared" ref="M496:M524" si="59">J496*$K496</f>
        <v>97.2</v>
      </c>
      <c r="N496" s="12"/>
      <c r="O496" s="60"/>
    </row>
    <row r="497" spans="2:15" ht="18">
      <c r="B497" s="147" t="s">
        <v>1588</v>
      </c>
      <c r="C497" s="30" t="s">
        <v>2364</v>
      </c>
      <c r="D497" s="30" t="s">
        <v>297</v>
      </c>
      <c r="E497" s="30" t="s">
        <v>349</v>
      </c>
      <c r="F497" s="30"/>
      <c r="G497" s="169">
        <v>120</v>
      </c>
      <c r="H497" s="169">
        <v>25</v>
      </c>
      <c r="I497" s="174">
        <v>140</v>
      </c>
      <c r="J497" s="174">
        <v>186</v>
      </c>
      <c r="K497" s="93">
        <v>0.9</v>
      </c>
      <c r="L497" s="209">
        <f t="shared" si="58"/>
        <v>126</v>
      </c>
      <c r="M497" s="209">
        <f t="shared" si="59"/>
        <v>167.4</v>
      </c>
      <c r="N497" s="12"/>
      <c r="O497" s="60"/>
    </row>
    <row r="498" spans="2:15" ht="18">
      <c r="B498" s="147" t="s">
        <v>1431</v>
      </c>
      <c r="C498" s="30" t="s">
        <v>2319</v>
      </c>
      <c r="D498" s="30" t="s">
        <v>297</v>
      </c>
      <c r="E498" s="30" t="s">
        <v>349</v>
      </c>
      <c r="F498" s="30"/>
      <c r="G498" s="169">
        <v>120</v>
      </c>
      <c r="H498" s="169">
        <v>25</v>
      </c>
      <c r="I498" s="174">
        <v>48</v>
      </c>
      <c r="J498" s="174">
        <v>64</v>
      </c>
      <c r="K498" s="93">
        <v>0.9</v>
      </c>
      <c r="L498" s="209">
        <f t="shared" si="58"/>
        <v>43.2</v>
      </c>
      <c r="M498" s="209">
        <f t="shared" si="59"/>
        <v>57.6</v>
      </c>
      <c r="N498" s="12"/>
      <c r="O498" s="60"/>
    </row>
    <row r="499" spans="2:15" ht="18">
      <c r="B499" s="147" t="s">
        <v>1659</v>
      </c>
      <c r="C499" s="30" t="s">
        <v>2449</v>
      </c>
      <c r="D499" s="30" t="s">
        <v>297</v>
      </c>
      <c r="E499" s="30" t="s">
        <v>349</v>
      </c>
      <c r="F499" s="30"/>
      <c r="G499" s="169">
        <v>315</v>
      </c>
      <c r="H499" s="169">
        <v>25</v>
      </c>
      <c r="I499" s="174">
        <v>135</v>
      </c>
      <c r="J499" s="174">
        <v>180</v>
      </c>
      <c r="K499" s="93">
        <v>0.9</v>
      </c>
      <c r="L499" s="209">
        <f t="shared" si="58"/>
        <v>121.5</v>
      </c>
      <c r="M499" s="209">
        <f t="shared" si="59"/>
        <v>162</v>
      </c>
      <c r="N499" s="12"/>
      <c r="O499" s="60"/>
    </row>
    <row r="500" spans="2:15" ht="18">
      <c r="B500" s="147" t="s">
        <v>1372</v>
      </c>
      <c r="C500" s="30" t="s">
        <v>2433</v>
      </c>
      <c r="D500" s="30" t="s">
        <v>297</v>
      </c>
      <c r="E500" s="30" t="s">
        <v>349</v>
      </c>
      <c r="F500" s="30"/>
      <c r="G500" s="169">
        <v>230</v>
      </c>
      <c r="H500" s="169">
        <v>25</v>
      </c>
      <c r="I500" s="174">
        <v>138</v>
      </c>
      <c r="J500" s="174">
        <v>184</v>
      </c>
      <c r="K500" s="93">
        <v>0.9</v>
      </c>
      <c r="L500" s="209">
        <f t="shared" si="58"/>
        <v>124.2</v>
      </c>
      <c r="M500" s="209">
        <f t="shared" si="59"/>
        <v>165.6</v>
      </c>
      <c r="N500" s="12"/>
      <c r="O500" s="60"/>
    </row>
    <row r="501" spans="2:15" ht="18">
      <c r="B501" s="147" t="s">
        <v>1102</v>
      </c>
      <c r="C501" s="30" t="s">
        <v>2367</v>
      </c>
      <c r="D501" s="30" t="s">
        <v>297</v>
      </c>
      <c r="E501" s="30" t="s">
        <v>349</v>
      </c>
      <c r="F501" s="30"/>
      <c r="G501" s="169">
        <v>120</v>
      </c>
      <c r="H501" s="169">
        <v>25</v>
      </c>
      <c r="I501" s="174">
        <v>139</v>
      </c>
      <c r="J501" s="174">
        <v>185</v>
      </c>
      <c r="K501" s="93">
        <v>0.9</v>
      </c>
      <c r="L501" s="209">
        <f t="shared" si="58"/>
        <v>125.10000000000001</v>
      </c>
      <c r="M501" s="209">
        <f t="shared" si="59"/>
        <v>166.5</v>
      </c>
      <c r="N501" s="12"/>
      <c r="O501" s="60"/>
    </row>
    <row r="502" spans="2:15" ht="18">
      <c r="B502" s="169" t="s">
        <v>1850</v>
      </c>
      <c r="C502" s="30"/>
      <c r="D502" s="30" t="s">
        <v>297</v>
      </c>
      <c r="E502" s="30" t="s">
        <v>349</v>
      </c>
      <c r="F502" s="30"/>
      <c r="G502" s="169">
        <v>69</v>
      </c>
      <c r="H502" s="169">
        <v>25</v>
      </c>
      <c r="I502" s="174">
        <v>22</v>
      </c>
      <c r="J502" s="174">
        <v>29</v>
      </c>
      <c r="K502" s="93">
        <v>0.9</v>
      </c>
      <c r="L502" s="209">
        <f t="shared" si="58"/>
        <v>19.8</v>
      </c>
      <c r="M502" s="209">
        <f t="shared" si="59"/>
        <v>26.1</v>
      </c>
      <c r="N502" s="12"/>
      <c r="O502" s="60"/>
    </row>
    <row r="503" spans="2:15" ht="18">
      <c r="B503" s="147" t="s">
        <v>279</v>
      </c>
      <c r="C503" s="30" t="s">
        <v>2644</v>
      </c>
      <c r="D503" s="30" t="s">
        <v>297</v>
      </c>
      <c r="E503" s="30" t="s">
        <v>349</v>
      </c>
      <c r="F503" s="173" t="s">
        <v>1782</v>
      </c>
      <c r="G503" s="169">
        <v>735</v>
      </c>
      <c r="H503" s="169">
        <v>161</v>
      </c>
      <c r="I503" s="174">
        <v>2097</v>
      </c>
      <c r="J503" s="174">
        <v>2936</v>
      </c>
      <c r="K503" s="93">
        <v>0.9</v>
      </c>
      <c r="L503" s="209">
        <f t="shared" si="58"/>
        <v>1887.3</v>
      </c>
      <c r="M503" s="209">
        <f t="shared" si="59"/>
        <v>2642.4</v>
      </c>
      <c r="N503" s="12"/>
      <c r="O503" s="272"/>
    </row>
    <row r="504" spans="2:15" ht="18">
      <c r="B504" s="169" t="s">
        <v>1851</v>
      </c>
      <c r="C504" s="30"/>
      <c r="D504" s="30" t="s">
        <v>297</v>
      </c>
      <c r="E504" s="30" t="s">
        <v>349</v>
      </c>
      <c r="F504" s="30"/>
      <c r="G504" s="169">
        <v>69</v>
      </c>
      <c r="H504" s="169">
        <v>25</v>
      </c>
      <c r="I504" s="174">
        <v>25</v>
      </c>
      <c r="J504" s="174">
        <v>33</v>
      </c>
      <c r="K504" s="93">
        <v>0.9</v>
      </c>
      <c r="L504" s="209">
        <f t="shared" si="58"/>
        <v>22.5</v>
      </c>
      <c r="M504" s="209">
        <f t="shared" si="59"/>
        <v>29.7</v>
      </c>
      <c r="N504" s="12"/>
      <c r="O504" s="60"/>
    </row>
    <row r="505" spans="2:15" ht="18">
      <c r="B505" s="169" t="s">
        <v>1852</v>
      </c>
      <c r="C505" s="30"/>
      <c r="D505" s="30" t="s">
        <v>297</v>
      </c>
      <c r="E505" s="30" t="s">
        <v>349</v>
      </c>
      <c r="F505" s="30"/>
      <c r="G505" s="169">
        <v>69</v>
      </c>
      <c r="H505" s="169">
        <v>25</v>
      </c>
      <c r="I505" s="174">
        <v>29</v>
      </c>
      <c r="J505" s="174">
        <v>39</v>
      </c>
      <c r="K505" s="93">
        <v>0.9</v>
      </c>
      <c r="L505" s="209">
        <f t="shared" si="58"/>
        <v>26.1</v>
      </c>
      <c r="M505" s="209">
        <f t="shared" si="59"/>
        <v>35.1</v>
      </c>
      <c r="N505" s="12"/>
      <c r="O505" s="60"/>
    </row>
    <row r="506" spans="2:15" ht="18">
      <c r="B506" s="147" t="s">
        <v>1211</v>
      </c>
      <c r="C506" s="30" t="s">
        <v>2401</v>
      </c>
      <c r="D506" s="30" t="s">
        <v>297</v>
      </c>
      <c r="E506" s="30" t="s">
        <v>349</v>
      </c>
      <c r="F506" s="30"/>
      <c r="G506" s="169">
        <v>120</v>
      </c>
      <c r="H506" s="169">
        <v>25</v>
      </c>
      <c r="I506" s="174">
        <v>23</v>
      </c>
      <c r="J506" s="174">
        <v>31</v>
      </c>
      <c r="K506" s="93">
        <v>0.9</v>
      </c>
      <c r="L506" s="209">
        <f t="shared" si="58"/>
        <v>20.7</v>
      </c>
      <c r="M506" s="209">
        <f t="shared" si="59"/>
        <v>27.900000000000002</v>
      </c>
      <c r="N506" s="12"/>
      <c r="O506" s="60"/>
    </row>
    <row r="507" spans="2:15" ht="18">
      <c r="B507" s="147" t="s">
        <v>1171</v>
      </c>
      <c r="C507" s="30" t="s">
        <v>2274</v>
      </c>
      <c r="D507" s="30" t="s">
        <v>297</v>
      </c>
      <c r="E507" s="30" t="s">
        <v>349</v>
      </c>
      <c r="F507" s="30"/>
      <c r="G507" s="169">
        <v>161</v>
      </c>
      <c r="H507" s="169">
        <v>25</v>
      </c>
      <c r="I507" s="174">
        <v>48</v>
      </c>
      <c r="J507" s="174">
        <v>64</v>
      </c>
      <c r="K507" s="93">
        <v>0.9</v>
      </c>
      <c r="L507" s="209">
        <f t="shared" si="58"/>
        <v>43.2</v>
      </c>
      <c r="M507" s="209">
        <f t="shared" si="59"/>
        <v>57.6</v>
      </c>
      <c r="N507" s="12"/>
      <c r="O507" s="60"/>
    </row>
    <row r="508" spans="2:15" ht="18">
      <c r="B508" s="147" t="s">
        <v>1370</v>
      </c>
      <c r="C508" s="30" t="s">
        <v>2432</v>
      </c>
      <c r="D508" s="30" t="s">
        <v>297</v>
      </c>
      <c r="E508" s="30" t="s">
        <v>349</v>
      </c>
      <c r="F508" s="150"/>
      <c r="G508" s="170">
        <v>120</v>
      </c>
      <c r="H508" s="170">
        <v>25</v>
      </c>
      <c r="I508" s="176">
        <v>181</v>
      </c>
      <c r="J508" s="176">
        <v>241</v>
      </c>
      <c r="K508" s="93">
        <v>0.9</v>
      </c>
      <c r="L508" s="209">
        <f t="shared" si="58"/>
        <v>162.9</v>
      </c>
      <c r="M508" s="209">
        <f t="shared" si="59"/>
        <v>216.9</v>
      </c>
      <c r="N508" s="12"/>
      <c r="O508" s="151"/>
    </row>
    <row r="509" spans="2:15" ht="18">
      <c r="B509" s="147" t="s">
        <v>1726</v>
      </c>
      <c r="C509" s="30" t="s">
        <v>2369</v>
      </c>
      <c r="D509" s="30" t="s">
        <v>297</v>
      </c>
      <c r="E509" s="30" t="s">
        <v>349</v>
      </c>
      <c r="F509" s="30"/>
      <c r="G509" s="169">
        <v>120</v>
      </c>
      <c r="H509" s="169">
        <v>25</v>
      </c>
      <c r="I509" s="174">
        <v>21</v>
      </c>
      <c r="J509" s="174">
        <v>28</v>
      </c>
      <c r="K509" s="93">
        <v>0.9</v>
      </c>
      <c r="L509" s="209">
        <f t="shared" si="58"/>
        <v>18.900000000000002</v>
      </c>
      <c r="M509" s="209">
        <f t="shared" si="59"/>
        <v>25.2</v>
      </c>
      <c r="N509" s="12"/>
      <c r="O509" s="60"/>
    </row>
    <row r="510" spans="2:15" ht="18">
      <c r="B510" s="147" t="s">
        <v>1664</v>
      </c>
      <c r="C510" s="30" t="s">
        <v>2443</v>
      </c>
      <c r="D510" s="30" t="s">
        <v>297</v>
      </c>
      <c r="E510" s="30" t="s">
        <v>349</v>
      </c>
      <c r="F510" s="30"/>
      <c r="G510" s="169">
        <v>315</v>
      </c>
      <c r="H510" s="169">
        <v>25</v>
      </c>
      <c r="I510" s="174">
        <v>69</v>
      </c>
      <c r="J510" s="174">
        <v>92</v>
      </c>
      <c r="K510" s="93">
        <v>0.9</v>
      </c>
      <c r="L510" s="209">
        <f t="shared" si="58"/>
        <v>62.1</v>
      </c>
      <c r="M510" s="209">
        <f t="shared" si="59"/>
        <v>82.8</v>
      </c>
      <c r="N510" s="12"/>
      <c r="O510" s="60"/>
    </row>
    <row r="511" spans="2:15" ht="18">
      <c r="B511" s="169" t="s">
        <v>1853</v>
      </c>
      <c r="C511" s="30"/>
      <c r="D511" s="30" t="s">
        <v>297</v>
      </c>
      <c r="E511" s="30" t="s">
        <v>349</v>
      </c>
      <c r="F511" s="30"/>
      <c r="G511" s="169">
        <v>69</v>
      </c>
      <c r="H511" s="169">
        <v>25</v>
      </c>
      <c r="I511" s="174">
        <v>14</v>
      </c>
      <c r="J511" s="174">
        <v>19</v>
      </c>
      <c r="K511" s="93">
        <v>0.9</v>
      </c>
      <c r="L511" s="209">
        <f t="shared" si="58"/>
        <v>12.6</v>
      </c>
      <c r="M511" s="209">
        <f t="shared" si="59"/>
        <v>17.100000000000001</v>
      </c>
      <c r="N511" s="12"/>
      <c r="O511" s="60"/>
    </row>
    <row r="512" spans="2:15" ht="18">
      <c r="B512" s="147" t="s">
        <v>352</v>
      </c>
      <c r="C512" s="30" t="s">
        <v>2333</v>
      </c>
      <c r="D512" s="30" t="s">
        <v>297</v>
      </c>
      <c r="E512" s="30" t="s">
        <v>349</v>
      </c>
      <c r="F512" s="30"/>
      <c r="G512" s="169">
        <v>120</v>
      </c>
      <c r="H512" s="169">
        <v>25</v>
      </c>
      <c r="I512" s="174">
        <v>49</v>
      </c>
      <c r="J512" s="174">
        <v>65</v>
      </c>
      <c r="K512" s="93">
        <v>0.9</v>
      </c>
      <c r="L512" s="209">
        <f t="shared" si="58"/>
        <v>44.1</v>
      </c>
      <c r="M512" s="209">
        <f t="shared" si="59"/>
        <v>58.5</v>
      </c>
      <c r="N512" s="12"/>
      <c r="O512" s="60"/>
    </row>
    <row r="513" spans="2:15" ht="18">
      <c r="B513" s="147" t="s">
        <v>352</v>
      </c>
      <c r="C513" s="30" t="s">
        <v>2333</v>
      </c>
      <c r="D513" s="30" t="s">
        <v>297</v>
      </c>
      <c r="E513" s="30" t="s">
        <v>349</v>
      </c>
      <c r="F513" s="173" t="s">
        <v>1816</v>
      </c>
      <c r="G513" s="169">
        <v>120</v>
      </c>
      <c r="H513" s="169">
        <v>49</v>
      </c>
      <c r="I513" s="174">
        <v>100</v>
      </c>
      <c r="J513" s="174">
        <v>142</v>
      </c>
      <c r="K513" s="93">
        <v>0.9</v>
      </c>
      <c r="L513" s="209">
        <f t="shared" si="58"/>
        <v>90</v>
      </c>
      <c r="M513" s="209">
        <f t="shared" si="59"/>
        <v>127.8</v>
      </c>
      <c r="N513" s="12"/>
      <c r="O513" s="60"/>
    </row>
    <row r="514" spans="2:15" ht="18">
      <c r="B514" s="147" t="s">
        <v>352</v>
      </c>
      <c r="C514" s="30" t="s">
        <v>2333</v>
      </c>
      <c r="D514" s="30" t="s">
        <v>297</v>
      </c>
      <c r="E514" s="30" t="s">
        <v>349</v>
      </c>
      <c r="F514" s="173" t="s">
        <v>1789</v>
      </c>
      <c r="G514" s="169">
        <v>230</v>
      </c>
      <c r="H514" s="169">
        <v>120</v>
      </c>
      <c r="I514" s="174">
        <v>1200</v>
      </c>
      <c r="J514" s="174">
        <v>1704</v>
      </c>
      <c r="K514" s="93">
        <v>0.9</v>
      </c>
      <c r="L514" s="209">
        <f t="shared" si="58"/>
        <v>1080</v>
      </c>
      <c r="M514" s="209">
        <f t="shared" si="59"/>
        <v>1533.6000000000001</v>
      </c>
      <c r="N514" s="12"/>
      <c r="O514" s="272"/>
    </row>
    <row r="515" spans="2:15" ht="18">
      <c r="B515" s="169" t="s">
        <v>1854</v>
      </c>
      <c r="C515" s="30"/>
      <c r="D515" s="30" t="s">
        <v>297</v>
      </c>
      <c r="E515" s="30" t="s">
        <v>349</v>
      </c>
      <c r="F515" s="30"/>
      <c r="G515" s="169">
        <v>69</v>
      </c>
      <c r="H515" s="169">
        <v>25</v>
      </c>
      <c r="I515" s="174">
        <v>14</v>
      </c>
      <c r="J515" s="174">
        <v>18</v>
      </c>
      <c r="K515" s="93">
        <v>0.9</v>
      </c>
      <c r="L515" s="209">
        <f t="shared" si="58"/>
        <v>12.6</v>
      </c>
      <c r="M515" s="209">
        <f t="shared" si="59"/>
        <v>16.2</v>
      </c>
      <c r="N515" s="12"/>
      <c r="O515" s="60"/>
    </row>
    <row r="516" spans="2:15" ht="18">
      <c r="B516" s="147" t="s">
        <v>1327</v>
      </c>
      <c r="C516" s="30" t="s">
        <v>2362</v>
      </c>
      <c r="D516" s="30" t="s">
        <v>297</v>
      </c>
      <c r="E516" s="30" t="s">
        <v>349</v>
      </c>
      <c r="F516" s="30"/>
      <c r="G516" s="169">
        <v>120</v>
      </c>
      <c r="H516" s="169">
        <v>25</v>
      </c>
      <c r="I516" s="174">
        <v>48</v>
      </c>
      <c r="J516" s="174">
        <v>64</v>
      </c>
      <c r="K516" s="93">
        <v>0.9</v>
      </c>
      <c r="L516" s="209">
        <f t="shared" si="58"/>
        <v>43.2</v>
      </c>
      <c r="M516" s="209">
        <f t="shared" si="59"/>
        <v>57.6</v>
      </c>
      <c r="N516" s="12"/>
      <c r="O516" s="60"/>
    </row>
    <row r="517" spans="2:15" ht="18">
      <c r="B517" s="180" t="s">
        <v>1218</v>
      </c>
      <c r="C517" s="30" t="s">
        <v>2981</v>
      </c>
      <c r="D517" s="30" t="s">
        <v>297</v>
      </c>
      <c r="E517" s="30" t="s">
        <v>349</v>
      </c>
      <c r="F517" s="30"/>
      <c r="G517" s="169">
        <v>120</v>
      </c>
      <c r="H517" s="169">
        <v>25</v>
      </c>
      <c r="I517" s="174">
        <v>23</v>
      </c>
      <c r="J517" s="174">
        <v>30</v>
      </c>
      <c r="K517" s="93">
        <v>0.9</v>
      </c>
      <c r="L517" s="209">
        <f t="shared" si="58"/>
        <v>20.7</v>
      </c>
      <c r="M517" s="209">
        <f t="shared" si="59"/>
        <v>27</v>
      </c>
      <c r="N517" s="12"/>
      <c r="O517" s="60"/>
    </row>
    <row r="518" spans="2:15" ht="18">
      <c r="B518" s="147" t="s">
        <v>1295</v>
      </c>
      <c r="C518" s="30" t="s">
        <v>2488</v>
      </c>
      <c r="D518" s="30" t="s">
        <v>297</v>
      </c>
      <c r="E518" s="30" t="s">
        <v>349</v>
      </c>
      <c r="F518" s="30"/>
      <c r="G518" s="169">
        <v>120</v>
      </c>
      <c r="H518" s="169">
        <v>25</v>
      </c>
      <c r="I518" s="174">
        <v>49</v>
      </c>
      <c r="J518" s="174">
        <v>65</v>
      </c>
      <c r="K518" s="93">
        <v>0.9</v>
      </c>
      <c r="L518" s="209">
        <f t="shared" si="58"/>
        <v>44.1</v>
      </c>
      <c r="M518" s="209">
        <f t="shared" si="59"/>
        <v>58.5</v>
      </c>
      <c r="N518" s="12"/>
      <c r="O518" s="60"/>
    </row>
    <row r="519" spans="2:15" ht="18">
      <c r="B519" s="147" t="s">
        <v>1522</v>
      </c>
      <c r="C519" s="30" t="s">
        <v>2487</v>
      </c>
      <c r="D519" s="30" t="s">
        <v>297</v>
      </c>
      <c r="E519" s="30" t="s">
        <v>349</v>
      </c>
      <c r="F519" s="30"/>
      <c r="G519" s="169">
        <v>120</v>
      </c>
      <c r="H519" s="169">
        <v>25</v>
      </c>
      <c r="I519" s="174">
        <v>146</v>
      </c>
      <c r="J519" s="174">
        <v>194</v>
      </c>
      <c r="K519" s="93">
        <v>0.9</v>
      </c>
      <c r="L519" s="209">
        <f t="shared" si="58"/>
        <v>131.4</v>
      </c>
      <c r="M519" s="209">
        <f t="shared" si="59"/>
        <v>174.6</v>
      </c>
      <c r="N519" s="12"/>
      <c r="O519" s="60"/>
    </row>
    <row r="520" spans="2:15" ht="18">
      <c r="B520" s="147" t="s">
        <v>1462</v>
      </c>
      <c r="C520" s="30" t="s">
        <v>2407</v>
      </c>
      <c r="D520" s="30" t="s">
        <v>297</v>
      </c>
      <c r="E520" s="30" t="s">
        <v>349</v>
      </c>
      <c r="F520" s="30"/>
      <c r="G520" s="169">
        <v>120</v>
      </c>
      <c r="H520" s="169">
        <v>25</v>
      </c>
      <c r="I520" s="174">
        <v>23</v>
      </c>
      <c r="J520" s="174">
        <v>31</v>
      </c>
      <c r="K520" s="93">
        <v>0.9</v>
      </c>
      <c r="L520" s="209">
        <f t="shared" si="58"/>
        <v>20.7</v>
      </c>
      <c r="M520" s="209">
        <f t="shared" si="59"/>
        <v>27.900000000000002</v>
      </c>
      <c r="N520" s="12"/>
      <c r="O520" s="60"/>
    </row>
    <row r="521" spans="2:15" ht="18">
      <c r="B521" s="180" t="s">
        <v>1190</v>
      </c>
      <c r="C521" s="30" t="s">
        <v>2275</v>
      </c>
      <c r="D521" s="30" t="s">
        <v>297</v>
      </c>
      <c r="E521" s="30" t="s">
        <v>349</v>
      </c>
      <c r="F521" s="30"/>
      <c r="G521" s="169">
        <v>161</v>
      </c>
      <c r="H521" s="169">
        <v>25</v>
      </c>
      <c r="I521" s="174">
        <v>49</v>
      </c>
      <c r="J521" s="174">
        <v>65</v>
      </c>
      <c r="K521" s="93">
        <v>0.9</v>
      </c>
      <c r="L521" s="209">
        <f t="shared" si="58"/>
        <v>44.1</v>
      </c>
      <c r="M521" s="209">
        <f t="shared" si="59"/>
        <v>58.5</v>
      </c>
      <c r="N521" s="12"/>
      <c r="O521" s="60"/>
    </row>
    <row r="522" spans="2:15" ht="18">
      <c r="B522" s="147" t="s">
        <v>246</v>
      </c>
      <c r="C522" s="30" t="s">
        <v>2313</v>
      </c>
      <c r="D522" s="30" t="s">
        <v>297</v>
      </c>
      <c r="E522" s="30" t="s">
        <v>349</v>
      </c>
      <c r="F522" s="30"/>
      <c r="G522" s="169">
        <v>120</v>
      </c>
      <c r="H522" s="169">
        <v>25</v>
      </c>
      <c r="I522" s="174">
        <v>95</v>
      </c>
      <c r="J522" s="174">
        <v>127</v>
      </c>
      <c r="K522" s="93">
        <v>0.9</v>
      </c>
      <c r="L522" s="209">
        <f t="shared" si="58"/>
        <v>85.5</v>
      </c>
      <c r="M522" s="209">
        <f t="shared" si="59"/>
        <v>114.3</v>
      </c>
      <c r="N522" s="12"/>
      <c r="O522" s="60"/>
    </row>
    <row r="523" spans="2:15" ht="18">
      <c r="B523" s="147" t="s">
        <v>1468</v>
      </c>
      <c r="C523" s="30" t="s">
        <v>2982</v>
      </c>
      <c r="D523" s="30" t="s">
        <v>297</v>
      </c>
      <c r="E523" s="30" t="s">
        <v>349</v>
      </c>
      <c r="F523" s="30"/>
      <c r="G523" s="169">
        <v>120</v>
      </c>
      <c r="H523" s="169">
        <v>25</v>
      </c>
      <c r="I523" s="174">
        <v>146</v>
      </c>
      <c r="J523" s="174">
        <v>194</v>
      </c>
      <c r="K523" s="93">
        <v>0.9</v>
      </c>
      <c r="L523" s="209">
        <f t="shared" si="58"/>
        <v>131.4</v>
      </c>
      <c r="M523" s="209">
        <f t="shared" si="59"/>
        <v>174.6</v>
      </c>
      <c r="N523" s="12"/>
      <c r="O523" s="60"/>
    </row>
    <row r="524" spans="2:15" ht="18">
      <c r="B524" s="169" t="s">
        <v>1856</v>
      </c>
      <c r="C524" s="30"/>
      <c r="D524" s="30" t="s">
        <v>297</v>
      </c>
      <c r="E524" s="30" t="s">
        <v>349</v>
      </c>
      <c r="F524" s="30"/>
      <c r="G524" s="169">
        <v>69</v>
      </c>
      <c r="H524" s="169">
        <v>25</v>
      </c>
      <c r="I524" s="174">
        <v>30</v>
      </c>
      <c r="J524" s="174">
        <v>40</v>
      </c>
      <c r="K524" s="93">
        <v>0.9</v>
      </c>
      <c r="L524" s="209">
        <f t="shared" si="58"/>
        <v>27</v>
      </c>
      <c r="M524" s="209">
        <f t="shared" si="59"/>
        <v>36</v>
      </c>
      <c r="N524" s="12"/>
      <c r="O524" s="60"/>
    </row>
    <row r="525" spans="2:15" ht="18">
      <c r="B525" s="147" t="s">
        <v>1532</v>
      </c>
      <c r="C525" s="30" t="s">
        <v>2355</v>
      </c>
      <c r="D525" s="30" t="s">
        <v>297</v>
      </c>
      <c r="E525" s="30" t="s">
        <v>349</v>
      </c>
      <c r="F525" s="30"/>
      <c r="G525" s="182">
        <v>315</v>
      </c>
      <c r="H525" s="182">
        <v>120</v>
      </c>
      <c r="I525" s="44"/>
      <c r="J525" s="44"/>
      <c r="K525" s="239"/>
      <c r="L525" s="96"/>
      <c r="M525" s="96"/>
      <c r="N525" s="12" t="s">
        <v>3009</v>
      </c>
      <c r="O525" s="60"/>
    </row>
    <row r="526" spans="2:15" s="171" customFormat="1" ht="18">
      <c r="B526" s="147" t="s">
        <v>1532</v>
      </c>
      <c r="C526" s="30" t="s">
        <v>2355</v>
      </c>
      <c r="D526" s="30" t="s">
        <v>297</v>
      </c>
      <c r="E526" s="30" t="s">
        <v>349</v>
      </c>
      <c r="F526" s="30"/>
      <c r="G526" s="182">
        <v>315</v>
      </c>
      <c r="H526" s="182">
        <v>25</v>
      </c>
      <c r="I526" s="44"/>
      <c r="J526" s="44"/>
      <c r="K526" s="239"/>
      <c r="L526" s="96"/>
      <c r="M526" s="96"/>
      <c r="N526" s="12" t="s">
        <v>3009</v>
      </c>
      <c r="O526" s="60"/>
    </row>
    <row r="527" spans="2:15" ht="18">
      <c r="B527" s="147" t="s">
        <v>1877</v>
      </c>
      <c r="C527" s="30" t="s">
        <v>2307</v>
      </c>
      <c r="D527" s="30" t="s">
        <v>297</v>
      </c>
      <c r="E527" s="30" t="s">
        <v>349</v>
      </c>
      <c r="F527" s="30"/>
      <c r="G527" s="169">
        <v>120</v>
      </c>
      <c r="H527" s="169">
        <v>25</v>
      </c>
      <c r="I527" s="174">
        <v>145</v>
      </c>
      <c r="J527" s="174">
        <v>193</v>
      </c>
      <c r="K527" s="93">
        <v>0.9</v>
      </c>
      <c r="L527" s="209">
        <f t="shared" ref="L527:L543" si="60">I527*$K527</f>
        <v>130.5</v>
      </c>
      <c r="M527" s="209">
        <f t="shared" ref="M527:M543" si="61">J527*$K527</f>
        <v>173.70000000000002</v>
      </c>
      <c r="N527" s="12"/>
      <c r="O527" s="60"/>
    </row>
    <row r="528" spans="2:15" ht="18">
      <c r="B528" s="180" t="s">
        <v>1476</v>
      </c>
      <c r="C528" s="30" t="s">
        <v>2398</v>
      </c>
      <c r="D528" s="30" t="s">
        <v>297</v>
      </c>
      <c r="E528" s="30" t="s">
        <v>349</v>
      </c>
      <c r="F528" s="30"/>
      <c r="G528" s="169">
        <v>120</v>
      </c>
      <c r="H528" s="169">
        <v>25</v>
      </c>
      <c r="I528" s="174">
        <v>23</v>
      </c>
      <c r="J528" s="174">
        <v>31</v>
      </c>
      <c r="K528" s="93">
        <v>0.9</v>
      </c>
      <c r="L528" s="209">
        <f t="shared" si="60"/>
        <v>20.7</v>
      </c>
      <c r="M528" s="209">
        <f t="shared" si="61"/>
        <v>27.900000000000002</v>
      </c>
      <c r="N528" s="12"/>
      <c r="O528" s="60"/>
    </row>
    <row r="529" spans="2:15" ht="18">
      <c r="B529" s="147" t="s">
        <v>1482</v>
      </c>
      <c r="C529" s="30" t="s">
        <v>2495</v>
      </c>
      <c r="D529" s="30" t="s">
        <v>297</v>
      </c>
      <c r="E529" s="30" t="s">
        <v>349</v>
      </c>
      <c r="F529" s="30"/>
      <c r="G529" s="169">
        <v>120</v>
      </c>
      <c r="H529" s="169">
        <v>25</v>
      </c>
      <c r="I529" s="174">
        <v>23</v>
      </c>
      <c r="J529" s="174">
        <v>31</v>
      </c>
      <c r="K529" s="93">
        <v>0.9</v>
      </c>
      <c r="L529" s="209">
        <f t="shared" si="60"/>
        <v>20.7</v>
      </c>
      <c r="M529" s="209">
        <f t="shared" si="61"/>
        <v>27.900000000000002</v>
      </c>
      <c r="N529" s="12"/>
      <c r="O529" s="60"/>
    </row>
    <row r="530" spans="2:15" ht="18">
      <c r="B530" s="147" t="s">
        <v>1857</v>
      </c>
      <c r="C530" s="30" t="s">
        <v>2467</v>
      </c>
      <c r="D530" s="30" t="s">
        <v>297</v>
      </c>
      <c r="E530" s="30" t="s">
        <v>349</v>
      </c>
      <c r="F530" s="30"/>
      <c r="G530" s="169">
        <v>120</v>
      </c>
      <c r="H530" s="169">
        <v>25</v>
      </c>
      <c r="I530" s="174">
        <v>145</v>
      </c>
      <c r="J530" s="174">
        <v>193</v>
      </c>
      <c r="K530" s="93">
        <v>0.9</v>
      </c>
      <c r="L530" s="209">
        <f t="shared" si="60"/>
        <v>130.5</v>
      </c>
      <c r="M530" s="209">
        <f t="shared" si="61"/>
        <v>173.70000000000002</v>
      </c>
      <c r="N530" s="12"/>
      <c r="O530" s="60"/>
    </row>
    <row r="531" spans="2:15" ht="18">
      <c r="B531" s="169" t="s">
        <v>1986</v>
      </c>
      <c r="C531" s="30"/>
      <c r="D531" s="30" t="s">
        <v>297</v>
      </c>
      <c r="E531" s="30" t="s">
        <v>349</v>
      </c>
      <c r="F531" s="30"/>
      <c r="G531" s="169">
        <v>69</v>
      </c>
      <c r="H531" s="169">
        <v>25</v>
      </c>
      <c r="I531" s="174">
        <v>16</v>
      </c>
      <c r="J531" s="174">
        <v>21</v>
      </c>
      <c r="K531" s="93">
        <v>0.9</v>
      </c>
      <c r="L531" s="209">
        <f t="shared" si="60"/>
        <v>14.4</v>
      </c>
      <c r="M531" s="209">
        <f t="shared" si="61"/>
        <v>18.900000000000002</v>
      </c>
      <c r="N531" s="12"/>
      <c r="O531" s="60"/>
    </row>
    <row r="532" spans="2:15" ht="18">
      <c r="B532" s="147" t="s">
        <v>1326</v>
      </c>
      <c r="C532" s="30" t="s">
        <v>2361</v>
      </c>
      <c r="D532" s="30" t="s">
        <v>297</v>
      </c>
      <c r="E532" s="30" t="s">
        <v>349</v>
      </c>
      <c r="F532" s="30"/>
      <c r="G532" s="169">
        <v>120</v>
      </c>
      <c r="H532" s="169">
        <v>25</v>
      </c>
      <c r="I532" s="174">
        <v>50</v>
      </c>
      <c r="J532" s="174">
        <v>67</v>
      </c>
      <c r="K532" s="93">
        <v>0.9</v>
      </c>
      <c r="L532" s="209">
        <f t="shared" si="60"/>
        <v>45</v>
      </c>
      <c r="M532" s="209">
        <f t="shared" si="61"/>
        <v>60.300000000000004</v>
      </c>
      <c r="N532" s="12"/>
      <c r="O532" s="60"/>
    </row>
    <row r="533" spans="2:15" ht="18">
      <c r="B533" s="147" t="s">
        <v>1364</v>
      </c>
      <c r="C533" s="30" t="s">
        <v>2276</v>
      </c>
      <c r="D533" s="30" t="s">
        <v>297</v>
      </c>
      <c r="E533" s="30" t="s">
        <v>349</v>
      </c>
      <c r="F533" s="30"/>
      <c r="G533" s="169">
        <v>120</v>
      </c>
      <c r="H533" s="169">
        <v>25</v>
      </c>
      <c r="I533" s="174">
        <v>240</v>
      </c>
      <c r="J533" s="174">
        <v>320</v>
      </c>
      <c r="K533" s="93">
        <v>0.9</v>
      </c>
      <c r="L533" s="209">
        <f t="shared" si="60"/>
        <v>216</v>
      </c>
      <c r="M533" s="209">
        <f t="shared" si="61"/>
        <v>288</v>
      </c>
      <c r="N533" s="12"/>
      <c r="O533" s="60"/>
    </row>
    <row r="534" spans="2:15" ht="18">
      <c r="B534" s="147" t="s">
        <v>1210</v>
      </c>
      <c r="C534" s="30" t="s">
        <v>2400</v>
      </c>
      <c r="D534" s="30" t="s">
        <v>297</v>
      </c>
      <c r="E534" s="30" t="s">
        <v>349</v>
      </c>
      <c r="F534" s="30"/>
      <c r="G534" s="169">
        <v>120</v>
      </c>
      <c r="H534" s="169">
        <v>25</v>
      </c>
      <c r="I534" s="174">
        <v>49</v>
      </c>
      <c r="J534" s="174">
        <v>65</v>
      </c>
      <c r="K534" s="93">
        <v>0.9</v>
      </c>
      <c r="L534" s="209">
        <f t="shared" si="60"/>
        <v>44.1</v>
      </c>
      <c r="M534" s="209">
        <f t="shared" si="61"/>
        <v>58.5</v>
      </c>
      <c r="N534" s="12"/>
      <c r="O534" s="60"/>
    </row>
    <row r="535" spans="2:15" ht="18">
      <c r="B535" s="147" t="s">
        <v>1647</v>
      </c>
      <c r="C535" s="30" t="s">
        <v>2456</v>
      </c>
      <c r="D535" s="30" t="s">
        <v>297</v>
      </c>
      <c r="E535" s="30" t="s">
        <v>349</v>
      </c>
      <c r="F535" s="30"/>
      <c r="G535" s="169">
        <v>315</v>
      </c>
      <c r="H535" s="169">
        <v>25</v>
      </c>
      <c r="I535" s="174">
        <v>146</v>
      </c>
      <c r="J535" s="174">
        <v>194</v>
      </c>
      <c r="K535" s="93">
        <v>0.9</v>
      </c>
      <c r="L535" s="209">
        <f t="shared" si="60"/>
        <v>131.4</v>
      </c>
      <c r="M535" s="209">
        <f t="shared" si="61"/>
        <v>174.6</v>
      </c>
      <c r="N535" s="12"/>
      <c r="O535" s="60"/>
    </row>
    <row r="536" spans="2:15" ht="18">
      <c r="B536" s="169" t="s">
        <v>1858</v>
      </c>
      <c r="C536" s="30"/>
      <c r="D536" s="30" t="s">
        <v>297</v>
      </c>
      <c r="E536" s="30" t="s">
        <v>349</v>
      </c>
      <c r="F536" s="30"/>
      <c r="G536" s="169">
        <v>69</v>
      </c>
      <c r="H536" s="169">
        <v>25</v>
      </c>
      <c r="I536" s="174">
        <v>20</v>
      </c>
      <c r="J536" s="174">
        <v>27</v>
      </c>
      <c r="K536" s="93">
        <v>0.9</v>
      </c>
      <c r="L536" s="209">
        <f t="shared" si="60"/>
        <v>18</v>
      </c>
      <c r="M536" s="209">
        <f t="shared" si="61"/>
        <v>24.3</v>
      </c>
      <c r="N536" s="12"/>
      <c r="O536" s="60"/>
    </row>
    <row r="537" spans="2:15" ht="18">
      <c r="B537" s="147" t="s">
        <v>353</v>
      </c>
      <c r="C537" s="30" t="s">
        <v>2312</v>
      </c>
      <c r="D537" s="30" t="s">
        <v>297</v>
      </c>
      <c r="E537" s="30" t="s">
        <v>349</v>
      </c>
      <c r="F537" s="30"/>
      <c r="G537" s="169">
        <v>120</v>
      </c>
      <c r="H537" s="169">
        <v>25</v>
      </c>
      <c r="I537" s="174">
        <v>59</v>
      </c>
      <c r="J537" s="174">
        <v>78</v>
      </c>
      <c r="K537" s="93">
        <v>0.9</v>
      </c>
      <c r="L537" s="209">
        <f t="shared" si="60"/>
        <v>53.1</v>
      </c>
      <c r="M537" s="209">
        <f t="shared" si="61"/>
        <v>70.2</v>
      </c>
      <c r="N537" s="12"/>
      <c r="O537" s="60"/>
    </row>
    <row r="538" spans="2:15" ht="18">
      <c r="B538" s="169" t="s">
        <v>1859</v>
      </c>
      <c r="C538" s="30"/>
      <c r="D538" s="30" t="s">
        <v>297</v>
      </c>
      <c r="E538" s="30" t="s">
        <v>349</v>
      </c>
      <c r="F538" s="30"/>
      <c r="G538" s="169">
        <v>69</v>
      </c>
      <c r="H538" s="169">
        <v>25</v>
      </c>
      <c r="I538" s="174">
        <v>32</v>
      </c>
      <c r="J538" s="174">
        <v>43</v>
      </c>
      <c r="K538" s="93">
        <v>0.9</v>
      </c>
      <c r="L538" s="209">
        <f t="shared" si="60"/>
        <v>28.8</v>
      </c>
      <c r="M538" s="209">
        <f t="shared" si="61"/>
        <v>38.700000000000003</v>
      </c>
      <c r="N538" s="12"/>
      <c r="O538" s="60"/>
    </row>
    <row r="539" spans="2:15" ht="18">
      <c r="B539" s="147" t="s">
        <v>1351</v>
      </c>
      <c r="C539" s="30" t="s">
        <v>2277</v>
      </c>
      <c r="D539" s="30" t="s">
        <v>297</v>
      </c>
      <c r="E539" s="30" t="s">
        <v>349</v>
      </c>
      <c r="F539" s="30"/>
      <c r="G539" s="169">
        <v>120</v>
      </c>
      <c r="H539" s="169">
        <v>25</v>
      </c>
      <c r="I539" s="174">
        <v>89</v>
      </c>
      <c r="J539" s="174">
        <v>118</v>
      </c>
      <c r="K539" s="93">
        <v>0.9</v>
      </c>
      <c r="L539" s="209">
        <f t="shared" si="60"/>
        <v>80.100000000000009</v>
      </c>
      <c r="M539" s="209">
        <f t="shared" si="61"/>
        <v>106.2</v>
      </c>
      <c r="N539" s="12"/>
      <c r="O539" s="60"/>
    </row>
    <row r="540" spans="2:15" ht="18">
      <c r="B540" s="147" t="s">
        <v>1305</v>
      </c>
      <c r="C540" s="30" t="s">
        <v>2310</v>
      </c>
      <c r="D540" s="30" t="s">
        <v>297</v>
      </c>
      <c r="E540" s="30" t="s">
        <v>349</v>
      </c>
      <c r="F540" s="30"/>
      <c r="G540" s="169">
        <v>120</v>
      </c>
      <c r="H540" s="169">
        <v>25</v>
      </c>
      <c r="I540" s="174">
        <v>95</v>
      </c>
      <c r="J540" s="174">
        <v>182</v>
      </c>
      <c r="K540" s="93">
        <v>0.9</v>
      </c>
      <c r="L540" s="209">
        <f t="shared" si="60"/>
        <v>85.5</v>
      </c>
      <c r="M540" s="209">
        <f t="shared" si="61"/>
        <v>163.80000000000001</v>
      </c>
      <c r="N540" s="12"/>
      <c r="O540" s="60"/>
    </row>
    <row r="541" spans="2:15" ht="18">
      <c r="B541" s="147" t="s">
        <v>354</v>
      </c>
      <c r="C541" s="30" t="s">
        <v>2395</v>
      </c>
      <c r="D541" s="30" t="s">
        <v>297</v>
      </c>
      <c r="E541" s="30" t="s">
        <v>349</v>
      </c>
      <c r="F541" s="30"/>
      <c r="G541" s="169">
        <v>120</v>
      </c>
      <c r="H541" s="169">
        <v>25</v>
      </c>
      <c r="I541" s="174">
        <v>47</v>
      </c>
      <c r="J541" s="174">
        <v>63</v>
      </c>
      <c r="K541" s="93">
        <v>0.9</v>
      </c>
      <c r="L541" s="209">
        <f t="shared" si="60"/>
        <v>42.300000000000004</v>
      </c>
      <c r="M541" s="209">
        <f t="shared" si="61"/>
        <v>56.7</v>
      </c>
      <c r="N541" s="12"/>
      <c r="O541" s="60"/>
    </row>
    <row r="542" spans="2:15" ht="18">
      <c r="B542" s="147" t="s">
        <v>1513</v>
      </c>
      <c r="C542" s="30" t="s">
        <v>2491</v>
      </c>
      <c r="D542" s="30" t="s">
        <v>297</v>
      </c>
      <c r="E542" s="30" t="s">
        <v>349</v>
      </c>
      <c r="F542" s="30"/>
      <c r="G542" s="169">
        <v>120</v>
      </c>
      <c r="H542" s="169">
        <v>25</v>
      </c>
      <c r="I542" s="174">
        <v>146</v>
      </c>
      <c r="J542" s="174">
        <v>194</v>
      </c>
      <c r="K542" s="93">
        <v>0.9</v>
      </c>
      <c r="L542" s="209">
        <f t="shared" si="60"/>
        <v>131.4</v>
      </c>
      <c r="M542" s="209">
        <f t="shared" si="61"/>
        <v>174.6</v>
      </c>
      <c r="N542" s="12"/>
      <c r="O542" s="60"/>
    </row>
    <row r="543" spans="2:15" ht="18">
      <c r="B543" s="169" t="s">
        <v>1860</v>
      </c>
      <c r="C543" s="30"/>
      <c r="D543" s="30" t="s">
        <v>297</v>
      </c>
      <c r="E543" s="30" t="s">
        <v>349</v>
      </c>
      <c r="F543" s="30"/>
      <c r="G543" s="169">
        <v>69</v>
      </c>
      <c r="H543" s="169">
        <v>25</v>
      </c>
      <c r="I543" s="174">
        <v>14</v>
      </c>
      <c r="J543" s="174">
        <v>18</v>
      </c>
      <c r="K543" s="93">
        <v>0.9</v>
      </c>
      <c r="L543" s="209">
        <f t="shared" si="60"/>
        <v>12.6</v>
      </c>
      <c r="M543" s="209">
        <f t="shared" si="61"/>
        <v>16.2</v>
      </c>
      <c r="N543" s="12"/>
      <c r="O543" s="60"/>
    </row>
    <row r="544" spans="2:15" ht="18">
      <c r="B544" s="147" t="s">
        <v>1226</v>
      </c>
      <c r="C544" s="30" t="s">
        <v>2691</v>
      </c>
      <c r="D544" s="30" t="s">
        <v>297</v>
      </c>
      <c r="E544" s="30" t="s">
        <v>349</v>
      </c>
      <c r="F544" s="30"/>
      <c r="G544" s="30"/>
      <c r="H544" s="30"/>
      <c r="I544" s="42"/>
      <c r="J544" s="42"/>
      <c r="K544" s="42"/>
      <c r="L544" s="172"/>
      <c r="M544" s="172"/>
      <c r="N544" s="12"/>
      <c r="O544" s="60"/>
    </row>
    <row r="545" spans="2:15" ht="18">
      <c r="B545" s="147" t="s">
        <v>1301</v>
      </c>
      <c r="C545" s="30" t="s">
        <v>2980</v>
      </c>
      <c r="D545" s="30" t="s">
        <v>297</v>
      </c>
      <c r="E545" s="30" t="s">
        <v>349</v>
      </c>
      <c r="F545" s="30"/>
      <c r="G545" s="169">
        <v>120</v>
      </c>
      <c r="H545" s="169">
        <v>25</v>
      </c>
      <c r="I545" s="174">
        <v>119</v>
      </c>
      <c r="J545" s="174">
        <v>158</v>
      </c>
      <c r="K545" s="93">
        <v>0.9</v>
      </c>
      <c r="L545" s="209">
        <f t="shared" ref="L545:L555" si="62">I545*$K545</f>
        <v>107.10000000000001</v>
      </c>
      <c r="M545" s="209">
        <f t="shared" ref="M545:M555" si="63">J545*$K545</f>
        <v>142.20000000000002</v>
      </c>
      <c r="N545" s="12"/>
      <c r="O545" s="60"/>
    </row>
    <row r="546" spans="2:15" ht="18">
      <c r="B546" s="169" t="s">
        <v>1869</v>
      </c>
      <c r="C546" s="30"/>
      <c r="D546" s="30" t="s">
        <v>297</v>
      </c>
      <c r="E546" s="30" t="s">
        <v>349</v>
      </c>
      <c r="F546" s="30"/>
      <c r="G546" s="169">
        <v>69</v>
      </c>
      <c r="H546" s="169">
        <v>25</v>
      </c>
      <c r="I546" s="174">
        <v>58</v>
      </c>
      <c r="J546" s="174">
        <v>77</v>
      </c>
      <c r="K546" s="93">
        <v>0.9</v>
      </c>
      <c r="L546" s="209">
        <f t="shared" si="62"/>
        <v>52.2</v>
      </c>
      <c r="M546" s="209">
        <f t="shared" si="63"/>
        <v>69.3</v>
      </c>
      <c r="N546" s="12"/>
      <c r="O546" s="60"/>
    </row>
    <row r="547" spans="2:15" ht="18">
      <c r="B547" s="169" t="s">
        <v>1870</v>
      </c>
      <c r="C547" s="30"/>
      <c r="D547" s="30" t="s">
        <v>297</v>
      </c>
      <c r="E547" s="30" t="s">
        <v>349</v>
      </c>
      <c r="F547" s="30"/>
      <c r="G547" s="169">
        <v>69</v>
      </c>
      <c r="H547" s="169">
        <v>25</v>
      </c>
      <c r="I547" s="174">
        <v>23</v>
      </c>
      <c r="J547" s="174">
        <v>31</v>
      </c>
      <c r="K547" s="93">
        <v>0.9</v>
      </c>
      <c r="L547" s="209">
        <f t="shared" si="62"/>
        <v>20.7</v>
      </c>
      <c r="M547" s="209">
        <f t="shared" si="63"/>
        <v>27.900000000000002</v>
      </c>
      <c r="N547" s="12"/>
      <c r="O547" s="60"/>
    </row>
    <row r="548" spans="2:15" ht="18">
      <c r="B548" s="147" t="s">
        <v>1614</v>
      </c>
      <c r="C548" s="30" t="s">
        <v>2493</v>
      </c>
      <c r="D548" s="30" t="s">
        <v>297</v>
      </c>
      <c r="E548" s="30" t="s">
        <v>349</v>
      </c>
      <c r="F548" s="30"/>
      <c r="G548" s="169">
        <v>120</v>
      </c>
      <c r="H548" s="169">
        <v>25</v>
      </c>
      <c r="I548" s="174">
        <v>97</v>
      </c>
      <c r="J548" s="174">
        <v>129</v>
      </c>
      <c r="K548" s="93">
        <v>0.9</v>
      </c>
      <c r="L548" s="209">
        <f t="shared" si="62"/>
        <v>87.3</v>
      </c>
      <c r="M548" s="209">
        <f t="shared" si="63"/>
        <v>116.10000000000001</v>
      </c>
      <c r="N548" s="12"/>
      <c r="O548" s="60"/>
    </row>
    <row r="549" spans="2:15" ht="18">
      <c r="B549" s="147" t="s">
        <v>1479</v>
      </c>
      <c r="C549" s="30" t="s">
        <v>2278</v>
      </c>
      <c r="D549" s="30" t="s">
        <v>297</v>
      </c>
      <c r="E549" s="30" t="s">
        <v>349</v>
      </c>
      <c r="F549" s="30"/>
      <c r="G549" s="169">
        <v>120</v>
      </c>
      <c r="H549" s="169">
        <v>25</v>
      </c>
      <c r="I549" s="174">
        <v>49</v>
      </c>
      <c r="J549" s="174">
        <v>65</v>
      </c>
      <c r="K549" s="93">
        <v>0.9</v>
      </c>
      <c r="L549" s="209">
        <f t="shared" si="62"/>
        <v>44.1</v>
      </c>
      <c r="M549" s="209">
        <f t="shared" si="63"/>
        <v>58.5</v>
      </c>
      <c r="N549" s="12"/>
      <c r="O549" s="60"/>
    </row>
    <row r="550" spans="2:15" ht="18">
      <c r="B550" s="169" t="s">
        <v>1855</v>
      </c>
      <c r="C550" s="30"/>
      <c r="D550" s="30" t="s">
        <v>297</v>
      </c>
      <c r="E550" s="30" t="s">
        <v>349</v>
      </c>
      <c r="F550" s="30"/>
      <c r="G550" s="169">
        <v>69</v>
      </c>
      <c r="H550" s="169">
        <v>25</v>
      </c>
      <c r="I550" s="174">
        <v>22</v>
      </c>
      <c r="J550" s="174">
        <v>29</v>
      </c>
      <c r="K550" s="93">
        <v>0.9</v>
      </c>
      <c r="L550" s="209">
        <f t="shared" si="62"/>
        <v>19.8</v>
      </c>
      <c r="M550" s="209">
        <f t="shared" si="63"/>
        <v>26.1</v>
      </c>
      <c r="N550" s="12"/>
      <c r="O550" s="60"/>
    </row>
    <row r="551" spans="2:15" ht="18">
      <c r="B551" s="147" t="s">
        <v>1498</v>
      </c>
      <c r="C551" s="30" t="s">
        <v>2387</v>
      </c>
      <c r="D551" s="30" t="s">
        <v>297</v>
      </c>
      <c r="E551" s="30" t="s">
        <v>349</v>
      </c>
      <c r="F551" s="30"/>
      <c r="G551" s="169">
        <v>120</v>
      </c>
      <c r="H551" s="169">
        <v>25</v>
      </c>
      <c r="I551" s="174">
        <v>95</v>
      </c>
      <c r="J551" s="174">
        <v>126</v>
      </c>
      <c r="K551" s="93">
        <v>0.9</v>
      </c>
      <c r="L551" s="209">
        <f t="shared" si="62"/>
        <v>85.5</v>
      </c>
      <c r="M551" s="209">
        <f t="shared" si="63"/>
        <v>113.4</v>
      </c>
      <c r="N551" s="12"/>
      <c r="O551" s="60"/>
    </row>
    <row r="552" spans="2:15" ht="18">
      <c r="B552" s="147" t="s">
        <v>1474</v>
      </c>
      <c r="C552" s="30" t="s">
        <v>2406</v>
      </c>
      <c r="D552" s="30" t="s">
        <v>297</v>
      </c>
      <c r="E552" s="30" t="s">
        <v>349</v>
      </c>
      <c r="F552" s="30"/>
      <c r="G552" s="169">
        <v>120</v>
      </c>
      <c r="H552" s="169">
        <v>25</v>
      </c>
      <c r="I552" s="174">
        <v>23</v>
      </c>
      <c r="J552" s="174">
        <v>31</v>
      </c>
      <c r="K552" s="93">
        <v>0.9</v>
      </c>
      <c r="L552" s="209">
        <f t="shared" si="62"/>
        <v>20.7</v>
      </c>
      <c r="M552" s="209">
        <f t="shared" si="63"/>
        <v>27.900000000000002</v>
      </c>
      <c r="N552" s="12"/>
      <c r="O552" s="60"/>
    </row>
    <row r="553" spans="2:15" ht="18">
      <c r="B553" s="147" t="s">
        <v>1871</v>
      </c>
      <c r="C553" s="30" t="s">
        <v>2645</v>
      </c>
      <c r="D553" s="30" t="s">
        <v>297</v>
      </c>
      <c r="E553" s="30" t="s">
        <v>349</v>
      </c>
      <c r="F553" s="30"/>
      <c r="G553" s="169">
        <v>69</v>
      </c>
      <c r="H553" s="169">
        <v>25</v>
      </c>
      <c r="I553" s="174">
        <v>23</v>
      </c>
      <c r="J553" s="174">
        <v>30</v>
      </c>
      <c r="K553" s="93">
        <v>0.9</v>
      </c>
      <c r="L553" s="209">
        <f t="shared" si="62"/>
        <v>20.7</v>
      </c>
      <c r="M553" s="209">
        <f t="shared" si="63"/>
        <v>27</v>
      </c>
      <c r="N553" s="12"/>
      <c r="O553" s="60"/>
    </row>
    <row r="554" spans="2:15" ht="18">
      <c r="B554" s="147" t="s">
        <v>853</v>
      </c>
      <c r="C554" s="30" t="s">
        <v>2646</v>
      </c>
      <c r="D554" s="30" t="s">
        <v>297</v>
      </c>
      <c r="E554" s="30" t="s">
        <v>349</v>
      </c>
      <c r="F554" s="30"/>
      <c r="G554" s="169">
        <v>120</v>
      </c>
      <c r="H554" s="169">
        <v>25</v>
      </c>
      <c r="I554" s="174">
        <v>97</v>
      </c>
      <c r="J554" s="174">
        <v>129</v>
      </c>
      <c r="K554" s="93">
        <v>0.9</v>
      </c>
      <c r="L554" s="209">
        <f t="shared" si="62"/>
        <v>87.3</v>
      </c>
      <c r="M554" s="209">
        <f t="shared" si="63"/>
        <v>116.10000000000001</v>
      </c>
      <c r="N554" s="12"/>
      <c r="O554" s="60"/>
    </row>
    <row r="555" spans="2:15" ht="18">
      <c r="B555" s="147" t="s">
        <v>275</v>
      </c>
      <c r="C555" s="30" t="s">
        <v>2647</v>
      </c>
      <c r="D555" s="30" t="s">
        <v>297</v>
      </c>
      <c r="E555" s="30" t="s">
        <v>349</v>
      </c>
      <c r="F555" s="30"/>
      <c r="G555" s="169">
        <v>69</v>
      </c>
      <c r="H555" s="169">
        <v>25</v>
      </c>
      <c r="I555" s="174">
        <v>68</v>
      </c>
      <c r="J555" s="174">
        <v>91</v>
      </c>
      <c r="K555" s="93">
        <v>0.9</v>
      </c>
      <c r="L555" s="209">
        <f t="shared" si="62"/>
        <v>61.2</v>
      </c>
      <c r="M555" s="209">
        <f t="shared" si="63"/>
        <v>81.900000000000006</v>
      </c>
      <c r="N555" s="12"/>
      <c r="O555" s="60"/>
    </row>
    <row r="556" spans="2:15" ht="18">
      <c r="B556" s="147" t="s">
        <v>1478</v>
      </c>
      <c r="C556" s="30" t="s">
        <v>2279</v>
      </c>
      <c r="D556" s="30" t="s">
        <v>297</v>
      </c>
      <c r="E556" s="30" t="s">
        <v>349</v>
      </c>
      <c r="F556" s="30"/>
      <c r="G556" s="182">
        <v>120</v>
      </c>
      <c r="H556" s="182">
        <v>25</v>
      </c>
      <c r="I556" s="42"/>
      <c r="J556" s="42"/>
      <c r="K556" s="42"/>
      <c r="L556" s="172"/>
      <c r="M556" s="172"/>
      <c r="N556" s="12" t="s">
        <v>3008</v>
      </c>
      <c r="O556" s="60"/>
    </row>
    <row r="557" spans="2:15" ht="18">
      <c r="B557" s="147" t="s">
        <v>1422</v>
      </c>
      <c r="C557" s="30" t="s">
        <v>2280</v>
      </c>
      <c r="D557" s="30" t="s">
        <v>297</v>
      </c>
      <c r="E557" s="30" t="s">
        <v>349</v>
      </c>
      <c r="F557" s="30"/>
      <c r="G557" s="169">
        <v>120</v>
      </c>
      <c r="H557" s="169">
        <v>25</v>
      </c>
      <c r="I557" s="174">
        <v>42</v>
      </c>
      <c r="J557" s="174">
        <v>56</v>
      </c>
      <c r="K557" s="93">
        <v>0.9</v>
      </c>
      <c r="L557" s="209">
        <f>I557*$K557</f>
        <v>37.800000000000004</v>
      </c>
      <c r="M557" s="209">
        <f>J557*$K557</f>
        <v>50.4</v>
      </c>
      <c r="N557" s="12"/>
      <c r="O557" s="60"/>
    </row>
    <row r="558" spans="2:15" ht="18">
      <c r="B558" s="147" t="s">
        <v>1385</v>
      </c>
      <c r="C558" s="30" t="s">
        <v>2318</v>
      </c>
      <c r="D558" s="30" t="s">
        <v>297</v>
      </c>
      <c r="E558" s="30" t="s">
        <v>349</v>
      </c>
      <c r="F558" s="30"/>
      <c r="G558" s="30"/>
      <c r="H558" s="30"/>
      <c r="I558" s="42"/>
      <c r="J558" s="42"/>
      <c r="K558" s="42"/>
      <c r="L558" s="172"/>
      <c r="M558" s="172"/>
      <c r="N558" s="12"/>
      <c r="O558" s="60"/>
    </row>
    <row r="559" spans="2:15" ht="18">
      <c r="B559" s="147" t="s">
        <v>1385</v>
      </c>
      <c r="C559" s="30" t="s">
        <v>2318</v>
      </c>
      <c r="D559" s="30" t="s">
        <v>297</v>
      </c>
      <c r="E559" s="30" t="s">
        <v>349</v>
      </c>
      <c r="F559" s="30"/>
      <c r="G559" s="169">
        <v>49</v>
      </c>
      <c r="H559" s="169">
        <v>25</v>
      </c>
      <c r="I559" s="174">
        <v>21</v>
      </c>
      <c r="J559" s="174">
        <v>28</v>
      </c>
      <c r="K559" s="93">
        <v>0.9</v>
      </c>
      <c r="L559" s="209">
        <f t="shared" ref="L559:M563" si="64">I559*$K559</f>
        <v>18.900000000000002</v>
      </c>
      <c r="M559" s="209">
        <f t="shared" si="64"/>
        <v>25.2</v>
      </c>
      <c r="N559" s="12"/>
      <c r="O559" s="60"/>
    </row>
    <row r="560" spans="2:15" ht="18">
      <c r="B560" s="147" t="s">
        <v>1385</v>
      </c>
      <c r="C560" s="30" t="s">
        <v>2318</v>
      </c>
      <c r="D560" s="30" t="s">
        <v>297</v>
      </c>
      <c r="E560" s="30" t="s">
        <v>349</v>
      </c>
      <c r="F560" s="30"/>
      <c r="G560" s="169">
        <v>120</v>
      </c>
      <c r="H560" s="169">
        <v>25</v>
      </c>
      <c r="I560" s="174">
        <v>49</v>
      </c>
      <c r="J560" s="174">
        <v>65</v>
      </c>
      <c r="K560" s="93">
        <v>0.9</v>
      </c>
      <c r="L560" s="209">
        <f t="shared" si="64"/>
        <v>44.1</v>
      </c>
      <c r="M560" s="209">
        <f t="shared" si="64"/>
        <v>58.5</v>
      </c>
      <c r="N560" s="12"/>
      <c r="O560" s="60"/>
    </row>
    <row r="561" spans="2:15" ht="18">
      <c r="B561" s="147" t="s">
        <v>1385</v>
      </c>
      <c r="C561" s="30" t="s">
        <v>2318</v>
      </c>
      <c r="D561" s="30" t="s">
        <v>297</v>
      </c>
      <c r="E561" s="30" t="s">
        <v>349</v>
      </c>
      <c r="F561" s="173" t="s">
        <v>1796</v>
      </c>
      <c r="G561" s="169">
        <v>120</v>
      </c>
      <c r="H561" s="169">
        <v>49</v>
      </c>
      <c r="I561" s="174">
        <v>97</v>
      </c>
      <c r="J561" s="174">
        <v>138</v>
      </c>
      <c r="K561" s="93">
        <v>0.9</v>
      </c>
      <c r="L561" s="209">
        <f t="shared" si="64"/>
        <v>87.3</v>
      </c>
      <c r="M561" s="209">
        <f t="shared" si="64"/>
        <v>124.2</v>
      </c>
      <c r="N561" s="12"/>
      <c r="O561" s="272"/>
    </row>
    <row r="562" spans="2:15" ht="18">
      <c r="B562" s="147" t="s">
        <v>1622</v>
      </c>
      <c r="C562" s="30" t="s">
        <v>2314</v>
      </c>
      <c r="D562" s="30" t="s">
        <v>297</v>
      </c>
      <c r="E562" s="30" t="s">
        <v>349</v>
      </c>
      <c r="F562" s="30"/>
      <c r="G562" s="169">
        <v>120</v>
      </c>
      <c r="H562" s="169">
        <v>25</v>
      </c>
      <c r="I562" s="174">
        <v>145</v>
      </c>
      <c r="J562" s="174">
        <v>193</v>
      </c>
      <c r="K562" s="93">
        <v>0.9</v>
      </c>
      <c r="L562" s="209">
        <f t="shared" si="64"/>
        <v>130.5</v>
      </c>
      <c r="M562" s="209">
        <f t="shared" si="64"/>
        <v>173.70000000000002</v>
      </c>
      <c r="N562" s="12"/>
      <c r="O562" s="60"/>
    </row>
    <row r="563" spans="2:15" ht="18">
      <c r="B563" s="147" t="s">
        <v>1519</v>
      </c>
      <c r="C563" s="30" t="s">
        <v>2359</v>
      </c>
      <c r="D563" s="30" t="s">
        <v>297</v>
      </c>
      <c r="E563" s="30" t="s">
        <v>349</v>
      </c>
      <c r="F563" s="30"/>
      <c r="G563" s="169">
        <v>120</v>
      </c>
      <c r="H563" s="169">
        <v>25</v>
      </c>
      <c r="I563" s="174">
        <v>234</v>
      </c>
      <c r="J563" s="174">
        <v>312</v>
      </c>
      <c r="K563" s="93">
        <v>0.9</v>
      </c>
      <c r="L563" s="209">
        <f t="shared" si="64"/>
        <v>210.6</v>
      </c>
      <c r="M563" s="209">
        <f t="shared" si="64"/>
        <v>280.8</v>
      </c>
      <c r="N563" s="12"/>
      <c r="O563" s="60"/>
    </row>
    <row r="564" spans="2:15" ht="18">
      <c r="B564" s="147" t="s">
        <v>1535</v>
      </c>
      <c r="C564" s="30" t="s">
        <v>2356</v>
      </c>
      <c r="D564" s="30" t="s">
        <v>297</v>
      </c>
      <c r="E564" s="30" t="s">
        <v>349</v>
      </c>
      <c r="F564" s="30"/>
      <c r="G564" s="30"/>
      <c r="H564" s="30"/>
      <c r="I564" s="42"/>
      <c r="J564" s="42"/>
      <c r="K564" s="42"/>
      <c r="L564" s="172"/>
      <c r="M564" s="172"/>
      <c r="N564" s="12"/>
      <c r="O564" s="60"/>
    </row>
    <row r="565" spans="2:15" ht="18">
      <c r="B565" s="147" t="s">
        <v>1527</v>
      </c>
      <c r="C565" s="30" t="s">
        <v>2348</v>
      </c>
      <c r="D565" s="30" t="s">
        <v>297</v>
      </c>
      <c r="E565" s="30" t="s">
        <v>349</v>
      </c>
      <c r="F565" s="30"/>
      <c r="G565" s="169">
        <v>315</v>
      </c>
      <c r="H565" s="169">
        <v>25</v>
      </c>
      <c r="I565" s="174">
        <v>134</v>
      </c>
      <c r="J565" s="174">
        <v>178</v>
      </c>
      <c r="K565" s="93">
        <v>0.9</v>
      </c>
      <c r="L565" s="209">
        <f>I565*$K565</f>
        <v>120.60000000000001</v>
      </c>
      <c r="M565" s="209">
        <f>J565*$K565</f>
        <v>160.20000000000002</v>
      </c>
      <c r="N565" s="12"/>
      <c r="O565" s="60"/>
    </row>
    <row r="566" spans="2:15" ht="18">
      <c r="B566" s="147" t="s">
        <v>1527</v>
      </c>
      <c r="C566" s="30" t="s">
        <v>2348</v>
      </c>
      <c r="D566" s="30" t="s">
        <v>297</v>
      </c>
      <c r="E566" s="30" t="s">
        <v>349</v>
      </c>
      <c r="F566" s="173" t="s">
        <v>1817</v>
      </c>
      <c r="G566" s="169">
        <v>315</v>
      </c>
      <c r="H566" s="169">
        <v>120</v>
      </c>
      <c r="I566" s="174">
        <v>826</v>
      </c>
      <c r="J566" s="174">
        <v>1173</v>
      </c>
      <c r="K566" s="93">
        <v>0.9</v>
      </c>
      <c r="L566" s="209">
        <f>I566*$K566</f>
        <v>743.4</v>
      </c>
      <c r="M566" s="209">
        <f>J566*$K566</f>
        <v>1055.7</v>
      </c>
      <c r="N566" s="12"/>
      <c r="O566" s="60"/>
    </row>
    <row r="567" spans="2:15" ht="18">
      <c r="B567" s="147" t="s">
        <v>207</v>
      </c>
      <c r="C567" s="30" t="s">
        <v>2696</v>
      </c>
      <c r="D567" s="30" t="s">
        <v>297</v>
      </c>
      <c r="E567" s="30" t="s">
        <v>349</v>
      </c>
      <c r="F567" s="30"/>
      <c r="G567" s="30"/>
      <c r="H567" s="30"/>
      <c r="I567" s="42"/>
      <c r="J567" s="42"/>
      <c r="K567" s="42"/>
      <c r="L567" s="172"/>
      <c r="M567" s="172"/>
      <c r="N567" s="12"/>
      <c r="O567" s="60"/>
    </row>
    <row r="568" spans="2:15" ht="18">
      <c r="B568" s="147" t="s">
        <v>1234</v>
      </c>
      <c r="C568" s="30" t="s">
        <v>2404</v>
      </c>
      <c r="D568" s="30" t="s">
        <v>297</v>
      </c>
      <c r="E568" s="30" t="s">
        <v>349</v>
      </c>
      <c r="F568" s="30"/>
      <c r="G568" s="169">
        <v>120</v>
      </c>
      <c r="H568" s="169">
        <v>25</v>
      </c>
      <c r="I568" s="174">
        <v>23</v>
      </c>
      <c r="J568" s="174">
        <v>31</v>
      </c>
      <c r="K568" s="93">
        <v>0.9</v>
      </c>
      <c r="L568" s="209">
        <f>I568*$K568</f>
        <v>20.7</v>
      </c>
      <c r="M568" s="209">
        <f>J568*$K568</f>
        <v>27.900000000000002</v>
      </c>
      <c r="N568" s="12"/>
      <c r="O568" s="60"/>
    </row>
    <row r="569" spans="2:15" ht="18">
      <c r="B569" s="147" t="s">
        <v>1666</v>
      </c>
      <c r="C569" s="30" t="s">
        <v>2692</v>
      </c>
      <c r="D569" s="30" t="s">
        <v>297</v>
      </c>
      <c r="E569" s="30" t="s">
        <v>349</v>
      </c>
      <c r="F569" s="30"/>
      <c r="G569" s="30"/>
      <c r="H569" s="30"/>
      <c r="I569" s="42"/>
      <c r="J569" s="42"/>
      <c r="K569" s="42"/>
      <c r="L569" s="172"/>
      <c r="M569" s="172"/>
      <c r="N569" s="12"/>
      <c r="O569" s="60"/>
    </row>
    <row r="570" spans="2:15" ht="18">
      <c r="B570" s="147" t="s">
        <v>105</v>
      </c>
      <c r="C570" s="30" t="s">
        <v>2281</v>
      </c>
      <c r="D570" s="30" t="s">
        <v>297</v>
      </c>
      <c r="E570" s="30" t="s">
        <v>349</v>
      </c>
      <c r="F570" s="30"/>
      <c r="G570" s="169">
        <v>120</v>
      </c>
      <c r="H570" s="169">
        <v>25</v>
      </c>
      <c r="I570" s="174">
        <v>22</v>
      </c>
      <c r="J570" s="174">
        <v>29</v>
      </c>
      <c r="K570" s="93">
        <v>0.9</v>
      </c>
      <c r="L570" s="209">
        <f>I570*$K570</f>
        <v>19.8</v>
      </c>
      <c r="M570" s="209">
        <f>J570*$K570</f>
        <v>26.1</v>
      </c>
      <c r="N570" s="12"/>
      <c r="O570" s="60"/>
    </row>
    <row r="571" spans="2:15" ht="18">
      <c r="B571" s="147" t="s">
        <v>1135</v>
      </c>
      <c r="C571" s="30" t="s">
        <v>2419</v>
      </c>
      <c r="D571" s="30" t="s">
        <v>297</v>
      </c>
      <c r="E571" s="30" t="s">
        <v>349</v>
      </c>
      <c r="F571" s="30"/>
      <c r="G571" s="169">
        <v>161</v>
      </c>
      <c r="H571" s="169">
        <v>25</v>
      </c>
      <c r="I571" s="174">
        <v>97</v>
      </c>
      <c r="J571" s="174">
        <v>129</v>
      </c>
      <c r="K571" s="93">
        <v>0.9</v>
      </c>
      <c r="L571" s="209">
        <f>I571*$K571</f>
        <v>87.3</v>
      </c>
      <c r="M571" s="209">
        <f>J571*$K571</f>
        <v>116.10000000000001</v>
      </c>
      <c r="N571" s="12"/>
      <c r="O571" s="60"/>
    </row>
    <row r="572" spans="2:15" ht="18">
      <c r="B572" s="180" t="s">
        <v>1197</v>
      </c>
      <c r="C572" s="30" t="s">
        <v>2648</v>
      </c>
      <c r="D572" s="30" t="s">
        <v>297</v>
      </c>
      <c r="E572" s="30" t="s">
        <v>349</v>
      </c>
      <c r="F572" s="30"/>
      <c r="G572" s="30"/>
      <c r="H572" s="30"/>
      <c r="I572" s="42"/>
      <c r="J572" s="42"/>
      <c r="K572" s="42"/>
      <c r="L572" s="172"/>
      <c r="M572" s="172"/>
      <c r="N572" s="12"/>
      <c r="O572" s="60"/>
    </row>
    <row r="573" spans="2:15" ht="18">
      <c r="B573" s="147" t="s">
        <v>1315</v>
      </c>
      <c r="C573" s="30" t="s">
        <v>2649</v>
      </c>
      <c r="D573" s="30" t="s">
        <v>297</v>
      </c>
      <c r="E573" s="30" t="s">
        <v>349</v>
      </c>
      <c r="F573" s="30"/>
      <c r="G573" s="30"/>
      <c r="H573" s="30"/>
      <c r="I573" s="42"/>
      <c r="J573" s="42"/>
      <c r="K573" s="42"/>
      <c r="L573" s="172"/>
      <c r="M573" s="172"/>
      <c r="N573" s="12"/>
      <c r="O573" s="60"/>
    </row>
    <row r="574" spans="2:15" ht="18">
      <c r="B574" s="147" t="s">
        <v>210</v>
      </c>
      <c r="C574" s="30" t="s">
        <v>2214</v>
      </c>
      <c r="D574" s="30" t="s">
        <v>297</v>
      </c>
      <c r="E574" s="30" t="s">
        <v>349</v>
      </c>
      <c r="F574" s="30"/>
      <c r="G574" s="30"/>
      <c r="H574" s="30"/>
      <c r="I574" s="42"/>
      <c r="J574" s="42"/>
      <c r="K574" s="42"/>
      <c r="L574" s="172"/>
      <c r="M574" s="172"/>
      <c r="N574" s="12"/>
      <c r="O574" s="60"/>
    </row>
    <row r="575" spans="2:15" ht="18">
      <c r="B575" s="147" t="s">
        <v>211</v>
      </c>
      <c r="C575" s="30" t="s">
        <v>2215</v>
      </c>
      <c r="D575" s="30" t="s">
        <v>297</v>
      </c>
      <c r="E575" s="30" t="s">
        <v>349</v>
      </c>
      <c r="F575" s="30"/>
      <c r="G575" s="30"/>
      <c r="H575" s="30"/>
      <c r="I575" s="42"/>
      <c r="J575" s="42"/>
      <c r="K575" s="42"/>
      <c r="L575" s="172"/>
      <c r="M575" s="172"/>
      <c r="N575" s="12"/>
      <c r="O575" s="60"/>
    </row>
    <row r="576" spans="2:15" ht="18">
      <c r="B576" s="147" t="s">
        <v>99</v>
      </c>
      <c r="C576" s="30" t="s">
        <v>2650</v>
      </c>
      <c r="D576" s="30" t="s">
        <v>297</v>
      </c>
      <c r="E576" s="30" t="s">
        <v>349</v>
      </c>
      <c r="F576" s="173" t="s">
        <v>1789</v>
      </c>
      <c r="G576" s="169">
        <v>230</v>
      </c>
      <c r="H576" s="169">
        <v>120</v>
      </c>
      <c r="I576" s="174">
        <v>1200</v>
      </c>
      <c r="J576" s="174">
        <v>1704</v>
      </c>
      <c r="K576" s="93">
        <v>0.9</v>
      </c>
      <c r="L576" s="209">
        <f>I576*$K576</f>
        <v>1080</v>
      </c>
      <c r="M576" s="209">
        <f>J576*$K576</f>
        <v>1533.6000000000001</v>
      </c>
      <c r="N576" s="12"/>
      <c r="O576" s="272"/>
    </row>
    <row r="577" spans="2:15" ht="18">
      <c r="B577" s="147" t="s">
        <v>174</v>
      </c>
      <c r="C577" s="30" t="s">
        <v>2216</v>
      </c>
      <c r="D577" s="30" t="s">
        <v>695</v>
      </c>
      <c r="E577" s="30" t="s">
        <v>349</v>
      </c>
      <c r="F577" s="12"/>
      <c r="G577" s="30"/>
      <c r="H577" s="30"/>
      <c r="I577" s="42"/>
      <c r="J577" s="42"/>
      <c r="K577" s="42"/>
      <c r="L577" s="172"/>
      <c r="M577" s="172"/>
      <c r="N577" s="12"/>
      <c r="O577" s="272"/>
    </row>
    <row r="578" spans="2:15" ht="18">
      <c r="B578" s="147" t="s">
        <v>1382</v>
      </c>
      <c r="C578" s="30" t="s">
        <v>2651</v>
      </c>
      <c r="D578" s="30" t="s">
        <v>297</v>
      </c>
      <c r="E578" s="30" t="s">
        <v>349</v>
      </c>
      <c r="F578" s="12"/>
      <c r="G578" s="30"/>
      <c r="H578" s="30"/>
      <c r="I578" s="42"/>
      <c r="J578" s="42"/>
      <c r="K578" s="42"/>
      <c r="L578" s="172"/>
      <c r="M578" s="172"/>
      <c r="N578" s="12"/>
      <c r="O578" s="272"/>
    </row>
    <row r="579" spans="2:15" ht="18">
      <c r="B579" s="147" t="s">
        <v>1454</v>
      </c>
      <c r="C579" s="30" t="s">
        <v>2652</v>
      </c>
      <c r="D579" s="30" t="s">
        <v>297</v>
      </c>
      <c r="E579" s="30" t="s">
        <v>349</v>
      </c>
      <c r="F579" s="12"/>
      <c r="G579" s="30"/>
      <c r="H579" s="30"/>
      <c r="I579" s="42"/>
      <c r="J579" s="42"/>
      <c r="K579" s="42"/>
      <c r="L579" s="172"/>
      <c r="M579" s="172"/>
      <c r="N579" s="12"/>
      <c r="O579" s="272"/>
    </row>
    <row r="580" spans="2:15" ht="18">
      <c r="B580" s="147" t="s">
        <v>1155</v>
      </c>
      <c r="C580" s="30" t="s">
        <v>3012</v>
      </c>
      <c r="D580" s="30" t="s">
        <v>297</v>
      </c>
      <c r="E580" s="30" t="s">
        <v>349</v>
      </c>
      <c r="F580" s="12"/>
      <c r="G580" s="30"/>
      <c r="H580" s="30"/>
      <c r="I580" s="42"/>
      <c r="J580" s="42"/>
      <c r="K580" s="42"/>
      <c r="L580" s="172"/>
      <c r="M580" s="172"/>
      <c r="N580" s="12"/>
      <c r="O580" s="60" t="s">
        <v>2737</v>
      </c>
    </row>
    <row r="581" spans="2:15" ht="18">
      <c r="B581" s="147" t="s">
        <v>1381</v>
      </c>
      <c r="C581" s="30" t="s">
        <v>2983</v>
      </c>
      <c r="D581" s="30" t="s">
        <v>297</v>
      </c>
      <c r="E581" s="30" t="s">
        <v>349</v>
      </c>
      <c r="F581" s="30"/>
      <c r="G581" s="169">
        <v>120</v>
      </c>
      <c r="H581" s="169">
        <v>25</v>
      </c>
      <c r="I581" s="174">
        <v>90</v>
      </c>
      <c r="J581" s="174">
        <v>120</v>
      </c>
      <c r="K581" s="93">
        <v>0.9</v>
      </c>
      <c r="L581" s="209">
        <f t="shared" ref="L581:M585" si="65">I581*$K581</f>
        <v>81</v>
      </c>
      <c r="M581" s="209">
        <f t="shared" si="65"/>
        <v>108</v>
      </c>
      <c r="N581" s="12"/>
      <c r="O581" s="60"/>
    </row>
    <row r="582" spans="2:15" ht="18">
      <c r="B582" s="147" t="s">
        <v>1381</v>
      </c>
      <c r="C582" s="30" t="s">
        <v>2983</v>
      </c>
      <c r="D582" s="30" t="s">
        <v>297</v>
      </c>
      <c r="E582" s="30" t="s">
        <v>349</v>
      </c>
      <c r="F582" s="173" t="s">
        <v>1818</v>
      </c>
      <c r="G582" s="169">
        <v>230</v>
      </c>
      <c r="H582" s="169">
        <v>120</v>
      </c>
      <c r="I582" s="174">
        <v>400</v>
      </c>
      <c r="J582" s="174">
        <v>568</v>
      </c>
      <c r="K582" s="93">
        <v>0.9</v>
      </c>
      <c r="L582" s="209">
        <f t="shared" si="65"/>
        <v>360</v>
      </c>
      <c r="M582" s="209">
        <f t="shared" si="65"/>
        <v>511.2</v>
      </c>
      <c r="N582" s="12"/>
      <c r="O582" s="272"/>
    </row>
    <row r="583" spans="2:15" ht="18">
      <c r="B583" s="147" t="s">
        <v>1383</v>
      </c>
      <c r="C583" s="30" t="s">
        <v>2317</v>
      </c>
      <c r="D583" s="30" t="s">
        <v>297</v>
      </c>
      <c r="E583" s="30" t="s">
        <v>349</v>
      </c>
      <c r="F583" s="30"/>
      <c r="G583" s="169">
        <v>230</v>
      </c>
      <c r="H583" s="169">
        <v>25</v>
      </c>
      <c r="I583" s="174">
        <v>97</v>
      </c>
      <c r="J583" s="174">
        <v>129</v>
      </c>
      <c r="K583" s="93">
        <v>0.9</v>
      </c>
      <c r="L583" s="209">
        <f t="shared" si="65"/>
        <v>87.3</v>
      </c>
      <c r="M583" s="209">
        <f t="shared" si="65"/>
        <v>116.10000000000001</v>
      </c>
      <c r="N583" s="12"/>
      <c r="O583" s="60"/>
    </row>
    <row r="584" spans="2:15" ht="18">
      <c r="B584" s="147" t="s">
        <v>1383</v>
      </c>
      <c r="C584" s="30" t="s">
        <v>2317</v>
      </c>
      <c r="D584" s="30" t="s">
        <v>297</v>
      </c>
      <c r="E584" s="30" t="s">
        <v>349</v>
      </c>
      <c r="F584" s="173" t="s">
        <v>1819</v>
      </c>
      <c r="G584" s="169">
        <v>230</v>
      </c>
      <c r="H584" s="169">
        <v>120</v>
      </c>
      <c r="I584" s="174">
        <v>140</v>
      </c>
      <c r="J584" s="174">
        <v>199</v>
      </c>
      <c r="K584" s="93">
        <v>0.9</v>
      </c>
      <c r="L584" s="209">
        <f t="shared" si="65"/>
        <v>126</v>
      </c>
      <c r="M584" s="209">
        <f t="shared" si="65"/>
        <v>179.1</v>
      </c>
      <c r="N584" s="12"/>
      <c r="O584" s="272"/>
    </row>
    <row r="585" spans="2:15" ht="18">
      <c r="B585" s="147" t="s">
        <v>1529</v>
      </c>
      <c r="C585" s="30" t="s">
        <v>2450</v>
      </c>
      <c r="D585" s="30" t="s">
        <v>297</v>
      </c>
      <c r="E585" s="30" t="s">
        <v>349</v>
      </c>
      <c r="F585" s="30"/>
      <c r="G585" s="169">
        <v>315</v>
      </c>
      <c r="H585" s="169">
        <v>25</v>
      </c>
      <c r="I585" s="174">
        <v>407</v>
      </c>
      <c r="J585" s="174">
        <v>542</v>
      </c>
      <c r="K585" s="93">
        <v>0.9</v>
      </c>
      <c r="L585" s="209">
        <f t="shared" si="65"/>
        <v>366.3</v>
      </c>
      <c r="M585" s="209">
        <f t="shared" si="65"/>
        <v>487.8</v>
      </c>
      <c r="N585" s="12"/>
      <c r="O585" s="60"/>
    </row>
    <row r="586" spans="2:15" ht="18">
      <c r="B586" s="147" t="s">
        <v>3002</v>
      </c>
      <c r="C586" s="30" t="s">
        <v>2653</v>
      </c>
      <c r="D586" s="30" t="s">
        <v>297</v>
      </c>
      <c r="E586" s="30" t="s">
        <v>349</v>
      </c>
      <c r="F586" s="30"/>
      <c r="G586" s="30"/>
      <c r="H586" s="30"/>
      <c r="I586" s="42"/>
      <c r="J586" s="42"/>
      <c r="K586" s="42"/>
      <c r="L586" s="172"/>
      <c r="M586" s="172"/>
      <c r="N586" s="12"/>
      <c r="O586" s="60"/>
    </row>
    <row r="587" spans="2:15" ht="18">
      <c r="B587" s="147" t="s">
        <v>1220</v>
      </c>
      <c r="C587" s="30" t="s">
        <v>2496</v>
      </c>
      <c r="D587" s="30" t="s">
        <v>297</v>
      </c>
      <c r="E587" s="30" t="s">
        <v>349</v>
      </c>
      <c r="F587" s="30"/>
      <c r="G587" s="169">
        <v>120</v>
      </c>
      <c r="H587" s="169">
        <v>25</v>
      </c>
      <c r="I587" s="174">
        <v>22</v>
      </c>
      <c r="J587" s="174">
        <v>29</v>
      </c>
      <c r="K587" s="93">
        <v>0.9</v>
      </c>
      <c r="L587" s="209">
        <f t="shared" ref="L587:M591" si="66">I587*$K587</f>
        <v>19.8</v>
      </c>
      <c r="M587" s="209">
        <f t="shared" si="66"/>
        <v>26.1</v>
      </c>
      <c r="N587" s="12"/>
      <c r="O587" s="60"/>
    </row>
    <row r="588" spans="2:15" ht="18">
      <c r="B588" s="147" t="s">
        <v>355</v>
      </c>
      <c r="C588" s="30" t="s">
        <v>2385</v>
      </c>
      <c r="D588" s="30" t="s">
        <v>297</v>
      </c>
      <c r="E588" s="30" t="s">
        <v>349</v>
      </c>
      <c r="F588" s="30"/>
      <c r="G588" s="169">
        <v>120</v>
      </c>
      <c r="H588" s="169">
        <v>25</v>
      </c>
      <c r="I588" s="174">
        <v>21</v>
      </c>
      <c r="J588" s="174">
        <v>28</v>
      </c>
      <c r="K588" s="93">
        <v>0.9</v>
      </c>
      <c r="L588" s="209">
        <f t="shared" si="66"/>
        <v>18.900000000000002</v>
      </c>
      <c r="M588" s="209">
        <f t="shared" si="66"/>
        <v>25.2</v>
      </c>
      <c r="N588" s="12"/>
      <c r="O588" s="60"/>
    </row>
    <row r="589" spans="2:15" ht="18">
      <c r="B589" s="147" t="s">
        <v>1400</v>
      </c>
      <c r="C589" s="30" t="s">
        <v>2336</v>
      </c>
      <c r="D589" s="30" t="s">
        <v>297</v>
      </c>
      <c r="E589" s="30" t="s">
        <v>349</v>
      </c>
      <c r="F589" s="173" t="s">
        <v>1820</v>
      </c>
      <c r="G589" s="169">
        <v>120</v>
      </c>
      <c r="H589" s="169">
        <v>49</v>
      </c>
      <c r="I589" s="174">
        <v>141</v>
      </c>
      <c r="J589" s="174">
        <v>200</v>
      </c>
      <c r="K589" s="93">
        <v>0.9</v>
      </c>
      <c r="L589" s="209">
        <f t="shared" si="66"/>
        <v>126.9</v>
      </c>
      <c r="M589" s="209">
        <f t="shared" si="66"/>
        <v>180</v>
      </c>
      <c r="N589" s="12"/>
      <c r="O589" s="272"/>
    </row>
    <row r="590" spans="2:15" ht="18">
      <c r="B590" s="147" t="s">
        <v>1222</v>
      </c>
      <c r="C590" s="30" t="s">
        <v>2498</v>
      </c>
      <c r="D590" s="30" t="s">
        <v>297</v>
      </c>
      <c r="E590" s="30" t="s">
        <v>349</v>
      </c>
      <c r="F590" s="30"/>
      <c r="G590" s="169">
        <v>120</v>
      </c>
      <c r="H590" s="169">
        <v>25</v>
      </c>
      <c r="I590" s="174">
        <v>23</v>
      </c>
      <c r="J590" s="174">
        <v>30</v>
      </c>
      <c r="K590" s="93">
        <v>0.9</v>
      </c>
      <c r="L590" s="209">
        <f t="shared" si="66"/>
        <v>20.7</v>
      </c>
      <c r="M590" s="209">
        <f t="shared" si="66"/>
        <v>27</v>
      </c>
      <c r="N590" s="12"/>
      <c r="O590" s="60"/>
    </row>
    <row r="591" spans="2:15" ht="18">
      <c r="B591" s="169" t="s">
        <v>1861</v>
      </c>
      <c r="C591" s="30"/>
      <c r="D591" s="30" t="s">
        <v>297</v>
      </c>
      <c r="E591" s="30" t="s">
        <v>349</v>
      </c>
      <c r="F591" s="30"/>
      <c r="G591" s="169">
        <v>69</v>
      </c>
      <c r="H591" s="169">
        <v>25</v>
      </c>
      <c r="I591" s="174">
        <v>52</v>
      </c>
      <c r="J591" s="174">
        <v>69</v>
      </c>
      <c r="K591" s="93">
        <v>0.9</v>
      </c>
      <c r="L591" s="209">
        <f t="shared" si="66"/>
        <v>46.800000000000004</v>
      </c>
      <c r="M591" s="209">
        <f t="shared" si="66"/>
        <v>62.1</v>
      </c>
      <c r="N591" s="12"/>
      <c r="O591" s="60"/>
    </row>
    <row r="592" spans="2:15" ht="18">
      <c r="B592" s="147" t="s">
        <v>3003</v>
      </c>
      <c r="C592" s="30" t="s">
        <v>2654</v>
      </c>
      <c r="D592" s="30" t="s">
        <v>297</v>
      </c>
      <c r="E592" s="30" t="s">
        <v>349</v>
      </c>
      <c r="F592" s="30"/>
      <c r="G592" s="30"/>
      <c r="H592" s="30"/>
      <c r="I592" s="42"/>
      <c r="J592" s="42"/>
      <c r="K592" s="42"/>
      <c r="L592" s="172"/>
      <c r="M592" s="172"/>
      <c r="N592" s="12"/>
      <c r="O592" s="60"/>
    </row>
    <row r="593" spans="2:15" ht="18">
      <c r="B593" s="147" t="s">
        <v>1885</v>
      </c>
      <c r="C593" s="30" t="s">
        <v>2656</v>
      </c>
      <c r="D593" s="30" t="s">
        <v>297</v>
      </c>
      <c r="E593" s="30" t="s">
        <v>349</v>
      </c>
      <c r="F593" s="30"/>
      <c r="G593" s="30"/>
      <c r="H593" s="30"/>
      <c r="I593" s="42"/>
      <c r="J593" s="42"/>
      <c r="K593" s="42"/>
      <c r="L593" s="172"/>
      <c r="M593" s="172"/>
      <c r="N593" s="12"/>
      <c r="O593" s="60"/>
    </row>
    <row r="594" spans="2:15" ht="18">
      <c r="B594" s="147" t="s">
        <v>1272</v>
      </c>
      <c r="C594" s="30" t="s">
        <v>2295</v>
      </c>
      <c r="D594" s="30" t="s">
        <v>297</v>
      </c>
      <c r="E594" s="30" t="s">
        <v>349</v>
      </c>
      <c r="F594" s="30"/>
      <c r="G594" s="169">
        <v>120</v>
      </c>
      <c r="H594" s="169">
        <v>25</v>
      </c>
      <c r="I594" s="174">
        <v>97</v>
      </c>
      <c r="J594" s="174">
        <v>129</v>
      </c>
      <c r="K594" s="93">
        <v>0.9</v>
      </c>
      <c r="L594" s="209">
        <f t="shared" ref="L594:M601" si="67">I594*$K594</f>
        <v>87.3</v>
      </c>
      <c r="M594" s="209">
        <f t="shared" si="67"/>
        <v>116.10000000000001</v>
      </c>
      <c r="N594" s="12"/>
      <c r="O594" s="60"/>
    </row>
    <row r="595" spans="2:15" ht="18">
      <c r="B595" s="147" t="s">
        <v>1609</v>
      </c>
      <c r="C595" s="30" t="s">
        <v>2412</v>
      </c>
      <c r="D595" s="30" t="s">
        <v>297</v>
      </c>
      <c r="E595" s="30" t="s">
        <v>349</v>
      </c>
      <c r="F595" s="30"/>
      <c r="G595" s="169">
        <v>120</v>
      </c>
      <c r="H595" s="169">
        <v>25</v>
      </c>
      <c r="I595" s="174">
        <v>146</v>
      </c>
      <c r="J595" s="174">
        <v>194</v>
      </c>
      <c r="K595" s="93">
        <v>0.9</v>
      </c>
      <c r="L595" s="209">
        <f t="shared" si="67"/>
        <v>131.4</v>
      </c>
      <c r="M595" s="209">
        <f t="shared" si="67"/>
        <v>174.6</v>
      </c>
      <c r="N595" s="12"/>
      <c r="O595" s="60"/>
    </row>
    <row r="596" spans="2:15" ht="18">
      <c r="B596" s="147" t="s">
        <v>121</v>
      </c>
      <c r="C596" s="30" t="s">
        <v>2282</v>
      </c>
      <c r="D596" s="30" t="s">
        <v>297</v>
      </c>
      <c r="E596" s="30" t="s">
        <v>349</v>
      </c>
      <c r="F596" s="30"/>
      <c r="G596" s="169">
        <v>69</v>
      </c>
      <c r="H596" s="169">
        <v>25</v>
      </c>
      <c r="I596" s="174">
        <v>21</v>
      </c>
      <c r="J596" s="174">
        <v>28</v>
      </c>
      <c r="K596" s="93">
        <v>0.9</v>
      </c>
      <c r="L596" s="209">
        <f t="shared" si="67"/>
        <v>18.900000000000002</v>
      </c>
      <c r="M596" s="209">
        <f t="shared" si="67"/>
        <v>25.2</v>
      </c>
      <c r="N596" s="12"/>
      <c r="O596" s="60"/>
    </row>
    <row r="597" spans="2:15" ht="18">
      <c r="B597" s="147" t="s">
        <v>121</v>
      </c>
      <c r="C597" s="30" t="s">
        <v>2282</v>
      </c>
      <c r="D597" s="30" t="s">
        <v>297</v>
      </c>
      <c r="E597" s="30" t="s">
        <v>349</v>
      </c>
      <c r="F597" s="173" t="s">
        <v>1822</v>
      </c>
      <c r="G597" s="169">
        <v>230</v>
      </c>
      <c r="H597" s="169">
        <v>69</v>
      </c>
      <c r="I597" s="174">
        <v>180</v>
      </c>
      <c r="J597" s="174">
        <v>256</v>
      </c>
      <c r="K597" s="93">
        <v>0.9</v>
      </c>
      <c r="L597" s="209">
        <f t="shared" si="67"/>
        <v>162</v>
      </c>
      <c r="M597" s="209">
        <f t="shared" si="67"/>
        <v>230.4</v>
      </c>
      <c r="N597" s="12"/>
      <c r="O597" s="272"/>
    </row>
    <row r="598" spans="2:15" ht="18">
      <c r="B598" s="147" t="s">
        <v>121</v>
      </c>
      <c r="C598" s="30" t="s">
        <v>2282</v>
      </c>
      <c r="D598" s="30" t="s">
        <v>297</v>
      </c>
      <c r="E598" s="30" t="s">
        <v>349</v>
      </c>
      <c r="F598" s="173" t="s">
        <v>1821</v>
      </c>
      <c r="G598" s="169">
        <v>230</v>
      </c>
      <c r="H598" s="169">
        <v>120</v>
      </c>
      <c r="I598" s="174">
        <v>350</v>
      </c>
      <c r="J598" s="174">
        <v>497</v>
      </c>
      <c r="K598" s="93">
        <v>0.9</v>
      </c>
      <c r="L598" s="209">
        <f t="shared" si="67"/>
        <v>315</v>
      </c>
      <c r="M598" s="209">
        <f t="shared" si="67"/>
        <v>447.3</v>
      </c>
      <c r="N598" s="12"/>
      <c r="O598" s="272"/>
    </row>
    <row r="599" spans="2:15" ht="18">
      <c r="B599" s="147" t="s">
        <v>813</v>
      </c>
      <c r="C599" s="30" t="s">
        <v>2283</v>
      </c>
      <c r="D599" s="30" t="s">
        <v>297</v>
      </c>
      <c r="E599" s="30" t="s">
        <v>349</v>
      </c>
      <c r="F599" s="30"/>
      <c r="G599" s="169">
        <v>120</v>
      </c>
      <c r="H599" s="169">
        <v>25</v>
      </c>
      <c r="I599" s="174">
        <v>97</v>
      </c>
      <c r="J599" s="174">
        <v>129</v>
      </c>
      <c r="K599" s="93">
        <v>0.9</v>
      </c>
      <c r="L599" s="209">
        <f t="shared" si="67"/>
        <v>87.3</v>
      </c>
      <c r="M599" s="209">
        <f t="shared" si="67"/>
        <v>116.10000000000001</v>
      </c>
      <c r="N599" s="12"/>
      <c r="O599" s="60"/>
    </row>
    <row r="600" spans="2:15" ht="18">
      <c r="B600" s="147" t="s">
        <v>2028</v>
      </c>
      <c r="C600" s="30" t="s">
        <v>2296</v>
      </c>
      <c r="D600" s="30" t="s">
        <v>297</v>
      </c>
      <c r="E600" s="30" t="s">
        <v>349</v>
      </c>
      <c r="F600" s="30"/>
      <c r="G600" s="169">
        <v>120</v>
      </c>
      <c r="H600" s="169">
        <v>25</v>
      </c>
      <c r="I600" s="174">
        <v>17</v>
      </c>
      <c r="J600" s="174">
        <v>22</v>
      </c>
      <c r="K600" s="93">
        <v>0.9</v>
      </c>
      <c r="L600" s="209">
        <f t="shared" si="67"/>
        <v>15.3</v>
      </c>
      <c r="M600" s="209">
        <f t="shared" si="67"/>
        <v>19.8</v>
      </c>
      <c r="N600" s="12"/>
      <c r="O600" s="60"/>
    </row>
    <row r="601" spans="2:15" ht="18">
      <c r="B601" s="147" t="s">
        <v>356</v>
      </c>
      <c r="C601" s="30" t="s">
        <v>2655</v>
      </c>
      <c r="D601" s="30" t="s">
        <v>297</v>
      </c>
      <c r="E601" s="30" t="s">
        <v>349</v>
      </c>
      <c r="F601" s="173" t="s">
        <v>1763</v>
      </c>
      <c r="G601" s="169">
        <v>735</v>
      </c>
      <c r="H601" s="169">
        <v>315</v>
      </c>
      <c r="I601" s="174">
        <v>3300</v>
      </c>
      <c r="J601" s="174">
        <v>4620</v>
      </c>
      <c r="K601" s="93">
        <v>0.9</v>
      </c>
      <c r="L601" s="209">
        <f t="shared" si="67"/>
        <v>2970</v>
      </c>
      <c r="M601" s="209">
        <f t="shared" si="67"/>
        <v>4158</v>
      </c>
      <c r="N601" s="12"/>
      <c r="O601" s="60"/>
    </row>
    <row r="602" spans="2:15" ht="18">
      <c r="B602" s="147" t="s">
        <v>277</v>
      </c>
      <c r="C602" s="30" t="s">
        <v>2217</v>
      </c>
      <c r="D602" s="30" t="s">
        <v>297</v>
      </c>
      <c r="E602" s="30" t="s">
        <v>349</v>
      </c>
      <c r="F602" s="12"/>
      <c r="G602" s="30"/>
      <c r="H602" s="30"/>
      <c r="I602" s="42"/>
      <c r="J602" s="42"/>
      <c r="K602" s="42"/>
      <c r="L602" s="42"/>
      <c r="M602" s="42"/>
      <c r="N602" s="12"/>
      <c r="O602" s="60"/>
    </row>
    <row r="603" spans="2:15" ht="18">
      <c r="B603" s="147" t="s">
        <v>1266</v>
      </c>
      <c r="C603" s="30" t="s">
        <v>2297</v>
      </c>
      <c r="D603" s="30" t="s">
        <v>297</v>
      </c>
      <c r="E603" s="30" t="s">
        <v>349</v>
      </c>
      <c r="F603" s="30"/>
      <c r="G603" s="169">
        <v>120</v>
      </c>
      <c r="H603" s="169">
        <v>25</v>
      </c>
      <c r="I603" s="174">
        <v>143</v>
      </c>
      <c r="J603" s="174">
        <v>191</v>
      </c>
      <c r="K603" s="93">
        <v>0.9</v>
      </c>
      <c r="L603" s="209">
        <f>I603*$K603</f>
        <v>128.70000000000002</v>
      </c>
      <c r="M603" s="209">
        <f>J603*$K603</f>
        <v>171.9</v>
      </c>
      <c r="N603" s="12"/>
      <c r="O603" s="60"/>
    </row>
    <row r="604" spans="2:15" ht="18">
      <c r="B604" s="169" t="s">
        <v>1862</v>
      </c>
      <c r="C604" s="30"/>
      <c r="D604" s="30" t="s">
        <v>297</v>
      </c>
      <c r="E604" s="30" t="s">
        <v>349</v>
      </c>
      <c r="F604" s="30"/>
      <c r="G604" s="169">
        <v>69</v>
      </c>
      <c r="H604" s="169">
        <v>25</v>
      </c>
      <c r="I604" s="174">
        <v>23</v>
      </c>
      <c r="J604" s="174">
        <v>31</v>
      </c>
      <c r="K604" s="93">
        <v>0.9</v>
      </c>
      <c r="L604" s="209">
        <f>I604*$K604</f>
        <v>20.7</v>
      </c>
      <c r="M604" s="209">
        <f>J604*$K604</f>
        <v>27.900000000000002</v>
      </c>
      <c r="N604" s="12"/>
      <c r="O604" s="60"/>
    </row>
    <row r="605" spans="2:15" ht="18">
      <c r="B605" s="147" t="s">
        <v>1447</v>
      </c>
      <c r="C605" s="30" t="s">
        <v>2435</v>
      </c>
      <c r="D605" s="30" t="s">
        <v>297</v>
      </c>
      <c r="E605" s="30" t="s">
        <v>349</v>
      </c>
      <c r="F605" s="30"/>
      <c r="G605" s="30"/>
      <c r="H605" s="30"/>
      <c r="I605" s="42"/>
      <c r="J605" s="42"/>
      <c r="K605" s="42"/>
      <c r="L605" s="172"/>
      <c r="M605" s="172"/>
      <c r="N605" s="12"/>
      <c r="O605" s="60"/>
    </row>
    <row r="606" spans="2:15" ht="18">
      <c r="B606" s="147" t="s">
        <v>1451</v>
      </c>
      <c r="C606" s="30" t="s">
        <v>2657</v>
      </c>
      <c r="D606" s="30" t="s">
        <v>297</v>
      </c>
      <c r="E606" s="30" t="s">
        <v>349</v>
      </c>
      <c r="F606" s="30"/>
      <c r="G606" s="30"/>
      <c r="H606" s="30"/>
      <c r="I606" s="42"/>
      <c r="J606" s="42"/>
      <c r="K606" s="42"/>
      <c r="L606" s="172"/>
      <c r="M606" s="172"/>
      <c r="N606" s="12"/>
      <c r="O606" s="60"/>
    </row>
    <row r="607" spans="2:15" ht="18">
      <c r="B607" s="147" t="s">
        <v>212</v>
      </c>
      <c r="C607" s="30" t="s">
        <v>2218</v>
      </c>
      <c r="D607" s="30" t="s">
        <v>297</v>
      </c>
      <c r="E607" s="30" t="s">
        <v>349</v>
      </c>
      <c r="F607" s="30"/>
      <c r="G607" s="30"/>
      <c r="H607" s="30"/>
      <c r="I607" s="42"/>
      <c r="J607" s="42"/>
      <c r="K607" s="42"/>
      <c r="L607" s="172"/>
      <c r="M607" s="172"/>
      <c r="N607" s="12"/>
      <c r="O607" s="60"/>
    </row>
    <row r="608" spans="2:15" ht="18">
      <c r="B608" s="147" t="s">
        <v>1223</v>
      </c>
      <c r="C608" s="30" t="s">
        <v>2431</v>
      </c>
      <c r="D608" s="30" t="s">
        <v>297</v>
      </c>
      <c r="E608" s="30" t="s">
        <v>349</v>
      </c>
      <c r="F608" s="30"/>
      <c r="G608" s="169">
        <v>230</v>
      </c>
      <c r="H608" s="169">
        <v>25</v>
      </c>
      <c r="I608" s="174">
        <v>49</v>
      </c>
      <c r="J608" s="174">
        <v>65</v>
      </c>
      <c r="K608" s="93">
        <v>0.9</v>
      </c>
      <c r="L608" s="209">
        <f>I608*$K608</f>
        <v>44.1</v>
      </c>
      <c r="M608" s="209">
        <f>J608*$K608</f>
        <v>58.5</v>
      </c>
      <c r="N608" s="12"/>
      <c r="O608" s="60"/>
    </row>
    <row r="609" spans="2:15" ht="18">
      <c r="B609" s="147" t="s">
        <v>357</v>
      </c>
      <c r="C609" s="30" t="s">
        <v>2658</v>
      </c>
      <c r="D609" s="30" t="s">
        <v>297</v>
      </c>
      <c r="E609" s="30" t="s">
        <v>349</v>
      </c>
      <c r="F609" s="30"/>
      <c r="G609" s="30"/>
      <c r="H609" s="30"/>
      <c r="I609" s="42"/>
      <c r="J609" s="42"/>
      <c r="K609" s="42"/>
      <c r="L609" s="172"/>
      <c r="M609" s="172"/>
      <c r="N609" s="12"/>
      <c r="O609" s="60"/>
    </row>
    <row r="610" spans="2:15" ht="18">
      <c r="B610" s="169" t="s">
        <v>1863</v>
      </c>
      <c r="C610" s="30"/>
      <c r="D610" s="30" t="s">
        <v>297</v>
      </c>
      <c r="E610" s="30" t="s">
        <v>349</v>
      </c>
      <c r="F610" s="30"/>
      <c r="G610" s="169">
        <v>69</v>
      </c>
      <c r="H610" s="169">
        <v>25</v>
      </c>
      <c r="I610" s="174">
        <v>23</v>
      </c>
      <c r="J610" s="174">
        <v>31</v>
      </c>
      <c r="K610" s="93">
        <v>0.9</v>
      </c>
      <c r="L610" s="209">
        <f>I610*$K610</f>
        <v>20.7</v>
      </c>
      <c r="M610" s="209">
        <f>J610*$K610</f>
        <v>27.900000000000002</v>
      </c>
      <c r="N610" s="12"/>
      <c r="O610" s="60"/>
    </row>
    <row r="611" spans="2:15" ht="18">
      <c r="B611" s="147" t="s">
        <v>1184</v>
      </c>
      <c r="C611" s="30" t="s">
        <v>2659</v>
      </c>
      <c r="D611" s="30" t="s">
        <v>297</v>
      </c>
      <c r="E611" s="30" t="s">
        <v>349</v>
      </c>
      <c r="F611" s="30"/>
      <c r="G611" s="30"/>
      <c r="H611" s="30"/>
      <c r="I611" s="42"/>
      <c r="J611" s="42"/>
      <c r="K611" s="42"/>
      <c r="L611" s="172"/>
      <c r="M611" s="172"/>
      <c r="N611" s="12"/>
      <c r="O611" s="60"/>
    </row>
    <row r="612" spans="2:15" ht="18">
      <c r="B612" s="147" t="s">
        <v>1987</v>
      </c>
      <c r="C612" s="30" t="s">
        <v>2660</v>
      </c>
      <c r="D612" s="30" t="s">
        <v>297</v>
      </c>
      <c r="E612" s="30" t="s">
        <v>349</v>
      </c>
      <c r="F612" s="30"/>
      <c r="G612" s="30"/>
      <c r="H612" s="30"/>
      <c r="I612" s="42"/>
      <c r="J612" s="42"/>
      <c r="K612" s="42"/>
      <c r="L612" s="172"/>
      <c r="M612" s="172"/>
      <c r="N612" s="12"/>
      <c r="O612" s="60"/>
    </row>
    <row r="613" spans="2:15" ht="18">
      <c r="B613" s="147" t="s">
        <v>1074</v>
      </c>
      <c r="C613" s="30" t="s">
        <v>2485</v>
      </c>
      <c r="D613" s="30" t="s">
        <v>297</v>
      </c>
      <c r="E613" s="30" t="s">
        <v>349</v>
      </c>
      <c r="F613" s="30"/>
      <c r="G613" s="169">
        <v>120</v>
      </c>
      <c r="H613" s="169">
        <v>25</v>
      </c>
      <c r="I613" s="174">
        <v>146</v>
      </c>
      <c r="J613" s="174">
        <v>194</v>
      </c>
      <c r="K613" s="93">
        <v>0.9</v>
      </c>
      <c r="L613" s="209">
        <f t="shared" ref="L613:M618" si="68">I613*$K613</f>
        <v>131.4</v>
      </c>
      <c r="M613" s="209">
        <f t="shared" si="68"/>
        <v>174.6</v>
      </c>
      <c r="N613" s="12"/>
      <c r="O613" s="60"/>
    </row>
    <row r="614" spans="2:15" ht="18">
      <c r="B614" s="147" t="s">
        <v>1260</v>
      </c>
      <c r="C614" s="30" t="s">
        <v>2302</v>
      </c>
      <c r="D614" s="30" t="s">
        <v>297</v>
      </c>
      <c r="E614" s="30" t="s">
        <v>349</v>
      </c>
      <c r="F614" s="30"/>
      <c r="G614" s="169">
        <v>120</v>
      </c>
      <c r="H614" s="169">
        <v>25</v>
      </c>
      <c r="I614" s="174">
        <v>145</v>
      </c>
      <c r="J614" s="174">
        <v>193</v>
      </c>
      <c r="K614" s="93">
        <v>0.9</v>
      </c>
      <c r="L614" s="209">
        <f t="shared" si="68"/>
        <v>130.5</v>
      </c>
      <c r="M614" s="209">
        <f t="shared" si="68"/>
        <v>173.70000000000002</v>
      </c>
      <c r="N614" s="12"/>
      <c r="O614" s="60"/>
    </row>
    <row r="615" spans="2:15" ht="18">
      <c r="B615" s="147" t="s">
        <v>754</v>
      </c>
      <c r="C615" s="30" t="s">
        <v>2284</v>
      </c>
      <c r="D615" s="30" t="s">
        <v>297</v>
      </c>
      <c r="E615" s="30" t="s">
        <v>349</v>
      </c>
      <c r="F615" s="30"/>
      <c r="G615" s="169">
        <v>120</v>
      </c>
      <c r="H615" s="169">
        <v>25</v>
      </c>
      <c r="I615" s="174">
        <v>94</v>
      </c>
      <c r="J615" s="174">
        <v>125</v>
      </c>
      <c r="K615" s="93">
        <v>0.9</v>
      </c>
      <c r="L615" s="209">
        <f t="shared" si="68"/>
        <v>84.600000000000009</v>
      </c>
      <c r="M615" s="209">
        <f t="shared" si="68"/>
        <v>112.5</v>
      </c>
      <c r="N615" s="12"/>
      <c r="O615" s="60"/>
    </row>
    <row r="616" spans="2:15" ht="18">
      <c r="B616" s="147" t="s">
        <v>1376</v>
      </c>
      <c r="C616" s="30" t="s">
        <v>2322</v>
      </c>
      <c r="D616" s="30" t="s">
        <v>297</v>
      </c>
      <c r="E616" s="30" t="s">
        <v>349</v>
      </c>
      <c r="F616" s="30"/>
      <c r="G616" s="169">
        <v>230</v>
      </c>
      <c r="H616" s="169">
        <v>25</v>
      </c>
      <c r="I616" s="174">
        <v>200</v>
      </c>
      <c r="J616" s="174">
        <v>267</v>
      </c>
      <c r="K616" s="93">
        <v>0.9</v>
      </c>
      <c r="L616" s="209">
        <f t="shared" si="68"/>
        <v>180</v>
      </c>
      <c r="M616" s="209">
        <f t="shared" si="68"/>
        <v>240.3</v>
      </c>
      <c r="N616" s="12"/>
      <c r="O616" s="60"/>
    </row>
    <row r="617" spans="2:15" ht="18">
      <c r="B617" s="147" t="s">
        <v>1376</v>
      </c>
      <c r="C617" s="30" t="s">
        <v>2322</v>
      </c>
      <c r="D617" s="30" t="s">
        <v>297</v>
      </c>
      <c r="E617" s="30" t="s">
        <v>349</v>
      </c>
      <c r="F617" s="173" t="s">
        <v>1823</v>
      </c>
      <c r="G617" s="169">
        <v>230</v>
      </c>
      <c r="H617" s="169">
        <v>120</v>
      </c>
      <c r="I617" s="174">
        <v>450</v>
      </c>
      <c r="J617" s="174">
        <v>639</v>
      </c>
      <c r="K617" s="93">
        <v>0.9</v>
      </c>
      <c r="L617" s="209">
        <f t="shared" si="68"/>
        <v>405</v>
      </c>
      <c r="M617" s="209">
        <f t="shared" si="68"/>
        <v>575.1</v>
      </c>
      <c r="N617" s="12"/>
      <c r="O617" s="272"/>
    </row>
    <row r="618" spans="2:15" ht="18">
      <c r="B618" s="147" t="s">
        <v>1319</v>
      </c>
      <c r="C618" s="30" t="s">
        <v>2304</v>
      </c>
      <c r="D618" s="30" t="s">
        <v>297</v>
      </c>
      <c r="E618" s="30" t="s">
        <v>349</v>
      </c>
      <c r="F618" s="30"/>
      <c r="G618" s="169">
        <v>120</v>
      </c>
      <c r="H618" s="169">
        <v>25</v>
      </c>
      <c r="I618" s="174">
        <v>97</v>
      </c>
      <c r="J618" s="174">
        <v>129</v>
      </c>
      <c r="K618" s="93">
        <v>0.9</v>
      </c>
      <c r="L618" s="209">
        <f t="shared" si="68"/>
        <v>87.3</v>
      </c>
      <c r="M618" s="209">
        <f t="shared" si="68"/>
        <v>116.10000000000001</v>
      </c>
      <c r="N618" s="12"/>
      <c r="O618" s="60"/>
    </row>
    <row r="619" spans="2:15" ht="18">
      <c r="B619" s="147" t="s">
        <v>1361</v>
      </c>
      <c r="C619" s="30" t="s">
        <v>2697</v>
      </c>
      <c r="D619" s="30" t="s">
        <v>297</v>
      </c>
      <c r="E619" s="30" t="s">
        <v>349</v>
      </c>
      <c r="F619" s="30"/>
      <c r="G619" s="30"/>
      <c r="H619" s="30"/>
      <c r="I619" s="42"/>
      <c r="J619" s="42"/>
      <c r="K619" s="42"/>
      <c r="L619" s="172"/>
      <c r="M619" s="172"/>
      <c r="N619" s="12"/>
      <c r="O619" s="60" t="s">
        <v>2737</v>
      </c>
    </row>
    <row r="620" spans="2:15" ht="18">
      <c r="B620" s="147" t="s">
        <v>90</v>
      </c>
      <c r="C620" s="30" t="s">
        <v>2661</v>
      </c>
      <c r="D620" s="30" t="s">
        <v>297</v>
      </c>
      <c r="E620" s="30" t="s">
        <v>349</v>
      </c>
      <c r="F620" s="173" t="s">
        <v>1805</v>
      </c>
      <c r="G620" s="169">
        <v>315</v>
      </c>
      <c r="H620" s="169">
        <v>120</v>
      </c>
      <c r="I620" s="174">
        <v>1350</v>
      </c>
      <c r="J620" s="174">
        <v>1917</v>
      </c>
      <c r="K620" s="93">
        <v>0.9</v>
      </c>
      <c r="L620" s="209">
        <f>I620*$K620</f>
        <v>1215</v>
      </c>
      <c r="M620" s="209">
        <f>J620*$K620</f>
        <v>1725.3</v>
      </c>
      <c r="N620" s="12"/>
      <c r="O620" s="272"/>
    </row>
    <row r="621" spans="2:15" ht="18">
      <c r="B621" s="147" t="s">
        <v>845</v>
      </c>
      <c r="C621" s="30" t="s">
        <v>2285</v>
      </c>
      <c r="D621" s="30" t="s">
        <v>297</v>
      </c>
      <c r="E621" s="30" t="s">
        <v>349</v>
      </c>
      <c r="F621" s="12"/>
      <c r="G621" s="30"/>
      <c r="H621" s="30"/>
      <c r="I621" s="42"/>
      <c r="J621" s="42"/>
      <c r="K621" s="42"/>
      <c r="L621" s="172"/>
      <c r="M621" s="172"/>
      <c r="N621" s="12"/>
      <c r="O621" s="272"/>
    </row>
    <row r="622" spans="2:15" ht="18">
      <c r="B622" s="147" t="s">
        <v>749</v>
      </c>
      <c r="C622" s="30" t="s">
        <v>2984</v>
      </c>
      <c r="D622" s="30" t="s">
        <v>297</v>
      </c>
      <c r="E622" s="30" t="s">
        <v>349</v>
      </c>
      <c r="F622" s="12"/>
      <c r="G622" s="30"/>
      <c r="H622" s="30"/>
      <c r="I622" s="42"/>
      <c r="J622" s="42"/>
      <c r="K622" s="42"/>
      <c r="L622" s="172"/>
      <c r="M622" s="172"/>
      <c r="N622" s="12"/>
      <c r="O622" s="272"/>
    </row>
    <row r="623" spans="2:15" ht="18">
      <c r="B623" s="147" t="s">
        <v>1988</v>
      </c>
      <c r="C623" s="30" t="s">
        <v>2328</v>
      </c>
      <c r="D623" s="30" t="s">
        <v>297</v>
      </c>
      <c r="E623" s="30" t="s">
        <v>349</v>
      </c>
      <c r="F623" s="12"/>
      <c r="G623" s="30"/>
      <c r="H623" s="30"/>
      <c r="I623" s="42"/>
      <c r="J623" s="42"/>
      <c r="K623" s="42"/>
      <c r="L623" s="172"/>
      <c r="M623" s="172"/>
      <c r="N623" s="12"/>
      <c r="O623" s="272"/>
    </row>
    <row r="624" spans="2:15" ht="18">
      <c r="B624" s="147" t="s">
        <v>2972</v>
      </c>
      <c r="C624" s="30" t="s">
        <v>2329</v>
      </c>
      <c r="D624" s="30" t="s">
        <v>297</v>
      </c>
      <c r="E624" s="30" t="s">
        <v>349</v>
      </c>
      <c r="F624" s="12"/>
      <c r="G624" s="30"/>
      <c r="H624" s="30"/>
      <c r="I624" s="42"/>
      <c r="J624" s="42"/>
      <c r="K624" s="42"/>
      <c r="L624" s="172"/>
      <c r="M624" s="172"/>
      <c r="N624" s="12"/>
      <c r="O624" s="272"/>
    </row>
    <row r="625" spans="1:15" ht="18">
      <c r="B625" s="147" t="s">
        <v>1989</v>
      </c>
      <c r="C625" s="30" t="s">
        <v>2286</v>
      </c>
      <c r="D625" s="30" t="s">
        <v>297</v>
      </c>
      <c r="E625" s="30" t="s">
        <v>349</v>
      </c>
      <c r="F625" s="12"/>
      <c r="G625" s="30"/>
      <c r="H625" s="30"/>
      <c r="I625" s="42"/>
      <c r="J625" s="42"/>
      <c r="K625" s="42"/>
      <c r="L625" s="172"/>
      <c r="M625" s="172"/>
      <c r="N625" s="12"/>
      <c r="O625" s="272"/>
    </row>
    <row r="626" spans="1:15" ht="18">
      <c r="B626" s="147" t="s">
        <v>1990</v>
      </c>
      <c r="C626" s="30" t="s">
        <v>2287</v>
      </c>
      <c r="D626" s="30" t="s">
        <v>297</v>
      </c>
      <c r="E626" s="30" t="s">
        <v>349</v>
      </c>
      <c r="F626" s="12"/>
      <c r="G626" s="30"/>
      <c r="H626" s="30"/>
      <c r="I626" s="42"/>
      <c r="J626" s="42"/>
      <c r="K626" s="42"/>
      <c r="L626" s="172"/>
      <c r="M626" s="172"/>
      <c r="N626" s="12"/>
      <c r="O626" s="272"/>
    </row>
    <row r="627" spans="1:15" ht="18">
      <c r="B627" s="147" t="s">
        <v>1437</v>
      </c>
      <c r="C627" s="30" t="s">
        <v>2384</v>
      </c>
      <c r="D627" s="30" t="s">
        <v>297</v>
      </c>
      <c r="E627" s="30" t="s">
        <v>349</v>
      </c>
      <c r="F627" s="30"/>
      <c r="G627" s="169">
        <v>120</v>
      </c>
      <c r="H627" s="169">
        <v>25</v>
      </c>
      <c r="I627" s="174">
        <v>11</v>
      </c>
      <c r="J627" s="174">
        <v>15</v>
      </c>
      <c r="K627" s="93">
        <v>0.9</v>
      </c>
      <c r="L627" s="209">
        <f t="shared" ref="L627:L637" si="69">I627*$K627</f>
        <v>9.9</v>
      </c>
      <c r="M627" s="209">
        <f t="shared" ref="M627:M637" si="70">J627*$K627</f>
        <v>13.5</v>
      </c>
      <c r="N627" s="12"/>
      <c r="O627" s="60"/>
    </row>
    <row r="628" spans="1:15" ht="18">
      <c r="B628" s="147" t="s">
        <v>1864</v>
      </c>
      <c r="C628" s="30" t="s">
        <v>2512</v>
      </c>
      <c r="D628" s="30" t="s">
        <v>297</v>
      </c>
      <c r="E628" s="30" t="s">
        <v>349</v>
      </c>
      <c r="F628" s="30"/>
      <c r="G628" s="169">
        <v>161</v>
      </c>
      <c r="H628" s="169">
        <v>25</v>
      </c>
      <c r="I628" s="174">
        <v>23</v>
      </c>
      <c r="J628" s="174">
        <v>30</v>
      </c>
      <c r="K628" s="93">
        <v>0.9</v>
      </c>
      <c r="L628" s="209">
        <f t="shared" si="69"/>
        <v>20.7</v>
      </c>
      <c r="M628" s="209">
        <f t="shared" si="70"/>
        <v>27</v>
      </c>
      <c r="N628" s="12"/>
      <c r="O628" s="60"/>
    </row>
    <row r="629" spans="1:15" ht="18">
      <c r="B629" s="147" t="s">
        <v>1276</v>
      </c>
      <c r="C629" s="30" t="s">
        <v>2300</v>
      </c>
      <c r="D629" s="30" t="s">
        <v>297</v>
      </c>
      <c r="E629" s="30" t="s">
        <v>349</v>
      </c>
      <c r="F629" s="30"/>
      <c r="G629" s="169">
        <v>120</v>
      </c>
      <c r="H629" s="169">
        <v>25</v>
      </c>
      <c r="I629" s="174">
        <v>48</v>
      </c>
      <c r="J629" s="174">
        <v>64</v>
      </c>
      <c r="K629" s="93">
        <v>0.9</v>
      </c>
      <c r="L629" s="209">
        <f t="shared" si="69"/>
        <v>43.2</v>
      </c>
      <c r="M629" s="209">
        <f t="shared" si="70"/>
        <v>57.6</v>
      </c>
      <c r="N629" s="12"/>
      <c r="O629" s="60"/>
    </row>
    <row r="630" spans="1:15" ht="18">
      <c r="B630" s="169" t="s">
        <v>1865</v>
      </c>
      <c r="C630" s="30"/>
      <c r="D630" s="30" t="s">
        <v>297</v>
      </c>
      <c r="E630" s="30" t="s">
        <v>349</v>
      </c>
      <c r="F630" s="30"/>
      <c r="G630" s="169">
        <v>69</v>
      </c>
      <c r="H630" s="169">
        <v>25</v>
      </c>
      <c r="I630" s="174">
        <v>9</v>
      </c>
      <c r="J630" s="174">
        <v>12</v>
      </c>
      <c r="K630" s="93">
        <v>0.9</v>
      </c>
      <c r="L630" s="209">
        <f t="shared" si="69"/>
        <v>8.1</v>
      </c>
      <c r="M630" s="209">
        <f t="shared" si="70"/>
        <v>10.8</v>
      </c>
      <c r="N630" s="12"/>
      <c r="O630" s="60"/>
    </row>
    <row r="631" spans="1:15" ht="18">
      <c r="B631" s="147" t="s">
        <v>1866</v>
      </c>
      <c r="C631" s="30" t="s">
        <v>2460</v>
      </c>
      <c r="D631" s="30" t="s">
        <v>297</v>
      </c>
      <c r="E631" s="30" t="s">
        <v>349</v>
      </c>
      <c r="F631" s="30"/>
      <c r="G631" s="169">
        <v>315</v>
      </c>
      <c r="H631" s="169">
        <v>25</v>
      </c>
      <c r="I631" s="174">
        <v>68</v>
      </c>
      <c r="J631" s="174">
        <v>91</v>
      </c>
      <c r="K631" s="93">
        <v>0.9</v>
      </c>
      <c r="L631" s="209">
        <f t="shared" si="69"/>
        <v>61.2</v>
      </c>
      <c r="M631" s="209">
        <f t="shared" si="70"/>
        <v>81.900000000000006</v>
      </c>
      <c r="N631" s="12"/>
      <c r="O631" s="60"/>
    </row>
    <row r="632" spans="1:15" ht="18">
      <c r="B632" s="147" t="s">
        <v>1398</v>
      </c>
      <c r="C632" s="30" t="s">
        <v>2473</v>
      </c>
      <c r="D632" s="30" t="s">
        <v>297</v>
      </c>
      <c r="E632" s="30" t="s">
        <v>349</v>
      </c>
      <c r="F632" s="30"/>
      <c r="G632" s="169">
        <v>120</v>
      </c>
      <c r="H632" s="169">
        <v>25</v>
      </c>
      <c r="I632" s="174">
        <v>48</v>
      </c>
      <c r="J632" s="174">
        <v>64</v>
      </c>
      <c r="K632" s="93">
        <v>0.9</v>
      </c>
      <c r="L632" s="209">
        <f t="shared" si="69"/>
        <v>43.2</v>
      </c>
      <c r="M632" s="209">
        <f t="shared" si="70"/>
        <v>57.6</v>
      </c>
      <c r="N632" s="12"/>
      <c r="O632" s="60"/>
    </row>
    <row r="633" spans="1:15" ht="18">
      <c r="B633" s="147" t="s">
        <v>863</v>
      </c>
      <c r="C633" s="30" t="s">
        <v>2288</v>
      </c>
      <c r="D633" s="30" t="s">
        <v>297</v>
      </c>
      <c r="E633" s="30" t="s">
        <v>349</v>
      </c>
      <c r="F633" s="30"/>
      <c r="G633" s="169">
        <v>120</v>
      </c>
      <c r="H633" s="169">
        <v>25</v>
      </c>
      <c r="I633" s="174">
        <v>20</v>
      </c>
      <c r="J633" s="174">
        <v>27</v>
      </c>
      <c r="K633" s="93">
        <v>0.9</v>
      </c>
      <c r="L633" s="209">
        <f t="shared" si="69"/>
        <v>18</v>
      </c>
      <c r="M633" s="209">
        <f t="shared" si="70"/>
        <v>24.3</v>
      </c>
      <c r="N633" s="12"/>
      <c r="O633" s="60"/>
    </row>
    <row r="634" spans="1:15" ht="18">
      <c r="B634" s="147" t="s">
        <v>774</v>
      </c>
      <c r="C634" s="30" t="s">
        <v>2289</v>
      </c>
      <c r="D634" s="30" t="s">
        <v>297</v>
      </c>
      <c r="E634" s="30" t="s">
        <v>349</v>
      </c>
      <c r="F634" s="30"/>
      <c r="G634" s="169">
        <v>120</v>
      </c>
      <c r="H634" s="169">
        <v>25</v>
      </c>
      <c r="I634" s="174">
        <v>20</v>
      </c>
      <c r="J634" s="174">
        <v>27</v>
      </c>
      <c r="K634" s="93">
        <v>0.9</v>
      </c>
      <c r="L634" s="209">
        <f t="shared" si="69"/>
        <v>18</v>
      </c>
      <c r="M634" s="209">
        <f t="shared" si="70"/>
        <v>24.3</v>
      </c>
      <c r="N634" s="12"/>
      <c r="O634" s="60"/>
    </row>
    <row r="635" spans="1:15" ht="18">
      <c r="B635" s="147" t="s">
        <v>75</v>
      </c>
      <c r="C635" s="30" t="s">
        <v>2290</v>
      </c>
      <c r="D635" s="30" t="s">
        <v>297</v>
      </c>
      <c r="E635" s="30" t="s">
        <v>349</v>
      </c>
      <c r="F635" s="30"/>
      <c r="G635" s="169">
        <v>120</v>
      </c>
      <c r="H635" s="169">
        <v>25</v>
      </c>
      <c r="I635" s="174">
        <v>49</v>
      </c>
      <c r="J635" s="174">
        <v>65</v>
      </c>
      <c r="K635" s="93">
        <v>0.9</v>
      </c>
      <c r="L635" s="209">
        <f t="shared" si="69"/>
        <v>44.1</v>
      </c>
      <c r="M635" s="209">
        <f t="shared" si="70"/>
        <v>58.5</v>
      </c>
      <c r="N635" s="12"/>
      <c r="O635" s="60"/>
    </row>
    <row r="636" spans="1:15" ht="18">
      <c r="B636" s="147" t="s">
        <v>358</v>
      </c>
      <c r="C636" s="30" t="s">
        <v>2327</v>
      </c>
      <c r="D636" s="30" t="s">
        <v>297</v>
      </c>
      <c r="E636" s="30" t="s">
        <v>349</v>
      </c>
      <c r="F636" s="30"/>
      <c r="G636" s="169">
        <v>120</v>
      </c>
      <c r="H636" s="169">
        <v>25</v>
      </c>
      <c r="I636" s="174">
        <v>23</v>
      </c>
      <c r="J636" s="174">
        <v>30</v>
      </c>
      <c r="K636" s="93">
        <v>0.9</v>
      </c>
      <c r="L636" s="209">
        <f t="shared" si="69"/>
        <v>20.7</v>
      </c>
      <c r="M636" s="209">
        <f t="shared" si="70"/>
        <v>27</v>
      </c>
      <c r="N636" s="12"/>
      <c r="O636" s="60"/>
    </row>
    <row r="637" spans="1:15" ht="18">
      <c r="B637" s="147" t="s">
        <v>789</v>
      </c>
      <c r="C637" s="30" t="s">
        <v>2291</v>
      </c>
      <c r="D637" s="30" t="s">
        <v>297</v>
      </c>
      <c r="E637" s="30" t="s">
        <v>349</v>
      </c>
      <c r="F637" s="30"/>
      <c r="G637" s="169">
        <v>120</v>
      </c>
      <c r="H637" s="169">
        <v>25</v>
      </c>
      <c r="I637" s="174">
        <v>49</v>
      </c>
      <c r="J637" s="174">
        <v>65</v>
      </c>
      <c r="K637" s="93">
        <v>0.9</v>
      </c>
      <c r="L637" s="209">
        <f t="shared" si="69"/>
        <v>44.1</v>
      </c>
      <c r="M637" s="209">
        <f t="shared" si="70"/>
        <v>58.5</v>
      </c>
      <c r="N637" s="12"/>
      <c r="O637" s="60"/>
    </row>
    <row r="638" spans="1:15">
      <c r="F638" s="138"/>
      <c r="G638" s="138"/>
      <c r="H638" s="138"/>
      <c r="I638" s="138"/>
      <c r="J638" s="138"/>
      <c r="K638" s="138"/>
    </row>
    <row r="639" spans="1:15">
      <c r="F639" s="138"/>
      <c r="G639" s="138"/>
      <c r="H639" s="138"/>
      <c r="I639" s="138"/>
      <c r="J639" s="138"/>
      <c r="K639" s="138"/>
    </row>
    <row r="640" spans="1:15" s="171" customFormat="1" ht="18">
      <c r="A640" s="262" t="s">
        <v>1993</v>
      </c>
      <c r="N640" s="246"/>
      <c r="O640" s="9"/>
    </row>
    <row r="641" spans="1:16" s="171" customFormat="1" ht="18">
      <c r="A641" s="2" t="s">
        <v>2094</v>
      </c>
      <c r="N641" s="246"/>
      <c r="O641" s="9"/>
    </row>
    <row r="642" spans="1:16" s="171" customFormat="1" ht="18">
      <c r="A642" s="2" t="s">
        <v>2095</v>
      </c>
      <c r="N642" s="246"/>
      <c r="O642" s="9"/>
    </row>
    <row r="643" spans="1:16" s="171" customFormat="1" ht="18">
      <c r="A643" s="2" t="s">
        <v>2096</v>
      </c>
      <c r="N643" s="246"/>
      <c r="O643" s="9"/>
    </row>
    <row r="644" spans="1:16" s="171" customFormat="1" ht="18">
      <c r="A644" s="2" t="s">
        <v>2097</v>
      </c>
      <c r="N644" s="246"/>
      <c r="O644" s="9"/>
    </row>
    <row r="645" spans="1:16" s="171" customFormat="1" ht="18">
      <c r="A645" s="2" t="s">
        <v>2098</v>
      </c>
      <c r="N645" s="246"/>
      <c r="O645" s="9"/>
    </row>
    <row r="646" spans="1:16" s="171" customFormat="1" ht="18">
      <c r="A646" s="2" t="s">
        <v>2099</v>
      </c>
      <c r="N646" s="246"/>
      <c r="O646" s="9"/>
    </row>
    <row r="647" spans="1:16" s="171" customFormat="1" ht="18">
      <c r="A647" s="2" t="s">
        <v>2100</v>
      </c>
      <c r="N647" s="246"/>
      <c r="O647" s="9"/>
    </row>
    <row r="648" spans="1:16" s="171" customFormat="1" ht="18">
      <c r="A648" s="2" t="s">
        <v>2101</v>
      </c>
      <c r="N648" s="246"/>
      <c r="O648" s="9"/>
    </row>
    <row r="649" spans="1:16" s="171" customFormat="1" ht="18">
      <c r="A649" s="2" t="s">
        <v>1994</v>
      </c>
      <c r="N649" s="246"/>
      <c r="O649" s="9"/>
    </row>
    <row r="650" spans="1:16" s="171" customFormat="1" ht="18">
      <c r="A650" s="2" t="s">
        <v>1995</v>
      </c>
      <c r="I650" s="35"/>
      <c r="L650" s="35"/>
      <c r="M650" s="35"/>
      <c r="N650" s="35"/>
      <c r="O650" s="9"/>
    </row>
    <row r="651" spans="1:16" s="171" customFormat="1" ht="18">
      <c r="A651" s="2" t="s">
        <v>2102</v>
      </c>
      <c r="N651" s="246"/>
      <c r="O651" s="9"/>
    </row>
    <row r="652" spans="1:16" s="171" customFormat="1" ht="18">
      <c r="A652" s="2" t="s">
        <v>1996</v>
      </c>
      <c r="I652" s="35"/>
      <c r="L652" s="35"/>
      <c r="M652" s="35"/>
      <c r="N652" s="35"/>
      <c r="O652" s="9"/>
    </row>
    <row r="653" spans="1:16" s="171" customFormat="1" ht="18">
      <c r="A653" s="2" t="s">
        <v>2103</v>
      </c>
      <c r="N653" s="246"/>
      <c r="O653" s="9"/>
    </row>
    <row r="654" spans="1:16" s="171" customFormat="1">
      <c r="F654" s="246"/>
      <c r="G654" s="247"/>
      <c r="H654" s="247"/>
      <c r="I654" s="246"/>
      <c r="J654" s="246"/>
      <c r="K654" s="246"/>
      <c r="L654" s="35"/>
      <c r="M654" s="35"/>
      <c r="O654" s="9"/>
      <c r="P654" s="246"/>
    </row>
    <row r="655" spans="1:16" ht="18">
      <c r="A655" s="43" t="s">
        <v>941</v>
      </c>
    </row>
    <row r="656" spans="1:16" ht="18">
      <c r="A656" s="97" t="s">
        <v>1867</v>
      </c>
    </row>
  </sheetData>
  <autoFilter ref="B3:O3" xr:uid="{20892BA3-CE7A-674B-9880-2A4AE79CFD5A}">
    <sortState xmlns:xlrd2="http://schemas.microsoft.com/office/spreadsheetml/2017/richdata2" ref="B4:O637">
      <sortCondition ref="B3:B637"/>
    </sortState>
  </autoFilter>
  <conditionalFormatting sqref="C601">
    <cfRule type="duplicateValues" dxfId="1" priority="2"/>
  </conditionalFormatting>
  <conditionalFormatting sqref="C608">
    <cfRule type="duplicateValues" dxfId="0" priority="1"/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47D2-EDD5-8D49-99CD-8F4CE3948A59}">
  <sheetPr codeName="Sheet10"/>
  <dimension ref="A1:AO24"/>
  <sheetViews>
    <sheetView workbookViewId="0">
      <selection activeCell="A15" sqref="A15"/>
    </sheetView>
  </sheetViews>
  <sheetFormatPr defaultColWidth="10.83203125" defaultRowHeight="15.7"/>
  <cols>
    <col min="1" max="1" width="4.83203125" style="21" customWidth="1"/>
    <col min="2" max="2" width="35.83203125" style="138" customWidth="1"/>
    <col min="3" max="5" width="20.83203125" style="138" customWidth="1"/>
    <col min="6" max="6" width="95.83203125" style="138" customWidth="1"/>
    <col min="7" max="7" width="10.83203125" style="21"/>
    <col min="8" max="8" width="27.83203125" style="21" customWidth="1"/>
    <col min="9" max="9" width="20.83203125" style="21" customWidth="1"/>
    <col min="10" max="16384" width="10.83203125" style="21"/>
  </cols>
  <sheetData>
    <row r="1" spans="1:41" s="33" customFormat="1" ht="20.7">
      <c r="A1" s="38" t="s">
        <v>88</v>
      </c>
      <c r="B1" s="13" t="s">
        <v>77</v>
      </c>
      <c r="C1" s="13"/>
      <c r="D1" s="138"/>
      <c r="E1" s="138"/>
      <c r="F1" s="138"/>
      <c r="H1" s="13"/>
    </row>
    <row r="2" spans="1:41" s="20" customFormat="1" ht="54">
      <c r="B2" s="14" t="s">
        <v>1903</v>
      </c>
      <c r="C2" s="14" t="s">
        <v>1928</v>
      </c>
      <c r="D2" s="14" t="s">
        <v>1927</v>
      </c>
      <c r="E2" s="14" t="s">
        <v>995</v>
      </c>
      <c r="F2" s="14" t="s">
        <v>32</v>
      </c>
      <c r="H2" s="14" t="s">
        <v>52</v>
      </c>
      <c r="I2" s="14" t="s">
        <v>62</v>
      </c>
    </row>
    <row r="3" spans="1:41" s="20" customFormat="1" ht="18">
      <c r="B3" s="186"/>
      <c r="C3" s="11" t="s">
        <v>25</v>
      </c>
      <c r="D3" s="11" t="s">
        <v>25</v>
      </c>
      <c r="E3" s="11" t="s">
        <v>25</v>
      </c>
      <c r="F3" s="11"/>
      <c r="H3" s="11" t="s">
        <v>53</v>
      </c>
      <c r="I3" s="11" t="s">
        <v>61</v>
      </c>
    </row>
    <row r="4" spans="1:41" s="20" customFormat="1" ht="18">
      <c r="B4" s="186" t="s">
        <v>1936</v>
      </c>
      <c r="C4" s="190">
        <v>4.7E-2</v>
      </c>
      <c r="D4" s="190">
        <f>1-C4</f>
        <v>0.95299999999999996</v>
      </c>
      <c r="E4" s="93">
        <v>0.75</v>
      </c>
      <c r="F4" s="186"/>
      <c r="H4" s="92">
        <v>9.5000000000000001E-2</v>
      </c>
      <c r="I4" s="92">
        <v>7.3999999999999996E-2</v>
      </c>
    </row>
    <row r="5" spans="1:41" s="33" customFormat="1" ht="18">
      <c r="A5" s="20"/>
      <c r="B5" s="186" t="s">
        <v>1904</v>
      </c>
      <c r="C5" s="190">
        <v>4.7E-2</v>
      </c>
      <c r="D5" s="190">
        <f>1-C5</f>
        <v>0.95299999999999996</v>
      </c>
      <c r="E5" s="201">
        <v>0.01</v>
      </c>
      <c r="F5" s="186"/>
    </row>
    <row r="6" spans="1:41" s="33" customFormat="1" ht="18">
      <c r="A6" s="20"/>
      <c r="B6" s="186" t="s">
        <v>1905</v>
      </c>
      <c r="C6" s="190">
        <v>7.4999999999999997E-2</v>
      </c>
      <c r="D6" s="190">
        <f>1-C6</f>
        <v>0.92500000000000004</v>
      </c>
      <c r="E6" s="187">
        <v>0.85</v>
      </c>
      <c r="F6" s="186"/>
    </row>
    <row r="7" spans="1:41" s="138" customFormat="1" ht="18">
      <c r="A7" s="20"/>
      <c r="B7" s="186" t="s">
        <v>1917</v>
      </c>
      <c r="C7" s="49"/>
      <c r="D7" s="111">
        <f>E7</f>
        <v>0.65</v>
      </c>
      <c r="E7" s="197">
        <v>0.65</v>
      </c>
      <c r="F7" s="186" t="s">
        <v>1935</v>
      </c>
    </row>
    <row r="8" spans="1:41" s="25" customFormat="1" ht="18">
      <c r="A8" s="20"/>
      <c r="B8" s="186" t="s">
        <v>1918</v>
      </c>
      <c r="C8" s="190">
        <v>1.9E-2</v>
      </c>
      <c r="D8" s="190">
        <f t="shared" ref="D8" si="0">1-C8</f>
        <v>0.98099999999999998</v>
      </c>
      <c r="E8" s="49"/>
      <c r="F8" s="195" t="s">
        <v>1933</v>
      </c>
      <c r="H8" s="26"/>
    </row>
    <row r="9" spans="1:41" s="32" customFormat="1" ht="18">
      <c r="A9" s="20"/>
      <c r="B9" s="186" t="s">
        <v>1908</v>
      </c>
      <c r="C9" s="49"/>
      <c r="D9" s="111">
        <f>D7</f>
        <v>0.65</v>
      </c>
      <c r="E9" s="197">
        <v>0.75</v>
      </c>
      <c r="F9" s="195" t="s">
        <v>1934</v>
      </c>
      <c r="H9" s="26"/>
    </row>
    <row r="10" spans="1:41" s="32" customFormat="1" ht="18">
      <c r="A10" s="20"/>
      <c r="B10" s="186" t="s">
        <v>1906</v>
      </c>
      <c r="C10" s="49"/>
      <c r="D10" s="190">
        <f>D8</f>
        <v>0.98099999999999998</v>
      </c>
      <c r="E10" s="197">
        <v>0.65</v>
      </c>
      <c r="F10" s="195" t="s">
        <v>1934</v>
      </c>
      <c r="H10" s="26"/>
    </row>
    <row r="11" spans="1:41" s="32" customFormat="1" ht="18">
      <c r="A11" s="20"/>
      <c r="B11" s="186" t="s">
        <v>1909</v>
      </c>
      <c r="C11" s="49"/>
      <c r="D11" s="190">
        <f>D8</f>
        <v>0.98099999999999998</v>
      </c>
      <c r="E11" s="197">
        <v>0.65</v>
      </c>
      <c r="F11" s="186" t="s">
        <v>1934</v>
      </c>
      <c r="H11" s="26"/>
    </row>
    <row r="12" spans="1:41" s="2" customFormat="1" ht="18">
      <c r="A12" s="20"/>
      <c r="B12" s="186" t="s">
        <v>1907</v>
      </c>
      <c r="C12" s="49"/>
      <c r="D12" s="202">
        <v>0.36</v>
      </c>
      <c r="E12" s="197">
        <v>0.35</v>
      </c>
      <c r="F12" s="186"/>
    </row>
    <row r="13" spans="1:41" s="2" customFormat="1" ht="18">
      <c r="A13" s="20"/>
      <c r="B13" s="138"/>
      <c r="C13" s="138"/>
      <c r="D13" s="138"/>
      <c r="E13" s="138"/>
      <c r="F13" s="138"/>
      <c r="G13" s="18"/>
      <c r="H13" s="7"/>
      <c r="I13" s="7"/>
      <c r="K13" s="33"/>
      <c r="L13" s="33"/>
      <c r="M13" s="27"/>
      <c r="N13" s="27"/>
      <c r="O13" s="19"/>
      <c r="P13" s="27"/>
      <c r="Q13" s="18"/>
      <c r="R13" s="18"/>
      <c r="S13" s="22"/>
      <c r="T13" s="22"/>
      <c r="U13" s="22"/>
      <c r="X13" s="23"/>
      <c r="Y13" s="24"/>
      <c r="AB13" s="29"/>
      <c r="AC13" s="33"/>
      <c r="AD13" s="33"/>
      <c r="AE13" s="18"/>
      <c r="AF13" s="31"/>
      <c r="AG13" s="33"/>
      <c r="AH13" s="33"/>
      <c r="AJ13" s="33"/>
      <c r="AK13" s="33"/>
      <c r="AO13" s="24"/>
    </row>
    <row r="14" spans="1:41">
      <c r="A14" s="33"/>
    </row>
    <row r="15" spans="1:41" ht="18">
      <c r="A15" s="43" t="s">
        <v>941</v>
      </c>
    </row>
    <row r="16" spans="1:41" ht="18">
      <c r="A16" s="2" t="s">
        <v>1929</v>
      </c>
    </row>
    <row r="17" spans="1:1" s="138" customFormat="1" ht="18">
      <c r="A17" s="2" t="s">
        <v>1937</v>
      </c>
    </row>
    <row r="18" spans="1:1" s="138" customFormat="1" ht="18">
      <c r="A18" s="2" t="s">
        <v>1938</v>
      </c>
    </row>
    <row r="19" spans="1:1" s="138" customFormat="1" ht="18">
      <c r="A19" s="2"/>
    </row>
    <row r="20" spans="1:1" ht="18">
      <c r="A20" s="2"/>
    </row>
    <row r="22" spans="1:1">
      <c r="A22" s="33"/>
    </row>
    <row r="23" spans="1:1">
      <c r="A23" s="33"/>
    </row>
    <row r="24" spans="1:1">
      <c r="A24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72F5-C46D-FF4C-8003-1F88BE030DCD}">
  <sheetPr codeName="Sheet11"/>
  <dimension ref="A1:Z28"/>
  <sheetViews>
    <sheetView workbookViewId="0">
      <selection activeCell="O4" sqref="O4"/>
    </sheetView>
  </sheetViews>
  <sheetFormatPr defaultColWidth="10.83203125" defaultRowHeight="15.7"/>
  <cols>
    <col min="1" max="1" width="4.83203125" style="33" customWidth="1"/>
    <col min="2" max="2" width="49.83203125" style="33" customWidth="1"/>
    <col min="3" max="3" width="10.83203125" style="33"/>
    <col min="4" max="13" width="12.83203125" style="33" customWidth="1"/>
    <col min="14" max="14" width="10.83203125" style="57"/>
    <col min="15" max="15" width="40.83203125" style="57" customWidth="1"/>
    <col min="16" max="16384" width="10.83203125" style="33"/>
  </cols>
  <sheetData>
    <row r="1" spans="1:26" s="20" customFormat="1" ht="20" customHeight="1">
      <c r="A1" s="38" t="s">
        <v>88</v>
      </c>
      <c r="B1" s="99" t="s">
        <v>87</v>
      </c>
      <c r="C1" s="11" t="s">
        <v>68</v>
      </c>
      <c r="D1" s="11">
        <v>2009</v>
      </c>
      <c r="E1" s="11">
        <v>2010</v>
      </c>
      <c r="F1" s="11">
        <v>2011</v>
      </c>
      <c r="G1" s="11">
        <v>2012</v>
      </c>
      <c r="H1" s="11">
        <v>2013</v>
      </c>
      <c r="I1" s="11">
        <v>2014</v>
      </c>
      <c r="J1" s="11">
        <v>2015</v>
      </c>
      <c r="K1" s="11">
        <v>2016</v>
      </c>
      <c r="L1" s="11">
        <v>2017</v>
      </c>
      <c r="M1" s="11">
        <v>2018</v>
      </c>
      <c r="N1" s="11" t="s">
        <v>2068</v>
      </c>
      <c r="O1" s="11" t="s">
        <v>32</v>
      </c>
    </row>
    <row r="2" spans="1:26" ht="18">
      <c r="B2" s="47" t="s">
        <v>80</v>
      </c>
      <c r="C2" s="48" t="s">
        <v>45</v>
      </c>
      <c r="D2" s="100">
        <v>165100</v>
      </c>
      <c r="E2" s="100">
        <v>166900</v>
      </c>
      <c r="F2" s="100">
        <v>169200</v>
      </c>
      <c r="G2" s="100">
        <v>167500</v>
      </c>
      <c r="H2" s="100">
        <v>172500</v>
      </c>
      <c r="I2" s="100">
        <v>174200</v>
      </c>
      <c r="J2" s="100">
        <v>171300</v>
      </c>
      <c r="K2" s="100">
        <v>169200</v>
      </c>
      <c r="L2" s="100">
        <v>170700</v>
      </c>
      <c r="M2" s="100">
        <v>172800</v>
      </c>
      <c r="N2" s="30" t="s">
        <v>1056</v>
      </c>
      <c r="O2" s="12" t="s">
        <v>934</v>
      </c>
    </row>
    <row r="3" spans="1:26" ht="18">
      <c r="B3" s="47" t="s">
        <v>81</v>
      </c>
      <c r="C3" s="48" t="s">
        <v>45</v>
      </c>
      <c r="D3" s="95"/>
      <c r="E3" s="95">
        <f>E2-D2</f>
        <v>1800</v>
      </c>
      <c r="F3" s="95">
        <f t="shared" ref="F3:M3" si="0">F2-E2</f>
        <v>2300</v>
      </c>
      <c r="G3" s="95">
        <f t="shared" si="0"/>
        <v>-1700</v>
      </c>
      <c r="H3" s="95">
        <f t="shared" si="0"/>
        <v>5000</v>
      </c>
      <c r="I3" s="95">
        <f t="shared" si="0"/>
        <v>1700</v>
      </c>
      <c r="J3" s="95">
        <f t="shared" si="0"/>
        <v>-2900</v>
      </c>
      <c r="K3" s="95">
        <f t="shared" si="0"/>
        <v>-2100</v>
      </c>
      <c r="L3" s="95">
        <f t="shared" si="0"/>
        <v>1500</v>
      </c>
      <c r="M3" s="95">
        <f t="shared" si="0"/>
        <v>2100</v>
      </c>
      <c r="N3" s="42"/>
      <c r="O3" s="12"/>
    </row>
    <row r="4" spans="1:26" ht="18">
      <c r="B4" s="47" t="s">
        <v>82</v>
      </c>
      <c r="C4" s="48" t="s">
        <v>50</v>
      </c>
      <c r="D4" s="49"/>
      <c r="E4" s="49">
        <f t="shared" ref="E4:M4" si="1">E3/D2</f>
        <v>1.0902483343428226E-2</v>
      </c>
      <c r="F4" s="49">
        <f t="shared" si="1"/>
        <v>1.3780707010185741E-2</v>
      </c>
      <c r="G4" s="49">
        <f t="shared" si="1"/>
        <v>-1.0047281323877069E-2</v>
      </c>
      <c r="H4" s="49">
        <f t="shared" si="1"/>
        <v>2.9850746268656716E-2</v>
      </c>
      <c r="I4" s="49">
        <f t="shared" si="1"/>
        <v>9.8550724637681154E-3</v>
      </c>
      <c r="J4" s="49">
        <f t="shared" si="1"/>
        <v>-1.6647531572904706E-2</v>
      </c>
      <c r="K4" s="49">
        <f t="shared" si="1"/>
        <v>-1.2259194395796848E-2</v>
      </c>
      <c r="L4" s="49">
        <f t="shared" si="1"/>
        <v>8.8652482269503553E-3</v>
      </c>
      <c r="M4" s="49">
        <f t="shared" si="1"/>
        <v>1.2302284710017574E-2</v>
      </c>
      <c r="N4" s="110">
        <f>(M2/D2)^(1/(9))-1</f>
        <v>5.0776818913771393E-3</v>
      </c>
      <c r="O4" s="74" t="s">
        <v>945</v>
      </c>
    </row>
    <row r="5" spans="1:26" ht="18">
      <c r="A5" s="9"/>
      <c r="B5" s="12"/>
      <c r="C5" s="30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1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9" customFormat="1" ht="18">
      <c r="A7" s="43" t="s">
        <v>37</v>
      </c>
      <c r="B7" s="51"/>
      <c r="N7" s="2"/>
      <c r="O7" s="2"/>
    </row>
    <row r="8" spans="1:26" s="2" customFormat="1" ht="18"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O8" s="9"/>
    </row>
    <row r="9" spans="1:26" s="2" customFormat="1" ht="18"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26" ht="18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>
      <c r="N11" s="4"/>
      <c r="O11" s="22"/>
    </row>
    <row r="12" spans="1:26" ht="18">
      <c r="N12" s="4"/>
    </row>
    <row r="13" spans="1:26" ht="18">
      <c r="N13" s="4"/>
    </row>
    <row r="14" spans="1:26" ht="18">
      <c r="N14" s="4"/>
    </row>
    <row r="15" spans="1:26" ht="18">
      <c r="N15" s="4"/>
    </row>
    <row r="16" spans="1:26" ht="18">
      <c r="N16" s="4"/>
    </row>
    <row r="17" spans="14:14" ht="18">
      <c r="N17" s="4"/>
    </row>
    <row r="18" spans="14:14" ht="18">
      <c r="N18" s="4"/>
    </row>
    <row r="19" spans="14:14" ht="18">
      <c r="N19" s="4"/>
    </row>
    <row r="20" spans="14:14" ht="18">
      <c r="N20" s="4"/>
    </row>
    <row r="21" spans="14:14" ht="18">
      <c r="N21" s="4"/>
    </row>
    <row r="22" spans="14:14" ht="18">
      <c r="N22" s="4"/>
    </row>
    <row r="23" spans="14:14" ht="18">
      <c r="N23" s="4"/>
    </row>
    <row r="24" spans="14:14" ht="18">
      <c r="N24" s="4"/>
    </row>
    <row r="25" spans="14:14" ht="18">
      <c r="N25" s="4"/>
    </row>
    <row r="26" spans="14:14" ht="18">
      <c r="N26" s="4"/>
    </row>
    <row r="27" spans="14:14" ht="18">
      <c r="N27" s="4"/>
    </row>
    <row r="28" spans="14:14" ht="18">
      <c r="N28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15AA-8C6B-464F-BFC7-E96E331A8D7D}">
  <sheetPr codeName="Sheet12"/>
  <dimension ref="A1:Z10"/>
  <sheetViews>
    <sheetView workbookViewId="0">
      <selection activeCell="O4" sqref="O4"/>
    </sheetView>
  </sheetViews>
  <sheetFormatPr defaultColWidth="10.83203125" defaultRowHeight="15.7"/>
  <cols>
    <col min="1" max="1" width="4.83203125" style="33" customWidth="1"/>
    <col min="2" max="2" width="49.83203125" style="33" customWidth="1"/>
    <col min="3" max="13" width="10.83203125" style="33"/>
    <col min="14" max="14" width="15.6640625" style="9" customWidth="1"/>
    <col min="15" max="15" width="40.83203125" style="57" customWidth="1"/>
    <col min="16" max="16384" width="10.83203125" style="33"/>
  </cols>
  <sheetData>
    <row r="1" spans="1:26" s="20" customFormat="1" ht="20.7">
      <c r="A1" s="38" t="s">
        <v>88</v>
      </c>
      <c r="B1" s="99" t="s">
        <v>86</v>
      </c>
      <c r="C1" s="11" t="s">
        <v>68</v>
      </c>
      <c r="D1" s="11">
        <v>2009</v>
      </c>
      <c r="E1" s="11">
        <v>2010</v>
      </c>
      <c r="F1" s="11">
        <v>2011</v>
      </c>
      <c r="G1" s="11">
        <v>2012</v>
      </c>
      <c r="H1" s="11">
        <v>2013</v>
      </c>
      <c r="I1" s="11">
        <v>2014</v>
      </c>
      <c r="J1" s="11">
        <v>2015</v>
      </c>
      <c r="K1" s="11">
        <v>2016</v>
      </c>
      <c r="L1" s="11">
        <v>2017</v>
      </c>
      <c r="M1" s="11">
        <v>2018</v>
      </c>
      <c r="N1" s="11" t="s">
        <v>944</v>
      </c>
      <c r="O1" s="11" t="s">
        <v>32</v>
      </c>
    </row>
    <row r="2" spans="1:26" ht="18">
      <c r="B2" s="47" t="s">
        <v>83</v>
      </c>
      <c r="C2" s="48" t="s">
        <v>51</v>
      </c>
      <c r="D2" s="94">
        <v>35690</v>
      </c>
      <c r="E2" s="94">
        <v>36050</v>
      </c>
      <c r="F2" s="94">
        <v>36830</v>
      </c>
      <c r="G2" s="94">
        <v>37040</v>
      </c>
      <c r="H2" s="94">
        <v>37397</v>
      </c>
      <c r="I2" s="94">
        <v>37519</v>
      </c>
      <c r="J2" s="94">
        <v>37687</v>
      </c>
      <c r="K2" s="94">
        <v>37711</v>
      </c>
      <c r="L2" s="94">
        <v>37764</v>
      </c>
      <c r="M2" s="94">
        <v>37945</v>
      </c>
      <c r="N2" s="30"/>
      <c r="O2" s="12" t="s">
        <v>943</v>
      </c>
    </row>
    <row r="3" spans="1:26" ht="18">
      <c r="B3" s="47" t="s">
        <v>84</v>
      </c>
      <c r="C3" s="48" t="s">
        <v>51</v>
      </c>
      <c r="D3" s="44"/>
      <c r="E3" s="44">
        <f t="shared" ref="E3:M3" si="0">E2-D2</f>
        <v>360</v>
      </c>
      <c r="F3" s="44">
        <f t="shared" si="0"/>
        <v>780</v>
      </c>
      <c r="G3" s="44">
        <f t="shared" si="0"/>
        <v>210</v>
      </c>
      <c r="H3" s="44">
        <f t="shared" si="0"/>
        <v>357</v>
      </c>
      <c r="I3" s="44">
        <f t="shared" si="0"/>
        <v>122</v>
      </c>
      <c r="J3" s="44">
        <f t="shared" si="0"/>
        <v>168</v>
      </c>
      <c r="K3" s="44">
        <f t="shared" si="0"/>
        <v>24</v>
      </c>
      <c r="L3" s="44">
        <f t="shared" si="0"/>
        <v>53</v>
      </c>
      <c r="M3" s="44">
        <f t="shared" si="0"/>
        <v>181</v>
      </c>
      <c r="N3" s="44"/>
      <c r="O3" s="12"/>
    </row>
    <row r="4" spans="1:26" ht="18">
      <c r="B4" s="47" t="s">
        <v>85</v>
      </c>
      <c r="C4" s="48" t="s">
        <v>50</v>
      </c>
      <c r="D4" s="49"/>
      <c r="E4" s="49">
        <f t="shared" ref="E4:M4" si="1">E3/D2</f>
        <v>1.0086859064163631E-2</v>
      </c>
      <c r="F4" s="49">
        <f t="shared" si="1"/>
        <v>2.1636615811373092E-2</v>
      </c>
      <c r="G4" s="49">
        <f t="shared" si="1"/>
        <v>5.7018734727124626E-3</v>
      </c>
      <c r="H4" s="49">
        <f t="shared" si="1"/>
        <v>9.6382289416846647E-3</v>
      </c>
      <c r="I4" s="49">
        <f t="shared" si="1"/>
        <v>3.2622937668796963E-3</v>
      </c>
      <c r="J4" s="49">
        <f t="shared" si="1"/>
        <v>4.4777312828167062E-3</v>
      </c>
      <c r="K4" s="49">
        <f t="shared" si="1"/>
        <v>6.3682436914585931E-4</v>
      </c>
      <c r="L4" s="49">
        <f t="shared" si="1"/>
        <v>1.4054254726737557E-3</v>
      </c>
      <c r="M4" s="49">
        <f t="shared" si="1"/>
        <v>4.7929244783391587E-3</v>
      </c>
      <c r="N4" s="101">
        <f>(M2/D2)^(1/(10-1))-1</f>
        <v>6.8306907345616619E-3</v>
      </c>
      <c r="O4" s="12" t="s">
        <v>945</v>
      </c>
    </row>
    <row r="5" spans="1:26" ht="18">
      <c r="A5" s="9"/>
      <c r="B5" s="12"/>
      <c r="C5" s="30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1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6" s="57" customFormat="1"/>
    <row r="7" spans="1:26" s="57" customFormat="1" ht="18">
      <c r="A7" s="43" t="s">
        <v>941</v>
      </c>
      <c r="B7" s="54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2" customFormat="1" ht="18">
      <c r="A8" s="2" t="s">
        <v>933</v>
      </c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s="2" customFormat="1" ht="18"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9"/>
    </row>
    <row r="10" spans="1:26" ht="18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9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77BA-8388-4C4B-9C9F-FCAF32F26943}">
  <sheetPr codeName="Sheet13"/>
  <dimension ref="A1:U30"/>
  <sheetViews>
    <sheetView topLeftCell="F1" workbookViewId="0">
      <selection activeCell="R4" sqref="R4"/>
    </sheetView>
  </sheetViews>
  <sheetFormatPr defaultColWidth="10.83203125" defaultRowHeight="15.7"/>
  <cols>
    <col min="1" max="1" width="4.83203125" style="21" customWidth="1"/>
    <col min="2" max="2" width="49.83203125" style="21" customWidth="1"/>
    <col min="3" max="14" width="10.83203125" style="21"/>
    <col min="15" max="15" width="10.83203125" style="53"/>
    <col min="16" max="17" width="16.83203125" style="57" customWidth="1"/>
    <col min="18" max="18" width="75.83203125" style="21" customWidth="1"/>
    <col min="19" max="16384" width="10.83203125" style="21"/>
  </cols>
  <sheetData>
    <row r="1" spans="1:18" s="20" customFormat="1" ht="20.7">
      <c r="A1" s="38" t="s">
        <v>88</v>
      </c>
      <c r="B1" s="13" t="s">
        <v>42</v>
      </c>
      <c r="C1" s="11" t="s">
        <v>68</v>
      </c>
      <c r="D1" s="11">
        <v>2018</v>
      </c>
      <c r="E1" s="11">
        <f>D1+1</f>
        <v>2019</v>
      </c>
      <c r="F1" s="11">
        <f t="shared" ref="F1:O1" si="0">E1+1</f>
        <v>2020</v>
      </c>
      <c r="G1" s="11">
        <f t="shared" si="0"/>
        <v>2021</v>
      </c>
      <c r="H1" s="11">
        <f t="shared" si="0"/>
        <v>2022</v>
      </c>
      <c r="I1" s="11">
        <f t="shared" si="0"/>
        <v>2023</v>
      </c>
      <c r="J1" s="11">
        <f t="shared" si="0"/>
        <v>2024</v>
      </c>
      <c r="K1" s="11">
        <f t="shared" si="0"/>
        <v>2025</v>
      </c>
      <c r="L1" s="11">
        <f t="shared" si="0"/>
        <v>2026</v>
      </c>
      <c r="M1" s="11">
        <f t="shared" si="0"/>
        <v>2027</v>
      </c>
      <c r="N1" s="11">
        <f t="shared" si="0"/>
        <v>2028</v>
      </c>
      <c r="O1" s="11">
        <f t="shared" si="0"/>
        <v>2029</v>
      </c>
      <c r="P1" s="11" t="s">
        <v>936</v>
      </c>
      <c r="Q1" s="11" t="s">
        <v>937</v>
      </c>
      <c r="R1" s="11" t="s">
        <v>32</v>
      </c>
    </row>
    <row r="2" spans="1:18" s="57" customFormat="1" ht="18">
      <c r="B2" s="46" t="s">
        <v>48</v>
      </c>
      <c r="C2" s="30" t="s">
        <v>1057</v>
      </c>
      <c r="D2" s="96">
        <f>D4+D5</f>
        <v>172.8</v>
      </c>
      <c r="E2" s="96">
        <f t="shared" ref="E2:O2" si="1">E4+E5</f>
        <v>171.9</v>
      </c>
      <c r="F2" s="96">
        <f t="shared" si="1"/>
        <v>178.2</v>
      </c>
      <c r="G2" s="96">
        <f t="shared" si="1"/>
        <v>182.2</v>
      </c>
      <c r="H2" s="96">
        <f t="shared" si="1"/>
        <v>185.1</v>
      </c>
      <c r="I2" s="96">
        <f t="shared" si="1"/>
        <v>186.7</v>
      </c>
      <c r="J2" s="96">
        <f t="shared" si="1"/>
        <v>188.5</v>
      </c>
      <c r="K2" s="96">
        <f t="shared" si="1"/>
        <v>188.7</v>
      </c>
      <c r="L2" s="96">
        <f t="shared" si="1"/>
        <v>187.3</v>
      </c>
      <c r="M2" s="96">
        <f t="shared" si="1"/>
        <v>187.3</v>
      </c>
      <c r="N2" s="96">
        <f t="shared" si="1"/>
        <v>189.1</v>
      </c>
      <c r="O2" s="96">
        <f t="shared" si="1"/>
        <v>189.3</v>
      </c>
      <c r="P2" s="11"/>
      <c r="Q2" s="11"/>
      <c r="R2" s="12"/>
    </row>
    <row r="3" spans="1:18" s="33" customFormat="1" ht="18">
      <c r="B3" s="46" t="s">
        <v>47</v>
      </c>
      <c r="C3" s="30" t="s">
        <v>1057</v>
      </c>
      <c r="D3" s="94">
        <v>0</v>
      </c>
      <c r="E3" s="100">
        <v>0.5</v>
      </c>
      <c r="F3" s="100">
        <v>0.5</v>
      </c>
      <c r="G3" s="100">
        <v>0.5</v>
      </c>
      <c r="H3" s="100">
        <v>0.5</v>
      </c>
      <c r="I3" s="100">
        <v>0.5</v>
      </c>
      <c r="J3" s="100">
        <v>0.5</v>
      </c>
      <c r="K3" s="100">
        <v>0.5</v>
      </c>
      <c r="L3" s="100">
        <v>0.5</v>
      </c>
      <c r="M3" s="100">
        <v>0.5</v>
      </c>
      <c r="N3" s="100">
        <v>0.5</v>
      </c>
      <c r="O3" s="100">
        <v>0.5</v>
      </c>
      <c r="P3" s="50"/>
      <c r="Q3" s="50"/>
      <c r="R3" s="12" t="s">
        <v>3096</v>
      </c>
    </row>
    <row r="4" spans="1:18" s="33" customFormat="1" ht="18">
      <c r="B4" s="46" t="s">
        <v>46</v>
      </c>
      <c r="C4" s="30" t="s">
        <v>1057</v>
      </c>
      <c r="D4" s="42">
        <v>0</v>
      </c>
      <c r="E4" s="95">
        <f>E3</f>
        <v>0.5</v>
      </c>
      <c r="F4" s="95">
        <f>E4+F3</f>
        <v>1</v>
      </c>
      <c r="G4" s="95">
        <f t="shared" ref="G4:O4" si="2">F4+G3</f>
        <v>1.5</v>
      </c>
      <c r="H4" s="95">
        <f t="shared" si="2"/>
        <v>2</v>
      </c>
      <c r="I4" s="95">
        <f t="shared" si="2"/>
        <v>2.5</v>
      </c>
      <c r="J4" s="95">
        <f t="shared" si="2"/>
        <v>3</v>
      </c>
      <c r="K4" s="95">
        <f t="shared" si="2"/>
        <v>3.5</v>
      </c>
      <c r="L4" s="95">
        <f t="shared" si="2"/>
        <v>4</v>
      </c>
      <c r="M4" s="95">
        <f t="shared" si="2"/>
        <v>4.5</v>
      </c>
      <c r="N4" s="95">
        <f t="shared" si="2"/>
        <v>5</v>
      </c>
      <c r="O4" s="95">
        <f t="shared" si="2"/>
        <v>5.5</v>
      </c>
      <c r="P4" s="50"/>
      <c r="Q4" s="50"/>
      <c r="R4" s="12"/>
    </row>
    <row r="5" spans="1:18" s="33" customFormat="1" ht="18">
      <c r="B5" s="47" t="s">
        <v>49</v>
      </c>
      <c r="C5" s="30" t="s">
        <v>1057</v>
      </c>
      <c r="D5" s="100">
        <v>172.8</v>
      </c>
      <c r="E5" s="100">
        <v>171.4</v>
      </c>
      <c r="F5" s="100">
        <v>177.2</v>
      </c>
      <c r="G5" s="100">
        <v>180.7</v>
      </c>
      <c r="H5" s="100">
        <v>183.1</v>
      </c>
      <c r="I5" s="100">
        <v>184.2</v>
      </c>
      <c r="J5" s="100">
        <v>185.5</v>
      </c>
      <c r="K5" s="100">
        <v>185.2</v>
      </c>
      <c r="L5" s="100">
        <v>183.3</v>
      </c>
      <c r="M5" s="100">
        <v>182.8</v>
      </c>
      <c r="N5" s="100">
        <v>184.1</v>
      </c>
      <c r="O5" s="100">
        <v>183.8</v>
      </c>
      <c r="P5" s="30" t="s">
        <v>935</v>
      </c>
      <c r="Q5" s="30" t="s">
        <v>3094</v>
      </c>
      <c r="R5" s="12" t="s">
        <v>3095</v>
      </c>
    </row>
    <row r="6" spans="1:18" s="9" customFormat="1" ht="18">
      <c r="B6" s="46" t="s">
        <v>938</v>
      </c>
      <c r="C6" s="102"/>
      <c r="D6" s="96"/>
      <c r="E6" s="101">
        <f>(E5-D5)/D5</f>
        <v>-8.1018518518518844E-3</v>
      </c>
      <c r="F6" s="101">
        <f t="shared" ref="F6:O6" si="3">(F5-E5)/E5</f>
        <v>3.38389731621936E-2</v>
      </c>
      <c r="G6" s="101">
        <f t="shared" si="3"/>
        <v>1.9751693002257337E-2</v>
      </c>
      <c r="H6" s="101">
        <f t="shared" si="3"/>
        <v>1.328168234643058E-2</v>
      </c>
      <c r="I6" s="101">
        <f t="shared" si="3"/>
        <v>6.0076460950300075E-3</v>
      </c>
      <c r="J6" s="101">
        <f t="shared" si="3"/>
        <v>7.0575461454940903E-3</v>
      </c>
      <c r="K6" s="101">
        <f t="shared" si="3"/>
        <v>-1.6172506738545086E-3</v>
      </c>
      <c r="L6" s="101">
        <f t="shared" si="3"/>
        <v>-1.0259179265658626E-2</v>
      </c>
      <c r="M6" s="101">
        <f t="shared" si="3"/>
        <v>-2.7277686852154935E-3</v>
      </c>
      <c r="N6" s="101">
        <f t="shared" si="3"/>
        <v>7.1115973741793376E-3</v>
      </c>
      <c r="O6" s="101">
        <f t="shared" si="3"/>
        <v>-1.6295491580661757E-3</v>
      </c>
      <c r="P6" s="294">
        <f>(O5/D5)^(1/(12-1))-1</f>
        <v>5.6260721012248993E-3</v>
      </c>
      <c r="Q6" s="294">
        <f>P6</f>
        <v>5.6260721012248993E-3</v>
      </c>
      <c r="R6" s="295" t="s">
        <v>2069</v>
      </c>
    </row>
    <row r="7" spans="1:18" s="9" customFormat="1" ht="18">
      <c r="B7" s="46"/>
      <c r="C7" s="102"/>
      <c r="D7" s="96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60"/>
    </row>
    <row r="8" spans="1:18" s="9" customFormat="1" ht="18">
      <c r="B8" s="46"/>
      <c r="C8" s="102"/>
      <c r="D8" s="96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60"/>
    </row>
    <row r="9" spans="1:18" s="33" customFormat="1" ht="18">
      <c r="A9" s="9"/>
      <c r="O9" s="53"/>
      <c r="P9" s="2"/>
      <c r="Q9" s="2"/>
    </row>
    <row r="10" spans="1:18" s="33" customFormat="1" ht="18">
      <c r="A10" s="9"/>
      <c r="O10" s="53"/>
      <c r="P10" s="8"/>
      <c r="Q10" s="8"/>
    </row>
    <row r="11" spans="1:18" s="33" customFormat="1" ht="18">
      <c r="O11" s="53"/>
      <c r="P11" s="2"/>
      <c r="Q11" s="2"/>
    </row>
    <row r="12" spans="1:18" s="33" customFormat="1" ht="18">
      <c r="A12" s="43" t="s">
        <v>37</v>
      </c>
      <c r="O12" s="53"/>
      <c r="P12" s="2"/>
      <c r="Q12" s="2"/>
    </row>
    <row r="13" spans="1:18" s="33" customFormat="1" ht="18">
      <c r="A13" s="2"/>
      <c r="O13" s="53"/>
      <c r="P13" s="2"/>
      <c r="Q13" s="2"/>
    </row>
    <row r="14" spans="1:18" s="33" customFormat="1" ht="18">
      <c r="A14" s="2"/>
      <c r="O14" s="53"/>
      <c r="P14" s="2"/>
      <c r="Q14" s="2"/>
    </row>
    <row r="15" spans="1:18" s="33" customFormat="1" ht="18">
      <c r="O15" s="53"/>
      <c r="P15" s="2"/>
      <c r="Q15" s="2"/>
    </row>
    <row r="16" spans="1:18" s="33" customFormat="1" ht="18">
      <c r="O16" s="53"/>
      <c r="P16" s="2"/>
      <c r="Q16" s="2"/>
    </row>
    <row r="17" spans="1:21" s="33" customFormat="1" ht="18">
      <c r="O17" s="53"/>
      <c r="P17" s="2"/>
      <c r="Q17" s="2"/>
    </row>
    <row r="18" spans="1:21" s="33" customFormat="1" ht="18">
      <c r="O18" s="53"/>
      <c r="P18" s="2"/>
      <c r="Q18" s="2"/>
    </row>
    <row r="19" spans="1:21" s="33" customFormat="1" ht="18">
      <c r="O19" s="53"/>
      <c r="P19" s="2"/>
      <c r="Q19" s="2"/>
      <c r="R19" s="21"/>
      <c r="S19" s="21"/>
      <c r="T19" s="21"/>
      <c r="U19" s="21"/>
    </row>
    <row r="20" spans="1:21" s="33" customFormat="1" ht="18">
      <c r="O20" s="53"/>
      <c r="P20" s="2"/>
      <c r="Q20" s="2"/>
      <c r="R20" s="21"/>
      <c r="S20" s="21"/>
      <c r="T20" s="21"/>
      <c r="U20" s="21"/>
    </row>
    <row r="21" spans="1:21" s="33" customFormat="1" ht="18">
      <c r="O21" s="53"/>
      <c r="P21" s="2"/>
      <c r="Q21" s="2"/>
      <c r="R21" s="21"/>
      <c r="S21" s="21"/>
      <c r="T21" s="21"/>
      <c r="U21" s="21"/>
    </row>
    <row r="22" spans="1:21" ht="18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P22" s="2"/>
      <c r="Q22" s="2"/>
    </row>
    <row r="23" spans="1:21" ht="18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P23" s="2"/>
      <c r="Q23" s="2"/>
    </row>
    <row r="24" spans="1:21">
      <c r="A24" s="33"/>
    </row>
    <row r="25" spans="1:21">
      <c r="A25" s="33"/>
    </row>
    <row r="26" spans="1:21">
      <c r="A26" s="33"/>
      <c r="Q26" s="18"/>
    </row>
    <row r="27" spans="1:21">
      <c r="A27" s="33"/>
    </row>
    <row r="28" spans="1:21">
      <c r="A28" s="33"/>
    </row>
    <row r="29" spans="1:21">
      <c r="A29" s="33"/>
    </row>
    <row r="30" spans="1:21">
      <c r="A30" s="3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5015-D116-0B4A-8BD6-8F305C5FA0BB}">
  <sheetPr codeName="Sheet14"/>
  <dimension ref="A1:Z21"/>
  <sheetViews>
    <sheetView workbookViewId="0">
      <selection activeCell="Q6" sqref="Q6"/>
    </sheetView>
  </sheetViews>
  <sheetFormatPr defaultColWidth="10.83203125" defaultRowHeight="15.7"/>
  <cols>
    <col min="1" max="1" width="4.83203125" style="57" customWidth="1"/>
    <col min="2" max="2" width="49.83203125" style="57" customWidth="1"/>
    <col min="3" max="15" width="10.83203125" style="57"/>
    <col min="16" max="17" width="19.1640625" style="57" customWidth="1"/>
    <col min="18" max="18" width="40.83203125" style="57" customWidth="1"/>
    <col min="19" max="16384" width="10.83203125" style="57"/>
  </cols>
  <sheetData>
    <row r="1" spans="1:26" s="20" customFormat="1" ht="20.7">
      <c r="A1" s="38" t="s">
        <v>88</v>
      </c>
      <c r="B1" s="99" t="s">
        <v>942</v>
      </c>
      <c r="C1" s="11" t="s">
        <v>68</v>
      </c>
      <c r="D1" s="11">
        <v>2018</v>
      </c>
      <c r="E1" s="11">
        <f>D1+1</f>
        <v>2019</v>
      </c>
      <c r="F1" s="11">
        <f t="shared" ref="F1:O1" si="0">E1+1</f>
        <v>2020</v>
      </c>
      <c r="G1" s="11">
        <f t="shared" si="0"/>
        <v>2021</v>
      </c>
      <c r="H1" s="11">
        <f t="shared" si="0"/>
        <v>2022</v>
      </c>
      <c r="I1" s="11">
        <f t="shared" si="0"/>
        <v>2023</v>
      </c>
      <c r="J1" s="11">
        <f t="shared" si="0"/>
        <v>2024</v>
      </c>
      <c r="K1" s="11">
        <f t="shared" si="0"/>
        <v>2025</v>
      </c>
      <c r="L1" s="11">
        <f t="shared" si="0"/>
        <v>2026</v>
      </c>
      <c r="M1" s="11">
        <f t="shared" si="0"/>
        <v>2027</v>
      </c>
      <c r="N1" s="11">
        <f t="shared" si="0"/>
        <v>2028</v>
      </c>
      <c r="O1" s="11">
        <f t="shared" si="0"/>
        <v>2029</v>
      </c>
      <c r="P1" s="11" t="s">
        <v>936</v>
      </c>
      <c r="Q1" s="11" t="s">
        <v>937</v>
      </c>
      <c r="R1" s="11" t="s">
        <v>32</v>
      </c>
    </row>
    <row r="2" spans="1:26" ht="18">
      <c r="B2" s="46" t="s">
        <v>48</v>
      </c>
      <c r="C2" s="30" t="s">
        <v>51</v>
      </c>
      <c r="D2" s="96">
        <f>D4+D5</f>
        <v>37945</v>
      </c>
      <c r="E2" s="96">
        <f t="shared" ref="E2:O2" si="1">E4+E5</f>
        <v>38062</v>
      </c>
      <c r="F2" s="96">
        <f t="shared" si="1"/>
        <v>38963</v>
      </c>
      <c r="G2" s="96">
        <f t="shared" si="1"/>
        <v>39762</v>
      </c>
      <c r="H2" s="96">
        <f t="shared" si="1"/>
        <v>40565</v>
      </c>
      <c r="I2" s="96">
        <f t="shared" si="1"/>
        <v>41018</v>
      </c>
      <c r="J2" s="96">
        <f t="shared" si="1"/>
        <v>41385</v>
      </c>
      <c r="K2" s="96">
        <f t="shared" si="1"/>
        <v>41728</v>
      </c>
      <c r="L2" s="96">
        <f t="shared" si="1"/>
        <v>41913</v>
      </c>
      <c r="M2" s="96">
        <f t="shared" si="1"/>
        <v>41940</v>
      </c>
      <c r="N2" s="96">
        <f t="shared" si="1"/>
        <v>42265</v>
      </c>
      <c r="O2" s="96">
        <f t="shared" si="1"/>
        <v>42602</v>
      </c>
      <c r="P2" s="11"/>
      <c r="Q2" s="11"/>
      <c r="R2" s="12"/>
    </row>
    <row r="3" spans="1:26" ht="18">
      <c r="B3" s="46" t="s">
        <v>47</v>
      </c>
      <c r="C3" s="30" t="s">
        <v>51</v>
      </c>
      <c r="D3" s="42">
        <v>0</v>
      </c>
      <c r="E3" s="100">
        <v>90</v>
      </c>
      <c r="F3" s="100">
        <v>90</v>
      </c>
      <c r="G3" s="100">
        <v>93</v>
      </c>
      <c r="H3" s="100">
        <v>96</v>
      </c>
      <c r="I3" s="100">
        <v>99</v>
      </c>
      <c r="J3" s="100">
        <v>102</v>
      </c>
      <c r="K3" s="100">
        <v>102</v>
      </c>
      <c r="L3" s="100">
        <v>102</v>
      </c>
      <c r="M3" s="100">
        <v>102</v>
      </c>
      <c r="N3" s="100">
        <v>102</v>
      </c>
      <c r="O3" s="100">
        <v>102</v>
      </c>
      <c r="P3" s="50"/>
      <c r="Q3" s="50"/>
      <c r="R3" s="12" t="s">
        <v>940</v>
      </c>
    </row>
    <row r="4" spans="1:26" ht="18">
      <c r="B4" s="46" t="s">
        <v>46</v>
      </c>
      <c r="C4" s="30" t="s">
        <v>51</v>
      </c>
      <c r="D4" s="42">
        <v>0</v>
      </c>
      <c r="E4" s="95">
        <f>E3</f>
        <v>90</v>
      </c>
      <c r="F4" s="95">
        <f>E4+F3</f>
        <v>180</v>
      </c>
      <c r="G4" s="95">
        <f t="shared" ref="G4:O4" si="2">F4+G3</f>
        <v>273</v>
      </c>
      <c r="H4" s="95">
        <f t="shared" si="2"/>
        <v>369</v>
      </c>
      <c r="I4" s="95">
        <f t="shared" si="2"/>
        <v>468</v>
      </c>
      <c r="J4" s="95">
        <f t="shared" si="2"/>
        <v>570</v>
      </c>
      <c r="K4" s="95">
        <f t="shared" si="2"/>
        <v>672</v>
      </c>
      <c r="L4" s="95">
        <f t="shared" si="2"/>
        <v>774</v>
      </c>
      <c r="M4" s="95">
        <f t="shared" si="2"/>
        <v>876</v>
      </c>
      <c r="N4" s="95">
        <f t="shared" si="2"/>
        <v>978</v>
      </c>
      <c r="O4" s="95">
        <f t="shared" si="2"/>
        <v>1080</v>
      </c>
      <c r="P4" s="50"/>
      <c r="Q4" s="50"/>
      <c r="R4" s="12"/>
    </row>
    <row r="5" spans="1:26" ht="18">
      <c r="B5" s="47" t="s">
        <v>49</v>
      </c>
      <c r="C5" s="30" t="s">
        <v>51</v>
      </c>
      <c r="D5" s="94">
        <v>37945</v>
      </c>
      <c r="E5" s="94">
        <v>37972</v>
      </c>
      <c r="F5" s="94">
        <v>38783</v>
      </c>
      <c r="G5" s="94">
        <v>39489</v>
      </c>
      <c r="H5" s="94">
        <v>40196</v>
      </c>
      <c r="I5" s="94">
        <v>40550</v>
      </c>
      <c r="J5" s="94">
        <v>40815</v>
      </c>
      <c r="K5" s="94">
        <v>41056</v>
      </c>
      <c r="L5" s="94">
        <v>41139</v>
      </c>
      <c r="M5" s="94">
        <v>41064</v>
      </c>
      <c r="N5" s="94">
        <v>41287</v>
      </c>
      <c r="O5" s="94">
        <v>41522</v>
      </c>
      <c r="P5" s="30" t="s">
        <v>935</v>
      </c>
      <c r="Q5" s="30" t="s">
        <v>3094</v>
      </c>
      <c r="R5" s="12" t="s">
        <v>939</v>
      </c>
    </row>
    <row r="6" spans="1:26" s="9" customFormat="1" ht="18">
      <c r="B6" s="46" t="s">
        <v>938</v>
      </c>
      <c r="C6" s="102"/>
      <c r="D6" s="96"/>
      <c r="E6" s="101">
        <f>(E5-D5)/D5</f>
        <v>7.115561997628146E-4</v>
      </c>
      <c r="F6" s="101">
        <f t="shared" ref="F6:O6" si="3">(F5-E5)/E5</f>
        <v>2.1357842620878541E-2</v>
      </c>
      <c r="G6" s="101">
        <f t="shared" si="3"/>
        <v>1.8203852203284944E-2</v>
      </c>
      <c r="H6" s="101">
        <f t="shared" si="3"/>
        <v>1.7903720023297626E-2</v>
      </c>
      <c r="I6" s="101">
        <f t="shared" si="3"/>
        <v>8.8068464523833219E-3</v>
      </c>
      <c r="J6" s="101">
        <f t="shared" si="3"/>
        <v>6.5351418002466089E-3</v>
      </c>
      <c r="K6" s="101">
        <f t="shared" si="3"/>
        <v>5.904691902486831E-3</v>
      </c>
      <c r="L6" s="101">
        <f t="shared" si="3"/>
        <v>2.0216289945440375E-3</v>
      </c>
      <c r="M6" s="101">
        <f t="shared" si="3"/>
        <v>-1.8230875811273974E-3</v>
      </c>
      <c r="N6" s="101">
        <f t="shared" si="3"/>
        <v>5.4305474381453342E-3</v>
      </c>
      <c r="O6" s="101">
        <f t="shared" si="3"/>
        <v>5.6918642672027517E-3</v>
      </c>
      <c r="P6" s="294">
        <f>(O5/D5)^(1/(12-1))-1</f>
        <v>8.2232324098290288E-3</v>
      </c>
      <c r="Q6" s="294">
        <f>P6</f>
        <v>8.2232324098290288E-3</v>
      </c>
      <c r="R6" s="295" t="s">
        <v>2069</v>
      </c>
    </row>
    <row r="7" spans="1:26" s="9" customFormat="1" ht="18">
      <c r="B7" s="46"/>
      <c r="C7" s="102"/>
      <c r="D7" s="96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60"/>
    </row>
    <row r="8" spans="1:26" ht="18">
      <c r="A8" s="9"/>
      <c r="P8" s="2"/>
      <c r="Q8" s="2"/>
    </row>
    <row r="9" spans="1:26" ht="18">
      <c r="A9" s="43" t="s">
        <v>941</v>
      </c>
      <c r="B9" s="54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18">
      <c r="A10" s="2" t="s">
        <v>933</v>
      </c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18">
      <c r="P11" s="2"/>
      <c r="Q11" s="2"/>
    </row>
    <row r="12" spans="1:26" ht="18">
      <c r="P12" s="2"/>
      <c r="Q12" s="2"/>
    </row>
    <row r="13" spans="1:26" ht="18">
      <c r="P13" s="2"/>
      <c r="Q13" s="2"/>
    </row>
    <row r="14" spans="1:26" ht="18">
      <c r="P14" s="2"/>
      <c r="Q14" s="2"/>
    </row>
    <row r="15" spans="1:26" ht="18">
      <c r="P15" s="2"/>
      <c r="Q15" s="2"/>
    </row>
    <row r="16" spans="1:26" ht="18">
      <c r="P16" s="2"/>
      <c r="Q16" s="2"/>
    </row>
    <row r="17" spans="16:17" ht="18">
      <c r="P17" s="2"/>
      <c r="Q17" s="2"/>
    </row>
    <row r="18" spans="16:17" ht="18">
      <c r="P18" s="2"/>
      <c r="Q18" s="2"/>
    </row>
    <row r="21" spans="16:17">
      <c r="Q21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E9CC-2760-6B46-904F-5E5DF52327FC}">
  <sheetPr codeName="Sheet15"/>
  <dimension ref="A1:B4"/>
  <sheetViews>
    <sheetView workbookViewId="0"/>
  </sheetViews>
  <sheetFormatPr defaultColWidth="10.83203125" defaultRowHeight="15.7"/>
  <cols>
    <col min="1" max="1" width="4.83203125" style="57" customWidth="1"/>
    <col min="2" max="16384" width="10.83203125" style="57"/>
  </cols>
  <sheetData>
    <row r="1" spans="1:2" ht="20.7">
      <c r="A1" s="13" t="s">
        <v>88</v>
      </c>
      <c r="B1" s="212" t="s">
        <v>721</v>
      </c>
    </row>
    <row r="3" spans="1:2" ht="18">
      <c r="B3" s="97" t="s">
        <v>727</v>
      </c>
    </row>
    <row r="4" spans="1:2" ht="18">
      <c r="B4" s="97" t="s">
        <v>1991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A91B-EF49-CC42-AFCD-EE23F09A9D05}">
  <dimension ref="A1:AH107"/>
  <sheetViews>
    <sheetView workbookViewId="0">
      <selection activeCell="A2" sqref="A2"/>
    </sheetView>
  </sheetViews>
  <sheetFormatPr defaultColWidth="10.83203125" defaultRowHeight="18"/>
  <cols>
    <col min="1" max="1" width="4.83203125" style="171" customWidth="1"/>
    <col min="2" max="4" width="12.83203125" style="171" customWidth="1"/>
    <col min="5" max="5" width="4.83203125" style="171" customWidth="1"/>
    <col min="6" max="7" width="10.83203125" style="171"/>
    <col min="8" max="11" width="12.83203125" style="171" customWidth="1"/>
    <col min="12" max="12" width="4.83203125" style="171" customWidth="1"/>
    <col min="13" max="20" width="12.83203125" style="171" customWidth="1"/>
    <col min="21" max="21" width="33.83203125" style="171" customWidth="1"/>
    <col min="22" max="22" width="4.83203125" style="171" customWidth="1"/>
    <col min="23" max="23" width="18.83203125" style="171" customWidth="1"/>
    <col min="24" max="24" width="18.33203125" style="171" customWidth="1"/>
    <col min="25" max="25" width="10.83203125" style="171"/>
    <col min="26" max="26" width="4.83203125" style="171" customWidth="1"/>
    <col min="27" max="27" width="10.83203125" style="37"/>
    <col min="28" max="30" width="10.83203125" style="36"/>
    <col min="31" max="16384" width="10.83203125" style="171"/>
  </cols>
  <sheetData>
    <row r="1" spans="1:34" ht="20.7">
      <c r="A1" s="13" t="s">
        <v>88</v>
      </c>
      <c r="B1" s="13" t="s">
        <v>2070</v>
      </c>
    </row>
    <row r="2" spans="1:34" ht="20.7">
      <c r="A2" s="13"/>
    </row>
    <row r="3" spans="1:34" ht="20.7">
      <c r="B3" s="13" t="s">
        <v>1999</v>
      </c>
      <c r="E3" s="13"/>
      <c r="F3" s="13" t="s">
        <v>2000</v>
      </c>
      <c r="M3" s="13" t="s">
        <v>2041</v>
      </c>
      <c r="N3" s="43"/>
      <c r="O3" s="43"/>
      <c r="P3" s="43"/>
      <c r="Q3" s="43"/>
      <c r="W3" s="13" t="s">
        <v>2042</v>
      </c>
      <c r="X3" s="13"/>
      <c r="AA3" s="13" t="s">
        <v>2001</v>
      </c>
    </row>
    <row r="4" spans="1:34" ht="54">
      <c r="B4" s="11" t="s">
        <v>29</v>
      </c>
      <c r="C4" s="11" t="s">
        <v>29</v>
      </c>
      <c r="D4" s="11" t="s">
        <v>1974</v>
      </c>
      <c r="F4" s="11" t="s">
        <v>29</v>
      </c>
      <c r="G4" s="11" t="s">
        <v>29</v>
      </c>
      <c r="H4" s="11" t="s">
        <v>2002</v>
      </c>
      <c r="I4" s="11" t="s">
        <v>2003</v>
      </c>
      <c r="J4" s="11" t="s">
        <v>2004</v>
      </c>
      <c r="K4" s="11" t="s">
        <v>2005</v>
      </c>
      <c r="M4" s="14" t="s">
        <v>29</v>
      </c>
      <c r="N4" s="14" t="s">
        <v>1975</v>
      </c>
      <c r="O4" s="14" t="s">
        <v>1976</v>
      </c>
      <c r="P4" s="14" t="s">
        <v>703</v>
      </c>
      <c r="Q4" s="14" t="s">
        <v>704</v>
      </c>
      <c r="R4" s="14" t="s">
        <v>2043</v>
      </c>
      <c r="S4" s="14" t="s">
        <v>1762</v>
      </c>
      <c r="T4" s="14" t="s">
        <v>1761</v>
      </c>
      <c r="U4" s="14" t="s">
        <v>32</v>
      </c>
      <c r="W4" s="14" t="s">
        <v>2044</v>
      </c>
      <c r="X4" s="14" t="s">
        <v>2045</v>
      </c>
      <c r="Y4" s="14" t="s">
        <v>1977</v>
      </c>
      <c r="AA4" s="14" t="s">
        <v>1679</v>
      </c>
      <c r="AB4" s="14" t="s">
        <v>2046</v>
      </c>
      <c r="AC4" s="14" t="s">
        <v>1679</v>
      </c>
      <c r="AD4" s="14" t="s">
        <v>2046</v>
      </c>
      <c r="AE4" s="14" t="s">
        <v>1679</v>
      </c>
      <c r="AF4" s="14" t="s">
        <v>2046</v>
      </c>
      <c r="AG4" s="14" t="s">
        <v>1679</v>
      </c>
      <c r="AH4" s="14" t="s">
        <v>2046</v>
      </c>
    </row>
    <row r="5" spans="1:34">
      <c r="B5" s="11" t="s">
        <v>2006</v>
      </c>
      <c r="C5" s="11" t="s">
        <v>57</v>
      </c>
      <c r="D5" s="11" t="s">
        <v>2007</v>
      </c>
      <c r="F5" s="11" t="s">
        <v>2006</v>
      </c>
      <c r="G5" s="11" t="s">
        <v>57</v>
      </c>
      <c r="H5" s="11" t="s">
        <v>2008</v>
      </c>
      <c r="I5" s="11" t="s">
        <v>2008</v>
      </c>
      <c r="J5" s="11" t="s">
        <v>19</v>
      </c>
      <c r="K5" s="11" t="s">
        <v>19</v>
      </c>
      <c r="M5" s="11" t="s">
        <v>57</v>
      </c>
      <c r="N5" s="11" t="s">
        <v>58</v>
      </c>
      <c r="O5" s="11" t="s">
        <v>58</v>
      </c>
      <c r="P5" s="11" t="s">
        <v>76</v>
      </c>
      <c r="Q5" s="11" t="s">
        <v>76</v>
      </c>
      <c r="R5" s="11" t="s">
        <v>76</v>
      </c>
      <c r="S5" s="11" t="s">
        <v>19</v>
      </c>
      <c r="T5" s="11" t="s">
        <v>19</v>
      </c>
      <c r="U5" s="11"/>
      <c r="W5" s="11"/>
      <c r="X5" s="11"/>
      <c r="Y5" s="11"/>
    </row>
    <row r="6" spans="1:34">
      <c r="B6" s="225">
        <v>63000</v>
      </c>
      <c r="C6" s="225">
        <f t="shared" ref="C6:C23" si="0">B6/1000</f>
        <v>63</v>
      </c>
      <c r="D6" s="226">
        <v>0.38</v>
      </c>
      <c r="F6" s="225">
        <v>63000</v>
      </c>
      <c r="G6" s="225">
        <f t="shared" ref="G6:G23" si="1">F6/1000</f>
        <v>63</v>
      </c>
      <c r="H6" s="127">
        <v>400</v>
      </c>
      <c r="I6" s="127">
        <v>366</v>
      </c>
      <c r="J6" s="127">
        <f>$F6*$F6/H6/10^6</f>
        <v>9.9224999999999994</v>
      </c>
      <c r="K6" s="127">
        <f>$F6*$F6/I6/10^6</f>
        <v>10.844262295081968</v>
      </c>
      <c r="M6" s="248">
        <v>69</v>
      </c>
      <c r="N6" s="225">
        <v>500</v>
      </c>
      <c r="O6" s="225">
        <f>N6*$W$6</f>
        <v>650</v>
      </c>
      <c r="P6" s="225">
        <f t="shared" ref="P6:P17" si="2">(SQRT(3)*N6*M6)/1000</f>
        <v>59.755752861126261</v>
      </c>
      <c r="Q6" s="225">
        <f t="shared" ref="Q6:Q17" si="3">(SQRT(3)*O6*$M6)/1000</f>
        <v>77.682478719464143</v>
      </c>
      <c r="R6" s="249"/>
      <c r="S6" s="225">
        <f>P6*$Y$6</f>
        <v>53.780177575013639</v>
      </c>
      <c r="T6" s="225">
        <f>Q6*$Y$6</f>
        <v>69.914230847517729</v>
      </c>
      <c r="U6" s="12" t="s">
        <v>2047</v>
      </c>
      <c r="W6" s="95">
        <v>1.3</v>
      </c>
      <c r="X6" s="95">
        <v>1.2</v>
      </c>
      <c r="Y6" s="95">
        <v>0.9</v>
      </c>
      <c r="AA6" s="11">
        <v>1980</v>
      </c>
      <c r="AB6" s="250">
        <v>44.033333333333331</v>
      </c>
      <c r="AC6" s="11">
        <v>1990</v>
      </c>
      <c r="AD6" s="250">
        <v>78.358333333333334</v>
      </c>
      <c r="AE6" s="11">
        <v>2000</v>
      </c>
      <c r="AF6" s="250">
        <v>95.375</v>
      </c>
      <c r="AG6" s="11">
        <v>2010</v>
      </c>
      <c r="AH6" s="250">
        <v>116.46666666666668</v>
      </c>
    </row>
    <row r="7" spans="1:34">
      <c r="B7" s="225">
        <v>66000</v>
      </c>
      <c r="C7" s="225">
        <f t="shared" si="0"/>
        <v>66</v>
      </c>
      <c r="D7" s="226">
        <f>(D$14-D$6)*(C7-C$6)/(C$14-C$6)+D$6</f>
        <v>0.38214285714285717</v>
      </c>
      <c r="F7" s="225">
        <v>66000</v>
      </c>
      <c r="G7" s="225">
        <f t="shared" si="1"/>
        <v>66</v>
      </c>
      <c r="H7" s="127">
        <v>400</v>
      </c>
      <c r="I7" s="127">
        <v>366</v>
      </c>
      <c r="J7" s="127">
        <f>$F7*$F7/H7/10^6</f>
        <v>10.89</v>
      </c>
      <c r="K7" s="127">
        <f>$F7*$F7/I7/10^6</f>
        <v>11.901639344262295</v>
      </c>
      <c r="M7" s="225">
        <v>115</v>
      </c>
      <c r="N7" s="225">
        <v>600</v>
      </c>
      <c r="O7" s="225">
        <f t="shared" ref="O7:O17" si="4">N7*$W$6</f>
        <v>780</v>
      </c>
      <c r="P7" s="225">
        <f t="shared" si="2"/>
        <v>119.51150572225254</v>
      </c>
      <c r="Q7" s="225">
        <f t="shared" si="3"/>
        <v>155.36495743892829</v>
      </c>
      <c r="R7" s="249">
        <v>125</v>
      </c>
      <c r="S7" s="225">
        <f t="shared" ref="S7:T17" si="5">P7*$Y$6</f>
        <v>107.56035515002729</v>
      </c>
      <c r="T7" s="225">
        <f t="shared" si="5"/>
        <v>139.82846169503546</v>
      </c>
      <c r="U7" s="12"/>
      <c r="AA7" s="11">
        <v>1981</v>
      </c>
      <c r="AB7" s="250">
        <v>49.524999999999999</v>
      </c>
      <c r="AC7" s="11">
        <v>1991</v>
      </c>
      <c r="AD7" s="250">
        <v>82.766666666666666</v>
      </c>
      <c r="AE7" s="11">
        <v>2001</v>
      </c>
      <c r="AF7" s="250">
        <v>97.783333333333346</v>
      </c>
      <c r="AG7" s="11">
        <v>2011</v>
      </c>
      <c r="AH7" s="250">
        <v>119.85833333333333</v>
      </c>
    </row>
    <row r="8" spans="1:34">
      <c r="B8" s="225">
        <v>69000</v>
      </c>
      <c r="C8" s="225">
        <f t="shared" si="0"/>
        <v>69</v>
      </c>
      <c r="D8" s="226">
        <f t="shared" ref="D8:D13" si="6">(D$14-D$6)*(C8-C$6)/(C$14-C$6)+D$6</f>
        <v>0.38428571428571429</v>
      </c>
      <c r="F8" s="227">
        <v>69000</v>
      </c>
      <c r="G8" s="227">
        <f t="shared" si="1"/>
        <v>69</v>
      </c>
      <c r="H8" s="227">
        <v>400</v>
      </c>
      <c r="I8" s="227">
        <v>366</v>
      </c>
      <c r="J8" s="227">
        <v>12</v>
      </c>
      <c r="K8" s="227">
        <v>13</v>
      </c>
      <c r="M8" s="225">
        <v>120</v>
      </c>
      <c r="N8" s="225">
        <v>610</v>
      </c>
      <c r="O8" s="225">
        <f t="shared" si="4"/>
        <v>793</v>
      </c>
      <c r="P8" s="225">
        <f t="shared" si="2"/>
        <v>126.78611911404181</v>
      </c>
      <c r="Q8" s="225">
        <f t="shared" si="3"/>
        <v>164.82195484825436</v>
      </c>
      <c r="R8" s="249"/>
      <c r="S8" s="225">
        <f t="shared" si="5"/>
        <v>114.10750720263763</v>
      </c>
      <c r="T8" s="225">
        <f t="shared" si="5"/>
        <v>148.33975936342893</v>
      </c>
      <c r="U8" s="12"/>
      <c r="AA8" s="11">
        <v>1982</v>
      </c>
      <c r="AB8" s="250">
        <v>54.858333333333341</v>
      </c>
      <c r="AC8" s="11">
        <v>1992</v>
      </c>
      <c r="AD8" s="250">
        <v>84.000000000000014</v>
      </c>
      <c r="AE8" s="11">
        <v>2002</v>
      </c>
      <c r="AF8" s="250">
        <v>99.991666666666674</v>
      </c>
      <c r="AG8" s="11">
        <v>2012</v>
      </c>
      <c r="AH8" s="250">
        <v>121.67500000000001</v>
      </c>
    </row>
    <row r="9" spans="1:34">
      <c r="B9" s="225">
        <v>72000</v>
      </c>
      <c r="C9" s="225">
        <f t="shared" si="0"/>
        <v>72</v>
      </c>
      <c r="D9" s="226">
        <f t="shared" si="6"/>
        <v>0.38642857142857145</v>
      </c>
      <c r="F9" s="225">
        <v>72000</v>
      </c>
      <c r="G9" s="225">
        <f t="shared" si="1"/>
        <v>72</v>
      </c>
      <c r="H9" s="127">
        <v>400</v>
      </c>
      <c r="I9" s="127">
        <v>366</v>
      </c>
      <c r="J9" s="127">
        <f t="shared" ref="J9:K11" si="7">$F9*$F9/H9/10^6</f>
        <v>12.96</v>
      </c>
      <c r="K9" s="127">
        <f t="shared" si="7"/>
        <v>14.163934426229508</v>
      </c>
      <c r="M9" s="225">
        <v>138</v>
      </c>
      <c r="N9" s="225">
        <v>650</v>
      </c>
      <c r="O9" s="225">
        <f t="shared" si="4"/>
        <v>845</v>
      </c>
      <c r="P9" s="225">
        <f t="shared" si="2"/>
        <v>155.36495743892829</v>
      </c>
      <c r="Q9" s="225">
        <f t="shared" si="3"/>
        <v>201.97444467060674</v>
      </c>
      <c r="R9" s="249">
        <v>150</v>
      </c>
      <c r="S9" s="225">
        <f t="shared" si="5"/>
        <v>139.82846169503546</v>
      </c>
      <c r="T9" s="225">
        <f t="shared" si="5"/>
        <v>181.77700020354607</v>
      </c>
      <c r="U9" s="12"/>
      <c r="AA9" s="11">
        <v>1983</v>
      </c>
      <c r="AB9" s="250">
        <v>58.07500000000001</v>
      </c>
      <c r="AC9" s="11">
        <v>1993</v>
      </c>
      <c r="AD9" s="250">
        <v>85.566666666666663</v>
      </c>
      <c r="AE9" s="11">
        <v>2003</v>
      </c>
      <c r="AF9" s="250">
        <v>102.75</v>
      </c>
      <c r="AG9" s="11">
        <v>2013</v>
      </c>
      <c r="AH9" s="250">
        <v>122.81666666666666</v>
      </c>
    </row>
    <row r="10" spans="1:34">
      <c r="B10" s="225">
        <v>115000</v>
      </c>
      <c r="C10" s="225">
        <f t="shared" si="0"/>
        <v>115</v>
      </c>
      <c r="D10" s="226">
        <f t="shared" si="6"/>
        <v>0.41714285714285715</v>
      </c>
      <c r="F10" s="225">
        <v>115000</v>
      </c>
      <c r="G10" s="225">
        <f t="shared" si="1"/>
        <v>115</v>
      </c>
      <c r="H10" s="127">
        <v>403</v>
      </c>
      <c r="I10" s="127">
        <v>366</v>
      </c>
      <c r="J10" s="127">
        <f t="shared" si="7"/>
        <v>32.816377171215883</v>
      </c>
      <c r="K10" s="127">
        <f t="shared" si="7"/>
        <v>36.133879781420767</v>
      </c>
      <c r="M10" s="225">
        <v>161</v>
      </c>
      <c r="N10" s="225">
        <v>700</v>
      </c>
      <c r="O10" s="225">
        <f t="shared" si="4"/>
        <v>910</v>
      </c>
      <c r="P10" s="225">
        <f t="shared" si="2"/>
        <v>195.20212601301245</v>
      </c>
      <c r="Q10" s="225">
        <f t="shared" si="3"/>
        <v>253.76276381691622</v>
      </c>
      <c r="R10" s="249"/>
      <c r="S10" s="225">
        <f t="shared" si="5"/>
        <v>175.68191341171121</v>
      </c>
      <c r="T10" s="225">
        <f t="shared" si="5"/>
        <v>228.38648743522461</v>
      </c>
      <c r="U10" s="12"/>
      <c r="AA10" s="11">
        <v>1984</v>
      </c>
      <c r="AB10" s="250">
        <v>60.574999999999996</v>
      </c>
      <c r="AC10" s="11">
        <v>1994</v>
      </c>
      <c r="AD10" s="250">
        <v>85.708333333333329</v>
      </c>
      <c r="AE10" s="11">
        <v>2004</v>
      </c>
      <c r="AF10" s="250">
        <v>104.65833333333335</v>
      </c>
      <c r="AG10" s="11">
        <v>2014</v>
      </c>
      <c r="AH10" s="250">
        <v>125.15833333333336</v>
      </c>
    </row>
    <row r="11" spans="1:34">
      <c r="B11" s="225">
        <v>120000</v>
      </c>
      <c r="C11" s="225">
        <f t="shared" si="0"/>
        <v>120</v>
      </c>
      <c r="D11" s="226">
        <f t="shared" si="6"/>
        <v>0.42071428571428571</v>
      </c>
      <c r="F11" s="225">
        <v>120000</v>
      </c>
      <c r="G11" s="225">
        <f t="shared" si="1"/>
        <v>120</v>
      </c>
      <c r="H11" s="127">
        <v>403</v>
      </c>
      <c r="I11" s="127">
        <v>366</v>
      </c>
      <c r="J11" s="127">
        <f t="shared" si="7"/>
        <v>35.732009925558316</v>
      </c>
      <c r="K11" s="127">
        <f t="shared" si="7"/>
        <v>39.344262295081968</v>
      </c>
      <c r="M11" s="225">
        <v>230</v>
      </c>
      <c r="N11" s="225">
        <v>1000</v>
      </c>
      <c r="O11" s="225">
        <f t="shared" si="4"/>
        <v>1300</v>
      </c>
      <c r="P11" s="225">
        <f t="shared" si="2"/>
        <v>398.37168574084171</v>
      </c>
      <c r="Q11" s="225">
        <f t="shared" si="3"/>
        <v>517.88319146309425</v>
      </c>
      <c r="R11" s="249">
        <v>400</v>
      </c>
      <c r="S11" s="225">
        <f t="shared" si="5"/>
        <v>358.53451716675755</v>
      </c>
      <c r="T11" s="225">
        <f t="shared" si="5"/>
        <v>466.09487231678486</v>
      </c>
      <c r="U11" s="12"/>
      <c r="AA11" s="11">
        <v>1985</v>
      </c>
      <c r="AB11" s="250">
        <v>62.975000000000001</v>
      </c>
      <c r="AC11" s="11">
        <v>1995</v>
      </c>
      <c r="AD11" s="250">
        <v>87.550000000000011</v>
      </c>
      <c r="AE11" s="11">
        <v>2005</v>
      </c>
      <c r="AF11" s="250">
        <v>106.97500000000001</v>
      </c>
      <c r="AG11" s="11">
        <v>2015</v>
      </c>
      <c r="AH11" s="250">
        <v>126.6</v>
      </c>
    </row>
    <row r="12" spans="1:34">
      <c r="B12" s="225">
        <v>138000</v>
      </c>
      <c r="C12" s="225">
        <f t="shared" si="0"/>
        <v>138</v>
      </c>
      <c r="D12" s="226">
        <f t="shared" si="6"/>
        <v>0.43357142857142861</v>
      </c>
      <c r="F12" s="227">
        <v>138000</v>
      </c>
      <c r="G12" s="227">
        <f t="shared" si="1"/>
        <v>138</v>
      </c>
      <c r="H12" s="227">
        <v>405</v>
      </c>
      <c r="I12" s="227">
        <v>366</v>
      </c>
      <c r="J12" s="227">
        <v>47</v>
      </c>
      <c r="K12" s="227">
        <v>52</v>
      </c>
      <c r="M12" s="225">
        <v>240</v>
      </c>
      <c r="N12" s="225">
        <v>1025</v>
      </c>
      <c r="O12" s="225">
        <f t="shared" si="4"/>
        <v>1332.5</v>
      </c>
      <c r="P12" s="225">
        <f t="shared" si="2"/>
        <v>426.08449866194377</v>
      </c>
      <c r="Q12" s="225">
        <f t="shared" si="3"/>
        <v>553.90984826052693</v>
      </c>
      <c r="R12" s="249"/>
      <c r="S12" s="225">
        <f t="shared" si="5"/>
        <v>383.47604879574942</v>
      </c>
      <c r="T12" s="225">
        <f t="shared" si="5"/>
        <v>498.51886343447427</v>
      </c>
      <c r="U12" s="12"/>
      <c r="AA12" s="11">
        <v>1986</v>
      </c>
      <c r="AB12" s="250">
        <v>65.61666666666666</v>
      </c>
      <c r="AC12" s="11">
        <v>1996</v>
      </c>
      <c r="AD12" s="250">
        <v>88.924999999999997</v>
      </c>
      <c r="AE12" s="11">
        <v>2006</v>
      </c>
      <c r="AF12" s="250">
        <v>109.11666666666667</v>
      </c>
      <c r="AG12" s="11">
        <v>2016</v>
      </c>
      <c r="AH12" s="250">
        <v>128.37499999999997</v>
      </c>
    </row>
    <row r="13" spans="1:34">
      <c r="B13" s="225">
        <v>144000</v>
      </c>
      <c r="C13" s="225">
        <f t="shared" si="0"/>
        <v>144</v>
      </c>
      <c r="D13" s="226">
        <f t="shared" si="6"/>
        <v>0.43785714285714289</v>
      </c>
      <c r="F13" s="225">
        <v>144000</v>
      </c>
      <c r="G13" s="225">
        <f t="shared" si="1"/>
        <v>144</v>
      </c>
      <c r="H13" s="127">
        <v>405</v>
      </c>
      <c r="I13" s="127">
        <v>366</v>
      </c>
      <c r="J13" s="127">
        <f>$F13*$F13/H13/10^6</f>
        <v>51.2</v>
      </c>
      <c r="K13" s="127">
        <f>$F13*$F13/I13/10^6</f>
        <v>56.655737704918032</v>
      </c>
      <c r="M13" s="225">
        <v>315</v>
      </c>
      <c r="N13" s="225">
        <v>1150</v>
      </c>
      <c r="O13" s="225">
        <f t="shared" si="4"/>
        <v>1495</v>
      </c>
      <c r="P13" s="225">
        <f t="shared" si="2"/>
        <v>627.43540504182567</v>
      </c>
      <c r="Q13" s="225">
        <f t="shared" si="3"/>
        <v>815.6660265543735</v>
      </c>
      <c r="R13" s="249"/>
      <c r="S13" s="225">
        <f t="shared" si="5"/>
        <v>564.69186453764314</v>
      </c>
      <c r="T13" s="225">
        <f t="shared" si="5"/>
        <v>734.09942389893615</v>
      </c>
      <c r="U13" s="12"/>
      <c r="AA13" s="11">
        <v>1987</v>
      </c>
      <c r="AB13" s="250">
        <v>68.475000000000009</v>
      </c>
      <c r="AC13" s="11">
        <v>1997</v>
      </c>
      <c r="AD13" s="250">
        <v>90.366666666666674</v>
      </c>
      <c r="AE13" s="11">
        <v>2007</v>
      </c>
      <c r="AF13" s="250">
        <v>111.45</v>
      </c>
      <c r="AG13" s="11">
        <v>2017</v>
      </c>
      <c r="AH13" s="250">
        <v>130.42499999999998</v>
      </c>
    </row>
    <row r="14" spans="1:34">
      <c r="B14" s="225">
        <v>161000</v>
      </c>
      <c r="C14" s="225">
        <f t="shared" si="0"/>
        <v>161</v>
      </c>
      <c r="D14" s="226">
        <v>0.45</v>
      </c>
      <c r="F14" s="225">
        <v>161000</v>
      </c>
      <c r="G14" s="225">
        <f t="shared" si="1"/>
        <v>161</v>
      </c>
      <c r="H14" s="127">
        <v>403</v>
      </c>
      <c r="I14" s="127">
        <v>366</v>
      </c>
      <c r="J14" s="127">
        <f>$F14*$F14/H14/10^6</f>
        <v>64.320099255583131</v>
      </c>
      <c r="K14" s="127">
        <f>$F14*$F14/I14/10^6</f>
        <v>70.822404371584696</v>
      </c>
      <c r="M14" s="225">
        <v>345</v>
      </c>
      <c r="N14" s="225">
        <v>1300</v>
      </c>
      <c r="O14" s="225">
        <f t="shared" si="4"/>
        <v>1690</v>
      </c>
      <c r="P14" s="225">
        <f t="shared" si="2"/>
        <v>776.82478719464143</v>
      </c>
      <c r="Q14" s="225">
        <f t="shared" si="3"/>
        <v>1009.8722233530337</v>
      </c>
      <c r="R14" s="249">
        <v>800</v>
      </c>
      <c r="S14" s="225">
        <f t="shared" si="5"/>
        <v>699.14230847517729</v>
      </c>
      <c r="T14" s="225">
        <f t="shared" si="5"/>
        <v>908.88500101773036</v>
      </c>
      <c r="U14" s="12"/>
      <c r="AA14" s="11">
        <v>1988</v>
      </c>
      <c r="AB14" s="250">
        <v>71.233333333333334</v>
      </c>
      <c r="AC14" s="11">
        <v>1998</v>
      </c>
      <c r="AD14" s="250">
        <v>91.266666666666666</v>
      </c>
      <c r="AE14" s="11">
        <v>2008</v>
      </c>
      <c r="AF14" s="250">
        <v>114.09166666666665</v>
      </c>
      <c r="AG14" s="11">
        <v>2018</v>
      </c>
      <c r="AH14" s="250">
        <v>133.38333333333335</v>
      </c>
    </row>
    <row r="15" spans="1:34">
      <c r="B15" s="225">
        <v>230000</v>
      </c>
      <c r="C15" s="225">
        <f t="shared" si="0"/>
        <v>230</v>
      </c>
      <c r="D15" s="226">
        <v>0.48</v>
      </c>
      <c r="F15" s="227">
        <v>230000</v>
      </c>
      <c r="G15" s="227">
        <f t="shared" si="1"/>
        <v>230</v>
      </c>
      <c r="H15" s="227">
        <v>395</v>
      </c>
      <c r="I15" s="227">
        <v>365</v>
      </c>
      <c r="J15" s="227">
        <v>134</v>
      </c>
      <c r="K15" s="227">
        <v>145</v>
      </c>
      <c r="M15" s="225">
        <v>500</v>
      </c>
      <c r="N15" s="225">
        <v>1800</v>
      </c>
      <c r="O15" s="225">
        <f t="shared" si="4"/>
        <v>2340</v>
      </c>
      <c r="P15" s="225">
        <f t="shared" si="2"/>
        <v>1558.8457268119894</v>
      </c>
      <c r="Q15" s="225">
        <f t="shared" si="3"/>
        <v>2026.4994448555863</v>
      </c>
      <c r="R15" s="249">
        <v>1600</v>
      </c>
      <c r="S15" s="225">
        <f t="shared" si="5"/>
        <v>1402.9611541307904</v>
      </c>
      <c r="T15" s="225">
        <f t="shared" si="5"/>
        <v>1823.8495003700277</v>
      </c>
      <c r="U15" s="12"/>
      <c r="AA15" s="11">
        <v>1989</v>
      </c>
      <c r="AB15" s="250">
        <v>74.783333333333331</v>
      </c>
      <c r="AC15" s="11">
        <v>1999</v>
      </c>
      <c r="AD15" s="250">
        <v>92.850000000000009</v>
      </c>
      <c r="AE15" s="11">
        <v>2009</v>
      </c>
      <c r="AF15" s="250">
        <v>114.43333333333334</v>
      </c>
      <c r="AG15" s="11">
        <v>2019</v>
      </c>
      <c r="AH15" s="250">
        <v>136</v>
      </c>
    </row>
    <row r="16" spans="1:34">
      <c r="B16" s="225">
        <v>240000</v>
      </c>
      <c r="C16" s="225">
        <f t="shared" si="0"/>
        <v>240</v>
      </c>
      <c r="D16" s="226">
        <f>(D$21-D$15)*(C16-C$15)/(C$21-C$15)+D$15</f>
        <v>0.47685185185185186</v>
      </c>
      <c r="F16" s="225">
        <v>240000</v>
      </c>
      <c r="G16" s="225">
        <f t="shared" si="1"/>
        <v>240</v>
      </c>
      <c r="H16" s="127">
        <v>394</v>
      </c>
      <c r="I16" s="127">
        <v>363</v>
      </c>
      <c r="J16" s="127">
        <f t="shared" ref="J16:K18" si="8">$F16*$F16/H16/10^6</f>
        <v>146.19289340101523</v>
      </c>
      <c r="K16" s="127">
        <f t="shared" si="8"/>
        <v>158.67768595041323</v>
      </c>
      <c r="M16" s="225">
        <v>735</v>
      </c>
      <c r="N16" s="225">
        <v>2500</v>
      </c>
      <c r="O16" s="225">
        <f t="shared" si="4"/>
        <v>3250</v>
      </c>
      <c r="P16" s="225">
        <f t="shared" si="2"/>
        <v>3182.6433589078119</v>
      </c>
      <c r="Q16" s="225">
        <f t="shared" si="3"/>
        <v>4137.4363665801557</v>
      </c>
      <c r="R16" s="249">
        <v>3200</v>
      </c>
      <c r="S16" s="225">
        <f t="shared" si="5"/>
        <v>2864.3790230170307</v>
      </c>
      <c r="T16" s="225">
        <f t="shared" si="5"/>
        <v>3723.6927299221402</v>
      </c>
      <c r="U16" s="12"/>
    </row>
    <row r="17" spans="1:30">
      <c r="B17" s="225">
        <v>287000</v>
      </c>
      <c r="C17" s="225">
        <f t="shared" si="0"/>
        <v>287</v>
      </c>
      <c r="D17" s="226">
        <f t="shared" ref="D17:D20" si="9">(D$21-D$15)*(C17-C$15)/(C$21-C$15)+D$15</f>
        <v>0.46205555555555555</v>
      </c>
      <c r="F17" s="225">
        <v>287000</v>
      </c>
      <c r="G17" s="225">
        <f t="shared" si="1"/>
        <v>287</v>
      </c>
      <c r="H17" s="127">
        <v>385</v>
      </c>
      <c r="I17" s="127">
        <v>340</v>
      </c>
      <c r="J17" s="127">
        <f t="shared" si="8"/>
        <v>213.94545454545454</v>
      </c>
      <c r="K17" s="127">
        <f t="shared" si="8"/>
        <v>242.26176470588234</v>
      </c>
      <c r="M17" s="225">
        <v>765</v>
      </c>
      <c r="N17" s="225">
        <v>2600</v>
      </c>
      <c r="O17" s="225">
        <f t="shared" si="4"/>
        <v>3380</v>
      </c>
      <c r="P17" s="225">
        <f t="shared" si="2"/>
        <v>3445.0490562544969</v>
      </c>
      <c r="Q17" s="225">
        <f t="shared" si="3"/>
        <v>4478.5637731308452</v>
      </c>
      <c r="R17" s="249"/>
      <c r="S17" s="225">
        <f t="shared" si="5"/>
        <v>3100.5441506290472</v>
      </c>
      <c r="T17" s="225">
        <f t="shared" si="5"/>
        <v>4030.7073958177607</v>
      </c>
      <c r="U17" s="12"/>
      <c r="AA17" s="43" t="s">
        <v>37</v>
      </c>
    </row>
    <row r="18" spans="1:30">
      <c r="B18" s="225">
        <v>315000</v>
      </c>
      <c r="C18" s="225">
        <f t="shared" si="0"/>
        <v>315</v>
      </c>
      <c r="D18" s="226">
        <f t="shared" si="9"/>
        <v>0.45324074074074072</v>
      </c>
      <c r="F18" s="225">
        <v>315000</v>
      </c>
      <c r="G18" s="225">
        <f t="shared" si="1"/>
        <v>315</v>
      </c>
      <c r="H18" s="127">
        <v>375</v>
      </c>
      <c r="I18" s="127">
        <v>310</v>
      </c>
      <c r="J18" s="127">
        <f t="shared" si="8"/>
        <v>264.60000000000002</v>
      </c>
      <c r="K18" s="127">
        <f t="shared" si="8"/>
        <v>320.08064516129036</v>
      </c>
      <c r="M18" s="6"/>
      <c r="N18" s="6"/>
      <c r="O18" s="6"/>
      <c r="P18" s="6"/>
      <c r="Q18" s="6"/>
      <c r="R18" s="6"/>
      <c r="S18" s="6"/>
      <c r="T18" s="6"/>
      <c r="U18" s="6"/>
      <c r="X18" s="6"/>
      <c r="AA18" s="2" t="s">
        <v>2048</v>
      </c>
    </row>
    <row r="19" spans="1:30">
      <c r="B19" s="225">
        <v>345000</v>
      </c>
      <c r="C19" s="225">
        <f t="shared" si="0"/>
        <v>345</v>
      </c>
      <c r="D19" s="226">
        <f t="shared" si="9"/>
        <v>0.4437962962962963</v>
      </c>
      <c r="F19" s="227">
        <v>345000</v>
      </c>
      <c r="G19" s="227">
        <f t="shared" si="1"/>
        <v>345</v>
      </c>
      <c r="H19" s="227">
        <v>366</v>
      </c>
      <c r="I19" s="227">
        <v>280</v>
      </c>
      <c r="J19" s="227">
        <v>325</v>
      </c>
      <c r="K19" s="227">
        <v>425</v>
      </c>
      <c r="M19" s="43" t="s">
        <v>941</v>
      </c>
      <c r="N19" s="6"/>
      <c r="O19" s="6"/>
      <c r="P19" s="6"/>
      <c r="Q19" s="6"/>
      <c r="R19" s="6"/>
      <c r="S19" s="6"/>
      <c r="T19" s="6"/>
      <c r="U19" s="6"/>
      <c r="X19" s="6"/>
    </row>
    <row r="20" spans="1:30">
      <c r="B20" s="225">
        <v>360000</v>
      </c>
      <c r="C20" s="225">
        <f t="shared" si="0"/>
        <v>360</v>
      </c>
      <c r="D20" s="226">
        <f t="shared" si="9"/>
        <v>0.43907407407407406</v>
      </c>
      <c r="F20" s="225">
        <v>360000</v>
      </c>
      <c r="G20" s="225">
        <f t="shared" si="1"/>
        <v>360</v>
      </c>
      <c r="H20" s="127">
        <v>360</v>
      </c>
      <c r="I20" s="127">
        <v>275</v>
      </c>
      <c r="J20" s="127">
        <f>$F20*$F20/H20/10^6</f>
        <v>360</v>
      </c>
      <c r="K20" s="127">
        <f>$F20*$F20/I20/10^6</f>
        <v>471.27272727272725</v>
      </c>
      <c r="M20" s="2" t="s">
        <v>2049</v>
      </c>
    </row>
    <row r="21" spans="1:30">
      <c r="B21" s="225">
        <v>500000</v>
      </c>
      <c r="C21" s="225">
        <f t="shared" si="0"/>
        <v>500</v>
      </c>
      <c r="D21" s="226">
        <v>0.39500000000000002</v>
      </c>
      <c r="F21" s="227">
        <v>500000</v>
      </c>
      <c r="G21" s="227">
        <f t="shared" si="1"/>
        <v>500</v>
      </c>
      <c r="H21" s="227">
        <v>294</v>
      </c>
      <c r="I21" s="227">
        <v>233</v>
      </c>
      <c r="J21" s="227">
        <v>850</v>
      </c>
      <c r="K21" s="227">
        <v>1075</v>
      </c>
      <c r="M21" s="2" t="s">
        <v>2050</v>
      </c>
    </row>
    <row r="22" spans="1:30">
      <c r="B22" s="225">
        <v>735000</v>
      </c>
      <c r="C22" s="225">
        <f t="shared" si="0"/>
        <v>735</v>
      </c>
      <c r="D22" s="226">
        <v>0.38</v>
      </c>
      <c r="F22" s="225">
        <v>735000</v>
      </c>
      <c r="G22" s="225">
        <f t="shared" si="1"/>
        <v>735</v>
      </c>
      <c r="H22" s="127">
        <v>270</v>
      </c>
      <c r="I22" s="127">
        <v>250</v>
      </c>
      <c r="J22" s="127">
        <f>$F22*$F22/H22/10^6</f>
        <v>2000.8333333333333</v>
      </c>
      <c r="K22" s="127">
        <f>$F22*$F22/I22/10^6</f>
        <v>2160.9</v>
      </c>
    </row>
    <row r="23" spans="1:30">
      <c r="B23" s="225">
        <v>765000</v>
      </c>
      <c r="C23" s="225">
        <f t="shared" si="0"/>
        <v>765</v>
      </c>
      <c r="D23" s="226">
        <f>((C$23-C$21)/(C$22-C$21))*(D$22-D$21)+D$21</f>
        <v>0.37808510638297871</v>
      </c>
      <c r="F23" s="227">
        <v>765000</v>
      </c>
      <c r="G23" s="227">
        <f t="shared" si="1"/>
        <v>765</v>
      </c>
      <c r="H23" s="227">
        <v>266</v>
      </c>
      <c r="I23" s="227">
        <v>254</v>
      </c>
      <c r="J23" s="227">
        <v>2200</v>
      </c>
      <c r="K23" s="227">
        <v>2300</v>
      </c>
    </row>
    <row r="25" spans="1:30">
      <c r="A25" s="43" t="s">
        <v>37</v>
      </c>
      <c r="AA25" s="36"/>
      <c r="AB25" s="171"/>
      <c r="AC25" s="171"/>
      <c r="AD25" s="171"/>
    </row>
    <row r="26" spans="1:30">
      <c r="A26" s="2" t="s">
        <v>2009</v>
      </c>
      <c r="AA26" s="36"/>
      <c r="AB26" s="171"/>
      <c r="AC26" s="171"/>
      <c r="AD26" s="171"/>
    </row>
    <row r="27" spans="1:30">
      <c r="A27" s="2" t="s">
        <v>2010</v>
      </c>
    </row>
    <row r="28" spans="1:30">
      <c r="A28" s="2" t="s">
        <v>2011</v>
      </c>
    </row>
    <row r="29" spans="1:30">
      <c r="A29" s="2" t="s">
        <v>2012</v>
      </c>
    </row>
    <row r="30" spans="1:30">
      <c r="A30" s="2" t="s">
        <v>2013</v>
      </c>
    </row>
    <row r="32" spans="1:30">
      <c r="B32" s="2"/>
      <c r="C32" s="2"/>
      <c r="F32" s="2"/>
    </row>
    <row r="46" spans="27:30">
      <c r="AA46" s="2"/>
      <c r="AB46" s="2"/>
      <c r="AC46" s="2"/>
      <c r="AD46" s="2"/>
    </row>
    <row r="102" spans="1:31">
      <c r="A102" s="55"/>
      <c r="AE102" s="55"/>
    </row>
    <row r="103" spans="1:31">
      <c r="A103" s="55"/>
      <c r="AE103" s="55"/>
    </row>
    <row r="104" spans="1:31">
      <c r="Z104" s="2"/>
    </row>
    <row r="105" spans="1:31">
      <c r="Z105" s="2"/>
    </row>
    <row r="106" spans="1:31" s="2" customFormat="1"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W106" s="171"/>
      <c r="X106" s="171"/>
      <c r="Y106" s="171"/>
      <c r="Z106" s="171"/>
      <c r="AA106" s="37"/>
      <c r="AB106" s="36"/>
      <c r="AC106" s="36"/>
      <c r="AD106" s="36"/>
    </row>
    <row r="107" spans="1:31" s="2" customFormat="1"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W107" s="171"/>
      <c r="X107" s="171"/>
      <c r="Y107" s="171"/>
      <c r="Z107" s="171"/>
      <c r="AA107" s="37"/>
      <c r="AB107" s="36"/>
      <c r="AC107" s="36"/>
      <c r="AD107" s="3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README</vt:lpstr>
      <vt:lpstr>QB-Sources</vt:lpstr>
      <vt:lpstr>Generation</vt:lpstr>
      <vt:lpstr>Storage</vt:lpstr>
      <vt:lpstr>HydroExisting</vt:lpstr>
      <vt:lpstr>HydroRenewals</vt:lpstr>
      <vt:lpstr>HydroGreenfield</vt:lpstr>
      <vt:lpstr>HydroPS</vt:lpstr>
      <vt:lpstr>Transmission</vt:lpstr>
      <vt:lpstr>Nodes</vt:lpstr>
      <vt:lpstr>Distribution</vt:lpstr>
      <vt:lpstr>System</vt:lpstr>
      <vt:lpstr>HGWh</vt:lpstr>
      <vt:lpstr>HMW</vt:lpstr>
      <vt:lpstr>FGWh</vt:lpstr>
      <vt:lpstr>FMW</vt:lpstr>
      <vt:lpstr>Hourly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Collins</dc:creator>
  <cp:lastModifiedBy>Reza</cp:lastModifiedBy>
  <cp:lastPrinted>2019-05-29T14:46:03Z</cp:lastPrinted>
  <dcterms:created xsi:type="dcterms:W3CDTF">2018-03-01T23:28:31Z</dcterms:created>
  <dcterms:modified xsi:type="dcterms:W3CDTF">2021-05-17T22:21:14Z</dcterms:modified>
</cp:coreProperties>
</file>